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9_F013B4_CO_PIT\"/>
    </mc:Choice>
  </mc:AlternateContent>
  <xr:revisionPtr revIDLastSave="0" documentId="13_ncr:1_{C54C6D9D-5611-4620-A329-2E67B90A3ED6}" xr6:coauthVersionLast="47" xr6:coauthVersionMax="47" xr10:uidLastSave="{00000000-0000-0000-0000-000000000000}"/>
  <bookViews>
    <workbookView xWindow="16380" yWindow="-28065" windowWidth="17955" windowHeight="26190" xr2:uid="{9EA8B86B-FAD0-454A-995C-C5A1D16A3751}"/>
  </bookViews>
  <sheets>
    <sheet name="PlantDF" sheetId="1" r:id="rId1"/>
    <sheet name="d149Mapping" sheetId="2" r:id="rId2"/>
    <sheet name="d149Weights" sheetId="3" r:id="rId3"/>
    <sheet name="d162Mapping" sheetId="4" r:id="rId4"/>
    <sheet name="d162Weights" sheetId="5" r:id="rId5"/>
    <sheet name="d176Mapping" sheetId="6" r:id="rId6"/>
    <sheet name="d176Weights" sheetId="7" r:id="rId7"/>
    <sheet name="d190Mapping" sheetId="8" r:id="rId8"/>
    <sheet name="d190Weights" sheetId="9" r:id="rId9"/>
    <sheet name="d204Mapping" sheetId="10" r:id="rId10"/>
    <sheet name="d204Weights" sheetId="11" r:id="rId11"/>
    <sheet name="d218Mapping" sheetId="12" r:id="rId12"/>
    <sheet name="d218Weights" sheetId="13" r:id="rId13"/>
    <sheet name="d232Mapping" sheetId="14" r:id="rId14"/>
    <sheet name="d232Weights" sheetId="15" r:id="rId15"/>
    <sheet name="d260Mapping" sheetId="16" r:id="rId16"/>
    <sheet name="d260Weights" sheetId="17" r:id="rId17"/>
  </sheets>
  <definedNames>
    <definedName name="_xlnm.Print_Area" localSheetId="1">d149Mapping!$A$1:$AI$336</definedName>
    <definedName name="_xlnm.Print_Area" localSheetId="2">d149Weights!$A$1:$K$32</definedName>
    <definedName name="_xlnm.Print_Area" localSheetId="3">d162Mapping!$A$1:$AI$336</definedName>
    <definedName name="_xlnm.Print_Area" localSheetId="4">d162Weights!$A$1:$J$32</definedName>
    <definedName name="_xlnm.Print_Area" localSheetId="5">d176Mapping!$A$1:$AJ$336</definedName>
    <definedName name="_xlnm.Print_Area" localSheetId="6">d176Weights!$A$1:$I$32</definedName>
    <definedName name="_xlnm.Print_Area" localSheetId="7">d190Mapping!$A$1:$AI$336</definedName>
    <definedName name="_xlnm.Print_Area" localSheetId="8">d190Weights!$A$1:$J$32</definedName>
    <definedName name="_xlnm.Print_Area" localSheetId="9">d204Mapping!$A$1:$AI$336</definedName>
    <definedName name="_xlnm.Print_Area" localSheetId="10">d204Weights!$A$1:$J$32</definedName>
    <definedName name="_xlnm.Print_Area" localSheetId="11">d218Mapping!$A$1:$AI$336</definedName>
    <definedName name="_xlnm.Print_Area" localSheetId="12">d218Weights!$A$1:$J$32</definedName>
    <definedName name="_xlnm.Print_Area" localSheetId="13">d232Mapping!$A$1:$AI$336</definedName>
    <definedName name="_xlnm.Print_Area" localSheetId="14">d232Weights!$A$1:$J$32</definedName>
    <definedName name="_xlnm.Print_Area" localSheetId="15">d260Mapping!$A$1:$AI$336</definedName>
    <definedName name="_xlnm.Print_Area" localSheetId="16">d260Weights!$A$1:$J$32</definedName>
    <definedName name="_xlnm.Print_Titles" localSheetId="2">d149Weights!$8:$8</definedName>
    <definedName name="_xlnm.Print_Titles" localSheetId="4">d162Weights!$8:$8</definedName>
    <definedName name="_xlnm.Print_Titles" localSheetId="6">d176Weights!$8:$8</definedName>
    <definedName name="_xlnm.Print_Titles" localSheetId="8">d190Weights!$8:$8</definedName>
    <definedName name="_xlnm.Print_Titles" localSheetId="10">d204Weights!$8:$8</definedName>
    <definedName name="_xlnm.Print_Titles" localSheetId="12">d218Weights!$8:$8</definedName>
    <definedName name="_xlnm.Print_Titles" localSheetId="14">d232Weights!$8:$8</definedName>
    <definedName name="_xlnm.Print_Titles" localSheetId="16">d260Weights!$8:$8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7" l="1"/>
  <c r="M9" i="17"/>
  <c r="N9" i="17"/>
  <c r="O9" i="17"/>
  <c r="P9" i="17"/>
  <c r="Q9" i="17"/>
  <c r="R9" i="17"/>
  <c r="S9" i="17"/>
  <c r="K10" i="17"/>
  <c r="M10" i="17"/>
  <c r="N10" i="17"/>
  <c r="O10" i="17"/>
  <c r="P10" i="17"/>
  <c r="Q10" i="17"/>
  <c r="R10" i="17"/>
  <c r="S10" i="17"/>
  <c r="K11" i="17"/>
  <c r="S11" i="17" s="1"/>
  <c r="M11" i="17"/>
  <c r="N11" i="17"/>
  <c r="O11" i="17"/>
  <c r="P11" i="17"/>
  <c r="Q11" i="17"/>
  <c r="R11" i="17"/>
  <c r="K12" i="17"/>
  <c r="M12" i="17"/>
  <c r="N12" i="17"/>
  <c r="O12" i="17"/>
  <c r="P12" i="17"/>
  <c r="Q12" i="17"/>
  <c r="R12" i="17"/>
  <c r="S12" i="17"/>
  <c r="K13" i="17"/>
  <c r="M13" i="17"/>
  <c r="N13" i="17"/>
  <c r="O13" i="17"/>
  <c r="P13" i="17"/>
  <c r="Q13" i="17"/>
  <c r="R13" i="17"/>
  <c r="S13" i="17"/>
  <c r="K14" i="17"/>
  <c r="M14" i="17"/>
  <c r="N14" i="17"/>
  <c r="O14" i="17"/>
  <c r="P14" i="17"/>
  <c r="Q14" i="17"/>
  <c r="R14" i="17"/>
  <c r="S14" i="17"/>
  <c r="K15" i="17"/>
  <c r="S15" i="17" s="1"/>
  <c r="M15" i="17"/>
  <c r="N15" i="17"/>
  <c r="O15" i="17"/>
  <c r="P15" i="17"/>
  <c r="Q15" i="17"/>
  <c r="R15" i="17"/>
  <c r="K16" i="17"/>
  <c r="M16" i="17"/>
  <c r="N16" i="17"/>
  <c r="O16" i="17"/>
  <c r="P16" i="17"/>
  <c r="Q16" i="17"/>
  <c r="R16" i="17"/>
  <c r="S16" i="17"/>
  <c r="K17" i="17"/>
  <c r="M17" i="17"/>
  <c r="N17" i="17"/>
  <c r="O17" i="17"/>
  <c r="P17" i="17"/>
  <c r="Q17" i="17"/>
  <c r="R17" i="17"/>
  <c r="S17" i="17"/>
  <c r="K18" i="17"/>
  <c r="M18" i="17"/>
  <c r="N18" i="17"/>
  <c r="O18" i="17"/>
  <c r="P18" i="17"/>
  <c r="Q18" i="17"/>
  <c r="R18" i="17"/>
  <c r="S18" i="17"/>
  <c r="K19" i="17"/>
  <c r="S19" i="17" s="1"/>
  <c r="M19" i="17"/>
  <c r="N19" i="17"/>
  <c r="O19" i="17"/>
  <c r="P19" i="17"/>
  <c r="Q19" i="17"/>
  <c r="R19" i="17"/>
  <c r="K20" i="17"/>
  <c r="M20" i="17"/>
  <c r="N20" i="17"/>
  <c r="O20" i="17"/>
  <c r="P20" i="17"/>
  <c r="Q20" i="17"/>
  <c r="R20" i="17"/>
  <c r="S20" i="17"/>
  <c r="K21" i="17"/>
  <c r="M21" i="17"/>
  <c r="N21" i="17"/>
  <c r="O21" i="17"/>
  <c r="P21" i="17"/>
  <c r="Q21" i="17"/>
  <c r="R21" i="17"/>
  <c r="S21" i="17"/>
  <c r="K22" i="17"/>
  <c r="M22" i="17"/>
  <c r="N22" i="17"/>
  <c r="O22" i="17"/>
  <c r="P22" i="17"/>
  <c r="Q22" i="17"/>
  <c r="R22" i="17"/>
  <c r="S22" i="17"/>
  <c r="K23" i="17"/>
  <c r="S23" i="17" s="1"/>
  <c r="M23" i="17"/>
  <c r="N23" i="17"/>
  <c r="O23" i="17"/>
  <c r="P23" i="17"/>
  <c r="Q23" i="17"/>
  <c r="R23" i="17"/>
  <c r="K24" i="17"/>
  <c r="M24" i="17"/>
  <c r="N24" i="17"/>
  <c r="O24" i="17"/>
  <c r="P24" i="17"/>
  <c r="Q24" i="17"/>
  <c r="R24" i="17"/>
  <c r="S24" i="17"/>
  <c r="K25" i="17"/>
  <c r="M25" i="17"/>
  <c r="N25" i="17"/>
  <c r="O25" i="17"/>
  <c r="P25" i="17"/>
  <c r="Q25" i="17"/>
  <c r="R25" i="17"/>
  <c r="S25" i="17"/>
  <c r="K26" i="17"/>
  <c r="M26" i="17"/>
  <c r="N26" i="17"/>
  <c r="O26" i="17"/>
  <c r="P26" i="17"/>
  <c r="Q26" i="17"/>
  <c r="R26" i="17"/>
  <c r="S26" i="17"/>
  <c r="K27" i="17"/>
  <c r="S27" i="17" s="1"/>
  <c r="M27" i="17"/>
  <c r="N27" i="17"/>
  <c r="O27" i="17"/>
  <c r="P27" i="17"/>
  <c r="Q27" i="17"/>
  <c r="R27" i="17"/>
  <c r="K28" i="17"/>
  <c r="M28" i="17"/>
  <c r="N28" i="17"/>
  <c r="O28" i="17"/>
  <c r="P28" i="17"/>
  <c r="Q28" i="17"/>
  <c r="R28" i="17"/>
  <c r="S28" i="17"/>
  <c r="K29" i="17"/>
  <c r="M29" i="17"/>
  <c r="N29" i="17"/>
  <c r="O29" i="17"/>
  <c r="P29" i="17"/>
  <c r="Q29" i="17"/>
  <c r="R29" i="17"/>
  <c r="S29" i="17"/>
  <c r="K30" i="17"/>
  <c r="M30" i="17"/>
  <c r="N30" i="17"/>
  <c r="O30" i="17"/>
  <c r="P30" i="17"/>
  <c r="Q30" i="17"/>
  <c r="R30" i="17"/>
  <c r="S30" i="17"/>
  <c r="K31" i="17"/>
  <c r="S31" i="17" s="1"/>
  <c r="M31" i="17"/>
  <c r="N31" i="17"/>
  <c r="O31" i="17"/>
  <c r="P31" i="17"/>
  <c r="Q31" i="17"/>
  <c r="R31" i="17"/>
  <c r="K32" i="17"/>
  <c r="M32" i="17"/>
  <c r="N32" i="17"/>
  <c r="O32" i="17"/>
  <c r="P32" i="17"/>
  <c r="Q32" i="17"/>
  <c r="R32" i="17"/>
  <c r="S32" i="17"/>
  <c r="M33" i="17"/>
  <c r="N33" i="17"/>
  <c r="O33" i="17"/>
  <c r="P33" i="17"/>
  <c r="Q33" i="17"/>
  <c r="R33" i="17"/>
  <c r="S33" i="17"/>
  <c r="M34" i="17"/>
  <c r="N34" i="17"/>
  <c r="O34" i="17"/>
  <c r="P34" i="17"/>
  <c r="Q34" i="17"/>
  <c r="R34" i="17"/>
  <c r="S34" i="17"/>
  <c r="M35" i="17"/>
  <c r="N35" i="17"/>
  <c r="O35" i="17"/>
  <c r="P35" i="17"/>
  <c r="Q35" i="17"/>
  <c r="R35" i="17"/>
  <c r="S35" i="17"/>
  <c r="M36" i="17"/>
  <c r="N36" i="17"/>
  <c r="R36" i="17" s="1"/>
  <c r="O36" i="17"/>
  <c r="P36" i="17"/>
  <c r="Q36" i="17"/>
  <c r="S36" i="17"/>
  <c r="M37" i="17"/>
  <c r="N37" i="17"/>
  <c r="R37" i="17" s="1"/>
  <c r="O37" i="17"/>
  <c r="P37" i="17"/>
  <c r="Q37" i="17"/>
  <c r="S37" i="17"/>
  <c r="M38" i="17"/>
  <c r="N38" i="17"/>
  <c r="O38" i="17"/>
  <c r="P38" i="17"/>
  <c r="Q38" i="17"/>
  <c r="R38" i="17"/>
  <c r="S38" i="17"/>
  <c r="M39" i="17"/>
  <c r="N39" i="17"/>
  <c r="O39" i="17"/>
  <c r="P39" i="17"/>
  <c r="Q39" i="17"/>
  <c r="R39" i="17"/>
  <c r="S39" i="17"/>
  <c r="M40" i="17"/>
  <c r="N40" i="17"/>
  <c r="O40" i="17"/>
  <c r="P40" i="17"/>
  <c r="Q40" i="17"/>
  <c r="R40" i="17"/>
  <c r="S40" i="17"/>
  <c r="M41" i="17"/>
  <c r="N41" i="17"/>
  <c r="O41" i="17"/>
  <c r="P41" i="17"/>
  <c r="Q41" i="17"/>
  <c r="R41" i="17"/>
  <c r="S41" i="17"/>
  <c r="M42" i="17"/>
  <c r="N42" i="17"/>
  <c r="O42" i="17"/>
  <c r="P42" i="17"/>
  <c r="Q42" i="17"/>
  <c r="R42" i="17"/>
  <c r="S42" i="17"/>
  <c r="M43" i="17"/>
  <c r="N43" i="17"/>
  <c r="O43" i="17"/>
  <c r="P43" i="17"/>
  <c r="Q43" i="17"/>
  <c r="R43" i="17"/>
  <c r="S43" i="17"/>
  <c r="M44" i="17"/>
  <c r="N44" i="17"/>
  <c r="O44" i="17"/>
  <c r="P44" i="17"/>
  <c r="Q44" i="17"/>
  <c r="R44" i="17"/>
  <c r="S44" i="17"/>
  <c r="M45" i="17"/>
  <c r="N45" i="17"/>
  <c r="R45" i="17" s="1"/>
  <c r="O45" i="17"/>
  <c r="P45" i="17"/>
  <c r="Q45" i="17"/>
  <c r="S45" i="17"/>
  <c r="M46" i="17"/>
  <c r="N46" i="17"/>
  <c r="R46" i="17" s="1"/>
  <c r="O46" i="17"/>
  <c r="P46" i="17"/>
  <c r="Q46" i="17"/>
  <c r="S46" i="17"/>
  <c r="M47" i="17"/>
  <c r="N47" i="17"/>
  <c r="O47" i="17"/>
  <c r="P47" i="17"/>
  <c r="Q47" i="17"/>
  <c r="R47" i="17"/>
  <c r="S47" i="17"/>
  <c r="M48" i="17"/>
  <c r="N48" i="17"/>
  <c r="O48" i="17"/>
  <c r="P48" i="17"/>
  <c r="Q48" i="17"/>
  <c r="R48" i="17"/>
  <c r="S48" i="17"/>
  <c r="M49" i="17"/>
  <c r="N49" i="17"/>
  <c r="O49" i="17"/>
  <c r="P49" i="17"/>
  <c r="Q49" i="17"/>
  <c r="R49" i="17"/>
  <c r="S49" i="17"/>
  <c r="M50" i="17"/>
  <c r="N50" i="17"/>
  <c r="O50" i="17"/>
  <c r="P50" i="17"/>
  <c r="Q50" i="17"/>
  <c r="R50" i="17"/>
  <c r="S50" i="17"/>
  <c r="M51" i="17"/>
  <c r="N51" i="17"/>
  <c r="R51" i="17" s="1"/>
  <c r="O51" i="17"/>
  <c r="P51" i="17"/>
  <c r="Q51" i="17"/>
  <c r="S51" i="17"/>
  <c r="M52" i="17"/>
  <c r="N52" i="17"/>
  <c r="O52" i="17"/>
  <c r="P52" i="17"/>
  <c r="Q52" i="17"/>
  <c r="R52" i="17"/>
  <c r="S52" i="17"/>
  <c r="M53" i="17"/>
  <c r="N53" i="17"/>
  <c r="O53" i="17"/>
  <c r="P53" i="17"/>
  <c r="Q53" i="17"/>
  <c r="R53" i="17"/>
  <c r="S53" i="17"/>
  <c r="M54" i="17"/>
  <c r="N54" i="17"/>
  <c r="R54" i="17" s="1"/>
  <c r="O54" i="17"/>
  <c r="P54" i="17"/>
  <c r="Q54" i="17"/>
  <c r="S54" i="17"/>
  <c r="M55" i="17"/>
  <c r="N55" i="17"/>
  <c r="O55" i="17"/>
  <c r="P55" i="17"/>
  <c r="Q55" i="17"/>
  <c r="R55" i="17"/>
  <c r="S55" i="17"/>
  <c r="M56" i="17"/>
  <c r="N56" i="17"/>
  <c r="O56" i="17"/>
  <c r="P56" i="17"/>
  <c r="Q56" i="17"/>
  <c r="R56" i="17"/>
  <c r="S56" i="17"/>
  <c r="M57" i="17"/>
  <c r="N57" i="17"/>
  <c r="O57" i="17"/>
  <c r="P57" i="17"/>
  <c r="Q57" i="17"/>
  <c r="R57" i="17"/>
  <c r="S57" i="17"/>
  <c r="M58" i="17"/>
  <c r="N58" i="17"/>
  <c r="O58" i="17"/>
  <c r="P58" i="17"/>
  <c r="Q58" i="17"/>
  <c r="R58" i="17"/>
  <c r="S58" i="17"/>
  <c r="M59" i="17"/>
  <c r="N59" i="17"/>
  <c r="O59" i="17"/>
  <c r="P59" i="17"/>
  <c r="Q59" i="17"/>
  <c r="R59" i="17"/>
  <c r="S59" i="17"/>
  <c r="M60" i="17"/>
  <c r="N60" i="17"/>
  <c r="R60" i="17" s="1"/>
  <c r="O60" i="17"/>
  <c r="P60" i="17"/>
  <c r="Q60" i="17"/>
  <c r="S60" i="17"/>
  <c r="M61" i="17"/>
  <c r="N61" i="17"/>
  <c r="O61" i="17"/>
  <c r="P61" i="17"/>
  <c r="Q61" i="17"/>
  <c r="R61" i="17"/>
  <c r="S61" i="17"/>
  <c r="M62" i="17"/>
  <c r="N62" i="17"/>
  <c r="O62" i="17"/>
  <c r="P62" i="17"/>
  <c r="Q62" i="17"/>
  <c r="R62" i="17"/>
  <c r="S62" i="17"/>
  <c r="M63" i="17"/>
  <c r="N63" i="17"/>
  <c r="R63" i="17" s="1"/>
  <c r="O63" i="17"/>
  <c r="P63" i="17"/>
  <c r="Q63" i="17"/>
  <c r="S63" i="17"/>
  <c r="M64" i="17"/>
  <c r="N64" i="17"/>
  <c r="O64" i="17"/>
  <c r="P64" i="17"/>
  <c r="Q64" i="17"/>
  <c r="R64" i="17"/>
  <c r="S64" i="17"/>
  <c r="M65" i="17"/>
  <c r="N65" i="17"/>
  <c r="O65" i="17"/>
  <c r="P65" i="17"/>
  <c r="Q65" i="17"/>
  <c r="R65" i="17"/>
  <c r="S65" i="17"/>
  <c r="M66" i="17"/>
  <c r="N66" i="17"/>
  <c r="O66" i="17"/>
  <c r="P66" i="17"/>
  <c r="Q66" i="17"/>
  <c r="R66" i="17"/>
  <c r="S66" i="17"/>
  <c r="M67" i="17"/>
  <c r="N67" i="17"/>
  <c r="O67" i="17"/>
  <c r="P67" i="17"/>
  <c r="Q67" i="17"/>
  <c r="R67" i="17"/>
  <c r="S67" i="17"/>
  <c r="M68" i="17"/>
  <c r="N68" i="17"/>
  <c r="R68" i="17" s="1"/>
  <c r="O68" i="17"/>
  <c r="P68" i="17"/>
  <c r="Q68" i="17"/>
  <c r="S68" i="17"/>
  <c r="M69" i="17"/>
  <c r="N69" i="17"/>
  <c r="R69" i="17" s="1"/>
  <c r="O69" i="17"/>
  <c r="P69" i="17"/>
  <c r="Q69" i="17"/>
  <c r="S69" i="17"/>
  <c r="M70" i="17"/>
  <c r="N70" i="17"/>
  <c r="O70" i="17"/>
  <c r="P70" i="17"/>
  <c r="Q70" i="17"/>
  <c r="R70" i="17"/>
  <c r="S70" i="17"/>
  <c r="M71" i="17"/>
  <c r="N71" i="17"/>
  <c r="O71" i="17"/>
  <c r="P71" i="17"/>
  <c r="Q71" i="17"/>
  <c r="R71" i="17"/>
  <c r="S71" i="17"/>
  <c r="M72" i="17"/>
  <c r="N72" i="17"/>
  <c r="O72" i="17"/>
  <c r="P72" i="17"/>
  <c r="Q72" i="17"/>
  <c r="R72" i="17"/>
  <c r="S72" i="17"/>
  <c r="AM11" i="16"/>
  <c r="AN11" i="16"/>
  <c r="AO11" i="16"/>
  <c r="AO10" i="16" s="1"/>
  <c r="AP11" i="16"/>
  <c r="AP10" i="16" s="1"/>
  <c r="AQ11" i="16"/>
  <c r="AQ10" i="16" s="1"/>
  <c r="AR11" i="16"/>
  <c r="AR10" i="16" s="1"/>
  <c r="AS11" i="16"/>
  <c r="AS10" i="16" s="1"/>
  <c r="AT11" i="16"/>
  <c r="AT10" i="16" s="1"/>
  <c r="AU11" i="16"/>
  <c r="AV11" i="16"/>
  <c r="AW11" i="16"/>
  <c r="AX11" i="16"/>
  <c r="AY11" i="16"/>
  <c r="AZ11" i="16"/>
  <c r="BA11" i="16"/>
  <c r="BB11" i="16"/>
  <c r="BC11" i="16"/>
  <c r="BD11" i="16"/>
  <c r="BE11" i="16"/>
  <c r="BF11" i="16"/>
  <c r="BG11" i="16"/>
  <c r="AO15" i="16"/>
  <c r="AP15" i="16"/>
  <c r="AQ15" i="16"/>
  <c r="AR15" i="16"/>
  <c r="AS15" i="16"/>
  <c r="AT15" i="16"/>
  <c r="AU15" i="16"/>
  <c r="AU10" i="16" s="1"/>
  <c r="BM10" i="16" s="1"/>
  <c r="AV15" i="16"/>
  <c r="AV10" i="16" s="1"/>
  <c r="AW15" i="16"/>
  <c r="AW10" i="16" s="1"/>
  <c r="AX15" i="16"/>
  <c r="AX10" i="16" s="1"/>
  <c r="BN10" i="16" s="1"/>
  <c r="AY15" i="16"/>
  <c r="AY10" i="16" s="1"/>
  <c r="AZ15" i="16"/>
  <c r="AZ10" i="16" s="1"/>
  <c r="BA15" i="16"/>
  <c r="BA10" i="16" s="1"/>
  <c r="BB15" i="16"/>
  <c r="BB10" i="16" s="1"/>
  <c r="BC15" i="16"/>
  <c r="BC10" i="16" s="1"/>
  <c r="BD15" i="16"/>
  <c r="BD10" i="16" s="1"/>
  <c r="BE15" i="16"/>
  <c r="BE10" i="16" s="1"/>
  <c r="BF15" i="16"/>
  <c r="BF10" i="16" s="1"/>
  <c r="BG15" i="16"/>
  <c r="BG10" i="16" s="1"/>
  <c r="AO19" i="16"/>
  <c r="AP19" i="16"/>
  <c r="AQ19" i="16"/>
  <c r="AR19" i="16"/>
  <c r="AS19" i="16"/>
  <c r="AT19" i="16"/>
  <c r="AU19" i="16"/>
  <c r="AV19" i="16"/>
  <c r="AW19" i="16"/>
  <c r="AX19" i="16"/>
  <c r="AY19" i="16"/>
  <c r="AZ19" i="16"/>
  <c r="BA19" i="16"/>
  <c r="BB19" i="16"/>
  <c r="BC19" i="16"/>
  <c r="BD19" i="16"/>
  <c r="BE19" i="16"/>
  <c r="BF19" i="16"/>
  <c r="BG19" i="16"/>
  <c r="AO24" i="16"/>
  <c r="BK24" i="16" s="1"/>
  <c r="AY24" i="16"/>
  <c r="AZ24" i="16"/>
  <c r="BA24" i="16"/>
  <c r="BF24" i="16"/>
  <c r="AM25" i="16"/>
  <c r="AN25" i="16"/>
  <c r="AO25" i="16"/>
  <c r="AP25" i="16"/>
  <c r="AP24" i="16" s="1"/>
  <c r="AQ25" i="16"/>
  <c r="AQ24" i="16" s="1"/>
  <c r="AR25" i="16"/>
  <c r="AR24" i="16" s="1"/>
  <c r="BL24" i="16" s="1"/>
  <c r="AS25" i="16"/>
  <c r="AT25" i="16"/>
  <c r="AU25" i="16"/>
  <c r="AV25" i="16"/>
  <c r="AW25" i="16"/>
  <c r="AX25" i="16"/>
  <c r="AY25" i="16"/>
  <c r="AZ25" i="16"/>
  <c r="BA25" i="16"/>
  <c r="BB25" i="16"/>
  <c r="BB24" i="16" s="1"/>
  <c r="BC25" i="16"/>
  <c r="BC24" i="16" s="1"/>
  <c r="BD25" i="16"/>
  <c r="BD24" i="16" s="1"/>
  <c r="BE25" i="16"/>
  <c r="BF25" i="16"/>
  <c r="BG25" i="16"/>
  <c r="AO29" i="16"/>
  <c r="AP29" i="16"/>
  <c r="AQ29" i="16"/>
  <c r="AR29" i="16"/>
  <c r="AS29" i="16"/>
  <c r="AS24" i="16" s="1"/>
  <c r="AT29" i="16"/>
  <c r="AT24" i="16" s="1"/>
  <c r="AU29" i="16"/>
  <c r="AU24" i="16" s="1"/>
  <c r="AV29" i="16"/>
  <c r="AV24" i="16" s="1"/>
  <c r="AW29" i="16"/>
  <c r="AX29" i="16"/>
  <c r="AY29" i="16"/>
  <c r="AZ29" i="16"/>
  <c r="BA29" i="16"/>
  <c r="BB29" i="16"/>
  <c r="BC29" i="16"/>
  <c r="BD29" i="16"/>
  <c r="BE29" i="16"/>
  <c r="BF29" i="16"/>
  <c r="BG29" i="16"/>
  <c r="AO33" i="16"/>
  <c r="AP33" i="16"/>
  <c r="AQ33" i="16"/>
  <c r="AR33" i="16"/>
  <c r="AS33" i="16"/>
  <c r="AT33" i="16"/>
  <c r="AU33" i="16"/>
  <c r="AV33" i="16"/>
  <c r="AW33" i="16"/>
  <c r="AW24" i="16" s="1"/>
  <c r="AX33" i="16"/>
  <c r="AX24" i="16" s="1"/>
  <c r="AY33" i="16"/>
  <c r="AZ33" i="16"/>
  <c r="BA33" i="16"/>
  <c r="BB33" i="16"/>
  <c r="BC33" i="16"/>
  <c r="BD33" i="16"/>
  <c r="BE33" i="16"/>
  <c r="BF33" i="16"/>
  <c r="BG33" i="16"/>
  <c r="AP38" i="16"/>
  <c r="AY38" i="16"/>
  <c r="AZ38" i="16"/>
  <c r="BA38" i="16"/>
  <c r="BB38" i="16"/>
  <c r="BC38" i="16"/>
  <c r="BD38" i="16"/>
  <c r="AM39" i="16"/>
  <c r="AN39" i="16"/>
  <c r="AO39" i="16"/>
  <c r="AP39" i="16"/>
  <c r="AQ39" i="16"/>
  <c r="AR39" i="16"/>
  <c r="AS39" i="16"/>
  <c r="AS38" i="16" s="1"/>
  <c r="AT39" i="16"/>
  <c r="AT38" i="16" s="1"/>
  <c r="AU39" i="16"/>
  <c r="AU38" i="16" s="1"/>
  <c r="AV39" i="16"/>
  <c r="AV38" i="16" s="1"/>
  <c r="AW39" i="16"/>
  <c r="AX39" i="16"/>
  <c r="AY39" i="16"/>
  <c r="AZ39" i="16"/>
  <c r="BA39" i="16"/>
  <c r="BB39" i="16"/>
  <c r="BC39" i="16"/>
  <c r="BD39" i="16"/>
  <c r="BE39" i="16"/>
  <c r="BF39" i="16"/>
  <c r="BF38" i="16" s="1"/>
  <c r="BG39" i="16"/>
  <c r="AO43" i="16"/>
  <c r="AP43" i="16"/>
  <c r="AQ43" i="16"/>
  <c r="AQ38" i="16" s="1"/>
  <c r="AR43" i="16"/>
  <c r="AR38" i="16" s="1"/>
  <c r="BL38" i="16" s="1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G43" i="16"/>
  <c r="AO47" i="16"/>
  <c r="AO38" i="16" s="1"/>
  <c r="AP47" i="16"/>
  <c r="AQ47" i="16"/>
  <c r="AR47" i="16"/>
  <c r="AS47" i="16"/>
  <c r="AT47" i="16"/>
  <c r="AU47" i="16"/>
  <c r="AV47" i="16"/>
  <c r="AW47" i="16"/>
  <c r="AW38" i="16" s="1"/>
  <c r="AX47" i="16"/>
  <c r="AX38" i="16" s="1"/>
  <c r="AY47" i="16"/>
  <c r="AZ47" i="16"/>
  <c r="BA47" i="16"/>
  <c r="BB47" i="16"/>
  <c r="BC47" i="16"/>
  <c r="BD47" i="16"/>
  <c r="BE47" i="16"/>
  <c r="BE38" i="16" s="1"/>
  <c r="BF47" i="16"/>
  <c r="BG47" i="16"/>
  <c r="BA52" i="16"/>
  <c r="BC52" i="16"/>
  <c r="BD52" i="16"/>
  <c r="BE52" i="16"/>
  <c r="BG52" i="16"/>
  <c r="AM53" i="16"/>
  <c r="AN53" i="16"/>
  <c r="AO53" i="16"/>
  <c r="AP53" i="16"/>
  <c r="AQ53" i="16"/>
  <c r="AR53" i="16"/>
  <c r="AS53" i="16"/>
  <c r="AT53" i="16"/>
  <c r="AT52" i="16" s="1"/>
  <c r="AU53" i="16"/>
  <c r="AU52" i="16" s="1"/>
  <c r="AV53" i="16"/>
  <c r="AV52" i="16" s="1"/>
  <c r="AW53" i="16"/>
  <c r="AW52" i="16" s="1"/>
  <c r="AX53" i="16"/>
  <c r="AX52" i="16" s="1"/>
  <c r="AY53" i="16"/>
  <c r="AY52" i="16" s="1"/>
  <c r="AZ53" i="16"/>
  <c r="AZ52" i="16" s="1"/>
  <c r="BA53" i="16"/>
  <c r="BB53" i="16"/>
  <c r="BC53" i="16"/>
  <c r="BD53" i="16"/>
  <c r="BE53" i="16"/>
  <c r="BF53" i="16"/>
  <c r="BG53" i="16"/>
  <c r="AO57" i="16"/>
  <c r="AP57" i="16"/>
  <c r="AQ57" i="16"/>
  <c r="AR57" i="16"/>
  <c r="AS57" i="16"/>
  <c r="AS52" i="16" s="1"/>
  <c r="AT57" i="16"/>
  <c r="AU57" i="16"/>
  <c r="AV57" i="16"/>
  <c r="AW57" i="16"/>
  <c r="AX57" i="16"/>
  <c r="AY57" i="16"/>
  <c r="AZ57" i="16"/>
  <c r="BA57" i="16"/>
  <c r="BB57" i="16"/>
  <c r="BB52" i="16" s="1"/>
  <c r="BC57" i="16"/>
  <c r="BD57" i="16"/>
  <c r="BE57" i="16"/>
  <c r="BF57" i="16"/>
  <c r="BG57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F52" i="16" s="1"/>
  <c r="BG61" i="16"/>
  <c r="AV66" i="16"/>
  <c r="AW66" i="16"/>
  <c r="AX66" i="16"/>
  <c r="AM67" i="16"/>
  <c r="AN67" i="16"/>
  <c r="AO67" i="16"/>
  <c r="AP67" i="16"/>
  <c r="AQ67" i="16"/>
  <c r="AQ66" i="16" s="1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E66" i="16" s="1"/>
  <c r="BF67" i="16"/>
  <c r="BF66" i="16" s="1"/>
  <c r="BG67" i="16"/>
  <c r="BG66" i="16" s="1"/>
  <c r="AO71" i="16"/>
  <c r="AP71" i="16"/>
  <c r="AQ71" i="16"/>
  <c r="AR71" i="16"/>
  <c r="AS71" i="16"/>
  <c r="AT71" i="16"/>
  <c r="AU71" i="16"/>
  <c r="AU66" i="16" s="1"/>
  <c r="BM66" i="16" s="1"/>
  <c r="AV71" i="16"/>
  <c r="AW71" i="16"/>
  <c r="AX71" i="16"/>
  <c r="AY71" i="16"/>
  <c r="AZ71" i="16"/>
  <c r="AZ66" i="16" s="1"/>
  <c r="BA71" i="16"/>
  <c r="BA66" i="16" s="1"/>
  <c r="BB71" i="16"/>
  <c r="BB66" i="16" s="1"/>
  <c r="BC71" i="16"/>
  <c r="BD71" i="16"/>
  <c r="BD66" i="16" s="1"/>
  <c r="BE71" i="16"/>
  <c r="BF71" i="16"/>
  <c r="BG71" i="16"/>
  <c r="AO75" i="16"/>
  <c r="AP75" i="16"/>
  <c r="AQ75" i="16"/>
  <c r="AR75" i="16"/>
  <c r="AS75" i="16"/>
  <c r="AT75" i="16"/>
  <c r="AU75" i="16"/>
  <c r="AV75" i="16"/>
  <c r="AW75" i="16"/>
  <c r="AX75" i="16"/>
  <c r="AY75" i="16"/>
  <c r="AY66" i="16" s="1"/>
  <c r="AZ75" i="16"/>
  <c r="BA75" i="16"/>
  <c r="BB75" i="16"/>
  <c r="BC75" i="16"/>
  <c r="BD75" i="16"/>
  <c r="BE75" i="16"/>
  <c r="BF75" i="16"/>
  <c r="BG75" i="16"/>
  <c r="AO80" i="16"/>
  <c r="AX80" i="16"/>
  <c r="AY80" i="16"/>
  <c r="AM81" i="16"/>
  <c r="AN81" i="16"/>
  <c r="AO81" i="16"/>
  <c r="AP81" i="16"/>
  <c r="AQ81" i="16"/>
  <c r="AR81" i="16"/>
  <c r="AR80" i="16" s="1"/>
  <c r="AS81" i="16"/>
  <c r="AS80" i="16" s="1"/>
  <c r="AT81" i="16"/>
  <c r="AU81" i="16"/>
  <c r="AV81" i="16"/>
  <c r="AW81" i="16"/>
  <c r="AX81" i="16"/>
  <c r="AY81" i="16"/>
  <c r="AZ81" i="16"/>
  <c r="AZ80" i="16" s="1"/>
  <c r="BA81" i="16"/>
  <c r="BA80" i="16" s="1"/>
  <c r="BB81" i="16"/>
  <c r="BB80" i="16" s="1"/>
  <c r="BC81" i="16"/>
  <c r="BC80" i="16" s="1"/>
  <c r="BD81" i="16"/>
  <c r="BD80" i="16" s="1"/>
  <c r="BE81" i="16"/>
  <c r="BE80" i="16" s="1"/>
  <c r="BF81" i="16"/>
  <c r="BF80" i="16" s="1"/>
  <c r="BG81" i="16"/>
  <c r="BG80" i="16" s="1"/>
  <c r="AO85" i="16"/>
  <c r="AP85" i="16"/>
  <c r="AQ85" i="16"/>
  <c r="AR85" i="16"/>
  <c r="AS85" i="16"/>
  <c r="AT85" i="16"/>
  <c r="AU85" i="16"/>
  <c r="AV85" i="16"/>
  <c r="AW85" i="16"/>
  <c r="AX85" i="16"/>
  <c r="AY85" i="16"/>
  <c r="AZ85" i="16"/>
  <c r="BA85" i="16"/>
  <c r="BB85" i="16"/>
  <c r="BC85" i="16"/>
  <c r="BD85" i="16"/>
  <c r="BE85" i="16"/>
  <c r="BF85" i="16"/>
  <c r="BG85" i="16"/>
  <c r="AO89" i="16"/>
  <c r="AP89" i="16"/>
  <c r="AQ89" i="16"/>
  <c r="AR89" i="16"/>
  <c r="AS89" i="16"/>
  <c r="AT89" i="16"/>
  <c r="AU89" i="16"/>
  <c r="AV89" i="16"/>
  <c r="AV80" i="16" s="1"/>
  <c r="AW89" i="16"/>
  <c r="AW80" i="16" s="1"/>
  <c r="AX89" i="16"/>
  <c r="AY89" i="16"/>
  <c r="AZ89" i="16"/>
  <c r="BA89" i="16"/>
  <c r="BB89" i="16"/>
  <c r="BC89" i="16"/>
  <c r="BD89" i="16"/>
  <c r="BE89" i="16"/>
  <c r="BF89" i="16"/>
  <c r="BG89" i="16"/>
  <c r="AM95" i="16"/>
  <c r="AN95" i="16"/>
  <c r="AO95" i="16"/>
  <c r="AO94" i="16" s="1"/>
  <c r="AP95" i="16"/>
  <c r="AP94" i="16" s="1"/>
  <c r="AQ95" i="16"/>
  <c r="AR95" i="16"/>
  <c r="AS95" i="16"/>
  <c r="AT95" i="16"/>
  <c r="AU95" i="16"/>
  <c r="AV95" i="16"/>
  <c r="AW95" i="16"/>
  <c r="AX95" i="16"/>
  <c r="AX94" i="16" s="1"/>
  <c r="AY95" i="16"/>
  <c r="AY94" i="16" s="1"/>
  <c r="AZ95" i="16"/>
  <c r="AZ94" i="16" s="1"/>
  <c r="BA95" i="16"/>
  <c r="BB95" i="16"/>
  <c r="BC95" i="16"/>
  <c r="BD95" i="16"/>
  <c r="BE95" i="16"/>
  <c r="BF95" i="16"/>
  <c r="BG95" i="16"/>
  <c r="AO99" i="16"/>
  <c r="AP99" i="16"/>
  <c r="AQ99" i="16"/>
  <c r="AR99" i="16"/>
  <c r="AS99" i="16"/>
  <c r="AT99" i="16"/>
  <c r="AU99" i="16"/>
  <c r="AV99" i="16"/>
  <c r="AW99" i="16"/>
  <c r="AX99" i="16"/>
  <c r="AY99" i="16"/>
  <c r="AZ99" i="16"/>
  <c r="BA99" i="16"/>
  <c r="BA94" i="16" s="1"/>
  <c r="BB99" i="16"/>
  <c r="BB94" i="16" s="1"/>
  <c r="BC99" i="16"/>
  <c r="BD99" i="16"/>
  <c r="BE99" i="16"/>
  <c r="BF99" i="16"/>
  <c r="BG99" i="16"/>
  <c r="BG94" i="16" s="1"/>
  <c r="AO103" i="16"/>
  <c r="AP103" i="16"/>
  <c r="AQ103" i="16"/>
  <c r="AR103" i="16"/>
  <c r="AS103" i="16"/>
  <c r="AT103" i="16"/>
  <c r="AU103" i="16"/>
  <c r="AV103" i="16"/>
  <c r="AW103" i="16"/>
  <c r="AX103" i="16"/>
  <c r="AY103" i="16"/>
  <c r="AZ103" i="16"/>
  <c r="BA103" i="16"/>
  <c r="BB103" i="16"/>
  <c r="BC103" i="16"/>
  <c r="BD103" i="16"/>
  <c r="BE103" i="16"/>
  <c r="BF103" i="16"/>
  <c r="BG103" i="16"/>
  <c r="AP108" i="16"/>
  <c r="AQ108" i="16"/>
  <c r="AR108" i="16"/>
  <c r="AS108" i="16"/>
  <c r="AT108" i="16"/>
  <c r="AM109" i="16"/>
  <c r="AN109" i="16"/>
  <c r="AO109" i="16"/>
  <c r="AO108" i="16" s="1"/>
  <c r="BK108" i="16" s="1"/>
  <c r="AP109" i="16"/>
  <c r="AQ109" i="16"/>
  <c r="AR109" i="16"/>
  <c r="AS109" i="16"/>
  <c r="AT109" i="16"/>
  <c r="AU109" i="16"/>
  <c r="AV109" i="16"/>
  <c r="AW109" i="16"/>
  <c r="AX109" i="16"/>
  <c r="AY109" i="16"/>
  <c r="AZ109" i="16"/>
  <c r="BA109" i="16"/>
  <c r="BB109" i="16"/>
  <c r="BC109" i="16"/>
  <c r="BC108" i="16" s="1"/>
  <c r="BD109" i="16"/>
  <c r="BD108" i="16" s="1"/>
  <c r="BE109" i="16"/>
  <c r="BE108" i="16" s="1"/>
  <c r="BF109" i="16"/>
  <c r="BF108" i="16" s="1"/>
  <c r="BG109" i="16"/>
  <c r="BG108" i="16" s="1"/>
  <c r="AO113" i="16"/>
  <c r="AP113" i="16"/>
  <c r="AQ113" i="16"/>
  <c r="AR113" i="16"/>
  <c r="AS113" i="16"/>
  <c r="AT113" i="16"/>
  <c r="AU113" i="16"/>
  <c r="AV113" i="16"/>
  <c r="AW113" i="16"/>
  <c r="AX113" i="16"/>
  <c r="AY113" i="16"/>
  <c r="AZ113" i="16"/>
  <c r="BA113" i="16"/>
  <c r="BB113" i="16"/>
  <c r="BC113" i="16"/>
  <c r="BD113" i="16"/>
  <c r="BE113" i="16"/>
  <c r="BF113" i="16"/>
  <c r="BG113" i="16"/>
  <c r="AO117" i="16"/>
  <c r="AP117" i="16"/>
  <c r="AQ117" i="16"/>
  <c r="AR117" i="16"/>
  <c r="AS117" i="16"/>
  <c r="AT117" i="16"/>
  <c r="AU117" i="16"/>
  <c r="AU108" i="16" s="1"/>
  <c r="AV117" i="16"/>
  <c r="AV108" i="16" s="1"/>
  <c r="AW117" i="16"/>
  <c r="AW108" i="16" s="1"/>
  <c r="AX117" i="16"/>
  <c r="AX108" i="16" s="1"/>
  <c r="AY117" i="16"/>
  <c r="AY108" i="16" s="1"/>
  <c r="AZ117" i="16"/>
  <c r="AZ108" i="16" s="1"/>
  <c r="BA117" i="16"/>
  <c r="BB117" i="16"/>
  <c r="BC117" i="16"/>
  <c r="BD117" i="16"/>
  <c r="BE117" i="16"/>
  <c r="BF117" i="16"/>
  <c r="BG117" i="16"/>
  <c r="BA122" i="16"/>
  <c r="BB122" i="16"/>
  <c r="BC122" i="16"/>
  <c r="AM123" i="16"/>
  <c r="AN123" i="16"/>
  <c r="AO123" i="16"/>
  <c r="AP123" i="16"/>
  <c r="AQ123" i="16"/>
  <c r="AQ122" i="16" s="1"/>
  <c r="AR123" i="16"/>
  <c r="AR122" i="16" s="1"/>
  <c r="AS123" i="16"/>
  <c r="AS122" i="16" s="1"/>
  <c r="AT123" i="16"/>
  <c r="AT122" i="16" s="1"/>
  <c r="AU123" i="16"/>
  <c r="AU122" i="16" s="1"/>
  <c r="AV123" i="16"/>
  <c r="AV122" i="16" s="1"/>
  <c r="AW123" i="16"/>
  <c r="AW122" i="16" s="1"/>
  <c r="AX123" i="16"/>
  <c r="AX122" i="16" s="1"/>
  <c r="AY123" i="16"/>
  <c r="AZ123" i="16"/>
  <c r="BA123" i="16"/>
  <c r="BB123" i="16"/>
  <c r="BC123" i="16"/>
  <c r="BD123" i="16"/>
  <c r="BE123" i="16"/>
  <c r="BF123" i="16"/>
  <c r="BG123" i="16"/>
  <c r="AO127" i="16"/>
  <c r="AP127" i="16"/>
  <c r="AQ127" i="16"/>
  <c r="AR127" i="16"/>
  <c r="AS127" i="16"/>
  <c r="AT127" i="16"/>
  <c r="AU127" i="16"/>
  <c r="AV127" i="16"/>
  <c r="AW127" i="16"/>
  <c r="AX127" i="16"/>
  <c r="AY127" i="16"/>
  <c r="AZ127" i="16"/>
  <c r="BA127" i="16"/>
  <c r="BB127" i="16"/>
  <c r="BC127" i="16"/>
  <c r="BD127" i="16"/>
  <c r="BD122" i="16" s="1"/>
  <c r="BE127" i="16"/>
  <c r="BE122" i="16" s="1"/>
  <c r="BF127" i="16"/>
  <c r="BF122" i="16" s="1"/>
  <c r="BG127" i="16"/>
  <c r="AO131" i="16"/>
  <c r="AP131" i="16"/>
  <c r="AQ131" i="16"/>
  <c r="AR131" i="16"/>
  <c r="AS131" i="16"/>
  <c r="AT131" i="16"/>
  <c r="AU131" i="16"/>
  <c r="AV131" i="16"/>
  <c r="AW131" i="16"/>
  <c r="AX131" i="16"/>
  <c r="AY131" i="16"/>
  <c r="AZ131" i="16"/>
  <c r="BA131" i="16"/>
  <c r="BB131" i="16"/>
  <c r="BC131" i="16"/>
  <c r="BD131" i="16"/>
  <c r="BE131" i="16"/>
  <c r="BF131" i="16"/>
  <c r="BG131" i="16"/>
  <c r="BA136" i="16"/>
  <c r="BE136" i="16"/>
  <c r="AM137" i="16"/>
  <c r="AN137" i="16"/>
  <c r="AO137" i="16"/>
  <c r="AO136" i="16" s="1"/>
  <c r="AP137" i="16"/>
  <c r="AP136" i="16" s="1"/>
  <c r="AQ137" i="16"/>
  <c r="AQ136" i="16" s="1"/>
  <c r="AR137" i="16"/>
  <c r="AS137" i="16"/>
  <c r="AT137" i="16"/>
  <c r="AU137" i="16"/>
  <c r="AV137" i="16"/>
  <c r="AV136" i="16" s="1"/>
  <c r="AW137" i="16"/>
  <c r="AW136" i="16" s="1"/>
  <c r="AX137" i="16"/>
  <c r="AX136" i="16" s="1"/>
  <c r="AY137" i="16"/>
  <c r="AY136" i="16" s="1"/>
  <c r="AZ137" i="16"/>
  <c r="AZ136" i="16" s="1"/>
  <c r="BA137" i="16"/>
  <c r="BB137" i="16"/>
  <c r="BC137" i="16"/>
  <c r="BD137" i="16"/>
  <c r="BE137" i="16"/>
  <c r="BF137" i="16"/>
  <c r="BG137" i="16"/>
  <c r="AO141" i="16"/>
  <c r="AP141" i="16"/>
  <c r="AQ141" i="16"/>
  <c r="AR141" i="16"/>
  <c r="AS141" i="16"/>
  <c r="AT141" i="16"/>
  <c r="AU141" i="16"/>
  <c r="AV141" i="16"/>
  <c r="AW141" i="16"/>
  <c r="AX141" i="16"/>
  <c r="AY141" i="16"/>
  <c r="AZ141" i="16"/>
  <c r="BA141" i="16"/>
  <c r="BB141" i="16"/>
  <c r="BB136" i="16" s="1"/>
  <c r="BC141" i="16"/>
  <c r="BC136" i="16" s="1"/>
  <c r="BD141" i="16"/>
  <c r="BD136" i="16" s="1"/>
  <c r="BE141" i="16"/>
  <c r="BF141" i="16"/>
  <c r="BG141" i="16"/>
  <c r="AO145" i="16"/>
  <c r="AP145" i="16"/>
  <c r="AQ145" i="16"/>
  <c r="AR145" i="16"/>
  <c r="AS145" i="16"/>
  <c r="AT145" i="16"/>
  <c r="AU145" i="16"/>
  <c r="AV145" i="16"/>
  <c r="AW145" i="16"/>
  <c r="AX145" i="16"/>
  <c r="AY145" i="16"/>
  <c r="AZ145" i="16"/>
  <c r="BA145" i="16"/>
  <c r="BB145" i="16"/>
  <c r="BC145" i="16"/>
  <c r="BD145" i="16"/>
  <c r="BE145" i="16"/>
  <c r="BF145" i="16"/>
  <c r="BG145" i="16"/>
  <c r="AZ150" i="16"/>
  <c r="BA150" i="16"/>
  <c r="BB150" i="16"/>
  <c r="BC150" i="16"/>
  <c r="BE150" i="16"/>
  <c r="BF150" i="16"/>
  <c r="BG150" i="16"/>
  <c r="BO150" i="16"/>
  <c r="AM151" i="16"/>
  <c r="AN151" i="16"/>
  <c r="AO151" i="16"/>
  <c r="AP151" i="16"/>
  <c r="AQ151" i="16"/>
  <c r="AQ150" i="16" s="1"/>
  <c r="AR151" i="16"/>
  <c r="AS151" i="16"/>
  <c r="AT151" i="16"/>
  <c r="AU151" i="16"/>
  <c r="AV151" i="16"/>
  <c r="AW151" i="16"/>
  <c r="AX151" i="16"/>
  <c r="AY151" i="16"/>
  <c r="AZ151" i="16"/>
  <c r="BA151" i="16"/>
  <c r="BB151" i="16"/>
  <c r="BC151" i="16"/>
  <c r="BD151" i="16"/>
  <c r="BE151" i="16"/>
  <c r="BF151" i="16"/>
  <c r="BG151" i="16"/>
  <c r="AO155" i="16"/>
  <c r="AO150" i="16" s="1"/>
  <c r="AP155" i="16"/>
  <c r="AQ155" i="16"/>
  <c r="AR155" i="16"/>
  <c r="AS155" i="16"/>
  <c r="AT155" i="16"/>
  <c r="AU155" i="16"/>
  <c r="AV155" i="16"/>
  <c r="AW155" i="16"/>
  <c r="AW150" i="16" s="1"/>
  <c r="AX155" i="16"/>
  <c r="AX150" i="16" s="1"/>
  <c r="BN150" i="16" s="1"/>
  <c r="AY155" i="16"/>
  <c r="AY150" i="16" s="1"/>
  <c r="AZ155" i="16"/>
  <c r="BA155" i="16"/>
  <c r="BB155" i="16"/>
  <c r="BC155" i="16"/>
  <c r="BD155" i="16"/>
  <c r="BD150" i="16" s="1"/>
  <c r="BE155" i="16"/>
  <c r="BF155" i="16"/>
  <c r="BG155" i="16"/>
  <c r="AO159" i="16"/>
  <c r="AP159" i="16"/>
  <c r="AQ159" i="16"/>
  <c r="AR159" i="16"/>
  <c r="AS159" i="16"/>
  <c r="AT159" i="16"/>
  <c r="AU159" i="16"/>
  <c r="AV159" i="16"/>
  <c r="AW159" i="16"/>
  <c r="AX159" i="16"/>
  <c r="AY159" i="16"/>
  <c r="AZ159" i="16"/>
  <c r="BA159" i="16"/>
  <c r="BB159" i="16"/>
  <c r="BC159" i="16"/>
  <c r="BD159" i="16"/>
  <c r="BE159" i="16"/>
  <c r="BF159" i="16"/>
  <c r="BG159" i="16"/>
  <c r="AO164" i="16"/>
  <c r="AS164" i="16"/>
  <c r="AT164" i="16"/>
  <c r="AU164" i="16"/>
  <c r="AW164" i="16"/>
  <c r="AM165" i="16"/>
  <c r="AN165" i="16"/>
  <c r="AO165" i="16"/>
  <c r="AP165" i="16"/>
  <c r="AQ165" i="16"/>
  <c r="AQ164" i="16" s="1"/>
  <c r="AR165" i="16"/>
  <c r="AR164" i="16" s="1"/>
  <c r="AS165" i="16"/>
  <c r="AT165" i="16"/>
  <c r="AU165" i="16"/>
  <c r="AV165" i="16"/>
  <c r="AV164" i="16" s="1"/>
  <c r="AW165" i="16"/>
  <c r="AX165" i="16"/>
  <c r="AY165" i="16"/>
  <c r="AZ165" i="16"/>
  <c r="BA165" i="16"/>
  <c r="BB165" i="16"/>
  <c r="BC165" i="16"/>
  <c r="BD165" i="16"/>
  <c r="BE165" i="16"/>
  <c r="BF165" i="16"/>
  <c r="BF164" i="16" s="1"/>
  <c r="BG165" i="16"/>
  <c r="BG164" i="16" s="1"/>
  <c r="AO169" i="16"/>
  <c r="AP169" i="16"/>
  <c r="AP164" i="16" s="1"/>
  <c r="AQ169" i="16"/>
  <c r="AR169" i="16"/>
  <c r="AS169" i="16"/>
  <c r="AT169" i="16"/>
  <c r="AU169" i="16"/>
  <c r="AV169" i="16"/>
  <c r="AW169" i="16"/>
  <c r="AX169" i="16"/>
  <c r="AY169" i="16"/>
  <c r="AZ169" i="16"/>
  <c r="BA169" i="16"/>
  <c r="BB169" i="16"/>
  <c r="BC169" i="16"/>
  <c r="BD169" i="16"/>
  <c r="BE169" i="16"/>
  <c r="BF169" i="16"/>
  <c r="BG169" i="16"/>
  <c r="AO173" i="16"/>
  <c r="AP173" i="16"/>
  <c r="AQ173" i="16"/>
  <c r="AR173" i="16"/>
  <c r="AS173" i="16"/>
  <c r="AT173" i="16"/>
  <c r="AU173" i="16"/>
  <c r="AV173" i="16"/>
  <c r="AW173" i="16"/>
  <c r="AX173" i="16"/>
  <c r="AX164" i="16" s="1"/>
  <c r="AY173" i="16"/>
  <c r="AZ173" i="16"/>
  <c r="BA173" i="16"/>
  <c r="BB173" i="16"/>
  <c r="BC173" i="16"/>
  <c r="BD173" i="16"/>
  <c r="BE173" i="16"/>
  <c r="BF173" i="16"/>
  <c r="BG173" i="16"/>
  <c r="BB178" i="16"/>
  <c r="BC178" i="16"/>
  <c r="BL178" i="16"/>
  <c r="BO178" i="16"/>
  <c r="AM179" i="16"/>
  <c r="AN179" i="16"/>
  <c r="AO179" i="16"/>
  <c r="AP179" i="16"/>
  <c r="AQ179" i="16"/>
  <c r="AR179" i="16"/>
  <c r="AS179" i="16"/>
  <c r="AT179" i="16"/>
  <c r="AU179" i="16"/>
  <c r="AV179" i="16"/>
  <c r="AW179" i="16"/>
  <c r="AX179" i="16"/>
  <c r="AY179" i="16"/>
  <c r="AZ179" i="16"/>
  <c r="BA179" i="16"/>
  <c r="BB179" i="16"/>
  <c r="BC179" i="16"/>
  <c r="BD179" i="16"/>
  <c r="BE179" i="16"/>
  <c r="BF179" i="16"/>
  <c r="BG179" i="16"/>
  <c r="AO183" i="16"/>
  <c r="AP183" i="16"/>
  <c r="AQ183" i="16"/>
  <c r="AR183" i="16"/>
  <c r="AR178" i="16" s="1"/>
  <c r="AS183" i="16"/>
  <c r="AS178" i="16" s="1"/>
  <c r="AT183" i="16"/>
  <c r="AT178" i="16" s="1"/>
  <c r="AU183" i="16"/>
  <c r="AV183" i="16"/>
  <c r="AW183" i="16"/>
  <c r="AX183" i="16"/>
  <c r="AX178" i="16" s="1"/>
  <c r="BN178" i="16" s="1"/>
  <c r="AY183" i="16"/>
  <c r="AY178" i="16" s="1"/>
  <c r="AZ183" i="16"/>
  <c r="AZ178" i="16" s="1"/>
  <c r="BA183" i="16"/>
  <c r="BA178" i="16" s="1"/>
  <c r="BB183" i="16"/>
  <c r="BC183" i="16"/>
  <c r="BD183" i="16"/>
  <c r="BE183" i="16"/>
  <c r="BF183" i="16"/>
  <c r="BG183" i="16"/>
  <c r="AO187" i="16"/>
  <c r="AP187" i="16"/>
  <c r="AQ187" i="16"/>
  <c r="AR187" i="16"/>
  <c r="AS187" i="16"/>
  <c r="AT187" i="16"/>
  <c r="AU187" i="16"/>
  <c r="AV187" i="16"/>
  <c r="AW187" i="16"/>
  <c r="AX187" i="16"/>
  <c r="AY187" i="16"/>
  <c r="AZ187" i="16"/>
  <c r="BA187" i="16"/>
  <c r="BB187" i="16"/>
  <c r="BC187" i="16"/>
  <c r="BD187" i="16"/>
  <c r="BD178" i="16" s="1"/>
  <c r="BE187" i="16"/>
  <c r="BE178" i="16" s="1"/>
  <c r="BF187" i="16"/>
  <c r="BF178" i="16" s="1"/>
  <c r="BG187" i="16"/>
  <c r="BG178" i="16" s="1"/>
  <c r="AO192" i="16"/>
  <c r="AP192" i="16"/>
  <c r="AQ192" i="16"/>
  <c r="AR192" i="16"/>
  <c r="AS192" i="16"/>
  <c r="BD192" i="16"/>
  <c r="BE192" i="16"/>
  <c r="BF192" i="16"/>
  <c r="BG192" i="16"/>
  <c r="AM193" i="16"/>
  <c r="AN193" i="16"/>
  <c r="AO193" i="16"/>
  <c r="AP193" i="16"/>
  <c r="AQ193" i="16"/>
  <c r="AR193" i="16"/>
  <c r="AS193" i="16"/>
  <c r="AT193" i="16"/>
  <c r="AU193" i="16"/>
  <c r="AV193" i="16"/>
  <c r="AV192" i="16" s="1"/>
  <c r="AW193" i="16"/>
  <c r="AW192" i="16" s="1"/>
  <c r="AX193" i="16"/>
  <c r="AX192" i="16" s="1"/>
  <c r="AY193" i="16"/>
  <c r="AY192" i="16" s="1"/>
  <c r="AZ193" i="16"/>
  <c r="AZ192" i="16" s="1"/>
  <c r="BA193" i="16"/>
  <c r="BA192" i="16" s="1"/>
  <c r="BB193" i="16"/>
  <c r="BC193" i="16"/>
  <c r="BD193" i="16"/>
  <c r="BE193" i="16"/>
  <c r="BF193" i="16"/>
  <c r="BG193" i="16"/>
  <c r="AO197" i="16"/>
  <c r="AP197" i="16"/>
  <c r="AQ197" i="16"/>
  <c r="AR197" i="16"/>
  <c r="AS197" i="16"/>
  <c r="AT197" i="16"/>
  <c r="AT192" i="16" s="1"/>
  <c r="AU197" i="16"/>
  <c r="AU192" i="16" s="1"/>
  <c r="BM192" i="16" s="1"/>
  <c r="AV197" i="16"/>
  <c r="AW197" i="16"/>
  <c r="AX197" i="16"/>
  <c r="AY197" i="16"/>
  <c r="AZ197" i="16"/>
  <c r="BA197" i="16"/>
  <c r="BB197" i="16"/>
  <c r="BC197" i="16"/>
  <c r="BD197" i="16"/>
  <c r="BE197" i="16"/>
  <c r="BF197" i="16"/>
  <c r="BG197" i="16"/>
  <c r="AO201" i="16"/>
  <c r="AP201" i="16"/>
  <c r="AQ201" i="16"/>
  <c r="AR201" i="16"/>
  <c r="AS201" i="16"/>
  <c r="AT201" i="16"/>
  <c r="AU201" i="16"/>
  <c r="AV201" i="16"/>
  <c r="AW201" i="16"/>
  <c r="AX201" i="16"/>
  <c r="AY201" i="16"/>
  <c r="AZ201" i="16"/>
  <c r="BA201" i="16"/>
  <c r="BB201" i="16"/>
  <c r="BC201" i="16"/>
  <c r="BD201" i="16"/>
  <c r="BE201" i="16"/>
  <c r="BF201" i="16"/>
  <c r="BG201" i="16"/>
  <c r="AM207" i="16"/>
  <c r="AN207" i="16"/>
  <c r="AO207" i="16"/>
  <c r="AP207" i="16"/>
  <c r="AQ207" i="16"/>
  <c r="AQ206" i="16" s="1"/>
  <c r="AR207" i="16"/>
  <c r="AR206" i="16" s="1"/>
  <c r="AS207" i="16"/>
  <c r="AS206" i="16" s="1"/>
  <c r="AT207" i="16"/>
  <c r="AT206" i="16" s="1"/>
  <c r="AU207" i="16"/>
  <c r="AU206" i="16" s="1"/>
  <c r="AV207" i="16"/>
  <c r="AV206" i="16" s="1"/>
  <c r="AW207" i="16"/>
  <c r="AW206" i="16" s="1"/>
  <c r="AX207" i="16"/>
  <c r="AY207" i="16"/>
  <c r="AZ207" i="16"/>
  <c r="BA207" i="16"/>
  <c r="BB207" i="16"/>
  <c r="BC207" i="16"/>
  <c r="BD207" i="16"/>
  <c r="BE207" i="16"/>
  <c r="BF207" i="16"/>
  <c r="BG207" i="16"/>
  <c r="AO211" i="16"/>
  <c r="AP211" i="16"/>
  <c r="AQ211" i="16"/>
  <c r="AR211" i="16"/>
  <c r="AS211" i="16"/>
  <c r="AT211" i="16"/>
  <c r="AU211" i="16"/>
  <c r="AV211" i="16"/>
  <c r="AW211" i="16"/>
  <c r="AX211" i="16"/>
  <c r="AY211" i="16"/>
  <c r="AZ211" i="16"/>
  <c r="BA211" i="16"/>
  <c r="BB211" i="16"/>
  <c r="BB206" i="16" s="1"/>
  <c r="BC211" i="16"/>
  <c r="BC206" i="16" s="1"/>
  <c r="BD211" i="16"/>
  <c r="BE211" i="16"/>
  <c r="BF211" i="16"/>
  <c r="BG211" i="16"/>
  <c r="AO215" i="16"/>
  <c r="AP215" i="16"/>
  <c r="AQ215" i="16"/>
  <c r="AR215" i="16"/>
  <c r="AS215" i="16"/>
  <c r="AT215" i="16"/>
  <c r="AU215" i="16"/>
  <c r="AV215" i="16"/>
  <c r="AW215" i="16"/>
  <c r="AX215" i="16"/>
  <c r="AX206" i="16" s="1"/>
  <c r="AY215" i="16"/>
  <c r="AY206" i="16" s="1"/>
  <c r="AZ215" i="16"/>
  <c r="AZ206" i="16" s="1"/>
  <c r="BA215" i="16"/>
  <c r="BA206" i="16" s="1"/>
  <c r="BB215" i="16"/>
  <c r="BC215" i="16"/>
  <c r="BD215" i="16"/>
  <c r="BE215" i="16"/>
  <c r="BF215" i="16"/>
  <c r="BG215" i="16"/>
  <c r="AW220" i="16"/>
  <c r="AX220" i="16"/>
  <c r="AY220" i="16"/>
  <c r="AZ220" i="16"/>
  <c r="BA220" i="16"/>
  <c r="BB220" i="16"/>
  <c r="BC220" i="16"/>
  <c r="BD220" i="16"/>
  <c r="BE220" i="16"/>
  <c r="BF220" i="16"/>
  <c r="BG220" i="16"/>
  <c r="AM221" i="16"/>
  <c r="AN221" i="16"/>
  <c r="AO221" i="16"/>
  <c r="AO220" i="16" s="1"/>
  <c r="BK220" i="16" s="1"/>
  <c r="AP221" i="16"/>
  <c r="AP220" i="16" s="1"/>
  <c r="AQ221" i="16"/>
  <c r="AQ220" i="16" s="1"/>
  <c r="AR221" i="16"/>
  <c r="AR220" i="16" s="1"/>
  <c r="AS221" i="16"/>
  <c r="AT221" i="16"/>
  <c r="AU221" i="16"/>
  <c r="AV221" i="16"/>
  <c r="AV220" i="16" s="1"/>
  <c r="AW221" i="16"/>
  <c r="AX221" i="16"/>
  <c r="AY221" i="16"/>
  <c r="AZ221" i="16"/>
  <c r="BA221" i="16"/>
  <c r="BB221" i="16"/>
  <c r="BC221" i="16"/>
  <c r="BD221" i="16"/>
  <c r="BE221" i="16"/>
  <c r="BF221" i="16"/>
  <c r="BG221" i="16"/>
  <c r="AO225" i="16"/>
  <c r="AP225" i="16"/>
  <c r="AQ225" i="16"/>
  <c r="AR225" i="16"/>
  <c r="AS225" i="16"/>
  <c r="AT225" i="16"/>
  <c r="AU225" i="16"/>
  <c r="AV225" i="16"/>
  <c r="AW225" i="16"/>
  <c r="AX225" i="16"/>
  <c r="AY225" i="16"/>
  <c r="AZ225" i="16"/>
  <c r="BA225" i="16"/>
  <c r="BB225" i="16"/>
  <c r="BC225" i="16"/>
  <c r="BD225" i="16"/>
  <c r="BE225" i="16"/>
  <c r="BF225" i="16"/>
  <c r="BG225" i="16"/>
  <c r="AO229" i="16"/>
  <c r="AP229" i="16"/>
  <c r="AQ229" i="16"/>
  <c r="AR229" i="16"/>
  <c r="AS229" i="16"/>
  <c r="AT229" i="16"/>
  <c r="AU229" i="16"/>
  <c r="AV229" i="16"/>
  <c r="AW229" i="16"/>
  <c r="AX229" i="16"/>
  <c r="AY229" i="16"/>
  <c r="AZ229" i="16"/>
  <c r="BA229" i="16"/>
  <c r="BB229" i="16"/>
  <c r="BC229" i="16"/>
  <c r="BD229" i="16"/>
  <c r="BE229" i="16"/>
  <c r="BF229" i="16"/>
  <c r="BG229" i="16"/>
  <c r="AW234" i="16"/>
  <c r="AX234" i="16"/>
  <c r="BN234" i="16" s="1"/>
  <c r="AY234" i="16"/>
  <c r="AZ234" i="16"/>
  <c r="BC234" i="16"/>
  <c r="BD234" i="16"/>
  <c r="AM235" i="16"/>
  <c r="AN235" i="16"/>
  <c r="AO235" i="16"/>
  <c r="AP235" i="16"/>
  <c r="AQ235" i="16"/>
  <c r="AR235" i="16"/>
  <c r="AS235" i="16"/>
  <c r="AT235" i="16"/>
  <c r="AT234" i="16" s="1"/>
  <c r="AU235" i="16"/>
  <c r="AU234" i="16" s="1"/>
  <c r="AV235" i="16"/>
  <c r="AW235" i="16"/>
  <c r="AX235" i="16"/>
  <c r="AY235" i="16"/>
  <c r="AZ235" i="16"/>
  <c r="BA235" i="16"/>
  <c r="BB235" i="16"/>
  <c r="BC235" i="16"/>
  <c r="BD235" i="16"/>
  <c r="BE235" i="16"/>
  <c r="BF235" i="16"/>
  <c r="BF234" i="16" s="1"/>
  <c r="BG235" i="16"/>
  <c r="BG234" i="16" s="1"/>
  <c r="AO239" i="16"/>
  <c r="AO234" i="16" s="1"/>
  <c r="AP239" i="16"/>
  <c r="AQ239" i="16"/>
  <c r="AR239" i="16"/>
  <c r="AS239" i="16"/>
  <c r="AT239" i="16"/>
  <c r="AU239" i="16"/>
  <c r="AV239" i="16"/>
  <c r="AV234" i="16" s="1"/>
  <c r="AW239" i="16"/>
  <c r="AX239" i="16"/>
  <c r="AY239" i="16"/>
  <c r="AZ239" i="16"/>
  <c r="BA239" i="16"/>
  <c r="BB239" i="16"/>
  <c r="BC239" i="16"/>
  <c r="BD239" i="16"/>
  <c r="BE239" i="16"/>
  <c r="BF239" i="16"/>
  <c r="BG239" i="16"/>
  <c r="AO243" i="16"/>
  <c r="AP243" i="16"/>
  <c r="AQ243" i="16"/>
  <c r="AR243" i="16"/>
  <c r="AS243" i="16"/>
  <c r="AT243" i="16"/>
  <c r="AU243" i="16"/>
  <c r="AV243" i="16"/>
  <c r="AW243" i="16"/>
  <c r="AX243" i="16"/>
  <c r="AY243" i="16"/>
  <c r="AZ243" i="16"/>
  <c r="BA243" i="16"/>
  <c r="BA234" i="16" s="1"/>
  <c r="BB243" i="16"/>
  <c r="BB234" i="16" s="1"/>
  <c r="BC243" i="16"/>
  <c r="BD243" i="16"/>
  <c r="BE243" i="16"/>
  <c r="BF243" i="16"/>
  <c r="BG243" i="16"/>
  <c r="AP248" i="16"/>
  <c r="AQ248" i="16"/>
  <c r="AR248" i="16"/>
  <c r="AS248" i="16"/>
  <c r="BG248" i="16"/>
  <c r="AM249" i="16"/>
  <c r="AN249" i="16"/>
  <c r="AO249" i="16"/>
  <c r="AO248" i="16" s="1"/>
  <c r="AP249" i="16"/>
  <c r="AQ249" i="16"/>
  <c r="AR249" i="16"/>
  <c r="AS249" i="16"/>
  <c r="AT249" i="16"/>
  <c r="AU249" i="16"/>
  <c r="AV249" i="16"/>
  <c r="AW249" i="16"/>
  <c r="AX249" i="16"/>
  <c r="AY249" i="16"/>
  <c r="AZ249" i="16"/>
  <c r="BA249" i="16"/>
  <c r="BA248" i="16" s="1"/>
  <c r="BB249" i="16"/>
  <c r="BB248" i="16" s="1"/>
  <c r="BC249" i="16"/>
  <c r="BC248" i="16" s="1"/>
  <c r="BD249" i="16"/>
  <c r="BD248" i="16" s="1"/>
  <c r="BE249" i="16"/>
  <c r="BE248" i="16" s="1"/>
  <c r="BF249" i="16"/>
  <c r="BF248" i="16" s="1"/>
  <c r="BG249" i="16"/>
  <c r="AO253" i="16"/>
  <c r="AP253" i="16"/>
  <c r="AQ253" i="16"/>
  <c r="AR253" i="16"/>
  <c r="AS253" i="16"/>
  <c r="AT253" i="16"/>
  <c r="AU253" i="16"/>
  <c r="AV253" i="16"/>
  <c r="AW253" i="16"/>
  <c r="AX253" i="16"/>
  <c r="AY253" i="16"/>
  <c r="AZ253" i="16"/>
  <c r="BA253" i="16"/>
  <c r="BB253" i="16"/>
  <c r="BC253" i="16"/>
  <c r="BD253" i="16"/>
  <c r="BE253" i="16"/>
  <c r="BF253" i="16"/>
  <c r="BG253" i="16"/>
  <c r="AO257" i="16"/>
  <c r="AP257" i="16"/>
  <c r="AQ257" i="16"/>
  <c r="AR257" i="16"/>
  <c r="AS257" i="16"/>
  <c r="AT257" i="16"/>
  <c r="AT248" i="16" s="1"/>
  <c r="AU257" i="16"/>
  <c r="AU248" i="16" s="1"/>
  <c r="AV257" i="16"/>
  <c r="AW257" i="16"/>
  <c r="AX257" i="16"/>
  <c r="AY257" i="16"/>
  <c r="AZ257" i="16"/>
  <c r="BA257" i="16"/>
  <c r="BB257" i="16"/>
  <c r="BC257" i="16"/>
  <c r="BD257" i="16"/>
  <c r="BE257" i="16"/>
  <c r="BF257" i="16"/>
  <c r="BG257" i="16"/>
  <c r="AX262" i="16"/>
  <c r="BD262" i="16"/>
  <c r="AM263" i="16"/>
  <c r="AN263" i="16"/>
  <c r="AO263" i="16"/>
  <c r="AP263" i="16"/>
  <c r="AQ263" i="16"/>
  <c r="AR263" i="16"/>
  <c r="AS263" i="16"/>
  <c r="AT263" i="16"/>
  <c r="AU263" i="16"/>
  <c r="AU262" i="16" s="1"/>
  <c r="AV263" i="16"/>
  <c r="AV262" i="16" s="1"/>
  <c r="AW263" i="16"/>
  <c r="AW262" i="16" s="1"/>
  <c r="AX263" i="16"/>
  <c r="AY263" i="16"/>
  <c r="AZ263" i="16"/>
  <c r="BA263" i="16"/>
  <c r="BB263" i="16"/>
  <c r="BC263" i="16"/>
  <c r="BD263" i="16"/>
  <c r="BE263" i="16"/>
  <c r="BF263" i="16"/>
  <c r="BG263" i="16"/>
  <c r="AO267" i="16"/>
  <c r="AP267" i="16"/>
  <c r="AQ267" i="16"/>
  <c r="AR267" i="16"/>
  <c r="AS267" i="16"/>
  <c r="AT267" i="16"/>
  <c r="AU267" i="16"/>
  <c r="AV267" i="16"/>
  <c r="AW267" i="16"/>
  <c r="AX267" i="16"/>
  <c r="AY267" i="16"/>
  <c r="AZ267" i="16"/>
  <c r="BA267" i="16"/>
  <c r="BB267" i="16"/>
  <c r="BC267" i="16"/>
  <c r="BD267" i="16"/>
  <c r="BE267" i="16"/>
  <c r="BF267" i="16"/>
  <c r="BG267" i="16"/>
  <c r="BG262" i="16" s="1"/>
  <c r="AO271" i="16"/>
  <c r="AP271" i="16"/>
  <c r="AQ271" i="16"/>
  <c r="AR271" i="16"/>
  <c r="AS271" i="16"/>
  <c r="AT271" i="16"/>
  <c r="AU271" i="16"/>
  <c r="AV271" i="16"/>
  <c r="AW271" i="16"/>
  <c r="AX271" i="16"/>
  <c r="AY271" i="16"/>
  <c r="AZ271" i="16"/>
  <c r="BA271" i="16"/>
  <c r="BB271" i="16"/>
  <c r="BC271" i="16"/>
  <c r="BC262" i="16" s="1"/>
  <c r="BD271" i="16"/>
  <c r="BE271" i="16"/>
  <c r="BE262" i="16" s="1"/>
  <c r="BF271" i="16"/>
  <c r="BF262" i="16" s="1"/>
  <c r="BG271" i="16"/>
  <c r="AM277" i="16"/>
  <c r="AN277" i="16"/>
  <c r="AO277" i="16"/>
  <c r="AP277" i="16"/>
  <c r="AQ277" i="16"/>
  <c r="AR277" i="16"/>
  <c r="AS277" i="16"/>
  <c r="AT277" i="16"/>
  <c r="AT276" i="16" s="1"/>
  <c r="AU277" i="16"/>
  <c r="AV277" i="16"/>
  <c r="AW277" i="16"/>
  <c r="AX277" i="16"/>
  <c r="AY277" i="16"/>
  <c r="AZ277" i="16"/>
  <c r="BA277" i="16"/>
  <c r="BA276" i="16" s="1"/>
  <c r="BB277" i="16"/>
  <c r="BB276" i="16" s="1"/>
  <c r="BC277" i="16"/>
  <c r="BC276" i="16" s="1"/>
  <c r="BD277" i="16"/>
  <c r="BD276" i="16" s="1"/>
  <c r="BE277" i="16"/>
  <c r="BE276" i="16" s="1"/>
  <c r="BF277" i="16"/>
  <c r="BF276" i="16" s="1"/>
  <c r="BG277" i="16"/>
  <c r="AO281" i="16"/>
  <c r="AP281" i="16"/>
  <c r="AQ281" i="16"/>
  <c r="AQ276" i="16" s="1"/>
  <c r="AR281" i="16"/>
  <c r="AR276" i="16" s="1"/>
  <c r="AS281" i="16"/>
  <c r="AS276" i="16" s="1"/>
  <c r="AT281" i="16"/>
  <c r="AU281" i="16"/>
  <c r="AV281" i="16"/>
  <c r="AW281" i="16"/>
  <c r="AX281" i="16"/>
  <c r="AY281" i="16"/>
  <c r="AZ281" i="16"/>
  <c r="BA281" i="16"/>
  <c r="BB281" i="16"/>
  <c r="BC281" i="16"/>
  <c r="BD281" i="16"/>
  <c r="BE281" i="16"/>
  <c r="BF281" i="16"/>
  <c r="BG281" i="16"/>
  <c r="AO285" i="16"/>
  <c r="AO276" i="16" s="1"/>
  <c r="AP285" i="16"/>
  <c r="AP276" i="16" s="1"/>
  <c r="AQ285" i="16"/>
  <c r="AR285" i="16"/>
  <c r="AS285" i="16"/>
  <c r="AT285" i="16"/>
  <c r="AU285" i="16"/>
  <c r="AV285" i="16"/>
  <c r="AW285" i="16"/>
  <c r="AX285" i="16"/>
  <c r="AX276" i="16" s="1"/>
  <c r="AY285" i="16"/>
  <c r="AY276" i="16" s="1"/>
  <c r="AZ285" i="16"/>
  <c r="BA285" i="16"/>
  <c r="BB285" i="16"/>
  <c r="BC285" i="16"/>
  <c r="BD285" i="16"/>
  <c r="BE285" i="16"/>
  <c r="BF285" i="16"/>
  <c r="BG285" i="16"/>
  <c r="BL290" i="16"/>
  <c r="AM291" i="16"/>
  <c r="AN291" i="16"/>
  <c r="AO291" i="16"/>
  <c r="AP291" i="16"/>
  <c r="AP290" i="16" s="1"/>
  <c r="AQ291" i="16"/>
  <c r="AQ290" i="16" s="1"/>
  <c r="AR291" i="16"/>
  <c r="AR290" i="16" s="1"/>
  <c r="AS291" i="16"/>
  <c r="AS290" i="16" s="1"/>
  <c r="AT291" i="16"/>
  <c r="AT290" i="16" s="1"/>
  <c r="AU291" i="16"/>
  <c r="AU290" i="16" s="1"/>
  <c r="AV291" i="16"/>
  <c r="AW291" i="16"/>
  <c r="AX291" i="16"/>
  <c r="AY291" i="16"/>
  <c r="AZ291" i="16"/>
  <c r="BA291" i="16"/>
  <c r="BB291" i="16"/>
  <c r="BC291" i="16"/>
  <c r="BC290" i="16" s="1"/>
  <c r="BD291" i="16"/>
  <c r="BD290" i="16" s="1"/>
  <c r="BE291" i="16"/>
  <c r="BF291" i="16"/>
  <c r="BG291" i="16"/>
  <c r="AO295" i="16"/>
  <c r="AP295" i="16"/>
  <c r="AQ295" i="16"/>
  <c r="AR295" i="16"/>
  <c r="AS295" i="16"/>
  <c r="AT295" i="16"/>
  <c r="AU295" i="16"/>
  <c r="AV295" i="16"/>
  <c r="AW295" i="16"/>
  <c r="AX295" i="16"/>
  <c r="AY295" i="16"/>
  <c r="AY290" i="16" s="1"/>
  <c r="AZ295" i="16"/>
  <c r="AZ290" i="16" s="1"/>
  <c r="BA295" i="16"/>
  <c r="BA290" i="16" s="1"/>
  <c r="BO290" i="16" s="1"/>
  <c r="BB295" i="16"/>
  <c r="BB290" i="16" s="1"/>
  <c r="BC295" i="16"/>
  <c r="BD295" i="16"/>
  <c r="BE295" i="16"/>
  <c r="BF295" i="16"/>
  <c r="BF290" i="16" s="1"/>
  <c r="BG295" i="16"/>
  <c r="BG290" i="16" s="1"/>
  <c r="AO299" i="16"/>
  <c r="AP299" i="16"/>
  <c r="AQ299" i="16"/>
  <c r="AR299" i="16"/>
  <c r="AS299" i="16"/>
  <c r="AT299" i="16"/>
  <c r="AU299" i="16"/>
  <c r="AV299" i="16"/>
  <c r="AW299" i="16"/>
  <c r="AX299" i="16"/>
  <c r="AY299" i="16"/>
  <c r="AZ299" i="16"/>
  <c r="BA299" i="16"/>
  <c r="BB299" i="16"/>
  <c r="BC299" i="16"/>
  <c r="BD299" i="16"/>
  <c r="BE299" i="16"/>
  <c r="BF299" i="16"/>
  <c r="BG299" i="16"/>
  <c r="AQ304" i="16"/>
  <c r="AR304" i="16"/>
  <c r="AU304" i="16"/>
  <c r="AV304" i="16"/>
  <c r="AW304" i="16"/>
  <c r="AX304" i="16"/>
  <c r="AY304" i="16"/>
  <c r="BB304" i="16"/>
  <c r="AM305" i="16"/>
  <c r="AN305" i="16"/>
  <c r="AO305" i="16"/>
  <c r="AP305" i="16"/>
  <c r="AP304" i="16" s="1"/>
  <c r="AQ305" i="16"/>
  <c r="AR305" i="16"/>
  <c r="AS305" i="16"/>
  <c r="AS304" i="16" s="1"/>
  <c r="AT305" i="16"/>
  <c r="AT304" i="16" s="1"/>
  <c r="AU305" i="16"/>
  <c r="AV305" i="16"/>
  <c r="AW305" i="16"/>
  <c r="AX305" i="16"/>
  <c r="AY305" i="16"/>
  <c r="AZ305" i="16"/>
  <c r="BA305" i="16"/>
  <c r="BB305" i="16"/>
  <c r="BC305" i="16"/>
  <c r="BD305" i="16"/>
  <c r="BE305" i="16"/>
  <c r="BF305" i="16"/>
  <c r="BF304" i="16" s="1"/>
  <c r="BG305" i="16"/>
  <c r="BG304" i="16" s="1"/>
  <c r="AO309" i="16"/>
  <c r="AP309" i="16"/>
  <c r="AQ309" i="16"/>
  <c r="AR309" i="16"/>
  <c r="AS309" i="16"/>
  <c r="AT309" i="16"/>
  <c r="AU309" i="16"/>
  <c r="AV309" i="16"/>
  <c r="AW309" i="16"/>
  <c r="AX309" i="16"/>
  <c r="AY309" i="16"/>
  <c r="AZ309" i="16"/>
  <c r="BA309" i="16"/>
  <c r="BB309" i="16"/>
  <c r="BC309" i="16"/>
  <c r="BC304" i="16" s="1"/>
  <c r="BD309" i="16"/>
  <c r="BE309" i="16"/>
  <c r="BF309" i="16"/>
  <c r="BG309" i="16"/>
  <c r="AO313" i="16"/>
  <c r="AP313" i="16"/>
  <c r="AQ313" i="16"/>
  <c r="AR313" i="16"/>
  <c r="AS313" i="16"/>
  <c r="AT313" i="16"/>
  <c r="AU313" i="16"/>
  <c r="AV313" i="16"/>
  <c r="AW313" i="16"/>
  <c r="AX313" i="16"/>
  <c r="AY313" i="16"/>
  <c r="AZ313" i="16"/>
  <c r="AZ304" i="16" s="1"/>
  <c r="BA313" i="16"/>
  <c r="BA304" i="16" s="1"/>
  <c r="BB313" i="16"/>
  <c r="BC313" i="16"/>
  <c r="BD313" i="16"/>
  <c r="BE313" i="16"/>
  <c r="BF313" i="16"/>
  <c r="BG313" i="16"/>
  <c r="BE318" i="16"/>
  <c r="BF318" i="16"/>
  <c r="BG318" i="16"/>
  <c r="AM319" i="16"/>
  <c r="AN319" i="16"/>
  <c r="AO319" i="16"/>
  <c r="AP319" i="16"/>
  <c r="AQ319" i="16"/>
  <c r="AR319" i="16"/>
  <c r="AS319" i="16"/>
  <c r="AT319" i="16"/>
  <c r="AU319" i="16"/>
  <c r="AV319" i="16"/>
  <c r="AW319" i="16"/>
  <c r="AX319" i="16"/>
  <c r="AY319" i="16"/>
  <c r="AZ319" i="16"/>
  <c r="BA319" i="16"/>
  <c r="BA318" i="16" s="1"/>
  <c r="BO318" i="16" s="1"/>
  <c r="BB319" i="16"/>
  <c r="BB318" i="16" s="1"/>
  <c r="BC319" i="16"/>
  <c r="BC318" i="16" s="1"/>
  <c r="BD319" i="16"/>
  <c r="BD318" i="16" s="1"/>
  <c r="BE319" i="16"/>
  <c r="BF319" i="16"/>
  <c r="BG319" i="16"/>
  <c r="AO323" i="16"/>
  <c r="AP323" i="16"/>
  <c r="AQ323" i="16"/>
  <c r="AR323" i="16"/>
  <c r="AS323" i="16"/>
  <c r="AS318" i="16" s="1"/>
  <c r="AT323" i="16"/>
  <c r="AT318" i="16" s="1"/>
  <c r="AU323" i="16"/>
  <c r="AV323" i="16"/>
  <c r="AW323" i="16"/>
  <c r="AX323" i="16"/>
  <c r="AY323" i="16"/>
  <c r="AZ323" i="16"/>
  <c r="BA323" i="16"/>
  <c r="BB323" i="16"/>
  <c r="BC323" i="16"/>
  <c r="BD323" i="16"/>
  <c r="BE323" i="16"/>
  <c r="BF323" i="16"/>
  <c r="BG323" i="16"/>
  <c r="AO327" i="16"/>
  <c r="AP327" i="16"/>
  <c r="AQ327" i="16"/>
  <c r="AR327" i="16"/>
  <c r="AS327" i="16"/>
  <c r="AT327" i="16"/>
  <c r="AU327" i="16"/>
  <c r="AU318" i="16" s="1"/>
  <c r="BM318" i="16" s="1"/>
  <c r="AV327" i="16"/>
  <c r="AV318" i="16" s="1"/>
  <c r="AW327" i="16"/>
  <c r="AW318" i="16" s="1"/>
  <c r="AX327" i="16"/>
  <c r="AX318" i="16" s="1"/>
  <c r="BN318" i="16" s="1"/>
  <c r="AY327" i="16"/>
  <c r="AY318" i="16" s="1"/>
  <c r="AZ327" i="16"/>
  <c r="AZ318" i="16" s="1"/>
  <c r="BA327" i="16"/>
  <c r="BB327" i="16"/>
  <c r="BC327" i="16"/>
  <c r="BD327" i="16"/>
  <c r="BE327" i="16"/>
  <c r="BF327" i="16"/>
  <c r="BG327" i="16"/>
  <c r="BC332" i="16"/>
  <c r="BD332" i="16"/>
  <c r="BE332" i="16"/>
  <c r="AM333" i="16"/>
  <c r="AN333" i="16"/>
  <c r="AO333" i="16"/>
  <c r="AO332" i="16" s="1"/>
  <c r="AP333" i="16"/>
  <c r="AQ333" i="16"/>
  <c r="AR333" i="16"/>
  <c r="AS333" i="16"/>
  <c r="AT333" i="16"/>
  <c r="AU333" i="16"/>
  <c r="AV333" i="16"/>
  <c r="AW333" i="16"/>
  <c r="AW332" i="16" s="1"/>
  <c r="AX333" i="16"/>
  <c r="AX332" i="16" s="1"/>
  <c r="BN332" i="16" s="1"/>
  <c r="AY333" i="16"/>
  <c r="AY332" i="16" s="1"/>
  <c r="AZ333" i="16"/>
  <c r="AZ332" i="16" s="1"/>
  <c r="BA333" i="16"/>
  <c r="BA332" i="16" s="1"/>
  <c r="BO332" i="16" s="1"/>
  <c r="BB333" i="16"/>
  <c r="BB332" i="16" s="1"/>
  <c r="BC333" i="16"/>
  <c r="BD333" i="16"/>
  <c r="BE333" i="16"/>
  <c r="BF333" i="16"/>
  <c r="BG333" i="16"/>
  <c r="AO337" i="16"/>
  <c r="AP337" i="16"/>
  <c r="AQ337" i="16"/>
  <c r="AR337" i="16"/>
  <c r="AS337" i="16"/>
  <c r="AT337" i="16"/>
  <c r="AU337" i="16"/>
  <c r="AV337" i="16"/>
  <c r="AW337" i="16"/>
  <c r="AX337" i="16"/>
  <c r="AY337" i="16"/>
  <c r="AZ337" i="16"/>
  <c r="BA337" i="16"/>
  <c r="BB337" i="16"/>
  <c r="BC337" i="16"/>
  <c r="BD337" i="16"/>
  <c r="BE337" i="16"/>
  <c r="BF337" i="16"/>
  <c r="BF332" i="16" s="1"/>
  <c r="BG337" i="16"/>
  <c r="BG332" i="16" s="1"/>
  <c r="AO341" i="16"/>
  <c r="AP341" i="16"/>
  <c r="AQ341" i="16"/>
  <c r="AR341" i="16"/>
  <c r="AS341" i="16"/>
  <c r="AT341" i="16"/>
  <c r="AU341" i="16"/>
  <c r="AV341" i="16"/>
  <c r="AW341" i="16"/>
  <c r="AX341" i="16"/>
  <c r="AY341" i="16"/>
  <c r="AZ341" i="16"/>
  <c r="BA341" i="16"/>
  <c r="BB341" i="16"/>
  <c r="BC341" i="16"/>
  <c r="BD341" i="16"/>
  <c r="BE341" i="16"/>
  <c r="BF341" i="16"/>
  <c r="BG341" i="16"/>
  <c r="AT346" i="16"/>
  <c r="AU346" i="16"/>
  <c r="AV346" i="16"/>
  <c r="AW346" i="16"/>
  <c r="AX346" i="16"/>
  <c r="AO347" i="16"/>
  <c r="AP347" i="16"/>
  <c r="AQ347" i="16"/>
  <c r="AQ346" i="16" s="1"/>
  <c r="AR347" i="16"/>
  <c r="AR346" i="16" s="1"/>
  <c r="AS347" i="16"/>
  <c r="AS346" i="16" s="1"/>
  <c r="AT347" i="16"/>
  <c r="AU347" i="16"/>
  <c r="AV347" i="16"/>
  <c r="AW347" i="16"/>
  <c r="AX347" i="16"/>
  <c r="AY347" i="16"/>
  <c r="AZ347" i="16"/>
  <c r="BA347" i="16"/>
  <c r="BB347" i="16"/>
  <c r="BC347" i="16"/>
  <c r="BD347" i="16"/>
  <c r="BE347" i="16"/>
  <c r="BF347" i="16"/>
  <c r="BG347" i="16"/>
  <c r="BG346" i="16" s="1"/>
  <c r="AO351" i="16"/>
  <c r="AP351" i="16"/>
  <c r="AQ351" i="16"/>
  <c r="AR351" i="16"/>
  <c r="AS351" i="16"/>
  <c r="AT351" i="16"/>
  <c r="AU351" i="16"/>
  <c r="AV351" i="16"/>
  <c r="AW351" i="16"/>
  <c r="AX351" i="16"/>
  <c r="AY351" i="16"/>
  <c r="AZ351" i="16"/>
  <c r="AZ346" i="16" s="1"/>
  <c r="BA351" i="16"/>
  <c r="BA346" i="16" s="1"/>
  <c r="BB351" i="16"/>
  <c r="BB346" i="16" s="1"/>
  <c r="BC351" i="16"/>
  <c r="BC346" i="16" s="1"/>
  <c r="BD351" i="16"/>
  <c r="BD346" i="16" s="1"/>
  <c r="BE351" i="16"/>
  <c r="BF351" i="16"/>
  <c r="BG351" i="16"/>
  <c r="AO355" i="16"/>
  <c r="AP355" i="16"/>
  <c r="AQ355" i="16"/>
  <c r="AR355" i="16"/>
  <c r="AS355" i="16"/>
  <c r="AT355" i="16"/>
  <c r="AU355" i="16"/>
  <c r="AV355" i="16"/>
  <c r="AW355" i="16"/>
  <c r="AX355" i="16"/>
  <c r="AY355" i="16"/>
  <c r="AY346" i="16" s="1"/>
  <c r="AZ355" i="16"/>
  <c r="BA355" i="16"/>
  <c r="BB355" i="16"/>
  <c r="BC355" i="16"/>
  <c r="BD355" i="16"/>
  <c r="BE355" i="16"/>
  <c r="BF355" i="16"/>
  <c r="BG355" i="16"/>
  <c r="AO360" i="16"/>
  <c r="AU360" i="16"/>
  <c r="AO361" i="16"/>
  <c r="AP361" i="16"/>
  <c r="AQ361" i="16"/>
  <c r="AR361" i="16"/>
  <c r="AS361" i="16"/>
  <c r="AT361" i="16"/>
  <c r="AU361" i="16"/>
  <c r="AV361" i="16"/>
  <c r="AV360" i="16" s="1"/>
  <c r="AW361" i="16"/>
  <c r="AW360" i="16" s="1"/>
  <c r="AX361" i="16"/>
  <c r="AY361" i="16"/>
  <c r="AZ361" i="16"/>
  <c r="AZ360" i="16" s="1"/>
  <c r="BA361" i="16"/>
  <c r="BB361" i="16"/>
  <c r="BB360" i="16" s="1"/>
  <c r="BC361" i="16"/>
  <c r="BC360" i="16" s="1"/>
  <c r="BD361" i="16"/>
  <c r="BD360" i="16" s="1"/>
  <c r="BE361" i="16"/>
  <c r="BE360" i="16" s="1"/>
  <c r="BF361" i="16"/>
  <c r="BF360" i="16" s="1"/>
  <c r="BG361" i="16"/>
  <c r="BG360" i="16" s="1"/>
  <c r="AO365" i="16"/>
  <c r="AP365" i="16"/>
  <c r="AQ365" i="16"/>
  <c r="AR365" i="16"/>
  <c r="AS365" i="16"/>
  <c r="AT365" i="16"/>
  <c r="AU365" i="16"/>
  <c r="AV365" i="16"/>
  <c r="AW365" i="16"/>
  <c r="AX365" i="16"/>
  <c r="AY365" i="16"/>
  <c r="AZ365" i="16"/>
  <c r="BA365" i="16"/>
  <c r="BB365" i="16"/>
  <c r="BC365" i="16"/>
  <c r="BD365" i="16"/>
  <c r="BE365" i="16"/>
  <c r="BF365" i="16"/>
  <c r="BG365" i="16"/>
  <c r="AO369" i="16"/>
  <c r="AP369" i="16"/>
  <c r="AP360" i="16" s="1"/>
  <c r="AQ369" i="16"/>
  <c r="AQ360" i="16" s="1"/>
  <c r="AR369" i="16"/>
  <c r="AS369" i="16"/>
  <c r="AT369" i="16"/>
  <c r="AT360" i="16" s="1"/>
  <c r="AU369" i="16"/>
  <c r="AV369" i="16"/>
  <c r="AW369" i="16"/>
  <c r="AX369" i="16"/>
  <c r="AY369" i="16"/>
  <c r="AZ369" i="16"/>
  <c r="BA369" i="16"/>
  <c r="BB369" i="16"/>
  <c r="BC369" i="16"/>
  <c r="BD369" i="16"/>
  <c r="BE369" i="16"/>
  <c r="BF369" i="16"/>
  <c r="BG369" i="16"/>
  <c r="AO375" i="16"/>
  <c r="AP375" i="16"/>
  <c r="AQ375" i="16"/>
  <c r="AR375" i="16"/>
  <c r="AS375" i="16"/>
  <c r="AT375" i="16"/>
  <c r="AU375" i="16"/>
  <c r="AV375" i="16"/>
  <c r="AV374" i="16" s="1"/>
  <c r="AW375" i="16"/>
  <c r="AW374" i="16" s="1"/>
  <c r="AX375" i="16"/>
  <c r="AX374" i="16" s="1"/>
  <c r="AY375" i="16"/>
  <c r="AY374" i="16" s="1"/>
  <c r="AZ375" i="16"/>
  <c r="AZ374" i="16" s="1"/>
  <c r="BA375" i="16"/>
  <c r="BA374" i="16" s="1"/>
  <c r="BB375" i="16"/>
  <c r="BC375" i="16"/>
  <c r="BD375" i="16"/>
  <c r="BE375" i="16"/>
  <c r="BF375" i="16"/>
  <c r="BG375" i="16"/>
  <c r="AO379" i="16"/>
  <c r="AP379" i="16"/>
  <c r="AQ379" i="16"/>
  <c r="AR379" i="16"/>
  <c r="AS379" i="16"/>
  <c r="AT379" i="16"/>
  <c r="AU379" i="16"/>
  <c r="AV379" i="16"/>
  <c r="AW379" i="16"/>
  <c r="AX379" i="16"/>
  <c r="AY379" i="16"/>
  <c r="AZ379" i="16"/>
  <c r="BA379" i="16"/>
  <c r="BB379" i="16"/>
  <c r="BC379" i="16"/>
  <c r="BD379" i="16"/>
  <c r="BE379" i="16"/>
  <c r="BF379" i="16"/>
  <c r="BG379" i="16"/>
  <c r="AO383" i="16"/>
  <c r="AP383" i="16"/>
  <c r="AQ383" i="16"/>
  <c r="AR383" i="16"/>
  <c r="AS383" i="16"/>
  <c r="AT383" i="16"/>
  <c r="AU383" i="16"/>
  <c r="AV383" i="16"/>
  <c r="AW383" i="16"/>
  <c r="AX383" i="16"/>
  <c r="AY383" i="16"/>
  <c r="AZ383" i="16"/>
  <c r="BA383" i="16"/>
  <c r="BB383" i="16"/>
  <c r="BC383" i="16"/>
  <c r="BD383" i="16"/>
  <c r="BE383" i="16"/>
  <c r="BF383" i="16"/>
  <c r="BG383" i="16"/>
  <c r="BC388" i="16"/>
  <c r="BD388" i="16"/>
  <c r="BE388" i="16"/>
  <c r="AO389" i="16"/>
  <c r="AP389" i="16"/>
  <c r="AQ389" i="16"/>
  <c r="AR389" i="16"/>
  <c r="AS389" i="16"/>
  <c r="AT389" i="16"/>
  <c r="AU389" i="16"/>
  <c r="AV389" i="16"/>
  <c r="AV388" i="16" s="1"/>
  <c r="AW389" i="16"/>
  <c r="AW388" i="16" s="1"/>
  <c r="AX389" i="16"/>
  <c r="AX388" i="16" s="1"/>
  <c r="AY389" i="16"/>
  <c r="AY388" i="16" s="1"/>
  <c r="AZ389" i="16"/>
  <c r="AZ388" i="16" s="1"/>
  <c r="BA389" i="16"/>
  <c r="BA388" i="16" s="1"/>
  <c r="BB389" i="16"/>
  <c r="BC389" i="16"/>
  <c r="BD389" i="16"/>
  <c r="BE389" i="16"/>
  <c r="BF389" i="16"/>
  <c r="BG389" i="16"/>
  <c r="AO393" i="16"/>
  <c r="AP393" i="16"/>
  <c r="AQ393" i="16"/>
  <c r="AR393" i="16"/>
  <c r="AS393" i="16"/>
  <c r="AT393" i="16"/>
  <c r="AU393" i="16"/>
  <c r="AV393" i="16"/>
  <c r="AW393" i="16"/>
  <c r="AX393" i="16"/>
  <c r="AY393" i="16"/>
  <c r="AZ393" i="16"/>
  <c r="BA393" i="16"/>
  <c r="BB393" i="16"/>
  <c r="BB388" i="16" s="1"/>
  <c r="BC393" i="16"/>
  <c r="BD393" i="16"/>
  <c r="BE393" i="16"/>
  <c r="BF393" i="16"/>
  <c r="BF388" i="16" s="1"/>
  <c r="BG393" i="16"/>
  <c r="BG388" i="16" s="1"/>
  <c r="AO397" i="16"/>
  <c r="AP397" i="16"/>
  <c r="AQ397" i="16"/>
  <c r="AR397" i="16"/>
  <c r="AS397" i="16"/>
  <c r="AT397" i="16"/>
  <c r="AU397" i="16"/>
  <c r="AV397" i="16"/>
  <c r="AW397" i="16"/>
  <c r="AX397" i="16"/>
  <c r="AY397" i="16"/>
  <c r="AZ397" i="16"/>
  <c r="BA397" i="16"/>
  <c r="BB397" i="16"/>
  <c r="BC397" i="16"/>
  <c r="BD397" i="16"/>
  <c r="BE397" i="16"/>
  <c r="BF397" i="16"/>
  <c r="BG397" i="16"/>
  <c r="AP402" i="16"/>
  <c r="AS402" i="16"/>
  <c r="BB402" i="16"/>
  <c r="BD402" i="16"/>
  <c r="BE402" i="16"/>
  <c r="BF402" i="16"/>
  <c r="AO403" i="16"/>
  <c r="AO402" i="16" s="1"/>
  <c r="AP403" i="16"/>
  <c r="AQ403" i="16"/>
  <c r="AQ402" i="16" s="1"/>
  <c r="AR403" i="16"/>
  <c r="AR402" i="16" s="1"/>
  <c r="AS403" i="16"/>
  <c r="AT403" i="16"/>
  <c r="AU403" i="16"/>
  <c r="AV403" i="16"/>
  <c r="AW403" i="16"/>
  <c r="AX403" i="16"/>
  <c r="AY403" i="16"/>
  <c r="AZ403" i="16"/>
  <c r="BA403" i="16"/>
  <c r="BB403" i="16"/>
  <c r="BC403" i="16"/>
  <c r="BD403" i="16"/>
  <c r="BE403" i="16"/>
  <c r="BF403" i="16"/>
  <c r="BG403" i="16"/>
  <c r="BG402" i="16" s="1"/>
  <c r="AO407" i="16"/>
  <c r="AP407" i="16"/>
  <c r="AQ407" i="16"/>
  <c r="AR407" i="16"/>
  <c r="AS407" i="16"/>
  <c r="AT407" i="16"/>
  <c r="AT402" i="16" s="1"/>
  <c r="AU407" i="16"/>
  <c r="AU402" i="16" s="1"/>
  <c r="AV407" i="16"/>
  <c r="AV402" i="16" s="1"/>
  <c r="AW407" i="16"/>
  <c r="AX407" i="16"/>
  <c r="AY407" i="16"/>
  <c r="AZ407" i="16"/>
  <c r="AZ402" i="16" s="1"/>
  <c r="BA407" i="16"/>
  <c r="BB407" i="16"/>
  <c r="BC407" i="16"/>
  <c r="BC402" i="16" s="1"/>
  <c r="BD407" i="16"/>
  <c r="BE407" i="16"/>
  <c r="BF407" i="16"/>
  <c r="BG407" i="16"/>
  <c r="AO411" i="16"/>
  <c r="AP411" i="16"/>
  <c r="AQ411" i="16"/>
  <c r="AR411" i="16"/>
  <c r="AS411" i="16"/>
  <c r="AT411" i="16"/>
  <c r="AU411" i="16"/>
  <c r="AV411" i="16"/>
  <c r="AW411" i="16"/>
  <c r="AX411" i="16"/>
  <c r="AY411" i="16"/>
  <c r="AZ411" i="16"/>
  <c r="BA411" i="16"/>
  <c r="BA402" i="16" s="1"/>
  <c r="BB411" i="16"/>
  <c r="BC411" i="16"/>
  <c r="BD411" i="16"/>
  <c r="BE411" i="16"/>
  <c r="BF411" i="16"/>
  <c r="BG411" i="16"/>
  <c r="AP416" i="16"/>
  <c r="AQ416" i="16"/>
  <c r="AR416" i="16"/>
  <c r="AS416" i="16"/>
  <c r="AT416" i="16"/>
  <c r="AW416" i="16"/>
  <c r="AX416" i="16"/>
  <c r="BE416" i="16"/>
  <c r="BF416" i="16"/>
  <c r="BG416" i="16"/>
  <c r="AO417" i="16"/>
  <c r="AO416" i="16" s="1"/>
  <c r="AP417" i="16"/>
  <c r="AQ417" i="16"/>
  <c r="AR417" i="16"/>
  <c r="AS417" i="16"/>
  <c r="AT417" i="16"/>
  <c r="AU417" i="16"/>
  <c r="AV417" i="16"/>
  <c r="AW417" i="16"/>
  <c r="AX417" i="16"/>
  <c r="AY417" i="16"/>
  <c r="AZ417" i="16"/>
  <c r="BA417" i="16"/>
  <c r="BA416" i="16" s="1"/>
  <c r="BB417" i="16"/>
  <c r="BB416" i="16" s="1"/>
  <c r="BC417" i="16"/>
  <c r="BD417" i="16"/>
  <c r="BE417" i="16"/>
  <c r="BF417" i="16"/>
  <c r="BG417" i="16"/>
  <c r="AO421" i="16"/>
  <c r="AP421" i="16"/>
  <c r="AQ421" i="16"/>
  <c r="AR421" i="16"/>
  <c r="AS421" i="16"/>
  <c r="AT421" i="16"/>
  <c r="AU421" i="16"/>
  <c r="AV421" i="16"/>
  <c r="AW421" i="16"/>
  <c r="AX421" i="16"/>
  <c r="AY421" i="16"/>
  <c r="AY416" i="16" s="1"/>
  <c r="AZ421" i="16"/>
  <c r="AZ416" i="16" s="1"/>
  <c r="BA421" i="16"/>
  <c r="BB421" i="16"/>
  <c r="BC421" i="16"/>
  <c r="BD421" i="16"/>
  <c r="BE421" i="16"/>
  <c r="BF421" i="16"/>
  <c r="BG421" i="16"/>
  <c r="AO425" i="16"/>
  <c r="AP425" i="16"/>
  <c r="AQ425" i="16"/>
  <c r="AR425" i="16"/>
  <c r="AS425" i="16"/>
  <c r="AT425" i="16"/>
  <c r="AU425" i="16"/>
  <c r="AU416" i="16" s="1"/>
  <c r="AV425" i="16"/>
  <c r="AV416" i="16" s="1"/>
  <c r="AW425" i="16"/>
  <c r="AX425" i="16"/>
  <c r="AY425" i="16"/>
  <c r="AZ425" i="16"/>
  <c r="BA425" i="16"/>
  <c r="BB425" i="16"/>
  <c r="BC425" i="16"/>
  <c r="BD425" i="16"/>
  <c r="BE425" i="16"/>
  <c r="BF425" i="16"/>
  <c r="BG425" i="16"/>
  <c r="AT430" i="16"/>
  <c r="AU430" i="16"/>
  <c r="AV430" i="16"/>
  <c r="AO431" i="16"/>
  <c r="AP431" i="16"/>
  <c r="AQ431" i="16"/>
  <c r="AR431" i="16"/>
  <c r="AS431" i="16"/>
  <c r="AT431" i="16"/>
  <c r="AU431" i="16"/>
  <c r="AV431" i="16"/>
  <c r="AW431" i="16"/>
  <c r="AW430" i="16" s="1"/>
  <c r="AX431" i="16"/>
  <c r="AX430" i="16" s="1"/>
  <c r="AY431" i="16"/>
  <c r="AY430" i="16" s="1"/>
  <c r="AZ431" i="16"/>
  <c r="AZ430" i="16" s="1"/>
  <c r="BA431" i="16"/>
  <c r="BA430" i="16" s="1"/>
  <c r="BB431" i="16"/>
  <c r="BB430" i="16" s="1"/>
  <c r="BC431" i="16"/>
  <c r="BC430" i="16" s="1"/>
  <c r="BD431" i="16"/>
  <c r="BE431" i="16"/>
  <c r="BF431" i="16"/>
  <c r="BG431" i="16"/>
  <c r="AO435" i="16"/>
  <c r="AP435" i="16"/>
  <c r="AQ435" i="16"/>
  <c r="AR435" i="16"/>
  <c r="AS435" i="16"/>
  <c r="AT435" i="16"/>
  <c r="AU435" i="16"/>
  <c r="AV435" i="16"/>
  <c r="AW435" i="16"/>
  <c r="AX435" i="16"/>
  <c r="AY435" i="16"/>
  <c r="AZ435" i="16"/>
  <c r="BA435" i="16"/>
  <c r="BB435" i="16"/>
  <c r="BC435" i="16"/>
  <c r="BD435" i="16"/>
  <c r="BD430" i="16" s="1"/>
  <c r="BE435" i="16"/>
  <c r="BF435" i="16"/>
  <c r="BG435" i="16"/>
  <c r="AO439" i="16"/>
  <c r="AP439" i="16"/>
  <c r="AQ439" i="16"/>
  <c r="AR439" i="16"/>
  <c r="AS439" i="16"/>
  <c r="AT439" i="16"/>
  <c r="AU439" i="16"/>
  <c r="AV439" i="16"/>
  <c r="AW439" i="16"/>
  <c r="AX439" i="16"/>
  <c r="AY439" i="16"/>
  <c r="AZ439" i="16"/>
  <c r="BA439" i="16"/>
  <c r="BB439" i="16"/>
  <c r="BC439" i="16"/>
  <c r="BD439" i="16"/>
  <c r="BE439" i="16"/>
  <c r="BF439" i="16"/>
  <c r="BG439" i="16"/>
  <c r="AO444" i="16"/>
  <c r="AP444" i="16"/>
  <c r="AQ444" i="16"/>
  <c r="BG444" i="16"/>
  <c r="AO445" i="16"/>
  <c r="AP445" i="16"/>
  <c r="AQ445" i="16"/>
  <c r="AR445" i="16"/>
  <c r="AR444" i="16" s="1"/>
  <c r="AS445" i="16"/>
  <c r="AS444" i="16" s="1"/>
  <c r="AT445" i="16"/>
  <c r="AT444" i="16" s="1"/>
  <c r="AU445" i="16"/>
  <c r="AV445" i="16"/>
  <c r="AW445" i="16"/>
  <c r="AX445" i="16"/>
  <c r="AY445" i="16"/>
  <c r="AZ445" i="16"/>
  <c r="AZ444" i="16" s="1"/>
  <c r="BA445" i="16"/>
  <c r="BA444" i="16" s="1"/>
  <c r="BB445" i="16"/>
  <c r="BB444" i="16" s="1"/>
  <c r="BC445" i="16"/>
  <c r="BD445" i="16"/>
  <c r="BE445" i="16"/>
  <c r="BF445" i="16"/>
  <c r="BG445" i="16"/>
  <c r="AO449" i="16"/>
  <c r="AP449" i="16"/>
  <c r="AQ449" i="16"/>
  <c r="AR449" i="16"/>
  <c r="AS449" i="16"/>
  <c r="AT449" i="16"/>
  <c r="AU449" i="16"/>
  <c r="AV449" i="16"/>
  <c r="AV444" i="16" s="1"/>
  <c r="AW449" i="16"/>
  <c r="AW444" i="16" s="1"/>
  <c r="AX449" i="16"/>
  <c r="AX444" i="16" s="1"/>
  <c r="AY449" i="16"/>
  <c r="AY444" i="16" s="1"/>
  <c r="AZ449" i="16"/>
  <c r="BA449" i="16"/>
  <c r="BB449" i="16"/>
  <c r="BC449" i="16"/>
  <c r="BD449" i="16"/>
  <c r="BD444" i="16" s="1"/>
  <c r="BE449" i="16"/>
  <c r="BE444" i="16" s="1"/>
  <c r="BF449" i="16"/>
  <c r="BF444" i="16" s="1"/>
  <c r="BG449" i="16"/>
  <c r="AO453" i="16"/>
  <c r="AP453" i="16"/>
  <c r="AQ453" i="16"/>
  <c r="AR453" i="16"/>
  <c r="AS453" i="16"/>
  <c r="AT453" i="16"/>
  <c r="AU453" i="16"/>
  <c r="AV453" i="16"/>
  <c r="AW453" i="16"/>
  <c r="AX453" i="16"/>
  <c r="AY453" i="16"/>
  <c r="AZ453" i="16"/>
  <c r="BA453" i="16"/>
  <c r="BB453" i="16"/>
  <c r="BC453" i="16"/>
  <c r="BD453" i="16"/>
  <c r="BE453" i="16"/>
  <c r="BF453" i="16"/>
  <c r="BG453" i="16"/>
  <c r="AT458" i="16"/>
  <c r="AV458" i="16"/>
  <c r="AY458" i="16"/>
  <c r="AZ458" i="16"/>
  <c r="BG458" i="16"/>
  <c r="AO459" i="16"/>
  <c r="AO458" i="16" s="1"/>
  <c r="AP459" i="16"/>
  <c r="AP458" i="16" s="1"/>
  <c r="AQ459" i="16"/>
  <c r="AR459" i="16"/>
  <c r="AS459" i="16"/>
  <c r="AT459" i="16"/>
  <c r="AU459" i="16"/>
  <c r="AV459" i="16"/>
  <c r="AW459" i="16"/>
  <c r="AW458" i="16" s="1"/>
  <c r="AX459" i="16"/>
  <c r="AX458" i="16" s="1"/>
  <c r="AY459" i="16"/>
  <c r="AZ459" i="16"/>
  <c r="BA459" i="16"/>
  <c r="BB459" i="16"/>
  <c r="BC459" i="16"/>
  <c r="BD459" i="16"/>
  <c r="BE459" i="16"/>
  <c r="BF459" i="16"/>
  <c r="BG459" i="16"/>
  <c r="AO463" i="16"/>
  <c r="AP463" i="16"/>
  <c r="AQ463" i="16"/>
  <c r="AR463" i="16"/>
  <c r="AR458" i="16" s="1"/>
  <c r="AS463" i="16"/>
  <c r="AS458" i="16" s="1"/>
  <c r="AT463" i="16"/>
  <c r="AU463" i="16"/>
  <c r="AU458" i="16" s="1"/>
  <c r="AV463" i="16"/>
  <c r="AW463" i="16"/>
  <c r="AX463" i="16"/>
  <c r="AY463" i="16"/>
  <c r="AZ463" i="16"/>
  <c r="BA463" i="16"/>
  <c r="BA458" i="16" s="1"/>
  <c r="BB463" i="16"/>
  <c r="BC463" i="16"/>
  <c r="BD463" i="16"/>
  <c r="BE463" i="16"/>
  <c r="BF463" i="16"/>
  <c r="BG463" i="16"/>
  <c r="AO467" i="16"/>
  <c r="AP467" i="16"/>
  <c r="AQ467" i="16"/>
  <c r="AR467" i="16"/>
  <c r="AS467" i="16"/>
  <c r="AT467" i="16"/>
  <c r="AU467" i="16"/>
  <c r="AV467" i="16"/>
  <c r="AW467" i="16"/>
  <c r="AX467" i="16"/>
  <c r="AY467" i="16"/>
  <c r="AZ467" i="16"/>
  <c r="BA467" i="16"/>
  <c r="BB467" i="16"/>
  <c r="BC467" i="16"/>
  <c r="BD467" i="16"/>
  <c r="BE467" i="16"/>
  <c r="BF467" i="16"/>
  <c r="BG467" i="16"/>
  <c r="AV472" i="16"/>
  <c r="AW472" i="16"/>
  <c r="AZ472" i="16"/>
  <c r="AO473" i="16"/>
  <c r="AP473" i="16"/>
  <c r="AP472" i="16" s="1"/>
  <c r="AQ473" i="16"/>
  <c r="AQ472" i="16" s="1"/>
  <c r="AR473" i="16"/>
  <c r="AS473" i="16"/>
  <c r="AS472" i="16" s="1"/>
  <c r="AT473" i="16"/>
  <c r="AT472" i="16" s="1"/>
  <c r="AU473" i="16"/>
  <c r="AU472" i="16" s="1"/>
  <c r="AV473" i="16"/>
  <c r="AW473" i="16"/>
  <c r="AX473" i="16"/>
  <c r="AY473" i="16"/>
  <c r="AZ473" i="16"/>
  <c r="BA473" i="16"/>
  <c r="BB473" i="16"/>
  <c r="BC473" i="16"/>
  <c r="BD473" i="16"/>
  <c r="BE473" i="16"/>
  <c r="BF473" i="16"/>
  <c r="BG473" i="16"/>
  <c r="AO477" i="16"/>
  <c r="AP477" i="16"/>
  <c r="AQ477" i="16"/>
  <c r="AR477" i="16"/>
  <c r="AS477" i="16"/>
  <c r="AT477" i="16"/>
  <c r="AU477" i="16"/>
  <c r="AV477" i="16"/>
  <c r="AW477" i="16"/>
  <c r="AX477" i="16"/>
  <c r="AX472" i="16" s="1"/>
  <c r="AY477" i="16"/>
  <c r="AY472" i="16" s="1"/>
  <c r="AZ477" i="16"/>
  <c r="BA477" i="16"/>
  <c r="BB477" i="16"/>
  <c r="BC477" i="16"/>
  <c r="BD477" i="16"/>
  <c r="BD472" i="16" s="1"/>
  <c r="BE477" i="16"/>
  <c r="BF477" i="16"/>
  <c r="BF472" i="16" s="1"/>
  <c r="BG477" i="16"/>
  <c r="BG472" i="16" s="1"/>
  <c r="AO481" i="16"/>
  <c r="AO472" i="16" s="1"/>
  <c r="AP481" i="16"/>
  <c r="AQ481" i="16"/>
  <c r="AR481" i="16"/>
  <c r="AS481" i="16"/>
  <c r="AT481" i="16"/>
  <c r="AU481" i="16"/>
  <c r="AV481" i="16"/>
  <c r="AW481" i="16"/>
  <c r="AX481" i="16"/>
  <c r="AY481" i="16"/>
  <c r="AZ481" i="16"/>
  <c r="BA481" i="16"/>
  <c r="BB481" i="16"/>
  <c r="BC481" i="16"/>
  <c r="BD481" i="16"/>
  <c r="BE481" i="16"/>
  <c r="BF481" i="16"/>
  <c r="BG481" i="16"/>
  <c r="AR486" i="16"/>
  <c r="AS486" i="16"/>
  <c r="AT486" i="16"/>
  <c r="AU486" i="16"/>
  <c r="AV486" i="16"/>
  <c r="BC486" i="16"/>
  <c r="BD486" i="16"/>
  <c r="AO487" i="16"/>
  <c r="AP487" i="16"/>
  <c r="AQ487" i="16"/>
  <c r="AR487" i="16"/>
  <c r="AS487" i="16"/>
  <c r="AT487" i="16"/>
  <c r="AU487" i="16"/>
  <c r="AV487" i="16"/>
  <c r="AW487" i="16"/>
  <c r="AX487" i="16"/>
  <c r="AY487" i="16"/>
  <c r="AZ487" i="16"/>
  <c r="BA487" i="16"/>
  <c r="BB487" i="16"/>
  <c r="BC487" i="16"/>
  <c r="BD487" i="16"/>
  <c r="BE487" i="16"/>
  <c r="BE486" i="16" s="1"/>
  <c r="BF487" i="16"/>
  <c r="BF486" i="16" s="1"/>
  <c r="BG487" i="16"/>
  <c r="BG486" i="16" s="1"/>
  <c r="AO491" i="16"/>
  <c r="AP491" i="16"/>
  <c r="AQ491" i="16"/>
  <c r="AR491" i="16"/>
  <c r="AS491" i="16"/>
  <c r="AT491" i="16"/>
  <c r="AU491" i="16"/>
  <c r="AV491" i="16"/>
  <c r="AW491" i="16"/>
  <c r="AW486" i="16" s="1"/>
  <c r="AX491" i="16"/>
  <c r="AX486" i="16" s="1"/>
  <c r="AY491" i="16"/>
  <c r="AZ491" i="16"/>
  <c r="BA491" i="16"/>
  <c r="BB491" i="16"/>
  <c r="BC491" i="16"/>
  <c r="BD491" i="16"/>
  <c r="BE491" i="16"/>
  <c r="BF491" i="16"/>
  <c r="BG491" i="16"/>
  <c r="AO495" i="16"/>
  <c r="AP495" i="16"/>
  <c r="AQ495" i="16"/>
  <c r="AR495" i="16"/>
  <c r="AS495" i="16"/>
  <c r="AT495" i="16"/>
  <c r="AU495" i="16"/>
  <c r="AV495" i="16"/>
  <c r="AW495" i="16"/>
  <c r="AX495" i="16"/>
  <c r="AY495" i="16"/>
  <c r="AZ495" i="16"/>
  <c r="BA495" i="16"/>
  <c r="BA486" i="16" s="1"/>
  <c r="BB495" i="16"/>
  <c r="BB486" i="16" s="1"/>
  <c r="BC495" i="16"/>
  <c r="BD495" i="16"/>
  <c r="BE495" i="16"/>
  <c r="BF495" i="16"/>
  <c r="BG495" i="16"/>
  <c r="AS500" i="16"/>
  <c r="AT500" i="16"/>
  <c r="AO501" i="16"/>
  <c r="AP501" i="16"/>
  <c r="AQ501" i="16"/>
  <c r="AR501" i="16"/>
  <c r="AS501" i="16"/>
  <c r="AT501" i="16"/>
  <c r="AU501" i="16"/>
  <c r="AV501" i="16"/>
  <c r="AW501" i="16"/>
  <c r="AW500" i="16" s="1"/>
  <c r="AX501" i="16"/>
  <c r="AX500" i="16" s="1"/>
  <c r="AY501" i="16"/>
  <c r="AZ501" i="16"/>
  <c r="BA501" i="16"/>
  <c r="BB501" i="16"/>
  <c r="BC501" i="16"/>
  <c r="BD501" i="16"/>
  <c r="BE501" i="16"/>
  <c r="BF501" i="16"/>
  <c r="BF500" i="16" s="1"/>
  <c r="BG501" i="16"/>
  <c r="BG500" i="16" s="1"/>
  <c r="AO505" i="16"/>
  <c r="AO500" i="16" s="1"/>
  <c r="AP505" i="16"/>
  <c r="AP500" i="16" s="1"/>
  <c r="AQ505" i="16"/>
  <c r="AQ500" i="16" s="1"/>
  <c r="AR505" i="16"/>
  <c r="AR500" i="16" s="1"/>
  <c r="AS505" i="16"/>
  <c r="AT505" i="16"/>
  <c r="AU505" i="16"/>
  <c r="AV505" i="16"/>
  <c r="AW505" i="16"/>
  <c r="AX505" i="16"/>
  <c r="AY505" i="16"/>
  <c r="AZ505" i="16"/>
  <c r="BA505" i="16"/>
  <c r="BB505" i="16"/>
  <c r="BC505" i="16"/>
  <c r="BD505" i="16"/>
  <c r="BE505" i="16"/>
  <c r="BF505" i="16"/>
  <c r="BG505" i="16"/>
  <c r="AO509" i="16"/>
  <c r="AP509" i="16"/>
  <c r="AQ509" i="16"/>
  <c r="AR509" i="16"/>
  <c r="AS509" i="16"/>
  <c r="AT509" i="16"/>
  <c r="AU509" i="16"/>
  <c r="AV509" i="16"/>
  <c r="AW509" i="16"/>
  <c r="AX509" i="16"/>
  <c r="AY509" i="16"/>
  <c r="AZ509" i="16"/>
  <c r="BA509" i="16"/>
  <c r="BB509" i="16"/>
  <c r="BC509" i="16"/>
  <c r="BC500" i="16" s="1"/>
  <c r="BD509" i="16"/>
  <c r="BE509" i="16"/>
  <c r="BF509" i="16"/>
  <c r="BG509" i="16"/>
  <c r="AO515" i="16"/>
  <c r="AO514" i="16" s="1"/>
  <c r="AP515" i="16"/>
  <c r="AP514" i="16" s="1"/>
  <c r="AQ515" i="16"/>
  <c r="AQ514" i="16" s="1"/>
  <c r="AR515" i="16"/>
  <c r="AR514" i="16" s="1"/>
  <c r="AS515" i="16"/>
  <c r="AS514" i="16" s="1"/>
  <c r="AT515" i="16"/>
  <c r="AT514" i="16" s="1"/>
  <c r="AU515" i="16"/>
  <c r="AV515" i="16"/>
  <c r="AW515" i="16"/>
  <c r="AX515" i="16"/>
  <c r="AY515" i="16"/>
  <c r="AZ515" i="16"/>
  <c r="BA515" i="16"/>
  <c r="BB515" i="16"/>
  <c r="BC515" i="16"/>
  <c r="BD515" i="16"/>
  <c r="BD514" i="16" s="1"/>
  <c r="BE515" i="16"/>
  <c r="BE514" i="16" s="1"/>
  <c r="BF515" i="16"/>
  <c r="BF514" i="16" s="1"/>
  <c r="BG515" i="16"/>
  <c r="BG514" i="16" s="1"/>
  <c r="AO519" i="16"/>
  <c r="AP519" i="16"/>
  <c r="AQ519" i="16"/>
  <c r="AR519" i="16"/>
  <c r="AS519" i="16"/>
  <c r="AT519" i="16"/>
  <c r="AU519" i="16"/>
  <c r="AV519" i="16"/>
  <c r="AW519" i="16"/>
  <c r="AX519" i="16"/>
  <c r="AY519" i="16"/>
  <c r="AZ519" i="16"/>
  <c r="BA519" i="16"/>
  <c r="BB519" i="16"/>
  <c r="BC519" i="16"/>
  <c r="BD519" i="16"/>
  <c r="BE519" i="16"/>
  <c r="BF519" i="16"/>
  <c r="BG519" i="16"/>
  <c r="AO523" i="16"/>
  <c r="AP523" i="16"/>
  <c r="AQ523" i="16"/>
  <c r="AR523" i="16"/>
  <c r="AS523" i="16"/>
  <c r="AT523" i="16"/>
  <c r="AU523" i="16"/>
  <c r="AV523" i="16"/>
  <c r="AW523" i="16"/>
  <c r="AX523" i="16"/>
  <c r="AY523" i="16"/>
  <c r="AZ523" i="16"/>
  <c r="BA523" i="16"/>
  <c r="BB523" i="16"/>
  <c r="BC523" i="16"/>
  <c r="BD523" i="16"/>
  <c r="BE523" i="16"/>
  <c r="BF523" i="16"/>
  <c r="BG523" i="16"/>
  <c r="AR528" i="16"/>
  <c r="AS528" i="16"/>
  <c r="AT528" i="16"/>
  <c r="AX528" i="16"/>
  <c r="AO529" i="16"/>
  <c r="AP529" i="16"/>
  <c r="AQ529" i="16"/>
  <c r="AQ528" i="16" s="1"/>
  <c r="AR529" i="16"/>
  <c r="AS529" i="16"/>
  <c r="AT529" i="16"/>
  <c r="AU529" i="16"/>
  <c r="AV529" i="16"/>
  <c r="AW529" i="16"/>
  <c r="AX529" i="16"/>
  <c r="AY529" i="16"/>
  <c r="AZ529" i="16"/>
  <c r="BA529" i="16"/>
  <c r="BB529" i="16"/>
  <c r="BC529" i="16"/>
  <c r="BD529" i="16"/>
  <c r="BE529" i="16"/>
  <c r="BE528" i="16" s="1"/>
  <c r="BF529" i="16"/>
  <c r="BF528" i="16" s="1"/>
  <c r="BG529" i="16"/>
  <c r="AO533" i="16"/>
  <c r="AP533" i="16"/>
  <c r="AQ533" i="16"/>
  <c r="AR533" i="16"/>
  <c r="AS533" i="16"/>
  <c r="AT533" i="16"/>
  <c r="AU533" i="16"/>
  <c r="AV533" i="16"/>
  <c r="AV528" i="16" s="1"/>
  <c r="AW533" i="16"/>
  <c r="AW528" i="16" s="1"/>
  <c r="AX533" i="16"/>
  <c r="AY533" i="16"/>
  <c r="AY528" i="16" s="1"/>
  <c r="AZ533" i="16"/>
  <c r="BA533" i="16"/>
  <c r="BB533" i="16"/>
  <c r="BC533" i="16"/>
  <c r="BD533" i="16"/>
  <c r="BD528" i="16" s="1"/>
  <c r="BE533" i="16"/>
  <c r="BF533" i="16"/>
  <c r="BG533" i="16"/>
  <c r="AO537" i="16"/>
  <c r="AP537" i="16"/>
  <c r="AQ537" i="16"/>
  <c r="AR537" i="16"/>
  <c r="AS537" i="16"/>
  <c r="AT537" i="16"/>
  <c r="AU537" i="16"/>
  <c r="AV537" i="16"/>
  <c r="AW537" i="16"/>
  <c r="AX537" i="16"/>
  <c r="AY537" i="16"/>
  <c r="AZ537" i="16"/>
  <c r="AZ528" i="16" s="1"/>
  <c r="BA537" i="16"/>
  <c r="BA528" i="16" s="1"/>
  <c r="BB537" i="16"/>
  <c r="BB528" i="16" s="1"/>
  <c r="BC537" i="16"/>
  <c r="BC528" i="16" s="1"/>
  <c r="BD537" i="16"/>
  <c r="BE537" i="16"/>
  <c r="BF537" i="16"/>
  <c r="BG537" i="16"/>
  <c r="AO542" i="16"/>
  <c r="AP542" i="16"/>
  <c r="AO543" i="16"/>
  <c r="AP543" i="16"/>
  <c r="AQ543" i="16"/>
  <c r="AR543" i="16"/>
  <c r="AS543" i="16"/>
  <c r="AT543" i="16"/>
  <c r="AU543" i="16"/>
  <c r="AV543" i="16"/>
  <c r="AW543" i="16"/>
  <c r="AX543" i="16"/>
  <c r="AY543" i="16"/>
  <c r="AY542" i="16" s="1"/>
  <c r="AZ543" i="16"/>
  <c r="AZ542" i="16" s="1"/>
  <c r="BA543" i="16"/>
  <c r="BA542" i="16" s="1"/>
  <c r="BB543" i="16"/>
  <c r="BC543" i="16"/>
  <c r="BD543" i="16"/>
  <c r="BE543" i="16"/>
  <c r="BF543" i="16"/>
  <c r="BF542" i="16" s="1"/>
  <c r="BG543" i="16"/>
  <c r="BG542" i="16" s="1"/>
  <c r="AO547" i="16"/>
  <c r="AP547" i="16"/>
  <c r="AQ547" i="16"/>
  <c r="AQ542" i="16" s="1"/>
  <c r="AR547" i="16"/>
  <c r="AR542" i="16" s="1"/>
  <c r="AS547" i="16"/>
  <c r="AT547" i="16"/>
  <c r="AT542" i="16" s="1"/>
  <c r="AU547" i="16"/>
  <c r="AV547" i="16"/>
  <c r="AV542" i="16" s="1"/>
  <c r="AW547" i="16"/>
  <c r="AX547" i="16"/>
  <c r="AY547" i="16"/>
  <c r="AZ547" i="16"/>
  <c r="BA547" i="16"/>
  <c r="BB547" i="16"/>
  <c r="BC547" i="16"/>
  <c r="BD547" i="16"/>
  <c r="BE547" i="16"/>
  <c r="BF547" i="16"/>
  <c r="BG547" i="16"/>
  <c r="AO551" i="16"/>
  <c r="AP551" i="16"/>
  <c r="AQ551" i="16"/>
  <c r="AR551" i="16"/>
  <c r="AS551" i="16"/>
  <c r="AS542" i="16" s="1"/>
  <c r="AT551" i="16"/>
  <c r="AU551" i="16"/>
  <c r="AV551" i="16"/>
  <c r="AW551" i="16"/>
  <c r="AW542" i="16" s="1"/>
  <c r="AX551" i="16"/>
  <c r="AY551" i="16"/>
  <c r="AZ551" i="16"/>
  <c r="BA551" i="16"/>
  <c r="BB551" i="16"/>
  <c r="BC551" i="16"/>
  <c r="BD551" i="16"/>
  <c r="BE551" i="16"/>
  <c r="BF551" i="16"/>
  <c r="BG551" i="16"/>
  <c r="AO557" i="16"/>
  <c r="AP557" i="16"/>
  <c r="AQ557" i="16"/>
  <c r="AR557" i="16"/>
  <c r="AS557" i="16"/>
  <c r="AT557" i="16"/>
  <c r="AU557" i="16"/>
  <c r="AV557" i="16"/>
  <c r="AW557" i="16"/>
  <c r="AX557" i="16"/>
  <c r="AY557" i="16"/>
  <c r="AY556" i="16" s="1"/>
  <c r="AZ557" i="16"/>
  <c r="AZ556" i="16" s="1"/>
  <c r="BA557" i="16"/>
  <c r="BA556" i="16" s="1"/>
  <c r="BB557" i="16"/>
  <c r="BB556" i="16" s="1"/>
  <c r="BC557" i="16"/>
  <c r="BC556" i="16" s="1"/>
  <c r="BD557" i="16"/>
  <c r="BD556" i="16" s="1"/>
  <c r="BE557" i="16"/>
  <c r="BE556" i="16" s="1"/>
  <c r="BF557" i="16"/>
  <c r="BG557" i="16"/>
  <c r="AO561" i="16"/>
  <c r="AP561" i="16"/>
  <c r="AQ561" i="16"/>
  <c r="AR561" i="16"/>
  <c r="AS561" i="16"/>
  <c r="AT561" i="16"/>
  <c r="AU561" i="16"/>
  <c r="AV561" i="16"/>
  <c r="AW561" i="16"/>
  <c r="AX561" i="16"/>
  <c r="AY561" i="16"/>
  <c r="AZ561" i="16"/>
  <c r="BA561" i="16"/>
  <c r="BB561" i="16"/>
  <c r="BC561" i="16"/>
  <c r="BD561" i="16"/>
  <c r="BE561" i="16"/>
  <c r="BF561" i="16"/>
  <c r="BF556" i="16" s="1"/>
  <c r="BG561" i="16"/>
  <c r="BG556" i="16" s="1"/>
  <c r="AO565" i="16"/>
  <c r="AO556" i="16" s="1"/>
  <c r="AP565" i="16"/>
  <c r="AP556" i="16" s="1"/>
  <c r="AQ565" i="16"/>
  <c r="AQ556" i="16" s="1"/>
  <c r="AR565" i="16"/>
  <c r="AR556" i="16" s="1"/>
  <c r="AS565" i="16"/>
  <c r="AT565" i="16"/>
  <c r="AU565" i="16"/>
  <c r="AV565" i="16"/>
  <c r="AW565" i="16"/>
  <c r="AX565" i="16"/>
  <c r="AY565" i="16"/>
  <c r="AZ565" i="16"/>
  <c r="BA565" i="16"/>
  <c r="BB565" i="16"/>
  <c r="BC565" i="16"/>
  <c r="BD565" i="16"/>
  <c r="BE565" i="16"/>
  <c r="BF565" i="16"/>
  <c r="BG565" i="16"/>
  <c r="BG570" i="16"/>
  <c r="AO571" i="16"/>
  <c r="AO570" i="16" s="1"/>
  <c r="AP571" i="16"/>
  <c r="AP570" i="16" s="1"/>
  <c r="AQ571" i="16"/>
  <c r="AQ570" i="16" s="1"/>
  <c r="AR571" i="16"/>
  <c r="AR570" i="16" s="1"/>
  <c r="AS571" i="16"/>
  <c r="AS570" i="16" s="1"/>
  <c r="AT571" i="16"/>
  <c r="AU571" i="16"/>
  <c r="AV571" i="16"/>
  <c r="AW571" i="16"/>
  <c r="AW570" i="16" s="1"/>
  <c r="AX571" i="16"/>
  <c r="AY571" i="16"/>
  <c r="AZ571" i="16"/>
  <c r="BA571" i="16"/>
  <c r="BB571" i="16"/>
  <c r="BC571" i="16"/>
  <c r="BD571" i="16"/>
  <c r="BE571" i="16"/>
  <c r="BF571" i="16"/>
  <c r="BG571" i="16"/>
  <c r="AO575" i="16"/>
  <c r="AP575" i="16"/>
  <c r="AQ575" i="16"/>
  <c r="AR575" i="16"/>
  <c r="AS575" i="16"/>
  <c r="AT575" i="16"/>
  <c r="AT570" i="16" s="1"/>
  <c r="AU575" i="16"/>
  <c r="AU570" i="16" s="1"/>
  <c r="AV575" i="16"/>
  <c r="AV570" i="16" s="1"/>
  <c r="AW575" i="16"/>
  <c r="AX575" i="16"/>
  <c r="AX570" i="16" s="1"/>
  <c r="AY575" i="16"/>
  <c r="AZ575" i="16"/>
  <c r="AZ570" i="16" s="1"/>
  <c r="BA575" i="16"/>
  <c r="BA570" i="16" s="1"/>
  <c r="BB575" i="16"/>
  <c r="BB570" i="16" s="1"/>
  <c r="BC575" i="16"/>
  <c r="BC570" i="16" s="1"/>
  <c r="BD575" i="16"/>
  <c r="BD570" i="16" s="1"/>
  <c r="BE575" i="16"/>
  <c r="BF575" i="16"/>
  <c r="BF570" i="16" s="1"/>
  <c r="BG575" i="16"/>
  <c r="AO579" i="16"/>
  <c r="AP579" i="16"/>
  <c r="AQ579" i="16"/>
  <c r="AR579" i="16"/>
  <c r="AS579" i="16"/>
  <c r="AT579" i="16"/>
  <c r="AU579" i="16"/>
  <c r="AV579" i="16"/>
  <c r="AW579" i="16"/>
  <c r="AX579" i="16"/>
  <c r="AY579" i="16"/>
  <c r="AZ579" i="16"/>
  <c r="BA579" i="16"/>
  <c r="BB579" i="16"/>
  <c r="BC579" i="16"/>
  <c r="BD579" i="16"/>
  <c r="BE579" i="16"/>
  <c r="BF579" i="16"/>
  <c r="BG579" i="16"/>
  <c r="AV584" i="16"/>
  <c r="AW584" i="16"/>
  <c r="BD584" i="16"/>
  <c r="BE584" i="16"/>
  <c r="BF584" i="16"/>
  <c r="AO585" i="16"/>
  <c r="AP585" i="16"/>
  <c r="AQ585" i="16"/>
  <c r="AR585" i="16"/>
  <c r="AS585" i="16"/>
  <c r="AT585" i="16"/>
  <c r="AT584" i="16" s="1"/>
  <c r="AU585" i="16"/>
  <c r="AU584" i="16" s="1"/>
  <c r="AV585" i="16"/>
  <c r="AW585" i="16"/>
  <c r="AX585" i="16"/>
  <c r="AY585" i="16"/>
  <c r="AZ585" i="16"/>
  <c r="BA585" i="16"/>
  <c r="BB585" i="16"/>
  <c r="BC585" i="16"/>
  <c r="BD585" i="16"/>
  <c r="BE585" i="16"/>
  <c r="BF585" i="16"/>
  <c r="BG585" i="16"/>
  <c r="AO589" i="16"/>
  <c r="AP589" i="16"/>
  <c r="AP584" i="16" s="1"/>
  <c r="AQ589" i="16"/>
  <c r="AQ584" i="16" s="1"/>
  <c r="AR589" i="16"/>
  <c r="AR584" i="16" s="1"/>
  <c r="AS589" i="16"/>
  <c r="AS584" i="16" s="1"/>
  <c r="AT589" i="16"/>
  <c r="AU589" i="16"/>
  <c r="AV589" i="16"/>
  <c r="AW589" i="16"/>
  <c r="AX589" i="16"/>
  <c r="AX584" i="16" s="1"/>
  <c r="AY589" i="16"/>
  <c r="AY584" i="16" s="1"/>
  <c r="AZ589" i="16"/>
  <c r="AZ584" i="16" s="1"/>
  <c r="BA589" i="16"/>
  <c r="BB589" i="16"/>
  <c r="BC589" i="16"/>
  <c r="BD589" i="16"/>
  <c r="BE589" i="16"/>
  <c r="BF589" i="16"/>
  <c r="BG589" i="16"/>
  <c r="AO593" i="16"/>
  <c r="AP593" i="16"/>
  <c r="AQ593" i="16"/>
  <c r="AR593" i="16"/>
  <c r="AS593" i="16"/>
  <c r="AT593" i="16"/>
  <c r="AU593" i="16"/>
  <c r="AV593" i="16"/>
  <c r="AW593" i="16"/>
  <c r="AX593" i="16"/>
  <c r="AY593" i="16"/>
  <c r="AZ593" i="16"/>
  <c r="BA593" i="16"/>
  <c r="BB593" i="16"/>
  <c r="BC593" i="16"/>
  <c r="BD593" i="16"/>
  <c r="BE593" i="16"/>
  <c r="BF593" i="16"/>
  <c r="BG593" i="16"/>
  <c r="AS598" i="16"/>
  <c r="AT598" i="16"/>
  <c r="AU598" i="16"/>
  <c r="AV598" i="16"/>
  <c r="AW598" i="16"/>
  <c r="BF598" i="16"/>
  <c r="BG598" i="16"/>
  <c r="AO599" i="16"/>
  <c r="AO598" i="16" s="1"/>
  <c r="AP599" i="16"/>
  <c r="AP598" i="16" s="1"/>
  <c r="AQ599" i="16"/>
  <c r="AQ598" i="16" s="1"/>
  <c r="AR599" i="16"/>
  <c r="AR598" i="16" s="1"/>
  <c r="AS599" i="16"/>
  <c r="AT599" i="16"/>
  <c r="AU599" i="16"/>
  <c r="AV599" i="16"/>
  <c r="AW599" i="16"/>
  <c r="AX599" i="16"/>
  <c r="AY599" i="16"/>
  <c r="AZ599" i="16"/>
  <c r="BA599" i="16"/>
  <c r="BB599" i="16"/>
  <c r="BC599" i="16"/>
  <c r="BD599" i="16"/>
  <c r="BE599" i="16"/>
  <c r="BF599" i="16"/>
  <c r="BG599" i="16"/>
  <c r="AO603" i="16"/>
  <c r="AP603" i="16"/>
  <c r="AQ603" i="16"/>
  <c r="AR603" i="16"/>
  <c r="AS603" i="16"/>
  <c r="AT603" i="16"/>
  <c r="AU603" i="16"/>
  <c r="AV603" i="16"/>
  <c r="AW603" i="16"/>
  <c r="AX603" i="16"/>
  <c r="AX598" i="16" s="1"/>
  <c r="AY603" i="16"/>
  <c r="AZ603" i="16"/>
  <c r="BA603" i="16"/>
  <c r="BB603" i="16"/>
  <c r="BB598" i="16" s="1"/>
  <c r="BC603" i="16"/>
  <c r="BC598" i="16" s="1"/>
  <c r="BD603" i="16"/>
  <c r="BD598" i="16" s="1"/>
  <c r="BE603" i="16"/>
  <c r="BE598" i="16" s="1"/>
  <c r="BF603" i="16"/>
  <c r="BG603" i="16"/>
  <c r="AO607" i="16"/>
  <c r="AP607" i="16"/>
  <c r="AQ607" i="16"/>
  <c r="AR607" i="16"/>
  <c r="AS607" i="16"/>
  <c r="AT607" i="16"/>
  <c r="AU607" i="16"/>
  <c r="AV607" i="16"/>
  <c r="AW607" i="16"/>
  <c r="AX607" i="16"/>
  <c r="AY607" i="16"/>
  <c r="AZ607" i="16"/>
  <c r="BA607" i="16"/>
  <c r="BB607" i="16"/>
  <c r="BC607" i="16"/>
  <c r="BD607" i="16"/>
  <c r="BE607" i="16"/>
  <c r="BF607" i="16"/>
  <c r="BG607" i="16"/>
  <c r="AR612" i="16"/>
  <c r="AS612" i="16"/>
  <c r="AW612" i="16"/>
  <c r="AX612" i="16"/>
  <c r="AY612" i="16"/>
  <c r="AZ612" i="16"/>
  <c r="BA612" i="16"/>
  <c r="BB612" i="16"/>
  <c r="AO613" i="16"/>
  <c r="AP613" i="16"/>
  <c r="AQ613" i="16"/>
  <c r="AR613" i="16"/>
  <c r="AS613" i="16"/>
  <c r="AT613" i="16"/>
  <c r="AU613" i="16"/>
  <c r="AV613" i="16"/>
  <c r="AW613" i="16"/>
  <c r="AX613" i="16"/>
  <c r="AY613" i="16"/>
  <c r="AZ613" i="16"/>
  <c r="BA613" i="16"/>
  <c r="BB613" i="16"/>
  <c r="BC613" i="16"/>
  <c r="BD613" i="16"/>
  <c r="BE613" i="16"/>
  <c r="BF613" i="16"/>
  <c r="BG613" i="16"/>
  <c r="AO617" i="16"/>
  <c r="AP617" i="16"/>
  <c r="AQ617" i="16"/>
  <c r="AR617" i="16"/>
  <c r="AS617" i="16"/>
  <c r="AT617" i="16"/>
  <c r="AU617" i="16"/>
  <c r="AV617" i="16"/>
  <c r="AV612" i="16" s="1"/>
  <c r="AW617" i="16"/>
  <c r="AX617" i="16"/>
  <c r="AY617" i="16"/>
  <c r="AZ617" i="16"/>
  <c r="BA617" i="16"/>
  <c r="BB617" i="16"/>
  <c r="BC617" i="16"/>
  <c r="BD617" i="16"/>
  <c r="BE617" i="16"/>
  <c r="BF617" i="16"/>
  <c r="BG617" i="16"/>
  <c r="AO621" i="16"/>
  <c r="AP621" i="16"/>
  <c r="AQ621" i="16"/>
  <c r="AR621" i="16"/>
  <c r="AS621" i="16"/>
  <c r="AT621" i="16"/>
  <c r="AU621" i="16"/>
  <c r="AV621" i="16"/>
  <c r="AW621" i="16"/>
  <c r="AX621" i="16"/>
  <c r="AY621" i="16"/>
  <c r="AZ621" i="16"/>
  <c r="BA621" i="16"/>
  <c r="BB621" i="16"/>
  <c r="BC621" i="16"/>
  <c r="BC612" i="16" s="1"/>
  <c r="BD621" i="16"/>
  <c r="BD612" i="16" s="1"/>
  <c r="BE621" i="16"/>
  <c r="BF621" i="16"/>
  <c r="BG621" i="16"/>
  <c r="BD626" i="16"/>
  <c r="BE626" i="16"/>
  <c r="BF626" i="16"/>
  <c r="BG626" i="16"/>
  <c r="AO627" i="16"/>
  <c r="AO626" i="16" s="1"/>
  <c r="AP627" i="16"/>
  <c r="AP626" i="16" s="1"/>
  <c r="AQ627" i="16"/>
  <c r="AR627" i="16"/>
  <c r="AS627" i="16"/>
  <c r="AT627" i="16"/>
  <c r="AU627" i="16"/>
  <c r="AV627" i="16"/>
  <c r="AV626" i="16" s="1"/>
  <c r="AW627" i="16"/>
  <c r="AX627" i="16"/>
  <c r="AY627" i="16"/>
  <c r="AZ627" i="16"/>
  <c r="BA627" i="16"/>
  <c r="BB627" i="16"/>
  <c r="BC627" i="16"/>
  <c r="BD627" i="16"/>
  <c r="BE627" i="16"/>
  <c r="BF627" i="16"/>
  <c r="BG627" i="16"/>
  <c r="AO631" i="16"/>
  <c r="AP631" i="16"/>
  <c r="AQ631" i="16"/>
  <c r="AR631" i="16"/>
  <c r="AS631" i="16"/>
  <c r="AT631" i="16"/>
  <c r="AT626" i="16" s="1"/>
  <c r="AU631" i="16"/>
  <c r="AU626" i="16" s="1"/>
  <c r="AV631" i="16"/>
  <c r="AW631" i="16"/>
  <c r="AX631" i="16"/>
  <c r="AY631" i="16"/>
  <c r="AZ631" i="16"/>
  <c r="BA631" i="16"/>
  <c r="BB631" i="16"/>
  <c r="BC631" i="16"/>
  <c r="BC626" i="16" s="1"/>
  <c r="BD631" i="16"/>
  <c r="BE631" i="16"/>
  <c r="BF631" i="16"/>
  <c r="BG631" i="16"/>
  <c r="AO635" i="16"/>
  <c r="AP635" i="16"/>
  <c r="AQ635" i="16"/>
  <c r="AQ626" i="16" s="1"/>
  <c r="AR635" i="16"/>
  <c r="AR626" i="16" s="1"/>
  <c r="AS635" i="16"/>
  <c r="AS626" i="16" s="1"/>
  <c r="AT635" i="16"/>
  <c r="AU635" i="16"/>
  <c r="AV635" i="16"/>
  <c r="AW635" i="16"/>
  <c r="AX635" i="16"/>
  <c r="AY635" i="16"/>
  <c r="AZ635" i="16"/>
  <c r="BA635" i="16"/>
  <c r="BB635" i="16"/>
  <c r="BC635" i="16"/>
  <c r="BD635" i="16"/>
  <c r="BE635" i="16"/>
  <c r="BF635" i="16"/>
  <c r="BG635" i="16"/>
  <c r="AQ640" i="16"/>
  <c r="AR640" i="16"/>
  <c r="AS640" i="16"/>
  <c r="AT640" i="16"/>
  <c r="AU640" i="16"/>
  <c r="AV640" i="16"/>
  <c r="AW640" i="16"/>
  <c r="BD640" i="16"/>
  <c r="BE640" i="16"/>
  <c r="AO641" i="16"/>
  <c r="AP641" i="16"/>
  <c r="AP640" i="16" s="1"/>
  <c r="AQ641" i="16"/>
  <c r="AR641" i="16"/>
  <c r="AS641" i="16"/>
  <c r="AT641" i="16"/>
  <c r="AU641" i="16"/>
  <c r="AV641" i="16"/>
  <c r="AW641" i="16"/>
  <c r="AX641" i="16"/>
  <c r="AY641" i="16"/>
  <c r="AZ641" i="16"/>
  <c r="BA641" i="16"/>
  <c r="BB641" i="16"/>
  <c r="BC641" i="16"/>
  <c r="BD641" i="16"/>
  <c r="BE641" i="16"/>
  <c r="BF641" i="16"/>
  <c r="BG641" i="16"/>
  <c r="AO645" i="16"/>
  <c r="AP645" i="16"/>
  <c r="AQ645" i="16"/>
  <c r="AR645" i="16"/>
  <c r="AS645" i="16"/>
  <c r="AT645" i="16"/>
  <c r="AU645" i="16"/>
  <c r="AV645" i="16"/>
  <c r="AW645" i="16"/>
  <c r="AX645" i="16"/>
  <c r="AX640" i="16" s="1"/>
  <c r="AY645" i="16"/>
  <c r="AY640" i="16" s="1"/>
  <c r="AZ645" i="16"/>
  <c r="AZ640" i="16" s="1"/>
  <c r="BA645" i="16"/>
  <c r="BB645" i="16"/>
  <c r="BC645" i="16"/>
  <c r="BC640" i="16" s="1"/>
  <c r="BD645" i="16"/>
  <c r="BE645" i="16"/>
  <c r="BF645" i="16"/>
  <c r="BF640" i="16" s="1"/>
  <c r="BG645" i="16"/>
  <c r="BG640" i="16" s="1"/>
  <c r="AO649" i="16"/>
  <c r="AP649" i="16"/>
  <c r="AQ649" i="16"/>
  <c r="AR649" i="16"/>
  <c r="AS649" i="16"/>
  <c r="AT649" i="16"/>
  <c r="AU649" i="16"/>
  <c r="AV649" i="16"/>
  <c r="AW649" i="16"/>
  <c r="AX649" i="16"/>
  <c r="AY649" i="16"/>
  <c r="AZ649" i="16"/>
  <c r="BA649" i="16"/>
  <c r="BB649" i="16"/>
  <c r="BC649" i="16"/>
  <c r="BD649" i="16"/>
  <c r="BE649" i="16"/>
  <c r="BF649" i="16"/>
  <c r="BG649" i="16"/>
  <c r="AU654" i="16"/>
  <c r="AW654" i="16"/>
  <c r="AX654" i="16"/>
  <c r="AY654" i="16"/>
  <c r="BB654" i="16"/>
  <c r="BC654" i="16"/>
  <c r="AO655" i="16"/>
  <c r="AP655" i="16"/>
  <c r="AQ655" i="16"/>
  <c r="AR655" i="16"/>
  <c r="AS655" i="16"/>
  <c r="AT655" i="16"/>
  <c r="AU655" i="16"/>
  <c r="AV655" i="16"/>
  <c r="AW655" i="16"/>
  <c r="AX655" i="16"/>
  <c r="AY655" i="16"/>
  <c r="AZ655" i="16"/>
  <c r="AZ654" i="16" s="1"/>
  <c r="BA655" i="16"/>
  <c r="BB655" i="16"/>
  <c r="BC655" i="16"/>
  <c r="BD655" i="16"/>
  <c r="BE655" i="16"/>
  <c r="BF655" i="16"/>
  <c r="BG655" i="16"/>
  <c r="AO659" i="16"/>
  <c r="AP659" i="16"/>
  <c r="AQ659" i="16"/>
  <c r="AQ654" i="16" s="1"/>
  <c r="AR659" i="16"/>
  <c r="AR654" i="16" s="1"/>
  <c r="AS659" i="16"/>
  <c r="AS654" i="16" s="1"/>
  <c r="AT659" i="16"/>
  <c r="AT654" i="16" s="1"/>
  <c r="AU659" i="16"/>
  <c r="AV659" i="16"/>
  <c r="AV654" i="16" s="1"/>
  <c r="AW659" i="16"/>
  <c r="AX659" i="16"/>
  <c r="AY659" i="16"/>
  <c r="AZ659" i="16"/>
  <c r="BA659" i="16"/>
  <c r="BB659" i="16"/>
  <c r="BC659" i="16"/>
  <c r="BD659" i="16"/>
  <c r="BE659" i="16"/>
  <c r="BF659" i="16"/>
  <c r="BG659" i="16"/>
  <c r="AO663" i="16"/>
  <c r="AP663" i="16"/>
  <c r="AQ663" i="16"/>
  <c r="AR663" i="16"/>
  <c r="AS663" i="16"/>
  <c r="AT663" i="16"/>
  <c r="AU663" i="16"/>
  <c r="AV663" i="16"/>
  <c r="AW663" i="16"/>
  <c r="AX663" i="16"/>
  <c r="AY663" i="16"/>
  <c r="AZ663" i="16"/>
  <c r="BA663" i="16"/>
  <c r="BA654" i="16" s="1"/>
  <c r="BB663" i="16"/>
  <c r="BC663" i="16"/>
  <c r="BD663" i="16"/>
  <c r="BD654" i="16" s="1"/>
  <c r="BE663" i="16"/>
  <c r="BF663" i="16"/>
  <c r="BG663" i="16"/>
  <c r="AO668" i="16"/>
  <c r="AV668" i="16"/>
  <c r="AW668" i="16"/>
  <c r="AX668" i="16"/>
  <c r="AY668" i="16"/>
  <c r="AZ668" i="16"/>
  <c r="AO669" i="16"/>
  <c r="AP669" i="16"/>
  <c r="AQ669" i="16"/>
  <c r="AR669" i="16"/>
  <c r="AS669" i="16"/>
  <c r="AT669" i="16"/>
  <c r="AU669" i="16"/>
  <c r="AV669" i="16"/>
  <c r="AW669" i="16"/>
  <c r="AX669" i="16"/>
  <c r="AY669" i="16"/>
  <c r="AZ669" i="16"/>
  <c r="BA669" i="16"/>
  <c r="BA668" i="16" s="1"/>
  <c r="BB669" i="16"/>
  <c r="BB668" i="16" s="1"/>
  <c r="BC669" i="16"/>
  <c r="BD669" i="16"/>
  <c r="BE669" i="16"/>
  <c r="BE668" i="16" s="1"/>
  <c r="BF669" i="16"/>
  <c r="BG669" i="16"/>
  <c r="AO673" i="16"/>
  <c r="AP673" i="16"/>
  <c r="AP668" i="16" s="1"/>
  <c r="AQ673" i="16"/>
  <c r="AR673" i="16"/>
  <c r="AS673" i="16"/>
  <c r="AT673" i="16"/>
  <c r="AU673" i="16"/>
  <c r="AV673" i="16"/>
  <c r="AW673" i="16"/>
  <c r="AX673" i="16"/>
  <c r="AY673" i="16"/>
  <c r="AZ673" i="16"/>
  <c r="BA673" i="16"/>
  <c r="BB673" i="16"/>
  <c r="BC673" i="16"/>
  <c r="BD673" i="16"/>
  <c r="BE673" i="16"/>
  <c r="BF673" i="16"/>
  <c r="BG673" i="16"/>
  <c r="AO677" i="16"/>
  <c r="AP677" i="16"/>
  <c r="AQ677" i="16"/>
  <c r="AR677" i="16"/>
  <c r="AR668" i="16" s="1"/>
  <c r="AS677" i="16"/>
  <c r="AT677" i="16"/>
  <c r="AU677" i="16"/>
  <c r="AV677" i="16"/>
  <c r="AW677" i="16"/>
  <c r="AX677" i="16"/>
  <c r="AY677" i="16"/>
  <c r="AZ677" i="16"/>
  <c r="BA677" i="16"/>
  <c r="BB677" i="16"/>
  <c r="BC677" i="16"/>
  <c r="BD677" i="16"/>
  <c r="BE677" i="16"/>
  <c r="BF677" i="16"/>
  <c r="BF668" i="16" s="1"/>
  <c r="BG677" i="16"/>
  <c r="BG668" i="16" s="1"/>
  <c r="AP682" i="16"/>
  <c r="BE682" i="16"/>
  <c r="BF682" i="16"/>
  <c r="BG682" i="16"/>
  <c r="AO683" i="16"/>
  <c r="AO682" i="16" s="1"/>
  <c r="AP683" i="16"/>
  <c r="AQ683" i="16"/>
  <c r="AR683" i="16"/>
  <c r="AS683" i="16"/>
  <c r="AT683" i="16"/>
  <c r="AU683" i="16"/>
  <c r="AV683" i="16"/>
  <c r="AW683" i="16"/>
  <c r="AX683" i="16"/>
  <c r="AY683" i="16"/>
  <c r="AZ683" i="16"/>
  <c r="BA683" i="16"/>
  <c r="BB683" i="16"/>
  <c r="BC683" i="16"/>
  <c r="BC682" i="16" s="1"/>
  <c r="BD683" i="16"/>
  <c r="BD682" i="16" s="1"/>
  <c r="BE683" i="16"/>
  <c r="BF683" i="16"/>
  <c r="BG683" i="16"/>
  <c r="AO687" i="16"/>
  <c r="AP687" i="16"/>
  <c r="AQ687" i="16"/>
  <c r="AR687" i="16"/>
  <c r="AS687" i="16"/>
  <c r="AT687" i="16"/>
  <c r="AU687" i="16"/>
  <c r="AV687" i="16"/>
  <c r="AW687" i="16"/>
  <c r="AX687" i="16"/>
  <c r="AY687" i="16"/>
  <c r="AZ687" i="16"/>
  <c r="BA687" i="16"/>
  <c r="BB687" i="16"/>
  <c r="BC687" i="16"/>
  <c r="BD687" i="16"/>
  <c r="BE687" i="16"/>
  <c r="BF687" i="16"/>
  <c r="BG687" i="16"/>
  <c r="AO691" i="16"/>
  <c r="AP691" i="16"/>
  <c r="AQ691" i="16"/>
  <c r="AR691" i="16"/>
  <c r="AS691" i="16"/>
  <c r="AT691" i="16"/>
  <c r="AT682" i="16" s="1"/>
  <c r="AU691" i="16"/>
  <c r="AU682" i="16" s="1"/>
  <c r="AV691" i="16"/>
  <c r="AV682" i="16" s="1"/>
  <c r="AW691" i="16"/>
  <c r="AX691" i="16"/>
  <c r="AY691" i="16"/>
  <c r="AZ691" i="16"/>
  <c r="BA691" i="16"/>
  <c r="BB691" i="16"/>
  <c r="BC691" i="16"/>
  <c r="BD691" i="16"/>
  <c r="BE691" i="16"/>
  <c r="BF691" i="16"/>
  <c r="BG691" i="16"/>
  <c r="BD696" i="16"/>
  <c r="BE696" i="16"/>
  <c r="BF696" i="16"/>
  <c r="BG696" i="16"/>
  <c r="AO697" i="16"/>
  <c r="AO696" i="16" s="1"/>
  <c r="AP697" i="16"/>
  <c r="AQ697" i="16"/>
  <c r="AR697" i="16"/>
  <c r="AS697" i="16"/>
  <c r="AT697" i="16"/>
  <c r="AU697" i="16"/>
  <c r="AV697" i="16"/>
  <c r="AW697" i="16"/>
  <c r="AX697" i="16"/>
  <c r="AY697" i="16"/>
  <c r="AZ697" i="16"/>
  <c r="BA697" i="16"/>
  <c r="BB697" i="16"/>
  <c r="BB696" i="16" s="1"/>
  <c r="BC697" i="16"/>
  <c r="BC696" i="16" s="1"/>
  <c r="BD697" i="16"/>
  <c r="BE697" i="16"/>
  <c r="BF697" i="16"/>
  <c r="BG697" i="16"/>
  <c r="AO701" i="16"/>
  <c r="AP701" i="16"/>
  <c r="AQ701" i="16"/>
  <c r="AR701" i="16"/>
  <c r="AS701" i="16"/>
  <c r="AT701" i="16"/>
  <c r="AU701" i="16"/>
  <c r="AV701" i="16"/>
  <c r="AW701" i="16"/>
  <c r="AX701" i="16"/>
  <c r="AY701" i="16"/>
  <c r="AY696" i="16" s="1"/>
  <c r="AZ701" i="16"/>
  <c r="AZ696" i="16" s="1"/>
  <c r="BA701" i="16"/>
  <c r="BB701" i="16"/>
  <c r="BC701" i="16"/>
  <c r="BD701" i="16"/>
  <c r="BE701" i="16"/>
  <c r="BF701" i="16"/>
  <c r="BG701" i="16"/>
  <c r="AO705" i="16"/>
  <c r="AP705" i="16"/>
  <c r="AQ705" i="16"/>
  <c r="AR705" i="16"/>
  <c r="AS705" i="16"/>
  <c r="AT705" i="16"/>
  <c r="AU705" i="16"/>
  <c r="AU696" i="16" s="1"/>
  <c r="AV705" i="16"/>
  <c r="AW705" i="16"/>
  <c r="AX705" i="16"/>
  <c r="AY705" i="16"/>
  <c r="AZ705" i="16"/>
  <c r="BA705" i="16"/>
  <c r="BB705" i="16"/>
  <c r="BC705" i="16"/>
  <c r="BD705" i="16"/>
  <c r="BE705" i="16"/>
  <c r="BF705" i="16"/>
  <c r="BG705" i="16"/>
  <c r="AS710" i="16"/>
  <c r="AT710" i="16"/>
  <c r="AU710" i="16"/>
  <c r="AV710" i="16"/>
  <c r="AW710" i="16"/>
  <c r="AX710" i="16"/>
  <c r="AO711" i="16"/>
  <c r="AP711" i="16"/>
  <c r="AQ711" i="16"/>
  <c r="AQ710" i="16" s="1"/>
  <c r="AR711" i="16"/>
  <c r="AS711" i="16"/>
  <c r="AT711" i="16"/>
  <c r="AU711" i="16"/>
  <c r="AV711" i="16"/>
  <c r="AW711" i="16"/>
  <c r="AX711" i="16"/>
  <c r="AY711" i="16"/>
  <c r="AZ711" i="16"/>
  <c r="BA711" i="16"/>
  <c r="BB711" i="16"/>
  <c r="BC711" i="16"/>
  <c r="BD711" i="16"/>
  <c r="BE711" i="16"/>
  <c r="BF711" i="16"/>
  <c r="BG711" i="16"/>
  <c r="BG710" i="16" s="1"/>
  <c r="AO715" i="16"/>
  <c r="AP715" i="16"/>
  <c r="AQ715" i="16"/>
  <c r="AR715" i="16"/>
  <c r="AS715" i="16"/>
  <c r="AT715" i="16"/>
  <c r="AU715" i="16"/>
  <c r="AV715" i="16"/>
  <c r="AW715" i="16"/>
  <c r="AX715" i="16"/>
  <c r="AY715" i="16"/>
  <c r="AZ715" i="16"/>
  <c r="AZ710" i="16" s="1"/>
  <c r="BA715" i="16"/>
  <c r="BA710" i="16" s="1"/>
  <c r="BB715" i="16"/>
  <c r="BB710" i="16" s="1"/>
  <c r="BC715" i="16"/>
  <c r="BC710" i="16" s="1"/>
  <c r="BD715" i="16"/>
  <c r="BD710" i="16" s="1"/>
  <c r="BE715" i="16"/>
  <c r="BF715" i="16"/>
  <c r="BG715" i="16"/>
  <c r="AO719" i="16"/>
  <c r="AP719" i="16"/>
  <c r="AQ719" i="16"/>
  <c r="AR719" i="16"/>
  <c r="AS719" i="16"/>
  <c r="AT719" i="16"/>
  <c r="AU719" i="16"/>
  <c r="AV719" i="16"/>
  <c r="AW719" i="16"/>
  <c r="AX719" i="16"/>
  <c r="AY719" i="16"/>
  <c r="AY710" i="16" s="1"/>
  <c r="AZ719" i="16"/>
  <c r="BA719" i="16"/>
  <c r="BB719" i="16"/>
  <c r="BC719" i="16"/>
  <c r="BD719" i="16"/>
  <c r="BE719" i="16"/>
  <c r="BF719" i="16"/>
  <c r="BG719" i="16"/>
  <c r="AY724" i="16"/>
  <c r="AZ724" i="16"/>
  <c r="BA724" i="16"/>
  <c r="AO725" i="16"/>
  <c r="AP725" i="16"/>
  <c r="AQ725" i="16"/>
  <c r="AR725" i="16"/>
  <c r="AS725" i="16"/>
  <c r="AT725" i="16"/>
  <c r="AU725" i="16"/>
  <c r="AV725" i="16"/>
  <c r="AW725" i="16"/>
  <c r="AX725" i="16"/>
  <c r="AY725" i="16"/>
  <c r="AZ725" i="16"/>
  <c r="BA725" i="16"/>
  <c r="BB725" i="16"/>
  <c r="BB724" i="16" s="1"/>
  <c r="BC725" i="16"/>
  <c r="BC724" i="16" s="1"/>
  <c r="BD725" i="16"/>
  <c r="BD724" i="16" s="1"/>
  <c r="BE725" i="16"/>
  <c r="BE724" i="16" s="1"/>
  <c r="BF725" i="16"/>
  <c r="BF724" i="16" s="1"/>
  <c r="BG725" i="16"/>
  <c r="BG724" i="16" s="1"/>
  <c r="AO729" i="16"/>
  <c r="AO724" i="16" s="1"/>
  <c r="AP729" i="16"/>
  <c r="AP724" i="16" s="1"/>
  <c r="AQ729" i="16"/>
  <c r="AR729" i="16"/>
  <c r="AS729" i="16"/>
  <c r="AS724" i="16" s="1"/>
  <c r="AT729" i="16"/>
  <c r="AT724" i="16" s="1"/>
  <c r="AU729" i="16"/>
  <c r="AU724" i="16" s="1"/>
  <c r="AV729" i="16"/>
  <c r="AW729" i="16"/>
  <c r="AX729" i="16"/>
  <c r="AY729" i="16"/>
  <c r="AZ729" i="16"/>
  <c r="BA729" i="16"/>
  <c r="BB729" i="16"/>
  <c r="BC729" i="16"/>
  <c r="BD729" i="16"/>
  <c r="BE729" i="16"/>
  <c r="BF729" i="16"/>
  <c r="BG729" i="16"/>
  <c r="AO733" i="16"/>
  <c r="AP733" i="16"/>
  <c r="AQ733" i="16"/>
  <c r="AQ724" i="16" s="1"/>
  <c r="AR733" i="16"/>
  <c r="AR724" i="16" s="1"/>
  <c r="AS733" i="16"/>
  <c r="AT733" i="16"/>
  <c r="AU733" i="16"/>
  <c r="AV733" i="16"/>
  <c r="AV724" i="16" s="1"/>
  <c r="AW733" i="16"/>
  <c r="AX733" i="16"/>
  <c r="AY733" i="16"/>
  <c r="AZ733" i="16"/>
  <c r="BA733" i="16"/>
  <c r="BB733" i="16"/>
  <c r="BC733" i="16"/>
  <c r="BD733" i="16"/>
  <c r="BE733" i="16"/>
  <c r="BF733" i="16"/>
  <c r="BG733" i="16"/>
  <c r="AZ738" i="16"/>
  <c r="BA738" i="16"/>
  <c r="BB738" i="16"/>
  <c r="AO739" i="16"/>
  <c r="AP739" i="16"/>
  <c r="AQ739" i="16"/>
  <c r="AR739" i="16"/>
  <c r="AS739" i="16"/>
  <c r="AT739" i="16"/>
  <c r="AT738" i="16" s="1"/>
  <c r="AU739" i="16"/>
  <c r="AU738" i="16" s="1"/>
  <c r="AV739" i="16"/>
  <c r="AV738" i="16" s="1"/>
  <c r="AW739" i="16"/>
  <c r="AW738" i="16" s="1"/>
  <c r="AX739" i="16"/>
  <c r="AX738" i="16" s="1"/>
  <c r="AY739" i="16"/>
  <c r="AY738" i="16" s="1"/>
  <c r="AZ739" i="16"/>
  <c r="BA739" i="16"/>
  <c r="BB739" i="16"/>
  <c r="BC739" i="16"/>
  <c r="BC738" i="16" s="1"/>
  <c r="BD739" i="16"/>
  <c r="BD738" i="16" s="1"/>
  <c r="BE739" i="16"/>
  <c r="BE738" i="16" s="1"/>
  <c r="BF739" i="16"/>
  <c r="BG739" i="16"/>
  <c r="AO743" i="16"/>
  <c r="AP743" i="16"/>
  <c r="AQ743" i="16"/>
  <c r="AR743" i="16"/>
  <c r="AS743" i="16"/>
  <c r="AT743" i="16"/>
  <c r="AU743" i="16"/>
  <c r="AV743" i="16"/>
  <c r="AW743" i="16"/>
  <c r="AX743" i="16"/>
  <c r="AY743" i="16"/>
  <c r="AZ743" i="16"/>
  <c r="BA743" i="16"/>
  <c r="BB743" i="16"/>
  <c r="BC743" i="16"/>
  <c r="BD743" i="16"/>
  <c r="BE743" i="16"/>
  <c r="BF743" i="16"/>
  <c r="BF738" i="16" s="1"/>
  <c r="BG743" i="16"/>
  <c r="BG738" i="16" s="1"/>
  <c r="AO747" i="16"/>
  <c r="AO738" i="16" s="1"/>
  <c r="AP747" i="16"/>
  <c r="AQ747" i="16"/>
  <c r="AR747" i="16"/>
  <c r="AS747" i="16"/>
  <c r="AT747" i="16"/>
  <c r="AU747" i="16"/>
  <c r="AV747" i="16"/>
  <c r="AW747" i="16"/>
  <c r="AX747" i="16"/>
  <c r="AY747" i="16"/>
  <c r="AZ747" i="16"/>
  <c r="BA747" i="16"/>
  <c r="BB747" i="16"/>
  <c r="BC747" i="16"/>
  <c r="BD747" i="16"/>
  <c r="BE747" i="16"/>
  <c r="BF747" i="16"/>
  <c r="BG747" i="16"/>
  <c r="BG752" i="16"/>
  <c r="AO753" i="16"/>
  <c r="AO752" i="16" s="1"/>
  <c r="AP753" i="16"/>
  <c r="AP752" i="16" s="1"/>
  <c r="AQ753" i="16"/>
  <c r="AQ752" i="16" s="1"/>
  <c r="AR753" i="16"/>
  <c r="AR752" i="16" s="1"/>
  <c r="AS753" i="16"/>
  <c r="AS752" i="16" s="1"/>
  <c r="AT753" i="16"/>
  <c r="AU753" i="16"/>
  <c r="AV753" i="16"/>
  <c r="AW753" i="16"/>
  <c r="AX753" i="16"/>
  <c r="AY753" i="16"/>
  <c r="AZ753" i="16"/>
  <c r="BA753" i="16"/>
  <c r="BA752" i="16" s="1"/>
  <c r="BB753" i="16"/>
  <c r="BC753" i="16"/>
  <c r="BD753" i="16"/>
  <c r="BE753" i="16"/>
  <c r="BF753" i="16"/>
  <c r="BG753" i="16"/>
  <c r="AO757" i="16"/>
  <c r="AP757" i="16"/>
  <c r="AQ757" i="16"/>
  <c r="AR757" i="16"/>
  <c r="AS757" i="16"/>
  <c r="AT757" i="16"/>
  <c r="AT752" i="16" s="1"/>
  <c r="AU757" i="16"/>
  <c r="AV757" i="16"/>
  <c r="AW757" i="16"/>
  <c r="AW752" i="16" s="1"/>
  <c r="AX757" i="16"/>
  <c r="AX752" i="16" s="1"/>
  <c r="AY757" i="16"/>
  <c r="AY752" i="16" s="1"/>
  <c r="AZ757" i="16"/>
  <c r="AZ752" i="16" s="1"/>
  <c r="BA757" i="16"/>
  <c r="BB757" i="16"/>
  <c r="BC757" i="16"/>
  <c r="BC752" i="16" s="1"/>
  <c r="BD757" i="16"/>
  <c r="BD752" i="16" s="1"/>
  <c r="BE757" i="16"/>
  <c r="BE752" i="16" s="1"/>
  <c r="BF757" i="16"/>
  <c r="BF752" i="16" s="1"/>
  <c r="BG757" i="16"/>
  <c r="AO761" i="16"/>
  <c r="AP761" i="16"/>
  <c r="AQ761" i="16"/>
  <c r="AR761" i="16"/>
  <c r="AS761" i="16"/>
  <c r="AT761" i="16"/>
  <c r="AU761" i="16"/>
  <c r="AV761" i="16"/>
  <c r="AW761" i="16"/>
  <c r="AX761" i="16"/>
  <c r="AY761" i="16"/>
  <c r="AZ761" i="16"/>
  <c r="BA761" i="16"/>
  <c r="BB761" i="16"/>
  <c r="BC761" i="16"/>
  <c r="BD761" i="16"/>
  <c r="BE761" i="16"/>
  <c r="BF761" i="16"/>
  <c r="BG761" i="16"/>
  <c r="AS766" i="16"/>
  <c r="AT766" i="16"/>
  <c r="AY766" i="16"/>
  <c r="AZ766" i="16"/>
  <c r="AO767" i="16"/>
  <c r="AP767" i="16"/>
  <c r="AQ767" i="16"/>
  <c r="AQ766" i="16" s="1"/>
  <c r="AR767" i="16"/>
  <c r="AS767" i="16"/>
  <c r="AT767" i="16"/>
  <c r="AU767" i="16"/>
  <c r="AU766" i="16" s="1"/>
  <c r="AV767" i="16"/>
  <c r="AV766" i="16" s="1"/>
  <c r="AW767" i="16"/>
  <c r="AW766" i="16" s="1"/>
  <c r="AX767" i="16"/>
  <c r="AX766" i="16" s="1"/>
  <c r="AY767" i="16"/>
  <c r="AZ767" i="16"/>
  <c r="BA767" i="16"/>
  <c r="BB767" i="16"/>
  <c r="BC767" i="16"/>
  <c r="BD767" i="16"/>
  <c r="BE767" i="16"/>
  <c r="BF767" i="16"/>
  <c r="BG767" i="16"/>
  <c r="AO771" i="16"/>
  <c r="AP771" i="16"/>
  <c r="AQ771" i="16"/>
  <c r="AR771" i="16"/>
  <c r="AS771" i="16"/>
  <c r="AT771" i="16"/>
  <c r="AU771" i="16"/>
  <c r="AV771" i="16"/>
  <c r="AW771" i="16"/>
  <c r="AX771" i="16"/>
  <c r="AY771" i="16"/>
  <c r="AZ771" i="16"/>
  <c r="BA771" i="16"/>
  <c r="BB771" i="16"/>
  <c r="BC771" i="16"/>
  <c r="BD771" i="16"/>
  <c r="BE771" i="16"/>
  <c r="BF771" i="16"/>
  <c r="BG771" i="16"/>
  <c r="AO775" i="16"/>
  <c r="AO766" i="16" s="1"/>
  <c r="AP775" i="16"/>
  <c r="AP766" i="16" s="1"/>
  <c r="AQ775" i="16"/>
  <c r="AR775" i="16"/>
  <c r="AR766" i="16" s="1"/>
  <c r="AS775" i="16"/>
  <c r="AT775" i="16"/>
  <c r="AU775" i="16"/>
  <c r="AV775" i="16"/>
  <c r="AW775" i="16"/>
  <c r="AX775" i="16"/>
  <c r="AY775" i="16"/>
  <c r="AZ775" i="16"/>
  <c r="BA775" i="16"/>
  <c r="BB775" i="16"/>
  <c r="BC775" i="16"/>
  <c r="BD775" i="16"/>
  <c r="BE775" i="16"/>
  <c r="BF775" i="16"/>
  <c r="BG775" i="16"/>
  <c r="AO780" i="16"/>
  <c r="AP780" i="16"/>
  <c r="AQ780" i="16"/>
  <c r="BB780" i="16"/>
  <c r="BC780" i="16"/>
  <c r="BD780" i="16"/>
  <c r="AO781" i="16"/>
  <c r="AP781" i="16"/>
  <c r="AQ781" i="16"/>
  <c r="AR781" i="16"/>
  <c r="AR780" i="16" s="1"/>
  <c r="AS781" i="16"/>
  <c r="AS780" i="16" s="1"/>
  <c r="AT781" i="16"/>
  <c r="AT780" i="16" s="1"/>
  <c r="AU781" i="16"/>
  <c r="AV781" i="16"/>
  <c r="AW781" i="16"/>
  <c r="AX781" i="16"/>
  <c r="AY781" i="16"/>
  <c r="AZ781" i="16"/>
  <c r="BA781" i="16"/>
  <c r="BB781" i="16"/>
  <c r="BC781" i="16"/>
  <c r="BD781" i="16"/>
  <c r="BE781" i="16"/>
  <c r="BF781" i="16"/>
  <c r="BG781" i="16"/>
  <c r="AO785" i="16"/>
  <c r="AP785" i="16"/>
  <c r="AQ785" i="16"/>
  <c r="AR785" i="16"/>
  <c r="AS785" i="16"/>
  <c r="AT785" i="16"/>
  <c r="AU785" i="16"/>
  <c r="AV785" i="16"/>
  <c r="AW785" i="16"/>
  <c r="AX785" i="16"/>
  <c r="AY785" i="16"/>
  <c r="AZ785" i="16"/>
  <c r="AZ780" i="16" s="1"/>
  <c r="BA785" i="16"/>
  <c r="BA780" i="16" s="1"/>
  <c r="BB785" i="16"/>
  <c r="BC785" i="16"/>
  <c r="BD785" i="16"/>
  <c r="BE785" i="16"/>
  <c r="BF785" i="16"/>
  <c r="BF780" i="16" s="1"/>
  <c r="BG785" i="16"/>
  <c r="BG780" i="16" s="1"/>
  <c r="AO789" i="16"/>
  <c r="AP789" i="16"/>
  <c r="AQ789" i="16"/>
  <c r="AR789" i="16"/>
  <c r="AS789" i="16"/>
  <c r="AT789" i="16"/>
  <c r="AU789" i="16"/>
  <c r="AV789" i="16"/>
  <c r="AW789" i="16"/>
  <c r="AX789" i="16"/>
  <c r="AY789" i="16"/>
  <c r="AZ789" i="16"/>
  <c r="BA789" i="16"/>
  <c r="BB789" i="16"/>
  <c r="BC789" i="16"/>
  <c r="BD789" i="16"/>
  <c r="BE789" i="16"/>
  <c r="BF789" i="16"/>
  <c r="BG789" i="16"/>
  <c r="AO794" i="16"/>
  <c r="AP794" i="16"/>
  <c r="AQ794" i="16"/>
  <c r="AT794" i="16"/>
  <c r="AU794" i="16"/>
  <c r="AV794" i="16"/>
  <c r="AZ794" i="16"/>
  <c r="BA794" i="16"/>
  <c r="AO795" i="16"/>
  <c r="AP795" i="16"/>
  <c r="AQ795" i="16"/>
  <c r="AR795" i="16"/>
  <c r="AR794" i="16" s="1"/>
  <c r="AS795" i="16"/>
  <c r="AT795" i="16"/>
  <c r="AU795" i="16"/>
  <c r="AV795" i="16"/>
  <c r="AW795" i="16"/>
  <c r="AX795" i="16"/>
  <c r="AY795" i="16"/>
  <c r="AZ795" i="16"/>
  <c r="BA795" i="16"/>
  <c r="BB795" i="16"/>
  <c r="BC795" i="16"/>
  <c r="BD795" i="16"/>
  <c r="BE795" i="16"/>
  <c r="BF795" i="16"/>
  <c r="BG795" i="16"/>
  <c r="AO799" i="16"/>
  <c r="AP799" i="16"/>
  <c r="AQ799" i="16"/>
  <c r="AR799" i="16"/>
  <c r="AS799" i="16"/>
  <c r="AT799" i="16"/>
  <c r="AU799" i="16"/>
  <c r="AV799" i="16"/>
  <c r="AW799" i="16"/>
  <c r="AX799" i="16"/>
  <c r="AY799" i="16"/>
  <c r="AZ799" i="16"/>
  <c r="BA799" i="16"/>
  <c r="BB799" i="16"/>
  <c r="BC799" i="16"/>
  <c r="BD799" i="16"/>
  <c r="BE799" i="16"/>
  <c r="BF799" i="16"/>
  <c r="BG799" i="16"/>
  <c r="AO803" i="16"/>
  <c r="AP803" i="16"/>
  <c r="AQ803" i="16"/>
  <c r="AR803" i="16"/>
  <c r="AS803" i="16"/>
  <c r="AT803" i="16"/>
  <c r="AU803" i="16"/>
  <c r="AV803" i="16"/>
  <c r="AW803" i="16"/>
  <c r="AW794" i="16" s="1"/>
  <c r="AX803" i="16"/>
  <c r="AX794" i="16" s="1"/>
  <c r="AY803" i="16"/>
  <c r="AY794" i="16" s="1"/>
  <c r="AZ803" i="16"/>
  <c r="BA803" i="16"/>
  <c r="BB803" i="16"/>
  <c r="BC803" i="16"/>
  <c r="BD803" i="16"/>
  <c r="BE803" i="16"/>
  <c r="BF803" i="16"/>
  <c r="BG803" i="16"/>
  <c r="AO808" i="16"/>
  <c r="AY808" i="16"/>
  <c r="AO809" i="16"/>
  <c r="AP809" i="16"/>
  <c r="AQ809" i="16"/>
  <c r="AR809" i="16"/>
  <c r="AR808" i="16" s="1"/>
  <c r="AS809" i="16"/>
  <c r="AS808" i="16" s="1"/>
  <c r="AT809" i="16"/>
  <c r="AT808" i="16" s="1"/>
  <c r="AU809" i="16"/>
  <c r="AV809" i="16"/>
  <c r="AW809" i="16"/>
  <c r="AX809" i="16"/>
  <c r="AY809" i="16"/>
  <c r="AZ809" i="16"/>
  <c r="BA809" i="16"/>
  <c r="BB809" i="16"/>
  <c r="BB808" i="16" s="1"/>
  <c r="BC809" i="16"/>
  <c r="BC808" i="16" s="1"/>
  <c r="BD809" i="16"/>
  <c r="BD808" i="16" s="1"/>
  <c r="BE809" i="16"/>
  <c r="BF809" i="16"/>
  <c r="BG809" i="16"/>
  <c r="AO813" i="16"/>
  <c r="AP813" i="16"/>
  <c r="AP808" i="16" s="1"/>
  <c r="AQ813" i="16"/>
  <c r="AR813" i="16"/>
  <c r="AS813" i="16"/>
  <c r="AT813" i="16"/>
  <c r="AU813" i="16"/>
  <c r="AV813" i="16"/>
  <c r="AW813" i="16"/>
  <c r="AX813" i="16"/>
  <c r="AY813" i="16"/>
  <c r="AZ813" i="16"/>
  <c r="BA813" i="16"/>
  <c r="BB813" i="16"/>
  <c r="BC813" i="16"/>
  <c r="BD813" i="16"/>
  <c r="BE813" i="16"/>
  <c r="BF813" i="16"/>
  <c r="BG813" i="16"/>
  <c r="AO817" i="16"/>
  <c r="AP817" i="16"/>
  <c r="AQ817" i="16"/>
  <c r="AQ808" i="16" s="1"/>
  <c r="AR817" i="16"/>
  <c r="AS817" i="16"/>
  <c r="AT817" i="16"/>
  <c r="AU817" i="16"/>
  <c r="AV817" i="16"/>
  <c r="AW817" i="16"/>
  <c r="AX817" i="16"/>
  <c r="AY817" i="16"/>
  <c r="AZ817" i="16"/>
  <c r="BA817" i="16"/>
  <c r="BB817" i="16"/>
  <c r="BC817" i="16"/>
  <c r="BD817" i="16"/>
  <c r="BE817" i="16"/>
  <c r="BF817" i="16"/>
  <c r="BG817" i="16"/>
  <c r="AU822" i="16"/>
  <c r="AV822" i="16"/>
  <c r="BG822" i="16"/>
  <c r="AO823" i="16"/>
  <c r="AO822" i="16" s="1"/>
  <c r="AP823" i="16"/>
  <c r="AP822" i="16" s="1"/>
  <c r="AQ823" i="16"/>
  <c r="AQ822" i="16" s="1"/>
  <c r="AR823" i="16"/>
  <c r="AR822" i="16" s="1"/>
  <c r="AS823" i="16"/>
  <c r="AS822" i="16" s="1"/>
  <c r="AT823" i="16"/>
  <c r="AU823" i="16"/>
  <c r="AV823" i="16"/>
  <c r="AW823" i="16"/>
  <c r="AX823" i="16"/>
  <c r="AX822" i="16" s="1"/>
  <c r="AY823" i="16"/>
  <c r="AZ823" i="16"/>
  <c r="BA823" i="16"/>
  <c r="BB823" i="16"/>
  <c r="BC823" i="16"/>
  <c r="BD823" i="16"/>
  <c r="BE823" i="16"/>
  <c r="BF823" i="16"/>
  <c r="BG823" i="16"/>
  <c r="AO827" i="16"/>
  <c r="AP827" i="16"/>
  <c r="AQ827" i="16"/>
  <c r="AR827" i="16"/>
  <c r="AS827" i="16"/>
  <c r="AT827" i="16"/>
  <c r="AU827" i="16"/>
  <c r="AV827" i="16"/>
  <c r="AW827" i="16"/>
  <c r="AX827" i="16"/>
  <c r="AY827" i="16"/>
  <c r="AZ827" i="16"/>
  <c r="BA827" i="16"/>
  <c r="BB827" i="16"/>
  <c r="BB822" i="16" s="1"/>
  <c r="BC827" i="16"/>
  <c r="BC822" i="16" s="1"/>
  <c r="BD827" i="16"/>
  <c r="BD822" i="16" s="1"/>
  <c r="BE827" i="16"/>
  <c r="BE822" i="16" s="1"/>
  <c r="BF827" i="16"/>
  <c r="BF822" i="16" s="1"/>
  <c r="BG827" i="16"/>
  <c r="AO831" i="16"/>
  <c r="AP831" i="16"/>
  <c r="AQ831" i="16"/>
  <c r="AR831" i="16"/>
  <c r="AS831" i="16"/>
  <c r="AT831" i="16"/>
  <c r="AU831" i="16"/>
  <c r="AV831" i="16"/>
  <c r="AW831" i="16"/>
  <c r="AX831" i="16"/>
  <c r="AY831" i="16"/>
  <c r="AZ831" i="16"/>
  <c r="BA831" i="16"/>
  <c r="BB831" i="16"/>
  <c r="BC831" i="16"/>
  <c r="BD831" i="16"/>
  <c r="BE831" i="16"/>
  <c r="BF831" i="16"/>
  <c r="BG831" i="16"/>
  <c r="AP836" i="16"/>
  <c r="AQ836" i="16"/>
  <c r="AR836" i="16"/>
  <c r="AW836" i="16"/>
  <c r="AX836" i="16"/>
  <c r="AY836" i="16"/>
  <c r="AZ836" i="16"/>
  <c r="BA836" i="16"/>
  <c r="AO837" i="16"/>
  <c r="AP837" i="16"/>
  <c r="AQ837" i="16"/>
  <c r="AR837" i="16"/>
  <c r="AS837" i="16"/>
  <c r="AT837" i="16"/>
  <c r="AU837" i="16"/>
  <c r="AV837" i="16"/>
  <c r="AW837" i="16"/>
  <c r="AX837" i="16"/>
  <c r="AY837" i="16"/>
  <c r="AZ837" i="16"/>
  <c r="BA837" i="16"/>
  <c r="BB837" i="16"/>
  <c r="BC837" i="16"/>
  <c r="BC836" i="16" s="1"/>
  <c r="BD837" i="16"/>
  <c r="BE837" i="16"/>
  <c r="BF837" i="16"/>
  <c r="BG837" i="16"/>
  <c r="AO841" i="16"/>
  <c r="AP841" i="16"/>
  <c r="AQ841" i="16"/>
  <c r="AR841" i="16"/>
  <c r="AS841" i="16"/>
  <c r="AS836" i="16" s="1"/>
  <c r="AT841" i="16"/>
  <c r="AT836" i="16" s="1"/>
  <c r="AU841" i="16"/>
  <c r="AU836" i="16" s="1"/>
  <c r="AV841" i="16"/>
  <c r="AV836" i="16" s="1"/>
  <c r="AW841" i="16"/>
  <c r="AX841" i="16"/>
  <c r="AY841" i="16"/>
  <c r="AZ841" i="16"/>
  <c r="BA841" i="16"/>
  <c r="BB841" i="16"/>
  <c r="BB836" i="16" s="1"/>
  <c r="BC841" i="16"/>
  <c r="BD841" i="16"/>
  <c r="BE841" i="16"/>
  <c r="BF841" i="16"/>
  <c r="BG841" i="16"/>
  <c r="AO845" i="16"/>
  <c r="AP845" i="16"/>
  <c r="AQ845" i="16"/>
  <c r="AR845" i="16"/>
  <c r="AS845" i="16"/>
  <c r="AT845" i="16"/>
  <c r="AU845" i="16"/>
  <c r="AV845" i="16"/>
  <c r="AW845" i="16"/>
  <c r="AX845" i="16"/>
  <c r="AY845" i="16"/>
  <c r="AZ845" i="16"/>
  <c r="BA845" i="16"/>
  <c r="BB845" i="16"/>
  <c r="BC845" i="16"/>
  <c r="BD845" i="16"/>
  <c r="BE845" i="16"/>
  <c r="BF845" i="16"/>
  <c r="BG845" i="16"/>
  <c r="BG836" i="16" s="1"/>
  <c r="AO851" i="16"/>
  <c r="AP851" i="16"/>
  <c r="AQ851" i="16"/>
  <c r="AR851" i="16"/>
  <c r="AS851" i="16"/>
  <c r="AT851" i="16"/>
  <c r="AU851" i="16"/>
  <c r="AV851" i="16"/>
  <c r="AW851" i="16"/>
  <c r="AX851" i="16"/>
  <c r="AX850" i="16" s="1"/>
  <c r="AY851" i="16"/>
  <c r="AY850" i="16" s="1"/>
  <c r="AZ851" i="16"/>
  <c r="AZ850" i="16" s="1"/>
  <c r="BA851" i="16"/>
  <c r="BA850" i="16" s="1"/>
  <c r="BB851" i="16"/>
  <c r="BB850" i="16" s="1"/>
  <c r="BC851" i="16"/>
  <c r="BC850" i="16" s="1"/>
  <c r="BD851" i="16"/>
  <c r="BD850" i="16" s="1"/>
  <c r="BE851" i="16"/>
  <c r="BE850" i="16" s="1"/>
  <c r="BF851" i="16"/>
  <c r="BF850" i="16" s="1"/>
  <c r="BG851" i="16"/>
  <c r="AO855" i="16"/>
  <c r="AP855" i="16"/>
  <c r="AQ855" i="16"/>
  <c r="AR855" i="16"/>
  <c r="AS855" i="16"/>
  <c r="AT855" i="16"/>
  <c r="AU855" i="16"/>
  <c r="AV855" i="16"/>
  <c r="AW855" i="16"/>
  <c r="AX855" i="16"/>
  <c r="AY855" i="16"/>
  <c r="AZ855" i="16"/>
  <c r="BA855" i="16"/>
  <c r="BB855" i="16"/>
  <c r="BC855" i="16"/>
  <c r="BD855" i="16"/>
  <c r="BE855" i="16"/>
  <c r="BF855" i="16"/>
  <c r="BG855" i="16"/>
  <c r="AO859" i="16"/>
  <c r="AO850" i="16" s="1"/>
  <c r="AP859" i="16"/>
  <c r="AP850" i="16" s="1"/>
  <c r="AQ859" i="16"/>
  <c r="AQ850" i="16" s="1"/>
  <c r="AR859" i="16"/>
  <c r="AR850" i="16" s="1"/>
  <c r="AS859" i="16"/>
  <c r="AS850" i="16" s="1"/>
  <c r="AT859" i="16"/>
  <c r="AU859" i="16"/>
  <c r="AV859" i="16"/>
  <c r="AW859" i="16"/>
  <c r="AX859" i="16"/>
  <c r="AY859" i="16"/>
  <c r="AZ859" i="16"/>
  <c r="BA859" i="16"/>
  <c r="BB859" i="16"/>
  <c r="BC859" i="16"/>
  <c r="BD859" i="16"/>
  <c r="BE859" i="16"/>
  <c r="BF859" i="16"/>
  <c r="BG859" i="16"/>
  <c r="AO865" i="16"/>
  <c r="AP865" i="16"/>
  <c r="AQ865" i="16"/>
  <c r="AR865" i="16"/>
  <c r="AR864" i="16" s="1"/>
  <c r="AS865" i="16"/>
  <c r="AS864" i="16" s="1"/>
  <c r="AT865" i="16"/>
  <c r="AT864" i="16" s="1"/>
  <c r="AU865" i="16"/>
  <c r="AV865" i="16"/>
  <c r="AW865" i="16"/>
  <c r="AX865" i="16"/>
  <c r="AY865" i="16"/>
  <c r="AZ865" i="16"/>
  <c r="BA865" i="16"/>
  <c r="BA864" i="16" s="1"/>
  <c r="BB865" i="16"/>
  <c r="BB864" i="16" s="1"/>
  <c r="BC865" i="16"/>
  <c r="BC864" i="16" s="1"/>
  <c r="BD865" i="16"/>
  <c r="BD864" i="16" s="1"/>
  <c r="BE865" i="16"/>
  <c r="BE864" i="16" s="1"/>
  <c r="BF865" i="16"/>
  <c r="BG865" i="16"/>
  <c r="BG864" i="16" s="1"/>
  <c r="AO869" i="16"/>
  <c r="AP869" i="16"/>
  <c r="AQ869" i="16"/>
  <c r="AR869" i="16"/>
  <c r="AS869" i="16"/>
  <c r="AT869" i="16"/>
  <c r="AU869" i="16"/>
  <c r="AV869" i="16"/>
  <c r="AW869" i="16"/>
  <c r="AX869" i="16"/>
  <c r="AY869" i="16"/>
  <c r="AZ869" i="16"/>
  <c r="AZ864" i="16" s="1"/>
  <c r="BA869" i="16"/>
  <c r="BB869" i="16"/>
  <c r="BC869" i="16"/>
  <c r="BD869" i="16"/>
  <c r="BE869" i="16"/>
  <c r="BF869" i="16"/>
  <c r="BF864" i="16" s="1"/>
  <c r="BG869" i="16"/>
  <c r="AO873" i="16"/>
  <c r="AP873" i="16"/>
  <c r="AQ873" i="16"/>
  <c r="AR873" i="16"/>
  <c r="AS873" i="16"/>
  <c r="AT873" i="16"/>
  <c r="AU873" i="16"/>
  <c r="AV873" i="16"/>
  <c r="AW873" i="16"/>
  <c r="AX873" i="16"/>
  <c r="AY873" i="16"/>
  <c r="AZ873" i="16"/>
  <c r="BA873" i="16"/>
  <c r="BB873" i="16"/>
  <c r="BC873" i="16"/>
  <c r="BD873" i="16"/>
  <c r="BE873" i="16"/>
  <c r="BF873" i="16"/>
  <c r="BG873" i="16"/>
  <c r="AZ878" i="16"/>
  <c r="BA878" i="16"/>
  <c r="BD878" i="16"/>
  <c r="AO879" i="16"/>
  <c r="AP879" i="16"/>
  <c r="AQ879" i="16"/>
  <c r="AR879" i="16"/>
  <c r="AS879" i="16"/>
  <c r="AS878" i="16" s="1"/>
  <c r="AT879" i="16"/>
  <c r="AT878" i="16" s="1"/>
  <c r="AU879" i="16"/>
  <c r="AU878" i="16" s="1"/>
  <c r="AV879" i="16"/>
  <c r="AV878" i="16" s="1"/>
  <c r="AW879" i="16"/>
  <c r="AW878" i="16" s="1"/>
  <c r="AX879" i="16"/>
  <c r="AX878" i="16" s="1"/>
  <c r="AY879" i="16"/>
  <c r="AY878" i="16" s="1"/>
  <c r="AZ879" i="16"/>
  <c r="BA879" i="16"/>
  <c r="BB879" i="16"/>
  <c r="BC879" i="16"/>
  <c r="BD879" i="16"/>
  <c r="BE879" i="16"/>
  <c r="BF879" i="16"/>
  <c r="BG879" i="16"/>
  <c r="AO883" i="16"/>
  <c r="AP883" i="16"/>
  <c r="AQ883" i="16"/>
  <c r="AR883" i="16"/>
  <c r="AS883" i="16"/>
  <c r="AT883" i="16"/>
  <c r="AU883" i="16"/>
  <c r="AV883" i="16"/>
  <c r="AW883" i="16"/>
  <c r="AX883" i="16"/>
  <c r="AY883" i="16"/>
  <c r="AZ883" i="16"/>
  <c r="BA883" i="16"/>
  <c r="BB883" i="16"/>
  <c r="BB878" i="16" s="1"/>
  <c r="BC883" i="16"/>
  <c r="BD883" i="16"/>
  <c r="BE883" i="16"/>
  <c r="BF883" i="16"/>
  <c r="BG883" i="16"/>
  <c r="AO887" i="16"/>
  <c r="AP887" i="16"/>
  <c r="AQ887" i="16"/>
  <c r="AR887" i="16"/>
  <c r="AS887" i="16"/>
  <c r="AT887" i="16"/>
  <c r="AU887" i="16"/>
  <c r="AV887" i="16"/>
  <c r="AW887" i="16"/>
  <c r="AX887" i="16"/>
  <c r="AY887" i="16"/>
  <c r="AZ887" i="16"/>
  <c r="BA887" i="16"/>
  <c r="BB887" i="16"/>
  <c r="BC887" i="16"/>
  <c r="BD887" i="16"/>
  <c r="BE887" i="16"/>
  <c r="BF887" i="16"/>
  <c r="BG887" i="16"/>
  <c r="BD892" i="16"/>
  <c r="BE892" i="16"/>
  <c r="BF892" i="16"/>
  <c r="BG892" i="16"/>
  <c r="AO893" i="16"/>
  <c r="AO892" i="16" s="1"/>
  <c r="AP893" i="16"/>
  <c r="AP892" i="16" s="1"/>
  <c r="AQ893" i="16"/>
  <c r="AR893" i="16"/>
  <c r="AS893" i="16"/>
  <c r="AT893" i="16"/>
  <c r="AU893" i="16"/>
  <c r="AV893" i="16"/>
  <c r="AW893" i="16"/>
  <c r="AX893" i="16"/>
  <c r="AY893" i="16"/>
  <c r="AZ893" i="16"/>
  <c r="AZ892" i="16" s="1"/>
  <c r="BA893" i="16"/>
  <c r="BA892" i="16" s="1"/>
  <c r="BB893" i="16"/>
  <c r="BC893" i="16"/>
  <c r="BD893" i="16"/>
  <c r="BE893" i="16"/>
  <c r="BF893" i="16"/>
  <c r="BG893" i="16"/>
  <c r="AO897" i="16"/>
  <c r="AP897" i="16"/>
  <c r="AQ897" i="16"/>
  <c r="AQ892" i="16" s="1"/>
  <c r="AR897" i="16"/>
  <c r="AR892" i="16" s="1"/>
  <c r="AS897" i="16"/>
  <c r="AT897" i="16"/>
  <c r="AU897" i="16"/>
  <c r="AV897" i="16"/>
  <c r="AV892" i="16" s="1"/>
  <c r="AW897" i="16"/>
  <c r="AW892" i="16" s="1"/>
  <c r="AX897" i="16"/>
  <c r="AX892" i="16" s="1"/>
  <c r="AY897" i="16"/>
  <c r="AY892" i="16" s="1"/>
  <c r="AZ897" i="16"/>
  <c r="BA897" i="16"/>
  <c r="BB897" i="16"/>
  <c r="BB892" i="16" s="1"/>
  <c r="BC897" i="16"/>
  <c r="BC892" i="16" s="1"/>
  <c r="BD897" i="16"/>
  <c r="BE897" i="16"/>
  <c r="BF897" i="16"/>
  <c r="BG897" i="16"/>
  <c r="AO901" i="16"/>
  <c r="AP901" i="16"/>
  <c r="AQ901" i="16"/>
  <c r="AR901" i="16"/>
  <c r="AS901" i="16"/>
  <c r="AT901" i="16"/>
  <c r="AU901" i="16"/>
  <c r="AV901" i="16"/>
  <c r="AW901" i="16"/>
  <c r="AX901" i="16"/>
  <c r="AY901" i="16"/>
  <c r="AZ901" i="16"/>
  <c r="BA901" i="16"/>
  <c r="BB901" i="16"/>
  <c r="BC901" i="16"/>
  <c r="BD901" i="16"/>
  <c r="BE901" i="16"/>
  <c r="BF901" i="16"/>
  <c r="BG901" i="16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BK276" i="16" l="1"/>
  <c r="BO80" i="16"/>
  <c r="BO304" i="16"/>
  <c r="BK150" i="16"/>
  <c r="BO52" i="16"/>
  <c r="BO24" i="16"/>
  <c r="BE500" i="16"/>
  <c r="AV850" i="16"/>
  <c r="BG528" i="16"/>
  <c r="BM122" i="16"/>
  <c r="AS136" i="16"/>
  <c r="AT80" i="16"/>
  <c r="BL80" i="16" s="1"/>
  <c r="BM248" i="16"/>
  <c r="BL122" i="16"/>
  <c r="BD668" i="16"/>
  <c r="BG794" i="16"/>
  <c r="AR472" i="16"/>
  <c r="AT262" i="16"/>
  <c r="BE794" i="16"/>
  <c r="BA682" i="16"/>
  <c r="AZ486" i="16"/>
  <c r="BG206" i="16"/>
  <c r="AR374" i="16"/>
  <c r="AO52" i="16"/>
  <c r="BF836" i="16"/>
  <c r="BF808" i="16"/>
  <c r="BK248" i="16"/>
  <c r="BC164" i="16"/>
  <c r="BL10" i="16"/>
  <c r="AW850" i="16"/>
  <c r="BN276" i="16"/>
  <c r="BL192" i="16"/>
  <c r="AR136" i="16"/>
  <c r="AV864" i="16"/>
  <c r="BO248" i="16"/>
  <c r="BC668" i="16"/>
  <c r="BK164" i="16"/>
  <c r="BF710" i="16"/>
  <c r="BF794" i="16"/>
  <c r="AX542" i="16"/>
  <c r="BC66" i="16"/>
  <c r="BO66" i="16" s="1"/>
  <c r="AU528" i="16"/>
  <c r="AU374" i="16"/>
  <c r="AR878" i="16"/>
  <c r="AO864" i="16"/>
  <c r="BD794" i="16"/>
  <c r="AT374" i="16"/>
  <c r="BC794" i="16"/>
  <c r="BF206" i="16"/>
  <c r="BE206" i="16"/>
  <c r="BM206" i="16" s="1"/>
  <c r="BO136" i="16"/>
  <c r="AX696" i="16"/>
  <c r="AU388" i="16"/>
  <c r="BD206" i="16"/>
  <c r="AT388" i="16"/>
  <c r="BD836" i="16"/>
  <c r="AZ626" i="16"/>
  <c r="AO290" i="16"/>
  <c r="BK290" i="16" s="1"/>
  <c r="AW556" i="16"/>
  <c r="BN66" i="16"/>
  <c r="AX724" i="16"/>
  <c r="AP654" i="16"/>
  <c r="AW626" i="16"/>
  <c r="AU556" i="16"/>
  <c r="BM304" i="16"/>
  <c r="BN108" i="16"/>
  <c r="BL206" i="16"/>
  <c r="BM108" i="16"/>
  <c r="BA108" i="16"/>
  <c r="BO108" i="16" s="1"/>
  <c r="AO206" i="16"/>
  <c r="BK206" i="16" s="1"/>
  <c r="AU850" i="16"/>
  <c r="BO234" i="16"/>
  <c r="BA500" i="16"/>
  <c r="BG654" i="16"/>
  <c r="AW864" i="16"/>
  <c r="BD542" i="16"/>
  <c r="BK192" i="16"/>
  <c r="BC542" i="16"/>
  <c r="BN52" i="16"/>
  <c r="AU864" i="16"/>
  <c r="BK136" i="16"/>
  <c r="AV276" i="16"/>
  <c r="BB682" i="16"/>
  <c r="BE472" i="16"/>
  <c r="BC192" i="16"/>
  <c r="BA696" i="16"/>
  <c r="AY486" i="16"/>
  <c r="AS374" i="16"/>
  <c r="BE836" i="16"/>
  <c r="AX556" i="16"/>
  <c r="AS388" i="16"/>
  <c r="BN304" i="16"/>
  <c r="BG850" i="16"/>
  <c r="AV556" i="16"/>
  <c r="AW724" i="16"/>
  <c r="AO654" i="16"/>
  <c r="AT556" i="16"/>
  <c r="BF346" i="16"/>
  <c r="AX290" i="16"/>
  <c r="BN290" i="16" s="1"/>
  <c r="AW178" i="16"/>
  <c r="BO10" i="16"/>
  <c r="BL304" i="16"/>
  <c r="BO38" i="16"/>
  <c r="BL276" i="16"/>
  <c r="AS738" i="16"/>
  <c r="AP206" i="16"/>
  <c r="AT850" i="16"/>
  <c r="BB500" i="16"/>
  <c r="AY360" i="16"/>
  <c r="AX360" i="16"/>
  <c r="BN24" i="16"/>
  <c r="AZ276" i="16"/>
  <c r="BB542" i="16"/>
  <c r="AW276" i="16"/>
  <c r="BM52" i="16"/>
  <c r="BM262" i="16"/>
  <c r="AU276" i="16"/>
  <c r="AP66" i="16"/>
  <c r="BK38" i="16"/>
  <c r="AP864" i="16"/>
  <c r="AO66" i="16"/>
  <c r="BK66" i="16" s="1"/>
  <c r="BO206" i="16"/>
  <c r="BB192" i="16"/>
  <c r="BC878" i="16"/>
  <c r="AP878" i="16"/>
  <c r="BG808" i="16"/>
  <c r="AO878" i="16"/>
  <c r="BN206" i="16"/>
  <c r="BE164" i="16"/>
  <c r="BM164" i="16" s="1"/>
  <c r="BL108" i="16"/>
  <c r="BE808" i="16"/>
  <c r="AW696" i="16"/>
  <c r="BE570" i="16"/>
  <c r="BN192" i="16"/>
  <c r="BD164" i="16"/>
  <c r="BL164" i="16" s="1"/>
  <c r="AZ808" i="16"/>
  <c r="BB752" i="16"/>
  <c r="AR710" i="16"/>
  <c r="AU612" i="16"/>
  <c r="AW290" i="16"/>
  <c r="BL248" i="16"/>
  <c r="AP150" i="16"/>
  <c r="BB108" i="16"/>
  <c r="BM38" i="16"/>
  <c r="AO640" i="16"/>
  <c r="AT612" i="16"/>
  <c r="BG374" i="16"/>
  <c r="AO304" i="16"/>
  <c r="BK304" i="16" s="1"/>
  <c r="AU220" i="16"/>
  <c r="BM220" i="16" s="1"/>
  <c r="BN80" i="16"/>
  <c r="AR52" i="16"/>
  <c r="BL52" i="16" s="1"/>
  <c r="BE710" i="16"/>
  <c r="AQ458" i="16"/>
  <c r="BF374" i="16"/>
  <c r="BE346" i="16"/>
  <c r="AT220" i="16"/>
  <c r="AU136" i="16"/>
  <c r="BM136" i="16" s="1"/>
  <c r="AQ52" i="16"/>
  <c r="BE542" i="16"/>
  <c r="BA360" i="16"/>
  <c r="AV290" i="16"/>
  <c r="BM290" i="16" s="1"/>
  <c r="AS220" i="16"/>
  <c r="BL220" i="16" s="1"/>
  <c r="BO192" i="16"/>
  <c r="AQ178" i="16"/>
  <c r="AT136" i="16"/>
  <c r="AP52" i="16"/>
  <c r="AS430" i="16"/>
  <c r="AQ374" i="16"/>
  <c r="AP346" i="16"/>
  <c r="AX682" i="16"/>
  <c r="BB514" i="16"/>
  <c r="AY500" i="16"/>
  <c r="BC374" i="16"/>
  <c r="AP374" i="16"/>
  <c r="BA822" i="16"/>
  <c r="AV696" i="16"/>
  <c r="BA514" i="16"/>
  <c r="AY164" i="16"/>
  <c r="BN164" i="16" s="1"/>
  <c r="AT94" i="16"/>
  <c r="AS94" i="16"/>
  <c r="AX514" i="16"/>
  <c r="AR94" i="16"/>
  <c r="AY864" i="16"/>
  <c r="AW822" i="16"/>
  <c r="AR696" i="16"/>
  <c r="AS682" i="16"/>
  <c r="AQ668" i="16"/>
  <c r="AO584" i="16"/>
  <c r="AP528" i="16"/>
  <c r="AQ332" i="16"/>
  <c r="BK332" i="16" s="1"/>
  <c r="AP178" i="16"/>
  <c r="AQ94" i="16"/>
  <c r="BK94" i="16" s="1"/>
  <c r="AQ80" i="16"/>
  <c r="BN38" i="16"/>
  <c r="AV752" i="16"/>
  <c r="AP710" i="16"/>
  <c r="AR262" i="16"/>
  <c r="BL262" i="16" s="1"/>
  <c r="BE780" i="16"/>
  <c r="BA808" i="16"/>
  <c r="AT332" i="16"/>
  <c r="AT696" i="16"/>
  <c r="BF612" i="16"/>
  <c r="AR332" i="16"/>
  <c r="AX808" i="16"/>
  <c r="AW514" i="16"/>
  <c r="AW808" i="16"/>
  <c r="AQ696" i="16"/>
  <c r="AR682" i="16"/>
  <c r="BG584" i="16"/>
  <c r="AO528" i="16"/>
  <c r="AV514" i="16"/>
  <c r="AS360" i="16"/>
  <c r="AP332" i="16"/>
  <c r="AR318" i="16"/>
  <c r="BL318" i="16" s="1"/>
  <c r="AO178" i="16"/>
  <c r="BG24" i="16"/>
  <c r="BC514" i="16"/>
  <c r="AZ500" i="16"/>
  <c r="BD374" i="16"/>
  <c r="BE304" i="16"/>
  <c r="AZ248" i="16"/>
  <c r="BO220" i="16"/>
  <c r="AV178" i="16"/>
  <c r="BB164" i="16"/>
  <c r="AW94" i="16"/>
  <c r="AU752" i="16"/>
  <c r="AP612" i="16"/>
  <c r="AU178" i="16"/>
  <c r="BM178" i="16" s="1"/>
  <c r="AW682" i="16"/>
  <c r="AU332" i="16"/>
  <c r="BM332" i="16" s="1"/>
  <c r="AQ262" i="16"/>
  <c r="AX248" i="16"/>
  <c r="AZ164" i="16"/>
  <c r="AZ822" i="16"/>
  <c r="BG612" i="16"/>
  <c r="AY570" i="16"/>
  <c r="BK10" i="16"/>
  <c r="AV500" i="16"/>
  <c r="AV808" i="16"/>
  <c r="AP696" i="16"/>
  <c r="AQ682" i="16"/>
  <c r="BB626" i="16"/>
  <c r="AU514" i="16"/>
  <c r="BD416" i="16"/>
  <c r="AR360" i="16"/>
  <c r="AQ318" i="16"/>
  <c r="BG122" i="16"/>
  <c r="BO122" i="16" s="1"/>
  <c r="BB794" i="16"/>
  <c r="AY682" i="16"/>
  <c r="AQ612" i="16"/>
  <c r="AS262" i="16"/>
  <c r="AQ864" i="16"/>
  <c r="AO710" i="16"/>
  <c r="AO346" i="16"/>
  <c r="AV332" i="16"/>
  <c r="BD304" i="16"/>
  <c r="AY248" i="16"/>
  <c r="BA164" i="16"/>
  <c r="BO164" i="16" s="1"/>
  <c r="AU80" i="16"/>
  <c r="BM80" i="16" s="1"/>
  <c r="AZ514" i="16"/>
  <c r="AO388" i="16"/>
  <c r="AW248" i="16"/>
  <c r="BN220" i="16"/>
  <c r="BG38" i="16"/>
  <c r="AO836" i="16"/>
  <c r="AY822" i="16"/>
  <c r="AS332" i="16"/>
  <c r="AV248" i="16"/>
  <c r="AS696" i="16"/>
  <c r="BE612" i="16"/>
  <c r="AU500" i="16"/>
  <c r="AQ878" i="16"/>
  <c r="AT822" i="16"/>
  <c r="AU808" i="16"/>
  <c r="AS794" i="16"/>
  <c r="BA626" i="16"/>
  <c r="AU542" i="16"/>
  <c r="BC444" i="16"/>
  <c r="BC416" i="16"/>
  <c r="BE290" i="16"/>
  <c r="BG276" i="16"/>
  <c r="BO276" i="16" s="1"/>
  <c r="AR66" i="16"/>
  <c r="BE24" i="16"/>
  <c r="BM24" i="16" s="1"/>
  <c r="AY626" i="16"/>
  <c r="BD500" i="16"/>
  <c r="BE374" i="16"/>
  <c r="AP262" i="16"/>
  <c r="AV94" i="16"/>
  <c r="AZ682" i="16"/>
  <c r="AX626" i="16"/>
  <c r="AY514" i="16"/>
  <c r="AO262" i="16"/>
  <c r="BK262" i="16" s="1"/>
  <c r="AU94" i="16"/>
  <c r="AO374" i="16"/>
  <c r="AP318" i="16"/>
  <c r="AO122" i="16"/>
  <c r="BG136" i="16"/>
  <c r="BB584" i="16"/>
  <c r="AY780" i="16"/>
  <c r="BA584" i="16"/>
  <c r="BA472" i="16"/>
  <c r="BE458" i="16"/>
  <c r="AO430" i="16"/>
  <c r="AQ388" i="16"/>
  <c r="AR234" i="16"/>
  <c r="AV150" i="16"/>
  <c r="AX864" i="16"/>
  <c r="AQ738" i="16"/>
  <c r="BC472" i="16"/>
  <c r="BB472" i="16"/>
  <c r="AS234" i="16"/>
  <c r="BF136" i="16"/>
  <c r="BN136" i="16" s="1"/>
  <c r="BC766" i="16"/>
  <c r="AX780" i="16"/>
  <c r="BB766" i="16"/>
  <c r="AQ486" i="16"/>
  <c r="BD458" i="16"/>
  <c r="AP388" i="16"/>
  <c r="AQ234" i="16"/>
  <c r="AU150" i="16"/>
  <c r="BM150" i="16" s="1"/>
  <c r="BG766" i="16"/>
  <c r="BA598" i="16"/>
  <c r="BB374" i="16"/>
  <c r="BF766" i="16"/>
  <c r="BF878" i="16"/>
  <c r="BD766" i="16"/>
  <c r="AP430" i="16"/>
  <c r="AR388" i="16"/>
  <c r="AW780" i="16"/>
  <c r="BA766" i="16"/>
  <c r="BB640" i="16"/>
  <c r="AP486" i="16"/>
  <c r="BC458" i="16"/>
  <c r="AY402" i="16"/>
  <c r="AP234" i="16"/>
  <c r="BK234" i="16" s="1"/>
  <c r="AT150" i="16"/>
  <c r="AS556" i="16"/>
  <c r="BG878" i="16"/>
  <c r="AZ598" i="16"/>
  <c r="AR430" i="16"/>
  <c r="AY598" i="16"/>
  <c r="BC584" i="16"/>
  <c r="AQ430" i="16"/>
  <c r="AO612" i="16"/>
  <c r="BF458" i="16"/>
  <c r="BA640" i="16"/>
  <c r="AO486" i="16"/>
  <c r="BB458" i="16"/>
  <c r="AX402" i="16"/>
  <c r="AS150" i="16"/>
  <c r="AT66" i="16"/>
  <c r="AP122" i="16"/>
  <c r="AP80" i="16"/>
  <c r="BK80" i="16" s="1"/>
  <c r="AR738" i="16"/>
  <c r="AO318" i="16"/>
  <c r="BK318" i="16" s="1"/>
  <c r="BE766" i="16"/>
  <c r="AP738" i="16"/>
  <c r="BE878" i="16"/>
  <c r="AV780" i="16"/>
  <c r="AU780" i="16"/>
  <c r="AR150" i="16"/>
  <c r="AS66" i="16"/>
  <c r="AU892" i="16"/>
  <c r="AT892" i="16"/>
  <c r="BE654" i="16"/>
  <c r="BA262" i="16"/>
  <c r="BO262" i="16" s="1"/>
  <c r="BC94" i="16"/>
  <c r="BO94" i="16" s="1"/>
  <c r="BE234" i="16"/>
  <c r="BM234" i="16" s="1"/>
  <c r="BE94" i="16"/>
  <c r="BB262" i="16"/>
  <c r="BD94" i="16"/>
  <c r="AS892" i="16"/>
  <c r="BF430" i="16"/>
  <c r="BE430" i="16"/>
  <c r="AZ262" i="16"/>
  <c r="AZ122" i="16"/>
  <c r="BF94" i="16"/>
  <c r="BN94" i="16" s="1"/>
  <c r="BF654" i="16"/>
  <c r="AW402" i="16"/>
  <c r="BG430" i="16"/>
  <c r="AU668" i="16"/>
  <c r="AT668" i="16"/>
  <c r="AS668" i="16"/>
  <c r="AU444" i="16"/>
  <c r="AY262" i="16"/>
  <c r="BN262" i="16" s="1"/>
  <c r="AY122" i="16"/>
  <c r="BN122" i="16" s="1"/>
  <c r="BL136" i="16" l="1"/>
  <c r="BK52" i="16"/>
  <c r="BL150" i="16"/>
  <c r="BK122" i="16"/>
  <c r="BL332" i="16"/>
  <c r="BM94" i="16"/>
  <c r="BN248" i="16"/>
  <c r="BK178" i="16"/>
  <c r="BL94" i="16"/>
  <c r="BL234" i="16"/>
  <c r="BM276" i="16"/>
  <c r="BL66" i="16"/>
  <c r="K9" i="15"/>
  <c r="M9" i="15"/>
  <c r="N9" i="15"/>
  <c r="O9" i="15"/>
  <c r="P9" i="15"/>
  <c r="Q9" i="15"/>
  <c r="R9" i="15"/>
  <c r="S9" i="15"/>
  <c r="K10" i="15"/>
  <c r="M10" i="15"/>
  <c r="N10" i="15"/>
  <c r="O10" i="15"/>
  <c r="P10" i="15"/>
  <c r="Q10" i="15"/>
  <c r="R10" i="15"/>
  <c r="S10" i="15"/>
  <c r="K11" i="15"/>
  <c r="M11" i="15"/>
  <c r="N11" i="15"/>
  <c r="O11" i="15"/>
  <c r="P11" i="15"/>
  <c r="Q11" i="15"/>
  <c r="R11" i="15"/>
  <c r="S11" i="15"/>
  <c r="K12" i="15"/>
  <c r="M12" i="15"/>
  <c r="N12" i="15"/>
  <c r="O12" i="15"/>
  <c r="P12" i="15"/>
  <c r="Q12" i="15"/>
  <c r="R12" i="15"/>
  <c r="S12" i="15"/>
  <c r="K13" i="15"/>
  <c r="M13" i="15"/>
  <c r="N13" i="15"/>
  <c r="O13" i="15"/>
  <c r="P13" i="15"/>
  <c r="Q13" i="15"/>
  <c r="R13" i="15"/>
  <c r="S13" i="15"/>
  <c r="K14" i="15"/>
  <c r="M14" i="15"/>
  <c r="N14" i="15"/>
  <c r="O14" i="15"/>
  <c r="P14" i="15"/>
  <c r="Q14" i="15"/>
  <c r="R14" i="15"/>
  <c r="S14" i="15"/>
  <c r="K15" i="15"/>
  <c r="M15" i="15"/>
  <c r="N15" i="15"/>
  <c r="O15" i="15"/>
  <c r="P15" i="15"/>
  <c r="Q15" i="15"/>
  <c r="R15" i="15"/>
  <c r="S15" i="15"/>
  <c r="K16" i="15"/>
  <c r="M16" i="15"/>
  <c r="N16" i="15"/>
  <c r="O16" i="15"/>
  <c r="P16" i="15"/>
  <c r="Q16" i="15"/>
  <c r="R16" i="15"/>
  <c r="S16" i="15"/>
  <c r="K17" i="15"/>
  <c r="M17" i="15"/>
  <c r="N17" i="15"/>
  <c r="O17" i="15"/>
  <c r="P17" i="15"/>
  <c r="Q17" i="15"/>
  <c r="R17" i="15"/>
  <c r="S17" i="15"/>
  <c r="K18" i="15"/>
  <c r="M18" i="15"/>
  <c r="N18" i="15"/>
  <c r="O18" i="15"/>
  <c r="P18" i="15"/>
  <c r="Q18" i="15"/>
  <c r="R18" i="15"/>
  <c r="S18" i="15"/>
  <c r="K19" i="15"/>
  <c r="M19" i="15"/>
  <c r="N19" i="15"/>
  <c r="O19" i="15"/>
  <c r="P19" i="15"/>
  <c r="Q19" i="15"/>
  <c r="R19" i="15"/>
  <c r="S19" i="15"/>
  <c r="K20" i="15"/>
  <c r="M20" i="15"/>
  <c r="N20" i="15"/>
  <c r="O20" i="15"/>
  <c r="P20" i="15"/>
  <c r="Q20" i="15"/>
  <c r="R20" i="15"/>
  <c r="S20" i="15"/>
  <c r="K21" i="15"/>
  <c r="M21" i="15"/>
  <c r="N21" i="15"/>
  <c r="O21" i="15"/>
  <c r="P21" i="15"/>
  <c r="Q21" i="15"/>
  <c r="R21" i="15"/>
  <c r="S21" i="15"/>
  <c r="K22" i="15"/>
  <c r="M22" i="15"/>
  <c r="N22" i="15"/>
  <c r="O22" i="15"/>
  <c r="P22" i="15"/>
  <c r="Q22" i="15"/>
  <c r="R22" i="15"/>
  <c r="S22" i="15"/>
  <c r="K23" i="15"/>
  <c r="M23" i="15"/>
  <c r="N23" i="15"/>
  <c r="O23" i="15"/>
  <c r="P23" i="15"/>
  <c r="Q23" i="15"/>
  <c r="R23" i="15"/>
  <c r="S23" i="15"/>
  <c r="K24" i="15"/>
  <c r="M24" i="15"/>
  <c r="N24" i="15"/>
  <c r="O24" i="15"/>
  <c r="P24" i="15"/>
  <c r="Q24" i="15"/>
  <c r="R24" i="15"/>
  <c r="S24" i="15"/>
  <c r="K25" i="15"/>
  <c r="M25" i="15"/>
  <c r="N25" i="15"/>
  <c r="O25" i="15"/>
  <c r="P25" i="15"/>
  <c r="Q25" i="15"/>
  <c r="R25" i="15"/>
  <c r="S25" i="15"/>
  <c r="K26" i="15"/>
  <c r="M26" i="15"/>
  <c r="N26" i="15"/>
  <c r="O26" i="15"/>
  <c r="P26" i="15"/>
  <c r="Q26" i="15"/>
  <c r="R26" i="15"/>
  <c r="S26" i="15"/>
  <c r="K27" i="15"/>
  <c r="M27" i="15"/>
  <c r="N27" i="15"/>
  <c r="O27" i="15"/>
  <c r="P27" i="15"/>
  <c r="Q27" i="15"/>
  <c r="R27" i="15"/>
  <c r="S27" i="15"/>
  <c r="K28" i="15"/>
  <c r="M28" i="15"/>
  <c r="N28" i="15"/>
  <c r="O28" i="15"/>
  <c r="P28" i="15"/>
  <c r="Q28" i="15"/>
  <c r="R28" i="15"/>
  <c r="S28" i="15"/>
  <c r="K29" i="15"/>
  <c r="M29" i="15"/>
  <c r="N29" i="15"/>
  <c r="O29" i="15"/>
  <c r="P29" i="15"/>
  <c r="Q29" i="15"/>
  <c r="R29" i="15"/>
  <c r="S29" i="15"/>
  <c r="K30" i="15"/>
  <c r="M30" i="15"/>
  <c r="N30" i="15"/>
  <c r="O30" i="15"/>
  <c r="P30" i="15"/>
  <c r="Q30" i="15"/>
  <c r="R30" i="15"/>
  <c r="S30" i="15"/>
  <c r="K31" i="15"/>
  <c r="M31" i="15"/>
  <c r="N31" i="15"/>
  <c r="O31" i="15"/>
  <c r="P31" i="15"/>
  <c r="Q31" i="15"/>
  <c r="R31" i="15"/>
  <c r="S31" i="15"/>
  <c r="K32" i="15"/>
  <c r="M32" i="15"/>
  <c r="N32" i="15"/>
  <c r="O32" i="15"/>
  <c r="P32" i="15"/>
  <c r="Q32" i="15"/>
  <c r="R32" i="15"/>
  <c r="S32" i="15"/>
  <c r="M33" i="15"/>
  <c r="N33" i="15"/>
  <c r="O33" i="15"/>
  <c r="P33" i="15"/>
  <c r="Q33" i="15"/>
  <c r="R33" i="15"/>
  <c r="S33" i="15"/>
  <c r="M34" i="15"/>
  <c r="N34" i="15"/>
  <c r="O34" i="15"/>
  <c r="P34" i="15"/>
  <c r="Q34" i="15"/>
  <c r="R34" i="15"/>
  <c r="S34" i="15"/>
  <c r="M35" i="15"/>
  <c r="N35" i="15"/>
  <c r="O35" i="15"/>
  <c r="P35" i="15"/>
  <c r="Q35" i="15"/>
  <c r="R35" i="15"/>
  <c r="S35" i="15"/>
  <c r="M36" i="15"/>
  <c r="N36" i="15"/>
  <c r="O36" i="15"/>
  <c r="P36" i="15"/>
  <c r="Q36" i="15"/>
  <c r="R36" i="15"/>
  <c r="S36" i="15"/>
  <c r="M37" i="15"/>
  <c r="N37" i="15"/>
  <c r="R37" i="15" s="1"/>
  <c r="O37" i="15"/>
  <c r="P37" i="15"/>
  <c r="Q37" i="15"/>
  <c r="S37" i="15"/>
  <c r="M38" i="15"/>
  <c r="N38" i="15"/>
  <c r="O38" i="15"/>
  <c r="P38" i="15"/>
  <c r="Q38" i="15"/>
  <c r="R38" i="15"/>
  <c r="S38" i="15"/>
  <c r="M39" i="15"/>
  <c r="N39" i="15"/>
  <c r="O39" i="15"/>
  <c r="P39" i="15"/>
  <c r="Q39" i="15"/>
  <c r="R39" i="15"/>
  <c r="S39" i="15"/>
  <c r="M40" i="15"/>
  <c r="N40" i="15"/>
  <c r="O40" i="15"/>
  <c r="P40" i="15"/>
  <c r="Q40" i="15"/>
  <c r="R40" i="15"/>
  <c r="S40" i="15"/>
  <c r="M41" i="15"/>
  <c r="N41" i="15"/>
  <c r="O41" i="15"/>
  <c r="P41" i="15"/>
  <c r="Q41" i="15"/>
  <c r="R41" i="15"/>
  <c r="S41" i="15"/>
  <c r="M42" i="15"/>
  <c r="N42" i="15"/>
  <c r="O42" i="15"/>
  <c r="P42" i="15"/>
  <c r="Q42" i="15"/>
  <c r="R42" i="15"/>
  <c r="S42" i="15"/>
  <c r="M43" i="15"/>
  <c r="N43" i="15"/>
  <c r="O43" i="15"/>
  <c r="P43" i="15"/>
  <c r="Q43" i="15"/>
  <c r="R43" i="15"/>
  <c r="S43" i="15"/>
  <c r="M44" i="15"/>
  <c r="N44" i="15"/>
  <c r="O44" i="15"/>
  <c r="P44" i="15"/>
  <c r="Q44" i="15"/>
  <c r="R44" i="15"/>
  <c r="S44" i="15"/>
  <c r="M45" i="15"/>
  <c r="N45" i="15"/>
  <c r="O45" i="15"/>
  <c r="P45" i="15"/>
  <c r="Q45" i="15"/>
  <c r="R45" i="15"/>
  <c r="S45" i="15"/>
  <c r="M46" i="15"/>
  <c r="N46" i="15"/>
  <c r="R46" i="15" s="1"/>
  <c r="O46" i="15"/>
  <c r="P46" i="15"/>
  <c r="Q46" i="15"/>
  <c r="S46" i="15"/>
  <c r="M47" i="15"/>
  <c r="N47" i="15"/>
  <c r="O47" i="15"/>
  <c r="P47" i="15"/>
  <c r="Q47" i="15"/>
  <c r="R47" i="15"/>
  <c r="S47" i="15"/>
  <c r="M48" i="15"/>
  <c r="N48" i="15"/>
  <c r="O48" i="15"/>
  <c r="P48" i="15"/>
  <c r="Q48" i="15"/>
  <c r="R48" i="15"/>
  <c r="S48" i="15"/>
  <c r="M49" i="15"/>
  <c r="N49" i="15"/>
  <c r="O49" i="15"/>
  <c r="P49" i="15"/>
  <c r="Q49" i="15"/>
  <c r="R49" i="15"/>
  <c r="S49" i="15"/>
  <c r="M50" i="15"/>
  <c r="N50" i="15"/>
  <c r="O50" i="15"/>
  <c r="P50" i="15"/>
  <c r="Q50" i="15"/>
  <c r="R50" i="15"/>
  <c r="S50" i="15"/>
  <c r="M51" i="15"/>
  <c r="N51" i="15"/>
  <c r="R51" i="15" s="1"/>
  <c r="O51" i="15"/>
  <c r="P51" i="15"/>
  <c r="Q51" i="15"/>
  <c r="S51" i="15"/>
  <c r="M52" i="15"/>
  <c r="N52" i="15"/>
  <c r="O52" i="15"/>
  <c r="P52" i="15"/>
  <c r="Q52" i="15"/>
  <c r="R52" i="15"/>
  <c r="S52" i="15"/>
  <c r="M53" i="15"/>
  <c r="N53" i="15"/>
  <c r="O53" i="15"/>
  <c r="P53" i="15"/>
  <c r="Q53" i="15"/>
  <c r="R53" i="15"/>
  <c r="S53" i="15"/>
  <c r="M54" i="15"/>
  <c r="N54" i="15"/>
  <c r="O54" i="15"/>
  <c r="P54" i="15"/>
  <c r="Q54" i="15"/>
  <c r="R54" i="15"/>
  <c r="S54" i="15"/>
  <c r="M55" i="15"/>
  <c r="N55" i="15"/>
  <c r="O55" i="15"/>
  <c r="P55" i="15"/>
  <c r="Q55" i="15"/>
  <c r="R55" i="15"/>
  <c r="S55" i="15"/>
  <c r="M56" i="15"/>
  <c r="N56" i="15"/>
  <c r="O56" i="15"/>
  <c r="P56" i="15"/>
  <c r="Q56" i="15"/>
  <c r="R56" i="15"/>
  <c r="S56" i="15"/>
  <c r="M57" i="15"/>
  <c r="N57" i="15"/>
  <c r="O57" i="15"/>
  <c r="P57" i="15"/>
  <c r="Q57" i="15"/>
  <c r="R57" i="15"/>
  <c r="S57" i="15"/>
  <c r="M58" i="15"/>
  <c r="N58" i="15"/>
  <c r="O58" i="15"/>
  <c r="P58" i="15"/>
  <c r="Q58" i="15"/>
  <c r="R58" i="15"/>
  <c r="S58" i="15"/>
  <c r="M59" i="15"/>
  <c r="N59" i="15"/>
  <c r="O59" i="15"/>
  <c r="P59" i="15"/>
  <c r="Q59" i="15"/>
  <c r="R59" i="15"/>
  <c r="S59" i="15"/>
  <c r="M60" i="15"/>
  <c r="N60" i="15"/>
  <c r="R60" i="15" s="1"/>
  <c r="O60" i="15"/>
  <c r="P60" i="15"/>
  <c r="Q60" i="15"/>
  <c r="S60" i="15"/>
  <c r="M61" i="15"/>
  <c r="N61" i="15"/>
  <c r="O61" i="15"/>
  <c r="P61" i="15"/>
  <c r="Q61" i="15"/>
  <c r="R61" i="15"/>
  <c r="S61" i="15"/>
  <c r="M62" i="15"/>
  <c r="N62" i="15"/>
  <c r="O62" i="15"/>
  <c r="P62" i="15"/>
  <c r="Q62" i="15"/>
  <c r="R62" i="15"/>
  <c r="S62" i="15"/>
  <c r="M63" i="15"/>
  <c r="N63" i="15"/>
  <c r="O63" i="15"/>
  <c r="P63" i="15"/>
  <c r="Q63" i="15"/>
  <c r="R63" i="15"/>
  <c r="S63" i="15"/>
  <c r="M64" i="15"/>
  <c r="N64" i="15"/>
  <c r="O64" i="15"/>
  <c r="P64" i="15"/>
  <c r="Q64" i="15"/>
  <c r="R64" i="15"/>
  <c r="S64" i="15"/>
  <c r="M65" i="15"/>
  <c r="N65" i="15"/>
  <c r="O65" i="15"/>
  <c r="P65" i="15"/>
  <c r="Q65" i="15"/>
  <c r="R65" i="15"/>
  <c r="S65" i="15"/>
  <c r="M66" i="15"/>
  <c r="N66" i="15"/>
  <c r="O66" i="15"/>
  <c r="P66" i="15"/>
  <c r="Q66" i="15"/>
  <c r="R66" i="15"/>
  <c r="S66" i="15"/>
  <c r="M67" i="15"/>
  <c r="N67" i="15"/>
  <c r="O67" i="15"/>
  <c r="P67" i="15"/>
  <c r="Q67" i="15"/>
  <c r="R67" i="15"/>
  <c r="S67" i="15"/>
  <c r="M68" i="15"/>
  <c r="N68" i="15"/>
  <c r="O68" i="15"/>
  <c r="P68" i="15"/>
  <c r="Q68" i="15"/>
  <c r="R68" i="15"/>
  <c r="S68" i="15"/>
  <c r="M69" i="15"/>
  <c r="N69" i="15"/>
  <c r="R69" i="15" s="1"/>
  <c r="O69" i="15"/>
  <c r="P69" i="15"/>
  <c r="Q69" i="15"/>
  <c r="S69" i="15"/>
  <c r="M70" i="15"/>
  <c r="N70" i="15"/>
  <c r="O70" i="15"/>
  <c r="P70" i="15"/>
  <c r="Q70" i="15"/>
  <c r="R70" i="15"/>
  <c r="S70" i="15"/>
  <c r="M71" i="15"/>
  <c r="N71" i="15"/>
  <c r="O71" i="15"/>
  <c r="P71" i="15"/>
  <c r="Q71" i="15"/>
  <c r="R71" i="15"/>
  <c r="S71" i="15"/>
  <c r="M72" i="15"/>
  <c r="N72" i="15"/>
  <c r="O72" i="15"/>
  <c r="P72" i="15"/>
  <c r="Q72" i="15"/>
  <c r="R72" i="15"/>
  <c r="S72" i="15"/>
  <c r="AV10" i="14"/>
  <c r="AW10" i="14"/>
  <c r="AM11" i="14"/>
  <c r="AN11" i="14"/>
  <c r="AO11" i="14"/>
  <c r="AO10" i="14" s="1"/>
  <c r="AP11" i="14"/>
  <c r="AP10" i="14" s="1"/>
  <c r="AQ11" i="14"/>
  <c r="AQ10" i="14" s="1"/>
  <c r="AR11" i="14"/>
  <c r="AR10" i="14" s="1"/>
  <c r="AS11" i="14"/>
  <c r="AS10" i="14" s="1"/>
  <c r="AT11" i="14"/>
  <c r="AU11" i="14"/>
  <c r="AV11" i="14"/>
  <c r="AW11" i="14"/>
  <c r="AX11" i="14"/>
  <c r="AY11" i="14"/>
  <c r="AZ11" i="14"/>
  <c r="AZ10" i="14" s="1"/>
  <c r="BA11" i="14"/>
  <c r="BA10" i="14" s="1"/>
  <c r="BO10" i="14" s="1"/>
  <c r="BB11" i="14"/>
  <c r="BC11" i="14"/>
  <c r="BD11" i="14"/>
  <c r="BE11" i="14"/>
  <c r="BF11" i="14"/>
  <c r="BG11" i="14"/>
  <c r="AO15" i="14"/>
  <c r="AP15" i="14"/>
  <c r="AQ15" i="14"/>
  <c r="AR15" i="14"/>
  <c r="AS15" i="14"/>
  <c r="AT15" i="14"/>
  <c r="AU15" i="14"/>
  <c r="AV15" i="14"/>
  <c r="AW15" i="14"/>
  <c r="AX15" i="14"/>
  <c r="AX10" i="14" s="1"/>
  <c r="AY15" i="14"/>
  <c r="AY10" i="14" s="1"/>
  <c r="AZ15" i="14"/>
  <c r="BA15" i="14"/>
  <c r="BB15" i="14"/>
  <c r="BB10" i="14" s="1"/>
  <c r="BC15" i="14"/>
  <c r="BC10" i="14" s="1"/>
  <c r="BD15" i="14"/>
  <c r="BD10" i="14" s="1"/>
  <c r="BE15" i="14"/>
  <c r="BE10" i="14" s="1"/>
  <c r="BF15" i="14"/>
  <c r="BF10" i="14" s="1"/>
  <c r="BG15" i="14"/>
  <c r="BG10" i="14" s="1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AR24" i="14"/>
  <c r="AS24" i="14"/>
  <c r="AM25" i="14"/>
  <c r="AN25" i="14"/>
  <c r="AO25" i="14"/>
  <c r="AO24" i="14" s="1"/>
  <c r="BK24" i="14" s="1"/>
  <c r="AP25" i="14"/>
  <c r="AP24" i="14" s="1"/>
  <c r="AQ25" i="14"/>
  <c r="AQ24" i="14" s="1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C24" i="14" s="1"/>
  <c r="BD25" i="14"/>
  <c r="BD24" i="14" s="1"/>
  <c r="BE25" i="14"/>
  <c r="BE24" i="14" s="1"/>
  <c r="BF25" i="14"/>
  <c r="BF24" i="14" s="1"/>
  <c r="BG25" i="14"/>
  <c r="AO29" i="14"/>
  <c r="AP29" i="14"/>
  <c r="AQ29" i="14"/>
  <c r="AR29" i="14"/>
  <c r="AS29" i="14"/>
  <c r="AT29" i="14"/>
  <c r="AT24" i="14" s="1"/>
  <c r="BL24" i="14" s="1"/>
  <c r="AU29" i="14"/>
  <c r="AU24" i="14" s="1"/>
  <c r="AV29" i="14"/>
  <c r="AV24" i="14" s="1"/>
  <c r="AW29" i="14"/>
  <c r="AW24" i="14" s="1"/>
  <c r="AX29" i="14"/>
  <c r="AX24" i="14" s="1"/>
  <c r="AY29" i="14"/>
  <c r="AY24" i="14" s="1"/>
  <c r="AZ29" i="14"/>
  <c r="AZ24" i="14" s="1"/>
  <c r="BA29" i="14"/>
  <c r="BA24" i="14" s="1"/>
  <c r="BB29" i="14"/>
  <c r="BC29" i="14"/>
  <c r="BD29" i="14"/>
  <c r="BE29" i="14"/>
  <c r="BF29" i="14"/>
  <c r="BG29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G24" i="14" s="1"/>
  <c r="AO38" i="14"/>
  <c r="AP38" i="14"/>
  <c r="AQ38" i="14"/>
  <c r="AR38" i="14"/>
  <c r="AS38" i="14"/>
  <c r="AT38" i="14"/>
  <c r="BK38" i="14"/>
  <c r="BL38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B38" i="14" s="1"/>
  <c r="BC39" i="14"/>
  <c r="BC38" i="14" s="1"/>
  <c r="BD39" i="14"/>
  <c r="BD38" i="14" s="1"/>
  <c r="BE39" i="14"/>
  <c r="BF39" i="14"/>
  <c r="BG39" i="14"/>
  <c r="AO43" i="14"/>
  <c r="AP43" i="14"/>
  <c r="AQ43" i="14"/>
  <c r="AR43" i="14"/>
  <c r="AS43" i="14"/>
  <c r="AT43" i="14"/>
  <c r="AU43" i="14"/>
  <c r="AU38" i="14" s="1"/>
  <c r="AV43" i="14"/>
  <c r="AV38" i="14" s="1"/>
  <c r="AW43" i="14"/>
  <c r="AX43" i="14"/>
  <c r="AY43" i="14"/>
  <c r="AZ43" i="14"/>
  <c r="BA43" i="14"/>
  <c r="BB43" i="14"/>
  <c r="BC43" i="14"/>
  <c r="BD43" i="14"/>
  <c r="BE43" i="14"/>
  <c r="BF43" i="14"/>
  <c r="BG43" i="14"/>
  <c r="BG38" i="14" s="1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E38" i="14" s="1"/>
  <c r="BF47" i="14"/>
  <c r="BF38" i="14" s="1"/>
  <c r="BG47" i="14"/>
  <c r="AP52" i="14"/>
  <c r="AQ52" i="14"/>
  <c r="AR52" i="14"/>
  <c r="AS52" i="14"/>
  <c r="AT52" i="14"/>
  <c r="AU52" i="14"/>
  <c r="BG52" i="14"/>
  <c r="AM53" i="14"/>
  <c r="AN53" i="14"/>
  <c r="AO53" i="14"/>
  <c r="AO52" i="14" s="1"/>
  <c r="BK52" i="14" s="1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C53" i="14"/>
  <c r="BD53" i="14"/>
  <c r="BE53" i="14"/>
  <c r="BF53" i="14"/>
  <c r="BG53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B52" i="14" s="1"/>
  <c r="BC57" i="14"/>
  <c r="BD57" i="14"/>
  <c r="BE57" i="14"/>
  <c r="BF57" i="14"/>
  <c r="BG57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C52" i="14" s="1"/>
  <c r="BD61" i="14"/>
  <c r="BD52" i="14" s="1"/>
  <c r="BE61" i="14"/>
  <c r="BE52" i="14" s="1"/>
  <c r="BF61" i="14"/>
  <c r="BF52" i="14" s="1"/>
  <c r="BG61" i="14"/>
  <c r="AQ66" i="14"/>
  <c r="AR66" i="14"/>
  <c r="AS66" i="14"/>
  <c r="AT66" i="14"/>
  <c r="AU66" i="14"/>
  <c r="AV66" i="14"/>
  <c r="AY66" i="14"/>
  <c r="AM67" i="14"/>
  <c r="AN67" i="14"/>
  <c r="AO67" i="14"/>
  <c r="AP67" i="14"/>
  <c r="AQ67" i="14"/>
  <c r="AR67" i="14"/>
  <c r="AS67" i="14"/>
  <c r="AT67" i="14"/>
  <c r="AU67" i="14"/>
  <c r="AV67" i="14"/>
  <c r="AW67" i="14"/>
  <c r="AW66" i="14" s="1"/>
  <c r="AX67" i="14"/>
  <c r="AX66" i="14" s="1"/>
  <c r="AY67" i="14"/>
  <c r="AZ67" i="14"/>
  <c r="AZ66" i="14" s="1"/>
  <c r="BA67" i="14"/>
  <c r="BB67" i="14"/>
  <c r="BB66" i="14" s="1"/>
  <c r="BC67" i="14"/>
  <c r="BD67" i="14"/>
  <c r="BE67" i="14"/>
  <c r="BF67" i="14"/>
  <c r="BG67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C66" i="14" s="1"/>
  <c r="BD71" i="14"/>
  <c r="BD66" i="14" s="1"/>
  <c r="BE71" i="14"/>
  <c r="BF71" i="14"/>
  <c r="BG71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AW80" i="14"/>
  <c r="AX80" i="14"/>
  <c r="AY80" i="14"/>
  <c r="AZ80" i="14"/>
  <c r="BA80" i="14"/>
  <c r="BB80" i="14"/>
  <c r="BC80" i="14"/>
  <c r="AM81" i="14"/>
  <c r="AN81" i="14"/>
  <c r="AO81" i="14"/>
  <c r="AP81" i="14"/>
  <c r="AQ81" i="14"/>
  <c r="AR81" i="14"/>
  <c r="AS81" i="14"/>
  <c r="AS80" i="14" s="1"/>
  <c r="AT81" i="14"/>
  <c r="AU81" i="14"/>
  <c r="AV81" i="14"/>
  <c r="AW81" i="14"/>
  <c r="AX81" i="14"/>
  <c r="AY81" i="14"/>
  <c r="AZ81" i="14"/>
  <c r="BA81" i="14"/>
  <c r="BB81" i="14"/>
  <c r="BC81" i="14"/>
  <c r="BD81" i="14"/>
  <c r="BE81" i="14"/>
  <c r="BF81" i="14"/>
  <c r="BG81" i="14"/>
  <c r="BG80" i="14" s="1"/>
  <c r="AO85" i="14"/>
  <c r="AP85" i="14"/>
  <c r="AQ85" i="14"/>
  <c r="AR85" i="14"/>
  <c r="AS85" i="14"/>
  <c r="AT85" i="14"/>
  <c r="AU85" i="14"/>
  <c r="AV85" i="14"/>
  <c r="AV80" i="14" s="1"/>
  <c r="AW85" i="14"/>
  <c r="AX85" i="14"/>
  <c r="AY85" i="14"/>
  <c r="AZ85" i="14"/>
  <c r="BA85" i="14"/>
  <c r="BB85" i="14"/>
  <c r="BC85" i="14"/>
  <c r="BD85" i="14"/>
  <c r="BD80" i="14" s="1"/>
  <c r="BE85" i="14"/>
  <c r="BE80" i="14" s="1"/>
  <c r="BF85" i="14"/>
  <c r="BF80" i="14" s="1"/>
  <c r="BG85" i="14"/>
  <c r="AO89" i="14"/>
  <c r="AP89" i="14"/>
  <c r="AQ89" i="14"/>
  <c r="AR89" i="14"/>
  <c r="AS89" i="14"/>
  <c r="AT89" i="14"/>
  <c r="AU89" i="14"/>
  <c r="AV89" i="14"/>
  <c r="AW89" i="14"/>
  <c r="AX89" i="14"/>
  <c r="AY89" i="14"/>
  <c r="AZ89" i="14"/>
  <c r="BA89" i="14"/>
  <c r="BB89" i="14"/>
  <c r="BC89" i="14"/>
  <c r="BD89" i="14"/>
  <c r="BE89" i="14"/>
  <c r="BF89" i="14"/>
  <c r="BG89" i="14"/>
  <c r="AM95" i="14"/>
  <c r="AN95" i="14"/>
  <c r="AO95" i="14"/>
  <c r="AP95" i="14"/>
  <c r="AQ95" i="14"/>
  <c r="AQ94" i="14" s="1"/>
  <c r="AR95" i="14"/>
  <c r="AR94" i="14" s="1"/>
  <c r="AS95" i="14"/>
  <c r="AT95" i="14"/>
  <c r="AU95" i="14"/>
  <c r="AU94" i="14" s="1"/>
  <c r="AV95" i="14"/>
  <c r="AV94" i="14" s="1"/>
  <c r="AW95" i="14"/>
  <c r="AX95" i="14"/>
  <c r="AY95" i="14"/>
  <c r="AY94" i="14" s="1"/>
  <c r="AZ95" i="14"/>
  <c r="AZ94" i="14" s="1"/>
  <c r="BA95" i="14"/>
  <c r="BA94" i="14" s="1"/>
  <c r="BB95" i="14"/>
  <c r="BB94" i="14" s="1"/>
  <c r="BC95" i="14"/>
  <c r="BC94" i="14" s="1"/>
  <c r="BD95" i="14"/>
  <c r="BD94" i="14" s="1"/>
  <c r="BE95" i="14"/>
  <c r="BE94" i="14" s="1"/>
  <c r="BF95" i="14"/>
  <c r="BF94" i="14" s="1"/>
  <c r="BG95" i="14"/>
  <c r="BG94" i="14" s="1"/>
  <c r="AO99" i="14"/>
  <c r="AP99" i="14"/>
  <c r="AQ99" i="14"/>
  <c r="AR99" i="14"/>
  <c r="AS99" i="14"/>
  <c r="AT99" i="14"/>
  <c r="AU99" i="14"/>
  <c r="AV99" i="14"/>
  <c r="AW99" i="14"/>
  <c r="AX99" i="14"/>
  <c r="AY99" i="14"/>
  <c r="AZ99" i="14"/>
  <c r="BA99" i="14"/>
  <c r="BB99" i="14"/>
  <c r="BC99" i="14"/>
  <c r="BD99" i="14"/>
  <c r="BE99" i="14"/>
  <c r="BF99" i="14"/>
  <c r="BG99" i="14"/>
  <c r="AO103" i="14"/>
  <c r="AO94" i="14" s="1"/>
  <c r="AP103" i="14"/>
  <c r="AP94" i="14" s="1"/>
  <c r="AQ103" i="14"/>
  <c r="AR103" i="14"/>
  <c r="AS103" i="14"/>
  <c r="AS94" i="14" s="1"/>
  <c r="AT103" i="14"/>
  <c r="AT94" i="14" s="1"/>
  <c r="AU103" i="14"/>
  <c r="AV103" i="14"/>
  <c r="AW103" i="14"/>
  <c r="AW94" i="14" s="1"/>
  <c r="AX103" i="14"/>
  <c r="AX94" i="14" s="1"/>
  <c r="BN94" i="14" s="1"/>
  <c r="AY103" i="14"/>
  <c r="AZ103" i="14"/>
  <c r="BA103" i="14"/>
  <c r="BB103" i="14"/>
  <c r="BC103" i="14"/>
  <c r="BD103" i="14"/>
  <c r="BE103" i="14"/>
  <c r="BF103" i="14"/>
  <c r="BG103" i="14"/>
  <c r="BC108" i="14"/>
  <c r="AM109" i="14"/>
  <c r="AN109" i="14"/>
  <c r="AO109" i="14"/>
  <c r="AO108" i="14" s="1"/>
  <c r="BK108" i="14" s="1"/>
  <c r="AP109" i="14"/>
  <c r="AQ109" i="14"/>
  <c r="AR109" i="14"/>
  <c r="AS109" i="14"/>
  <c r="AT109" i="14"/>
  <c r="AU109" i="14"/>
  <c r="AU108" i="14" s="1"/>
  <c r="BM108" i="14" s="1"/>
  <c r="AV109" i="14"/>
  <c r="AV108" i="14" s="1"/>
  <c r="AW109" i="14"/>
  <c r="AW108" i="14" s="1"/>
  <c r="AX109" i="14"/>
  <c r="AX108" i="14" s="1"/>
  <c r="BN108" i="14" s="1"/>
  <c r="AY109" i="14"/>
  <c r="AY108" i="14" s="1"/>
  <c r="AZ109" i="14"/>
  <c r="AZ108" i="14" s="1"/>
  <c r="BA109" i="14"/>
  <c r="BB109" i="14"/>
  <c r="BC109" i="14"/>
  <c r="BD109" i="14"/>
  <c r="BD108" i="14" s="1"/>
  <c r="BE109" i="14"/>
  <c r="BE108" i="14" s="1"/>
  <c r="BF109" i="14"/>
  <c r="BG109" i="14"/>
  <c r="AO113" i="14"/>
  <c r="AP113" i="14"/>
  <c r="AQ113" i="14"/>
  <c r="AR113" i="14"/>
  <c r="AS113" i="14"/>
  <c r="AT113" i="14"/>
  <c r="AU113" i="14"/>
  <c r="AV113" i="14"/>
  <c r="AW113" i="14"/>
  <c r="AX113" i="14"/>
  <c r="AY113" i="14"/>
  <c r="AZ113" i="14"/>
  <c r="BA113" i="14"/>
  <c r="BA108" i="14" s="1"/>
  <c r="BO108" i="14" s="1"/>
  <c r="BB113" i="14"/>
  <c r="BB108" i="14" s="1"/>
  <c r="BC113" i="14"/>
  <c r="BD113" i="14"/>
  <c r="BE113" i="14"/>
  <c r="BF113" i="14"/>
  <c r="BG113" i="14"/>
  <c r="AO117" i="14"/>
  <c r="AP117" i="14"/>
  <c r="AP108" i="14" s="1"/>
  <c r="AQ117" i="14"/>
  <c r="AQ108" i="14" s="1"/>
  <c r="AR117" i="14"/>
  <c r="AR108" i="14" s="1"/>
  <c r="AS117" i="14"/>
  <c r="AT117" i="14"/>
  <c r="AU117" i="14"/>
  <c r="AV117" i="14"/>
  <c r="AW117" i="14"/>
  <c r="AX117" i="14"/>
  <c r="AY117" i="14"/>
  <c r="AZ117" i="14"/>
  <c r="BA117" i="14"/>
  <c r="BB117" i="14"/>
  <c r="BC117" i="14"/>
  <c r="BD117" i="14"/>
  <c r="BE117" i="14"/>
  <c r="BF117" i="14"/>
  <c r="BF108" i="14" s="1"/>
  <c r="BG117" i="14"/>
  <c r="BG108" i="14" s="1"/>
  <c r="AM123" i="14"/>
  <c r="AN123" i="14"/>
  <c r="AO123" i="14"/>
  <c r="AP123" i="14"/>
  <c r="AQ123" i="14"/>
  <c r="AR123" i="14"/>
  <c r="AS123" i="14"/>
  <c r="AT123" i="14"/>
  <c r="AU123" i="14"/>
  <c r="AV123" i="14"/>
  <c r="AW123" i="14"/>
  <c r="AX123" i="14"/>
  <c r="AY123" i="14"/>
  <c r="AZ123" i="14"/>
  <c r="AZ122" i="14" s="1"/>
  <c r="BA123" i="14"/>
  <c r="BA122" i="14" s="1"/>
  <c r="BB123" i="14"/>
  <c r="BC123" i="14"/>
  <c r="BD123" i="14"/>
  <c r="BE123" i="14"/>
  <c r="BF123" i="14"/>
  <c r="BG123" i="14"/>
  <c r="AO127" i="14"/>
  <c r="AO122" i="14" s="1"/>
  <c r="AP127" i="14"/>
  <c r="AP122" i="14" s="1"/>
  <c r="AQ127" i="14"/>
  <c r="AQ122" i="14" s="1"/>
  <c r="AR127" i="14"/>
  <c r="AR122" i="14" s="1"/>
  <c r="AS127" i="14"/>
  <c r="AS122" i="14" s="1"/>
  <c r="AT127" i="14"/>
  <c r="AT122" i="14" s="1"/>
  <c r="AU127" i="14"/>
  <c r="AU122" i="14" s="1"/>
  <c r="AV127" i="14"/>
  <c r="AV122" i="14" s="1"/>
  <c r="AW127" i="14"/>
  <c r="AX127" i="14"/>
  <c r="AY127" i="14"/>
  <c r="AZ127" i="14"/>
  <c r="BA127" i="14"/>
  <c r="BB127" i="14"/>
  <c r="BC127" i="14"/>
  <c r="BD127" i="14"/>
  <c r="BE127" i="14"/>
  <c r="BF127" i="14"/>
  <c r="BG127" i="14"/>
  <c r="AO131" i="14"/>
  <c r="AP131" i="14"/>
  <c r="AQ131" i="14"/>
  <c r="AR131" i="14"/>
  <c r="AS131" i="14"/>
  <c r="AT131" i="14"/>
  <c r="AU131" i="14"/>
  <c r="AV131" i="14"/>
  <c r="AW131" i="14"/>
  <c r="AX131" i="14"/>
  <c r="AY131" i="14"/>
  <c r="AZ131" i="14"/>
  <c r="BA131" i="14"/>
  <c r="BB131" i="14"/>
  <c r="BB122" i="14" s="1"/>
  <c r="BC131" i="14"/>
  <c r="BC122" i="14" s="1"/>
  <c r="BD131" i="14"/>
  <c r="BD122" i="14" s="1"/>
  <c r="BE131" i="14"/>
  <c r="BE122" i="14" s="1"/>
  <c r="BF131" i="14"/>
  <c r="BF122" i="14" s="1"/>
  <c r="BG131" i="14"/>
  <c r="BG122" i="14" s="1"/>
  <c r="AO136" i="14"/>
  <c r="AP136" i="14"/>
  <c r="AQ136" i="14"/>
  <c r="AR136" i="14"/>
  <c r="AS136" i="14"/>
  <c r="BE136" i="14"/>
  <c r="BF136" i="14"/>
  <c r="BG136" i="14"/>
  <c r="BK136" i="14"/>
  <c r="AM137" i="14"/>
  <c r="AN137" i="14"/>
  <c r="AO137" i="14"/>
  <c r="AP137" i="14"/>
  <c r="AQ137" i="14"/>
  <c r="AR137" i="14"/>
  <c r="AS137" i="14"/>
  <c r="AT137" i="14"/>
  <c r="AU137" i="14"/>
  <c r="AV137" i="14"/>
  <c r="AW137" i="14"/>
  <c r="AX137" i="14"/>
  <c r="AX136" i="14" s="1"/>
  <c r="AY137" i="14"/>
  <c r="AY136" i="14" s="1"/>
  <c r="AZ137" i="14"/>
  <c r="AZ136" i="14" s="1"/>
  <c r="BA137" i="14"/>
  <c r="BA136" i="14" s="1"/>
  <c r="BB137" i="14"/>
  <c r="BB136" i="14" s="1"/>
  <c r="BC137" i="14"/>
  <c r="BC136" i="14" s="1"/>
  <c r="BD137" i="14"/>
  <c r="BE137" i="14"/>
  <c r="BF137" i="14"/>
  <c r="BG137" i="14"/>
  <c r="AO141" i="14"/>
  <c r="AP141" i="14"/>
  <c r="AQ141" i="14"/>
  <c r="AR141" i="14"/>
  <c r="AS141" i="14"/>
  <c r="AT141" i="14"/>
  <c r="AU141" i="14"/>
  <c r="AV141" i="14"/>
  <c r="AW141" i="14"/>
  <c r="AX141" i="14"/>
  <c r="AY141" i="14"/>
  <c r="AZ141" i="14"/>
  <c r="BA141" i="14"/>
  <c r="BB141" i="14"/>
  <c r="BC141" i="14"/>
  <c r="BD141" i="14"/>
  <c r="BD136" i="14" s="1"/>
  <c r="BE141" i="14"/>
  <c r="BF141" i="14"/>
  <c r="BG141" i="14"/>
  <c r="AO145" i="14"/>
  <c r="AP145" i="14"/>
  <c r="AQ145" i="14"/>
  <c r="AR145" i="14"/>
  <c r="AS145" i="14"/>
  <c r="AT145" i="14"/>
  <c r="AU145" i="14"/>
  <c r="AV145" i="14"/>
  <c r="AW145" i="14"/>
  <c r="AX145" i="14"/>
  <c r="AY145" i="14"/>
  <c r="AZ145" i="14"/>
  <c r="BA145" i="14"/>
  <c r="BB145" i="14"/>
  <c r="BC145" i="14"/>
  <c r="BD145" i="14"/>
  <c r="BE145" i="14"/>
  <c r="BF145" i="14"/>
  <c r="BG145" i="14"/>
  <c r="AO150" i="14"/>
  <c r="BK150" i="14" s="1"/>
  <c r="AP150" i="14"/>
  <c r="AV150" i="14"/>
  <c r="AW150" i="14"/>
  <c r="AM151" i="14"/>
  <c r="AN151" i="14"/>
  <c r="AO151" i="14"/>
  <c r="AP151" i="14"/>
  <c r="AQ151" i="14"/>
  <c r="AQ150" i="14" s="1"/>
  <c r="AR151" i="14"/>
  <c r="AR150" i="14" s="1"/>
  <c r="AS151" i="14"/>
  <c r="AT151" i="14"/>
  <c r="AU151" i="14"/>
  <c r="AV151" i="14"/>
  <c r="AW151" i="14"/>
  <c r="AX151" i="14"/>
  <c r="AY151" i="14"/>
  <c r="AZ151" i="14"/>
  <c r="BA151" i="14"/>
  <c r="BB151" i="14"/>
  <c r="BB150" i="14" s="1"/>
  <c r="BC151" i="14"/>
  <c r="BC150" i="14" s="1"/>
  <c r="BD151" i="14"/>
  <c r="BD150" i="14" s="1"/>
  <c r="BE151" i="14"/>
  <c r="BE150" i="14" s="1"/>
  <c r="BF151" i="14"/>
  <c r="BF150" i="14" s="1"/>
  <c r="BG151" i="14"/>
  <c r="BG150" i="14" s="1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BF155" i="14"/>
  <c r="BG155" i="14"/>
  <c r="AO159" i="14"/>
  <c r="AP159" i="14"/>
  <c r="AQ159" i="14"/>
  <c r="AR159" i="14"/>
  <c r="AS159" i="14"/>
  <c r="AT159" i="14"/>
  <c r="AU159" i="14"/>
  <c r="AV159" i="14"/>
  <c r="AW159" i="14"/>
  <c r="AX159" i="14"/>
  <c r="AX150" i="14" s="1"/>
  <c r="AY159" i="14"/>
  <c r="AY150" i="14" s="1"/>
  <c r="AZ159" i="14"/>
  <c r="BA159" i="14"/>
  <c r="BB159" i="14"/>
  <c r="BC159" i="14"/>
  <c r="BD159" i="14"/>
  <c r="BE159" i="14"/>
  <c r="BF159" i="14"/>
  <c r="BG159" i="14"/>
  <c r="AX164" i="14"/>
  <c r="AY164" i="14"/>
  <c r="AM165" i="14"/>
  <c r="AN165" i="14"/>
  <c r="AO165" i="14"/>
  <c r="AP165" i="14"/>
  <c r="AQ165" i="14"/>
  <c r="AQ164" i="14" s="1"/>
  <c r="AR165" i="14"/>
  <c r="AR164" i="14" s="1"/>
  <c r="AS165" i="14"/>
  <c r="AS164" i="14" s="1"/>
  <c r="AT165" i="14"/>
  <c r="AT164" i="14" s="1"/>
  <c r="AU165" i="14"/>
  <c r="AU164" i="14" s="1"/>
  <c r="AV165" i="14"/>
  <c r="AV164" i="14" s="1"/>
  <c r="AW165" i="14"/>
  <c r="AW164" i="14" s="1"/>
  <c r="AX165" i="14"/>
  <c r="AY165" i="14"/>
  <c r="AZ165" i="14"/>
  <c r="AZ164" i="14" s="1"/>
  <c r="BA165" i="14"/>
  <c r="BA164" i="14" s="1"/>
  <c r="BB165" i="14"/>
  <c r="BC165" i="14"/>
  <c r="BD165" i="14"/>
  <c r="BE165" i="14"/>
  <c r="BF165" i="14"/>
  <c r="BG165" i="14"/>
  <c r="AO169" i="14"/>
  <c r="AO164" i="14" s="1"/>
  <c r="AP169" i="14"/>
  <c r="AQ169" i="14"/>
  <c r="AR169" i="14"/>
  <c r="AS169" i="14"/>
  <c r="AT169" i="14"/>
  <c r="AU169" i="14"/>
  <c r="AV169" i="14"/>
  <c r="AW169" i="14"/>
  <c r="AX169" i="14"/>
  <c r="AY169" i="14"/>
  <c r="AZ169" i="14"/>
  <c r="BA169" i="14"/>
  <c r="BB169" i="14"/>
  <c r="BC169" i="14"/>
  <c r="BD169" i="14"/>
  <c r="BE169" i="14"/>
  <c r="BF169" i="14"/>
  <c r="BG169" i="14"/>
  <c r="AO173" i="14"/>
  <c r="AP173" i="14"/>
  <c r="AQ173" i="14"/>
  <c r="AR173" i="14"/>
  <c r="AS173" i="14"/>
  <c r="AT173" i="14"/>
  <c r="AU173" i="14"/>
  <c r="AV173" i="14"/>
  <c r="AW173" i="14"/>
  <c r="AX173" i="14"/>
  <c r="AY173" i="14"/>
  <c r="AZ173" i="14"/>
  <c r="BA173" i="14"/>
  <c r="BB173" i="14"/>
  <c r="BC173" i="14"/>
  <c r="BD173" i="14"/>
  <c r="BE173" i="14"/>
  <c r="BF173" i="14"/>
  <c r="BG173" i="14"/>
  <c r="AR178" i="14"/>
  <c r="AS178" i="14"/>
  <c r="BD178" i="14"/>
  <c r="BL178" i="14"/>
  <c r="AM179" i="14"/>
  <c r="AN179" i="14"/>
  <c r="AO179" i="14"/>
  <c r="AO178" i="14" s="1"/>
  <c r="BK178" i="14" s="1"/>
  <c r="AP179" i="14"/>
  <c r="AP178" i="14" s="1"/>
  <c r="AQ179" i="14"/>
  <c r="AR179" i="14"/>
  <c r="AS179" i="14"/>
  <c r="AT179" i="14"/>
  <c r="AU179" i="14"/>
  <c r="AV179" i="14"/>
  <c r="AW179" i="14"/>
  <c r="AX179" i="14"/>
  <c r="AY179" i="14"/>
  <c r="AZ179" i="14"/>
  <c r="BA179" i="14"/>
  <c r="BB179" i="14"/>
  <c r="BC179" i="14"/>
  <c r="BD179" i="14"/>
  <c r="BE179" i="14"/>
  <c r="BE178" i="14" s="1"/>
  <c r="BF179" i="14"/>
  <c r="BF178" i="14" s="1"/>
  <c r="BG179" i="14"/>
  <c r="AO183" i="14"/>
  <c r="AP183" i="14"/>
  <c r="AQ183" i="14"/>
  <c r="AQ178" i="14" s="1"/>
  <c r="AR183" i="14"/>
  <c r="AS183" i="14"/>
  <c r="AT183" i="14"/>
  <c r="AT178" i="14" s="1"/>
  <c r="AU183" i="14"/>
  <c r="AU178" i="14" s="1"/>
  <c r="AV183" i="14"/>
  <c r="AW183" i="14"/>
  <c r="AW178" i="14" s="1"/>
  <c r="AX183" i="14"/>
  <c r="AX178" i="14" s="1"/>
  <c r="AY183" i="14"/>
  <c r="AY178" i="14" s="1"/>
  <c r="AZ183" i="14"/>
  <c r="AZ178" i="14" s="1"/>
  <c r="BA183" i="14"/>
  <c r="BA178" i="14" s="1"/>
  <c r="BB183" i="14"/>
  <c r="BB178" i="14" s="1"/>
  <c r="BC183" i="14"/>
  <c r="BC178" i="14" s="1"/>
  <c r="BD183" i="14"/>
  <c r="BE183" i="14"/>
  <c r="BF183" i="14"/>
  <c r="BG183" i="14"/>
  <c r="AO187" i="14"/>
  <c r="AP187" i="14"/>
  <c r="AQ187" i="14"/>
  <c r="AR187" i="14"/>
  <c r="AS187" i="14"/>
  <c r="AT187" i="14"/>
  <c r="AU187" i="14"/>
  <c r="AV187" i="14"/>
  <c r="AW187" i="14"/>
  <c r="AX187" i="14"/>
  <c r="AY187" i="14"/>
  <c r="AZ187" i="14"/>
  <c r="BA187" i="14"/>
  <c r="BB187" i="14"/>
  <c r="BC187" i="14"/>
  <c r="BD187" i="14"/>
  <c r="BE187" i="14"/>
  <c r="BF187" i="14"/>
  <c r="BG187" i="14"/>
  <c r="BG178" i="14" s="1"/>
  <c r="AO192" i="14"/>
  <c r="AP192" i="14"/>
  <c r="AQ192" i="14"/>
  <c r="AR192" i="14"/>
  <c r="AS192" i="14"/>
  <c r="AU192" i="14"/>
  <c r="AV192" i="14"/>
  <c r="AW192" i="14"/>
  <c r="BC192" i="14"/>
  <c r="AM193" i="14"/>
  <c r="AN193" i="14"/>
  <c r="AO193" i="14"/>
  <c r="AP193" i="14"/>
  <c r="AQ193" i="14"/>
  <c r="AR193" i="14"/>
  <c r="AS193" i="14"/>
  <c r="AT193" i="14"/>
  <c r="AT192" i="14" s="1"/>
  <c r="AU193" i="14"/>
  <c r="AV193" i="14"/>
  <c r="AW193" i="14"/>
  <c r="AX193" i="14"/>
  <c r="AX192" i="14" s="1"/>
  <c r="AY193" i="14"/>
  <c r="AY192" i="14" s="1"/>
  <c r="AZ193" i="14"/>
  <c r="AZ192" i="14" s="1"/>
  <c r="BA193" i="14"/>
  <c r="BA192" i="14" s="1"/>
  <c r="BB193" i="14"/>
  <c r="BB192" i="14" s="1"/>
  <c r="BC193" i="14"/>
  <c r="BD193" i="14"/>
  <c r="BE193" i="14"/>
  <c r="BF193" i="14"/>
  <c r="BG193" i="14"/>
  <c r="AO197" i="14"/>
  <c r="AP197" i="14"/>
  <c r="AQ197" i="14"/>
  <c r="AR197" i="14"/>
  <c r="AS197" i="14"/>
  <c r="AT197" i="14"/>
  <c r="AU197" i="14"/>
  <c r="AV197" i="14"/>
  <c r="AW197" i="14"/>
  <c r="AX197" i="14"/>
  <c r="AY197" i="14"/>
  <c r="AZ197" i="14"/>
  <c r="BA197" i="14"/>
  <c r="BB197" i="14"/>
  <c r="BC197" i="14"/>
  <c r="BD197" i="14"/>
  <c r="BE197" i="14"/>
  <c r="BF197" i="14"/>
  <c r="BG197" i="14"/>
  <c r="BG192" i="14" s="1"/>
  <c r="AO201" i="14"/>
  <c r="AP201" i="14"/>
  <c r="AQ201" i="14"/>
  <c r="AR201" i="14"/>
  <c r="AS201" i="14"/>
  <c r="AT201" i="14"/>
  <c r="AU201" i="14"/>
  <c r="AV201" i="14"/>
  <c r="AW201" i="14"/>
  <c r="AX201" i="14"/>
  <c r="AY201" i="14"/>
  <c r="AZ201" i="14"/>
  <c r="BA201" i="14"/>
  <c r="BB201" i="14"/>
  <c r="BC201" i="14"/>
  <c r="BD201" i="14"/>
  <c r="BD192" i="14" s="1"/>
  <c r="BE201" i="14"/>
  <c r="BE192" i="14" s="1"/>
  <c r="BF201" i="14"/>
  <c r="BF192" i="14" s="1"/>
  <c r="BG201" i="14"/>
  <c r="BA206" i="14"/>
  <c r="BB206" i="14"/>
  <c r="AM207" i="14"/>
  <c r="AN207" i="14"/>
  <c r="AO207" i="14"/>
  <c r="AP207" i="14"/>
  <c r="AP206" i="14" s="1"/>
  <c r="BK206" i="14" s="1"/>
  <c r="AQ207" i="14"/>
  <c r="AQ206" i="14" s="1"/>
  <c r="AR207" i="14"/>
  <c r="AR206" i="14" s="1"/>
  <c r="BL206" i="14" s="1"/>
  <c r="AS207" i="14"/>
  <c r="AS206" i="14" s="1"/>
  <c r="AT207" i="14"/>
  <c r="AT206" i="14" s="1"/>
  <c r="AU207" i="14"/>
  <c r="AU206" i="14" s="1"/>
  <c r="AV207" i="14"/>
  <c r="AV206" i="14" s="1"/>
  <c r="AW207" i="14"/>
  <c r="AX207" i="14"/>
  <c r="AX206" i="14" s="1"/>
  <c r="AY207" i="14"/>
  <c r="AY206" i="14" s="1"/>
  <c r="AZ207" i="14"/>
  <c r="AZ206" i="14" s="1"/>
  <c r="BA207" i="14"/>
  <c r="BB207" i="14"/>
  <c r="BC207" i="14"/>
  <c r="BD207" i="14"/>
  <c r="BE207" i="14"/>
  <c r="BF207" i="14"/>
  <c r="BG207" i="14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C206" i="14" s="1"/>
  <c r="BD211" i="14"/>
  <c r="BD206" i="14" s="1"/>
  <c r="BE211" i="14"/>
  <c r="BE206" i="14" s="1"/>
  <c r="BF211" i="14"/>
  <c r="BF206" i="14" s="1"/>
  <c r="BG211" i="14"/>
  <c r="BG206" i="14" s="1"/>
  <c r="AO215" i="14"/>
  <c r="AO206" i="14" s="1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F215" i="14"/>
  <c r="BG215" i="14"/>
  <c r="AW220" i="14"/>
  <c r="AX220" i="14"/>
  <c r="BN220" i="14" s="1"/>
  <c r="AY220" i="14"/>
  <c r="AZ220" i="14"/>
  <c r="BA220" i="14"/>
  <c r="BB220" i="14"/>
  <c r="BC220" i="14"/>
  <c r="BD220" i="14"/>
  <c r="BE220" i="14"/>
  <c r="BF220" i="14"/>
  <c r="BG220" i="14"/>
  <c r="AM221" i="14"/>
  <c r="AN221" i="14"/>
  <c r="AO221" i="14"/>
  <c r="AP221" i="14"/>
  <c r="AQ221" i="14"/>
  <c r="AR221" i="14"/>
  <c r="AS221" i="14"/>
  <c r="AT221" i="14"/>
  <c r="AU221" i="14"/>
  <c r="AV221" i="14"/>
  <c r="AW221" i="14"/>
  <c r="AX221" i="14"/>
  <c r="AY221" i="14"/>
  <c r="AZ221" i="14"/>
  <c r="BA221" i="14"/>
  <c r="BB221" i="14"/>
  <c r="BC221" i="14"/>
  <c r="BD221" i="14"/>
  <c r="BE221" i="14"/>
  <c r="BF221" i="14"/>
  <c r="BG221" i="14"/>
  <c r="AO225" i="14"/>
  <c r="AO220" i="14" s="1"/>
  <c r="AP225" i="14"/>
  <c r="AP220" i="14" s="1"/>
  <c r="AQ225" i="14"/>
  <c r="AQ220" i="14" s="1"/>
  <c r="BK220" i="14" s="1"/>
  <c r="AR225" i="14"/>
  <c r="AS225" i="14"/>
  <c r="AT225" i="14"/>
  <c r="AU225" i="14"/>
  <c r="AV225" i="14"/>
  <c r="AW225" i="14"/>
  <c r="AX225" i="14"/>
  <c r="AY225" i="14"/>
  <c r="AZ225" i="14"/>
  <c r="BA225" i="14"/>
  <c r="BB225" i="14"/>
  <c r="BC225" i="14"/>
  <c r="BD225" i="14"/>
  <c r="BE225" i="14"/>
  <c r="BF225" i="14"/>
  <c r="BG225" i="14"/>
  <c r="AO229" i="14"/>
  <c r="AP229" i="14"/>
  <c r="AQ229" i="14"/>
  <c r="AR229" i="14"/>
  <c r="AS229" i="14"/>
  <c r="AT229" i="14"/>
  <c r="AU229" i="14"/>
  <c r="AV229" i="14"/>
  <c r="AW229" i="14"/>
  <c r="AX229" i="14"/>
  <c r="AY229" i="14"/>
  <c r="AZ229" i="14"/>
  <c r="BA229" i="14"/>
  <c r="BB229" i="14"/>
  <c r="BC229" i="14"/>
  <c r="BD229" i="14"/>
  <c r="BE229" i="14"/>
  <c r="BF229" i="14"/>
  <c r="BG229" i="14"/>
  <c r="AO234" i="14"/>
  <c r="AP234" i="14"/>
  <c r="AR234" i="14"/>
  <c r="AM235" i="14"/>
  <c r="AN235" i="14"/>
  <c r="AO235" i="14"/>
  <c r="AP235" i="14"/>
  <c r="AQ235" i="14"/>
  <c r="AQ234" i="14" s="1"/>
  <c r="AR235" i="14"/>
  <c r="AS235" i="14"/>
  <c r="AS234" i="14" s="1"/>
  <c r="AT235" i="14"/>
  <c r="AT234" i="14" s="1"/>
  <c r="AU235" i="14"/>
  <c r="AV235" i="14"/>
  <c r="AW235" i="14"/>
  <c r="AX235" i="14"/>
  <c r="AY235" i="14"/>
  <c r="AZ235" i="14"/>
  <c r="BA235" i="14"/>
  <c r="BA234" i="14" s="1"/>
  <c r="BB235" i="14"/>
  <c r="BB234" i="14" s="1"/>
  <c r="BC235" i="14"/>
  <c r="BC234" i="14" s="1"/>
  <c r="BD235" i="14"/>
  <c r="BD234" i="14" s="1"/>
  <c r="BE235" i="14"/>
  <c r="BE234" i="14" s="1"/>
  <c r="BF235" i="14"/>
  <c r="BF234" i="14" s="1"/>
  <c r="BG235" i="14"/>
  <c r="AO239" i="14"/>
  <c r="AP239" i="14"/>
  <c r="AQ239" i="14"/>
  <c r="AR239" i="14"/>
  <c r="AS239" i="14"/>
  <c r="AT239" i="14"/>
  <c r="AU239" i="14"/>
  <c r="AV239" i="14"/>
  <c r="AW239" i="14"/>
  <c r="AX239" i="14"/>
  <c r="AY239" i="14"/>
  <c r="AZ239" i="14"/>
  <c r="BA239" i="14"/>
  <c r="BB239" i="14"/>
  <c r="BC239" i="14"/>
  <c r="BD239" i="14"/>
  <c r="BE239" i="14"/>
  <c r="BF239" i="14"/>
  <c r="BG239" i="14"/>
  <c r="AO243" i="14"/>
  <c r="AP243" i="14"/>
  <c r="AQ243" i="14"/>
  <c r="AR243" i="14"/>
  <c r="AS243" i="14"/>
  <c r="AT243" i="14"/>
  <c r="AU243" i="14"/>
  <c r="AU234" i="14" s="1"/>
  <c r="AV243" i="14"/>
  <c r="AW243" i="14"/>
  <c r="AX243" i="14"/>
  <c r="AY243" i="14"/>
  <c r="AZ243" i="14"/>
  <c r="BA243" i="14"/>
  <c r="BB243" i="14"/>
  <c r="BC243" i="14"/>
  <c r="BD243" i="14"/>
  <c r="BE243" i="14"/>
  <c r="BF243" i="14"/>
  <c r="BG243" i="14"/>
  <c r="AS248" i="14"/>
  <c r="AT248" i="14"/>
  <c r="AM249" i="14"/>
  <c r="AN249" i="14"/>
  <c r="AO249" i="14"/>
  <c r="AO248" i="14" s="1"/>
  <c r="AP249" i="14"/>
  <c r="AP248" i="14" s="1"/>
  <c r="AQ249" i="14"/>
  <c r="AQ248" i="14" s="1"/>
  <c r="AR249" i="14"/>
  <c r="AS249" i="14"/>
  <c r="AT249" i="14"/>
  <c r="AU249" i="14"/>
  <c r="AV249" i="14"/>
  <c r="AW249" i="14"/>
  <c r="AX249" i="14"/>
  <c r="AY249" i="14"/>
  <c r="AZ249" i="14"/>
  <c r="BA249" i="14"/>
  <c r="BA248" i="14" s="1"/>
  <c r="BB249" i="14"/>
  <c r="BB248" i="14" s="1"/>
  <c r="BC249" i="14"/>
  <c r="BC248" i="14" s="1"/>
  <c r="BD249" i="14"/>
  <c r="BD248" i="14" s="1"/>
  <c r="BE249" i="14"/>
  <c r="BE248" i="14" s="1"/>
  <c r="BF249" i="14"/>
  <c r="BF248" i="14" s="1"/>
  <c r="BG249" i="14"/>
  <c r="BG248" i="14" s="1"/>
  <c r="AO253" i="14"/>
  <c r="AP253" i="14"/>
  <c r="AQ253" i="14"/>
  <c r="AR253" i="14"/>
  <c r="AR248" i="14" s="1"/>
  <c r="AS253" i="14"/>
  <c r="AT253" i="14"/>
  <c r="AU253" i="14"/>
  <c r="AV253" i="14"/>
  <c r="AW253" i="14"/>
  <c r="AX253" i="14"/>
  <c r="AY253" i="14"/>
  <c r="AZ253" i="14"/>
  <c r="AZ248" i="14" s="1"/>
  <c r="BA253" i="14"/>
  <c r="BB253" i="14"/>
  <c r="BC253" i="14"/>
  <c r="BD253" i="14"/>
  <c r="BE253" i="14"/>
  <c r="BF253" i="14"/>
  <c r="BG253" i="14"/>
  <c r="AO257" i="14"/>
  <c r="AP257" i="14"/>
  <c r="AQ257" i="14"/>
  <c r="AR257" i="14"/>
  <c r="AS257" i="14"/>
  <c r="AT257" i="14"/>
  <c r="AU257" i="14"/>
  <c r="AU248" i="14" s="1"/>
  <c r="AV257" i="14"/>
  <c r="AV248" i="14" s="1"/>
  <c r="AW257" i="14"/>
  <c r="AW248" i="14" s="1"/>
  <c r="AX257" i="14"/>
  <c r="AX248" i="14" s="1"/>
  <c r="AY257" i="14"/>
  <c r="AY248" i="14" s="1"/>
  <c r="AZ257" i="14"/>
  <c r="BA257" i="14"/>
  <c r="BB257" i="14"/>
  <c r="BC257" i="14"/>
  <c r="BD257" i="14"/>
  <c r="BE257" i="14"/>
  <c r="BF257" i="14"/>
  <c r="BG257" i="14"/>
  <c r="AM263" i="14"/>
  <c r="AN263" i="14"/>
  <c r="AO263" i="14"/>
  <c r="AP263" i="14"/>
  <c r="AQ263" i="14"/>
  <c r="AR263" i="14"/>
  <c r="AS263" i="14"/>
  <c r="AT263" i="14"/>
  <c r="AU263" i="14"/>
  <c r="AU262" i="14" s="1"/>
  <c r="AV263" i="14"/>
  <c r="AV262" i="14" s="1"/>
  <c r="AW263" i="14"/>
  <c r="AW262" i="14" s="1"/>
  <c r="AX263" i="14"/>
  <c r="AX262" i="14" s="1"/>
  <c r="BN262" i="14" s="1"/>
  <c r="AY263" i="14"/>
  <c r="AY262" i="14" s="1"/>
  <c r="AZ263" i="14"/>
  <c r="AZ262" i="14" s="1"/>
  <c r="BA263" i="14"/>
  <c r="BA262" i="14" s="1"/>
  <c r="BB263" i="14"/>
  <c r="BB262" i="14" s="1"/>
  <c r="BC263" i="14"/>
  <c r="BC262" i="14" s="1"/>
  <c r="BD263" i="14"/>
  <c r="BD262" i="14" s="1"/>
  <c r="BE263" i="14"/>
  <c r="BF263" i="14"/>
  <c r="BG263" i="14"/>
  <c r="AO267" i="14"/>
  <c r="AP267" i="14"/>
  <c r="AQ267" i="14"/>
  <c r="AR267" i="14"/>
  <c r="AS267" i="14"/>
  <c r="AT267" i="14"/>
  <c r="AU267" i="14"/>
  <c r="AV267" i="14"/>
  <c r="AW267" i="14"/>
  <c r="AX267" i="14"/>
  <c r="AY267" i="14"/>
  <c r="AZ267" i="14"/>
  <c r="BA267" i="14"/>
  <c r="BB267" i="14"/>
  <c r="BC267" i="14"/>
  <c r="BD267" i="14"/>
  <c r="BE267" i="14"/>
  <c r="BE262" i="14" s="1"/>
  <c r="BF267" i="14"/>
  <c r="BG267" i="14"/>
  <c r="AO271" i="14"/>
  <c r="AP271" i="14"/>
  <c r="AQ271" i="14"/>
  <c r="AR271" i="14"/>
  <c r="AS271" i="14"/>
  <c r="AS262" i="14" s="1"/>
  <c r="AT271" i="14"/>
  <c r="AT262" i="14" s="1"/>
  <c r="AU271" i="14"/>
  <c r="AV271" i="14"/>
  <c r="AW271" i="14"/>
  <c r="AX271" i="14"/>
  <c r="AY271" i="14"/>
  <c r="AZ271" i="14"/>
  <c r="BA271" i="14"/>
  <c r="BB271" i="14"/>
  <c r="BC271" i="14"/>
  <c r="BD271" i="14"/>
  <c r="BE271" i="14"/>
  <c r="BF271" i="14"/>
  <c r="BF262" i="14" s="1"/>
  <c r="BG271" i="14"/>
  <c r="BG262" i="14" s="1"/>
  <c r="AY276" i="14"/>
  <c r="BB276" i="14"/>
  <c r="BC276" i="14"/>
  <c r="BG276" i="14"/>
  <c r="AM277" i="14"/>
  <c r="AN277" i="14"/>
  <c r="AO277" i="14"/>
  <c r="AP277" i="14"/>
  <c r="AQ277" i="14"/>
  <c r="AQ276" i="14" s="1"/>
  <c r="BK276" i="14" s="1"/>
  <c r="AR277" i="14"/>
  <c r="AR276" i="14" s="1"/>
  <c r="BL276" i="14" s="1"/>
  <c r="AS277" i="14"/>
  <c r="AS276" i="14" s="1"/>
  <c r="AT277" i="14"/>
  <c r="AU277" i="14"/>
  <c r="AV277" i="14"/>
  <c r="AW277" i="14"/>
  <c r="AX277" i="14"/>
  <c r="AY277" i="14"/>
  <c r="AZ277" i="14"/>
  <c r="AZ276" i="14" s="1"/>
  <c r="BA277" i="14"/>
  <c r="BA276" i="14" s="1"/>
  <c r="BB277" i="14"/>
  <c r="BC277" i="14"/>
  <c r="BD277" i="14"/>
  <c r="BE277" i="14"/>
  <c r="BF277" i="14"/>
  <c r="BG277" i="14"/>
  <c r="AO281" i="14"/>
  <c r="AO276" i="14" s="1"/>
  <c r="AP281" i="14"/>
  <c r="AP276" i="14" s="1"/>
  <c r="AQ281" i="14"/>
  <c r="AR281" i="14"/>
  <c r="AS281" i="14"/>
  <c r="AT281" i="14"/>
  <c r="AT276" i="14" s="1"/>
  <c r="AU281" i="14"/>
  <c r="AU276" i="14" s="1"/>
  <c r="AV281" i="14"/>
  <c r="AV276" i="14" s="1"/>
  <c r="AW281" i="14"/>
  <c r="AW276" i="14" s="1"/>
  <c r="AX281" i="14"/>
  <c r="AX276" i="14" s="1"/>
  <c r="AY281" i="14"/>
  <c r="AZ281" i="14"/>
  <c r="BA281" i="14"/>
  <c r="BB281" i="14"/>
  <c r="BC281" i="14"/>
  <c r="BD281" i="14"/>
  <c r="BD276" i="14" s="1"/>
  <c r="BE281" i="14"/>
  <c r="BE276" i="14" s="1"/>
  <c r="BF281" i="14"/>
  <c r="BF276" i="14" s="1"/>
  <c r="BG281" i="14"/>
  <c r="AO285" i="14"/>
  <c r="AP285" i="14"/>
  <c r="AQ285" i="14"/>
  <c r="AR285" i="14"/>
  <c r="AS285" i="14"/>
  <c r="AT285" i="14"/>
  <c r="AU285" i="14"/>
  <c r="AV285" i="14"/>
  <c r="AW285" i="14"/>
  <c r="AX285" i="14"/>
  <c r="AY285" i="14"/>
  <c r="AZ285" i="14"/>
  <c r="BA285" i="14"/>
  <c r="BB285" i="14"/>
  <c r="BC285" i="14"/>
  <c r="BD285" i="14"/>
  <c r="BE285" i="14"/>
  <c r="BF285" i="14"/>
  <c r="BG285" i="14"/>
  <c r="AX290" i="14"/>
  <c r="AY290" i="14"/>
  <c r="AZ290" i="14"/>
  <c r="BA290" i="14"/>
  <c r="BB290" i="14"/>
  <c r="BC290" i="14"/>
  <c r="BD290" i="14"/>
  <c r="BE290" i="14"/>
  <c r="AM291" i="14"/>
  <c r="AN291" i="14"/>
  <c r="AO291" i="14"/>
  <c r="AP291" i="14"/>
  <c r="AQ291" i="14"/>
  <c r="AR291" i="14"/>
  <c r="AS291" i="14"/>
  <c r="AS290" i="14" s="1"/>
  <c r="AT291" i="14"/>
  <c r="AT290" i="14" s="1"/>
  <c r="AU291" i="14"/>
  <c r="AU290" i="14" s="1"/>
  <c r="AV291" i="14"/>
  <c r="AV290" i="14" s="1"/>
  <c r="AW291" i="14"/>
  <c r="AW290" i="14" s="1"/>
  <c r="AX291" i="14"/>
  <c r="AY291" i="14"/>
  <c r="AZ291" i="14"/>
  <c r="BA291" i="14"/>
  <c r="BB291" i="14"/>
  <c r="BC291" i="14"/>
  <c r="BD291" i="14"/>
  <c r="BE291" i="14"/>
  <c r="BF291" i="14"/>
  <c r="BF290" i="14" s="1"/>
  <c r="BG291" i="14"/>
  <c r="BG290" i="14" s="1"/>
  <c r="AO295" i="14"/>
  <c r="AO290" i="14" s="1"/>
  <c r="AP295" i="14"/>
  <c r="AP290" i="14" s="1"/>
  <c r="AQ295" i="14"/>
  <c r="AQ290" i="14" s="1"/>
  <c r="AR295" i="14"/>
  <c r="AR290" i="14" s="1"/>
  <c r="BL290" i="14" s="1"/>
  <c r="AS295" i="14"/>
  <c r="AT295" i="14"/>
  <c r="AU295" i="14"/>
  <c r="AV295" i="14"/>
  <c r="AW295" i="14"/>
  <c r="AX295" i="14"/>
  <c r="AY295" i="14"/>
  <c r="AZ295" i="14"/>
  <c r="BA295" i="14"/>
  <c r="BB295" i="14"/>
  <c r="BC295" i="14"/>
  <c r="BD295" i="14"/>
  <c r="BE295" i="14"/>
  <c r="BF295" i="14"/>
  <c r="BG295" i="14"/>
  <c r="AO299" i="14"/>
  <c r="AP299" i="14"/>
  <c r="AQ299" i="14"/>
  <c r="AR299" i="14"/>
  <c r="AS299" i="14"/>
  <c r="AT299" i="14"/>
  <c r="AU299" i="14"/>
  <c r="AV299" i="14"/>
  <c r="AW299" i="14"/>
  <c r="AX299" i="14"/>
  <c r="AY299" i="14"/>
  <c r="AZ299" i="14"/>
  <c r="BA299" i="14"/>
  <c r="BB299" i="14"/>
  <c r="BC299" i="14"/>
  <c r="BD299" i="14"/>
  <c r="BE299" i="14"/>
  <c r="BF299" i="14"/>
  <c r="BG299" i="14"/>
  <c r="AX304" i="14"/>
  <c r="AY304" i="14"/>
  <c r="AZ304" i="14"/>
  <c r="BA304" i="14"/>
  <c r="BB304" i="14"/>
  <c r="BC304" i="14"/>
  <c r="AM305" i="14"/>
  <c r="AN305" i="14"/>
  <c r="AO305" i="14"/>
  <c r="AP305" i="14"/>
  <c r="AQ305" i="14"/>
  <c r="AR305" i="14"/>
  <c r="AS305" i="14"/>
  <c r="AT305" i="14"/>
  <c r="AT304" i="14" s="1"/>
  <c r="AU305" i="14"/>
  <c r="AU304" i="14" s="1"/>
  <c r="AV305" i="14"/>
  <c r="AV304" i="14" s="1"/>
  <c r="AW305" i="14"/>
  <c r="AW304" i="14" s="1"/>
  <c r="AX305" i="14"/>
  <c r="AY305" i="14"/>
  <c r="AZ305" i="14"/>
  <c r="BA305" i="14"/>
  <c r="BB305" i="14"/>
  <c r="BC305" i="14"/>
  <c r="BD305" i="14"/>
  <c r="BE305" i="14"/>
  <c r="BF305" i="14"/>
  <c r="BG305" i="14"/>
  <c r="AO309" i="14"/>
  <c r="AP309" i="14"/>
  <c r="AQ309" i="14"/>
  <c r="AR309" i="14"/>
  <c r="AS309" i="14"/>
  <c r="AT309" i="14"/>
  <c r="AU309" i="14"/>
  <c r="AV309" i="14"/>
  <c r="AW309" i="14"/>
  <c r="AX309" i="14"/>
  <c r="AY309" i="14"/>
  <c r="AZ309" i="14"/>
  <c r="BA309" i="14"/>
  <c r="BB309" i="14"/>
  <c r="BC309" i="14"/>
  <c r="BD309" i="14"/>
  <c r="BE309" i="14"/>
  <c r="BF309" i="14"/>
  <c r="BG309" i="14"/>
  <c r="AO313" i="14"/>
  <c r="AP313" i="14"/>
  <c r="AQ313" i="14"/>
  <c r="AR313" i="14"/>
  <c r="AS313" i="14"/>
  <c r="AT313" i="14"/>
  <c r="AU313" i="14"/>
  <c r="AV313" i="14"/>
  <c r="AW313" i="14"/>
  <c r="AX313" i="14"/>
  <c r="AY313" i="14"/>
  <c r="AZ313" i="14"/>
  <c r="BA313" i="14"/>
  <c r="BB313" i="14"/>
  <c r="BC313" i="14"/>
  <c r="BD313" i="14"/>
  <c r="BE313" i="14"/>
  <c r="BF313" i="14"/>
  <c r="BG313" i="14"/>
  <c r="BA318" i="14"/>
  <c r="BB318" i="14"/>
  <c r="BC318" i="14"/>
  <c r="BD318" i="14"/>
  <c r="BE318" i="14"/>
  <c r="BF318" i="14"/>
  <c r="AM319" i="14"/>
  <c r="AN319" i="14"/>
  <c r="AO319" i="14"/>
  <c r="AP319" i="14"/>
  <c r="AQ319" i="14"/>
  <c r="AR319" i="14"/>
  <c r="AS319" i="14"/>
  <c r="AT319" i="14"/>
  <c r="AU319" i="14"/>
  <c r="AV319" i="14"/>
  <c r="AW319" i="14"/>
  <c r="AX319" i="14"/>
  <c r="AX318" i="14" s="1"/>
  <c r="BN318" i="14" s="1"/>
  <c r="AY319" i="14"/>
  <c r="AY318" i="14" s="1"/>
  <c r="AZ319" i="14"/>
  <c r="AZ318" i="14" s="1"/>
  <c r="BA319" i="14"/>
  <c r="BB319" i="14"/>
  <c r="BC319" i="14"/>
  <c r="BD319" i="14"/>
  <c r="BE319" i="14"/>
  <c r="BF319" i="14"/>
  <c r="BG319" i="14"/>
  <c r="BG318" i="14" s="1"/>
  <c r="AO323" i="14"/>
  <c r="AP323" i="14"/>
  <c r="AQ323" i="14"/>
  <c r="AR323" i="14"/>
  <c r="AR318" i="14" s="1"/>
  <c r="BL318" i="14" s="1"/>
  <c r="AS323" i="14"/>
  <c r="AS318" i="14" s="1"/>
  <c r="AT323" i="14"/>
  <c r="AU323" i="14"/>
  <c r="AV323" i="14"/>
  <c r="AV318" i="14" s="1"/>
  <c r="AW323" i="14"/>
  <c r="AW318" i="14" s="1"/>
  <c r="AX323" i="14"/>
  <c r="AY323" i="14"/>
  <c r="AZ323" i="14"/>
  <c r="BA323" i="14"/>
  <c r="BB323" i="14"/>
  <c r="BC323" i="14"/>
  <c r="BD323" i="14"/>
  <c r="BE323" i="14"/>
  <c r="BF323" i="14"/>
  <c r="BG323" i="14"/>
  <c r="AO327" i="14"/>
  <c r="AP327" i="14"/>
  <c r="AQ327" i="14"/>
  <c r="AR327" i="14"/>
  <c r="AS327" i="14"/>
  <c r="AT327" i="14"/>
  <c r="AT318" i="14" s="1"/>
  <c r="AU327" i="14"/>
  <c r="AU318" i="14" s="1"/>
  <c r="BM318" i="14" s="1"/>
  <c r="AV327" i="14"/>
  <c r="AW327" i="14"/>
  <c r="AX327" i="14"/>
  <c r="AY327" i="14"/>
  <c r="AZ327" i="14"/>
  <c r="BA327" i="14"/>
  <c r="BB327" i="14"/>
  <c r="BC327" i="14"/>
  <c r="BD327" i="14"/>
  <c r="BE327" i="14"/>
  <c r="BF327" i="14"/>
  <c r="BG327" i="14"/>
  <c r="AP332" i="14"/>
  <c r="AQ332" i="14"/>
  <c r="AM333" i="14"/>
  <c r="AN333" i="14"/>
  <c r="AO333" i="14"/>
  <c r="AO332" i="14" s="1"/>
  <c r="BK332" i="14" s="1"/>
  <c r="AP333" i="14"/>
  <c r="AQ333" i="14"/>
  <c r="AR333" i="14"/>
  <c r="AR332" i="14" s="1"/>
  <c r="AS333" i="14"/>
  <c r="AS332" i="14" s="1"/>
  <c r="AT333" i="14"/>
  <c r="AU333" i="14"/>
  <c r="AV333" i="14"/>
  <c r="AV332" i="14" s="1"/>
  <c r="AW333" i="14"/>
  <c r="AW332" i="14" s="1"/>
  <c r="AX333" i="14"/>
  <c r="AY333" i="14"/>
  <c r="AZ333" i="14"/>
  <c r="BA333" i="14"/>
  <c r="BB333" i="14"/>
  <c r="BC333" i="14"/>
  <c r="BD333" i="14"/>
  <c r="BE333" i="14"/>
  <c r="BF333" i="14"/>
  <c r="BG333" i="14"/>
  <c r="AO337" i="14"/>
  <c r="AP337" i="14"/>
  <c r="AQ337" i="14"/>
  <c r="AR337" i="14"/>
  <c r="AS337" i="14"/>
  <c r="AT337" i="14"/>
  <c r="AT332" i="14" s="1"/>
  <c r="AU337" i="14"/>
  <c r="AU332" i="14" s="1"/>
  <c r="BM332" i="14" s="1"/>
  <c r="AV337" i="14"/>
  <c r="AW337" i="14"/>
  <c r="AX337" i="14"/>
  <c r="AY337" i="14"/>
  <c r="AZ337" i="14"/>
  <c r="BA337" i="14"/>
  <c r="BB337" i="14"/>
  <c r="BC337" i="14"/>
  <c r="BD337" i="14"/>
  <c r="BE337" i="14"/>
  <c r="BE332" i="14" s="1"/>
  <c r="BF337" i="14"/>
  <c r="BF332" i="14" s="1"/>
  <c r="BG337" i="14"/>
  <c r="AO341" i="14"/>
  <c r="AP341" i="14"/>
  <c r="AQ341" i="14"/>
  <c r="AR341" i="14"/>
  <c r="AS341" i="14"/>
  <c r="AT341" i="14"/>
  <c r="AU341" i="14"/>
  <c r="AV341" i="14"/>
  <c r="AW341" i="14"/>
  <c r="AX341" i="14"/>
  <c r="AY341" i="14"/>
  <c r="AZ341" i="14"/>
  <c r="BA341" i="14"/>
  <c r="BB341" i="14"/>
  <c r="BC341" i="14"/>
  <c r="BD341" i="14"/>
  <c r="BE341" i="14"/>
  <c r="BF341" i="14"/>
  <c r="BG341" i="14"/>
  <c r="BG332" i="14" s="1"/>
  <c r="AU346" i="14"/>
  <c r="AV346" i="14"/>
  <c r="BC346" i="14"/>
  <c r="BD346" i="14"/>
  <c r="BE346" i="14"/>
  <c r="BF346" i="14"/>
  <c r="AO347" i="14"/>
  <c r="AP347" i="14"/>
  <c r="AQ347" i="14"/>
  <c r="AR347" i="14"/>
  <c r="AS347" i="14"/>
  <c r="AT347" i="14"/>
  <c r="AU347" i="14"/>
  <c r="AV347" i="14"/>
  <c r="AW347" i="14"/>
  <c r="AX347" i="14"/>
  <c r="AY347" i="14"/>
  <c r="AZ347" i="14"/>
  <c r="BA347" i="14"/>
  <c r="BB347" i="14"/>
  <c r="BC347" i="14"/>
  <c r="BD347" i="14"/>
  <c r="BE347" i="14"/>
  <c r="BF347" i="14"/>
  <c r="BG347" i="14"/>
  <c r="AO351" i="14"/>
  <c r="AO346" i="14" s="1"/>
  <c r="AP351" i="14"/>
  <c r="AP346" i="14" s="1"/>
  <c r="AQ351" i="14"/>
  <c r="AQ346" i="14" s="1"/>
  <c r="AR351" i="14"/>
  <c r="AR346" i="14" s="1"/>
  <c r="AS351" i="14"/>
  <c r="AS346" i="14" s="1"/>
  <c r="AT351" i="14"/>
  <c r="AT346" i="14" s="1"/>
  <c r="AU351" i="14"/>
  <c r="AV351" i="14"/>
  <c r="AW351" i="14"/>
  <c r="AW346" i="14" s="1"/>
  <c r="AX351" i="14"/>
  <c r="AX346" i="14" s="1"/>
  <c r="AY351" i="14"/>
  <c r="AY346" i="14" s="1"/>
  <c r="AZ351" i="14"/>
  <c r="AZ346" i="14" s="1"/>
  <c r="BA351" i="14"/>
  <c r="BB351" i="14"/>
  <c r="BC351" i="14"/>
  <c r="BD351" i="14"/>
  <c r="BE351" i="14"/>
  <c r="BF351" i="14"/>
  <c r="BG351" i="14"/>
  <c r="AO355" i="14"/>
  <c r="AP355" i="14"/>
  <c r="AQ355" i="14"/>
  <c r="AR355" i="14"/>
  <c r="AS355" i="14"/>
  <c r="AT355" i="14"/>
  <c r="AU355" i="14"/>
  <c r="AV355" i="14"/>
  <c r="AW355" i="14"/>
  <c r="AX355" i="14"/>
  <c r="AY355" i="14"/>
  <c r="AZ355" i="14"/>
  <c r="BA355" i="14"/>
  <c r="BB355" i="14"/>
  <c r="BC355" i="14"/>
  <c r="BD355" i="14"/>
  <c r="BE355" i="14"/>
  <c r="BF355" i="14"/>
  <c r="BG355" i="14"/>
  <c r="AQ360" i="14"/>
  <c r="AR360" i="14"/>
  <c r="AV360" i="14"/>
  <c r="AW360" i="14"/>
  <c r="AO361" i="14"/>
  <c r="AP361" i="14"/>
  <c r="AQ361" i="14"/>
  <c r="AR361" i="14"/>
  <c r="AS361" i="14"/>
  <c r="AT361" i="14"/>
  <c r="AU361" i="14"/>
  <c r="AV361" i="14"/>
  <c r="AW361" i="14"/>
  <c r="AX361" i="14"/>
  <c r="AY361" i="14"/>
  <c r="AY360" i="14" s="1"/>
  <c r="AZ361" i="14"/>
  <c r="AZ360" i="14" s="1"/>
  <c r="BA361" i="14"/>
  <c r="BA360" i="14" s="1"/>
  <c r="BB361" i="14"/>
  <c r="BB360" i="14" s="1"/>
  <c r="BC361" i="14"/>
  <c r="BD361" i="14"/>
  <c r="BE361" i="14"/>
  <c r="BF361" i="14"/>
  <c r="BG361" i="14"/>
  <c r="AO365" i="14"/>
  <c r="AP365" i="14"/>
  <c r="AQ365" i="14"/>
  <c r="AR365" i="14"/>
  <c r="AS365" i="14"/>
  <c r="AT365" i="14"/>
  <c r="AU365" i="14"/>
  <c r="AV365" i="14"/>
  <c r="AW365" i="14"/>
  <c r="AX365" i="14"/>
  <c r="AY365" i="14"/>
  <c r="AZ365" i="14"/>
  <c r="BA365" i="14"/>
  <c r="BB365" i="14"/>
  <c r="BC365" i="14"/>
  <c r="BD365" i="14"/>
  <c r="BE365" i="14"/>
  <c r="BF365" i="14"/>
  <c r="BG365" i="14"/>
  <c r="AO369" i="14"/>
  <c r="AP369" i="14"/>
  <c r="AQ369" i="14"/>
  <c r="AR369" i="14"/>
  <c r="AS369" i="14"/>
  <c r="AS360" i="14" s="1"/>
  <c r="AT369" i="14"/>
  <c r="AT360" i="14" s="1"/>
  <c r="AU369" i="14"/>
  <c r="AU360" i="14" s="1"/>
  <c r="AV369" i="14"/>
  <c r="AW369" i="14"/>
  <c r="AX369" i="14"/>
  <c r="AX360" i="14" s="1"/>
  <c r="AY369" i="14"/>
  <c r="AZ369" i="14"/>
  <c r="BA369" i="14"/>
  <c r="BB369" i="14"/>
  <c r="BC369" i="14"/>
  <c r="BD369" i="14"/>
  <c r="BE369" i="14"/>
  <c r="BF369" i="14"/>
  <c r="BG369" i="14"/>
  <c r="AO375" i="14"/>
  <c r="AP375" i="14"/>
  <c r="AQ375" i="14"/>
  <c r="AR375" i="14"/>
  <c r="AS375" i="14"/>
  <c r="AT375" i="14"/>
  <c r="AT374" i="14" s="1"/>
  <c r="AU375" i="14"/>
  <c r="AV375" i="14"/>
  <c r="AV374" i="14" s="1"/>
  <c r="AW375" i="14"/>
  <c r="AW374" i="14" s="1"/>
  <c r="AX375" i="14"/>
  <c r="AX374" i="14" s="1"/>
  <c r="AY375" i="14"/>
  <c r="AY374" i="14" s="1"/>
  <c r="AZ375" i="14"/>
  <c r="AZ374" i="14" s="1"/>
  <c r="BA375" i="14"/>
  <c r="BB375" i="14"/>
  <c r="BC375" i="14"/>
  <c r="BD375" i="14"/>
  <c r="BE375" i="14"/>
  <c r="BF375" i="14"/>
  <c r="BG375" i="14"/>
  <c r="BG374" i="14" s="1"/>
  <c r="AO379" i="14"/>
  <c r="AP379" i="14"/>
  <c r="AQ379" i="14"/>
  <c r="AR379" i="14"/>
  <c r="AS379" i="14"/>
  <c r="AT379" i="14"/>
  <c r="AU379" i="14"/>
  <c r="AV379" i="14"/>
  <c r="AW379" i="14"/>
  <c r="AX379" i="14"/>
  <c r="AY379" i="14"/>
  <c r="AZ379" i="14"/>
  <c r="BA379" i="14"/>
  <c r="BB379" i="14"/>
  <c r="BC379" i="14"/>
  <c r="BD379" i="14"/>
  <c r="BE379" i="14"/>
  <c r="BE374" i="14" s="1"/>
  <c r="BF379" i="14"/>
  <c r="BF374" i="14" s="1"/>
  <c r="BG379" i="14"/>
  <c r="AO383" i="14"/>
  <c r="AP383" i="14"/>
  <c r="AQ383" i="14"/>
  <c r="AR383" i="14"/>
  <c r="AS383" i="14"/>
  <c r="AT383" i="14"/>
  <c r="AU383" i="14"/>
  <c r="AV383" i="14"/>
  <c r="AW383" i="14"/>
  <c r="AX383" i="14"/>
  <c r="AY383" i="14"/>
  <c r="AZ383" i="14"/>
  <c r="BA383" i="14"/>
  <c r="BB383" i="14"/>
  <c r="BC383" i="14"/>
  <c r="BC374" i="14" s="1"/>
  <c r="BD383" i="14"/>
  <c r="BD374" i="14" s="1"/>
  <c r="BE383" i="14"/>
  <c r="BF383" i="14"/>
  <c r="BG383" i="14"/>
  <c r="BE388" i="14"/>
  <c r="BF388" i="14"/>
  <c r="BG388" i="14"/>
  <c r="AO389" i="14"/>
  <c r="AP389" i="14"/>
  <c r="AQ389" i="14"/>
  <c r="AR389" i="14"/>
  <c r="AS389" i="14"/>
  <c r="AT389" i="14"/>
  <c r="AU389" i="14"/>
  <c r="AV389" i="14"/>
  <c r="AW389" i="14"/>
  <c r="AX389" i="14"/>
  <c r="AY389" i="14"/>
  <c r="AY388" i="14" s="1"/>
  <c r="AZ389" i="14"/>
  <c r="AZ388" i="14" s="1"/>
  <c r="BA389" i="14"/>
  <c r="BA388" i="14" s="1"/>
  <c r="BB389" i="14"/>
  <c r="BB388" i="14" s="1"/>
  <c r="BC389" i="14"/>
  <c r="BC388" i="14" s="1"/>
  <c r="BD389" i="14"/>
  <c r="BD388" i="14" s="1"/>
  <c r="BE389" i="14"/>
  <c r="BF389" i="14"/>
  <c r="BG389" i="14"/>
  <c r="AO393" i="14"/>
  <c r="AP393" i="14"/>
  <c r="AP388" i="14" s="1"/>
  <c r="AQ393" i="14"/>
  <c r="AR393" i="14"/>
  <c r="AS393" i="14"/>
  <c r="AS388" i="14" s="1"/>
  <c r="AT393" i="14"/>
  <c r="AU393" i="14"/>
  <c r="AV393" i="14"/>
  <c r="AW393" i="14"/>
  <c r="AX393" i="14"/>
  <c r="AY393" i="14"/>
  <c r="AZ393" i="14"/>
  <c r="BA393" i="14"/>
  <c r="BB393" i="14"/>
  <c r="BC393" i="14"/>
  <c r="BD393" i="14"/>
  <c r="BE393" i="14"/>
  <c r="BF393" i="14"/>
  <c r="BG393" i="14"/>
  <c r="AO397" i="14"/>
  <c r="AP397" i="14"/>
  <c r="AQ397" i="14"/>
  <c r="AQ388" i="14" s="1"/>
  <c r="AR397" i="14"/>
  <c r="AR388" i="14" s="1"/>
  <c r="AS397" i="14"/>
  <c r="AT397" i="14"/>
  <c r="AU397" i="14"/>
  <c r="AV397" i="14"/>
  <c r="AW397" i="14"/>
  <c r="AX397" i="14"/>
  <c r="AY397" i="14"/>
  <c r="AZ397" i="14"/>
  <c r="BA397" i="14"/>
  <c r="BB397" i="14"/>
  <c r="BC397" i="14"/>
  <c r="BD397" i="14"/>
  <c r="BE397" i="14"/>
  <c r="BF397" i="14"/>
  <c r="BG397" i="14"/>
  <c r="AO403" i="14"/>
  <c r="AP403" i="14"/>
  <c r="AQ403" i="14"/>
  <c r="AR403" i="14"/>
  <c r="AR402" i="14" s="1"/>
  <c r="AS403" i="14"/>
  <c r="AS402" i="14" s="1"/>
  <c r="AT403" i="14"/>
  <c r="AT402" i="14" s="1"/>
  <c r="AU403" i="14"/>
  <c r="AU402" i="14" s="1"/>
  <c r="AV403" i="14"/>
  <c r="AV402" i="14" s="1"/>
  <c r="AW403" i="14"/>
  <c r="AW402" i="14" s="1"/>
  <c r="AX403" i="14"/>
  <c r="AY403" i="14"/>
  <c r="AZ403" i="14"/>
  <c r="BA403" i="14"/>
  <c r="BB403" i="14"/>
  <c r="BC403" i="14"/>
  <c r="BD403" i="14"/>
  <c r="BE403" i="14"/>
  <c r="BF403" i="14"/>
  <c r="BG403" i="14"/>
  <c r="AO407" i="14"/>
  <c r="AP407" i="14"/>
  <c r="AQ407" i="14"/>
  <c r="AR407" i="14"/>
  <c r="AS407" i="14"/>
  <c r="AT407" i="14"/>
  <c r="AU407" i="14"/>
  <c r="AV407" i="14"/>
  <c r="AW407" i="14"/>
  <c r="AX407" i="14"/>
  <c r="AY407" i="14"/>
  <c r="AZ407" i="14"/>
  <c r="BA407" i="14"/>
  <c r="BB407" i="14"/>
  <c r="BB402" i="14" s="1"/>
  <c r="BC407" i="14"/>
  <c r="BC402" i="14" s="1"/>
  <c r="BD407" i="14"/>
  <c r="BD402" i="14" s="1"/>
  <c r="BE407" i="14"/>
  <c r="BE402" i="14" s="1"/>
  <c r="BF407" i="14"/>
  <c r="BF402" i="14" s="1"/>
  <c r="BG407" i="14"/>
  <c r="BG402" i="14" s="1"/>
  <c r="AO411" i="14"/>
  <c r="AP411" i="14"/>
  <c r="AQ411" i="14"/>
  <c r="AR411" i="14"/>
  <c r="AS411" i="14"/>
  <c r="AT411" i="14"/>
  <c r="AU411" i="14"/>
  <c r="AV411" i="14"/>
  <c r="AW411" i="14"/>
  <c r="AX411" i="14"/>
  <c r="AY411" i="14"/>
  <c r="AZ411" i="14"/>
  <c r="BA411" i="14"/>
  <c r="BB411" i="14"/>
  <c r="BC411" i="14"/>
  <c r="BD411" i="14"/>
  <c r="BE411" i="14"/>
  <c r="BF411" i="14"/>
  <c r="BG411" i="14"/>
  <c r="AY416" i="14"/>
  <c r="AZ416" i="14"/>
  <c r="BB416" i="14"/>
  <c r="BC416" i="14"/>
  <c r="BD416" i="14"/>
  <c r="BG416" i="14"/>
  <c r="AO417" i="14"/>
  <c r="AP417" i="14"/>
  <c r="AQ417" i="14"/>
  <c r="AR417" i="14"/>
  <c r="AS417" i="14"/>
  <c r="AT417" i="14"/>
  <c r="AU417" i="14"/>
  <c r="AV417" i="14"/>
  <c r="AW417" i="14"/>
  <c r="AX417" i="14"/>
  <c r="AY417" i="14"/>
  <c r="AZ417" i="14"/>
  <c r="BA417" i="14"/>
  <c r="BB417" i="14"/>
  <c r="BC417" i="14"/>
  <c r="BD417" i="14"/>
  <c r="BE417" i="14"/>
  <c r="BF417" i="14"/>
  <c r="BG417" i="14"/>
  <c r="AO421" i="14"/>
  <c r="AP421" i="14"/>
  <c r="AP416" i="14" s="1"/>
  <c r="AQ421" i="14"/>
  <c r="AQ416" i="14" s="1"/>
  <c r="AR421" i="14"/>
  <c r="AR416" i="14" s="1"/>
  <c r="AS421" i="14"/>
  <c r="AS416" i="14" s="1"/>
  <c r="AT421" i="14"/>
  <c r="AT416" i="14" s="1"/>
  <c r="AU421" i="14"/>
  <c r="AU416" i="14" s="1"/>
  <c r="AV421" i="14"/>
  <c r="AV416" i="14" s="1"/>
  <c r="AW421" i="14"/>
  <c r="AW416" i="14" s="1"/>
  <c r="AX421" i="14"/>
  <c r="AX416" i="14" s="1"/>
  <c r="AY421" i="14"/>
  <c r="AZ421" i="14"/>
  <c r="BA421" i="14"/>
  <c r="BA416" i="14" s="1"/>
  <c r="BB421" i="14"/>
  <c r="BC421" i="14"/>
  <c r="BD421" i="14"/>
  <c r="BE421" i="14"/>
  <c r="BF421" i="14"/>
  <c r="BG421" i="14"/>
  <c r="AO425" i="14"/>
  <c r="AP425" i="14"/>
  <c r="AQ425" i="14"/>
  <c r="AR425" i="14"/>
  <c r="AS425" i="14"/>
  <c r="AT425" i="14"/>
  <c r="AU425" i="14"/>
  <c r="AV425" i="14"/>
  <c r="AW425" i="14"/>
  <c r="AX425" i="14"/>
  <c r="AY425" i="14"/>
  <c r="AZ425" i="14"/>
  <c r="BA425" i="14"/>
  <c r="BB425" i="14"/>
  <c r="BC425" i="14"/>
  <c r="BD425" i="14"/>
  <c r="BE425" i="14"/>
  <c r="BF425" i="14"/>
  <c r="BG425" i="14"/>
  <c r="AW430" i="14"/>
  <c r="AO431" i="14"/>
  <c r="AP431" i="14"/>
  <c r="AQ431" i="14"/>
  <c r="AQ430" i="14" s="1"/>
  <c r="AR431" i="14"/>
  <c r="AR430" i="14" s="1"/>
  <c r="AS431" i="14"/>
  <c r="AS430" i="14" s="1"/>
  <c r="AT431" i="14"/>
  <c r="AT430" i="14" s="1"/>
  <c r="AU431" i="14"/>
  <c r="AU430" i="14" s="1"/>
  <c r="AV431" i="14"/>
  <c r="AV430" i="14" s="1"/>
  <c r="AW431" i="14"/>
  <c r="AX431" i="14"/>
  <c r="AY431" i="14"/>
  <c r="AZ431" i="14"/>
  <c r="AZ430" i="14" s="1"/>
  <c r="BA431" i="14"/>
  <c r="BA430" i="14" s="1"/>
  <c r="BB431" i="14"/>
  <c r="BC431" i="14"/>
  <c r="BD431" i="14"/>
  <c r="BE431" i="14"/>
  <c r="BF431" i="14"/>
  <c r="BG431" i="14"/>
  <c r="AO435" i="14"/>
  <c r="AP435" i="14"/>
  <c r="AQ435" i="14"/>
  <c r="AR435" i="14"/>
  <c r="AS435" i="14"/>
  <c r="AT435" i="14"/>
  <c r="AU435" i="14"/>
  <c r="AV435" i="14"/>
  <c r="AW435" i="14"/>
  <c r="AX435" i="14"/>
  <c r="AY435" i="14"/>
  <c r="AZ435" i="14"/>
  <c r="BA435" i="14"/>
  <c r="BB435" i="14"/>
  <c r="BC435" i="14"/>
  <c r="BD435" i="14"/>
  <c r="BE435" i="14"/>
  <c r="BF435" i="14"/>
  <c r="BG435" i="14"/>
  <c r="AO439" i="14"/>
  <c r="AO430" i="14" s="1"/>
  <c r="AP439" i="14"/>
  <c r="AP430" i="14" s="1"/>
  <c r="AQ439" i="14"/>
  <c r="AR439" i="14"/>
  <c r="AS439" i="14"/>
  <c r="AT439" i="14"/>
  <c r="AU439" i="14"/>
  <c r="AV439" i="14"/>
  <c r="AW439" i="14"/>
  <c r="AX439" i="14"/>
  <c r="AY439" i="14"/>
  <c r="AZ439" i="14"/>
  <c r="BA439" i="14"/>
  <c r="BB439" i="14"/>
  <c r="BC439" i="14"/>
  <c r="BD439" i="14"/>
  <c r="BE439" i="14"/>
  <c r="BF439" i="14"/>
  <c r="BG439" i="14"/>
  <c r="BG444" i="14"/>
  <c r="AO445" i="14"/>
  <c r="AO444" i="14" s="1"/>
  <c r="AP445" i="14"/>
  <c r="AQ445" i="14"/>
  <c r="AR445" i="14"/>
  <c r="AS445" i="14"/>
  <c r="AS444" i="14" s="1"/>
  <c r="AT445" i="14"/>
  <c r="AT444" i="14" s="1"/>
  <c r="AU445" i="14"/>
  <c r="AU444" i="14" s="1"/>
  <c r="AV445" i="14"/>
  <c r="AV444" i="14" s="1"/>
  <c r="AW445" i="14"/>
  <c r="AW444" i="14" s="1"/>
  <c r="AX445" i="14"/>
  <c r="AX444" i="14" s="1"/>
  <c r="AY445" i="14"/>
  <c r="AZ445" i="14"/>
  <c r="BA445" i="14"/>
  <c r="BB445" i="14"/>
  <c r="BC445" i="14"/>
  <c r="BD445" i="14"/>
  <c r="BE445" i="14"/>
  <c r="BF445" i="14"/>
  <c r="BG445" i="14"/>
  <c r="AO449" i="14"/>
  <c r="AP449" i="14"/>
  <c r="AQ449" i="14"/>
  <c r="AR449" i="14"/>
  <c r="AS449" i="14"/>
  <c r="AT449" i="14"/>
  <c r="AU449" i="14"/>
  <c r="AV449" i="14"/>
  <c r="AW449" i="14"/>
  <c r="AX449" i="14"/>
  <c r="AY449" i="14"/>
  <c r="AZ449" i="14"/>
  <c r="BA449" i="14"/>
  <c r="BB449" i="14"/>
  <c r="BC449" i="14"/>
  <c r="BC444" i="14" s="1"/>
  <c r="BD449" i="14"/>
  <c r="BD444" i="14" s="1"/>
  <c r="BE449" i="14"/>
  <c r="BE444" i="14" s="1"/>
  <c r="BF449" i="14"/>
  <c r="BF444" i="14" s="1"/>
  <c r="BG449" i="14"/>
  <c r="AO453" i="14"/>
  <c r="AP453" i="14"/>
  <c r="AQ453" i="14"/>
  <c r="AR453" i="14"/>
  <c r="AS453" i="14"/>
  <c r="AT453" i="14"/>
  <c r="AU453" i="14"/>
  <c r="AV453" i="14"/>
  <c r="AW453" i="14"/>
  <c r="AX453" i="14"/>
  <c r="AY453" i="14"/>
  <c r="AZ453" i="14"/>
  <c r="BA453" i="14"/>
  <c r="BB453" i="14"/>
  <c r="BC453" i="14"/>
  <c r="BD453" i="14"/>
  <c r="BE453" i="14"/>
  <c r="BF453" i="14"/>
  <c r="BG453" i="14"/>
  <c r="AU458" i="14"/>
  <c r="AV458" i="14"/>
  <c r="BD458" i="14"/>
  <c r="BE458" i="14"/>
  <c r="BF458" i="14"/>
  <c r="BG458" i="14"/>
  <c r="AO459" i="14"/>
  <c r="AO458" i="14" s="1"/>
  <c r="AP459" i="14"/>
  <c r="AP458" i="14" s="1"/>
  <c r="AQ459" i="14"/>
  <c r="AR459" i="14"/>
  <c r="AS459" i="14"/>
  <c r="AT459" i="14"/>
  <c r="AU459" i="14"/>
  <c r="AV459" i="14"/>
  <c r="AW459" i="14"/>
  <c r="AX459" i="14"/>
  <c r="AY459" i="14"/>
  <c r="AZ459" i="14"/>
  <c r="BA459" i="14"/>
  <c r="BB459" i="14"/>
  <c r="BC459" i="14"/>
  <c r="BD459" i="14"/>
  <c r="BE459" i="14"/>
  <c r="BF459" i="14"/>
  <c r="BG459" i="14"/>
  <c r="AO463" i="14"/>
  <c r="AP463" i="14"/>
  <c r="AQ463" i="14"/>
  <c r="AQ458" i="14" s="1"/>
  <c r="AR463" i="14"/>
  <c r="AR458" i="14" s="1"/>
  <c r="AS463" i="14"/>
  <c r="AS458" i="14" s="1"/>
  <c r="AT463" i="14"/>
  <c r="AT458" i="14" s="1"/>
  <c r="AU463" i="14"/>
  <c r="AV463" i="14"/>
  <c r="AW463" i="14"/>
  <c r="AW458" i="14" s="1"/>
  <c r="AX463" i="14"/>
  <c r="AX458" i="14" s="1"/>
  <c r="AY463" i="14"/>
  <c r="AY458" i="14" s="1"/>
  <c r="AZ463" i="14"/>
  <c r="AZ458" i="14" s="1"/>
  <c r="BA463" i="14"/>
  <c r="BB463" i="14"/>
  <c r="BC463" i="14"/>
  <c r="BC458" i="14" s="1"/>
  <c r="BD463" i="14"/>
  <c r="BE463" i="14"/>
  <c r="BF463" i="14"/>
  <c r="BG463" i="14"/>
  <c r="AO467" i="14"/>
  <c r="AP467" i="14"/>
  <c r="AQ467" i="14"/>
  <c r="AR467" i="14"/>
  <c r="AS467" i="14"/>
  <c r="AT467" i="14"/>
  <c r="AU467" i="14"/>
  <c r="AV467" i="14"/>
  <c r="AW467" i="14"/>
  <c r="AX467" i="14"/>
  <c r="AY467" i="14"/>
  <c r="AZ467" i="14"/>
  <c r="BA467" i="14"/>
  <c r="BB467" i="14"/>
  <c r="BC467" i="14"/>
  <c r="BD467" i="14"/>
  <c r="BE467" i="14"/>
  <c r="BF467" i="14"/>
  <c r="BG467" i="14"/>
  <c r="AQ472" i="14"/>
  <c r="AR472" i="14"/>
  <c r="AS472" i="14"/>
  <c r="AT472" i="14"/>
  <c r="AU472" i="14"/>
  <c r="AV472" i="14"/>
  <c r="AW472" i="14"/>
  <c r="AX472" i="14"/>
  <c r="AY472" i="14"/>
  <c r="AO473" i="14"/>
  <c r="AP473" i="14"/>
  <c r="AQ473" i="14"/>
  <c r="AR473" i="14"/>
  <c r="AS473" i="14"/>
  <c r="AT473" i="14"/>
  <c r="AU473" i="14"/>
  <c r="AV473" i="14"/>
  <c r="AW473" i="14"/>
  <c r="AX473" i="14"/>
  <c r="AY473" i="14"/>
  <c r="AZ473" i="14"/>
  <c r="BA473" i="14"/>
  <c r="BB473" i="14"/>
  <c r="BC473" i="14"/>
  <c r="BD473" i="14"/>
  <c r="BE473" i="14"/>
  <c r="BF473" i="14"/>
  <c r="BG473" i="14"/>
  <c r="AO477" i="14"/>
  <c r="AP477" i="14"/>
  <c r="AQ477" i="14"/>
  <c r="AR477" i="14"/>
  <c r="AS477" i="14"/>
  <c r="AT477" i="14"/>
  <c r="AU477" i="14"/>
  <c r="AV477" i="14"/>
  <c r="AW477" i="14"/>
  <c r="AX477" i="14"/>
  <c r="AY477" i="14"/>
  <c r="AZ477" i="14"/>
  <c r="AZ472" i="14" s="1"/>
  <c r="BA477" i="14"/>
  <c r="BB477" i="14"/>
  <c r="BC477" i="14"/>
  <c r="BD477" i="14"/>
  <c r="BE477" i="14"/>
  <c r="BF477" i="14"/>
  <c r="BG477" i="14"/>
  <c r="AO481" i="14"/>
  <c r="AP481" i="14"/>
  <c r="AQ481" i="14"/>
  <c r="AR481" i="14"/>
  <c r="AS481" i="14"/>
  <c r="AT481" i="14"/>
  <c r="AU481" i="14"/>
  <c r="AV481" i="14"/>
  <c r="AW481" i="14"/>
  <c r="AX481" i="14"/>
  <c r="AY481" i="14"/>
  <c r="AZ481" i="14"/>
  <c r="BA481" i="14"/>
  <c r="BB481" i="14"/>
  <c r="BC481" i="14"/>
  <c r="BD481" i="14"/>
  <c r="BE481" i="14"/>
  <c r="BF481" i="14"/>
  <c r="BG481" i="14"/>
  <c r="AO487" i="14"/>
  <c r="AP487" i="14"/>
  <c r="AQ487" i="14"/>
  <c r="AR487" i="14"/>
  <c r="AS487" i="14"/>
  <c r="AT487" i="14"/>
  <c r="AT486" i="14" s="1"/>
  <c r="AU487" i="14"/>
  <c r="AU486" i="14" s="1"/>
  <c r="AV487" i="14"/>
  <c r="AV486" i="14" s="1"/>
  <c r="AW487" i="14"/>
  <c r="AW486" i="14" s="1"/>
  <c r="AX487" i="14"/>
  <c r="AX486" i="14" s="1"/>
  <c r="AY487" i="14"/>
  <c r="AY486" i="14" s="1"/>
  <c r="AZ487" i="14"/>
  <c r="AZ486" i="14" s="1"/>
  <c r="BA487" i="14"/>
  <c r="BB487" i="14"/>
  <c r="BC487" i="14"/>
  <c r="BD487" i="14"/>
  <c r="BE487" i="14"/>
  <c r="BF487" i="14"/>
  <c r="BG487" i="14"/>
  <c r="AO491" i="14"/>
  <c r="AP491" i="14"/>
  <c r="AQ491" i="14"/>
  <c r="AR491" i="14"/>
  <c r="AS491" i="14"/>
  <c r="AT491" i="14"/>
  <c r="AU491" i="14"/>
  <c r="AV491" i="14"/>
  <c r="AW491" i="14"/>
  <c r="AX491" i="14"/>
  <c r="AY491" i="14"/>
  <c r="AZ491" i="14"/>
  <c r="BA491" i="14"/>
  <c r="BB491" i="14"/>
  <c r="BC491" i="14"/>
  <c r="BD491" i="14"/>
  <c r="BE491" i="14"/>
  <c r="BE486" i="14" s="1"/>
  <c r="BF491" i="14"/>
  <c r="BF486" i="14" s="1"/>
  <c r="BG491" i="14"/>
  <c r="AO495" i="14"/>
  <c r="AP495" i="14"/>
  <c r="AQ495" i="14"/>
  <c r="AR495" i="14"/>
  <c r="AS495" i="14"/>
  <c r="AT495" i="14"/>
  <c r="AU495" i="14"/>
  <c r="AV495" i="14"/>
  <c r="AW495" i="14"/>
  <c r="AX495" i="14"/>
  <c r="AY495" i="14"/>
  <c r="AZ495" i="14"/>
  <c r="BA495" i="14"/>
  <c r="BB495" i="14"/>
  <c r="BB486" i="14" s="1"/>
  <c r="BC495" i="14"/>
  <c r="BC486" i="14" s="1"/>
  <c r="BD495" i="14"/>
  <c r="BD486" i="14" s="1"/>
  <c r="BE495" i="14"/>
  <c r="BF495" i="14"/>
  <c r="BG495" i="14"/>
  <c r="BG500" i="14"/>
  <c r="AO501" i="14"/>
  <c r="AP501" i="14"/>
  <c r="AQ501" i="14"/>
  <c r="AR501" i="14"/>
  <c r="AS501" i="14"/>
  <c r="AT501" i="14"/>
  <c r="AU501" i="14"/>
  <c r="AV501" i="14"/>
  <c r="AW501" i="14"/>
  <c r="AX501" i="14"/>
  <c r="AX500" i="14" s="1"/>
  <c r="AY501" i="14"/>
  <c r="AY500" i="14" s="1"/>
  <c r="AZ501" i="14"/>
  <c r="AZ500" i="14" s="1"/>
  <c r="BA501" i="14"/>
  <c r="BA500" i="14" s="1"/>
  <c r="BB501" i="14"/>
  <c r="BB500" i="14" s="1"/>
  <c r="BC501" i="14"/>
  <c r="BC500" i="14" s="1"/>
  <c r="BD501" i="14"/>
  <c r="BD500" i="14" s="1"/>
  <c r="BE501" i="14"/>
  <c r="BE500" i="14" s="1"/>
  <c r="BF501" i="14"/>
  <c r="BF500" i="14" s="1"/>
  <c r="BG501" i="14"/>
  <c r="AO505" i="14"/>
  <c r="AP505" i="14"/>
  <c r="AQ505" i="14"/>
  <c r="AR505" i="14"/>
  <c r="AS505" i="14"/>
  <c r="AT505" i="14"/>
  <c r="AU505" i="14"/>
  <c r="AV505" i="14"/>
  <c r="AW505" i="14"/>
  <c r="AX505" i="14"/>
  <c r="AY505" i="14"/>
  <c r="AZ505" i="14"/>
  <c r="BA505" i="14"/>
  <c r="BB505" i="14"/>
  <c r="BC505" i="14"/>
  <c r="BD505" i="14"/>
  <c r="BE505" i="14"/>
  <c r="BF505" i="14"/>
  <c r="BG505" i="14"/>
  <c r="AO509" i="14"/>
  <c r="AO500" i="14" s="1"/>
  <c r="AP509" i="14"/>
  <c r="AP500" i="14" s="1"/>
  <c r="AQ509" i="14"/>
  <c r="AQ500" i="14" s="1"/>
  <c r="AR509" i="14"/>
  <c r="AR500" i="14" s="1"/>
  <c r="AS509" i="14"/>
  <c r="AT509" i="14"/>
  <c r="AU509" i="14"/>
  <c r="AV509" i="14"/>
  <c r="AW509" i="14"/>
  <c r="AX509" i="14"/>
  <c r="AY509" i="14"/>
  <c r="AZ509" i="14"/>
  <c r="BA509" i="14"/>
  <c r="BB509" i="14"/>
  <c r="BC509" i="14"/>
  <c r="BD509" i="14"/>
  <c r="BE509" i="14"/>
  <c r="BF509" i="14"/>
  <c r="BG509" i="14"/>
  <c r="AO515" i="14"/>
  <c r="AP515" i="14"/>
  <c r="AQ515" i="14"/>
  <c r="AR515" i="14"/>
  <c r="AR514" i="14" s="1"/>
  <c r="AS515" i="14"/>
  <c r="AS514" i="14" s="1"/>
  <c r="AT515" i="14"/>
  <c r="AT514" i="14" s="1"/>
  <c r="AU515" i="14"/>
  <c r="AU514" i="14" s="1"/>
  <c r="AV515" i="14"/>
  <c r="AV514" i="14" s="1"/>
  <c r="AW515" i="14"/>
  <c r="AW514" i="14" s="1"/>
  <c r="AX515" i="14"/>
  <c r="AX514" i="14" s="1"/>
  <c r="AY515" i="14"/>
  <c r="AY514" i="14" s="1"/>
  <c r="AZ515" i="14"/>
  <c r="BA515" i="14"/>
  <c r="BB515" i="14"/>
  <c r="BC515" i="14"/>
  <c r="BD515" i="14"/>
  <c r="BE515" i="14"/>
  <c r="BF515" i="14"/>
  <c r="BG515" i="14"/>
  <c r="AO519" i="14"/>
  <c r="AP519" i="14"/>
  <c r="AQ519" i="14"/>
  <c r="AR519" i="14"/>
  <c r="AS519" i="14"/>
  <c r="AT519" i="14"/>
  <c r="AU519" i="14"/>
  <c r="AV519" i="14"/>
  <c r="AW519" i="14"/>
  <c r="AX519" i="14"/>
  <c r="AY519" i="14"/>
  <c r="AZ519" i="14"/>
  <c r="BA519" i="14"/>
  <c r="BB519" i="14"/>
  <c r="BB514" i="14" s="1"/>
  <c r="BC519" i="14"/>
  <c r="BC514" i="14" s="1"/>
  <c r="BD519" i="14"/>
  <c r="BD514" i="14" s="1"/>
  <c r="BE519" i="14"/>
  <c r="BE514" i="14" s="1"/>
  <c r="BF519" i="14"/>
  <c r="BF514" i="14" s="1"/>
  <c r="BG519" i="14"/>
  <c r="BG514" i="14" s="1"/>
  <c r="AO523" i="14"/>
  <c r="AP523" i="14"/>
  <c r="AQ523" i="14"/>
  <c r="AR523" i="14"/>
  <c r="AS523" i="14"/>
  <c r="AT523" i="14"/>
  <c r="AU523" i="14"/>
  <c r="AV523" i="14"/>
  <c r="AW523" i="14"/>
  <c r="AX523" i="14"/>
  <c r="AY523" i="14"/>
  <c r="AZ523" i="14"/>
  <c r="BA523" i="14"/>
  <c r="BB523" i="14"/>
  <c r="BC523" i="14"/>
  <c r="BD523" i="14"/>
  <c r="BE523" i="14"/>
  <c r="BF523" i="14"/>
  <c r="BG523" i="14"/>
  <c r="AY528" i="14"/>
  <c r="AZ528" i="14"/>
  <c r="BD528" i="14"/>
  <c r="BG528" i="14"/>
  <c r="AO529" i="14"/>
  <c r="AO528" i="14" s="1"/>
  <c r="AP529" i="14"/>
  <c r="AP528" i="14" s="1"/>
  <c r="AQ529" i="14"/>
  <c r="AR529" i="14"/>
  <c r="AS529" i="14"/>
  <c r="AT529" i="14"/>
  <c r="AU529" i="14"/>
  <c r="AV529" i="14"/>
  <c r="AW529" i="14"/>
  <c r="AX529" i="14"/>
  <c r="AY529" i="14"/>
  <c r="AZ529" i="14"/>
  <c r="BA529" i="14"/>
  <c r="BB529" i="14"/>
  <c r="BC529" i="14"/>
  <c r="BD529" i="14"/>
  <c r="BE529" i="14"/>
  <c r="BF529" i="14"/>
  <c r="BG529" i="14"/>
  <c r="AO533" i="14"/>
  <c r="AP533" i="14"/>
  <c r="AQ533" i="14"/>
  <c r="AQ528" i="14" s="1"/>
  <c r="AR533" i="14"/>
  <c r="AR528" i="14" s="1"/>
  <c r="AS533" i="14"/>
  <c r="AS528" i="14" s="1"/>
  <c r="AT533" i="14"/>
  <c r="AT528" i="14" s="1"/>
  <c r="AU533" i="14"/>
  <c r="AU528" i="14" s="1"/>
  <c r="AV533" i="14"/>
  <c r="AV528" i="14" s="1"/>
  <c r="AW533" i="14"/>
  <c r="AW528" i="14" s="1"/>
  <c r="AX533" i="14"/>
  <c r="AX528" i="14" s="1"/>
  <c r="AY533" i="14"/>
  <c r="AZ533" i="14"/>
  <c r="BA533" i="14"/>
  <c r="BA528" i="14" s="1"/>
  <c r="BB533" i="14"/>
  <c r="BB528" i="14" s="1"/>
  <c r="BC533" i="14"/>
  <c r="BC528" i="14" s="1"/>
  <c r="BD533" i="14"/>
  <c r="BE533" i="14"/>
  <c r="BF533" i="14"/>
  <c r="BG533" i="14"/>
  <c r="AO537" i="14"/>
  <c r="AP537" i="14"/>
  <c r="AQ537" i="14"/>
  <c r="AR537" i="14"/>
  <c r="AS537" i="14"/>
  <c r="AT537" i="14"/>
  <c r="AU537" i="14"/>
  <c r="AV537" i="14"/>
  <c r="AW537" i="14"/>
  <c r="AX537" i="14"/>
  <c r="AY537" i="14"/>
  <c r="AZ537" i="14"/>
  <c r="BA537" i="14"/>
  <c r="BB537" i="14"/>
  <c r="BC537" i="14"/>
  <c r="BD537" i="14"/>
  <c r="BE537" i="14"/>
  <c r="BF537" i="14"/>
  <c r="BG537" i="14"/>
  <c r="AR542" i="14"/>
  <c r="AX542" i="14"/>
  <c r="AY542" i="14"/>
  <c r="AO543" i="14"/>
  <c r="AP543" i="14"/>
  <c r="AQ543" i="14"/>
  <c r="AR543" i="14"/>
  <c r="AS543" i="14"/>
  <c r="AS542" i="14" s="1"/>
  <c r="AT543" i="14"/>
  <c r="AT542" i="14" s="1"/>
  <c r="AU543" i="14"/>
  <c r="AU542" i="14" s="1"/>
  <c r="AV543" i="14"/>
  <c r="AV542" i="14" s="1"/>
  <c r="AW543" i="14"/>
  <c r="AW542" i="14" s="1"/>
  <c r="AX543" i="14"/>
  <c r="AY543" i="14"/>
  <c r="AZ543" i="14"/>
  <c r="AZ542" i="14" s="1"/>
  <c r="BA543" i="14"/>
  <c r="BA542" i="14" s="1"/>
  <c r="BB543" i="14"/>
  <c r="BC543" i="14"/>
  <c r="BD543" i="14"/>
  <c r="BE543" i="14"/>
  <c r="BF543" i="14"/>
  <c r="BG543" i="14"/>
  <c r="AO547" i="14"/>
  <c r="AP547" i="14"/>
  <c r="AQ547" i="14"/>
  <c r="AR547" i="14"/>
  <c r="AS547" i="14"/>
  <c r="AT547" i="14"/>
  <c r="AU547" i="14"/>
  <c r="AV547" i="14"/>
  <c r="AW547" i="14"/>
  <c r="AX547" i="14"/>
  <c r="AY547" i="14"/>
  <c r="AZ547" i="14"/>
  <c r="BA547" i="14"/>
  <c r="BB547" i="14"/>
  <c r="BC547" i="14"/>
  <c r="BD547" i="14"/>
  <c r="BE547" i="14"/>
  <c r="BF547" i="14"/>
  <c r="BG547" i="14"/>
  <c r="AO551" i="14"/>
  <c r="AO542" i="14" s="1"/>
  <c r="AP551" i="14"/>
  <c r="AP542" i="14" s="1"/>
  <c r="AQ551" i="14"/>
  <c r="AQ542" i="14" s="1"/>
  <c r="AR551" i="14"/>
  <c r="AS551" i="14"/>
  <c r="AT551" i="14"/>
  <c r="AU551" i="14"/>
  <c r="AV551" i="14"/>
  <c r="AW551" i="14"/>
  <c r="AX551" i="14"/>
  <c r="AY551" i="14"/>
  <c r="AZ551" i="14"/>
  <c r="BA551" i="14"/>
  <c r="BB551" i="14"/>
  <c r="BC551" i="14"/>
  <c r="BD551" i="14"/>
  <c r="BE551" i="14"/>
  <c r="BF551" i="14"/>
  <c r="BG551" i="14"/>
  <c r="BG556" i="14"/>
  <c r="AO557" i="14"/>
  <c r="AO556" i="14" s="1"/>
  <c r="AP557" i="14"/>
  <c r="AP556" i="14" s="1"/>
  <c r="AQ557" i="14"/>
  <c r="AR557" i="14"/>
  <c r="AS557" i="14"/>
  <c r="AT557" i="14"/>
  <c r="AT556" i="14" s="1"/>
  <c r="AU557" i="14"/>
  <c r="AU556" i="14" s="1"/>
  <c r="AV557" i="14"/>
  <c r="AV556" i="14" s="1"/>
  <c r="AW557" i="14"/>
  <c r="AW556" i="14" s="1"/>
  <c r="AX557" i="14"/>
  <c r="AX556" i="14" s="1"/>
  <c r="AY557" i="14"/>
  <c r="AY556" i="14" s="1"/>
  <c r="AZ557" i="14"/>
  <c r="BA557" i="14"/>
  <c r="BB557" i="14"/>
  <c r="BC557" i="14"/>
  <c r="BD557" i="14"/>
  <c r="BE557" i="14"/>
  <c r="BF557" i="14"/>
  <c r="BG557" i="14"/>
  <c r="AO561" i="14"/>
  <c r="AP561" i="14"/>
  <c r="AQ561" i="14"/>
  <c r="AR561" i="14"/>
  <c r="AS561" i="14"/>
  <c r="AT561" i="14"/>
  <c r="AU561" i="14"/>
  <c r="AV561" i="14"/>
  <c r="AW561" i="14"/>
  <c r="AX561" i="14"/>
  <c r="AY561" i="14"/>
  <c r="AZ561" i="14"/>
  <c r="BA561" i="14"/>
  <c r="BB561" i="14"/>
  <c r="BC561" i="14"/>
  <c r="BD561" i="14"/>
  <c r="BE561" i="14"/>
  <c r="BE556" i="14" s="1"/>
  <c r="BF561" i="14"/>
  <c r="BF556" i="14" s="1"/>
  <c r="BG561" i="14"/>
  <c r="AO565" i="14"/>
  <c r="AP565" i="14"/>
  <c r="AQ565" i="14"/>
  <c r="AR565" i="14"/>
  <c r="AS565" i="14"/>
  <c r="AT565" i="14"/>
  <c r="AU565" i="14"/>
  <c r="AV565" i="14"/>
  <c r="AW565" i="14"/>
  <c r="AX565" i="14"/>
  <c r="AY565" i="14"/>
  <c r="AZ565" i="14"/>
  <c r="BA565" i="14"/>
  <c r="BB565" i="14"/>
  <c r="BC565" i="14"/>
  <c r="BD565" i="14"/>
  <c r="BE565" i="14"/>
  <c r="BF565" i="14"/>
  <c r="BG565" i="14"/>
  <c r="AU570" i="14"/>
  <c r="AV570" i="14"/>
  <c r="BG570" i="14"/>
  <c r="AO571" i="14"/>
  <c r="AO570" i="14" s="1"/>
  <c r="AP571" i="14"/>
  <c r="AP570" i="14" s="1"/>
  <c r="AQ571" i="14"/>
  <c r="AQ570" i="14" s="1"/>
  <c r="AR571" i="14"/>
  <c r="AR570" i="14" s="1"/>
  <c r="AS571" i="14"/>
  <c r="AS570" i="14" s="1"/>
  <c r="AT571" i="14"/>
  <c r="AU571" i="14"/>
  <c r="AV571" i="14"/>
  <c r="AW571" i="14"/>
  <c r="AX571" i="14"/>
  <c r="AY571" i="14"/>
  <c r="AZ571" i="14"/>
  <c r="BA571" i="14"/>
  <c r="BB571" i="14"/>
  <c r="BC571" i="14"/>
  <c r="BD571" i="14"/>
  <c r="BE571" i="14"/>
  <c r="BF571" i="14"/>
  <c r="BG571" i="14"/>
  <c r="AO575" i="14"/>
  <c r="AP575" i="14"/>
  <c r="AQ575" i="14"/>
  <c r="AR575" i="14"/>
  <c r="AS575" i="14"/>
  <c r="AT575" i="14"/>
  <c r="AT570" i="14" s="1"/>
  <c r="AU575" i="14"/>
  <c r="AV575" i="14"/>
  <c r="AW575" i="14"/>
  <c r="AW570" i="14" s="1"/>
  <c r="AX575" i="14"/>
  <c r="AX570" i="14" s="1"/>
  <c r="AY575" i="14"/>
  <c r="AY570" i="14" s="1"/>
  <c r="AZ575" i="14"/>
  <c r="AZ570" i="14" s="1"/>
  <c r="BA575" i="14"/>
  <c r="BB575" i="14"/>
  <c r="BC575" i="14"/>
  <c r="BC570" i="14" s="1"/>
  <c r="BD575" i="14"/>
  <c r="BD570" i="14" s="1"/>
  <c r="BE575" i="14"/>
  <c r="BE570" i="14" s="1"/>
  <c r="BF575" i="14"/>
  <c r="BF570" i="14" s="1"/>
  <c r="BG575" i="14"/>
  <c r="AO579" i="14"/>
  <c r="AP579" i="14"/>
  <c r="AQ579" i="14"/>
  <c r="AR579" i="14"/>
  <c r="AS579" i="14"/>
  <c r="AT579" i="14"/>
  <c r="AU579" i="14"/>
  <c r="AV579" i="14"/>
  <c r="AW579" i="14"/>
  <c r="AX579" i="14"/>
  <c r="AY579" i="14"/>
  <c r="AZ579" i="14"/>
  <c r="BA579" i="14"/>
  <c r="BB579" i="14"/>
  <c r="BC579" i="14"/>
  <c r="BD579" i="14"/>
  <c r="BE579" i="14"/>
  <c r="BF579" i="14"/>
  <c r="BG579" i="14"/>
  <c r="AU584" i="14"/>
  <c r="AV584" i="14"/>
  <c r="AW584" i="14"/>
  <c r="AX584" i="14"/>
  <c r="AY584" i="14"/>
  <c r="BF584" i="14"/>
  <c r="BG584" i="14"/>
  <c r="AO585" i="14"/>
  <c r="AP585" i="14"/>
  <c r="AQ585" i="14"/>
  <c r="AR585" i="14"/>
  <c r="AS585" i="14"/>
  <c r="AT585" i="14"/>
  <c r="AU585" i="14"/>
  <c r="AV585" i="14"/>
  <c r="AW585" i="14"/>
  <c r="AX585" i="14"/>
  <c r="AY585" i="14"/>
  <c r="AZ585" i="14"/>
  <c r="BA585" i="14"/>
  <c r="BB585" i="14"/>
  <c r="BC585" i="14"/>
  <c r="BD585" i="14"/>
  <c r="BE585" i="14"/>
  <c r="BF585" i="14"/>
  <c r="BG585" i="14"/>
  <c r="AO589" i="14"/>
  <c r="AP589" i="14"/>
  <c r="AQ589" i="14"/>
  <c r="AQ584" i="14" s="1"/>
  <c r="AR589" i="14"/>
  <c r="AR584" i="14" s="1"/>
  <c r="AS589" i="14"/>
  <c r="AS584" i="14" s="1"/>
  <c r="AT589" i="14"/>
  <c r="AT584" i="14" s="1"/>
  <c r="AU589" i="14"/>
  <c r="AV589" i="14"/>
  <c r="AW589" i="14"/>
  <c r="AX589" i="14"/>
  <c r="AY589" i="14"/>
  <c r="AZ589" i="14"/>
  <c r="AZ584" i="14" s="1"/>
  <c r="BA589" i="14"/>
  <c r="BB589" i="14"/>
  <c r="BC589" i="14"/>
  <c r="BD589" i="14"/>
  <c r="BE589" i="14"/>
  <c r="BF589" i="14"/>
  <c r="BG589" i="14"/>
  <c r="AO593" i="14"/>
  <c r="AP593" i="14"/>
  <c r="AQ593" i="14"/>
  <c r="AR593" i="14"/>
  <c r="AS593" i="14"/>
  <c r="AT593" i="14"/>
  <c r="AU593" i="14"/>
  <c r="AV593" i="14"/>
  <c r="AW593" i="14"/>
  <c r="AX593" i="14"/>
  <c r="AY593" i="14"/>
  <c r="AZ593" i="14"/>
  <c r="BA593" i="14"/>
  <c r="BB593" i="14"/>
  <c r="BC593" i="14"/>
  <c r="BD593" i="14"/>
  <c r="BE593" i="14"/>
  <c r="BF593" i="14"/>
  <c r="BG593" i="14"/>
  <c r="AT598" i="14"/>
  <c r="AU598" i="14"/>
  <c r="AV598" i="14"/>
  <c r="AW598" i="14"/>
  <c r="AX598" i="14"/>
  <c r="AY598" i="14"/>
  <c r="AZ598" i="14"/>
  <c r="AO599" i="14"/>
  <c r="AP599" i="14"/>
  <c r="AQ599" i="14"/>
  <c r="AR599" i="14"/>
  <c r="AS599" i="14"/>
  <c r="AT599" i="14"/>
  <c r="AU599" i="14"/>
  <c r="AV599" i="14"/>
  <c r="AW599" i="14"/>
  <c r="AX599" i="14"/>
  <c r="AY599" i="14"/>
  <c r="AZ599" i="14"/>
  <c r="BA599" i="14"/>
  <c r="BB599" i="14"/>
  <c r="BC599" i="14"/>
  <c r="BD599" i="14"/>
  <c r="BE599" i="14"/>
  <c r="BF599" i="14"/>
  <c r="BG599" i="14"/>
  <c r="AO603" i="14"/>
  <c r="AP603" i="14"/>
  <c r="AQ603" i="14"/>
  <c r="AR603" i="14"/>
  <c r="AS603" i="14"/>
  <c r="AT603" i="14"/>
  <c r="AU603" i="14"/>
  <c r="AV603" i="14"/>
  <c r="AW603" i="14"/>
  <c r="AX603" i="14"/>
  <c r="AY603" i="14"/>
  <c r="AZ603" i="14"/>
  <c r="BA603" i="14"/>
  <c r="BB603" i="14"/>
  <c r="BC603" i="14"/>
  <c r="BD603" i="14"/>
  <c r="BE603" i="14"/>
  <c r="BF603" i="14"/>
  <c r="BG603" i="14"/>
  <c r="AO607" i="14"/>
  <c r="AP607" i="14"/>
  <c r="AQ607" i="14"/>
  <c r="AR607" i="14"/>
  <c r="AS607" i="14"/>
  <c r="AT607" i="14"/>
  <c r="AU607" i="14"/>
  <c r="AV607" i="14"/>
  <c r="AW607" i="14"/>
  <c r="AX607" i="14"/>
  <c r="AY607" i="14"/>
  <c r="AZ607" i="14"/>
  <c r="BA607" i="14"/>
  <c r="BB607" i="14"/>
  <c r="BB598" i="14" s="1"/>
  <c r="BC607" i="14"/>
  <c r="BC598" i="14" s="1"/>
  <c r="BD607" i="14"/>
  <c r="BD598" i="14" s="1"/>
  <c r="BE607" i="14"/>
  <c r="BE598" i="14" s="1"/>
  <c r="BF607" i="14"/>
  <c r="BG607" i="14"/>
  <c r="AO612" i="14"/>
  <c r="AP612" i="14"/>
  <c r="AO613" i="14"/>
  <c r="AP613" i="14"/>
  <c r="AQ613" i="14"/>
  <c r="AR613" i="14"/>
  <c r="AS613" i="14"/>
  <c r="AT613" i="14"/>
  <c r="AU613" i="14"/>
  <c r="AV613" i="14"/>
  <c r="AW613" i="14"/>
  <c r="AX613" i="14"/>
  <c r="AY613" i="14"/>
  <c r="AZ613" i="14"/>
  <c r="BA613" i="14"/>
  <c r="BB613" i="14"/>
  <c r="BB612" i="14" s="1"/>
  <c r="BC613" i="14"/>
  <c r="BC612" i="14" s="1"/>
  <c r="BD613" i="14"/>
  <c r="BD612" i="14" s="1"/>
  <c r="BE613" i="14"/>
  <c r="BE612" i="14" s="1"/>
  <c r="BF613" i="14"/>
  <c r="BF612" i="14" s="1"/>
  <c r="BG613" i="14"/>
  <c r="BG612" i="14" s="1"/>
  <c r="AO617" i="14"/>
  <c r="AP617" i="14"/>
  <c r="AQ617" i="14"/>
  <c r="AR617" i="14"/>
  <c r="AS617" i="14"/>
  <c r="AT617" i="14"/>
  <c r="AT612" i="14" s="1"/>
  <c r="AU617" i="14"/>
  <c r="AV617" i="14"/>
  <c r="AW617" i="14"/>
  <c r="AX617" i="14"/>
  <c r="AY617" i="14"/>
  <c r="AZ617" i="14"/>
  <c r="BA617" i="14"/>
  <c r="BB617" i="14"/>
  <c r="BC617" i="14"/>
  <c r="BD617" i="14"/>
  <c r="BE617" i="14"/>
  <c r="BF617" i="14"/>
  <c r="BG617" i="14"/>
  <c r="AO621" i="14"/>
  <c r="AP621" i="14"/>
  <c r="AQ621" i="14"/>
  <c r="AQ612" i="14" s="1"/>
  <c r="AR621" i="14"/>
  <c r="AR612" i="14" s="1"/>
  <c r="AS621" i="14"/>
  <c r="AS612" i="14" s="1"/>
  <c r="AT621" i="14"/>
  <c r="AU621" i="14"/>
  <c r="AV621" i="14"/>
  <c r="AW621" i="14"/>
  <c r="AX621" i="14"/>
  <c r="AY621" i="14"/>
  <c r="AZ621" i="14"/>
  <c r="BA621" i="14"/>
  <c r="BB621" i="14"/>
  <c r="BC621" i="14"/>
  <c r="BD621" i="14"/>
  <c r="BE621" i="14"/>
  <c r="BF621" i="14"/>
  <c r="BG621" i="14"/>
  <c r="AO627" i="14"/>
  <c r="AP627" i="14"/>
  <c r="AQ627" i="14"/>
  <c r="AR627" i="14"/>
  <c r="AR626" i="14" s="1"/>
  <c r="AS627" i="14"/>
  <c r="AS626" i="14" s="1"/>
  <c r="AT627" i="14"/>
  <c r="AT626" i="14" s="1"/>
  <c r="AU627" i="14"/>
  <c r="AU626" i="14" s="1"/>
  <c r="AV627" i="14"/>
  <c r="AV626" i="14" s="1"/>
  <c r="AW627" i="14"/>
  <c r="AW626" i="14" s="1"/>
  <c r="AX627" i="14"/>
  <c r="AY627" i="14"/>
  <c r="AZ627" i="14"/>
  <c r="BA627" i="14"/>
  <c r="BB627" i="14"/>
  <c r="BC627" i="14"/>
  <c r="BD627" i="14"/>
  <c r="BE627" i="14"/>
  <c r="BF627" i="14"/>
  <c r="BG627" i="14"/>
  <c r="AO631" i="14"/>
  <c r="AP631" i="14"/>
  <c r="AQ631" i="14"/>
  <c r="AR631" i="14"/>
  <c r="AS631" i="14"/>
  <c r="AT631" i="14"/>
  <c r="AU631" i="14"/>
  <c r="AV631" i="14"/>
  <c r="AW631" i="14"/>
  <c r="AX631" i="14"/>
  <c r="AY631" i="14"/>
  <c r="AZ631" i="14"/>
  <c r="BA631" i="14"/>
  <c r="BB631" i="14"/>
  <c r="BB626" i="14" s="1"/>
  <c r="BC631" i="14"/>
  <c r="BC626" i="14" s="1"/>
  <c r="BD631" i="14"/>
  <c r="BD626" i="14" s="1"/>
  <c r="BE631" i="14"/>
  <c r="BE626" i="14" s="1"/>
  <c r="BF631" i="14"/>
  <c r="BF626" i="14" s="1"/>
  <c r="BG631" i="14"/>
  <c r="BG626" i="14" s="1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BC635" i="14"/>
  <c r="BD635" i="14"/>
  <c r="BE635" i="14"/>
  <c r="BF635" i="14"/>
  <c r="BG635" i="14"/>
  <c r="AY640" i="14"/>
  <c r="BD640" i="14"/>
  <c r="BF640" i="14"/>
  <c r="BG640" i="14"/>
  <c r="AO641" i="14"/>
  <c r="AO640" i="14" s="1"/>
  <c r="AP641" i="14"/>
  <c r="AP640" i="14" s="1"/>
  <c r="AQ641" i="14"/>
  <c r="AR641" i="14"/>
  <c r="AS641" i="14"/>
  <c r="AT641" i="14"/>
  <c r="AU641" i="14"/>
  <c r="AV641" i="14"/>
  <c r="AW641" i="14"/>
  <c r="AX641" i="14"/>
  <c r="AY641" i="14"/>
  <c r="AZ641" i="14"/>
  <c r="BA641" i="14"/>
  <c r="BB641" i="14"/>
  <c r="BC641" i="14"/>
  <c r="BD641" i="14"/>
  <c r="BE641" i="14"/>
  <c r="BF641" i="14"/>
  <c r="BG641" i="14"/>
  <c r="AO645" i="14"/>
  <c r="AP645" i="14"/>
  <c r="AQ645" i="14"/>
  <c r="AQ640" i="14" s="1"/>
  <c r="AR645" i="14"/>
  <c r="AR640" i="14" s="1"/>
  <c r="AS645" i="14"/>
  <c r="AS640" i="14" s="1"/>
  <c r="AT645" i="14"/>
  <c r="AT640" i="14" s="1"/>
  <c r="AU645" i="14"/>
  <c r="AU640" i="14" s="1"/>
  <c r="AV645" i="14"/>
  <c r="AV640" i="14" s="1"/>
  <c r="AW645" i="14"/>
  <c r="AW640" i="14" s="1"/>
  <c r="AX645" i="14"/>
  <c r="AX640" i="14" s="1"/>
  <c r="AY645" i="14"/>
  <c r="AZ645" i="14"/>
  <c r="AZ640" i="14" s="1"/>
  <c r="BA645" i="14"/>
  <c r="BA640" i="14" s="1"/>
  <c r="BB645" i="14"/>
  <c r="BB640" i="14" s="1"/>
  <c r="BC645" i="14"/>
  <c r="BC640" i="14" s="1"/>
  <c r="BD645" i="14"/>
  <c r="BE645" i="14"/>
  <c r="BF645" i="14"/>
  <c r="BG645" i="14"/>
  <c r="AO649" i="14"/>
  <c r="AP649" i="14"/>
  <c r="AQ649" i="14"/>
  <c r="AR649" i="14"/>
  <c r="AS649" i="14"/>
  <c r="AT649" i="14"/>
  <c r="AU649" i="14"/>
  <c r="AV649" i="14"/>
  <c r="AW649" i="14"/>
  <c r="AX649" i="14"/>
  <c r="AY649" i="14"/>
  <c r="AZ649" i="14"/>
  <c r="BA649" i="14"/>
  <c r="BB649" i="14"/>
  <c r="BC649" i="14"/>
  <c r="BD649" i="14"/>
  <c r="BE649" i="14"/>
  <c r="BF649" i="14"/>
  <c r="BG649" i="14"/>
  <c r="AO654" i="14"/>
  <c r="AP654" i="14"/>
  <c r="AQ654" i="14"/>
  <c r="AR654" i="14"/>
  <c r="AT654" i="14"/>
  <c r="AU654" i="14"/>
  <c r="AV654" i="14"/>
  <c r="AW654" i="14"/>
  <c r="AX654" i="14"/>
  <c r="AO655" i="14"/>
  <c r="AP655" i="14"/>
  <c r="AQ655" i="14"/>
  <c r="AR655" i="14"/>
  <c r="AS655" i="14"/>
  <c r="AT655" i="14"/>
  <c r="AU655" i="14"/>
  <c r="AV655" i="14"/>
  <c r="AW655" i="14"/>
  <c r="AX655" i="14"/>
  <c r="AY655" i="14"/>
  <c r="AZ655" i="14"/>
  <c r="AZ654" i="14" s="1"/>
  <c r="BA655" i="14"/>
  <c r="BB655" i="14"/>
  <c r="BC655" i="14"/>
  <c r="BD655" i="14"/>
  <c r="BE655" i="14"/>
  <c r="BF655" i="14"/>
  <c r="BG655" i="14"/>
  <c r="AO659" i="14"/>
  <c r="AP659" i="14"/>
  <c r="AQ659" i="14"/>
  <c r="AR659" i="14"/>
  <c r="AS659" i="14"/>
  <c r="AT659" i="14"/>
  <c r="AU659" i="14"/>
  <c r="AV659" i="14"/>
  <c r="AW659" i="14"/>
  <c r="AX659" i="14"/>
  <c r="AY659" i="14"/>
  <c r="AZ659" i="14"/>
  <c r="BA659" i="14"/>
  <c r="BB659" i="14"/>
  <c r="BC659" i="14"/>
  <c r="BD659" i="14"/>
  <c r="BE659" i="14"/>
  <c r="BF659" i="14"/>
  <c r="BG659" i="14"/>
  <c r="AO663" i="14"/>
  <c r="AP663" i="14"/>
  <c r="AQ663" i="14"/>
  <c r="AR663" i="14"/>
  <c r="AS663" i="14"/>
  <c r="AT663" i="14"/>
  <c r="AU663" i="14"/>
  <c r="AV663" i="14"/>
  <c r="AW663" i="14"/>
  <c r="AX663" i="14"/>
  <c r="AY663" i="14"/>
  <c r="AZ663" i="14"/>
  <c r="BA663" i="14"/>
  <c r="BB663" i="14"/>
  <c r="BC663" i="14"/>
  <c r="BD663" i="14"/>
  <c r="BE663" i="14"/>
  <c r="BF663" i="14"/>
  <c r="BG663" i="14"/>
  <c r="BC668" i="14"/>
  <c r="BD668" i="14"/>
  <c r="BE668" i="14"/>
  <c r="BF668" i="14"/>
  <c r="BG668" i="14"/>
  <c r="AO669" i="14"/>
  <c r="AO668" i="14" s="1"/>
  <c r="AP669" i="14"/>
  <c r="AQ669" i="14"/>
  <c r="AR669" i="14"/>
  <c r="AR668" i="14" s="1"/>
  <c r="AS669" i="14"/>
  <c r="AS668" i="14" s="1"/>
  <c r="AT669" i="14"/>
  <c r="AT668" i="14" s="1"/>
  <c r="AU669" i="14"/>
  <c r="AU668" i="14" s="1"/>
  <c r="AV669" i="14"/>
  <c r="AV668" i="14" s="1"/>
  <c r="AW669" i="14"/>
  <c r="AX669" i="14"/>
  <c r="AY669" i="14"/>
  <c r="AZ669" i="14"/>
  <c r="BA669" i="14"/>
  <c r="BB669" i="14"/>
  <c r="BC669" i="14"/>
  <c r="BD669" i="14"/>
  <c r="BE669" i="14"/>
  <c r="BF669" i="14"/>
  <c r="BG669" i="14"/>
  <c r="AO673" i="14"/>
  <c r="AP673" i="14"/>
  <c r="AQ673" i="14"/>
  <c r="AR673" i="14"/>
  <c r="AS673" i="14"/>
  <c r="AT673" i="14"/>
  <c r="AU673" i="14"/>
  <c r="AV673" i="14"/>
  <c r="AW673" i="14"/>
  <c r="AX673" i="14"/>
  <c r="AY673" i="14"/>
  <c r="AZ673" i="14"/>
  <c r="BA673" i="14"/>
  <c r="BB673" i="14"/>
  <c r="BC673" i="14"/>
  <c r="BD673" i="14"/>
  <c r="BE673" i="14"/>
  <c r="BF673" i="14"/>
  <c r="BG673" i="14"/>
  <c r="AO677" i="14"/>
  <c r="AP677" i="14"/>
  <c r="AQ677" i="14"/>
  <c r="AR677" i="14"/>
  <c r="AS677" i="14"/>
  <c r="AT677" i="14"/>
  <c r="AU677" i="14"/>
  <c r="AV677" i="14"/>
  <c r="AW677" i="14"/>
  <c r="AX677" i="14"/>
  <c r="AY677" i="14"/>
  <c r="AZ677" i="14"/>
  <c r="BA677" i="14"/>
  <c r="BB677" i="14"/>
  <c r="BC677" i="14"/>
  <c r="BD677" i="14"/>
  <c r="BE677" i="14"/>
  <c r="BF677" i="14"/>
  <c r="BG677" i="14"/>
  <c r="AT682" i="14"/>
  <c r="AU682" i="14"/>
  <c r="AV682" i="14"/>
  <c r="AW682" i="14"/>
  <c r="AX682" i="14"/>
  <c r="AO683" i="14"/>
  <c r="AP683" i="14"/>
  <c r="AQ683" i="14"/>
  <c r="AR683" i="14"/>
  <c r="AS683" i="14"/>
  <c r="AT683" i="14"/>
  <c r="AU683" i="14"/>
  <c r="AV683" i="14"/>
  <c r="AW683" i="14"/>
  <c r="AX683" i="14"/>
  <c r="AY683" i="14"/>
  <c r="AZ683" i="14"/>
  <c r="BA683" i="14"/>
  <c r="BB683" i="14"/>
  <c r="BC683" i="14"/>
  <c r="BD683" i="14"/>
  <c r="BE683" i="14"/>
  <c r="BE682" i="14" s="1"/>
  <c r="BF683" i="14"/>
  <c r="BF682" i="14" s="1"/>
  <c r="BG683" i="14"/>
  <c r="BG682" i="14" s="1"/>
  <c r="AO687" i="14"/>
  <c r="AP687" i="14"/>
  <c r="AQ687" i="14"/>
  <c r="AQ682" i="14" s="1"/>
  <c r="AR687" i="14"/>
  <c r="AR682" i="14" s="1"/>
  <c r="AS687" i="14"/>
  <c r="AS682" i="14" s="1"/>
  <c r="AT687" i="14"/>
  <c r="AU687" i="14"/>
  <c r="AV687" i="14"/>
  <c r="AW687" i="14"/>
  <c r="AX687" i="14"/>
  <c r="AY687" i="14"/>
  <c r="AY682" i="14" s="1"/>
  <c r="AZ687" i="14"/>
  <c r="AZ682" i="14" s="1"/>
  <c r="BA687" i="14"/>
  <c r="BB687" i="14"/>
  <c r="BC687" i="14"/>
  <c r="BD687" i="14"/>
  <c r="BE687" i="14"/>
  <c r="BF687" i="14"/>
  <c r="BG687" i="14"/>
  <c r="AO691" i="14"/>
  <c r="AP691" i="14"/>
  <c r="AQ691" i="14"/>
  <c r="AR691" i="14"/>
  <c r="AS691" i="14"/>
  <c r="AT691" i="14"/>
  <c r="AU691" i="14"/>
  <c r="AV691" i="14"/>
  <c r="AW691" i="14"/>
  <c r="AX691" i="14"/>
  <c r="AY691" i="14"/>
  <c r="AZ691" i="14"/>
  <c r="BA691" i="14"/>
  <c r="BB691" i="14"/>
  <c r="BB682" i="14" s="1"/>
  <c r="BC691" i="14"/>
  <c r="BC682" i="14" s="1"/>
  <c r="BD691" i="14"/>
  <c r="BD682" i="14" s="1"/>
  <c r="BE691" i="14"/>
  <c r="BF691" i="14"/>
  <c r="BG691" i="14"/>
  <c r="AV696" i="14"/>
  <c r="AO697" i="14"/>
  <c r="AP697" i="14"/>
  <c r="AQ697" i="14"/>
  <c r="AR697" i="14"/>
  <c r="AS697" i="14"/>
  <c r="AT697" i="14"/>
  <c r="AU697" i="14"/>
  <c r="AV697" i="14"/>
  <c r="AW697" i="14"/>
  <c r="AX697" i="14"/>
  <c r="AY697" i="14"/>
  <c r="AZ697" i="14"/>
  <c r="BA697" i="14"/>
  <c r="BB697" i="14"/>
  <c r="BC697" i="14"/>
  <c r="BD697" i="14"/>
  <c r="BE697" i="14"/>
  <c r="BF697" i="14"/>
  <c r="BG697" i="14"/>
  <c r="BG696" i="14" s="1"/>
  <c r="AO701" i="14"/>
  <c r="AP701" i="14"/>
  <c r="AP696" i="14" s="1"/>
  <c r="AQ701" i="14"/>
  <c r="AQ696" i="14" s="1"/>
  <c r="AR701" i="14"/>
  <c r="AR696" i="14" s="1"/>
  <c r="AS701" i="14"/>
  <c r="AS696" i="14" s="1"/>
  <c r="AT701" i="14"/>
  <c r="AU701" i="14"/>
  <c r="AV701" i="14"/>
  <c r="AW701" i="14"/>
  <c r="AX701" i="14"/>
  <c r="AY701" i="14"/>
  <c r="AZ701" i="14"/>
  <c r="BA701" i="14"/>
  <c r="BB701" i="14"/>
  <c r="BC701" i="14"/>
  <c r="BD701" i="14"/>
  <c r="BE701" i="14"/>
  <c r="BF701" i="14"/>
  <c r="BG701" i="14"/>
  <c r="AO705" i="14"/>
  <c r="AP705" i="14"/>
  <c r="AQ705" i="14"/>
  <c r="AR705" i="14"/>
  <c r="AS705" i="14"/>
  <c r="AT705" i="14"/>
  <c r="AT696" i="14" s="1"/>
  <c r="AU705" i="14"/>
  <c r="AU696" i="14" s="1"/>
  <c r="AV705" i="14"/>
  <c r="AW705" i="14"/>
  <c r="AW696" i="14" s="1"/>
  <c r="AX705" i="14"/>
  <c r="AX696" i="14" s="1"/>
  <c r="AY705" i="14"/>
  <c r="AZ705" i="14"/>
  <c r="BA705" i="14"/>
  <c r="BB705" i="14"/>
  <c r="BC705" i="14"/>
  <c r="BD705" i="14"/>
  <c r="BE705" i="14"/>
  <c r="BF705" i="14"/>
  <c r="BG705" i="14"/>
  <c r="AO711" i="14"/>
  <c r="AP711" i="14"/>
  <c r="AQ711" i="14"/>
  <c r="AR711" i="14"/>
  <c r="AS711" i="14"/>
  <c r="AT711" i="14"/>
  <c r="AT710" i="14" s="1"/>
  <c r="AU711" i="14"/>
  <c r="AV711" i="14"/>
  <c r="AV710" i="14" s="1"/>
  <c r="AW711" i="14"/>
  <c r="AW710" i="14" s="1"/>
  <c r="AX711" i="14"/>
  <c r="AX710" i="14" s="1"/>
  <c r="AY711" i="14"/>
  <c r="AY710" i="14" s="1"/>
  <c r="AZ711" i="14"/>
  <c r="AZ710" i="14" s="1"/>
  <c r="BA711" i="14"/>
  <c r="BB711" i="14"/>
  <c r="BC711" i="14"/>
  <c r="BD711" i="14"/>
  <c r="BE711" i="14"/>
  <c r="BF711" i="14"/>
  <c r="BG711" i="14"/>
  <c r="BG710" i="14" s="1"/>
  <c r="AO715" i="14"/>
  <c r="AP715" i="14"/>
  <c r="AQ715" i="14"/>
  <c r="AR715" i="14"/>
  <c r="AS715" i="14"/>
  <c r="AT715" i="14"/>
  <c r="AU715" i="14"/>
  <c r="AV715" i="14"/>
  <c r="AW715" i="14"/>
  <c r="AX715" i="14"/>
  <c r="AY715" i="14"/>
  <c r="AZ715" i="14"/>
  <c r="BA715" i="14"/>
  <c r="BB715" i="14"/>
  <c r="BC715" i="14"/>
  <c r="BD715" i="14"/>
  <c r="BE715" i="14"/>
  <c r="BF715" i="14"/>
  <c r="BG715" i="14"/>
  <c r="AO719" i="14"/>
  <c r="AP719" i="14"/>
  <c r="AQ719" i="14"/>
  <c r="AR719" i="14"/>
  <c r="AS719" i="14"/>
  <c r="AT719" i="14"/>
  <c r="AU719" i="14"/>
  <c r="AV719" i="14"/>
  <c r="AW719" i="14"/>
  <c r="AX719" i="14"/>
  <c r="AY719" i="14"/>
  <c r="AZ719" i="14"/>
  <c r="BA719" i="14"/>
  <c r="BB719" i="14"/>
  <c r="BB710" i="14" s="1"/>
  <c r="BC719" i="14"/>
  <c r="BC710" i="14" s="1"/>
  <c r="BD719" i="14"/>
  <c r="BE719" i="14"/>
  <c r="BF719" i="14"/>
  <c r="BG719" i="14"/>
  <c r="BE724" i="14"/>
  <c r="BF724" i="14"/>
  <c r="BG724" i="14"/>
  <c r="AO725" i="14"/>
  <c r="AO724" i="14" s="1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BC725" i="14"/>
  <c r="BC724" i="14" s="1"/>
  <c r="BD725" i="14"/>
  <c r="BD724" i="14" s="1"/>
  <c r="BE725" i="14"/>
  <c r="BF725" i="14"/>
  <c r="BG725" i="14"/>
  <c r="AO729" i="14"/>
  <c r="AP729" i="14"/>
  <c r="AQ729" i="14"/>
  <c r="AR729" i="14"/>
  <c r="AS729" i="14"/>
  <c r="AT729" i="14"/>
  <c r="AU729" i="14"/>
  <c r="AV729" i="14"/>
  <c r="AW729" i="14"/>
  <c r="AX729" i="14"/>
  <c r="AY729" i="14"/>
  <c r="AZ729" i="14"/>
  <c r="BA729" i="14"/>
  <c r="BB729" i="14"/>
  <c r="BC729" i="14"/>
  <c r="BD729" i="14"/>
  <c r="BE729" i="14"/>
  <c r="BF729" i="14"/>
  <c r="BG729" i="14"/>
  <c r="AO733" i="14"/>
  <c r="AP733" i="14"/>
  <c r="AP724" i="14" s="1"/>
  <c r="AQ733" i="14"/>
  <c r="AQ724" i="14" s="1"/>
  <c r="AR733" i="14"/>
  <c r="AS733" i="14"/>
  <c r="AT733" i="14"/>
  <c r="AU733" i="14"/>
  <c r="AV733" i="14"/>
  <c r="AW733" i="14"/>
  <c r="AX733" i="14"/>
  <c r="AY733" i="14"/>
  <c r="AZ733" i="14"/>
  <c r="BA733" i="14"/>
  <c r="BB733" i="14"/>
  <c r="BC733" i="14"/>
  <c r="BD733" i="14"/>
  <c r="BE733" i="14"/>
  <c r="BF733" i="14"/>
  <c r="BG733" i="14"/>
  <c r="AS738" i="14"/>
  <c r="AU738" i="14"/>
  <c r="BB738" i="14"/>
  <c r="BC738" i="14"/>
  <c r="BD738" i="14"/>
  <c r="BE738" i="14"/>
  <c r="BF738" i="14"/>
  <c r="AO739" i="14"/>
  <c r="AP739" i="14"/>
  <c r="AQ739" i="14"/>
  <c r="AR739" i="14"/>
  <c r="AR738" i="14" s="1"/>
  <c r="AS739" i="14"/>
  <c r="AT739" i="14"/>
  <c r="AU739" i="14"/>
  <c r="AV739" i="14"/>
  <c r="AW739" i="14"/>
  <c r="AX739" i="14"/>
  <c r="AY739" i="14"/>
  <c r="AZ739" i="14"/>
  <c r="BA739" i="14"/>
  <c r="BB739" i="14"/>
  <c r="BC739" i="14"/>
  <c r="BD739" i="14"/>
  <c r="BE739" i="14"/>
  <c r="BF739" i="14"/>
  <c r="BG739" i="14"/>
  <c r="AO743" i="14"/>
  <c r="AP743" i="14"/>
  <c r="AQ743" i="14"/>
  <c r="AR743" i="14"/>
  <c r="AS743" i="14"/>
  <c r="AT743" i="14"/>
  <c r="AT738" i="14" s="1"/>
  <c r="AU743" i="14"/>
  <c r="AV743" i="14"/>
  <c r="AV738" i="14" s="1"/>
  <c r="AW743" i="14"/>
  <c r="AX743" i="14"/>
  <c r="AY743" i="14"/>
  <c r="AZ743" i="14"/>
  <c r="BA743" i="14"/>
  <c r="BB743" i="14"/>
  <c r="BC743" i="14"/>
  <c r="BD743" i="14"/>
  <c r="BE743" i="14"/>
  <c r="BF743" i="14"/>
  <c r="BG743" i="14"/>
  <c r="BG738" i="14" s="1"/>
  <c r="AO747" i="14"/>
  <c r="AP747" i="14"/>
  <c r="AQ747" i="14"/>
  <c r="AR747" i="14"/>
  <c r="AS747" i="14"/>
  <c r="AT747" i="14"/>
  <c r="AU747" i="14"/>
  <c r="AV747" i="14"/>
  <c r="AW747" i="14"/>
  <c r="AX747" i="14"/>
  <c r="AY747" i="14"/>
  <c r="AZ747" i="14"/>
  <c r="BA747" i="14"/>
  <c r="BB747" i="14"/>
  <c r="BC747" i="14"/>
  <c r="BD747" i="14"/>
  <c r="BE747" i="14"/>
  <c r="BF747" i="14"/>
  <c r="BG747" i="14"/>
  <c r="AR752" i="14"/>
  <c r="AS752" i="14"/>
  <c r="AT752" i="14"/>
  <c r="AU752" i="14"/>
  <c r="AO753" i="14"/>
  <c r="AP753" i="14"/>
  <c r="AQ753" i="14"/>
  <c r="AR753" i="14"/>
  <c r="AS753" i="14"/>
  <c r="AT753" i="14"/>
  <c r="AU753" i="14"/>
  <c r="AV753" i="14"/>
  <c r="AW753" i="14"/>
  <c r="AX753" i="14"/>
  <c r="AY753" i="14"/>
  <c r="AZ753" i="14"/>
  <c r="BA753" i="14"/>
  <c r="BB753" i="14"/>
  <c r="BC753" i="14"/>
  <c r="BC752" i="14" s="1"/>
  <c r="BD753" i="14"/>
  <c r="BD752" i="14" s="1"/>
  <c r="BE753" i="14"/>
  <c r="BE752" i="14" s="1"/>
  <c r="BF753" i="14"/>
  <c r="BF752" i="14" s="1"/>
  <c r="BG753" i="14"/>
  <c r="BG752" i="14" s="1"/>
  <c r="AO757" i="14"/>
  <c r="AP757" i="14"/>
  <c r="AP752" i="14" s="1"/>
  <c r="AQ757" i="14"/>
  <c r="AQ752" i="14" s="1"/>
  <c r="AR757" i="14"/>
  <c r="AS757" i="14"/>
  <c r="AT757" i="14"/>
  <c r="AU757" i="14"/>
  <c r="AV757" i="14"/>
  <c r="AV752" i="14" s="1"/>
  <c r="AW757" i="14"/>
  <c r="AW752" i="14" s="1"/>
  <c r="AX757" i="14"/>
  <c r="AX752" i="14" s="1"/>
  <c r="AY757" i="14"/>
  <c r="AZ757" i="14"/>
  <c r="AZ752" i="14" s="1"/>
  <c r="BA757" i="14"/>
  <c r="BB757" i="14"/>
  <c r="BC757" i="14"/>
  <c r="BD757" i="14"/>
  <c r="BE757" i="14"/>
  <c r="BF757" i="14"/>
  <c r="BG757" i="14"/>
  <c r="AO761" i="14"/>
  <c r="AP761" i="14"/>
  <c r="AQ761" i="14"/>
  <c r="AR761" i="14"/>
  <c r="AS761" i="14"/>
  <c r="AT761" i="14"/>
  <c r="AU761" i="14"/>
  <c r="AV761" i="14"/>
  <c r="AW761" i="14"/>
  <c r="AX761" i="14"/>
  <c r="AY761" i="14"/>
  <c r="AY752" i="14" s="1"/>
  <c r="AZ761" i="14"/>
  <c r="BA761" i="14"/>
  <c r="BA752" i="14" s="1"/>
  <c r="BB761" i="14"/>
  <c r="BB752" i="14" s="1"/>
  <c r="BC761" i="14"/>
  <c r="BD761" i="14"/>
  <c r="BE761" i="14"/>
  <c r="BF761" i="14"/>
  <c r="BG761" i="14"/>
  <c r="AT766" i="14"/>
  <c r="AU766" i="14"/>
  <c r="AO767" i="14"/>
  <c r="AO766" i="14" s="1"/>
  <c r="AP767" i="14"/>
  <c r="AQ767" i="14"/>
  <c r="AQ766" i="14" s="1"/>
  <c r="AR767" i="14"/>
  <c r="AR766" i="14" s="1"/>
  <c r="AS767" i="14"/>
  <c r="AS766" i="14" s="1"/>
  <c r="AT767" i="14"/>
  <c r="AU767" i="14"/>
  <c r="AV767" i="14"/>
  <c r="AW767" i="14"/>
  <c r="AX767" i="14"/>
  <c r="AY767" i="14"/>
  <c r="AZ767" i="14"/>
  <c r="AZ766" i="14" s="1"/>
  <c r="BA767" i="14"/>
  <c r="BB767" i="14"/>
  <c r="BC767" i="14"/>
  <c r="BD767" i="14"/>
  <c r="BD766" i="14" s="1"/>
  <c r="BE767" i="14"/>
  <c r="BE766" i="14" s="1"/>
  <c r="BF767" i="14"/>
  <c r="BF766" i="14" s="1"/>
  <c r="BG767" i="14"/>
  <c r="BG766" i="14" s="1"/>
  <c r="AO771" i="14"/>
  <c r="AP771" i="14"/>
  <c r="AP766" i="14" s="1"/>
  <c r="AQ771" i="14"/>
  <c r="AR771" i="14"/>
  <c r="AS771" i="14"/>
  <c r="AT771" i="14"/>
  <c r="AU771" i="14"/>
  <c r="AV771" i="14"/>
  <c r="AW771" i="14"/>
  <c r="AX771" i="14"/>
  <c r="AY771" i="14"/>
  <c r="AZ771" i="14"/>
  <c r="BA771" i="14"/>
  <c r="BB771" i="14"/>
  <c r="BC771" i="14"/>
  <c r="BD771" i="14"/>
  <c r="BE771" i="14"/>
  <c r="BF771" i="14"/>
  <c r="BG771" i="14"/>
  <c r="AO775" i="14"/>
  <c r="AP775" i="14"/>
  <c r="AQ775" i="14"/>
  <c r="AR775" i="14"/>
  <c r="AS775" i="14"/>
  <c r="AT775" i="14"/>
  <c r="AU775" i="14"/>
  <c r="AV775" i="14"/>
  <c r="AW775" i="14"/>
  <c r="AX775" i="14"/>
  <c r="AY775" i="14"/>
  <c r="AZ775" i="14"/>
  <c r="BA775" i="14"/>
  <c r="BB775" i="14"/>
  <c r="BC775" i="14"/>
  <c r="BD775" i="14"/>
  <c r="BE775" i="14"/>
  <c r="BF775" i="14"/>
  <c r="BG775" i="14"/>
  <c r="BE780" i="14"/>
  <c r="BF780" i="14"/>
  <c r="BG780" i="14"/>
  <c r="AO781" i="14"/>
  <c r="AO780" i="14" s="1"/>
  <c r="AP781" i="14"/>
  <c r="AP780" i="14" s="1"/>
  <c r="AQ781" i="14"/>
  <c r="AQ780" i="14" s="1"/>
  <c r="AR781" i="14"/>
  <c r="AS781" i="14"/>
  <c r="AT781" i="14"/>
  <c r="AU781" i="14"/>
  <c r="AV781" i="14"/>
  <c r="AW781" i="14"/>
  <c r="AX781" i="14"/>
  <c r="AY781" i="14"/>
  <c r="AZ781" i="14"/>
  <c r="AZ780" i="14" s="1"/>
  <c r="BA781" i="14"/>
  <c r="BA780" i="14" s="1"/>
  <c r="BB781" i="14"/>
  <c r="BB780" i="14" s="1"/>
  <c r="BC781" i="14"/>
  <c r="BC780" i="14" s="1"/>
  <c r="BD781" i="14"/>
  <c r="BE781" i="14"/>
  <c r="BF781" i="14"/>
  <c r="BG781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Y780" i="14" s="1"/>
  <c r="AZ785" i="14"/>
  <c r="BA785" i="14"/>
  <c r="BB785" i="14"/>
  <c r="BC785" i="14"/>
  <c r="BD785" i="14"/>
  <c r="BD780" i="14" s="1"/>
  <c r="BE785" i="14"/>
  <c r="BF785" i="14"/>
  <c r="BG785" i="14"/>
  <c r="AO789" i="14"/>
  <c r="AP789" i="14"/>
  <c r="AQ789" i="14"/>
  <c r="AR789" i="14"/>
  <c r="AS789" i="14"/>
  <c r="AT789" i="14"/>
  <c r="AU789" i="14"/>
  <c r="AV789" i="14"/>
  <c r="AW789" i="14"/>
  <c r="AX789" i="14"/>
  <c r="AY789" i="14"/>
  <c r="AZ789" i="14"/>
  <c r="BA789" i="14"/>
  <c r="BB789" i="14"/>
  <c r="BC789" i="14"/>
  <c r="BD789" i="14"/>
  <c r="BE789" i="14"/>
  <c r="BF789" i="14"/>
  <c r="BG789" i="14"/>
  <c r="AS794" i="14"/>
  <c r="AT794" i="14"/>
  <c r="AO795" i="14"/>
  <c r="AO794" i="14" s="1"/>
  <c r="AP795" i="14"/>
  <c r="AP794" i="14" s="1"/>
  <c r="AQ795" i="14"/>
  <c r="AQ794" i="14" s="1"/>
  <c r="AR795" i="14"/>
  <c r="AR794" i="14" s="1"/>
  <c r="AS795" i="14"/>
  <c r="AT795" i="14"/>
  <c r="AU795" i="14"/>
  <c r="AV795" i="14"/>
  <c r="AW795" i="14"/>
  <c r="AX795" i="14"/>
  <c r="AY795" i="14"/>
  <c r="AZ795" i="14"/>
  <c r="BA795" i="14"/>
  <c r="BA794" i="14" s="1"/>
  <c r="BB795" i="14"/>
  <c r="BB794" i="14" s="1"/>
  <c r="BC795" i="14"/>
  <c r="BC794" i="14" s="1"/>
  <c r="BD795" i="14"/>
  <c r="BD794" i="14" s="1"/>
  <c r="BE795" i="14"/>
  <c r="BE794" i="14" s="1"/>
  <c r="BF795" i="14"/>
  <c r="BG795" i="14"/>
  <c r="BG794" i="14" s="1"/>
  <c r="AO799" i="14"/>
  <c r="AP799" i="14"/>
  <c r="AQ799" i="14"/>
  <c r="AR799" i="14"/>
  <c r="AS799" i="14"/>
  <c r="AT799" i="14"/>
  <c r="AU799" i="14"/>
  <c r="AV799" i="14"/>
  <c r="AW799" i="14"/>
  <c r="AX799" i="14"/>
  <c r="AY799" i="14"/>
  <c r="AZ799" i="14"/>
  <c r="AZ794" i="14" s="1"/>
  <c r="BA799" i="14"/>
  <c r="BB799" i="14"/>
  <c r="BC799" i="14"/>
  <c r="BD799" i="14"/>
  <c r="BE799" i="14"/>
  <c r="BF799" i="14"/>
  <c r="BG799" i="14"/>
  <c r="AO803" i="14"/>
  <c r="AP803" i="14"/>
  <c r="AQ803" i="14"/>
  <c r="AR803" i="14"/>
  <c r="AS803" i="14"/>
  <c r="AT803" i="14"/>
  <c r="AU803" i="14"/>
  <c r="AU794" i="14" s="1"/>
  <c r="AV803" i="14"/>
  <c r="AV794" i="14" s="1"/>
  <c r="AW803" i="14"/>
  <c r="AW794" i="14" s="1"/>
  <c r="AX803" i="14"/>
  <c r="AX794" i="14" s="1"/>
  <c r="AY803" i="14"/>
  <c r="AZ803" i="14"/>
  <c r="BA803" i="14"/>
  <c r="BB803" i="14"/>
  <c r="BC803" i="14"/>
  <c r="BD803" i="14"/>
  <c r="BE803" i="14"/>
  <c r="BF803" i="14"/>
  <c r="BG803" i="14"/>
  <c r="AO809" i="14"/>
  <c r="AP809" i="14"/>
  <c r="AQ809" i="14"/>
  <c r="AR809" i="14"/>
  <c r="AS809" i="14"/>
  <c r="AT809" i="14"/>
  <c r="AU809" i="14"/>
  <c r="AV809" i="14"/>
  <c r="AV808" i="14" s="1"/>
  <c r="AW809" i="14"/>
  <c r="AW808" i="14" s="1"/>
  <c r="AX809" i="14"/>
  <c r="AX808" i="14" s="1"/>
  <c r="AY809" i="14"/>
  <c r="AY808" i="14" s="1"/>
  <c r="AZ809" i="14"/>
  <c r="AZ808" i="14" s="1"/>
  <c r="BA809" i="14"/>
  <c r="BB809" i="14"/>
  <c r="BC809" i="14"/>
  <c r="BC808" i="14" s="1"/>
  <c r="BD809" i="14"/>
  <c r="BD808" i="14" s="1"/>
  <c r="BE809" i="14"/>
  <c r="BE808" i="14" s="1"/>
  <c r="BF809" i="14"/>
  <c r="BF808" i="14" s="1"/>
  <c r="BG809" i="14"/>
  <c r="BG808" i="14" s="1"/>
  <c r="AO813" i="14"/>
  <c r="AP813" i="14"/>
  <c r="AQ813" i="14"/>
  <c r="AR813" i="14"/>
  <c r="AS813" i="14"/>
  <c r="AT813" i="14"/>
  <c r="AU813" i="14"/>
  <c r="AV813" i="14"/>
  <c r="AW813" i="14"/>
  <c r="AX813" i="14"/>
  <c r="AY813" i="14"/>
  <c r="AZ813" i="14"/>
  <c r="BA813" i="14"/>
  <c r="BB813" i="14"/>
  <c r="BC813" i="14"/>
  <c r="BD813" i="14"/>
  <c r="BE813" i="14"/>
  <c r="BF813" i="14"/>
  <c r="BG813" i="14"/>
  <c r="AO817" i="14"/>
  <c r="AP817" i="14"/>
  <c r="AP808" i="14" s="1"/>
  <c r="AQ817" i="14"/>
  <c r="AR817" i="14"/>
  <c r="AR808" i="14" s="1"/>
  <c r="AS817" i="14"/>
  <c r="AT817" i="14"/>
  <c r="AU817" i="14"/>
  <c r="AV817" i="14"/>
  <c r="AW817" i="14"/>
  <c r="AX817" i="14"/>
  <c r="AY817" i="14"/>
  <c r="AZ817" i="14"/>
  <c r="BA817" i="14"/>
  <c r="BB817" i="14"/>
  <c r="BC817" i="14"/>
  <c r="BD817" i="14"/>
  <c r="BE817" i="14"/>
  <c r="BF817" i="14"/>
  <c r="BG817" i="14"/>
  <c r="AO823" i="14"/>
  <c r="AP823" i="14"/>
  <c r="AQ823" i="14"/>
  <c r="AR823" i="14"/>
  <c r="AS823" i="14"/>
  <c r="AT823" i="14"/>
  <c r="AU823" i="14"/>
  <c r="AV823" i="14"/>
  <c r="AV822" i="14" s="1"/>
  <c r="AW823" i="14"/>
  <c r="AW822" i="14" s="1"/>
  <c r="AX823" i="14"/>
  <c r="AX822" i="14" s="1"/>
  <c r="AY823" i="14"/>
  <c r="AZ823" i="14"/>
  <c r="AZ822" i="14" s="1"/>
  <c r="BA823" i="14"/>
  <c r="BB823" i="14"/>
  <c r="BC823" i="14"/>
  <c r="BD823" i="14"/>
  <c r="BE823" i="14"/>
  <c r="BE822" i="14" s="1"/>
  <c r="BF823" i="14"/>
  <c r="BG823" i="14"/>
  <c r="BG822" i="14" s="1"/>
  <c r="AO827" i="14"/>
  <c r="AP827" i="14"/>
  <c r="AQ827" i="14"/>
  <c r="AR827" i="14"/>
  <c r="AS827" i="14"/>
  <c r="AT827" i="14"/>
  <c r="AU827" i="14"/>
  <c r="AV827" i="14"/>
  <c r="AW827" i="14"/>
  <c r="AX827" i="14"/>
  <c r="AY827" i="14"/>
  <c r="AZ827" i="14"/>
  <c r="BA827" i="14"/>
  <c r="BB827" i="14"/>
  <c r="BC827" i="14"/>
  <c r="BD827" i="14"/>
  <c r="BD822" i="14" s="1"/>
  <c r="BE827" i="14"/>
  <c r="BF827" i="14"/>
  <c r="BF822" i="14" s="1"/>
  <c r="BG827" i="14"/>
  <c r="AO831" i="14"/>
  <c r="AP831" i="14"/>
  <c r="AQ831" i="14"/>
  <c r="AR831" i="14"/>
  <c r="AS831" i="14"/>
  <c r="AT831" i="14"/>
  <c r="AU831" i="14"/>
  <c r="AV831" i="14"/>
  <c r="AW831" i="14"/>
  <c r="AX831" i="14"/>
  <c r="AY831" i="14"/>
  <c r="AZ831" i="14"/>
  <c r="BA831" i="14"/>
  <c r="BB831" i="14"/>
  <c r="BC831" i="14"/>
  <c r="BC822" i="14" s="1"/>
  <c r="BD831" i="14"/>
  <c r="BE831" i="14"/>
  <c r="BF831" i="14"/>
  <c r="BG831" i="14"/>
  <c r="BC836" i="14"/>
  <c r="BD836" i="14"/>
  <c r="BE836" i="14"/>
  <c r="BG836" i="14"/>
  <c r="AO837" i="14"/>
  <c r="AP837" i="14"/>
  <c r="AQ837" i="14"/>
  <c r="AR837" i="14"/>
  <c r="AS837" i="14"/>
  <c r="AS836" i="14" s="1"/>
  <c r="AT837" i="14"/>
  <c r="AU837" i="14"/>
  <c r="AU836" i="14" s="1"/>
  <c r="AV837" i="14"/>
  <c r="AV836" i="14" s="1"/>
  <c r="AW837" i="14"/>
  <c r="AW836" i="14" s="1"/>
  <c r="AX837" i="14"/>
  <c r="AX836" i="14" s="1"/>
  <c r="AY837" i="14"/>
  <c r="AZ837" i="14"/>
  <c r="BA837" i="14"/>
  <c r="BB837" i="14"/>
  <c r="BC837" i="14"/>
  <c r="BD837" i="14"/>
  <c r="BE837" i="14"/>
  <c r="BF837" i="14"/>
  <c r="BG837" i="14"/>
  <c r="AO841" i="14"/>
  <c r="AP841" i="14"/>
  <c r="AQ841" i="14"/>
  <c r="AR841" i="14"/>
  <c r="AS841" i="14"/>
  <c r="AT841" i="14"/>
  <c r="AT836" i="14" s="1"/>
  <c r="AU841" i="14"/>
  <c r="AV841" i="14"/>
  <c r="AW841" i="14"/>
  <c r="AX841" i="14"/>
  <c r="AY841" i="14"/>
  <c r="AY836" i="14" s="1"/>
  <c r="AZ841" i="14"/>
  <c r="AZ836" i="14" s="1"/>
  <c r="BA841" i="14"/>
  <c r="BA836" i="14" s="1"/>
  <c r="BB841" i="14"/>
  <c r="BB836" i="14" s="1"/>
  <c r="BC841" i="14"/>
  <c r="BD841" i="14"/>
  <c r="BE841" i="14"/>
  <c r="BF841" i="14"/>
  <c r="BF836" i="14" s="1"/>
  <c r="BG841" i="14"/>
  <c r="AO845" i="14"/>
  <c r="AP845" i="14"/>
  <c r="AQ845" i="14"/>
  <c r="AQ836" i="14" s="1"/>
  <c r="AR845" i="14"/>
  <c r="AS845" i="14"/>
  <c r="AT845" i="14"/>
  <c r="AU845" i="14"/>
  <c r="AV845" i="14"/>
  <c r="AW845" i="14"/>
  <c r="AX845" i="14"/>
  <c r="AY845" i="14"/>
  <c r="AZ845" i="14"/>
  <c r="BA845" i="14"/>
  <c r="BB845" i="14"/>
  <c r="BC845" i="14"/>
  <c r="BD845" i="14"/>
  <c r="BE845" i="14"/>
  <c r="BF845" i="14"/>
  <c r="BG845" i="14"/>
  <c r="AQ850" i="14"/>
  <c r="AR850" i="14"/>
  <c r="AS850" i="14"/>
  <c r="AU850" i="14"/>
  <c r="BD850" i="14"/>
  <c r="BE850" i="14"/>
  <c r="BF850" i="14"/>
  <c r="BG850" i="14"/>
  <c r="AO851" i="14"/>
  <c r="AO850" i="14" s="1"/>
  <c r="AP851" i="14"/>
  <c r="AP850" i="14" s="1"/>
  <c r="AQ851" i="14"/>
  <c r="AR851" i="14"/>
  <c r="AS851" i="14"/>
  <c r="AT851" i="14"/>
  <c r="AU851" i="14"/>
  <c r="AV851" i="14"/>
  <c r="AW851" i="14"/>
  <c r="AX851" i="14"/>
  <c r="AY851" i="14"/>
  <c r="AZ851" i="14"/>
  <c r="BA851" i="14"/>
  <c r="BB851" i="14"/>
  <c r="BC851" i="14"/>
  <c r="BD851" i="14"/>
  <c r="BE851" i="14"/>
  <c r="BF851" i="14"/>
  <c r="BG851" i="14"/>
  <c r="AO855" i="14"/>
  <c r="AP855" i="14"/>
  <c r="AQ855" i="14"/>
  <c r="AR855" i="14"/>
  <c r="AS855" i="14"/>
  <c r="AT855" i="14"/>
  <c r="AT850" i="14" s="1"/>
  <c r="AU855" i="14"/>
  <c r="AV855" i="14"/>
  <c r="AV850" i="14" s="1"/>
  <c r="AW855" i="14"/>
  <c r="AX855" i="14"/>
  <c r="AY855" i="14"/>
  <c r="AZ855" i="14"/>
  <c r="AZ850" i="14" s="1"/>
  <c r="BA855" i="14"/>
  <c r="BB855" i="14"/>
  <c r="BB850" i="14" s="1"/>
  <c r="BC855" i="14"/>
  <c r="BC850" i="14" s="1"/>
  <c r="BD855" i="14"/>
  <c r="BE855" i="14"/>
  <c r="BF855" i="14"/>
  <c r="BG855" i="14"/>
  <c r="AO859" i="14"/>
  <c r="AP859" i="14"/>
  <c r="AQ859" i="14"/>
  <c r="AR859" i="14"/>
  <c r="AS859" i="14"/>
  <c r="AT859" i="14"/>
  <c r="AU859" i="14"/>
  <c r="AV859" i="14"/>
  <c r="AW859" i="14"/>
  <c r="AX859" i="14"/>
  <c r="AY859" i="14"/>
  <c r="AZ859" i="14"/>
  <c r="BA859" i="14"/>
  <c r="BB859" i="14"/>
  <c r="BC859" i="14"/>
  <c r="BD859" i="14"/>
  <c r="BE859" i="14"/>
  <c r="BF859" i="14"/>
  <c r="BG859" i="14"/>
  <c r="AR864" i="14"/>
  <c r="AS864" i="14"/>
  <c r="AT864" i="14"/>
  <c r="AU864" i="14"/>
  <c r="AV864" i="14"/>
  <c r="AW864" i="14"/>
  <c r="AX864" i="14"/>
  <c r="AO865" i="14"/>
  <c r="AO864" i="14" s="1"/>
  <c r="AP865" i="14"/>
  <c r="AP864" i="14" s="1"/>
  <c r="AQ865" i="14"/>
  <c r="AQ864" i="14" s="1"/>
  <c r="AR865" i="14"/>
  <c r="AS865" i="14"/>
  <c r="AT865" i="14"/>
  <c r="AU865" i="14"/>
  <c r="AV865" i="14"/>
  <c r="AW865" i="14"/>
  <c r="AX865" i="14"/>
  <c r="AY865" i="14"/>
  <c r="AZ865" i="14"/>
  <c r="BA865" i="14"/>
  <c r="BB865" i="14"/>
  <c r="BC865" i="14"/>
  <c r="BD865" i="14"/>
  <c r="BE865" i="14"/>
  <c r="BF865" i="14"/>
  <c r="BG865" i="14"/>
  <c r="BG864" i="14" s="1"/>
  <c r="AO869" i="14"/>
  <c r="AP869" i="14"/>
  <c r="AQ869" i="14"/>
  <c r="AR869" i="14"/>
  <c r="AS869" i="14"/>
  <c r="AT869" i="14"/>
  <c r="AU869" i="14"/>
  <c r="AV869" i="14"/>
  <c r="AW869" i="14"/>
  <c r="AX869" i="14"/>
  <c r="AY869" i="14"/>
  <c r="AZ869" i="14"/>
  <c r="AZ864" i="14" s="1"/>
  <c r="BA869" i="14"/>
  <c r="BB869" i="14"/>
  <c r="BB864" i="14" s="1"/>
  <c r="BC869" i="14"/>
  <c r="BD869" i="14"/>
  <c r="BE869" i="14"/>
  <c r="BF869" i="14"/>
  <c r="BG869" i="14"/>
  <c r="AO873" i="14"/>
  <c r="AP873" i="14"/>
  <c r="AQ873" i="14"/>
  <c r="AR873" i="14"/>
  <c r="AS873" i="14"/>
  <c r="AT873" i="14"/>
  <c r="AU873" i="14"/>
  <c r="AV873" i="14"/>
  <c r="AW873" i="14"/>
  <c r="AX873" i="14"/>
  <c r="AY873" i="14"/>
  <c r="AY864" i="14" s="1"/>
  <c r="AZ873" i="14"/>
  <c r="BA873" i="14"/>
  <c r="BB873" i="14"/>
  <c r="BC873" i="14"/>
  <c r="BD873" i="14"/>
  <c r="BE873" i="14"/>
  <c r="BF873" i="14"/>
  <c r="BG873" i="14"/>
  <c r="AY878" i="14"/>
  <c r="AZ878" i="14"/>
  <c r="BA878" i="14"/>
  <c r="BC878" i="14"/>
  <c r="BD878" i="14"/>
  <c r="AO879" i="14"/>
  <c r="AO878" i="14" s="1"/>
  <c r="AP879" i="14"/>
  <c r="AQ879" i="14"/>
  <c r="AR879" i="14"/>
  <c r="AS879" i="14"/>
  <c r="AT879" i="14"/>
  <c r="AU879" i="14"/>
  <c r="AV879" i="14"/>
  <c r="AW879" i="14"/>
  <c r="AX879" i="14"/>
  <c r="AY879" i="14"/>
  <c r="AZ879" i="14"/>
  <c r="BA879" i="14"/>
  <c r="BB879" i="14"/>
  <c r="BC879" i="14"/>
  <c r="BD879" i="14"/>
  <c r="BE879" i="14"/>
  <c r="BF879" i="14"/>
  <c r="BG879" i="14"/>
  <c r="AO883" i="14"/>
  <c r="AP883" i="14"/>
  <c r="AP878" i="14" s="1"/>
  <c r="AQ883" i="14"/>
  <c r="AR883" i="14"/>
  <c r="AS883" i="14"/>
  <c r="AT883" i="14"/>
  <c r="AU883" i="14"/>
  <c r="AV883" i="14"/>
  <c r="AW883" i="14"/>
  <c r="AW878" i="14" s="1"/>
  <c r="AX883" i="14"/>
  <c r="AX878" i="14" s="1"/>
  <c r="AY883" i="14"/>
  <c r="AZ883" i="14"/>
  <c r="BA883" i="14"/>
  <c r="BB883" i="14"/>
  <c r="BB878" i="14" s="1"/>
  <c r="BC883" i="14"/>
  <c r="BD883" i="14"/>
  <c r="BE883" i="14"/>
  <c r="BF883" i="14"/>
  <c r="BG883" i="14"/>
  <c r="AO887" i="14"/>
  <c r="AP887" i="14"/>
  <c r="AQ887" i="14"/>
  <c r="AR887" i="14"/>
  <c r="AS887" i="14"/>
  <c r="AT887" i="14"/>
  <c r="AU887" i="14"/>
  <c r="AV887" i="14"/>
  <c r="AW887" i="14"/>
  <c r="AX887" i="14"/>
  <c r="AY887" i="14"/>
  <c r="AZ887" i="14"/>
  <c r="BA887" i="14"/>
  <c r="BB887" i="14"/>
  <c r="BC887" i="14"/>
  <c r="BD887" i="14"/>
  <c r="BE887" i="14"/>
  <c r="BF887" i="14"/>
  <c r="BG887" i="14"/>
  <c r="AO892" i="14"/>
  <c r="AP892" i="14"/>
  <c r="AV892" i="14"/>
  <c r="AX892" i="14"/>
  <c r="AY892" i="14"/>
  <c r="AZ892" i="14"/>
  <c r="BA892" i="14"/>
  <c r="AO893" i="14"/>
  <c r="AP893" i="14"/>
  <c r="AQ893" i="14"/>
  <c r="AQ892" i="14" s="1"/>
  <c r="AR893" i="14"/>
  <c r="AR892" i="14" s="1"/>
  <c r="AS893" i="14"/>
  <c r="AS892" i="14" s="1"/>
  <c r="AT893" i="14"/>
  <c r="AT892" i="14" s="1"/>
  <c r="AU893" i="14"/>
  <c r="AV893" i="14"/>
  <c r="AW893" i="14"/>
  <c r="AX893" i="14"/>
  <c r="AY893" i="14"/>
  <c r="AZ893" i="14"/>
  <c r="BA893" i="14"/>
  <c r="BB893" i="14"/>
  <c r="BC893" i="14"/>
  <c r="BD893" i="14"/>
  <c r="BE893" i="14"/>
  <c r="BF893" i="14"/>
  <c r="BG893" i="14"/>
  <c r="AO897" i="14"/>
  <c r="AP897" i="14"/>
  <c r="AQ897" i="14"/>
  <c r="AR897" i="14"/>
  <c r="AS897" i="14"/>
  <c r="AT897" i="14"/>
  <c r="AU897" i="14"/>
  <c r="AV897" i="14"/>
  <c r="AW897" i="14"/>
  <c r="AX897" i="14"/>
  <c r="AY897" i="14"/>
  <c r="AZ897" i="14"/>
  <c r="BA897" i="14"/>
  <c r="BB897" i="14"/>
  <c r="BB892" i="14" s="1"/>
  <c r="BC897" i="14"/>
  <c r="BC892" i="14" s="1"/>
  <c r="BD897" i="14"/>
  <c r="BD892" i="14" s="1"/>
  <c r="BE897" i="14"/>
  <c r="BF897" i="14"/>
  <c r="BF892" i="14" s="1"/>
  <c r="BG897" i="14"/>
  <c r="AO901" i="14"/>
  <c r="AP901" i="14"/>
  <c r="AQ901" i="14"/>
  <c r="AR901" i="14"/>
  <c r="AS901" i="14"/>
  <c r="AT901" i="14"/>
  <c r="AU901" i="14"/>
  <c r="AV901" i="14"/>
  <c r="AW901" i="14"/>
  <c r="AX901" i="14"/>
  <c r="AY901" i="14"/>
  <c r="AZ901" i="14"/>
  <c r="BA901" i="14"/>
  <c r="BB901" i="14"/>
  <c r="BC901" i="14"/>
  <c r="BD901" i="14"/>
  <c r="BE901" i="14"/>
  <c r="BF901" i="14"/>
  <c r="BG901" i="14"/>
  <c r="BG892" i="14" s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BN24" i="14" l="1"/>
  <c r="BO80" i="14"/>
  <c r="BM262" i="14"/>
  <c r="BO178" i="14"/>
  <c r="BM24" i="14"/>
  <c r="BN178" i="14"/>
  <c r="BN276" i="14"/>
  <c r="BL122" i="14"/>
  <c r="BO94" i="14"/>
  <c r="BM276" i="14"/>
  <c r="BK122" i="14"/>
  <c r="BO122" i="14"/>
  <c r="BL94" i="14"/>
  <c r="BK290" i="14"/>
  <c r="BN248" i="14"/>
  <c r="BO234" i="14"/>
  <c r="BK94" i="14"/>
  <c r="BM94" i="14"/>
  <c r="BM248" i="14"/>
  <c r="BO248" i="14"/>
  <c r="BO164" i="14"/>
  <c r="BO24" i="14"/>
  <c r="AS556" i="14"/>
  <c r="BC696" i="14"/>
  <c r="AQ444" i="14"/>
  <c r="BK192" i="14"/>
  <c r="AR822" i="14"/>
  <c r="AR80" i="14"/>
  <c r="BL80" i="14" s="1"/>
  <c r="BB822" i="14"/>
  <c r="AY724" i="14"/>
  <c r="AO626" i="14"/>
  <c r="AY822" i="14"/>
  <c r="AT808" i="14"/>
  <c r="BF654" i="14"/>
  <c r="BE584" i="14"/>
  <c r="AQ262" i="14"/>
  <c r="BA724" i="14"/>
  <c r="AT500" i="14"/>
  <c r="BE472" i="14"/>
  <c r="AO80" i="14"/>
  <c r="BK80" i="14" s="1"/>
  <c r="AS500" i="14"/>
  <c r="BC472" i="14"/>
  <c r="AZ150" i="14"/>
  <c r="BN150" i="14" s="1"/>
  <c r="AU724" i="14"/>
  <c r="BD710" i="14"/>
  <c r="AS654" i="14"/>
  <c r="AY612" i="14"/>
  <c r="BG360" i="14"/>
  <c r="BG346" i="14"/>
  <c r="AS304" i="14"/>
  <c r="BA38" i="14"/>
  <c r="BO38" i="14" s="1"/>
  <c r="BB808" i="14"/>
  <c r="BC766" i="14"/>
  <c r="BN304" i="14"/>
  <c r="BA696" i="14"/>
  <c r="BM192" i="14"/>
  <c r="BG598" i="14"/>
  <c r="AR262" i="14"/>
  <c r="BL262" i="14" s="1"/>
  <c r="AP514" i="14"/>
  <c r="AT822" i="14"/>
  <c r="BB724" i="14"/>
  <c r="BE892" i="14"/>
  <c r="AO822" i="14"/>
  <c r="BF542" i="14"/>
  <c r="AZ234" i="14"/>
  <c r="BA150" i="14"/>
  <c r="BO150" i="14" s="1"/>
  <c r="BK10" i="14"/>
  <c r="AQ738" i="14"/>
  <c r="AX612" i="14"/>
  <c r="BF598" i="14"/>
  <c r="BG430" i="14"/>
  <c r="BF360" i="14"/>
  <c r="BE304" i="14"/>
  <c r="BM304" i="14" s="1"/>
  <c r="AR304" i="14"/>
  <c r="BN206" i="14"/>
  <c r="BN192" i="14"/>
  <c r="AZ38" i="14"/>
  <c r="BK234" i="14"/>
  <c r="BO318" i="14"/>
  <c r="AW500" i="14"/>
  <c r="BE696" i="14"/>
  <c r="AP626" i="14"/>
  <c r="AV500" i="14"/>
  <c r="BA374" i="14"/>
  <c r="BO290" i="14"/>
  <c r="BO220" i="14"/>
  <c r="BL66" i="14"/>
  <c r="AR556" i="14"/>
  <c r="BL52" i="14"/>
  <c r="AU808" i="14"/>
  <c r="BG654" i="14"/>
  <c r="AS374" i="14"/>
  <c r="AV388" i="14"/>
  <c r="AO514" i="14"/>
  <c r="AU388" i="14"/>
  <c r="AP262" i="14"/>
  <c r="BK248" i="14"/>
  <c r="BN136" i="14"/>
  <c r="AQ80" i="14"/>
  <c r="BF472" i="14"/>
  <c r="AV136" i="14"/>
  <c r="BA52" i="14"/>
  <c r="BO52" i="14" s="1"/>
  <c r="AT10" i="14"/>
  <c r="BN66" i="14"/>
  <c r="AZ52" i="14"/>
  <c r="BG542" i="14"/>
  <c r="BG486" i="14"/>
  <c r="AO388" i="14"/>
  <c r="BL10" i="14"/>
  <c r="BE864" i="14"/>
  <c r="BO192" i="14"/>
  <c r="AV724" i="14"/>
  <c r="BE710" i="14"/>
  <c r="BA472" i="14"/>
  <c r="BO304" i="14"/>
  <c r="BA808" i="14"/>
  <c r="AQ556" i="14"/>
  <c r="BB696" i="14"/>
  <c r="AR444" i="14"/>
  <c r="BL192" i="14"/>
  <c r="BE654" i="14"/>
  <c r="AO836" i="14"/>
  <c r="AS822" i="14"/>
  <c r="BC584" i="14"/>
  <c r="AP164" i="14"/>
  <c r="BK164" i="14" s="1"/>
  <c r="BG472" i="14"/>
  <c r="AP402" i="14"/>
  <c r="BF864" i="14"/>
  <c r="AU710" i="14"/>
  <c r="AO402" i="14"/>
  <c r="AW668" i="14"/>
  <c r="BA612" i="14"/>
  <c r="BB472" i="14"/>
  <c r="AY234" i="14"/>
  <c r="BN164" i="14"/>
  <c r="BA864" i="14"/>
  <c r="AS808" i="14"/>
  <c r="AP738" i="14"/>
  <c r="BE360" i="14"/>
  <c r="BD304" i="14"/>
  <c r="AW206" i="14"/>
  <c r="BM206" i="14" s="1"/>
  <c r="AQ808" i="14"/>
  <c r="AO738" i="14"/>
  <c r="AQ668" i="14"/>
  <c r="AY626" i="14"/>
  <c r="AV612" i="14"/>
  <c r="BE430" i="14"/>
  <c r="BE416" i="14"/>
  <c r="BD360" i="14"/>
  <c r="BL248" i="14"/>
  <c r="BL234" i="14"/>
  <c r="AP66" i="14"/>
  <c r="AX38" i="14"/>
  <c r="BN10" i="14"/>
  <c r="BF696" i="14"/>
  <c r="AQ626" i="14"/>
  <c r="BO262" i="14"/>
  <c r="BB766" i="14"/>
  <c r="BD696" i="14"/>
  <c r="AU500" i="14"/>
  <c r="BA822" i="14"/>
  <c r="BN290" i="14"/>
  <c r="AZ696" i="14"/>
  <c r="AY696" i="14"/>
  <c r="AU374" i="14"/>
  <c r="AX388" i="14"/>
  <c r="AQ514" i="14"/>
  <c r="AP444" i="14"/>
  <c r="AW388" i="14"/>
  <c r="AU822" i="14"/>
  <c r="AR374" i="14"/>
  <c r="BO136" i="14"/>
  <c r="BA710" i="14"/>
  <c r="BD584" i="14"/>
  <c r="AO262" i="14"/>
  <c r="BK262" i="14" s="1"/>
  <c r="AY794" i="14"/>
  <c r="BA66" i="14"/>
  <c r="BO66" i="14" s="1"/>
  <c r="AQ822" i="14"/>
  <c r="BA598" i="14"/>
  <c r="AW136" i="14"/>
  <c r="AP822" i="14"/>
  <c r="AQ402" i="14"/>
  <c r="AP80" i="14"/>
  <c r="AW738" i="14"/>
  <c r="AZ724" i="14"/>
  <c r="BD472" i="14"/>
  <c r="AX724" i="14"/>
  <c r="BD864" i="14"/>
  <c r="AW724" i="14"/>
  <c r="BF710" i="14"/>
  <c r="AS710" i="14"/>
  <c r="BC864" i="14"/>
  <c r="AR710" i="14"/>
  <c r="AZ612" i="14"/>
  <c r="AR836" i="14"/>
  <c r="AZ626" i="14"/>
  <c r="AW612" i="14"/>
  <c r="BA486" i="14"/>
  <c r="BF430" i="14"/>
  <c r="BF416" i="14"/>
  <c r="AQ304" i="14"/>
  <c r="AY38" i="14"/>
  <c r="AU892" i="14"/>
  <c r="BF794" i="14"/>
  <c r="AP668" i="14"/>
  <c r="AX626" i="14"/>
  <c r="AU612" i="14"/>
  <c r="BC360" i="14"/>
  <c r="AO66" i="14"/>
  <c r="BK66" i="14" s="1"/>
  <c r="AW38" i="14"/>
  <c r="BM38" i="14" s="1"/>
  <c r="BA766" i="14"/>
  <c r="AX780" i="14"/>
  <c r="BB24" i="14"/>
  <c r="AU878" i="14"/>
  <c r="AV780" i="14"/>
  <c r="AX766" i="14"/>
  <c r="BB668" i="14"/>
  <c r="BA654" i="14"/>
  <c r="BD556" i="14"/>
  <c r="BB542" i="14"/>
  <c r="AP472" i="14"/>
  <c r="BB332" i="14"/>
  <c r="AV234" i="14"/>
  <c r="AV178" i="14"/>
  <c r="BM178" i="14" s="1"/>
  <c r="BF164" i="14"/>
  <c r="AW122" i="14"/>
  <c r="BM122" i="14" s="1"/>
  <c r="BG66" i="14"/>
  <c r="BA850" i="14"/>
  <c r="BB374" i="14"/>
  <c r="AO360" i="14"/>
  <c r="AV878" i="14"/>
  <c r="AY766" i="14"/>
  <c r="BB430" i="14"/>
  <c r="BC332" i="14"/>
  <c r="BD430" i="14"/>
  <c r="BM290" i="14"/>
  <c r="BF528" i="14"/>
  <c r="AO304" i="14"/>
  <c r="BK304" i="14" s="1"/>
  <c r="AT136" i="14"/>
  <c r="BL136" i="14" s="1"/>
  <c r="AT108" i="14"/>
  <c r="BC542" i="14"/>
  <c r="AW766" i="14"/>
  <c r="AT724" i="14"/>
  <c r="BA668" i="14"/>
  <c r="AO472" i="14"/>
  <c r="BF66" i="14"/>
  <c r="AS878" i="14"/>
  <c r="AT780" i="14"/>
  <c r="AV766" i="14"/>
  <c r="AS724" i="14"/>
  <c r="AZ668" i="14"/>
  <c r="AY654" i="14"/>
  <c r="BB556" i="14"/>
  <c r="BA444" i="14"/>
  <c r="AY430" i="14"/>
  <c r="AZ332" i="14"/>
  <c r="BD164" i="14"/>
  <c r="BL164" i="14" s="1"/>
  <c r="BE66" i="14"/>
  <c r="BM66" i="14" s="1"/>
  <c r="BD654" i="14"/>
  <c r="BE542" i="14"/>
  <c r="BC654" i="14"/>
  <c r="BD542" i="14"/>
  <c r="BD332" i="14"/>
  <c r="BL332" i="14" s="1"/>
  <c r="AX234" i="14"/>
  <c r="BN234" i="14" s="1"/>
  <c r="BB654" i="14"/>
  <c r="BE528" i="14"/>
  <c r="AW234" i="14"/>
  <c r="BM234" i="14" s="1"/>
  <c r="BG164" i="14"/>
  <c r="AX122" i="14"/>
  <c r="BN122" i="14" s="1"/>
  <c r="AS108" i="14"/>
  <c r="BL108" i="14" s="1"/>
  <c r="AT878" i="14"/>
  <c r="AU780" i="14"/>
  <c r="BB444" i="14"/>
  <c r="BA332" i="14"/>
  <c r="BO332" i="14" s="1"/>
  <c r="BE164" i="14"/>
  <c r="BM164" i="14" s="1"/>
  <c r="AR878" i="14"/>
  <c r="AS780" i="14"/>
  <c r="AR724" i="14"/>
  <c r="AZ444" i="14"/>
  <c r="AX430" i="14"/>
  <c r="AY332" i="14"/>
  <c r="AV220" i="14"/>
  <c r="BO206" i="14"/>
  <c r="BC164" i="14"/>
  <c r="AU80" i="14"/>
  <c r="BM80" i="14" s="1"/>
  <c r="AP836" i="14"/>
  <c r="AP304" i="14"/>
  <c r="AU136" i="14"/>
  <c r="AO696" i="14"/>
  <c r="BE640" i="14"/>
  <c r="BC430" i="14"/>
  <c r="AY122" i="14"/>
  <c r="AY850" i="14"/>
  <c r="AW780" i="14"/>
  <c r="AU10" i="14"/>
  <c r="BM10" i="14" s="1"/>
  <c r="BC556" i="14"/>
  <c r="AP682" i="14"/>
  <c r="AY668" i="14"/>
  <c r="AP584" i="14"/>
  <c r="BA556" i="14"/>
  <c r="AQ878" i="14"/>
  <c r="AR780" i="14"/>
  <c r="AO682" i="14"/>
  <c r="AX668" i="14"/>
  <c r="AO584" i="14"/>
  <c r="AZ556" i="14"/>
  <c r="AY444" i="14"/>
  <c r="AT388" i="14"/>
  <c r="AX332" i="14"/>
  <c r="BB164" i="14"/>
  <c r="AT80" i="14"/>
  <c r="AW850" i="14"/>
  <c r="AQ486" i="14"/>
  <c r="BF304" i="14"/>
  <c r="AS220" i="14"/>
  <c r="AW52" i="14"/>
  <c r="AO710" i="14"/>
  <c r="AR598" i="14"/>
  <c r="AP486" i="14"/>
  <c r="BB458" i="14"/>
  <c r="AQ318" i="14"/>
  <c r="AR220" i="14"/>
  <c r="AV52" i="14"/>
  <c r="BM52" i="14" s="1"/>
  <c r="AS486" i="14"/>
  <c r="BA584" i="14"/>
  <c r="AR486" i="14"/>
  <c r="AP374" i="14"/>
  <c r="AX52" i="14"/>
  <c r="BN52" i="14" s="1"/>
  <c r="BA346" i="14"/>
  <c r="AP318" i="14"/>
  <c r="AO318" i="14"/>
  <c r="BK318" i="14" s="1"/>
  <c r="AO598" i="14"/>
  <c r="AZ402" i="14"/>
  <c r="AU150" i="14"/>
  <c r="BM150" i="14" s="1"/>
  <c r="AQ374" i="14"/>
  <c r="AX850" i="14"/>
  <c r="BB346" i="14"/>
  <c r="BO276" i="14"/>
  <c r="AT220" i="14"/>
  <c r="BA682" i="14"/>
  <c r="BA738" i="14"/>
  <c r="BA402" i="14"/>
  <c r="BG878" i="14"/>
  <c r="AZ738" i="14"/>
  <c r="BA570" i="14"/>
  <c r="BF878" i="14"/>
  <c r="BA514" i="14"/>
  <c r="AT150" i="14"/>
  <c r="BB584" i="14"/>
  <c r="AU220" i="14"/>
  <c r="BM220" i="14" s="1"/>
  <c r="BN80" i="14"/>
  <c r="AY52" i="14"/>
  <c r="AQ710" i="14"/>
  <c r="BG304" i="14"/>
  <c r="AP710" i="14"/>
  <c r="AS598" i="14"/>
  <c r="AO374" i="14"/>
  <c r="AQ598" i="14"/>
  <c r="AO486" i="14"/>
  <c r="BA458" i="14"/>
  <c r="AO808" i="14"/>
  <c r="AP598" i="14"/>
  <c r="BB570" i="14"/>
  <c r="AO752" i="14"/>
  <c r="AY738" i="14"/>
  <c r="AY402" i="14"/>
  <c r="AW892" i="14"/>
  <c r="BE878" i="14"/>
  <c r="AX738" i="14"/>
  <c r="BA626" i="14"/>
  <c r="AZ514" i="14"/>
  <c r="AO416" i="14"/>
  <c r="AX402" i="14"/>
  <c r="AP360" i="14"/>
  <c r="BG234" i="14"/>
  <c r="AS150" i="14"/>
  <c r="BL150" i="14" s="1"/>
  <c r="BL220" i="14" l="1"/>
  <c r="BL304" i="14"/>
  <c r="BM136" i="14"/>
  <c r="BN38" i="14"/>
  <c r="BN332" i="14"/>
  <c r="K9" i="13"/>
  <c r="M9" i="13"/>
  <c r="N9" i="13"/>
  <c r="O9" i="13"/>
  <c r="R9" i="13" s="1"/>
  <c r="P9" i="13"/>
  <c r="Q9" i="13"/>
  <c r="S9" i="13"/>
  <c r="K10" i="13"/>
  <c r="M10" i="13"/>
  <c r="N10" i="13"/>
  <c r="O10" i="13"/>
  <c r="P10" i="13"/>
  <c r="Q10" i="13"/>
  <c r="R10" i="13"/>
  <c r="S10" i="13"/>
  <c r="K11" i="13"/>
  <c r="M11" i="13"/>
  <c r="N11" i="13"/>
  <c r="O11" i="13"/>
  <c r="P11" i="13"/>
  <c r="Q11" i="13"/>
  <c r="R11" i="13"/>
  <c r="S11" i="13"/>
  <c r="K12" i="13"/>
  <c r="M12" i="13"/>
  <c r="N12" i="13"/>
  <c r="O12" i="13"/>
  <c r="P12" i="13"/>
  <c r="Q12" i="13"/>
  <c r="R12" i="13"/>
  <c r="S12" i="13"/>
  <c r="K13" i="13"/>
  <c r="M13" i="13"/>
  <c r="N13" i="13"/>
  <c r="O13" i="13"/>
  <c r="R13" i="13" s="1"/>
  <c r="P13" i="13"/>
  <c r="Q13" i="13"/>
  <c r="S13" i="13"/>
  <c r="K14" i="13"/>
  <c r="M14" i="13"/>
  <c r="N14" i="13"/>
  <c r="O14" i="13"/>
  <c r="P14" i="13"/>
  <c r="Q14" i="13"/>
  <c r="R14" i="13"/>
  <c r="S14" i="13"/>
  <c r="K15" i="13"/>
  <c r="M15" i="13"/>
  <c r="N15" i="13"/>
  <c r="O15" i="13"/>
  <c r="P15" i="13"/>
  <c r="Q15" i="13"/>
  <c r="R15" i="13"/>
  <c r="S15" i="13"/>
  <c r="K16" i="13"/>
  <c r="M16" i="13"/>
  <c r="N16" i="13"/>
  <c r="O16" i="13"/>
  <c r="P16" i="13"/>
  <c r="Q16" i="13"/>
  <c r="R16" i="13"/>
  <c r="S16" i="13"/>
  <c r="K17" i="13"/>
  <c r="M17" i="13"/>
  <c r="N17" i="13"/>
  <c r="O17" i="13"/>
  <c r="R17" i="13" s="1"/>
  <c r="P17" i="13"/>
  <c r="Q17" i="13"/>
  <c r="S17" i="13"/>
  <c r="K18" i="13"/>
  <c r="M18" i="13"/>
  <c r="N18" i="13"/>
  <c r="O18" i="13"/>
  <c r="P18" i="13"/>
  <c r="Q18" i="13"/>
  <c r="R18" i="13"/>
  <c r="S18" i="13"/>
  <c r="K19" i="13"/>
  <c r="M19" i="13"/>
  <c r="N19" i="13"/>
  <c r="O19" i="13"/>
  <c r="P19" i="13"/>
  <c r="Q19" i="13"/>
  <c r="R19" i="13"/>
  <c r="S19" i="13"/>
  <c r="K20" i="13"/>
  <c r="M20" i="13"/>
  <c r="N20" i="13"/>
  <c r="O20" i="13"/>
  <c r="P20" i="13"/>
  <c r="Q20" i="13"/>
  <c r="R20" i="13"/>
  <c r="S20" i="13"/>
  <c r="K21" i="13"/>
  <c r="M21" i="13"/>
  <c r="N21" i="13"/>
  <c r="O21" i="13"/>
  <c r="P21" i="13"/>
  <c r="Q21" i="13"/>
  <c r="R21" i="13"/>
  <c r="S21" i="13"/>
  <c r="K22" i="13"/>
  <c r="M22" i="13"/>
  <c r="N22" i="13"/>
  <c r="O22" i="13"/>
  <c r="P22" i="13"/>
  <c r="Q22" i="13"/>
  <c r="R22" i="13"/>
  <c r="S22" i="13"/>
  <c r="K23" i="13"/>
  <c r="M23" i="13"/>
  <c r="N23" i="13"/>
  <c r="O23" i="13"/>
  <c r="P23" i="13"/>
  <c r="Q23" i="13"/>
  <c r="R23" i="13"/>
  <c r="S23" i="13"/>
  <c r="K24" i="13"/>
  <c r="M24" i="13"/>
  <c r="N24" i="13"/>
  <c r="O24" i="13"/>
  <c r="P24" i="13"/>
  <c r="Q24" i="13"/>
  <c r="R24" i="13"/>
  <c r="S24" i="13"/>
  <c r="K25" i="13"/>
  <c r="M25" i="13"/>
  <c r="N25" i="13"/>
  <c r="O25" i="13"/>
  <c r="P25" i="13"/>
  <c r="Q25" i="13"/>
  <c r="R25" i="13"/>
  <c r="S25" i="13"/>
  <c r="K26" i="13"/>
  <c r="M26" i="13"/>
  <c r="N26" i="13"/>
  <c r="O26" i="13"/>
  <c r="P26" i="13"/>
  <c r="Q26" i="13"/>
  <c r="R26" i="13"/>
  <c r="S26" i="13"/>
  <c r="K27" i="13"/>
  <c r="M27" i="13"/>
  <c r="N27" i="13"/>
  <c r="O27" i="13"/>
  <c r="P27" i="13"/>
  <c r="Q27" i="13"/>
  <c r="R27" i="13"/>
  <c r="S27" i="13"/>
  <c r="K28" i="13"/>
  <c r="M28" i="13"/>
  <c r="N28" i="13"/>
  <c r="O28" i="13"/>
  <c r="P28" i="13"/>
  <c r="Q28" i="13"/>
  <c r="R28" i="13"/>
  <c r="S28" i="13"/>
  <c r="K29" i="13"/>
  <c r="M29" i="13"/>
  <c r="N29" i="13"/>
  <c r="O29" i="13"/>
  <c r="P29" i="13"/>
  <c r="Q29" i="13"/>
  <c r="R29" i="13"/>
  <c r="S29" i="13"/>
  <c r="K30" i="13"/>
  <c r="M30" i="13"/>
  <c r="N30" i="13"/>
  <c r="O30" i="13"/>
  <c r="P30" i="13"/>
  <c r="Q30" i="13"/>
  <c r="R30" i="13"/>
  <c r="S30" i="13"/>
  <c r="K31" i="13"/>
  <c r="M31" i="13"/>
  <c r="N31" i="13"/>
  <c r="O31" i="13"/>
  <c r="P31" i="13"/>
  <c r="Q31" i="13"/>
  <c r="R31" i="13"/>
  <c r="S31" i="13"/>
  <c r="K32" i="13"/>
  <c r="M32" i="13"/>
  <c r="N32" i="13"/>
  <c r="O32" i="13"/>
  <c r="P32" i="13"/>
  <c r="Q32" i="13"/>
  <c r="R32" i="13"/>
  <c r="S32" i="13"/>
  <c r="M33" i="13"/>
  <c r="N33" i="13"/>
  <c r="O33" i="13"/>
  <c r="R33" i="13" s="1"/>
  <c r="P33" i="13"/>
  <c r="Q33" i="13"/>
  <c r="S33" i="13"/>
  <c r="M34" i="13"/>
  <c r="N34" i="13"/>
  <c r="O34" i="13"/>
  <c r="P34" i="13"/>
  <c r="Q34" i="13"/>
  <c r="R34" i="13"/>
  <c r="S34" i="13"/>
  <c r="M35" i="13"/>
  <c r="N35" i="13"/>
  <c r="O35" i="13"/>
  <c r="P35" i="13"/>
  <c r="Q35" i="13"/>
  <c r="R35" i="13"/>
  <c r="S35" i="13"/>
  <c r="M36" i="13"/>
  <c r="N36" i="13"/>
  <c r="O36" i="13"/>
  <c r="P36" i="13"/>
  <c r="Q36" i="13"/>
  <c r="R36" i="13"/>
  <c r="S36" i="13"/>
  <c r="M37" i="13"/>
  <c r="N37" i="13"/>
  <c r="R37" i="13" s="1"/>
  <c r="O37" i="13"/>
  <c r="P37" i="13"/>
  <c r="Q37" i="13"/>
  <c r="S37" i="13"/>
  <c r="M38" i="13"/>
  <c r="N38" i="13"/>
  <c r="O38" i="13"/>
  <c r="P38" i="13"/>
  <c r="Q38" i="13"/>
  <c r="R38" i="13"/>
  <c r="S38" i="13"/>
  <c r="M39" i="13"/>
  <c r="N39" i="13"/>
  <c r="O39" i="13"/>
  <c r="P39" i="13"/>
  <c r="Q39" i="13"/>
  <c r="R39" i="13"/>
  <c r="S39" i="13"/>
  <c r="M40" i="13"/>
  <c r="N40" i="13"/>
  <c r="O40" i="13"/>
  <c r="P40" i="13"/>
  <c r="Q40" i="13"/>
  <c r="R40" i="13"/>
  <c r="S40" i="13"/>
  <c r="M41" i="13"/>
  <c r="N41" i="13"/>
  <c r="O41" i="13"/>
  <c r="P41" i="13"/>
  <c r="Q41" i="13"/>
  <c r="R41" i="13"/>
  <c r="S41" i="13"/>
  <c r="M42" i="13"/>
  <c r="N42" i="13"/>
  <c r="R42" i="13" s="1"/>
  <c r="O42" i="13"/>
  <c r="P42" i="13"/>
  <c r="Q42" i="13"/>
  <c r="S42" i="13"/>
  <c r="M43" i="13"/>
  <c r="N43" i="13"/>
  <c r="O43" i="13"/>
  <c r="P43" i="13"/>
  <c r="Q43" i="13"/>
  <c r="R43" i="13"/>
  <c r="S43" i="13"/>
  <c r="M44" i="13"/>
  <c r="N44" i="13"/>
  <c r="O44" i="13"/>
  <c r="P44" i="13"/>
  <c r="Q44" i="13"/>
  <c r="R44" i="13"/>
  <c r="S44" i="13"/>
  <c r="M45" i="13"/>
  <c r="N45" i="13"/>
  <c r="O45" i="13"/>
  <c r="P45" i="13"/>
  <c r="Q45" i="13"/>
  <c r="R45" i="13"/>
  <c r="S45" i="13"/>
  <c r="M46" i="13"/>
  <c r="N46" i="13"/>
  <c r="R46" i="13" s="1"/>
  <c r="O46" i="13"/>
  <c r="P46" i="13"/>
  <c r="Q46" i="13"/>
  <c r="S46" i="13"/>
  <c r="M47" i="13"/>
  <c r="N47" i="13"/>
  <c r="O47" i="13"/>
  <c r="P47" i="13"/>
  <c r="Q47" i="13"/>
  <c r="R47" i="13"/>
  <c r="S47" i="13"/>
  <c r="M48" i="13"/>
  <c r="N48" i="13"/>
  <c r="O48" i="13"/>
  <c r="P48" i="13"/>
  <c r="Q48" i="13"/>
  <c r="R48" i="13"/>
  <c r="S48" i="13"/>
  <c r="M49" i="13"/>
  <c r="N49" i="13"/>
  <c r="O49" i="13"/>
  <c r="P49" i="13"/>
  <c r="Q49" i="13"/>
  <c r="R49" i="13"/>
  <c r="S49" i="13"/>
  <c r="M50" i="13"/>
  <c r="N50" i="13"/>
  <c r="O50" i="13"/>
  <c r="P50" i="13"/>
  <c r="Q50" i="13"/>
  <c r="R50" i="13"/>
  <c r="S50" i="13"/>
  <c r="M51" i="13"/>
  <c r="N51" i="13"/>
  <c r="R51" i="13" s="1"/>
  <c r="O51" i="13"/>
  <c r="P51" i="13"/>
  <c r="Q51" i="13"/>
  <c r="S51" i="13"/>
  <c r="M52" i="13"/>
  <c r="N52" i="13"/>
  <c r="O52" i="13"/>
  <c r="P52" i="13"/>
  <c r="Q52" i="13"/>
  <c r="R52" i="13"/>
  <c r="S52" i="13"/>
  <c r="M53" i="13"/>
  <c r="N53" i="13"/>
  <c r="O53" i="13"/>
  <c r="P53" i="13"/>
  <c r="Q53" i="13"/>
  <c r="R53" i="13"/>
  <c r="S53" i="13"/>
  <c r="M54" i="13"/>
  <c r="N54" i="13"/>
  <c r="O54" i="13"/>
  <c r="P54" i="13"/>
  <c r="Q54" i="13"/>
  <c r="R54" i="13"/>
  <c r="S54" i="13"/>
  <c r="M55" i="13"/>
  <c r="N55" i="13"/>
  <c r="O55" i="13"/>
  <c r="P55" i="13"/>
  <c r="Q55" i="13"/>
  <c r="R55" i="13"/>
  <c r="S55" i="13"/>
  <c r="M56" i="13"/>
  <c r="N56" i="13"/>
  <c r="O56" i="13"/>
  <c r="P56" i="13"/>
  <c r="Q56" i="13"/>
  <c r="R56" i="13"/>
  <c r="S56" i="13"/>
  <c r="M57" i="13"/>
  <c r="N57" i="13"/>
  <c r="O57" i="13"/>
  <c r="P57" i="13"/>
  <c r="Q57" i="13"/>
  <c r="R57" i="13"/>
  <c r="S57" i="13"/>
  <c r="M58" i="13"/>
  <c r="N58" i="13"/>
  <c r="O58" i="13"/>
  <c r="P58" i="13"/>
  <c r="Q58" i="13"/>
  <c r="R58" i="13"/>
  <c r="S58" i="13"/>
  <c r="M59" i="13"/>
  <c r="N59" i="13"/>
  <c r="O59" i="13"/>
  <c r="P59" i="13"/>
  <c r="Q59" i="13"/>
  <c r="R59" i="13"/>
  <c r="S59" i="13"/>
  <c r="M60" i="13"/>
  <c r="N60" i="13"/>
  <c r="R60" i="13" s="1"/>
  <c r="O60" i="13"/>
  <c r="P60" i="13"/>
  <c r="Q60" i="13"/>
  <c r="S60" i="13"/>
  <c r="M61" i="13"/>
  <c r="N61" i="13"/>
  <c r="O61" i="13"/>
  <c r="P61" i="13"/>
  <c r="Q61" i="13"/>
  <c r="R61" i="13"/>
  <c r="S61" i="13"/>
  <c r="M62" i="13"/>
  <c r="N62" i="13"/>
  <c r="O62" i="13"/>
  <c r="P62" i="13"/>
  <c r="Q62" i="13"/>
  <c r="R62" i="13"/>
  <c r="S62" i="13"/>
  <c r="M63" i="13"/>
  <c r="N63" i="13"/>
  <c r="O63" i="13"/>
  <c r="P63" i="13"/>
  <c r="Q63" i="13"/>
  <c r="R63" i="13"/>
  <c r="S63" i="13"/>
  <c r="M64" i="13"/>
  <c r="N64" i="13"/>
  <c r="O64" i="13"/>
  <c r="P64" i="13"/>
  <c r="Q64" i="13"/>
  <c r="R64" i="13"/>
  <c r="S64" i="13"/>
  <c r="M65" i="13"/>
  <c r="N65" i="13"/>
  <c r="O65" i="13"/>
  <c r="R65" i="13" s="1"/>
  <c r="P65" i="13"/>
  <c r="Q65" i="13"/>
  <c r="S65" i="13"/>
  <c r="M66" i="13"/>
  <c r="N66" i="13"/>
  <c r="O66" i="13"/>
  <c r="P66" i="13"/>
  <c r="Q66" i="13"/>
  <c r="R66" i="13"/>
  <c r="S66" i="13"/>
  <c r="M67" i="13"/>
  <c r="N67" i="13"/>
  <c r="O67" i="13"/>
  <c r="P67" i="13"/>
  <c r="Q67" i="13"/>
  <c r="R67" i="13"/>
  <c r="S67" i="13"/>
  <c r="M68" i="13"/>
  <c r="N68" i="13"/>
  <c r="O68" i="13"/>
  <c r="P68" i="13"/>
  <c r="Q68" i="13"/>
  <c r="R68" i="13"/>
  <c r="S68" i="13"/>
  <c r="M69" i="13"/>
  <c r="N69" i="13"/>
  <c r="R69" i="13" s="1"/>
  <c r="O69" i="13"/>
  <c r="P69" i="13"/>
  <c r="Q69" i="13"/>
  <c r="S69" i="13"/>
  <c r="M70" i="13"/>
  <c r="N70" i="13"/>
  <c r="O70" i="13"/>
  <c r="P70" i="13"/>
  <c r="Q70" i="13"/>
  <c r="R70" i="13"/>
  <c r="S70" i="13"/>
  <c r="M71" i="13"/>
  <c r="N71" i="13"/>
  <c r="O71" i="13"/>
  <c r="P71" i="13"/>
  <c r="Q71" i="13"/>
  <c r="R71" i="13"/>
  <c r="S71" i="13"/>
  <c r="M72" i="13"/>
  <c r="N72" i="13"/>
  <c r="O72" i="13"/>
  <c r="P72" i="13"/>
  <c r="Q72" i="13"/>
  <c r="R72" i="13"/>
  <c r="S72" i="13"/>
  <c r="AM11" i="12"/>
  <c r="AN11" i="12"/>
  <c r="AO11" i="12"/>
  <c r="AO10" i="12" s="1"/>
  <c r="AP11" i="12"/>
  <c r="AP10" i="12" s="1"/>
  <c r="AQ11" i="12"/>
  <c r="AQ10" i="12" s="1"/>
  <c r="AR11" i="12"/>
  <c r="AR10" i="12" s="1"/>
  <c r="AS11" i="12"/>
  <c r="AS10" i="12" s="1"/>
  <c r="AT11" i="12"/>
  <c r="AT10" i="12" s="1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F10" i="12" s="1"/>
  <c r="BG11" i="12"/>
  <c r="AO15" i="12"/>
  <c r="AP15" i="12"/>
  <c r="AQ15" i="12"/>
  <c r="AR15" i="12"/>
  <c r="AS15" i="12"/>
  <c r="AT15" i="12"/>
  <c r="AU15" i="12"/>
  <c r="AU10" i="12" s="1"/>
  <c r="AV15" i="12"/>
  <c r="AV10" i="12" s="1"/>
  <c r="AW15" i="12"/>
  <c r="AW10" i="12" s="1"/>
  <c r="AX15" i="12"/>
  <c r="AX10" i="12" s="1"/>
  <c r="BN10" i="12" s="1"/>
  <c r="AY15" i="12"/>
  <c r="AZ15" i="12"/>
  <c r="BA15" i="12"/>
  <c r="BB15" i="12"/>
  <c r="BB10" i="12" s="1"/>
  <c r="BC15" i="12"/>
  <c r="BC10" i="12" s="1"/>
  <c r="BD15" i="12"/>
  <c r="BD10" i="12" s="1"/>
  <c r="BE15" i="12"/>
  <c r="BE10" i="12" s="1"/>
  <c r="BM10" i="12" s="1"/>
  <c r="BF15" i="12"/>
  <c r="BG15" i="12"/>
  <c r="BG10" i="12" s="1"/>
  <c r="AO19" i="12"/>
  <c r="AP19" i="12"/>
  <c r="AQ19" i="12"/>
  <c r="AR19" i="12"/>
  <c r="AS19" i="12"/>
  <c r="AT19" i="12"/>
  <c r="AU19" i="12"/>
  <c r="AV19" i="12"/>
  <c r="AW19" i="12"/>
  <c r="AX19" i="12"/>
  <c r="AY19" i="12"/>
  <c r="AY10" i="12" s="1"/>
  <c r="AZ19" i="12"/>
  <c r="AZ10" i="12" s="1"/>
  <c r="BA19" i="12"/>
  <c r="BA10" i="12" s="1"/>
  <c r="BO10" i="12" s="1"/>
  <c r="BB19" i="12"/>
  <c r="BC19" i="12"/>
  <c r="BD19" i="12"/>
  <c r="BE19" i="12"/>
  <c r="BF19" i="12"/>
  <c r="BG19" i="12"/>
  <c r="AR24" i="12"/>
  <c r="AV24" i="12"/>
  <c r="AW24" i="12"/>
  <c r="AY24" i="12"/>
  <c r="AM25" i="12"/>
  <c r="AN25" i="12"/>
  <c r="AO25" i="12"/>
  <c r="AO24" i="12" s="1"/>
  <c r="AP25" i="12"/>
  <c r="AQ25" i="12"/>
  <c r="AR25" i="12"/>
  <c r="AS25" i="12"/>
  <c r="AS24" i="12" s="1"/>
  <c r="AT25" i="12"/>
  <c r="AT24" i="12" s="1"/>
  <c r="AU25" i="12"/>
  <c r="AU24" i="12" s="1"/>
  <c r="AV25" i="12"/>
  <c r="AW25" i="12"/>
  <c r="AX25" i="12"/>
  <c r="AX24" i="12" s="1"/>
  <c r="AY25" i="12"/>
  <c r="AZ25" i="12"/>
  <c r="BA25" i="12"/>
  <c r="BB25" i="12"/>
  <c r="BC25" i="12"/>
  <c r="BD25" i="12"/>
  <c r="BE25" i="12"/>
  <c r="BF25" i="12"/>
  <c r="BF24" i="12" s="1"/>
  <c r="BG25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AZ24" i="12" s="1"/>
  <c r="BA29" i="12"/>
  <c r="BA24" i="12" s="1"/>
  <c r="BB29" i="12"/>
  <c r="BC29" i="12"/>
  <c r="BD29" i="12"/>
  <c r="BE29" i="12"/>
  <c r="BF29" i="12"/>
  <c r="BG29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AS38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AZ38" i="12" s="1"/>
  <c r="BA39" i="12"/>
  <c r="BA38" i="12" s="1"/>
  <c r="BB39" i="12"/>
  <c r="BB38" i="12" s="1"/>
  <c r="BC39" i="12"/>
  <c r="BC38" i="12" s="1"/>
  <c r="BD39" i="12"/>
  <c r="BD38" i="12" s="1"/>
  <c r="BE39" i="12"/>
  <c r="BF39" i="12"/>
  <c r="BF38" i="12" s="1"/>
  <c r="BG39" i="12"/>
  <c r="BG38" i="12" s="1"/>
  <c r="AO43" i="12"/>
  <c r="AO38" i="12" s="1"/>
  <c r="AP43" i="12"/>
  <c r="AP38" i="12" s="1"/>
  <c r="AQ43" i="12"/>
  <c r="AQ38" i="12" s="1"/>
  <c r="AR43" i="12"/>
  <c r="AR38" i="12" s="1"/>
  <c r="AS43" i="12"/>
  <c r="AT43" i="12"/>
  <c r="AU43" i="12"/>
  <c r="AV43" i="12"/>
  <c r="AV38" i="12" s="1"/>
  <c r="AW43" i="12"/>
  <c r="AW38" i="12" s="1"/>
  <c r="AX43" i="12"/>
  <c r="AX38" i="12" s="1"/>
  <c r="AY43" i="12"/>
  <c r="AY38" i="12" s="1"/>
  <c r="AZ43" i="12"/>
  <c r="BA43" i="12"/>
  <c r="BB43" i="12"/>
  <c r="BC43" i="12"/>
  <c r="BD43" i="12"/>
  <c r="BE43" i="12"/>
  <c r="BF43" i="12"/>
  <c r="BG43" i="12"/>
  <c r="AO47" i="12"/>
  <c r="AP47" i="12"/>
  <c r="AQ47" i="12"/>
  <c r="AR47" i="12"/>
  <c r="AS47" i="12"/>
  <c r="AT47" i="12"/>
  <c r="AT38" i="12" s="1"/>
  <c r="BL38" i="12" s="1"/>
  <c r="AU47" i="12"/>
  <c r="AU38" i="12" s="1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AM53" i="12"/>
  <c r="AN53" i="12"/>
  <c r="AO53" i="12"/>
  <c r="AP53" i="12"/>
  <c r="AQ53" i="12"/>
  <c r="AQ52" i="12" s="1"/>
  <c r="AR53" i="12"/>
  <c r="AR52" i="12" s="1"/>
  <c r="BL52" i="12" s="1"/>
  <c r="AS53" i="12"/>
  <c r="AT53" i="12"/>
  <c r="AU53" i="12"/>
  <c r="AV53" i="12"/>
  <c r="AV52" i="12" s="1"/>
  <c r="AW53" i="12"/>
  <c r="AW52" i="12" s="1"/>
  <c r="AX53" i="12"/>
  <c r="AX52" i="12" s="1"/>
  <c r="AY53" i="12"/>
  <c r="AY52" i="12" s="1"/>
  <c r="AZ53" i="12"/>
  <c r="AZ52" i="12" s="1"/>
  <c r="BA53" i="12"/>
  <c r="BA52" i="12" s="1"/>
  <c r="BO52" i="12" s="1"/>
  <c r="BB53" i="12"/>
  <c r="BC53" i="12"/>
  <c r="BD53" i="12"/>
  <c r="BE53" i="12"/>
  <c r="BF53" i="12"/>
  <c r="BG53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B52" i="12" s="1"/>
  <c r="BC57" i="12"/>
  <c r="BC52" i="12" s="1"/>
  <c r="BD57" i="12"/>
  <c r="BD52" i="12" s="1"/>
  <c r="BE57" i="12"/>
  <c r="BE52" i="12" s="1"/>
  <c r="BF57" i="12"/>
  <c r="BG57" i="12"/>
  <c r="AO61" i="12"/>
  <c r="AO52" i="12" s="1"/>
  <c r="AP61" i="12"/>
  <c r="AP52" i="12" s="1"/>
  <c r="AQ61" i="12"/>
  <c r="AR61" i="12"/>
  <c r="AS61" i="12"/>
  <c r="AS52" i="12" s="1"/>
  <c r="AT61" i="12"/>
  <c r="AT52" i="12" s="1"/>
  <c r="AU61" i="12"/>
  <c r="AU52" i="12" s="1"/>
  <c r="BM52" i="12" s="1"/>
  <c r="AV61" i="12"/>
  <c r="AW61" i="12"/>
  <c r="AX61" i="12"/>
  <c r="AY61" i="12"/>
  <c r="AZ61" i="12"/>
  <c r="BA61" i="12"/>
  <c r="BB61" i="12"/>
  <c r="BC61" i="12"/>
  <c r="BD61" i="12"/>
  <c r="BE61" i="12"/>
  <c r="BF61" i="12"/>
  <c r="BF52" i="12" s="1"/>
  <c r="BG61" i="12"/>
  <c r="BG52" i="12" s="1"/>
  <c r="BB66" i="12"/>
  <c r="BC66" i="12"/>
  <c r="BD66" i="12"/>
  <c r="BE66" i="12"/>
  <c r="BF66" i="12"/>
  <c r="BG66" i="12"/>
  <c r="AM67" i="12"/>
  <c r="AN67" i="12"/>
  <c r="AO67" i="12"/>
  <c r="AP67" i="12"/>
  <c r="AQ67" i="12"/>
  <c r="AR67" i="12"/>
  <c r="AS67" i="12"/>
  <c r="AT67" i="12"/>
  <c r="AT66" i="12" s="1"/>
  <c r="AU67" i="12"/>
  <c r="AU66" i="12" s="1"/>
  <c r="AV67" i="12"/>
  <c r="AV66" i="12" s="1"/>
  <c r="AW67" i="12"/>
  <c r="AW66" i="12" s="1"/>
  <c r="AX67" i="12"/>
  <c r="AX66" i="12" s="1"/>
  <c r="AY67" i="12"/>
  <c r="AY66" i="12" s="1"/>
  <c r="AZ67" i="12"/>
  <c r="AZ66" i="12" s="1"/>
  <c r="BA67" i="12"/>
  <c r="BA66" i="12" s="1"/>
  <c r="BB67" i="12"/>
  <c r="BC67" i="12"/>
  <c r="BD67" i="12"/>
  <c r="BE67" i="12"/>
  <c r="BF67" i="12"/>
  <c r="BG67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BA80" i="12"/>
  <c r="BO80" i="12" s="1"/>
  <c r="BB80" i="12"/>
  <c r="BE80" i="12"/>
  <c r="BF80" i="12"/>
  <c r="BG80" i="12"/>
  <c r="AM81" i="12"/>
  <c r="AN81" i="12"/>
  <c r="AO81" i="12"/>
  <c r="AO80" i="12" s="1"/>
  <c r="BK80" i="12" s="1"/>
  <c r="AP81" i="12"/>
  <c r="AP80" i="12" s="1"/>
  <c r="AQ81" i="12"/>
  <c r="AQ80" i="12" s="1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AO85" i="12"/>
  <c r="AP85" i="12"/>
  <c r="AQ85" i="12"/>
  <c r="AR85" i="12"/>
  <c r="AS85" i="12"/>
  <c r="AT85" i="12"/>
  <c r="AU85" i="12"/>
  <c r="AV85" i="12"/>
  <c r="AV80" i="12" s="1"/>
  <c r="AW85" i="12"/>
  <c r="AW80" i="12" s="1"/>
  <c r="AX85" i="12"/>
  <c r="AX80" i="12" s="1"/>
  <c r="BN80" i="12" s="1"/>
  <c r="AY85" i="12"/>
  <c r="AY80" i="12" s="1"/>
  <c r="AZ85" i="12"/>
  <c r="BA85" i="12"/>
  <c r="BB85" i="12"/>
  <c r="BC85" i="12"/>
  <c r="BC80" i="12" s="1"/>
  <c r="BD85" i="12"/>
  <c r="BD80" i="12" s="1"/>
  <c r="BE85" i="12"/>
  <c r="BF85" i="12"/>
  <c r="BG85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AZ80" i="12" s="1"/>
  <c r="BA89" i="12"/>
  <c r="BB89" i="12"/>
  <c r="BC89" i="12"/>
  <c r="BD89" i="12"/>
  <c r="BE89" i="12"/>
  <c r="BF89" i="12"/>
  <c r="BG89" i="12"/>
  <c r="AO94" i="12"/>
  <c r="AS94" i="12"/>
  <c r="AV94" i="12"/>
  <c r="AW94" i="12"/>
  <c r="AM95" i="12"/>
  <c r="AN95" i="12"/>
  <c r="AO95" i="12"/>
  <c r="AP95" i="12"/>
  <c r="AP94" i="12" s="1"/>
  <c r="AQ95" i="12"/>
  <c r="AR95" i="12"/>
  <c r="AS95" i="12"/>
  <c r="AT95" i="12"/>
  <c r="AT94" i="12" s="1"/>
  <c r="AU95" i="12"/>
  <c r="AU94" i="12" s="1"/>
  <c r="AV95" i="12"/>
  <c r="AW95" i="12"/>
  <c r="AX95" i="12"/>
  <c r="AY95" i="12"/>
  <c r="AZ95" i="12"/>
  <c r="BA95" i="12"/>
  <c r="BB95" i="12"/>
  <c r="BB94" i="12" s="1"/>
  <c r="BC95" i="12"/>
  <c r="BC94" i="12" s="1"/>
  <c r="BD95" i="12"/>
  <c r="BD94" i="12" s="1"/>
  <c r="BE95" i="12"/>
  <c r="BE94" i="12" s="1"/>
  <c r="BF95" i="12"/>
  <c r="BF94" i="12" s="1"/>
  <c r="BG95" i="12"/>
  <c r="BG94" i="12" s="1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AO103" i="12"/>
  <c r="AP103" i="12"/>
  <c r="AQ103" i="12"/>
  <c r="AQ94" i="12" s="1"/>
  <c r="AR103" i="12"/>
  <c r="AR94" i="12" s="1"/>
  <c r="AS103" i="12"/>
  <c r="AT103" i="12"/>
  <c r="AU103" i="12"/>
  <c r="AV103" i="12"/>
  <c r="AW103" i="12"/>
  <c r="AX103" i="12"/>
  <c r="AX94" i="12" s="1"/>
  <c r="AY103" i="12"/>
  <c r="AY94" i="12" s="1"/>
  <c r="AZ103" i="12"/>
  <c r="AZ94" i="12" s="1"/>
  <c r="BA103" i="12"/>
  <c r="BA94" i="12" s="1"/>
  <c r="BO94" i="12" s="1"/>
  <c r="BB103" i="12"/>
  <c r="BC103" i="12"/>
  <c r="BD103" i="12"/>
  <c r="BE103" i="12"/>
  <c r="BF103" i="12"/>
  <c r="BG103" i="12"/>
  <c r="AU108" i="12"/>
  <c r="AV108" i="12"/>
  <c r="BF108" i="12"/>
  <c r="AM109" i="12"/>
  <c r="AN109" i="12"/>
  <c r="AO109" i="12"/>
  <c r="AO108" i="12" s="1"/>
  <c r="BK108" i="12" s="1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C108" i="12" s="1"/>
  <c r="BD109" i="12"/>
  <c r="BD108" i="12" s="1"/>
  <c r="BE109" i="12"/>
  <c r="BE108" i="12" s="1"/>
  <c r="BF109" i="12"/>
  <c r="BG109" i="12"/>
  <c r="BG108" i="12" s="1"/>
  <c r="AO113" i="12"/>
  <c r="AP113" i="12"/>
  <c r="AP108" i="12" s="1"/>
  <c r="AQ113" i="12"/>
  <c r="AQ108" i="12" s="1"/>
  <c r="AR113" i="12"/>
  <c r="AR108" i="12" s="1"/>
  <c r="AS113" i="12"/>
  <c r="AS108" i="12" s="1"/>
  <c r="AT113" i="12"/>
  <c r="AU113" i="12"/>
  <c r="AV113" i="12"/>
  <c r="AW113" i="12"/>
  <c r="AW108" i="12" s="1"/>
  <c r="AX113" i="12"/>
  <c r="AX108" i="12" s="1"/>
  <c r="BN108" i="12" s="1"/>
  <c r="AY113" i="12"/>
  <c r="AY108" i="12" s="1"/>
  <c r="AZ113" i="12"/>
  <c r="AZ108" i="12" s="1"/>
  <c r="BA113" i="12"/>
  <c r="BB113" i="12"/>
  <c r="BC113" i="12"/>
  <c r="BD113" i="12"/>
  <c r="BE113" i="12"/>
  <c r="BF113" i="12"/>
  <c r="BG113" i="12"/>
  <c r="AO117" i="12"/>
  <c r="AP117" i="12"/>
  <c r="AQ117" i="12"/>
  <c r="AR117" i="12"/>
  <c r="AS117" i="12"/>
  <c r="AT117" i="12"/>
  <c r="AT108" i="12" s="1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AS122" i="12"/>
  <c r="AT122" i="12"/>
  <c r="BK122" i="12"/>
  <c r="AM123" i="12"/>
  <c r="AN123" i="12"/>
  <c r="AO123" i="12"/>
  <c r="AO122" i="12" s="1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AO127" i="12"/>
  <c r="AP127" i="12"/>
  <c r="AQ127" i="12"/>
  <c r="AR127" i="12"/>
  <c r="AS127" i="12"/>
  <c r="AT127" i="12"/>
  <c r="AU127" i="12"/>
  <c r="AU122" i="12" s="1"/>
  <c r="AV127" i="12"/>
  <c r="AV122" i="12" s="1"/>
  <c r="AW127" i="12"/>
  <c r="AX127" i="12"/>
  <c r="AY127" i="12"/>
  <c r="AZ127" i="12"/>
  <c r="BA127" i="12"/>
  <c r="BB127" i="12"/>
  <c r="BC127" i="12"/>
  <c r="BC122" i="12" s="1"/>
  <c r="BD127" i="12"/>
  <c r="BD122" i="12" s="1"/>
  <c r="BE127" i="12"/>
  <c r="BE122" i="12" s="1"/>
  <c r="BF127" i="12"/>
  <c r="BF122" i="12" s="1"/>
  <c r="BG127" i="12"/>
  <c r="AO131" i="12"/>
  <c r="AP131" i="12"/>
  <c r="AP122" i="12" s="1"/>
  <c r="AQ131" i="12"/>
  <c r="AQ122" i="12" s="1"/>
  <c r="AR131" i="12"/>
  <c r="AR122" i="12" s="1"/>
  <c r="BL122" i="12" s="1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BG122" i="12" s="1"/>
  <c r="AO136" i="12"/>
  <c r="AP136" i="12"/>
  <c r="AQ136" i="12"/>
  <c r="AR136" i="12"/>
  <c r="BG136" i="12"/>
  <c r="AM137" i="12"/>
  <c r="AN137" i="12"/>
  <c r="AO137" i="12"/>
  <c r="AP137" i="12"/>
  <c r="AQ137" i="12"/>
  <c r="AR137" i="12"/>
  <c r="AS137" i="12"/>
  <c r="AT137" i="12"/>
  <c r="AU137" i="12"/>
  <c r="AU136" i="12" s="1"/>
  <c r="AV137" i="12"/>
  <c r="AV136" i="12" s="1"/>
  <c r="AW137" i="12"/>
  <c r="AW136" i="12" s="1"/>
  <c r="AX137" i="12"/>
  <c r="AX136" i="12" s="1"/>
  <c r="AY137" i="12"/>
  <c r="AZ137" i="12"/>
  <c r="AZ136" i="12" s="1"/>
  <c r="BA137" i="12"/>
  <c r="BA136" i="12" s="1"/>
  <c r="BB137" i="12"/>
  <c r="BB136" i="12" s="1"/>
  <c r="BC137" i="12"/>
  <c r="BC136" i="12" s="1"/>
  <c r="BD137" i="12"/>
  <c r="BD136" i="12" s="1"/>
  <c r="BE137" i="12"/>
  <c r="BE136" i="12" s="1"/>
  <c r="BF137" i="12"/>
  <c r="BF136" i="12" s="1"/>
  <c r="BG137" i="12"/>
  <c r="AO141" i="12"/>
  <c r="AP141" i="12"/>
  <c r="AQ141" i="12"/>
  <c r="AR141" i="12"/>
  <c r="AS141" i="12"/>
  <c r="AT141" i="12"/>
  <c r="AT136" i="12" s="1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AO145" i="12"/>
  <c r="AP145" i="12"/>
  <c r="AQ145" i="12"/>
  <c r="AR145" i="12"/>
  <c r="AS145" i="12"/>
  <c r="AS136" i="12" s="1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AM151" i="12"/>
  <c r="AN151" i="12"/>
  <c r="AO151" i="12"/>
  <c r="AP151" i="12"/>
  <c r="AP150" i="12" s="1"/>
  <c r="AQ151" i="12"/>
  <c r="AQ150" i="12" s="1"/>
  <c r="AR151" i="12"/>
  <c r="AR150" i="12" s="1"/>
  <c r="AS151" i="12"/>
  <c r="AS150" i="12" s="1"/>
  <c r="AT151" i="12"/>
  <c r="AT150" i="12" s="1"/>
  <c r="AU151" i="12"/>
  <c r="AU150" i="12" s="1"/>
  <c r="AV151" i="12"/>
  <c r="AV150" i="12" s="1"/>
  <c r="AW151" i="12"/>
  <c r="AX151" i="12"/>
  <c r="AY151" i="12"/>
  <c r="AZ151" i="12"/>
  <c r="BA151" i="12"/>
  <c r="BB151" i="12"/>
  <c r="BC151" i="12"/>
  <c r="BD151" i="12"/>
  <c r="BE151" i="12"/>
  <c r="BF151" i="12"/>
  <c r="BG151" i="12"/>
  <c r="AO155" i="12"/>
  <c r="AO150" i="12" s="1"/>
  <c r="AP155" i="12"/>
  <c r="AQ155" i="12"/>
  <c r="AR155" i="12"/>
  <c r="AS155" i="12"/>
  <c r="AT155" i="12"/>
  <c r="AU155" i="12"/>
  <c r="AV155" i="12"/>
  <c r="AW155" i="12"/>
  <c r="AW150" i="12" s="1"/>
  <c r="AX155" i="12"/>
  <c r="AX150" i="12" s="1"/>
  <c r="AY155" i="12"/>
  <c r="AY150" i="12" s="1"/>
  <c r="AZ155" i="12"/>
  <c r="AZ150" i="12" s="1"/>
  <c r="BA155" i="12"/>
  <c r="BB155" i="12"/>
  <c r="BC155" i="12"/>
  <c r="BC150" i="12" s="1"/>
  <c r="BD155" i="12"/>
  <c r="BD150" i="12" s="1"/>
  <c r="BE155" i="12"/>
  <c r="BE150" i="12" s="1"/>
  <c r="BF155" i="12"/>
  <c r="BF150" i="12" s="1"/>
  <c r="BG155" i="12"/>
  <c r="BG150" i="12" s="1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A150" i="12" s="1"/>
  <c r="BB159" i="12"/>
  <c r="BB150" i="12" s="1"/>
  <c r="BC159" i="12"/>
  <c r="BD159" i="12"/>
  <c r="BE159" i="12"/>
  <c r="BF159" i="12"/>
  <c r="BG159" i="12"/>
  <c r="AY164" i="12"/>
  <c r="AM165" i="12"/>
  <c r="AN165" i="12"/>
  <c r="AO165" i="12"/>
  <c r="AP165" i="12"/>
  <c r="AQ165" i="12"/>
  <c r="AR165" i="12"/>
  <c r="AS165" i="12"/>
  <c r="AT165" i="12"/>
  <c r="AU165" i="12"/>
  <c r="AU164" i="12" s="1"/>
  <c r="AV165" i="12"/>
  <c r="AV164" i="12" s="1"/>
  <c r="AW165" i="12"/>
  <c r="AW164" i="12" s="1"/>
  <c r="AX165" i="12"/>
  <c r="AX164" i="12" s="1"/>
  <c r="AY165" i="12"/>
  <c r="AZ165" i="12"/>
  <c r="AZ164" i="12" s="1"/>
  <c r="BA165" i="12"/>
  <c r="BB165" i="12"/>
  <c r="BC165" i="12"/>
  <c r="BD165" i="12"/>
  <c r="BE165" i="12"/>
  <c r="BE164" i="12" s="1"/>
  <c r="BF165" i="12"/>
  <c r="BG165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A164" i="12" s="1"/>
  <c r="BB169" i="12"/>
  <c r="BB164" i="12" s="1"/>
  <c r="BC169" i="12"/>
  <c r="BC164" i="12" s="1"/>
  <c r="BD169" i="12"/>
  <c r="BE169" i="12"/>
  <c r="BF169" i="12"/>
  <c r="BG169" i="12"/>
  <c r="AO173" i="12"/>
  <c r="AP173" i="12"/>
  <c r="AQ173" i="12"/>
  <c r="AR173" i="12"/>
  <c r="AR164" i="12" s="1"/>
  <c r="AS173" i="12"/>
  <c r="AS164" i="12" s="1"/>
  <c r="AT173" i="12"/>
  <c r="AT164" i="12" s="1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AU178" i="12"/>
  <c r="AV178" i="12"/>
  <c r="BC178" i="12"/>
  <c r="BD178" i="12"/>
  <c r="AM179" i="12"/>
  <c r="AN179" i="12"/>
  <c r="AO179" i="12"/>
  <c r="AO178" i="12" s="1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BG178" i="12" s="1"/>
  <c r="AO183" i="12"/>
  <c r="AP183" i="12"/>
  <c r="AQ183" i="12"/>
  <c r="AQ178" i="12" s="1"/>
  <c r="AR183" i="12"/>
  <c r="AR178" i="12" s="1"/>
  <c r="AS183" i="12"/>
  <c r="AS178" i="12" s="1"/>
  <c r="AT183" i="12"/>
  <c r="AT178" i="12" s="1"/>
  <c r="AU183" i="12"/>
  <c r="AV183" i="12"/>
  <c r="AW183" i="12"/>
  <c r="AW178" i="12" s="1"/>
  <c r="AX183" i="12"/>
  <c r="AX178" i="12" s="1"/>
  <c r="AY183" i="12"/>
  <c r="AY178" i="12" s="1"/>
  <c r="AZ183" i="12"/>
  <c r="AZ178" i="12" s="1"/>
  <c r="BA183" i="12"/>
  <c r="BA178" i="12" s="1"/>
  <c r="BB183" i="12"/>
  <c r="BB178" i="12" s="1"/>
  <c r="BC183" i="12"/>
  <c r="BD183" i="12"/>
  <c r="BE183" i="12"/>
  <c r="BF183" i="12"/>
  <c r="BG183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AU192" i="12"/>
  <c r="AV192" i="12"/>
  <c r="AM193" i="12"/>
  <c r="AN193" i="12"/>
  <c r="AO193" i="12"/>
  <c r="AO192" i="12" s="1"/>
  <c r="AP193" i="12"/>
  <c r="AP192" i="12" s="1"/>
  <c r="AQ193" i="12"/>
  <c r="AR193" i="12"/>
  <c r="AS193" i="12"/>
  <c r="AS192" i="12" s="1"/>
  <c r="AT193" i="12"/>
  <c r="AT192" i="12" s="1"/>
  <c r="AU193" i="12"/>
  <c r="AV193" i="12"/>
  <c r="AW193" i="12"/>
  <c r="AW192" i="12" s="1"/>
  <c r="AX193" i="12"/>
  <c r="AX192" i="12" s="1"/>
  <c r="BN192" i="12" s="1"/>
  <c r="AY193" i="12"/>
  <c r="AY192" i="12" s="1"/>
  <c r="AZ193" i="12"/>
  <c r="AZ192" i="12" s="1"/>
  <c r="BA193" i="12"/>
  <c r="BA192" i="12" s="1"/>
  <c r="BB193" i="12"/>
  <c r="BB192" i="12" s="1"/>
  <c r="BC193" i="12"/>
  <c r="BC192" i="12" s="1"/>
  <c r="BD193" i="12"/>
  <c r="BE193" i="12"/>
  <c r="BF193" i="12"/>
  <c r="BG193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D192" i="12" s="1"/>
  <c r="BE197" i="12"/>
  <c r="BE192" i="12" s="1"/>
  <c r="BF197" i="12"/>
  <c r="BF192" i="12" s="1"/>
  <c r="BG197" i="12"/>
  <c r="BG192" i="12" s="1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AO206" i="12"/>
  <c r="AZ206" i="12"/>
  <c r="BA206" i="12"/>
  <c r="BD206" i="12"/>
  <c r="BE206" i="12"/>
  <c r="BF206" i="12"/>
  <c r="BG206" i="12"/>
  <c r="BK206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X206" i="12" s="1"/>
  <c r="AY207" i="12"/>
  <c r="AY206" i="12" s="1"/>
  <c r="AZ207" i="12"/>
  <c r="BA207" i="12"/>
  <c r="BB207" i="12"/>
  <c r="BB206" i="12" s="1"/>
  <c r="BC207" i="12"/>
  <c r="BC206" i="12" s="1"/>
  <c r="BD207" i="12"/>
  <c r="BE207" i="12"/>
  <c r="BF207" i="12"/>
  <c r="BG207" i="12"/>
  <c r="AO211" i="12"/>
  <c r="AP211" i="12"/>
  <c r="AQ211" i="12"/>
  <c r="AQ206" i="12" s="1"/>
  <c r="AR211" i="12"/>
  <c r="AR206" i="12" s="1"/>
  <c r="BL206" i="12" s="1"/>
  <c r="AS211" i="12"/>
  <c r="AS206" i="12" s="1"/>
  <c r="AT211" i="12"/>
  <c r="AT206" i="12" s="1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AO215" i="12"/>
  <c r="AP215" i="12"/>
  <c r="AP206" i="12" s="1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BE220" i="12"/>
  <c r="BF220" i="12"/>
  <c r="BG220" i="12"/>
  <c r="AM221" i="12"/>
  <c r="AN221" i="12"/>
  <c r="AO221" i="12"/>
  <c r="AP221" i="12"/>
  <c r="AQ221" i="12"/>
  <c r="AR221" i="12"/>
  <c r="AS221" i="12"/>
  <c r="AT221" i="12"/>
  <c r="AU221" i="12"/>
  <c r="AU220" i="12" s="1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AO225" i="12"/>
  <c r="AO220" i="12" s="1"/>
  <c r="AP225" i="12"/>
  <c r="AP220" i="12" s="1"/>
  <c r="AQ225" i="12"/>
  <c r="AQ220" i="12" s="1"/>
  <c r="AR225" i="12"/>
  <c r="AS225" i="12"/>
  <c r="AT225" i="12"/>
  <c r="AU225" i="12"/>
  <c r="AV225" i="12"/>
  <c r="AW225" i="12"/>
  <c r="AX225" i="12"/>
  <c r="AX220" i="12" s="1"/>
  <c r="BN220" i="12" s="1"/>
  <c r="AY225" i="12"/>
  <c r="AY220" i="12" s="1"/>
  <c r="AZ225" i="12"/>
  <c r="AZ220" i="12" s="1"/>
  <c r="BA225" i="12"/>
  <c r="BA220" i="12" s="1"/>
  <c r="BB225" i="12"/>
  <c r="BC225" i="12"/>
  <c r="BD225" i="12"/>
  <c r="BE225" i="12"/>
  <c r="BF225" i="12"/>
  <c r="BG225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B220" i="12" s="1"/>
  <c r="BC229" i="12"/>
  <c r="BC220" i="12" s="1"/>
  <c r="BD229" i="12"/>
  <c r="BD220" i="12" s="1"/>
  <c r="BE229" i="12"/>
  <c r="BF229" i="12"/>
  <c r="BG229" i="12"/>
  <c r="AR234" i="12"/>
  <c r="AS234" i="12"/>
  <c r="AT234" i="12"/>
  <c r="AU234" i="12"/>
  <c r="AX234" i="12"/>
  <c r="AY234" i="12"/>
  <c r="AM235" i="12"/>
  <c r="AN235" i="12"/>
  <c r="AO235" i="12"/>
  <c r="AP235" i="12"/>
  <c r="AQ235" i="12"/>
  <c r="AR235" i="12"/>
  <c r="AS235" i="12"/>
  <c r="AT235" i="12"/>
  <c r="AU235" i="12"/>
  <c r="AV235" i="12"/>
  <c r="AV234" i="12" s="1"/>
  <c r="AW235" i="12"/>
  <c r="AW234" i="12" s="1"/>
  <c r="AX235" i="12"/>
  <c r="AY235" i="12"/>
  <c r="AZ235" i="12"/>
  <c r="AZ234" i="12" s="1"/>
  <c r="BA235" i="12"/>
  <c r="BA234" i="12" s="1"/>
  <c r="BB235" i="12"/>
  <c r="BC235" i="12"/>
  <c r="BD235" i="12"/>
  <c r="BD234" i="12" s="1"/>
  <c r="BE235" i="12"/>
  <c r="BF235" i="12"/>
  <c r="BG235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BE248" i="12"/>
  <c r="BF248" i="12"/>
  <c r="BG248" i="12"/>
  <c r="BK248" i="12"/>
  <c r="AM249" i="12"/>
  <c r="AN249" i="12"/>
  <c r="AO249" i="12"/>
  <c r="AO248" i="12" s="1"/>
  <c r="AP249" i="12"/>
  <c r="AP248" i="12" s="1"/>
  <c r="AQ249" i="12"/>
  <c r="AQ248" i="12" s="1"/>
  <c r="AR249" i="12"/>
  <c r="AS249" i="12"/>
  <c r="AT249" i="12"/>
  <c r="AU249" i="12"/>
  <c r="AV249" i="12"/>
  <c r="AW249" i="12"/>
  <c r="AX249" i="12"/>
  <c r="AY249" i="12"/>
  <c r="AZ249" i="12"/>
  <c r="BA249" i="12"/>
  <c r="BB249" i="12"/>
  <c r="BB248" i="12" s="1"/>
  <c r="BC249" i="12"/>
  <c r="BC248" i="12" s="1"/>
  <c r="BD249" i="12"/>
  <c r="BE249" i="12"/>
  <c r="BF249" i="12"/>
  <c r="BG249" i="12"/>
  <c r="AO253" i="12"/>
  <c r="AP253" i="12"/>
  <c r="AQ253" i="12"/>
  <c r="AR253" i="12"/>
  <c r="AR248" i="12" s="1"/>
  <c r="AS253" i="12"/>
  <c r="AS248" i="12" s="1"/>
  <c r="AT253" i="12"/>
  <c r="AT248" i="12" s="1"/>
  <c r="AU253" i="12"/>
  <c r="AU248" i="12" s="1"/>
  <c r="BM248" i="12" s="1"/>
  <c r="AV253" i="12"/>
  <c r="AW253" i="12"/>
  <c r="AX253" i="12"/>
  <c r="AX248" i="12" s="1"/>
  <c r="BN248" i="12" s="1"/>
  <c r="AY253" i="12"/>
  <c r="AY248" i="12" s="1"/>
  <c r="AZ253" i="12"/>
  <c r="AZ248" i="12" s="1"/>
  <c r="BA253" i="12"/>
  <c r="BA248" i="12" s="1"/>
  <c r="BO248" i="12" s="1"/>
  <c r="BB253" i="12"/>
  <c r="BC253" i="12"/>
  <c r="BD253" i="12"/>
  <c r="BD248" i="12" s="1"/>
  <c r="BE253" i="12"/>
  <c r="BF253" i="12"/>
  <c r="BG253" i="12"/>
  <c r="AO257" i="12"/>
  <c r="AP257" i="12"/>
  <c r="AQ257" i="12"/>
  <c r="AR257" i="12"/>
  <c r="AS257" i="12"/>
  <c r="AT257" i="12"/>
  <c r="AU257" i="12"/>
  <c r="AV257" i="12"/>
  <c r="AV248" i="12" s="1"/>
  <c r="AW257" i="12"/>
  <c r="AW248" i="12" s="1"/>
  <c r="AX257" i="12"/>
  <c r="AY257" i="12"/>
  <c r="AZ257" i="12"/>
  <c r="BA257" i="12"/>
  <c r="BB257" i="12"/>
  <c r="BC257" i="12"/>
  <c r="BD257" i="12"/>
  <c r="BE257" i="12"/>
  <c r="BF257" i="12"/>
  <c r="BG257" i="12"/>
  <c r="AO262" i="12"/>
  <c r="BK262" i="12" s="1"/>
  <c r="AR262" i="12"/>
  <c r="AS262" i="12"/>
  <c r="AT262" i="12"/>
  <c r="AM263" i="12"/>
  <c r="AN263" i="12"/>
  <c r="AO263" i="12"/>
  <c r="AP263" i="12"/>
  <c r="AP262" i="12" s="1"/>
  <c r="AQ263" i="12"/>
  <c r="AQ262" i="12" s="1"/>
  <c r="AR263" i="12"/>
  <c r="AS263" i="12"/>
  <c r="AT263" i="12"/>
  <c r="AU263" i="12"/>
  <c r="AU262" i="12" s="1"/>
  <c r="BM262" i="12" s="1"/>
  <c r="AV263" i="12"/>
  <c r="AW263" i="12"/>
  <c r="AX263" i="12"/>
  <c r="AY263" i="12"/>
  <c r="AZ263" i="12"/>
  <c r="BA263" i="12"/>
  <c r="BA262" i="12" s="1"/>
  <c r="BB263" i="12"/>
  <c r="BC263" i="12"/>
  <c r="BD263" i="12"/>
  <c r="BE263" i="12"/>
  <c r="BF263" i="12"/>
  <c r="BG263" i="12"/>
  <c r="AO267" i="12"/>
  <c r="AP267" i="12"/>
  <c r="AQ267" i="12"/>
  <c r="AR267" i="12"/>
  <c r="AS267" i="12"/>
  <c r="AT267" i="12"/>
  <c r="AU267" i="12"/>
  <c r="AV267" i="12"/>
  <c r="AV262" i="12" s="1"/>
  <c r="AW267" i="12"/>
  <c r="AW262" i="12" s="1"/>
  <c r="AX267" i="12"/>
  <c r="AX262" i="12" s="1"/>
  <c r="AY267" i="12"/>
  <c r="AZ267" i="12"/>
  <c r="BA267" i="12"/>
  <c r="BB267" i="12"/>
  <c r="BC267" i="12"/>
  <c r="BD267" i="12"/>
  <c r="BE267" i="12"/>
  <c r="BE262" i="12" s="1"/>
  <c r="BF267" i="12"/>
  <c r="BF262" i="12" s="1"/>
  <c r="BG267" i="12"/>
  <c r="BG262" i="12" s="1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BE276" i="12"/>
  <c r="BF276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X276" i="12" s="1"/>
  <c r="AY277" i="12"/>
  <c r="AY276" i="12" s="1"/>
  <c r="AZ277" i="12"/>
  <c r="AZ276" i="12" s="1"/>
  <c r="BA277" i="12"/>
  <c r="BA276" i="12" s="1"/>
  <c r="BB277" i="12"/>
  <c r="BB276" i="12" s="1"/>
  <c r="BC277" i="12"/>
  <c r="BC276" i="12" s="1"/>
  <c r="BD277" i="12"/>
  <c r="BD276" i="12" s="1"/>
  <c r="BE277" i="12"/>
  <c r="BF277" i="12"/>
  <c r="BG277" i="12"/>
  <c r="AO281" i="12"/>
  <c r="AO276" i="12" s="1"/>
  <c r="AP281" i="12"/>
  <c r="AQ281" i="12"/>
  <c r="AR281" i="12"/>
  <c r="AS281" i="12"/>
  <c r="AS276" i="12" s="1"/>
  <c r="AT281" i="12"/>
  <c r="AT276" i="12" s="1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AO285" i="12"/>
  <c r="AP285" i="12"/>
  <c r="AP276" i="12" s="1"/>
  <c r="AQ285" i="12"/>
  <c r="AQ276" i="12" s="1"/>
  <c r="AR285" i="12"/>
  <c r="AR276" i="12" s="1"/>
  <c r="BL276" i="12" s="1"/>
  <c r="AS285" i="12"/>
  <c r="AT285" i="12"/>
  <c r="AU285" i="12"/>
  <c r="AU276" i="12" s="1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AM291" i="12"/>
  <c r="AN291" i="12"/>
  <c r="AO291" i="12"/>
  <c r="AP291" i="12"/>
  <c r="AQ291" i="12"/>
  <c r="AR291" i="12"/>
  <c r="AR290" i="12" s="1"/>
  <c r="BL290" i="12" s="1"/>
  <c r="AS291" i="12"/>
  <c r="AS290" i="12" s="1"/>
  <c r="AT291" i="12"/>
  <c r="AT290" i="12" s="1"/>
  <c r="AU291" i="12"/>
  <c r="AU290" i="12" s="1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AO295" i="12"/>
  <c r="AP295" i="12"/>
  <c r="AP290" i="12" s="1"/>
  <c r="AQ295" i="12"/>
  <c r="AQ290" i="12" s="1"/>
  <c r="AR295" i="12"/>
  <c r="AS295" i="12"/>
  <c r="AT295" i="12"/>
  <c r="AU295" i="12"/>
  <c r="AV295" i="12"/>
  <c r="AW295" i="12"/>
  <c r="AX295" i="12"/>
  <c r="AY295" i="12"/>
  <c r="AY290" i="12" s="1"/>
  <c r="AZ295" i="12"/>
  <c r="AZ290" i="12" s="1"/>
  <c r="BA295" i="12"/>
  <c r="BA290" i="12" s="1"/>
  <c r="BO290" i="12" s="1"/>
  <c r="BB295" i="12"/>
  <c r="BB290" i="12" s="1"/>
  <c r="BC295" i="12"/>
  <c r="BD295" i="12"/>
  <c r="BE295" i="12"/>
  <c r="BE290" i="12" s="1"/>
  <c r="BF295" i="12"/>
  <c r="BF290" i="12" s="1"/>
  <c r="BG295" i="12"/>
  <c r="BG290" i="12" s="1"/>
  <c r="AO299" i="12"/>
  <c r="AP299" i="12"/>
  <c r="AQ299" i="12"/>
  <c r="AR299" i="12"/>
  <c r="AS299" i="12"/>
  <c r="AT299" i="12"/>
  <c r="AU299" i="12"/>
  <c r="AV299" i="12"/>
  <c r="AW299" i="12"/>
  <c r="AX299" i="12"/>
  <c r="AY299" i="12"/>
  <c r="AZ299" i="12"/>
  <c r="BA299" i="12"/>
  <c r="BB299" i="12"/>
  <c r="BC299" i="12"/>
  <c r="BC290" i="12" s="1"/>
  <c r="BD299" i="12"/>
  <c r="BD290" i="12" s="1"/>
  <c r="BE299" i="12"/>
  <c r="BF299" i="12"/>
  <c r="BG299" i="12"/>
  <c r="AU304" i="12"/>
  <c r="AV304" i="12"/>
  <c r="AY304" i="12"/>
  <c r="AZ304" i="12"/>
  <c r="BA304" i="12"/>
  <c r="BB304" i="12"/>
  <c r="BC304" i="12"/>
  <c r="BD304" i="12"/>
  <c r="AM305" i="12"/>
  <c r="AN305" i="12"/>
  <c r="AO305" i="12"/>
  <c r="AP305" i="12"/>
  <c r="AP304" i="12" s="1"/>
  <c r="AQ305" i="12"/>
  <c r="AQ304" i="12" s="1"/>
  <c r="AR305" i="12"/>
  <c r="AR304" i="12" s="1"/>
  <c r="AS305" i="12"/>
  <c r="AS304" i="12" s="1"/>
  <c r="AT305" i="12"/>
  <c r="AT304" i="12" s="1"/>
  <c r="AU305" i="12"/>
  <c r="AV305" i="12"/>
  <c r="AW305" i="12"/>
  <c r="AW304" i="12" s="1"/>
  <c r="AX305" i="12"/>
  <c r="AX304" i="12" s="1"/>
  <c r="AY305" i="12"/>
  <c r="AZ305" i="12"/>
  <c r="BA305" i="12"/>
  <c r="BB305" i="12"/>
  <c r="BC305" i="12"/>
  <c r="BD305" i="12"/>
  <c r="BE305" i="12"/>
  <c r="BF305" i="12"/>
  <c r="BG305" i="12"/>
  <c r="AO309" i="12"/>
  <c r="AO304" i="12" s="1"/>
  <c r="AP309" i="12"/>
  <c r="AQ309" i="12"/>
  <c r="AR309" i="12"/>
  <c r="AS309" i="12"/>
  <c r="AT309" i="12"/>
  <c r="AU309" i="12"/>
  <c r="AV309" i="12"/>
  <c r="AW309" i="12"/>
  <c r="AX309" i="12"/>
  <c r="AY309" i="12"/>
  <c r="AZ309" i="12"/>
  <c r="BA309" i="12"/>
  <c r="BB309" i="12"/>
  <c r="BC309" i="12"/>
  <c r="BD309" i="12"/>
  <c r="BE309" i="12"/>
  <c r="BF309" i="12"/>
  <c r="BG309" i="12"/>
  <c r="AO313" i="12"/>
  <c r="AP313" i="12"/>
  <c r="AQ313" i="12"/>
  <c r="AR313" i="12"/>
  <c r="AS313" i="12"/>
  <c r="AT313" i="12"/>
  <c r="AU313" i="12"/>
  <c r="AV313" i="12"/>
  <c r="AW313" i="12"/>
  <c r="AX313" i="12"/>
  <c r="AY313" i="12"/>
  <c r="AZ313" i="12"/>
  <c r="BA313" i="12"/>
  <c r="BB313" i="12"/>
  <c r="BC313" i="12"/>
  <c r="BD313" i="12"/>
  <c r="BE313" i="12"/>
  <c r="BF313" i="12"/>
  <c r="BG313" i="12"/>
  <c r="AW318" i="12"/>
  <c r="AX318" i="12"/>
  <c r="AY318" i="12"/>
  <c r="AZ318" i="12"/>
  <c r="BC318" i="12"/>
  <c r="BD318" i="12"/>
  <c r="AM319" i="12"/>
  <c r="AN319" i="12"/>
  <c r="AO319" i="12"/>
  <c r="AP319" i="12"/>
  <c r="AP318" i="12" s="1"/>
  <c r="AQ319" i="12"/>
  <c r="AR319" i="12"/>
  <c r="AS319" i="12"/>
  <c r="AT319" i="12"/>
  <c r="AU319" i="12"/>
  <c r="AV319" i="12"/>
  <c r="AW319" i="12"/>
  <c r="AX319" i="12"/>
  <c r="AY319" i="12"/>
  <c r="AZ319" i="12"/>
  <c r="BA319" i="12"/>
  <c r="BB319" i="12"/>
  <c r="BC319" i="12"/>
  <c r="BD319" i="12"/>
  <c r="BE319" i="12"/>
  <c r="BE318" i="12" s="1"/>
  <c r="BF319" i="12"/>
  <c r="BF318" i="12" s="1"/>
  <c r="BG319" i="12"/>
  <c r="BG318" i="12" s="1"/>
  <c r="AO323" i="12"/>
  <c r="AP323" i="12"/>
  <c r="AQ323" i="12"/>
  <c r="AR323" i="12"/>
  <c r="AS323" i="12"/>
  <c r="AS318" i="12" s="1"/>
  <c r="AT323" i="12"/>
  <c r="AT318" i="12" s="1"/>
  <c r="AU323" i="12"/>
  <c r="AU318" i="12" s="1"/>
  <c r="AV323" i="12"/>
  <c r="AV318" i="12" s="1"/>
  <c r="AW323" i="12"/>
  <c r="AX323" i="12"/>
  <c r="AY323" i="12"/>
  <c r="AZ323" i="12"/>
  <c r="BA323" i="12"/>
  <c r="BA318" i="12" s="1"/>
  <c r="BB323" i="12"/>
  <c r="BC323" i="12"/>
  <c r="BD323" i="12"/>
  <c r="BE323" i="12"/>
  <c r="BF323" i="12"/>
  <c r="BG323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BB318" i="12" s="1"/>
  <c r="BC327" i="12"/>
  <c r="BD327" i="12"/>
  <c r="BE327" i="12"/>
  <c r="BF327" i="12"/>
  <c r="BG327" i="12"/>
  <c r="AS332" i="12"/>
  <c r="AT332" i="12"/>
  <c r="AM333" i="12"/>
  <c r="AN333" i="12"/>
  <c r="AO333" i="12"/>
  <c r="AO332" i="12" s="1"/>
  <c r="BK332" i="12" s="1"/>
  <c r="AP333" i="12"/>
  <c r="AP332" i="12" s="1"/>
  <c r="AQ333" i="12"/>
  <c r="AQ332" i="12" s="1"/>
  <c r="AR333" i="12"/>
  <c r="AR332" i="12" s="1"/>
  <c r="AS333" i="12"/>
  <c r="AT333" i="12"/>
  <c r="AU333" i="12"/>
  <c r="AV333" i="12"/>
  <c r="AV332" i="12" s="1"/>
  <c r="AW333" i="12"/>
  <c r="AX333" i="12"/>
  <c r="AY333" i="12"/>
  <c r="AZ333" i="12"/>
  <c r="AZ332" i="12" s="1"/>
  <c r="BA333" i="12"/>
  <c r="BA332" i="12" s="1"/>
  <c r="BB333" i="12"/>
  <c r="BC333" i="12"/>
  <c r="BD333" i="12"/>
  <c r="BE333" i="12"/>
  <c r="BE332" i="12" s="1"/>
  <c r="BF333" i="12"/>
  <c r="BG333" i="12"/>
  <c r="AO337" i="12"/>
  <c r="AP337" i="12"/>
  <c r="AQ337" i="12"/>
  <c r="AR337" i="12"/>
  <c r="AS337" i="12"/>
  <c r="AT337" i="12"/>
  <c r="AU337" i="12"/>
  <c r="AV337" i="12"/>
  <c r="AW337" i="12"/>
  <c r="AW332" i="12" s="1"/>
  <c r="AX337" i="12"/>
  <c r="AY337" i="12"/>
  <c r="AZ337" i="12"/>
  <c r="BA337" i="12"/>
  <c r="BB337" i="12"/>
  <c r="BC337" i="12"/>
  <c r="BD337" i="12"/>
  <c r="BE337" i="12"/>
  <c r="BF337" i="12"/>
  <c r="BF332" i="12" s="1"/>
  <c r="BG337" i="12"/>
  <c r="BG332" i="12" s="1"/>
  <c r="AO341" i="12"/>
  <c r="AP341" i="12"/>
  <c r="AQ341" i="12"/>
  <c r="AR341" i="12"/>
  <c r="AS341" i="12"/>
  <c r="AT341" i="12"/>
  <c r="AU341" i="12"/>
  <c r="AV341" i="12"/>
  <c r="AW341" i="12"/>
  <c r="AX341" i="12"/>
  <c r="AY341" i="12"/>
  <c r="AZ341" i="12"/>
  <c r="BA341" i="12"/>
  <c r="BB341" i="12"/>
  <c r="BC341" i="12"/>
  <c r="BD341" i="12"/>
  <c r="BE341" i="12"/>
  <c r="BF341" i="12"/>
  <c r="BG341" i="12"/>
  <c r="AX346" i="12"/>
  <c r="AY346" i="12"/>
  <c r="BF346" i="12"/>
  <c r="BG346" i="12"/>
  <c r="AO347" i="12"/>
  <c r="AO346" i="12" s="1"/>
  <c r="AP347" i="12"/>
  <c r="AP346" i="12" s="1"/>
  <c r="AQ347" i="12"/>
  <c r="AQ346" i="12" s="1"/>
  <c r="AR347" i="12"/>
  <c r="AR346" i="12" s="1"/>
  <c r="AS347" i="12"/>
  <c r="AS346" i="12" s="1"/>
  <c r="AT347" i="12"/>
  <c r="AU347" i="12"/>
  <c r="AV347" i="12"/>
  <c r="AW347" i="12"/>
  <c r="AX347" i="12"/>
  <c r="AY347" i="12"/>
  <c r="AZ347" i="12"/>
  <c r="BA347" i="12"/>
  <c r="BB347" i="12"/>
  <c r="BC347" i="12"/>
  <c r="BD347" i="12"/>
  <c r="BE347" i="12"/>
  <c r="BF347" i="12"/>
  <c r="BG347" i="12"/>
  <c r="AO351" i="12"/>
  <c r="AP351" i="12"/>
  <c r="AQ351" i="12"/>
  <c r="AR351" i="12"/>
  <c r="AS351" i="12"/>
  <c r="AT351" i="12"/>
  <c r="AT346" i="12" s="1"/>
  <c r="AU351" i="12"/>
  <c r="AU346" i="12" s="1"/>
  <c r="AV351" i="12"/>
  <c r="AV346" i="12" s="1"/>
  <c r="AW351" i="12"/>
  <c r="AW346" i="12" s="1"/>
  <c r="AX351" i="12"/>
  <c r="AY351" i="12"/>
  <c r="AZ351" i="12"/>
  <c r="AZ346" i="12" s="1"/>
  <c r="BA351" i="12"/>
  <c r="BA346" i="12" s="1"/>
  <c r="BB351" i="12"/>
  <c r="BB346" i="12" s="1"/>
  <c r="BC351" i="12"/>
  <c r="BC346" i="12" s="1"/>
  <c r="BD351" i="12"/>
  <c r="BE351" i="12"/>
  <c r="BF351" i="12"/>
  <c r="BG351" i="12"/>
  <c r="AO355" i="12"/>
  <c r="AP355" i="12"/>
  <c r="AQ355" i="12"/>
  <c r="AR355" i="12"/>
  <c r="AS355" i="12"/>
  <c r="AT355" i="12"/>
  <c r="AU355" i="12"/>
  <c r="AV355" i="12"/>
  <c r="AW355" i="12"/>
  <c r="AX355" i="12"/>
  <c r="AY355" i="12"/>
  <c r="AZ355" i="12"/>
  <c r="BA355" i="12"/>
  <c r="BB355" i="12"/>
  <c r="BC355" i="12"/>
  <c r="BD355" i="12"/>
  <c r="BE355" i="12"/>
  <c r="BF355" i="12"/>
  <c r="BG355" i="12"/>
  <c r="AO360" i="12"/>
  <c r="AP360" i="12"/>
  <c r="AT360" i="12"/>
  <c r="AU360" i="12"/>
  <c r="AV360" i="12"/>
  <c r="AW360" i="12"/>
  <c r="AX360" i="12"/>
  <c r="AY360" i="12"/>
  <c r="AZ360" i="12"/>
  <c r="AO361" i="12"/>
  <c r="AP361" i="12"/>
  <c r="AQ361" i="12"/>
  <c r="AR361" i="12"/>
  <c r="AS361" i="12"/>
  <c r="AT361" i="12"/>
  <c r="AU361" i="12"/>
  <c r="AV361" i="12"/>
  <c r="AW361" i="12"/>
  <c r="AX361" i="12"/>
  <c r="AY361" i="12"/>
  <c r="AZ361" i="12"/>
  <c r="BA361" i="12"/>
  <c r="BB361" i="12"/>
  <c r="BC361" i="12"/>
  <c r="BD361" i="12"/>
  <c r="BE361" i="12"/>
  <c r="BF361" i="12"/>
  <c r="BG361" i="12"/>
  <c r="AO365" i="12"/>
  <c r="AP365" i="12"/>
  <c r="AQ365" i="12"/>
  <c r="AQ360" i="12" s="1"/>
  <c r="AR365" i="12"/>
  <c r="AS365" i="12"/>
  <c r="AT365" i="12"/>
  <c r="AU365" i="12"/>
  <c r="AV365" i="12"/>
  <c r="AW365" i="12"/>
  <c r="AX365" i="12"/>
  <c r="AY365" i="12"/>
  <c r="AZ365" i="12"/>
  <c r="BA365" i="12"/>
  <c r="BB365" i="12"/>
  <c r="BC365" i="12"/>
  <c r="BD365" i="12"/>
  <c r="BE365" i="12"/>
  <c r="BF365" i="12"/>
  <c r="BG365" i="12"/>
  <c r="AO369" i="12"/>
  <c r="AP369" i="12"/>
  <c r="AQ369" i="12"/>
  <c r="AR369" i="12"/>
  <c r="AS369" i="12"/>
  <c r="AT369" i="12"/>
  <c r="AU369" i="12"/>
  <c r="AV369" i="12"/>
  <c r="AW369" i="12"/>
  <c r="AX369" i="12"/>
  <c r="AY369" i="12"/>
  <c r="AZ369" i="12"/>
  <c r="BA369" i="12"/>
  <c r="BB369" i="12"/>
  <c r="BC369" i="12"/>
  <c r="BD369" i="12"/>
  <c r="BE369" i="12"/>
  <c r="BF369" i="12"/>
  <c r="BG369" i="12"/>
  <c r="AY374" i="12"/>
  <c r="AZ374" i="12"/>
  <c r="BA374" i="12"/>
  <c r="BB374" i="12"/>
  <c r="BC374" i="12"/>
  <c r="BD374" i="12"/>
  <c r="AO375" i="12"/>
  <c r="AP375" i="12"/>
  <c r="AQ375" i="12"/>
  <c r="AR375" i="12"/>
  <c r="AR374" i="12" s="1"/>
  <c r="AS375" i="12"/>
  <c r="AT375" i="12"/>
  <c r="AU375" i="12"/>
  <c r="AV375" i="12"/>
  <c r="AW375" i="12"/>
  <c r="AX375" i="12"/>
  <c r="AY375" i="12"/>
  <c r="AZ375" i="12"/>
  <c r="BA375" i="12"/>
  <c r="BB375" i="12"/>
  <c r="BC375" i="12"/>
  <c r="BD375" i="12"/>
  <c r="BE375" i="12"/>
  <c r="BF375" i="12"/>
  <c r="BG375" i="12"/>
  <c r="AO379" i="12"/>
  <c r="AP379" i="12"/>
  <c r="AQ379" i="12"/>
  <c r="AR379" i="12"/>
  <c r="AS379" i="12"/>
  <c r="AS374" i="12" s="1"/>
  <c r="AT379" i="12"/>
  <c r="AU379" i="12"/>
  <c r="AV379" i="12"/>
  <c r="AW379" i="12"/>
  <c r="AX379" i="12"/>
  <c r="AY379" i="12"/>
  <c r="AZ379" i="12"/>
  <c r="BA379" i="12"/>
  <c r="BB379" i="12"/>
  <c r="BC379" i="12"/>
  <c r="BD379" i="12"/>
  <c r="BE379" i="12"/>
  <c r="BE374" i="12" s="1"/>
  <c r="BF379" i="12"/>
  <c r="BG379" i="12"/>
  <c r="AO383" i="12"/>
  <c r="AP383" i="12"/>
  <c r="AQ383" i="12"/>
  <c r="AR383" i="12"/>
  <c r="AS383" i="12"/>
  <c r="AT383" i="12"/>
  <c r="AU383" i="12"/>
  <c r="AV383" i="12"/>
  <c r="AW383" i="12"/>
  <c r="AX383" i="12"/>
  <c r="AY383" i="12"/>
  <c r="AZ383" i="12"/>
  <c r="BA383" i="12"/>
  <c r="BB383" i="12"/>
  <c r="BC383" i="12"/>
  <c r="BD383" i="12"/>
  <c r="BE383" i="12"/>
  <c r="BF383" i="12"/>
  <c r="BF374" i="12" s="1"/>
  <c r="BG383" i="12"/>
  <c r="BG374" i="12" s="1"/>
  <c r="AR388" i="12"/>
  <c r="AS388" i="12"/>
  <c r="AO389" i="12"/>
  <c r="AP389" i="12"/>
  <c r="AQ389" i="12"/>
  <c r="AR389" i="12"/>
  <c r="AS389" i="12"/>
  <c r="AT389" i="12"/>
  <c r="AU389" i="12"/>
  <c r="AV389" i="12"/>
  <c r="AW389" i="12"/>
  <c r="AX389" i="12"/>
  <c r="AY389" i="12"/>
  <c r="AZ389" i="12"/>
  <c r="AZ388" i="12" s="1"/>
  <c r="BA389" i="12"/>
  <c r="BB389" i="12"/>
  <c r="BB388" i="12" s="1"/>
  <c r="BC389" i="12"/>
  <c r="BC388" i="12" s="1"/>
  <c r="BD389" i="12"/>
  <c r="BD388" i="12" s="1"/>
  <c r="BE389" i="12"/>
  <c r="BE388" i="12" s="1"/>
  <c r="BF389" i="12"/>
  <c r="BF388" i="12" s="1"/>
  <c r="BG389" i="12"/>
  <c r="BG388" i="12" s="1"/>
  <c r="AO393" i="12"/>
  <c r="AO388" i="12" s="1"/>
  <c r="AP393" i="12"/>
  <c r="AP388" i="12" s="1"/>
  <c r="AQ393" i="12"/>
  <c r="AQ388" i="12" s="1"/>
  <c r="AR393" i="12"/>
  <c r="AS393" i="12"/>
  <c r="AT393" i="12"/>
  <c r="AU393" i="12"/>
  <c r="AV393" i="12"/>
  <c r="AW393" i="12"/>
  <c r="AX393" i="12"/>
  <c r="AX388" i="12" s="1"/>
  <c r="AY393" i="12"/>
  <c r="AY388" i="12" s="1"/>
  <c r="AZ393" i="12"/>
  <c r="BA393" i="12"/>
  <c r="BB393" i="12"/>
  <c r="BC393" i="12"/>
  <c r="BD393" i="12"/>
  <c r="BE393" i="12"/>
  <c r="BF393" i="12"/>
  <c r="BG393" i="12"/>
  <c r="AO397" i="12"/>
  <c r="AP397" i="12"/>
  <c r="AQ397" i="12"/>
  <c r="AR397" i="12"/>
  <c r="AS397" i="12"/>
  <c r="AT397" i="12"/>
  <c r="AT388" i="12" s="1"/>
  <c r="AU397" i="12"/>
  <c r="AU388" i="12" s="1"/>
  <c r="AV397" i="12"/>
  <c r="AW397" i="12"/>
  <c r="AX397" i="12"/>
  <c r="AY397" i="12"/>
  <c r="AZ397" i="12"/>
  <c r="BA397" i="12"/>
  <c r="BB397" i="12"/>
  <c r="BC397" i="12"/>
  <c r="BD397" i="12"/>
  <c r="BE397" i="12"/>
  <c r="BF397" i="12"/>
  <c r="BG397" i="12"/>
  <c r="AU402" i="12"/>
  <c r="AO403" i="12"/>
  <c r="AP403" i="12"/>
  <c r="AQ403" i="12"/>
  <c r="AR403" i="12"/>
  <c r="AS403" i="12"/>
  <c r="AT403" i="12"/>
  <c r="AU403" i="12"/>
  <c r="AV403" i="12"/>
  <c r="AV402" i="12" s="1"/>
  <c r="AW403" i="12"/>
  <c r="AW402" i="12" s="1"/>
  <c r="AX403" i="12"/>
  <c r="AX402" i="12" s="1"/>
  <c r="AY403" i="12"/>
  <c r="AY402" i="12" s="1"/>
  <c r="AZ403" i="12"/>
  <c r="AZ402" i="12" s="1"/>
  <c r="BA403" i="12"/>
  <c r="BB403" i="12"/>
  <c r="BC403" i="12"/>
  <c r="BD403" i="12"/>
  <c r="BD402" i="12" s="1"/>
  <c r="BE403" i="12"/>
  <c r="BE402" i="12" s="1"/>
  <c r="BF403" i="12"/>
  <c r="BF402" i="12" s="1"/>
  <c r="BG403" i="12"/>
  <c r="BG402" i="12" s="1"/>
  <c r="AO407" i="12"/>
  <c r="AP407" i="12"/>
  <c r="AP402" i="12" s="1"/>
  <c r="AQ407" i="12"/>
  <c r="AR407" i="12"/>
  <c r="AS407" i="12"/>
  <c r="AT407" i="12"/>
  <c r="AU407" i="12"/>
  <c r="AV407" i="12"/>
  <c r="AW407" i="12"/>
  <c r="AX407" i="12"/>
  <c r="AY407" i="12"/>
  <c r="AZ407" i="12"/>
  <c r="BA407" i="12"/>
  <c r="BB407" i="12"/>
  <c r="BC407" i="12"/>
  <c r="BD407" i="12"/>
  <c r="BE407" i="12"/>
  <c r="BF407" i="12"/>
  <c r="BG407" i="12"/>
  <c r="AO411" i="12"/>
  <c r="AP411" i="12"/>
  <c r="AQ411" i="12"/>
  <c r="AQ402" i="12" s="1"/>
  <c r="AR411" i="12"/>
  <c r="AR402" i="12" s="1"/>
  <c r="AS411" i="12"/>
  <c r="AS402" i="12" s="1"/>
  <c r="AT411" i="12"/>
  <c r="AT402" i="12" s="1"/>
  <c r="AU411" i="12"/>
  <c r="AV411" i="12"/>
  <c r="AW411" i="12"/>
  <c r="AX411" i="12"/>
  <c r="AY411" i="12"/>
  <c r="AZ411" i="12"/>
  <c r="BA411" i="12"/>
  <c r="BB411" i="12"/>
  <c r="BC411" i="12"/>
  <c r="BD411" i="12"/>
  <c r="BE411" i="12"/>
  <c r="BF411" i="12"/>
  <c r="BG411" i="12"/>
  <c r="AX416" i="12"/>
  <c r="AY416" i="12"/>
  <c r="AO417" i="12"/>
  <c r="AP417" i="12"/>
  <c r="AQ417" i="12"/>
  <c r="AR417" i="12"/>
  <c r="AS417" i="12"/>
  <c r="AT417" i="12"/>
  <c r="AT416" i="12" s="1"/>
  <c r="AU417" i="12"/>
  <c r="AU416" i="12" s="1"/>
  <c r="AV417" i="12"/>
  <c r="AV416" i="12" s="1"/>
  <c r="AW417" i="12"/>
  <c r="AW416" i="12" s="1"/>
  <c r="AX417" i="12"/>
  <c r="AY417" i="12"/>
  <c r="AZ417" i="12"/>
  <c r="BA417" i="12"/>
  <c r="BB417" i="12"/>
  <c r="BC417" i="12"/>
  <c r="BD417" i="12"/>
  <c r="BE417" i="12"/>
  <c r="BF417" i="12"/>
  <c r="BG417" i="12"/>
  <c r="AO421" i="12"/>
  <c r="AO416" i="12" s="1"/>
  <c r="AP421" i="12"/>
  <c r="AQ421" i="12"/>
  <c r="AR421" i="12"/>
  <c r="AS421" i="12"/>
  <c r="AT421" i="12"/>
  <c r="AU421" i="12"/>
  <c r="AV421" i="12"/>
  <c r="AW421" i="12"/>
  <c r="AX421" i="12"/>
  <c r="AY421" i="12"/>
  <c r="AZ421" i="12"/>
  <c r="AZ416" i="12" s="1"/>
  <c r="BA421" i="12"/>
  <c r="BA416" i="12" s="1"/>
  <c r="BB421" i="12"/>
  <c r="BC421" i="12"/>
  <c r="BD421" i="12"/>
  <c r="BE421" i="12"/>
  <c r="BF421" i="12"/>
  <c r="BG421" i="12"/>
  <c r="BG416" i="12" s="1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BB416" i="12" s="1"/>
  <c r="BC425" i="12"/>
  <c r="BC416" i="12" s="1"/>
  <c r="BD425" i="12"/>
  <c r="BE425" i="12"/>
  <c r="BF425" i="12"/>
  <c r="BG425" i="12"/>
  <c r="AO430" i="12"/>
  <c r="AQ430" i="12"/>
  <c r="AO431" i="12"/>
  <c r="AP431" i="12"/>
  <c r="AQ431" i="12"/>
  <c r="AR431" i="12"/>
  <c r="AS431" i="12"/>
  <c r="AT431" i="12"/>
  <c r="AU431" i="12"/>
  <c r="AV431" i="12"/>
  <c r="AW431" i="12"/>
  <c r="AX431" i="12"/>
  <c r="AY431" i="12"/>
  <c r="AY430" i="12" s="1"/>
  <c r="AZ431" i="12"/>
  <c r="AZ430" i="12" s="1"/>
  <c r="BA431" i="12"/>
  <c r="BA430" i="12" s="1"/>
  <c r="BB431" i="12"/>
  <c r="BB430" i="12" s="1"/>
  <c r="BC431" i="12"/>
  <c r="BC430" i="12" s="1"/>
  <c r="BD431" i="12"/>
  <c r="BD430" i="12" s="1"/>
  <c r="BE431" i="12"/>
  <c r="BE430" i="12" s="1"/>
  <c r="BF431" i="12"/>
  <c r="BG431" i="12"/>
  <c r="AO435" i="12"/>
  <c r="AP435" i="12"/>
  <c r="AQ435" i="12"/>
  <c r="AR435" i="12"/>
  <c r="AS435" i="12"/>
  <c r="AS430" i="12" s="1"/>
  <c r="AT435" i="12"/>
  <c r="AT430" i="12" s="1"/>
  <c r="AU435" i="12"/>
  <c r="AV435" i="12"/>
  <c r="AW435" i="12"/>
  <c r="AX435" i="12"/>
  <c r="AY435" i="12"/>
  <c r="AZ435" i="12"/>
  <c r="BA435" i="12"/>
  <c r="BB435" i="12"/>
  <c r="BC435" i="12"/>
  <c r="BD435" i="12"/>
  <c r="BE435" i="12"/>
  <c r="BF435" i="12"/>
  <c r="BG435" i="12"/>
  <c r="AO439" i="12"/>
  <c r="AP439" i="12"/>
  <c r="AP430" i="12" s="1"/>
  <c r="AQ439" i="12"/>
  <c r="AR439" i="12"/>
  <c r="AR430" i="12" s="1"/>
  <c r="AS439" i="12"/>
  <c r="AT439" i="12"/>
  <c r="AU439" i="12"/>
  <c r="AV439" i="12"/>
  <c r="AW439" i="12"/>
  <c r="AX439" i="12"/>
  <c r="AY439" i="12"/>
  <c r="AZ439" i="12"/>
  <c r="BA439" i="12"/>
  <c r="BB439" i="12"/>
  <c r="BC439" i="12"/>
  <c r="BD439" i="12"/>
  <c r="BE439" i="12"/>
  <c r="BF439" i="12"/>
  <c r="BG439" i="12"/>
  <c r="AO445" i="12"/>
  <c r="AO444" i="12" s="1"/>
  <c r="AP445" i="12"/>
  <c r="AP444" i="12" s="1"/>
  <c r="AQ445" i="12"/>
  <c r="AQ444" i="12" s="1"/>
  <c r="AR445" i="12"/>
  <c r="AR444" i="12" s="1"/>
  <c r="AS445" i="12"/>
  <c r="AT445" i="12"/>
  <c r="AU445" i="12"/>
  <c r="AV445" i="12"/>
  <c r="AW445" i="12"/>
  <c r="AX445" i="12"/>
  <c r="AX444" i="12" s="1"/>
  <c r="AY445" i="12"/>
  <c r="AY444" i="12" s="1"/>
  <c r="AZ445" i="12"/>
  <c r="AZ444" i="12" s="1"/>
  <c r="BA445" i="12"/>
  <c r="BA444" i="12" s="1"/>
  <c r="BB445" i="12"/>
  <c r="BB444" i="12" s="1"/>
  <c r="BC445" i="12"/>
  <c r="BC444" i="12" s="1"/>
  <c r="BD445" i="12"/>
  <c r="BE445" i="12"/>
  <c r="BF445" i="12"/>
  <c r="BG445" i="12"/>
  <c r="AO449" i="12"/>
  <c r="AP449" i="12"/>
  <c r="AQ449" i="12"/>
  <c r="AR449" i="12"/>
  <c r="AS449" i="12"/>
  <c r="AT449" i="12"/>
  <c r="AU449" i="12"/>
  <c r="AV449" i="12"/>
  <c r="AW449" i="12"/>
  <c r="AX449" i="12"/>
  <c r="AY449" i="12"/>
  <c r="AZ449" i="12"/>
  <c r="BA449" i="12"/>
  <c r="BB449" i="12"/>
  <c r="BC449" i="12"/>
  <c r="BD449" i="12"/>
  <c r="BD444" i="12" s="1"/>
  <c r="BE449" i="12"/>
  <c r="BE444" i="12" s="1"/>
  <c r="BF449" i="12"/>
  <c r="BF444" i="12" s="1"/>
  <c r="BG449" i="12"/>
  <c r="BG444" i="12" s="1"/>
  <c r="AO453" i="12"/>
  <c r="AP453" i="12"/>
  <c r="AQ453" i="12"/>
  <c r="AR453" i="12"/>
  <c r="AS453" i="12"/>
  <c r="AT453" i="12"/>
  <c r="AU453" i="12"/>
  <c r="AV453" i="12"/>
  <c r="AW453" i="12"/>
  <c r="AX453" i="12"/>
  <c r="AY453" i="12"/>
  <c r="AZ453" i="12"/>
  <c r="BA453" i="12"/>
  <c r="BB453" i="12"/>
  <c r="BC453" i="12"/>
  <c r="BD453" i="12"/>
  <c r="BE453" i="12"/>
  <c r="BF453" i="12"/>
  <c r="BG453" i="12"/>
  <c r="AV458" i="12"/>
  <c r="AX458" i="12"/>
  <c r="AY458" i="12"/>
  <c r="AO459" i="12"/>
  <c r="AO458" i="12" s="1"/>
  <c r="AP459" i="12"/>
  <c r="AP458" i="12" s="1"/>
  <c r="AQ459" i="12"/>
  <c r="AQ458" i="12" s="1"/>
  <c r="AR459" i="12"/>
  <c r="AR458" i="12" s="1"/>
  <c r="AS459" i="12"/>
  <c r="AS458" i="12" s="1"/>
  <c r="AT459" i="12"/>
  <c r="AU459" i="12"/>
  <c r="AV459" i="12"/>
  <c r="AW459" i="12"/>
  <c r="AX459" i="12"/>
  <c r="AY459" i="12"/>
  <c r="AZ459" i="12"/>
  <c r="BA459" i="12"/>
  <c r="BB459" i="12"/>
  <c r="BC459" i="12"/>
  <c r="BD459" i="12"/>
  <c r="BE459" i="12"/>
  <c r="BF459" i="12"/>
  <c r="BF458" i="12" s="1"/>
  <c r="BG459" i="12"/>
  <c r="BG458" i="12" s="1"/>
  <c r="AO463" i="12"/>
  <c r="AP463" i="12"/>
  <c r="AQ463" i="12"/>
  <c r="AR463" i="12"/>
  <c r="AS463" i="12"/>
  <c r="AT463" i="12"/>
  <c r="AT458" i="12" s="1"/>
  <c r="AU463" i="12"/>
  <c r="AU458" i="12" s="1"/>
  <c r="AV463" i="12"/>
  <c r="AW463" i="12"/>
  <c r="AW458" i="12" s="1"/>
  <c r="AX463" i="12"/>
  <c r="AY463" i="12"/>
  <c r="AZ463" i="12"/>
  <c r="BA463" i="12"/>
  <c r="BB463" i="12"/>
  <c r="BB458" i="12" s="1"/>
  <c r="BC463" i="12"/>
  <c r="BC458" i="12" s="1"/>
  <c r="BD463" i="12"/>
  <c r="BE463" i="12"/>
  <c r="BF463" i="12"/>
  <c r="BG463" i="12"/>
  <c r="AO467" i="12"/>
  <c r="AP467" i="12"/>
  <c r="AQ467" i="12"/>
  <c r="AR467" i="12"/>
  <c r="AS467" i="12"/>
  <c r="AT467" i="12"/>
  <c r="AU467" i="12"/>
  <c r="AV467" i="12"/>
  <c r="AW467" i="12"/>
  <c r="AX467" i="12"/>
  <c r="AY467" i="12"/>
  <c r="AZ467" i="12"/>
  <c r="AZ458" i="12" s="1"/>
  <c r="BA467" i="12"/>
  <c r="BA458" i="12" s="1"/>
  <c r="BB467" i="12"/>
  <c r="BC467" i="12"/>
  <c r="BD467" i="12"/>
  <c r="BE467" i="12"/>
  <c r="BF467" i="12"/>
  <c r="BG467" i="12"/>
  <c r="AO472" i="12"/>
  <c r="AP472" i="12"/>
  <c r="AQ472" i="12"/>
  <c r="AT472" i="12"/>
  <c r="AU472" i="12"/>
  <c r="AY472" i="12"/>
  <c r="AZ472" i="12"/>
  <c r="AO473" i="12"/>
  <c r="AP473" i="12"/>
  <c r="AQ473" i="12"/>
  <c r="AR473" i="12"/>
  <c r="AR472" i="12" s="1"/>
  <c r="AS473" i="12"/>
  <c r="AT473" i="12"/>
  <c r="AU473" i="12"/>
  <c r="AV473" i="12"/>
  <c r="AV472" i="12" s="1"/>
  <c r="AW473" i="12"/>
  <c r="AX473" i="12"/>
  <c r="AY473" i="12"/>
  <c r="AZ473" i="12"/>
  <c r="BA473" i="12"/>
  <c r="BB473" i="12"/>
  <c r="BC473" i="12"/>
  <c r="BC472" i="12" s="1"/>
  <c r="BD473" i="12"/>
  <c r="BD472" i="12" s="1"/>
  <c r="BE473" i="12"/>
  <c r="BF473" i="12"/>
  <c r="BF472" i="12" s="1"/>
  <c r="BG473" i="12"/>
  <c r="AO477" i="12"/>
  <c r="AP477" i="12"/>
  <c r="AQ477" i="12"/>
  <c r="AR477" i="12"/>
  <c r="AS477" i="12"/>
  <c r="AT477" i="12"/>
  <c r="AU477" i="12"/>
  <c r="AV477" i="12"/>
  <c r="AW477" i="12"/>
  <c r="AX477" i="12"/>
  <c r="AY477" i="12"/>
  <c r="AZ477" i="12"/>
  <c r="BA477" i="12"/>
  <c r="BB477" i="12"/>
  <c r="BC477" i="12"/>
  <c r="BD477" i="12"/>
  <c r="BE477" i="12"/>
  <c r="BE472" i="12" s="1"/>
  <c r="BF477" i="12"/>
  <c r="BG477" i="12"/>
  <c r="AO481" i="12"/>
  <c r="AP481" i="12"/>
  <c r="AQ481" i="12"/>
  <c r="AR481" i="12"/>
  <c r="AS481" i="12"/>
  <c r="AT481" i="12"/>
  <c r="AU481" i="12"/>
  <c r="AV481" i="12"/>
  <c r="AW481" i="12"/>
  <c r="AW472" i="12" s="1"/>
  <c r="AX481" i="12"/>
  <c r="AX472" i="12" s="1"/>
  <c r="AY481" i="12"/>
  <c r="AZ481" i="12"/>
  <c r="BA481" i="12"/>
  <c r="BB481" i="12"/>
  <c r="BC481" i="12"/>
  <c r="BD481" i="12"/>
  <c r="BE481" i="12"/>
  <c r="BF481" i="12"/>
  <c r="BG481" i="12"/>
  <c r="BD486" i="12"/>
  <c r="BE486" i="12"/>
  <c r="BF486" i="12"/>
  <c r="BG486" i="12"/>
  <c r="AO487" i="12"/>
  <c r="AO486" i="12" s="1"/>
  <c r="AP487" i="12"/>
  <c r="AP486" i="12" s="1"/>
  <c r="AQ487" i="12"/>
  <c r="AR487" i="12"/>
  <c r="AS487" i="12"/>
  <c r="AT487" i="12"/>
  <c r="AU487" i="12"/>
  <c r="AV487" i="12"/>
  <c r="AW487" i="12"/>
  <c r="AX487" i="12"/>
  <c r="AY487" i="12"/>
  <c r="AZ487" i="12"/>
  <c r="BA487" i="12"/>
  <c r="BA486" i="12" s="1"/>
  <c r="BB487" i="12"/>
  <c r="BC487" i="12"/>
  <c r="BD487" i="12"/>
  <c r="BE487" i="12"/>
  <c r="BF487" i="12"/>
  <c r="BG487" i="12"/>
  <c r="AO491" i="12"/>
  <c r="AP491" i="12"/>
  <c r="AQ491" i="12"/>
  <c r="AR491" i="12"/>
  <c r="AS491" i="12"/>
  <c r="AS486" i="12" s="1"/>
  <c r="AT491" i="12"/>
  <c r="AU491" i="12"/>
  <c r="AV491" i="12"/>
  <c r="AW491" i="12"/>
  <c r="AX491" i="12"/>
  <c r="AY491" i="12"/>
  <c r="AY486" i="12" s="1"/>
  <c r="AZ491" i="12"/>
  <c r="AZ486" i="12" s="1"/>
  <c r="BA491" i="12"/>
  <c r="BB491" i="12"/>
  <c r="BB486" i="12" s="1"/>
  <c r="BC491" i="12"/>
  <c r="BC486" i="12" s="1"/>
  <c r="BD491" i="12"/>
  <c r="BE491" i="12"/>
  <c r="BF491" i="12"/>
  <c r="BG491" i="12"/>
  <c r="AO495" i="12"/>
  <c r="AP495" i="12"/>
  <c r="AQ495" i="12"/>
  <c r="AR495" i="12"/>
  <c r="AS495" i="12"/>
  <c r="AT495" i="12"/>
  <c r="AU495" i="12"/>
  <c r="AV495" i="12"/>
  <c r="AW495" i="12"/>
  <c r="AX495" i="12"/>
  <c r="AY495" i="12"/>
  <c r="AZ495" i="12"/>
  <c r="BA495" i="12"/>
  <c r="BB495" i="12"/>
  <c r="BC495" i="12"/>
  <c r="BD495" i="12"/>
  <c r="BE495" i="12"/>
  <c r="BF495" i="12"/>
  <c r="BG495" i="12"/>
  <c r="AQ500" i="12"/>
  <c r="AR500" i="12"/>
  <c r="AS500" i="12"/>
  <c r="AO501" i="12"/>
  <c r="AO500" i="12" s="1"/>
  <c r="AP501" i="12"/>
  <c r="AQ501" i="12"/>
  <c r="AR501" i="12"/>
  <c r="AS501" i="12"/>
  <c r="AT501" i="12"/>
  <c r="AU501" i="12"/>
  <c r="AV501" i="12"/>
  <c r="AW501" i="12"/>
  <c r="AX501" i="12"/>
  <c r="AY501" i="12"/>
  <c r="AZ501" i="12"/>
  <c r="BA501" i="12"/>
  <c r="BA500" i="12" s="1"/>
  <c r="BB501" i="12"/>
  <c r="BB500" i="12" s="1"/>
  <c r="BC501" i="12"/>
  <c r="BC500" i="12" s="1"/>
  <c r="BD501" i="12"/>
  <c r="BE501" i="12"/>
  <c r="BE500" i="12" s="1"/>
  <c r="BF501" i="12"/>
  <c r="BF500" i="12" s="1"/>
  <c r="BG501" i="12"/>
  <c r="BG500" i="12" s="1"/>
  <c r="AO505" i="12"/>
  <c r="AP505" i="12"/>
  <c r="AP500" i="12" s="1"/>
  <c r="AQ505" i="12"/>
  <c r="AR505" i="12"/>
  <c r="AS505" i="12"/>
  <c r="AT505" i="12"/>
  <c r="AU505" i="12"/>
  <c r="AV505" i="12"/>
  <c r="AW505" i="12"/>
  <c r="AX505" i="12"/>
  <c r="AX500" i="12" s="1"/>
  <c r="AY505" i="12"/>
  <c r="AY500" i="12" s="1"/>
  <c r="AZ505" i="12"/>
  <c r="BA505" i="12"/>
  <c r="BB505" i="12"/>
  <c r="BC505" i="12"/>
  <c r="BD505" i="12"/>
  <c r="BE505" i="12"/>
  <c r="BF505" i="12"/>
  <c r="BG505" i="12"/>
  <c r="AO509" i="12"/>
  <c r="AP509" i="12"/>
  <c r="AQ509" i="12"/>
  <c r="AR509" i="12"/>
  <c r="AS509" i="12"/>
  <c r="AT509" i="12"/>
  <c r="AT500" i="12" s="1"/>
  <c r="AU509" i="12"/>
  <c r="AU500" i="12" s="1"/>
  <c r="AV509" i="12"/>
  <c r="AV500" i="12" s="1"/>
  <c r="AW509" i="12"/>
  <c r="AW500" i="12" s="1"/>
  <c r="AX509" i="12"/>
  <c r="AY509" i="12"/>
  <c r="AZ509" i="12"/>
  <c r="BA509" i="12"/>
  <c r="BB509" i="12"/>
  <c r="BC509" i="12"/>
  <c r="BD509" i="12"/>
  <c r="BD500" i="12" s="1"/>
  <c r="BE509" i="12"/>
  <c r="BF509" i="12"/>
  <c r="BG509" i="12"/>
  <c r="AO515" i="12"/>
  <c r="AP515" i="12"/>
  <c r="AQ515" i="12"/>
  <c r="AR515" i="12"/>
  <c r="AS515" i="12"/>
  <c r="AT515" i="12"/>
  <c r="AU515" i="12"/>
  <c r="AU514" i="12" s="1"/>
  <c r="AV515" i="12"/>
  <c r="AV514" i="12" s="1"/>
  <c r="AW515" i="12"/>
  <c r="AW514" i="12" s="1"/>
  <c r="AX515" i="12"/>
  <c r="AX514" i="12" s="1"/>
  <c r="AY515" i="12"/>
  <c r="AY514" i="12" s="1"/>
  <c r="AZ515" i="12"/>
  <c r="AZ514" i="12" s="1"/>
  <c r="BA515" i="12"/>
  <c r="BB515" i="12"/>
  <c r="BB514" i="12" s="1"/>
  <c r="BC515" i="12"/>
  <c r="BD515" i="12"/>
  <c r="BE515" i="12"/>
  <c r="BF515" i="12"/>
  <c r="BG515" i="12"/>
  <c r="BG514" i="12" s="1"/>
  <c r="AO519" i="12"/>
  <c r="AP519" i="12"/>
  <c r="AQ519" i="12"/>
  <c r="AR519" i="12"/>
  <c r="AS519" i="12"/>
  <c r="AT519" i="12"/>
  <c r="AU519" i="12"/>
  <c r="AV519" i="12"/>
  <c r="AW519" i="12"/>
  <c r="AX519" i="12"/>
  <c r="AY519" i="12"/>
  <c r="AZ519" i="12"/>
  <c r="BA519" i="12"/>
  <c r="BB519" i="12"/>
  <c r="BC519" i="12"/>
  <c r="BD519" i="12"/>
  <c r="BE519" i="12"/>
  <c r="BF519" i="12"/>
  <c r="BG519" i="12"/>
  <c r="AO523" i="12"/>
  <c r="AP523" i="12"/>
  <c r="AQ523" i="12"/>
  <c r="AR523" i="12"/>
  <c r="AS523" i="12"/>
  <c r="AT523" i="12"/>
  <c r="AU523" i="12"/>
  <c r="AV523" i="12"/>
  <c r="AW523" i="12"/>
  <c r="AX523" i="12"/>
  <c r="AY523" i="12"/>
  <c r="AZ523" i="12"/>
  <c r="BA523" i="12"/>
  <c r="BB523" i="12"/>
  <c r="BC523" i="12"/>
  <c r="BD523" i="12"/>
  <c r="BE523" i="12"/>
  <c r="BF523" i="12"/>
  <c r="BG523" i="12"/>
  <c r="BB528" i="12"/>
  <c r="BC528" i="12"/>
  <c r="AO529" i="12"/>
  <c r="AP529" i="12"/>
  <c r="AQ529" i="12"/>
  <c r="AQ528" i="12" s="1"/>
  <c r="AR529" i="12"/>
  <c r="AR528" i="12" s="1"/>
  <c r="AS529" i="12"/>
  <c r="AS528" i="12" s="1"/>
  <c r="AT529" i="12"/>
  <c r="AT528" i="12" s="1"/>
  <c r="AU529" i="12"/>
  <c r="AU528" i="12" s="1"/>
  <c r="AV529" i="12"/>
  <c r="AV528" i="12" s="1"/>
  <c r="AW529" i="12"/>
  <c r="AX529" i="12"/>
  <c r="AY529" i="12"/>
  <c r="AZ529" i="12"/>
  <c r="BA529" i="12"/>
  <c r="BB529" i="12"/>
  <c r="BC529" i="12"/>
  <c r="BD529" i="12"/>
  <c r="BE529" i="12"/>
  <c r="BF529" i="12"/>
  <c r="BG529" i="12"/>
  <c r="AO533" i="12"/>
  <c r="AP533" i="12"/>
  <c r="AQ533" i="12"/>
  <c r="AR533" i="12"/>
  <c r="AS533" i="12"/>
  <c r="AT533" i="12"/>
  <c r="AU533" i="12"/>
  <c r="AV533" i="12"/>
  <c r="AW533" i="12"/>
  <c r="AW528" i="12" s="1"/>
  <c r="AX533" i="12"/>
  <c r="AX528" i="12" s="1"/>
  <c r="AY533" i="12"/>
  <c r="AY528" i="12" s="1"/>
  <c r="AZ533" i="12"/>
  <c r="AZ528" i="12" s="1"/>
  <c r="BA533" i="12"/>
  <c r="BA528" i="12" s="1"/>
  <c r="BB533" i="12"/>
  <c r="BC533" i="12"/>
  <c r="BD533" i="12"/>
  <c r="BD528" i="12" s="1"/>
  <c r="BE533" i="12"/>
  <c r="BE528" i="12" s="1"/>
  <c r="BF533" i="12"/>
  <c r="BF528" i="12" s="1"/>
  <c r="BG533" i="12"/>
  <c r="BG528" i="12" s="1"/>
  <c r="AO537" i="12"/>
  <c r="AP537" i="12"/>
  <c r="AQ537" i="12"/>
  <c r="AR537" i="12"/>
  <c r="AS537" i="12"/>
  <c r="AT537" i="12"/>
  <c r="AU537" i="12"/>
  <c r="AV537" i="12"/>
  <c r="AW537" i="12"/>
  <c r="AX537" i="12"/>
  <c r="AY537" i="12"/>
  <c r="AZ537" i="12"/>
  <c r="BA537" i="12"/>
  <c r="BB537" i="12"/>
  <c r="BC537" i="12"/>
  <c r="BD537" i="12"/>
  <c r="BE537" i="12"/>
  <c r="BF537" i="12"/>
  <c r="BG537" i="12"/>
  <c r="AQ542" i="12"/>
  <c r="AT542" i="12"/>
  <c r="AY542" i="12"/>
  <c r="AZ542" i="12"/>
  <c r="BA542" i="12"/>
  <c r="BB542" i="12"/>
  <c r="BC542" i="12"/>
  <c r="BD542" i="12"/>
  <c r="AO543" i="12"/>
  <c r="AP543" i="12"/>
  <c r="AQ543" i="12"/>
  <c r="AR543" i="12"/>
  <c r="AS543" i="12"/>
  <c r="AT543" i="12"/>
  <c r="AU543" i="12"/>
  <c r="AU542" i="12" s="1"/>
  <c r="AV543" i="12"/>
  <c r="AV542" i="12" s="1"/>
  <c r="AW543" i="12"/>
  <c r="AW542" i="12" s="1"/>
  <c r="AX543" i="12"/>
  <c r="AX542" i="12" s="1"/>
  <c r="AY543" i="12"/>
  <c r="AZ543" i="12"/>
  <c r="BA543" i="12"/>
  <c r="BB543" i="12"/>
  <c r="BC543" i="12"/>
  <c r="BD543" i="12"/>
  <c r="BE543" i="12"/>
  <c r="BF543" i="12"/>
  <c r="BG543" i="12"/>
  <c r="AO547" i="12"/>
  <c r="AO542" i="12" s="1"/>
  <c r="AP547" i="12"/>
  <c r="AQ547" i="12"/>
  <c r="AR547" i="12"/>
  <c r="AR542" i="12" s="1"/>
  <c r="AS547" i="12"/>
  <c r="AS542" i="12" s="1"/>
  <c r="AT547" i="12"/>
  <c r="AU547" i="12"/>
  <c r="AV547" i="12"/>
  <c r="AW547" i="12"/>
  <c r="AX547" i="12"/>
  <c r="AY547" i="12"/>
  <c r="AZ547" i="12"/>
  <c r="BA547" i="12"/>
  <c r="BB547" i="12"/>
  <c r="BC547" i="12"/>
  <c r="BD547" i="12"/>
  <c r="BE547" i="12"/>
  <c r="BF547" i="12"/>
  <c r="BG547" i="12"/>
  <c r="AO551" i="12"/>
  <c r="AP551" i="12"/>
  <c r="AP542" i="12" s="1"/>
  <c r="AQ551" i="12"/>
  <c r="AR551" i="12"/>
  <c r="AS551" i="12"/>
  <c r="AT551" i="12"/>
  <c r="AU551" i="12"/>
  <c r="AV551" i="12"/>
  <c r="AW551" i="12"/>
  <c r="AX551" i="12"/>
  <c r="AY551" i="12"/>
  <c r="AZ551" i="12"/>
  <c r="BA551" i="12"/>
  <c r="BB551" i="12"/>
  <c r="BC551" i="12"/>
  <c r="BD551" i="12"/>
  <c r="BE551" i="12"/>
  <c r="BF551" i="12"/>
  <c r="BG551" i="12"/>
  <c r="AO557" i="12"/>
  <c r="AP557" i="12"/>
  <c r="AP556" i="12" s="1"/>
  <c r="AQ557" i="12"/>
  <c r="AQ556" i="12" s="1"/>
  <c r="AR557" i="12"/>
  <c r="AR556" i="12" s="1"/>
  <c r="AS557" i="12"/>
  <c r="AS556" i="12" s="1"/>
  <c r="AT557" i="12"/>
  <c r="AT556" i="12" s="1"/>
  <c r="AU557" i="12"/>
  <c r="AU556" i="12" s="1"/>
  <c r="AV557" i="12"/>
  <c r="AV556" i="12" s="1"/>
  <c r="AW557" i="12"/>
  <c r="AX557" i="12"/>
  <c r="AY557" i="12"/>
  <c r="AZ557" i="12"/>
  <c r="BA557" i="12"/>
  <c r="BA556" i="12" s="1"/>
  <c r="BB557" i="12"/>
  <c r="BC557" i="12"/>
  <c r="BD557" i="12"/>
  <c r="BE557" i="12"/>
  <c r="BF557" i="12"/>
  <c r="BG557" i="12"/>
  <c r="AO561" i="12"/>
  <c r="AP561" i="12"/>
  <c r="AQ561" i="12"/>
  <c r="AR561" i="12"/>
  <c r="AS561" i="12"/>
  <c r="AT561" i="12"/>
  <c r="AU561" i="12"/>
  <c r="AV561" i="12"/>
  <c r="AW561" i="12"/>
  <c r="AW556" i="12" s="1"/>
  <c r="AX561" i="12"/>
  <c r="AY561" i="12"/>
  <c r="AZ561" i="12"/>
  <c r="BA561" i="12"/>
  <c r="BB561" i="12"/>
  <c r="BC561" i="12"/>
  <c r="BC556" i="12" s="1"/>
  <c r="BD561" i="12"/>
  <c r="BD556" i="12" s="1"/>
  <c r="BE561" i="12"/>
  <c r="BE556" i="12" s="1"/>
  <c r="BF561" i="12"/>
  <c r="BF556" i="12" s="1"/>
  <c r="BG561" i="12"/>
  <c r="BG556" i="12" s="1"/>
  <c r="AO565" i="12"/>
  <c r="AO556" i="12" s="1"/>
  <c r="AP565" i="12"/>
  <c r="AQ565" i="12"/>
  <c r="AR565" i="12"/>
  <c r="AS565" i="12"/>
  <c r="AT565" i="12"/>
  <c r="AU565" i="12"/>
  <c r="AV565" i="12"/>
  <c r="AW565" i="12"/>
  <c r="AX565" i="12"/>
  <c r="AY565" i="12"/>
  <c r="AZ565" i="12"/>
  <c r="BA565" i="12"/>
  <c r="BB565" i="12"/>
  <c r="BC565" i="12"/>
  <c r="BD565" i="12"/>
  <c r="BE565" i="12"/>
  <c r="BF565" i="12"/>
  <c r="BG565" i="12"/>
  <c r="AQ570" i="12"/>
  <c r="AS570" i="12"/>
  <c r="AT570" i="12"/>
  <c r="AY570" i="12"/>
  <c r="BB570" i="12"/>
  <c r="BC570" i="12"/>
  <c r="BF570" i="12"/>
  <c r="BG570" i="12"/>
  <c r="AO571" i="12"/>
  <c r="AP571" i="12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BC571" i="12"/>
  <c r="BD571" i="12"/>
  <c r="BE571" i="12"/>
  <c r="BF571" i="12"/>
  <c r="BG571" i="12"/>
  <c r="AO575" i="12"/>
  <c r="AP575" i="12"/>
  <c r="AQ575" i="12"/>
  <c r="AR575" i="12"/>
  <c r="AR570" i="12" s="1"/>
  <c r="AS575" i="12"/>
  <c r="AT575" i="12"/>
  <c r="AU575" i="12"/>
  <c r="AU570" i="12" s="1"/>
  <c r="AV575" i="12"/>
  <c r="AV570" i="12" s="1"/>
  <c r="AW575" i="12"/>
  <c r="AW570" i="12" s="1"/>
  <c r="AX575" i="12"/>
  <c r="AY575" i="12"/>
  <c r="AZ575" i="12"/>
  <c r="AZ570" i="12" s="1"/>
  <c r="BA575" i="12"/>
  <c r="BA570" i="12" s="1"/>
  <c r="BB575" i="12"/>
  <c r="BC575" i="12"/>
  <c r="BD575" i="12"/>
  <c r="BE575" i="12"/>
  <c r="BF575" i="12"/>
  <c r="BG575" i="12"/>
  <c r="AO579" i="12"/>
  <c r="AP579" i="12"/>
  <c r="AQ579" i="12"/>
  <c r="AR579" i="12"/>
  <c r="AS579" i="12"/>
  <c r="AT579" i="12"/>
  <c r="AU579" i="12"/>
  <c r="AV579" i="12"/>
  <c r="AW579" i="12"/>
  <c r="AX579" i="12"/>
  <c r="AX570" i="12" s="1"/>
  <c r="AY579" i="12"/>
  <c r="AZ579" i="12"/>
  <c r="BA579" i="12"/>
  <c r="BB579" i="12"/>
  <c r="BC579" i="12"/>
  <c r="BD579" i="12"/>
  <c r="BE579" i="12"/>
  <c r="BF579" i="12"/>
  <c r="BG579" i="12"/>
  <c r="AO584" i="12"/>
  <c r="AW584" i="12"/>
  <c r="AO585" i="12"/>
  <c r="AP585" i="12"/>
  <c r="AQ585" i="12"/>
  <c r="AR585" i="12"/>
  <c r="AS585" i="12"/>
  <c r="AT585" i="12"/>
  <c r="AU585" i="12"/>
  <c r="AV585" i="12"/>
  <c r="AW585" i="12"/>
  <c r="AX585" i="12"/>
  <c r="AX584" i="12" s="1"/>
  <c r="AY585" i="12"/>
  <c r="AY584" i="12" s="1"/>
  <c r="AZ585" i="12"/>
  <c r="AZ584" i="12" s="1"/>
  <c r="BA585" i="12"/>
  <c r="BA584" i="12" s="1"/>
  <c r="BB585" i="12"/>
  <c r="BB584" i="12" s="1"/>
  <c r="BC585" i="12"/>
  <c r="BC584" i="12" s="1"/>
  <c r="BD585" i="12"/>
  <c r="BD584" i="12" s="1"/>
  <c r="BE585" i="12"/>
  <c r="BF585" i="12"/>
  <c r="BG585" i="12"/>
  <c r="AO589" i="12"/>
  <c r="AP589" i="12"/>
  <c r="AQ589" i="12"/>
  <c r="AR589" i="12"/>
  <c r="AS589" i="12"/>
  <c r="AT589" i="12"/>
  <c r="AU589" i="12"/>
  <c r="AV589" i="12"/>
  <c r="AW589" i="12"/>
  <c r="AX589" i="12"/>
  <c r="AY589" i="12"/>
  <c r="AZ589" i="12"/>
  <c r="BA589" i="12"/>
  <c r="BB589" i="12"/>
  <c r="BC589" i="12"/>
  <c r="BD589" i="12"/>
  <c r="BE589" i="12"/>
  <c r="BF589" i="12"/>
  <c r="BG589" i="12"/>
  <c r="AO593" i="12"/>
  <c r="AP593" i="12"/>
  <c r="AP584" i="12" s="1"/>
  <c r="AQ593" i="12"/>
  <c r="AQ584" i="12" s="1"/>
  <c r="AR593" i="12"/>
  <c r="AS593" i="12"/>
  <c r="AT593" i="12"/>
  <c r="AT584" i="12" s="1"/>
  <c r="AU593" i="12"/>
  <c r="AU584" i="12" s="1"/>
  <c r="AV593" i="12"/>
  <c r="AV584" i="12" s="1"/>
  <c r="AW593" i="12"/>
  <c r="AX593" i="12"/>
  <c r="AY593" i="12"/>
  <c r="AZ593" i="12"/>
  <c r="BA593" i="12"/>
  <c r="BB593" i="12"/>
  <c r="BC593" i="12"/>
  <c r="BD593" i="12"/>
  <c r="BE593" i="12"/>
  <c r="BF593" i="12"/>
  <c r="BG593" i="12"/>
  <c r="BB598" i="12"/>
  <c r="AO599" i="12"/>
  <c r="AP599" i="12"/>
  <c r="AQ599" i="12"/>
  <c r="AR599" i="12"/>
  <c r="AS599" i="12"/>
  <c r="AT599" i="12"/>
  <c r="AT598" i="12" s="1"/>
  <c r="AU599" i="12"/>
  <c r="AU598" i="12" s="1"/>
  <c r="AV599" i="12"/>
  <c r="AV598" i="12" s="1"/>
  <c r="AW599" i="12"/>
  <c r="AW598" i="12" s="1"/>
  <c r="AX599" i="12"/>
  <c r="AX598" i="12" s="1"/>
  <c r="AY599" i="12"/>
  <c r="AY598" i="12" s="1"/>
  <c r="AZ599" i="12"/>
  <c r="AZ598" i="12" s="1"/>
  <c r="BA599" i="12"/>
  <c r="BA598" i="12" s="1"/>
  <c r="BB599" i="12"/>
  <c r="BC599" i="12"/>
  <c r="BD599" i="12"/>
  <c r="BE599" i="12"/>
  <c r="BF599" i="12"/>
  <c r="BG599" i="12"/>
  <c r="AO603" i="12"/>
  <c r="AP603" i="12"/>
  <c r="AQ603" i="12"/>
  <c r="AR603" i="12"/>
  <c r="AS603" i="12"/>
  <c r="AT603" i="12"/>
  <c r="AU603" i="12"/>
  <c r="AV603" i="12"/>
  <c r="AW603" i="12"/>
  <c r="AX603" i="12"/>
  <c r="AY603" i="12"/>
  <c r="AZ603" i="12"/>
  <c r="BA603" i="12"/>
  <c r="BB603" i="12"/>
  <c r="BC603" i="12"/>
  <c r="BC598" i="12" s="1"/>
  <c r="BD603" i="12"/>
  <c r="BD598" i="12" s="1"/>
  <c r="BE603" i="12"/>
  <c r="BE598" i="12" s="1"/>
  <c r="BF603" i="12"/>
  <c r="BG603" i="12"/>
  <c r="AO607" i="12"/>
  <c r="AP607" i="12"/>
  <c r="AQ607" i="12"/>
  <c r="AR607" i="12"/>
  <c r="AS607" i="12"/>
  <c r="AT607" i="12"/>
  <c r="AU607" i="12"/>
  <c r="AV607" i="12"/>
  <c r="AW607" i="12"/>
  <c r="AX607" i="12"/>
  <c r="AY607" i="12"/>
  <c r="AZ607" i="12"/>
  <c r="BA607" i="12"/>
  <c r="BB607" i="12"/>
  <c r="BC607" i="12"/>
  <c r="BD607" i="12"/>
  <c r="BE607" i="12"/>
  <c r="BF607" i="12"/>
  <c r="BF598" i="12" s="1"/>
  <c r="BG607" i="12"/>
  <c r="BG598" i="12" s="1"/>
  <c r="AP612" i="12"/>
  <c r="BF612" i="12"/>
  <c r="BG612" i="12"/>
  <c r="AO613" i="12"/>
  <c r="AO612" i="12" s="1"/>
  <c r="AP613" i="12"/>
  <c r="AQ613" i="12"/>
  <c r="AR613" i="12"/>
  <c r="AS613" i="12"/>
  <c r="AT613" i="12"/>
  <c r="AU613" i="12"/>
  <c r="AV613" i="12"/>
  <c r="AW613" i="12"/>
  <c r="AX613" i="12"/>
  <c r="AY613" i="12"/>
  <c r="AZ613" i="12"/>
  <c r="AZ612" i="12" s="1"/>
  <c r="BA613" i="12"/>
  <c r="BA612" i="12" s="1"/>
  <c r="BB613" i="12"/>
  <c r="BB612" i="12" s="1"/>
  <c r="BC613" i="12"/>
  <c r="BC612" i="12" s="1"/>
  <c r="BD613" i="12"/>
  <c r="BD612" i="12" s="1"/>
  <c r="BE613" i="12"/>
  <c r="BE612" i="12" s="1"/>
  <c r="BF613" i="12"/>
  <c r="BG613" i="12"/>
  <c r="AO617" i="12"/>
  <c r="AP617" i="12"/>
  <c r="AQ617" i="12"/>
  <c r="AQ612" i="12" s="1"/>
  <c r="AR617" i="12"/>
  <c r="AR612" i="12" s="1"/>
  <c r="AS617" i="12"/>
  <c r="AS612" i="12" s="1"/>
  <c r="AT617" i="12"/>
  <c r="AU617" i="12"/>
  <c r="AV617" i="12"/>
  <c r="AW617" i="12"/>
  <c r="AX617" i="12"/>
  <c r="AY617" i="12"/>
  <c r="AZ617" i="12"/>
  <c r="BA617" i="12"/>
  <c r="BB617" i="12"/>
  <c r="BC617" i="12"/>
  <c r="BD617" i="12"/>
  <c r="BE617" i="12"/>
  <c r="BF617" i="12"/>
  <c r="BG617" i="12"/>
  <c r="AO621" i="12"/>
  <c r="AP621" i="12"/>
  <c r="AQ621" i="12"/>
  <c r="AR621" i="12"/>
  <c r="AS621" i="12"/>
  <c r="AT621" i="12"/>
  <c r="AT612" i="12" s="1"/>
  <c r="AU621" i="12"/>
  <c r="AU612" i="12" s="1"/>
  <c r="AV621" i="12"/>
  <c r="AW621" i="12"/>
  <c r="AX621" i="12"/>
  <c r="AY621" i="12"/>
  <c r="AZ621" i="12"/>
  <c r="BA621" i="12"/>
  <c r="BB621" i="12"/>
  <c r="BC621" i="12"/>
  <c r="BD621" i="12"/>
  <c r="BE621" i="12"/>
  <c r="BF621" i="12"/>
  <c r="BG621" i="12"/>
  <c r="AV626" i="12"/>
  <c r="AO627" i="12"/>
  <c r="AP627" i="12"/>
  <c r="AP626" i="12" s="1"/>
  <c r="AQ627" i="12"/>
  <c r="AQ626" i="12" s="1"/>
  <c r="AR627" i="12"/>
  <c r="AR626" i="12" s="1"/>
  <c r="AS627" i="12"/>
  <c r="AS626" i="12" s="1"/>
  <c r="AT627" i="12"/>
  <c r="AT626" i="12" s="1"/>
  <c r="AU627" i="12"/>
  <c r="AU626" i="12" s="1"/>
  <c r="AV627" i="12"/>
  <c r="AW627" i="12"/>
  <c r="AX627" i="12"/>
  <c r="AY627" i="12"/>
  <c r="AY626" i="12" s="1"/>
  <c r="AZ627" i="12"/>
  <c r="AZ626" i="12" s="1"/>
  <c r="BA627" i="12"/>
  <c r="BB627" i="12"/>
  <c r="BB626" i="12" s="1"/>
  <c r="BC627" i="12"/>
  <c r="BC626" i="12" s="1"/>
  <c r="BD627" i="12"/>
  <c r="BD626" i="12" s="1"/>
  <c r="BE627" i="12"/>
  <c r="BF627" i="12"/>
  <c r="BG627" i="12"/>
  <c r="AO631" i="12"/>
  <c r="AP631" i="12"/>
  <c r="AQ631" i="12"/>
  <c r="AR631" i="12"/>
  <c r="AS631" i="12"/>
  <c r="AT631" i="12"/>
  <c r="AU631" i="12"/>
  <c r="AV631" i="12"/>
  <c r="AW631" i="12"/>
  <c r="AX631" i="12"/>
  <c r="AY631" i="12"/>
  <c r="AZ631" i="12"/>
  <c r="BA631" i="12"/>
  <c r="BA626" i="12" s="1"/>
  <c r="BB631" i="12"/>
  <c r="BC631" i="12"/>
  <c r="BD631" i="12"/>
  <c r="BE631" i="12"/>
  <c r="BF631" i="12"/>
  <c r="BG631" i="12"/>
  <c r="BG626" i="12" s="1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BA635" i="12"/>
  <c r="BB635" i="12"/>
  <c r="BC635" i="12"/>
  <c r="BD635" i="12"/>
  <c r="BE635" i="12"/>
  <c r="BF635" i="12"/>
  <c r="BG635" i="12"/>
  <c r="BB640" i="12"/>
  <c r="BC640" i="12"/>
  <c r="BD640" i="12"/>
  <c r="BF640" i="12"/>
  <c r="BG640" i="12"/>
  <c r="AO641" i="12"/>
  <c r="AP641" i="12"/>
  <c r="AQ641" i="12"/>
  <c r="AR641" i="12"/>
  <c r="AR640" i="12" s="1"/>
  <c r="AS641" i="12"/>
  <c r="AT641" i="12"/>
  <c r="AU641" i="12"/>
  <c r="AU640" i="12" s="1"/>
  <c r="AV641" i="12"/>
  <c r="AV640" i="12" s="1"/>
  <c r="AW641" i="12"/>
  <c r="AW640" i="12" s="1"/>
  <c r="AX641" i="12"/>
  <c r="AY641" i="12"/>
  <c r="AZ641" i="12"/>
  <c r="BA641" i="12"/>
  <c r="BB641" i="12"/>
  <c r="BC641" i="12"/>
  <c r="BD641" i="12"/>
  <c r="BE641" i="12"/>
  <c r="BF641" i="12"/>
  <c r="BG641" i="12"/>
  <c r="AO645" i="12"/>
  <c r="AP645" i="12"/>
  <c r="AQ645" i="12"/>
  <c r="AR645" i="12"/>
  <c r="AS645" i="12"/>
  <c r="AT645" i="12"/>
  <c r="AU645" i="12"/>
  <c r="AV645" i="12"/>
  <c r="AW645" i="12"/>
  <c r="AX645" i="12"/>
  <c r="AX640" i="12" s="1"/>
  <c r="AY645" i="12"/>
  <c r="AY640" i="12" s="1"/>
  <c r="AZ645" i="12"/>
  <c r="AZ640" i="12" s="1"/>
  <c r="BA645" i="12"/>
  <c r="BA640" i="12" s="1"/>
  <c r="BB645" i="12"/>
  <c r="BC645" i="12"/>
  <c r="BD645" i="12"/>
  <c r="BE645" i="12"/>
  <c r="BE640" i="12" s="1"/>
  <c r="BF645" i="12"/>
  <c r="BG645" i="12"/>
  <c r="AO649" i="12"/>
  <c r="AP649" i="12"/>
  <c r="AQ649" i="12"/>
  <c r="AR649" i="12"/>
  <c r="AS649" i="12"/>
  <c r="AT649" i="12"/>
  <c r="AU649" i="12"/>
  <c r="AV649" i="12"/>
  <c r="AW649" i="12"/>
  <c r="AX649" i="12"/>
  <c r="AY649" i="12"/>
  <c r="AZ649" i="12"/>
  <c r="BA649" i="12"/>
  <c r="BB649" i="12"/>
  <c r="BC649" i="12"/>
  <c r="BD649" i="12"/>
  <c r="BE649" i="12"/>
  <c r="BF649" i="12"/>
  <c r="BG649" i="12"/>
  <c r="AO654" i="12"/>
  <c r="AP654" i="12"/>
  <c r="AQ654" i="12"/>
  <c r="AR654" i="12"/>
  <c r="AS654" i="12"/>
  <c r="AT654" i="12"/>
  <c r="AU654" i="12"/>
  <c r="BA654" i="12"/>
  <c r="BB654" i="12"/>
  <c r="BC654" i="12"/>
  <c r="BD654" i="12"/>
  <c r="AO655" i="12"/>
  <c r="AP655" i="12"/>
  <c r="AQ655" i="12"/>
  <c r="AR655" i="12"/>
  <c r="AS655" i="12"/>
  <c r="AT655" i="12"/>
  <c r="AU655" i="12"/>
  <c r="AV655" i="12"/>
  <c r="AW655" i="12"/>
  <c r="AX655" i="12"/>
  <c r="AY655" i="12"/>
  <c r="AZ655" i="12"/>
  <c r="BA655" i="12"/>
  <c r="BB655" i="12"/>
  <c r="BC655" i="12"/>
  <c r="BD655" i="12"/>
  <c r="BE655" i="12"/>
  <c r="BF655" i="12"/>
  <c r="BG655" i="12"/>
  <c r="AO659" i="12"/>
  <c r="AP659" i="12"/>
  <c r="AQ659" i="12"/>
  <c r="AR659" i="12"/>
  <c r="AS659" i="12"/>
  <c r="AT659" i="12"/>
  <c r="AU659" i="12"/>
  <c r="AV659" i="12"/>
  <c r="AW659" i="12"/>
  <c r="AX659" i="12"/>
  <c r="AX654" i="12" s="1"/>
  <c r="AY659" i="12"/>
  <c r="AZ659" i="12"/>
  <c r="BA659" i="12"/>
  <c r="BB659" i="12"/>
  <c r="BC659" i="12"/>
  <c r="BD659" i="12"/>
  <c r="BE659" i="12"/>
  <c r="BF659" i="12"/>
  <c r="BG659" i="12"/>
  <c r="AO663" i="12"/>
  <c r="AP663" i="12"/>
  <c r="AQ663" i="12"/>
  <c r="AR663" i="12"/>
  <c r="AS663" i="12"/>
  <c r="AT663" i="12"/>
  <c r="AU663" i="12"/>
  <c r="AV663" i="12"/>
  <c r="AW663" i="12"/>
  <c r="AX663" i="12"/>
  <c r="AY663" i="12"/>
  <c r="AZ663" i="12"/>
  <c r="BA663" i="12"/>
  <c r="BB663" i="12"/>
  <c r="BC663" i="12"/>
  <c r="BD663" i="12"/>
  <c r="BE663" i="12"/>
  <c r="BF663" i="12"/>
  <c r="BG663" i="12"/>
  <c r="AO668" i="12"/>
  <c r="AQ668" i="12"/>
  <c r="AR668" i="12"/>
  <c r="BC668" i="12"/>
  <c r="BD668" i="12"/>
  <c r="BE668" i="12"/>
  <c r="BF668" i="12"/>
  <c r="BG668" i="12"/>
  <c r="AO669" i="12"/>
  <c r="AP669" i="12"/>
  <c r="AP668" i="12" s="1"/>
  <c r="AQ669" i="12"/>
  <c r="AR669" i="12"/>
  <c r="AS669" i="12"/>
  <c r="AT669" i="12"/>
  <c r="AU669" i="12"/>
  <c r="AV669" i="12"/>
  <c r="AW669" i="12"/>
  <c r="AX669" i="12"/>
  <c r="AY669" i="12"/>
  <c r="AZ669" i="12"/>
  <c r="BA669" i="12"/>
  <c r="BB669" i="12"/>
  <c r="BC669" i="12"/>
  <c r="BD669" i="12"/>
  <c r="BE669" i="12"/>
  <c r="BF669" i="12"/>
  <c r="BG669" i="12"/>
  <c r="AO673" i="12"/>
  <c r="AP673" i="12"/>
  <c r="AQ673" i="12"/>
  <c r="AR673" i="12"/>
  <c r="AS673" i="12"/>
  <c r="AT673" i="12"/>
  <c r="AU673" i="12"/>
  <c r="AV673" i="12"/>
  <c r="AW673" i="12"/>
  <c r="AW668" i="12" s="1"/>
  <c r="AX673" i="12"/>
  <c r="AY673" i="12"/>
  <c r="AZ673" i="12"/>
  <c r="BA673" i="12"/>
  <c r="BB673" i="12"/>
  <c r="BC673" i="12"/>
  <c r="BD673" i="12"/>
  <c r="BE673" i="12"/>
  <c r="BF673" i="12"/>
  <c r="BG673" i="12"/>
  <c r="AO677" i="12"/>
  <c r="AP677" i="12"/>
  <c r="AQ677" i="12"/>
  <c r="AR677" i="12"/>
  <c r="AS677" i="12"/>
  <c r="AT677" i="12"/>
  <c r="AU677" i="12"/>
  <c r="AV677" i="12"/>
  <c r="AW677" i="12"/>
  <c r="AX677" i="12"/>
  <c r="AY677" i="12"/>
  <c r="AZ677" i="12"/>
  <c r="BA677" i="12"/>
  <c r="BB677" i="12"/>
  <c r="BC677" i="12"/>
  <c r="BD677" i="12"/>
  <c r="BE677" i="12"/>
  <c r="BF677" i="12"/>
  <c r="BG677" i="12"/>
  <c r="AT682" i="12"/>
  <c r="AU682" i="12"/>
  <c r="AV682" i="12"/>
  <c r="AW682" i="12"/>
  <c r="AX682" i="12"/>
  <c r="AY682" i="12"/>
  <c r="AO683" i="12"/>
  <c r="AP683" i="12"/>
  <c r="AQ683" i="12"/>
  <c r="AQ682" i="12" s="1"/>
  <c r="AR683" i="12"/>
  <c r="AR682" i="12" s="1"/>
  <c r="AS683" i="12"/>
  <c r="AS682" i="12" s="1"/>
  <c r="AT683" i="12"/>
  <c r="AU683" i="12"/>
  <c r="AV683" i="12"/>
  <c r="AW683" i="12"/>
  <c r="AX683" i="12"/>
  <c r="AY683" i="12"/>
  <c r="AZ683" i="12"/>
  <c r="BA683" i="12"/>
  <c r="BB683" i="12"/>
  <c r="BC683" i="12"/>
  <c r="BD683" i="12"/>
  <c r="BE683" i="12"/>
  <c r="BF683" i="12"/>
  <c r="BG683" i="12"/>
  <c r="AO687" i="12"/>
  <c r="AP687" i="12"/>
  <c r="AQ687" i="12"/>
  <c r="AR687" i="12"/>
  <c r="AS687" i="12"/>
  <c r="AT687" i="12"/>
  <c r="AU687" i="12"/>
  <c r="AV687" i="12"/>
  <c r="AW687" i="12"/>
  <c r="AX687" i="12"/>
  <c r="AY687" i="12"/>
  <c r="AZ687" i="12"/>
  <c r="AZ682" i="12" s="1"/>
  <c r="BA687" i="12"/>
  <c r="BA682" i="12" s="1"/>
  <c r="BB687" i="12"/>
  <c r="BB682" i="12" s="1"/>
  <c r="BC687" i="12"/>
  <c r="BC682" i="12" s="1"/>
  <c r="BD687" i="12"/>
  <c r="BE687" i="12"/>
  <c r="BF687" i="12"/>
  <c r="BG687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BC691" i="12"/>
  <c r="BD691" i="12"/>
  <c r="BE691" i="12"/>
  <c r="BF691" i="12"/>
  <c r="BG691" i="12"/>
  <c r="AO697" i="12"/>
  <c r="AP697" i="12"/>
  <c r="AQ697" i="12"/>
  <c r="AR697" i="12"/>
  <c r="AS697" i="12"/>
  <c r="AT697" i="12"/>
  <c r="AU697" i="12"/>
  <c r="AV697" i="12"/>
  <c r="AV696" i="12" s="1"/>
  <c r="AW697" i="12"/>
  <c r="AW696" i="12" s="1"/>
  <c r="AX697" i="12"/>
  <c r="AX696" i="12" s="1"/>
  <c r="AY697" i="12"/>
  <c r="AY696" i="12" s="1"/>
  <c r="AZ697" i="12"/>
  <c r="AZ696" i="12" s="1"/>
  <c r="BA697" i="12"/>
  <c r="BA696" i="12" s="1"/>
  <c r="BB697" i="12"/>
  <c r="BC697" i="12"/>
  <c r="BD697" i="12"/>
  <c r="BE697" i="12"/>
  <c r="BF697" i="12"/>
  <c r="BG697" i="12"/>
  <c r="AO701" i="12"/>
  <c r="AP701" i="12"/>
  <c r="AQ701" i="12"/>
  <c r="AR701" i="12"/>
  <c r="AS701" i="12"/>
  <c r="AT701" i="12"/>
  <c r="AU701" i="12"/>
  <c r="AV701" i="12"/>
  <c r="AW701" i="12"/>
  <c r="AX701" i="12"/>
  <c r="AY701" i="12"/>
  <c r="AZ701" i="12"/>
  <c r="BA701" i="12"/>
  <c r="BB701" i="12"/>
  <c r="BC701" i="12"/>
  <c r="BD701" i="12"/>
  <c r="BE701" i="12"/>
  <c r="BE696" i="12" s="1"/>
  <c r="BF701" i="12"/>
  <c r="BG701" i="12"/>
  <c r="AO705" i="12"/>
  <c r="AP705" i="12"/>
  <c r="AQ705" i="12"/>
  <c r="AR705" i="12"/>
  <c r="AS705" i="12"/>
  <c r="AT705" i="12"/>
  <c r="AU705" i="12"/>
  <c r="AV705" i="12"/>
  <c r="AW705" i="12"/>
  <c r="AX705" i="12"/>
  <c r="AY705" i="12"/>
  <c r="AZ705" i="12"/>
  <c r="BA705" i="12"/>
  <c r="BB705" i="12"/>
  <c r="BC705" i="12"/>
  <c r="BD705" i="12"/>
  <c r="BE705" i="12"/>
  <c r="BF705" i="12"/>
  <c r="BG705" i="12"/>
  <c r="BF710" i="12"/>
  <c r="BG710" i="12"/>
  <c r="AO711" i="12"/>
  <c r="AP711" i="12"/>
  <c r="AQ711" i="12"/>
  <c r="AR711" i="12"/>
  <c r="AR710" i="12" s="1"/>
  <c r="AS711" i="12"/>
  <c r="AT711" i="12"/>
  <c r="AT710" i="12" s="1"/>
  <c r="AU711" i="12"/>
  <c r="AU710" i="12" s="1"/>
  <c r="AV711" i="12"/>
  <c r="AV710" i="12" s="1"/>
  <c r="AW711" i="12"/>
  <c r="AW710" i="12" s="1"/>
  <c r="AX711" i="12"/>
  <c r="AX710" i="12" s="1"/>
  <c r="AY711" i="12"/>
  <c r="AY710" i="12" s="1"/>
  <c r="AZ711" i="12"/>
  <c r="BA711" i="12"/>
  <c r="BA710" i="12" s="1"/>
  <c r="BB711" i="12"/>
  <c r="BC711" i="12"/>
  <c r="BD711" i="12"/>
  <c r="BE711" i="12"/>
  <c r="BF711" i="12"/>
  <c r="BG711" i="12"/>
  <c r="AO715" i="12"/>
  <c r="AP715" i="12"/>
  <c r="AQ715" i="12"/>
  <c r="AR715" i="12"/>
  <c r="AS715" i="12"/>
  <c r="AT715" i="12"/>
  <c r="AU715" i="12"/>
  <c r="AV715" i="12"/>
  <c r="AW715" i="12"/>
  <c r="AX715" i="12"/>
  <c r="AY715" i="12"/>
  <c r="AZ715" i="12"/>
  <c r="AZ710" i="12" s="1"/>
  <c r="BA715" i="12"/>
  <c r="BB715" i="12"/>
  <c r="BB710" i="12" s="1"/>
  <c r="BC715" i="12"/>
  <c r="BC710" i="12" s="1"/>
  <c r="BD715" i="12"/>
  <c r="BD710" i="12" s="1"/>
  <c r="BE715" i="12"/>
  <c r="BE710" i="12" s="1"/>
  <c r="BF715" i="12"/>
  <c r="BG715" i="12"/>
  <c r="AO719" i="12"/>
  <c r="AP719" i="12"/>
  <c r="AQ719" i="12"/>
  <c r="AR719" i="12"/>
  <c r="AS719" i="12"/>
  <c r="AT719" i="12"/>
  <c r="AU719" i="12"/>
  <c r="AV719" i="12"/>
  <c r="AW719" i="12"/>
  <c r="AX719" i="12"/>
  <c r="AY719" i="12"/>
  <c r="AZ719" i="12"/>
  <c r="BA719" i="12"/>
  <c r="BB719" i="12"/>
  <c r="BC719" i="12"/>
  <c r="BD719" i="12"/>
  <c r="BE719" i="12"/>
  <c r="BF719" i="12"/>
  <c r="BG719" i="12"/>
  <c r="AT724" i="12"/>
  <c r="AU724" i="12"/>
  <c r="BC724" i="12"/>
  <c r="BD724" i="12"/>
  <c r="BE724" i="12"/>
  <c r="BF724" i="12"/>
  <c r="BG724" i="12"/>
  <c r="AO725" i="12"/>
  <c r="AO724" i="12" s="1"/>
  <c r="AP725" i="12"/>
  <c r="AQ725" i="12"/>
  <c r="AR725" i="12"/>
  <c r="AS725" i="12"/>
  <c r="AT725" i="12"/>
  <c r="AU725" i="12"/>
  <c r="AV725" i="12"/>
  <c r="AW725" i="12"/>
  <c r="AX725" i="12"/>
  <c r="AY725" i="12"/>
  <c r="AZ725" i="12"/>
  <c r="BA725" i="12"/>
  <c r="BB725" i="12"/>
  <c r="BC725" i="12"/>
  <c r="BD725" i="12"/>
  <c r="BE725" i="12"/>
  <c r="BF725" i="12"/>
  <c r="BG725" i="12"/>
  <c r="AO729" i="12"/>
  <c r="AP729" i="12"/>
  <c r="AP724" i="12" s="1"/>
  <c r="AQ729" i="12"/>
  <c r="AQ724" i="12" s="1"/>
  <c r="AR729" i="12"/>
  <c r="AR724" i="12" s="1"/>
  <c r="AS729" i="12"/>
  <c r="AS724" i="12" s="1"/>
  <c r="AT729" i="12"/>
  <c r="AU729" i="12"/>
  <c r="AV729" i="12"/>
  <c r="AV724" i="12" s="1"/>
  <c r="AW729" i="12"/>
  <c r="AW724" i="12" s="1"/>
  <c r="AX729" i="12"/>
  <c r="AX724" i="12" s="1"/>
  <c r="AY729" i="12"/>
  <c r="AY724" i="12" s="1"/>
  <c r="AZ729" i="12"/>
  <c r="BA729" i="12"/>
  <c r="BB729" i="12"/>
  <c r="BB724" i="12" s="1"/>
  <c r="BC729" i="12"/>
  <c r="BD729" i="12"/>
  <c r="BE729" i="12"/>
  <c r="BF729" i="12"/>
  <c r="BG729" i="12"/>
  <c r="AO733" i="12"/>
  <c r="AP733" i="12"/>
  <c r="AQ733" i="12"/>
  <c r="AR733" i="12"/>
  <c r="AS733" i="12"/>
  <c r="AT733" i="12"/>
  <c r="AU733" i="12"/>
  <c r="AV733" i="12"/>
  <c r="AW733" i="12"/>
  <c r="AX733" i="12"/>
  <c r="AY733" i="12"/>
  <c r="AZ733" i="12"/>
  <c r="BA733" i="12"/>
  <c r="BB733" i="12"/>
  <c r="BC733" i="12"/>
  <c r="BD733" i="12"/>
  <c r="BE733" i="12"/>
  <c r="BF733" i="12"/>
  <c r="BG733" i="12"/>
  <c r="AR738" i="12"/>
  <c r="AS738" i="12"/>
  <c r="AT738" i="12"/>
  <c r="BG738" i="12"/>
  <c r="AO739" i="12"/>
  <c r="AP739" i="12"/>
  <c r="AQ739" i="12"/>
  <c r="AQ738" i="12" s="1"/>
  <c r="AR739" i="12"/>
  <c r="AS739" i="12"/>
  <c r="AT739" i="12"/>
  <c r="AU739" i="12"/>
  <c r="AU738" i="12" s="1"/>
  <c r="AV739" i="12"/>
  <c r="AV738" i="12" s="1"/>
  <c r="AW739" i="12"/>
  <c r="AW738" i="12" s="1"/>
  <c r="AX739" i="12"/>
  <c r="AY739" i="12"/>
  <c r="AZ739" i="12"/>
  <c r="BA739" i="12"/>
  <c r="BB739" i="12"/>
  <c r="BC739" i="12"/>
  <c r="BD739" i="12"/>
  <c r="BE739" i="12"/>
  <c r="BF739" i="12"/>
  <c r="BG739" i="12"/>
  <c r="AO743" i="12"/>
  <c r="AP743" i="12"/>
  <c r="AQ743" i="12"/>
  <c r="AR743" i="12"/>
  <c r="AS743" i="12"/>
  <c r="AT743" i="12"/>
  <c r="AU743" i="12"/>
  <c r="AV743" i="12"/>
  <c r="AW743" i="12"/>
  <c r="AX743" i="12"/>
  <c r="AY743" i="12"/>
  <c r="AZ743" i="12"/>
  <c r="BA743" i="12"/>
  <c r="BA738" i="12" s="1"/>
  <c r="BB743" i="12"/>
  <c r="BC743" i="12"/>
  <c r="BD743" i="12"/>
  <c r="BE743" i="12"/>
  <c r="BF743" i="12"/>
  <c r="BG743" i="12"/>
  <c r="AO747" i="12"/>
  <c r="AP747" i="12"/>
  <c r="AP738" i="12" s="1"/>
  <c r="AQ747" i="12"/>
  <c r="AR747" i="12"/>
  <c r="AS747" i="12"/>
  <c r="AT747" i="12"/>
  <c r="AU747" i="12"/>
  <c r="AV747" i="12"/>
  <c r="AW747" i="12"/>
  <c r="AX747" i="12"/>
  <c r="AY747" i="12"/>
  <c r="AZ747" i="12"/>
  <c r="BA747" i="12"/>
  <c r="BB747" i="12"/>
  <c r="BC747" i="12"/>
  <c r="BD747" i="12"/>
  <c r="BE747" i="12"/>
  <c r="BF747" i="12"/>
  <c r="BG747" i="12"/>
  <c r="AV752" i="12"/>
  <c r="AW752" i="12"/>
  <c r="BA752" i="12"/>
  <c r="BD752" i="12"/>
  <c r="BE752" i="12"/>
  <c r="BF752" i="12"/>
  <c r="AO753" i="12"/>
  <c r="AP753" i="12"/>
  <c r="AP752" i="12" s="1"/>
  <c r="AQ753" i="12"/>
  <c r="AQ752" i="12" s="1"/>
  <c r="AR753" i="12"/>
  <c r="AS753" i="12"/>
  <c r="AT753" i="12"/>
  <c r="AU753" i="12"/>
  <c r="AV753" i="12"/>
  <c r="AW753" i="12"/>
  <c r="AX753" i="12"/>
  <c r="AY753" i="12"/>
  <c r="AZ753" i="12"/>
  <c r="BA753" i="12"/>
  <c r="BB753" i="12"/>
  <c r="BC753" i="12"/>
  <c r="BD753" i="12"/>
  <c r="BE753" i="12"/>
  <c r="BF753" i="12"/>
  <c r="BG753" i="12"/>
  <c r="AO757" i="12"/>
  <c r="AO752" i="12" s="1"/>
  <c r="AP757" i="12"/>
  <c r="AQ757" i="12"/>
  <c r="AR757" i="12"/>
  <c r="AS757" i="12"/>
  <c r="AT757" i="12"/>
  <c r="AU757" i="12"/>
  <c r="AU752" i="12" s="1"/>
  <c r="AV757" i="12"/>
  <c r="AW757" i="12"/>
  <c r="AX757" i="12"/>
  <c r="AX752" i="12" s="1"/>
  <c r="AY757" i="12"/>
  <c r="AY752" i="12" s="1"/>
  <c r="AZ757" i="12"/>
  <c r="AZ752" i="12" s="1"/>
  <c r="BA757" i="12"/>
  <c r="BB757" i="12"/>
  <c r="BC757" i="12"/>
  <c r="BD757" i="12"/>
  <c r="BE757" i="12"/>
  <c r="BF757" i="12"/>
  <c r="BG757" i="12"/>
  <c r="AO761" i="12"/>
  <c r="AP761" i="12"/>
  <c r="AQ761" i="12"/>
  <c r="AR761" i="12"/>
  <c r="AS761" i="12"/>
  <c r="AT761" i="12"/>
  <c r="AU761" i="12"/>
  <c r="AV761" i="12"/>
  <c r="AW761" i="12"/>
  <c r="AX761" i="12"/>
  <c r="AY761" i="12"/>
  <c r="AZ761" i="12"/>
  <c r="BA761" i="12"/>
  <c r="BB761" i="12"/>
  <c r="BB752" i="12" s="1"/>
  <c r="BC761" i="12"/>
  <c r="BC752" i="12" s="1"/>
  <c r="BD761" i="12"/>
  <c r="BE761" i="12"/>
  <c r="BF761" i="12"/>
  <c r="BG761" i="12"/>
  <c r="BG752" i="12" s="1"/>
  <c r="AO766" i="12"/>
  <c r="AR766" i="12"/>
  <c r="AS766" i="12"/>
  <c r="AT766" i="12"/>
  <c r="AU766" i="12"/>
  <c r="AX766" i="12"/>
  <c r="AZ766" i="12"/>
  <c r="AO767" i="12"/>
  <c r="AP767" i="12"/>
  <c r="AQ767" i="12"/>
  <c r="AR767" i="12"/>
  <c r="AS767" i="12"/>
  <c r="AT767" i="12"/>
  <c r="AU767" i="12"/>
  <c r="AV767" i="12"/>
  <c r="AW767" i="12"/>
  <c r="AX767" i="12"/>
  <c r="AY767" i="12"/>
  <c r="AZ767" i="12"/>
  <c r="BA767" i="12"/>
  <c r="BB767" i="12"/>
  <c r="BB766" i="12" s="1"/>
  <c r="BC767" i="12"/>
  <c r="BC766" i="12" s="1"/>
  <c r="BD767" i="12"/>
  <c r="BD766" i="12" s="1"/>
  <c r="BE767" i="12"/>
  <c r="BF767" i="12"/>
  <c r="BG767" i="12"/>
  <c r="AO771" i="12"/>
  <c r="AP771" i="12"/>
  <c r="AQ771" i="12"/>
  <c r="AR771" i="12"/>
  <c r="AS771" i="12"/>
  <c r="AT771" i="12"/>
  <c r="AU771" i="12"/>
  <c r="AV771" i="12"/>
  <c r="AW771" i="12"/>
  <c r="AX771" i="12"/>
  <c r="AY771" i="12"/>
  <c r="AZ771" i="12"/>
  <c r="BA771" i="12"/>
  <c r="BB771" i="12"/>
  <c r="BC771" i="12"/>
  <c r="BD771" i="12"/>
  <c r="BE771" i="12"/>
  <c r="BF771" i="12"/>
  <c r="BG771" i="12"/>
  <c r="AO775" i="12"/>
  <c r="AP775" i="12"/>
  <c r="AP766" i="12" s="1"/>
  <c r="AQ775" i="12"/>
  <c r="AQ766" i="12" s="1"/>
  <c r="AR775" i="12"/>
  <c r="AS775" i="12"/>
  <c r="AT775" i="12"/>
  <c r="AU775" i="12"/>
  <c r="AV775" i="12"/>
  <c r="AW775" i="12"/>
  <c r="AX775" i="12"/>
  <c r="AY775" i="12"/>
  <c r="AY766" i="12" s="1"/>
  <c r="AZ775" i="12"/>
  <c r="BA775" i="12"/>
  <c r="BB775" i="12"/>
  <c r="BC775" i="12"/>
  <c r="BD775" i="12"/>
  <c r="BE775" i="12"/>
  <c r="BF775" i="12"/>
  <c r="BG775" i="12"/>
  <c r="AQ780" i="12"/>
  <c r="AO781" i="12"/>
  <c r="AP781" i="12"/>
  <c r="AQ781" i="12"/>
  <c r="AR781" i="12"/>
  <c r="AR780" i="12" s="1"/>
  <c r="AS781" i="12"/>
  <c r="AT781" i="12"/>
  <c r="AT780" i="12" s="1"/>
  <c r="AU781" i="12"/>
  <c r="AU780" i="12" s="1"/>
  <c r="AV781" i="12"/>
  <c r="AV780" i="12" s="1"/>
  <c r="AW781" i="12"/>
  <c r="AX781" i="12"/>
  <c r="AX780" i="12" s="1"/>
  <c r="AY781" i="12"/>
  <c r="AY780" i="12" s="1"/>
  <c r="AZ781" i="12"/>
  <c r="AZ780" i="12" s="1"/>
  <c r="BA781" i="12"/>
  <c r="BA780" i="12" s="1"/>
  <c r="BB781" i="12"/>
  <c r="BB780" i="12" s="1"/>
  <c r="BC781" i="12"/>
  <c r="BC780" i="12" s="1"/>
  <c r="BD781" i="12"/>
  <c r="BD780" i="12" s="1"/>
  <c r="BE781" i="12"/>
  <c r="BE780" i="12" s="1"/>
  <c r="BF781" i="12"/>
  <c r="BG781" i="12"/>
  <c r="AO785" i="12"/>
  <c r="AP785" i="12"/>
  <c r="AQ785" i="12"/>
  <c r="AR785" i="12"/>
  <c r="AS785" i="12"/>
  <c r="AT785" i="12"/>
  <c r="AU785" i="12"/>
  <c r="AV785" i="12"/>
  <c r="AW785" i="12"/>
  <c r="AX785" i="12"/>
  <c r="AY785" i="12"/>
  <c r="AZ785" i="12"/>
  <c r="BA785" i="12"/>
  <c r="BB785" i="12"/>
  <c r="BC785" i="12"/>
  <c r="BD785" i="12"/>
  <c r="BE785" i="12"/>
  <c r="BF785" i="12"/>
  <c r="BF780" i="12" s="1"/>
  <c r="BG785" i="12"/>
  <c r="BG780" i="12" s="1"/>
  <c r="AO789" i="12"/>
  <c r="AO780" i="12" s="1"/>
  <c r="AP789" i="12"/>
  <c r="AP780" i="12" s="1"/>
  <c r="AQ789" i="12"/>
  <c r="AR789" i="12"/>
  <c r="AS789" i="12"/>
  <c r="AT789" i="12"/>
  <c r="AU789" i="12"/>
  <c r="AV789" i="12"/>
  <c r="AW789" i="12"/>
  <c r="AX789" i="12"/>
  <c r="AY789" i="12"/>
  <c r="AZ789" i="12"/>
  <c r="BA789" i="12"/>
  <c r="BB789" i="12"/>
  <c r="BC789" i="12"/>
  <c r="BD789" i="12"/>
  <c r="BE789" i="12"/>
  <c r="BF789" i="12"/>
  <c r="BG789" i="12"/>
  <c r="BF794" i="12"/>
  <c r="BG794" i="12"/>
  <c r="AO795" i="12"/>
  <c r="AO794" i="12" s="1"/>
  <c r="AP795" i="12"/>
  <c r="AP794" i="12" s="1"/>
  <c r="AQ795" i="12"/>
  <c r="AQ794" i="12" s="1"/>
  <c r="AR795" i="12"/>
  <c r="AR794" i="12" s="1"/>
  <c r="AS795" i="12"/>
  <c r="AS794" i="12" s="1"/>
  <c r="AT795" i="12"/>
  <c r="AU795" i="12"/>
  <c r="AV795" i="12"/>
  <c r="AW795" i="12"/>
  <c r="AX795" i="12"/>
  <c r="AY795" i="12"/>
  <c r="AZ795" i="12"/>
  <c r="BA795" i="12"/>
  <c r="BB795" i="12"/>
  <c r="BC795" i="12"/>
  <c r="BD795" i="12"/>
  <c r="BE795" i="12"/>
  <c r="BF795" i="12"/>
  <c r="BG795" i="12"/>
  <c r="AO799" i="12"/>
  <c r="AP799" i="12"/>
  <c r="AQ799" i="12"/>
  <c r="AR799" i="12"/>
  <c r="AS799" i="12"/>
  <c r="AT799" i="12"/>
  <c r="AT794" i="12" s="1"/>
  <c r="AU799" i="12"/>
  <c r="AU794" i="12" s="1"/>
  <c r="AV799" i="12"/>
  <c r="AV794" i="12" s="1"/>
  <c r="AW799" i="12"/>
  <c r="AW794" i="12" s="1"/>
  <c r="AX799" i="12"/>
  <c r="AY799" i="12"/>
  <c r="AZ799" i="12"/>
  <c r="AZ794" i="12" s="1"/>
  <c r="BA799" i="12"/>
  <c r="BA794" i="12" s="1"/>
  <c r="BB799" i="12"/>
  <c r="BB794" i="12" s="1"/>
  <c r="BC799" i="12"/>
  <c r="BC794" i="12" s="1"/>
  <c r="BD799" i="12"/>
  <c r="BE799" i="12"/>
  <c r="BF799" i="12"/>
  <c r="BG799" i="12"/>
  <c r="AO803" i="12"/>
  <c r="AP803" i="12"/>
  <c r="AQ803" i="12"/>
  <c r="AR803" i="12"/>
  <c r="AS803" i="12"/>
  <c r="AT803" i="12"/>
  <c r="AU803" i="12"/>
  <c r="AV803" i="12"/>
  <c r="AW803" i="12"/>
  <c r="AX803" i="12"/>
  <c r="AX794" i="12" s="1"/>
  <c r="AY803" i="12"/>
  <c r="AY794" i="12" s="1"/>
  <c r="AZ803" i="12"/>
  <c r="BA803" i="12"/>
  <c r="BB803" i="12"/>
  <c r="BC803" i="12"/>
  <c r="BD803" i="12"/>
  <c r="BE803" i="12"/>
  <c r="BF803" i="12"/>
  <c r="BG803" i="12"/>
  <c r="AO808" i="12"/>
  <c r="AP808" i="12"/>
  <c r="AU808" i="12"/>
  <c r="AV808" i="12"/>
  <c r="AZ808" i="12"/>
  <c r="AO809" i="12"/>
  <c r="AP809" i="12"/>
  <c r="AQ809" i="12"/>
  <c r="AR809" i="12"/>
  <c r="AS809" i="12"/>
  <c r="AT809" i="12"/>
  <c r="AT808" i="12" s="1"/>
  <c r="AU809" i="12"/>
  <c r="AV809" i="12"/>
  <c r="AW809" i="12"/>
  <c r="AW808" i="12" s="1"/>
  <c r="AX809" i="12"/>
  <c r="AX808" i="12" s="1"/>
  <c r="AY809" i="12"/>
  <c r="AY808" i="12" s="1"/>
  <c r="AZ809" i="12"/>
  <c r="BA809" i="12"/>
  <c r="BA808" i="12" s="1"/>
  <c r="BB809" i="12"/>
  <c r="BB808" i="12" s="1"/>
  <c r="BC809" i="12"/>
  <c r="BC808" i="12" s="1"/>
  <c r="BD809" i="12"/>
  <c r="BE809" i="12"/>
  <c r="BF809" i="12"/>
  <c r="BG809" i="12"/>
  <c r="AO813" i="12"/>
  <c r="AP813" i="12"/>
  <c r="AQ813" i="12"/>
  <c r="AR813" i="12"/>
  <c r="AS813" i="12"/>
  <c r="AT813" i="12"/>
  <c r="AU813" i="12"/>
  <c r="AV813" i="12"/>
  <c r="AW813" i="12"/>
  <c r="AX813" i="12"/>
  <c r="AY813" i="12"/>
  <c r="AZ813" i="12"/>
  <c r="BA813" i="12"/>
  <c r="BB813" i="12"/>
  <c r="BC813" i="12"/>
  <c r="BD813" i="12"/>
  <c r="BE813" i="12"/>
  <c r="BE808" i="12" s="1"/>
  <c r="BF813" i="12"/>
  <c r="BG813" i="12"/>
  <c r="AO817" i="12"/>
  <c r="AP817" i="12"/>
  <c r="AQ817" i="12"/>
  <c r="AQ808" i="12" s="1"/>
  <c r="AR817" i="12"/>
  <c r="AS817" i="12"/>
  <c r="AT817" i="12"/>
  <c r="AU817" i="12"/>
  <c r="AV817" i="12"/>
  <c r="AW817" i="12"/>
  <c r="AX817" i="12"/>
  <c r="AY817" i="12"/>
  <c r="AZ817" i="12"/>
  <c r="BA817" i="12"/>
  <c r="BB817" i="12"/>
  <c r="BC817" i="12"/>
  <c r="BD817" i="12"/>
  <c r="BE817" i="12"/>
  <c r="BF817" i="12"/>
  <c r="BG817" i="12"/>
  <c r="BB822" i="12"/>
  <c r="BC822" i="12"/>
  <c r="BD822" i="12"/>
  <c r="BE822" i="12"/>
  <c r="BF822" i="12"/>
  <c r="BG822" i="12"/>
  <c r="AO823" i="12"/>
  <c r="AP823" i="12"/>
  <c r="AQ823" i="12"/>
  <c r="AR823" i="12"/>
  <c r="AR822" i="12" s="1"/>
  <c r="AS823" i="12"/>
  <c r="AT823" i="12"/>
  <c r="AU823" i="12"/>
  <c r="AU822" i="12" s="1"/>
  <c r="AV823" i="12"/>
  <c r="AV822" i="12" s="1"/>
  <c r="AW823" i="12"/>
  <c r="AW822" i="12" s="1"/>
  <c r="AX823" i="12"/>
  <c r="AY823" i="12"/>
  <c r="AZ823" i="12"/>
  <c r="BA823" i="12"/>
  <c r="BB823" i="12"/>
  <c r="BC823" i="12"/>
  <c r="BD823" i="12"/>
  <c r="BE823" i="12"/>
  <c r="BF823" i="12"/>
  <c r="BG823" i="12"/>
  <c r="AO827" i="12"/>
  <c r="AP827" i="12"/>
  <c r="AQ827" i="12"/>
  <c r="AR827" i="12"/>
  <c r="AS827" i="12"/>
  <c r="AS822" i="12" s="1"/>
  <c r="AT827" i="12"/>
  <c r="AU827" i="12"/>
  <c r="AV827" i="12"/>
  <c r="AW827" i="12"/>
  <c r="AX827" i="12"/>
  <c r="AY827" i="12"/>
  <c r="AY822" i="12" s="1"/>
  <c r="AZ827" i="12"/>
  <c r="AZ822" i="12" s="1"/>
  <c r="BA827" i="12"/>
  <c r="BA822" i="12" s="1"/>
  <c r="BB827" i="12"/>
  <c r="BC827" i="12"/>
  <c r="BD827" i="12"/>
  <c r="BE827" i="12"/>
  <c r="BF827" i="12"/>
  <c r="BG827" i="12"/>
  <c r="AO831" i="12"/>
  <c r="AP831" i="12"/>
  <c r="AQ831" i="12"/>
  <c r="AR831" i="12"/>
  <c r="AS831" i="12"/>
  <c r="AT831" i="12"/>
  <c r="AU831" i="12"/>
  <c r="AV831" i="12"/>
  <c r="AW831" i="12"/>
  <c r="AX831" i="12"/>
  <c r="AY831" i="12"/>
  <c r="AZ831" i="12"/>
  <c r="BA831" i="12"/>
  <c r="BB831" i="12"/>
  <c r="BC831" i="12"/>
  <c r="BD831" i="12"/>
  <c r="BE831" i="12"/>
  <c r="BF831" i="12"/>
  <c r="BG831" i="12"/>
  <c r="AT836" i="12"/>
  <c r="AU836" i="12"/>
  <c r="BD836" i="12"/>
  <c r="BE836" i="12"/>
  <c r="BF836" i="12"/>
  <c r="BG836" i="12"/>
  <c r="AO837" i="12"/>
  <c r="AO836" i="12" s="1"/>
  <c r="AP837" i="12"/>
  <c r="AQ837" i="12"/>
  <c r="AR837" i="12"/>
  <c r="AS837" i="12"/>
  <c r="AT837" i="12"/>
  <c r="AU837" i="12"/>
  <c r="AV837" i="12"/>
  <c r="AW837" i="12"/>
  <c r="AX837" i="12"/>
  <c r="AY837" i="12"/>
  <c r="AZ837" i="12"/>
  <c r="BA837" i="12"/>
  <c r="BB837" i="12"/>
  <c r="BC837" i="12"/>
  <c r="BD837" i="12"/>
  <c r="BE837" i="12"/>
  <c r="BF837" i="12"/>
  <c r="BG837" i="12"/>
  <c r="AO841" i="12"/>
  <c r="AP841" i="12"/>
  <c r="AP836" i="12" s="1"/>
  <c r="AQ841" i="12"/>
  <c r="AQ836" i="12" s="1"/>
  <c r="AR841" i="12"/>
  <c r="AR836" i="12" s="1"/>
  <c r="AS841" i="12"/>
  <c r="AS836" i="12" s="1"/>
  <c r="AT841" i="12"/>
  <c r="AU841" i="12"/>
  <c r="AV841" i="12"/>
  <c r="AW841" i="12"/>
  <c r="AX841" i="12"/>
  <c r="AX836" i="12" s="1"/>
  <c r="AY841" i="12"/>
  <c r="AY836" i="12" s="1"/>
  <c r="AZ841" i="12"/>
  <c r="BA841" i="12"/>
  <c r="BB841" i="12"/>
  <c r="BC841" i="12"/>
  <c r="BD841" i="12"/>
  <c r="BE841" i="12"/>
  <c r="BF841" i="12"/>
  <c r="BG841" i="12"/>
  <c r="AO845" i="12"/>
  <c r="AP845" i="12"/>
  <c r="AQ845" i="12"/>
  <c r="AR845" i="12"/>
  <c r="AS845" i="12"/>
  <c r="AT845" i="12"/>
  <c r="AU845" i="12"/>
  <c r="AV845" i="12"/>
  <c r="AV836" i="12" s="1"/>
  <c r="AW845" i="12"/>
  <c r="AW836" i="12" s="1"/>
  <c r="AX845" i="12"/>
  <c r="AY845" i="12"/>
  <c r="AZ845" i="12"/>
  <c r="BA845" i="12"/>
  <c r="BB845" i="12"/>
  <c r="BC845" i="12"/>
  <c r="BD845" i="12"/>
  <c r="BE845" i="12"/>
  <c r="BF845" i="12"/>
  <c r="BG845" i="12"/>
  <c r="AR850" i="12"/>
  <c r="AS850" i="12"/>
  <c r="AT850" i="12"/>
  <c r="AU850" i="12"/>
  <c r="AV850" i="12"/>
  <c r="BG850" i="12"/>
  <c r="AO851" i="12"/>
  <c r="AO850" i="12" s="1"/>
  <c r="AP851" i="12"/>
  <c r="AQ851" i="12"/>
  <c r="AQ850" i="12" s="1"/>
  <c r="AR851" i="12"/>
  <c r="AS851" i="12"/>
  <c r="AT851" i="12"/>
  <c r="AU851" i="12"/>
  <c r="AV851" i="12"/>
  <c r="AW851" i="12"/>
  <c r="AX851" i="12"/>
  <c r="AY851" i="12"/>
  <c r="AZ851" i="12"/>
  <c r="BA851" i="12"/>
  <c r="BB851" i="12"/>
  <c r="BC851" i="12"/>
  <c r="BD851" i="12"/>
  <c r="BD850" i="12" s="1"/>
  <c r="BE851" i="12"/>
  <c r="BE850" i="12" s="1"/>
  <c r="BF851" i="12"/>
  <c r="BF850" i="12" s="1"/>
  <c r="BG851" i="12"/>
  <c r="AO855" i="12"/>
  <c r="AP855" i="12"/>
  <c r="AP850" i="12" s="1"/>
  <c r="AQ855" i="12"/>
  <c r="AR855" i="12"/>
  <c r="AS855" i="12"/>
  <c r="AT855" i="12"/>
  <c r="AU855" i="12"/>
  <c r="AV855" i="12"/>
  <c r="AW855" i="12"/>
  <c r="AX855" i="12"/>
  <c r="AY855" i="12"/>
  <c r="AZ855" i="12"/>
  <c r="BA855" i="12"/>
  <c r="BA850" i="12" s="1"/>
  <c r="BB855" i="12"/>
  <c r="BC855" i="12"/>
  <c r="BD855" i="12"/>
  <c r="BE855" i="12"/>
  <c r="BF855" i="12"/>
  <c r="BG855" i="12"/>
  <c r="AO859" i="12"/>
  <c r="AP859" i="12"/>
  <c r="AQ859" i="12"/>
  <c r="AR859" i="12"/>
  <c r="AS859" i="12"/>
  <c r="AT859" i="12"/>
  <c r="AU859" i="12"/>
  <c r="AV859" i="12"/>
  <c r="AW859" i="12"/>
  <c r="AX859" i="12"/>
  <c r="AY859" i="12"/>
  <c r="AZ859" i="12"/>
  <c r="BA859" i="12"/>
  <c r="BB859" i="12"/>
  <c r="BC859" i="12"/>
  <c r="BD859" i="12"/>
  <c r="BE859" i="12"/>
  <c r="BF859" i="12"/>
  <c r="BG859" i="12"/>
  <c r="AX864" i="12"/>
  <c r="AY864" i="12"/>
  <c r="AZ864" i="12"/>
  <c r="BA864" i="12"/>
  <c r="BB864" i="12"/>
  <c r="BC864" i="12"/>
  <c r="AO865" i="12"/>
  <c r="AP865" i="12"/>
  <c r="AQ865" i="12"/>
  <c r="AR865" i="12"/>
  <c r="AS865" i="12"/>
  <c r="AT865" i="12"/>
  <c r="AU865" i="12"/>
  <c r="AV865" i="12"/>
  <c r="AW865" i="12"/>
  <c r="AX865" i="12"/>
  <c r="AY865" i="12"/>
  <c r="AZ865" i="12"/>
  <c r="BA865" i="12"/>
  <c r="BB865" i="12"/>
  <c r="BC865" i="12"/>
  <c r="BD865" i="12"/>
  <c r="BE865" i="12"/>
  <c r="BF865" i="12"/>
  <c r="BG865" i="12"/>
  <c r="AO869" i="12"/>
  <c r="AP869" i="12"/>
  <c r="AQ869" i="12"/>
  <c r="AR869" i="12"/>
  <c r="AS869" i="12"/>
  <c r="AT869" i="12"/>
  <c r="AU869" i="12"/>
  <c r="AV869" i="12"/>
  <c r="AW869" i="12"/>
  <c r="AW864" i="12" s="1"/>
  <c r="AX869" i="12"/>
  <c r="AY869" i="12"/>
  <c r="AZ869" i="12"/>
  <c r="BA869" i="12"/>
  <c r="BB869" i="12"/>
  <c r="BC869" i="12"/>
  <c r="BD869" i="12"/>
  <c r="BE869" i="12"/>
  <c r="BF869" i="12"/>
  <c r="BG869" i="12"/>
  <c r="AO873" i="12"/>
  <c r="AP873" i="12"/>
  <c r="AQ873" i="12"/>
  <c r="AR873" i="12"/>
  <c r="AS873" i="12"/>
  <c r="AT873" i="12"/>
  <c r="AU873" i="12"/>
  <c r="AV873" i="12"/>
  <c r="AW873" i="12"/>
  <c r="AX873" i="12"/>
  <c r="AY873" i="12"/>
  <c r="AZ873" i="12"/>
  <c r="BA873" i="12"/>
  <c r="BB873" i="12"/>
  <c r="BC873" i="12"/>
  <c r="BD873" i="12"/>
  <c r="BE873" i="12"/>
  <c r="BF873" i="12"/>
  <c r="BG873" i="12"/>
  <c r="AP878" i="12"/>
  <c r="AQ878" i="12"/>
  <c r="BC878" i="12"/>
  <c r="BD878" i="12"/>
  <c r="AO879" i="12"/>
  <c r="AP879" i="12"/>
  <c r="AQ879" i="12"/>
  <c r="AR879" i="12"/>
  <c r="AS879" i="12"/>
  <c r="AT879" i="12"/>
  <c r="AU879" i="12"/>
  <c r="AV879" i="12"/>
  <c r="AV878" i="12" s="1"/>
  <c r="AW879" i="12"/>
  <c r="AX879" i="12"/>
  <c r="AY879" i="12"/>
  <c r="AZ879" i="12"/>
  <c r="BA879" i="12"/>
  <c r="BB879" i="12"/>
  <c r="BC879" i="12"/>
  <c r="BD879" i="12"/>
  <c r="BE879" i="12"/>
  <c r="BE878" i="12" s="1"/>
  <c r="BF879" i="12"/>
  <c r="BF878" i="12" s="1"/>
  <c r="BG879" i="12"/>
  <c r="BG878" i="12" s="1"/>
  <c r="AO883" i="12"/>
  <c r="AO878" i="12" s="1"/>
  <c r="AP883" i="12"/>
  <c r="AQ883" i="12"/>
  <c r="AR883" i="12"/>
  <c r="AS883" i="12"/>
  <c r="AT883" i="12"/>
  <c r="AU883" i="12"/>
  <c r="AU878" i="12" s="1"/>
  <c r="AV883" i="12"/>
  <c r="AW883" i="12"/>
  <c r="AX883" i="12"/>
  <c r="AY883" i="12"/>
  <c r="AZ883" i="12"/>
  <c r="BA883" i="12"/>
  <c r="BB883" i="12"/>
  <c r="BC883" i="12"/>
  <c r="BD883" i="12"/>
  <c r="BE883" i="12"/>
  <c r="BF883" i="12"/>
  <c r="BG883" i="12"/>
  <c r="AO887" i="12"/>
  <c r="AP887" i="12"/>
  <c r="AQ887" i="12"/>
  <c r="AR887" i="12"/>
  <c r="AR878" i="12" s="1"/>
  <c r="AS887" i="12"/>
  <c r="AS878" i="12" s="1"/>
  <c r="AT887" i="12"/>
  <c r="AT878" i="12" s="1"/>
  <c r="AU887" i="12"/>
  <c r="AV887" i="12"/>
  <c r="AW887" i="12"/>
  <c r="AX887" i="12"/>
  <c r="AY887" i="12"/>
  <c r="AZ887" i="12"/>
  <c r="BA887" i="12"/>
  <c r="BA878" i="12" s="1"/>
  <c r="BB887" i="12"/>
  <c r="BB878" i="12" s="1"/>
  <c r="BC887" i="12"/>
  <c r="BD887" i="12"/>
  <c r="BE887" i="12"/>
  <c r="BF887" i="12"/>
  <c r="BG887" i="12"/>
  <c r="AO893" i="12"/>
  <c r="AO892" i="12" s="1"/>
  <c r="AP893" i="12"/>
  <c r="AP892" i="12" s="1"/>
  <c r="AQ893" i="12"/>
  <c r="AQ892" i="12" s="1"/>
  <c r="AR893" i="12"/>
  <c r="AR892" i="12" s="1"/>
  <c r="AS893" i="12"/>
  <c r="AS892" i="12" s="1"/>
  <c r="AT893" i="12"/>
  <c r="AT892" i="12" s="1"/>
  <c r="AU893" i="12"/>
  <c r="AV893" i="12"/>
  <c r="AW893" i="12"/>
  <c r="AX893" i="12"/>
  <c r="AY893" i="12"/>
  <c r="AZ893" i="12"/>
  <c r="BA893" i="12"/>
  <c r="BB893" i="12"/>
  <c r="BC893" i="12"/>
  <c r="BD893" i="12"/>
  <c r="BE893" i="12"/>
  <c r="BE892" i="12" s="1"/>
  <c r="BF893" i="12"/>
  <c r="BG893" i="12"/>
  <c r="AO897" i="12"/>
  <c r="AP897" i="12"/>
  <c r="AQ897" i="12"/>
  <c r="AR897" i="12"/>
  <c r="AS897" i="12"/>
  <c r="AT897" i="12"/>
  <c r="AU897" i="12"/>
  <c r="AV897" i="12"/>
  <c r="AW897" i="12"/>
  <c r="AX897" i="12"/>
  <c r="AY897" i="12"/>
  <c r="AZ897" i="12"/>
  <c r="BA897" i="12"/>
  <c r="BB897" i="12"/>
  <c r="BC897" i="12"/>
  <c r="BD897" i="12"/>
  <c r="BD892" i="12" s="1"/>
  <c r="BE897" i="12"/>
  <c r="BF897" i="12"/>
  <c r="BF892" i="12" s="1"/>
  <c r="BG897" i="12"/>
  <c r="BG892" i="12" s="1"/>
  <c r="AO901" i="12"/>
  <c r="AP901" i="12"/>
  <c r="AQ901" i="12"/>
  <c r="AR901" i="12"/>
  <c r="AS901" i="12"/>
  <c r="AT901" i="12"/>
  <c r="AU901" i="12"/>
  <c r="AV901" i="12"/>
  <c r="AW901" i="12"/>
  <c r="AX901" i="12"/>
  <c r="AY901" i="12"/>
  <c r="AZ901" i="12"/>
  <c r="BA901" i="12"/>
  <c r="BB901" i="12"/>
  <c r="BC901" i="12"/>
  <c r="BD901" i="12"/>
  <c r="BE901" i="12"/>
  <c r="BF901" i="12"/>
  <c r="BG901" i="12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BO220" i="12" l="1"/>
  <c r="BK220" i="12"/>
  <c r="BM136" i="12"/>
  <c r="BN38" i="12"/>
  <c r="BN24" i="12"/>
  <c r="BN94" i="12"/>
  <c r="BM108" i="12"/>
  <c r="BO276" i="12"/>
  <c r="BO178" i="12"/>
  <c r="BN178" i="12"/>
  <c r="BO38" i="12"/>
  <c r="BL304" i="12"/>
  <c r="BL262" i="12"/>
  <c r="BK150" i="12"/>
  <c r="BN66" i="12"/>
  <c r="BO24" i="12"/>
  <c r="BM234" i="12"/>
  <c r="BO150" i="12"/>
  <c r="BM66" i="12"/>
  <c r="BN276" i="12"/>
  <c r="BL234" i="12"/>
  <c r="BN52" i="12"/>
  <c r="AQ822" i="12"/>
  <c r="AS808" i="12"/>
  <c r="AS780" i="12"/>
  <c r="AU696" i="12"/>
  <c r="AZ500" i="12"/>
  <c r="AX332" i="12"/>
  <c r="AW276" i="12"/>
  <c r="AR192" i="12"/>
  <c r="BL192" i="12" s="1"/>
  <c r="AP822" i="12"/>
  <c r="AR808" i="12"/>
  <c r="AT696" i="12"/>
  <c r="AT640" i="12"/>
  <c r="BF514" i="12"/>
  <c r="AV276" i="12"/>
  <c r="BM276" i="12" s="1"/>
  <c r="AQ192" i="12"/>
  <c r="BK192" i="12" s="1"/>
  <c r="BO136" i="12"/>
  <c r="AO822" i="12"/>
  <c r="AS696" i="12"/>
  <c r="AS640" i="12"/>
  <c r="AX626" i="12"/>
  <c r="BE514" i="12"/>
  <c r="BC402" i="12"/>
  <c r="BM318" i="12"/>
  <c r="BK52" i="12"/>
  <c r="BL136" i="12"/>
  <c r="BM164" i="12"/>
  <c r="AO290" i="12"/>
  <c r="BK290" i="12" s="1"/>
  <c r="BL150" i="12"/>
  <c r="AY612" i="12"/>
  <c r="AS514" i="12"/>
  <c r="BB108" i="12"/>
  <c r="AZ850" i="12"/>
  <c r="AR514" i="12"/>
  <c r="AP66" i="12"/>
  <c r="AP514" i="12"/>
  <c r="BE304" i="12"/>
  <c r="AO66" i="12"/>
  <c r="AQ24" i="12"/>
  <c r="BB892" i="12"/>
  <c r="AY878" i="12"/>
  <c r="AP696" i="12"/>
  <c r="AP528" i="12"/>
  <c r="AY332" i="12"/>
  <c r="AP24" i="12"/>
  <c r="BK24" i="12" s="1"/>
  <c r="BL10" i="12"/>
  <c r="BK136" i="12"/>
  <c r="BB402" i="12"/>
  <c r="BM192" i="12"/>
  <c r="AQ164" i="12"/>
  <c r="BF682" i="12"/>
  <c r="AS416" i="12"/>
  <c r="AW374" i="12"/>
  <c r="BO332" i="12"/>
  <c r="AU864" i="12"/>
  <c r="AW388" i="12"/>
  <c r="AQ374" i="12"/>
  <c r="AS360" i="12"/>
  <c r="BE178" i="12"/>
  <c r="BM178" i="12" s="1"/>
  <c r="BL94" i="12"/>
  <c r="BN234" i="12"/>
  <c r="BA388" i="12"/>
  <c r="AY136" i="12"/>
  <c r="BN136" i="12"/>
  <c r="BK94" i="12"/>
  <c r="AQ710" i="12"/>
  <c r="BF416" i="12"/>
  <c r="AR66" i="12"/>
  <c r="BF654" i="12"/>
  <c r="AV612" i="12"/>
  <c r="AQ514" i="12"/>
  <c r="BD416" i="12"/>
  <c r="AQ696" i="12"/>
  <c r="AV864" i="12"/>
  <c r="BF178" i="12"/>
  <c r="BG864" i="12"/>
  <c r="AT864" i="12"/>
  <c r="AZ668" i="12"/>
  <c r="BK276" i="12"/>
  <c r="AQ234" i="12"/>
  <c r="BN206" i="12"/>
  <c r="BK10" i="12"/>
  <c r="AO164" i="12"/>
  <c r="BK164" i="12" s="1"/>
  <c r="AT444" i="12"/>
  <c r="BD332" i="12"/>
  <c r="BL332" i="12" s="1"/>
  <c r="BG304" i="12"/>
  <c r="BO304" i="12" s="1"/>
  <c r="BA108" i="12"/>
  <c r="AQ66" i="12"/>
  <c r="BE766" i="12"/>
  <c r="AQ416" i="12"/>
  <c r="BC892" i="12"/>
  <c r="BE654" i="12"/>
  <c r="BF696" i="12"/>
  <c r="BG584" i="12"/>
  <c r="AV388" i="12"/>
  <c r="AX892" i="12"/>
  <c r="BF864" i="12"/>
  <c r="BE794" i="12"/>
  <c r="AZ654" i="12"/>
  <c r="BF584" i="12"/>
  <c r="AX430" i="12"/>
  <c r="AU332" i="12"/>
  <c r="BM332" i="12" s="1"/>
  <c r="BG276" i="12"/>
  <c r="BC234" i="12"/>
  <c r="AP234" i="12"/>
  <c r="AW206" i="12"/>
  <c r="BK38" i="12"/>
  <c r="BL164" i="12"/>
  <c r="BN318" i="12"/>
  <c r="AO626" i="12"/>
  <c r="AV430" i="12"/>
  <c r="AP164" i="12"/>
  <c r="BL178" i="12"/>
  <c r="AW122" i="12"/>
  <c r="BM122" i="12" s="1"/>
  <c r="BG654" i="12"/>
  <c r="AR416" i="12"/>
  <c r="AV374" i="12"/>
  <c r="BF304" i="12"/>
  <c r="BN304" i="12" s="1"/>
  <c r="AZ878" i="12"/>
  <c r="AX878" i="12"/>
  <c r="BB668" i="12"/>
  <c r="BE864" i="12"/>
  <c r="BD794" i="12"/>
  <c r="BD696" i="12"/>
  <c r="AY654" i="12"/>
  <c r="BE570" i="12"/>
  <c r="AW444" i="12"/>
  <c r="BB234" i="12"/>
  <c r="BO234" i="12" s="1"/>
  <c r="AO234" i="12"/>
  <c r="AV206" i="12"/>
  <c r="BO192" i="12"/>
  <c r="BM94" i="12"/>
  <c r="BM150" i="12"/>
  <c r="AP710" i="12"/>
  <c r="BB850" i="12"/>
  <c r="AS66" i="12"/>
  <c r="BA836" i="12"/>
  <c r="BG766" i="12"/>
  <c r="BK304" i="12"/>
  <c r="BD682" i="12"/>
  <c r="AU374" i="12"/>
  <c r="BL108" i="12"/>
  <c r="AT374" i="12"/>
  <c r="AO696" i="12"/>
  <c r="AS598" i="12"/>
  <c r="BN150" i="12"/>
  <c r="AW878" i="12"/>
  <c r="BA668" i="12"/>
  <c r="AW766" i="12"/>
  <c r="BD570" i="12"/>
  <c r="AU206" i="12"/>
  <c r="BM206" i="12" s="1"/>
  <c r="BO318" i="12"/>
  <c r="AR696" i="12"/>
  <c r="BO206" i="12"/>
  <c r="AO710" i="12"/>
  <c r="BM304" i="12"/>
  <c r="BC850" i="12"/>
  <c r="BC836" i="12"/>
  <c r="BB836" i="12"/>
  <c r="BG682" i="12"/>
  <c r="AT514" i="12"/>
  <c r="AX122" i="12"/>
  <c r="AX612" i="12"/>
  <c r="AS444" i="12"/>
  <c r="BF766" i="12"/>
  <c r="AW612" i="12"/>
  <c r="BE416" i="12"/>
  <c r="BA892" i="12"/>
  <c r="BA766" i="12"/>
  <c r="BG696" i="12"/>
  <c r="AV892" i="12"/>
  <c r="BD864" i="12"/>
  <c r="AU892" i="12"/>
  <c r="AX822" i="12"/>
  <c r="AV766" i="12"/>
  <c r="BG472" i="12"/>
  <c r="AU430" i="12"/>
  <c r="BE38" i="12"/>
  <c r="BM38" i="12" s="1"/>
  <c r="AX290" i="12"/>
  <c r="BN290" i="12" s="1"/>
  <c r="BG234" i="12"/>
  <c r="BM24" i="12"/>
  <c r="AZ892" i="12"/>
  <c r="AT822" i="12"/>
  <c r="BC696" i="12"/>
  <c r="AQ640" i="12"/>
  <c r="AW626" i="12"/>
  <c r="BD514" i="12"/>
  <c r="AV444" i="12"/>
  <c r="AP374" i="12"/>
  <c r="BE360" i="12"/>
  <c r="AR360" i="12"/>
  <c r="BC332" i="12"/>
  <c r="AW290" i="12"/>
  <c r="BF234" i="12"/>
  <c r="AY892" i="12"/>
  <c r="AO864" i="12"/>
  <c r="AO738" i="12"/>
  <c r="BB696" i="12"/>
  <c r="BE682" i="12"/>
  <c r="AP640" i="12"/>
  <c r="BC514" i="12"/>
  <c r="AU444" i="12"/>
  <c r="AW430" i="12"/>
  <c r="AO374" i="12"/>
  <c r="BB332" i="12"/>
  <c r="AV290" i="12"/>
  <c r="BM290" i="12" s="1"/>
  <c r="BE234" i="12"/>
  <c r="AQ598" i="12"/>
  <c r="BF542" i="12"/>
  <c r="AV668" i="12"/>
  <c r="AP598" i="12"/>
  <c r="BE584" i="12"/>
  <c r="AR584" i="12"/>
  <c r="BE542" i="12"/>
  <c r="AW486" i="12"/>
  <c r="BF360" i="12"/>
  <c r="AR318" i="12"/>
  <c r="BL318" i="12" s="1"/>
  <c r="BC262" i="12"/>
  <c r="AW220" i="12"/>
  <c r="BG164" i="12"/>
  <c r="BO164" i="12" s="1"/>
  <c r="AO514" i="12"/>
  <c r="AP416" i="12"/>
  <c r="AX850" i="12"/>
  <c r="AX486" i="12"/>
  <c r="AV486" i="12"/>
  <c r="AQ318" i="12"/>
  <c r="BB262" i="12"/>
  <c r="AV220" i="12"/>
  <c r="BF164" i="12"/>
  <c r="BN164" i="12" s="1"/>
  <c r="BG24" i="12"/>
  <c r="AY668" i="12"/>
  <c r="BE458" i="12"/>
  <c r="AY850" i="12"/>
  <c r="BF738" i="12"/>
  <c r="BA514" i="12"/>
  <c r="BD458" i="12"/>
  <c r="AQ864" i="12"/>
  <c r="BC738" i="12"/>
  <c r="BB738" i="12"/>
  <c r="AT668" i="12"/>
  <c r="AV654" i="12"/>
  <c r="BD360" i="12"/>
  <c r="AS864" i="12"/>
  <c r="AZ836" i="12"/>
  <c r="AO682" i="12"/>
  <c r="BB556" i="12"/>
  <c r="BG808" i="12"/>
  <c r="AS710" i="12"/>
  <c r="AS668" i="12"/>
  <c r="AZ556" i="12"/>
  <c r="AT486" i="12"/>
  <c r="BC360" i="12"/>
  <c r="AO318" i="12"/>
  <c r="BK318" i="12" s="1"/>
  <c r="AZ262" i="12"/>
  <c r="AT220" i="12"/>
  <c r="BD164" i="12"/>
  <c r="BB122" i="12"/>
  <c r="AU80" i="12"/>
  <c r="BM80" i="12" s="1"/>
  <c r="BE24" i="12"/>
  <c r="AO640" i="12"/>
  <c r="BB472" i="12"/>
  <c r="AR598" i="12"/>
  <c r="BG542" i="12"/>
  <c r="BE738" i="12"/>
  <c r="AS584" i="12"/>
  <c r="BD262" i="12"/>
  <c r="BD738" i="12"/>
  <c r="AP864" i="12"/>
  <c r="AW654" i="12"/>
  <c r="AU486" i="12"/>
  <c r="BF808" i="12"/>
  <c r="AT752" i="12"/>
  <c r="AZ738" i="12"/>
  <c r="BA724" i="12"/>
  <c r="AY556" i="12"/>
  <c r="AO528" i="12"/>
  <c r="AO402" i="12"/>
  <c r="BB360" i="12"/>
  <c r="BE346" i="12"/>
  <c r="AY262" i="12"/>
  <c r="BN262" i="12" s="1"/>
  <c r="AS220" i="12"/>
  <c r="BA122" i="12"/>
  <c r="BO122" i="12" s="1"/>
  <c r="AT80" i="12"/>
  <c r="BD24" i="12"/>
  <c r="BL24" i="12" s="1"/>
  <c r="AW892" i="12"/>
  <c r="AP682" i="12"/>
  <c r="AX668" i="12"/>
  <c r="BA472" i="12"/>
  <c r="BL248" i="12"/>
  <c r="AU668" i="12"/>
  <c r="AW780" i="12"/>
  <c r="AS752" i="12"/>
  <c r="AY738" i="12"/>
  <c r="AZ724" i="12"/>
  <c r="BF626" i="12"/>
  <c r="AP570" i="12"/>
  <c r="AX556" i="12"/>
  <c r="AR486" i="12"/>
  <c r="BG430" i="12"/>
  <c r="BA402" i="12"/>
  <c r="BA360" i="12"/>
  <c r="BD346" i="12"/>
  <c r="AR220" i="12"/>
  <c r="AZ122" i="12"/>
  <c r="AS80" i="12"/>
  <c r="BO66" i="12"/>
  <c r="BC24" i="12"/>
  <c r="AR864" i="12"/>
  <c r="BG360" i="12"/>
  <c r="AW850" i="12"/>
  <c r="AO598" i="12"/>
  <c r="BD808" i="12"/>
  <c r="AR752" i="12"/>
  <c r="AX738" i="12"/>
  <c r="BE626" i="12"/>
  <c r="AO570" i="12"/>
  <c r="AQ486" i="12"/>
  <c r="AS472" i="12"/>
  <c r="BF430" i="12"/>
  <c r="AX374" i="12"/>
  <c r="AP178" i="12"/>
  <c r="BK178" i="12" s="1"/>
  <c r="AY122" i="12"/>
  <c r="AR80" i="12"/>
  <c r="BB24" i="12"/>
  <c r="BO108" i="12" l="1"/>
  <c r="BL220" i="12"/>
  <c r="BL80" i="12"/>
  <c r="BO262" i="12"/>
  <c r="BL66" i="12"/>
  <c r="BK66" i="12"/>
  <c r="BM220" i="12"/>
  <c r="BN332" i="12"/>
  <c r="BN122" i="12"/>
  <c r="BK234" i="12"/>
  <c r="K9" i="11"/>
  <c r="M9" i="11"/>
  <c r="N9" i="11"/>
  <c r="O9" i="11"/>
  <c r="P9" i="11"/>
  <c r="Q9" i="11"/>
  <c r="R9" i="11"/>
  <c r="S9" i="11"/>
  <c r="K10" i="11"/>
  <c r="M10" i="11"/>
  <c r="N10" i="11"/>
  <c r="O10" i="11"/>
  <c r="P10" i="11"/>
  <c r="Q10" i="11"/>
  <c r="R10" i="11"/>
  <c r="S10" i="11"/>
  <c r="K11" i="11"/>
  <c r="M11" i="11"/>
  <c r="N11" i="11"/>
  <c r="O11" i="11"/>
  <c r="P11" i="11"/>
  <c r="Q11" i="11"/>
  <c r="R11" i="11"/>
  <c r="S11" i="11"/>
  <c r="K12" i="11"/>
  <c r="M12" i="11"/>
  <c r="N12" i="11"/>
  <c r="O12" i="11"/>
  <c r="P12" i="11"/>
  <c r="Q12" i="11"/>
  <c r="R12" i="11"/>
  <c r="S12" i="11"/>
  <c r="K13" i="11"/>
  <c r="M13" i="11"/>
  <c r="N13" i="11"/>
  <c r="O13" i="11"/>
  <c r="P13" i="11"/>
  <c r="Q13" i="11"/>
  <c r="R13" i="11"/>
  <c r="S13" i="11"/>
  <c r="K14" i="11"/>
  <c r="M14" i="11"/>
  <c r="N14" i="11"/>
  <c r="O14" i="11"/>
  <c r="P14" i="11"/>
  <c r="Q14" i="11"/>
  <c r="R14" i="11"/>
  <c r="S14" i="11"/>
  <c r="K15" i="11"/>
  <c r="M15" i="11"/>
  <c r="N15" i="11"/>
  <c r="O15" i="11"/>
  <c r="P15" i="11"/>
  <c r="Q15" i="11"/>
  <c r="R15" i="11"/>
  <c r="S15" i="11"/>
  <c r="K16" i="11"/>
  <c r="M16" i="11"/>
  <c r="N16" i="11"/>
  <c r="O16" i="11"/>
  <c r="P16" i="11"/>
  <c r="Q16" i="11"/>
  <c r="R16" i="11"/>
  <c r="S16" i="11"/>
  <c r="K17" i="11"/>
  <c r="M17" i="11"/>
  <c r="N17" i="11"/>
  <c r="O17" i="11"/>
  <c r="P17" i="11"/>
  <c r="Q17" i="11"/>
  <c r="R17" i="11"/>
  <c r="S17" i="11"/>
  <c r="K18" i="11"/>
  <c r="M18" i="11"/>
  <c r="N18" i="11"/>
  <c r="O18" i="11"/>
  <c r="P18" i="11"/>
  <c r="Q18" i="11"/>
  <c r="R18" i="11"/>
  <c r="S18" i="11"/>
  <c r="K19" i="11"/>
  <c r="M19" i="11"/>
  <c r="N19" i="11"/>
  <c r="O19" i="11"/>
  <c r="P19" i="11"/>
  <c r="Q19" i="11"/>
  <c r="R19" i="11"/>
  <c r="S19" i="11"/>
  <c r="K20" i="11"/>
  <c r="M20" i="11"/>
  <c r="N20" i="11"/>
  <c r="O20" i="11"/>
  <c r="P20" i="11"/>
  <c r="Q20" i="11"/>
  <c r="R20" i="11"/>
  <c r="S20" i="11"/>
  <c r="K21" i="11"/>
  <c r="M21" i="11"/>
  <c r="N21" i="11"/>
  <c r="O21" i="11"/>
  <c r="P21" i="11"/>
  <c r="Q21" i="11"/>
  <c r="R21" i="11"/>
  <c r="S21" i="11"/>
  <c r="K22" i="11"/>
  <c r="M22" i="11"/>
  <c r="N22" i="11"/>
  <c r="O22" i="11"/>
  <c r="P22" i="11"/>
  <c r="Q22" i="11"/>
  <c r="R22" i="11"/>
  <c r="S22" i="11"/>
  <c r="K23" i="11"/>
  <c r="M23" i="11"/>
  <c r="N23" i="11"/>
  <c r="O23" i="11"/>
  <c r="P23" i="11"/>
  <c r="Q23" i="11"/>
  <c r="R23" i="11"/>
  <c r="S23" i="11"/>
  <c r="K24" i="11"/>
  <c r="M24" i="11"/>
  <c r="N24" i="11"/>
  <c r="O24" i="11"/>
  <c r="P24" i="11"/>
  <c r="Q24" i="11"/>
  <c r="R24" i="11"/>
  <c r="S24" i="11"/>
  <c r="K25" i="11"/>
  <c r="M25" i="11"/>
  <c r="N25" i="11"/>
  <c r="O25" i="11"/>
  <c r="P25" i="11"/>
  <c r="Q25" i="11"/>
  <c r="R25" i="11"/>
  <c r="S25" i="11"/>
  <c r="K26" i="11"/>
  <c r="M26" i="11"/>
  <c r="N26" i="11"/>
  <c r="O26" i="11"/>
  <c r="P26" i="11"/>
  <c r="Q26" i="11"/>
  <c r="R26" i="11"/>
  <c r="S26" i="11"/>
  <c r="K27" i="11"/>
  <c r="M27" i="11"/>
  <c r="N27" i="11"/>
  <c r="O27" i="11"/>
  <c r="P27" i="11"/>
  <c r="Q27" i="11"/>
  <c r="R27" i="11"/>
  <c r="S27" i="11"/>
  <c r="K28" i="11"/>
  <c r="M28" i="11"/>
  <c r="N28" i="11"/>
  <c r="O28" i="11"/>
  <c r="P28" i="11"/>
  <c r="Q28" i="11"/>
  <c r="R28" i="11"/>
  <c r="S28" i="11"/>
  <c r="K29" i="11"/>
  <c r="M29" i="11"/>
  <c r="N29" i="11"/>
  <c r="O29" i="11"/>
  <c r="P29" i="11"/>
  <c r="Q29" i="11"/>
  <c r="R29" i="11"/>
  <c r="S29" i="11"/>
  <c r="K30" i="11"/>
  <c r="M30" i="11"/>
  <c r="N30" i="11"/>
  <c r="O30" i="11"/>
  <c r="P30" i="11"/>
  <c r="Q30" i="11"/>
  <c r="R30" i="11"/>
  <c r="S30" i="11"/>
  <c r="K31" i="11"/>
  <c r="M31" i="11"/>
  <c r="N31" i="11"/>
  <c r="O31" i="11"/>
  <c r="P31" i="11"/>
  <c r="Q31" i="11"/>
  <c r="R31" i="11"/>
  <c r="S31" i="11"/>
  <c r="K32" i="11"/>
  <c r="M32" i="11"/>
  <c r="N32" i="11"/>
  <c r="O32" i="11"/>
  <c r="P32" i="11"/>
  <c r="Q32" i="11"/>
  <c r="R32" i="11"/>
  <c r="S32" i="11"/>
  <c r="M33" i="11"/>
  <c r="N33" i="11"/>
  <c r="O33" i="11"/>
  <c r="P33" i="11"/>
  <c r="Q33" i="11"/>
  <c r="R33" i="11"/>
  <c r="S33" i="11"/>
  <c r="M34" i="11"/>
  <c r="N34" i="11"/>
  <c r="O34" i="11"/>
  <c r="P34" i="11"/>
  <c r="Q34" i="11"/>
  <c r="R34" i="11"/>
  <c r="S34" i="11"/>
  <c r="M35" i="11"/>
  <c r="N35" i="11"/>
  <c r="O35" i="11"/>
  <c r="P35" i="11"/>
  <c r="Q35" i="11"/>
  <c r="R35" i="11"/>
  <c r="S35" i="11"/>
  <c r="M36" i="11"/>
  <c r="N36" i="11"/>
  <c r="O36" i="11"/>
  <c r="P36" i="11"/>
  <c r="Q36" i="11"/>
  <c r="R36" i="11"/>
  <c r="S36" i="11"/>
  <c r="M37" i="11"/>
  <c r="N37" i="11"/>
  <c r="R37" i="11" s="1"/>
  <c r="O37" i="11"/>
  <c r="P37" i="11"/>
  <c r="Q37" i="11"/>
  <c r="S37" i="11"/>
  <c r="M38" i="11"/>
  <c r="N38" i="11"/>
  <c r="O38" i="11"/>
  <c r="P38" i="11"/>
  <c r="Q38" i="11"/>
  <c r="R38" i="11"/>
  <c r="S38" i="11"/>
  <c r="M39" i="11"/>
  <c r="N39" i="11"/>
  <c r="O39" i="11"/>
  <c r="P39" i="11"/>
  <c r="Q39" i="11"/>
  <c r="R39" i="11"/>
  <c r="S39" i="11"/>
  <c r="M40" i="11"/>
  <c r="N40" i="11"/>
  <c r="O40" i="11"/>
  <c r="P40" i="11"/>
  <c r="Q40" i="11"/>
  <c r="R40" i="11"/>
  <c r="S40" i="11"/>
  <c r="M41" i="11"/>
  <c r="N41" i="11"/>
  <c r="O41" i="11"/>
  <c r="P41" i="11"/>
  <c r="Q41" i="11"/>
  <c r="R41" i="11"/>
  <c r="S41" i="11"/>
  <c r="M42" i="11"/>
  <c r="N42" i="11"/>
  <c r="O42" i="11"/>
  <c r="P42" i="11"/>
  <c r="Q42" i="11"/>
  <c r="R42" i="11"/>
  <c r="S42" i="11"/>
  <c r="M43" i="11"/>
  <c r="N43" i="11"/>
  <c r="O43" i="11"/>
  <c r="P43" i="11"/>
  <c r="Q43" i="11"/>
  <c r="R43" i="11"/>
  <c r="S43" i="11"/>
  <c r="M44" i="11"/>
  <c r="N44" i="11"/>
  <c r="O44" i="11"/>
  <c r="P44" i="11"/>
  <c r="Q44" i="11"/>
  <c r="R44" i="11"/>
  <c r="S44" i="11"/>
  <c r="M45" i="11"/>
  <c r="N45" i="11"/>
  <c r="O45" i="11"/>
  <c r="P45" i="11"/>
  <c r="Q45" i="11"/>
  <c r="R45" i="11"/>
  <c r="S45" i="11"/>
  <c r="M46" i="11"/>
  <c r="N46" i="11"/>
  <c r="R46" i="11" s="1"/>
  <c r="O46" i="11"/>
  <c r="P46" i="11"/>
  <c r="Q46" i="11"/>
  <c r="S46" i="11"/>
  <c r="M47" i="11"/>
  <c r="N47" i="11"/>
  <c r="O47" i="11"/>
  <c r="P47" i="11"/>
  <c r="Q47" i="11"/>
  <c r="R47" i="11"/>
  <c r="S47" i="11"/>
  <c r="M48" i="11"/>
  <c r="N48" i="11"/>
  <c r="O48" i="11"/>
  <c r="P48" i="11"/>
  <c r="Q48" i="11"/>
  <c r="R48" i="11"/>
  <c r="S48" i="11"/>
  <c r="M49" i="11"/>
  <c r="N49" i="11"/>
  <c r="O49" i="11"/>
  <c r="P49" i="11"/>
  <c r="Q49" i="11"/>
  <c r="R49" i="11"/>
  <c r="S49" i="11"/>
  <c r="M50" i="11"/>
  <c r="N50" i="11"/>
  <c r="O50" i="11"/>
  <c r="P50" i="11"/>
  <c r="Q50" i="11"/>
  <c r="R50" i="11"/>
  <c r="S50" i="11"/>
  <c r="M51" i="11"/>
  <c r="N51" i="11"/>
  <c r="R51" i="11" s="1"/>
  <c r="O51" i="11"/>
  <c r="P51" i="11"/>
  <c r="Q51" i="11"/>
  <c r="S51" i="11"/>
  <c r="M52" i="11"/>
  <c r="N52" i="11"/>
  <c r="O52" i="11"/>
  <c r="P52" i="11"/>
  <c r="Q52" i="11"/>
  <c r="R52" i="11"/>
  <c r="S52" i="11"/>
  <c r="M53" i="11"/>
  <c r="N53" i="11"/>
  <c r="O53" i="11"/>
  <c r="P53" i="11"/>
  <c r="Q53" i="11"/>
  <c r="R53" i="11"/>
  <c r="S53" i="11"/>
  <c r="M54" i="11"/>
  <c r="N54" i="11"/>
  <c r="O54" i="11"/>
  <c r="P54" i="11"/>
  <c r="Q54" i="11"/>
  <c r="R54" i="11"/>
  <c r="S54" i="11"/>
  <c r="M55" i="11"/>
  <c r="N55" i="11"/>
  <c r="O55" i="11"/>
  <c r="P55" i="11"/>
  <c r="Q55" i="11"/>
  <c r="R55" i="11"/>
  <c r="S55" i="11"/>
  <c r="M56" i="11"/>
  <c r="N56" i="11"/>
  <c r="O56" i="11"/>
  <c r="P56" i="11"/>
  <c r="Q56" i="11"/>
  <c r="R56" i="11"/>
  <c r="S56" i="11"/>
  <c r="M57" i="11"/>
  <c r="N57" i="11"/>
  <c r="O57" i="11"/>
  <c r="P57" i="11"/>
  <c r="Q57" i="11"/>
  <c r="R57" i="11"/>
  <c r="S57" i="11"/>
  <c r="M58" i="11"/>
  <c r="N58" i="11"/>
  <c r="O58" i="11"/>
  <c r="P58" i="11"/>
  <c r="Q58" i="11"/>
  <c r="R58" i="11"/>
  <c r="S58" i="11"/>
  <c r="M59" i="11"/>
  <c r="N59" i="11"/>
  <c r="O59" i="11"/>
  <c r="P59" i="11"/>
  <c r="Q59" i="11"/>
  <c r="R59" i="11"/>
  <c r="S59" i="11"/>
  <c r="M60" i="11"/>
  <c r="N60" i="11"/>
  <c r="R60" i="11" s="1"/>
  <c r="O60" i="11"/>
  <c r="P60" i="11"/>
  <c r="Q60" i="11"/>
  <c r="S60" i="11"/>
  <c r="M61" i="11"/>
  <c r="N61" i="11"/>
  <c r="O61" i="11"/>
  <c r="P61" i="11"/>
  <c r="Q61" i="11"/>
  <c r="R61" i="11"/>
  <c r="S61" i="11"/>
  <c r="M62" i="11"/>
  <c r="N62" i="11"/>
  <c r="O62" i="11"/>
  <c r="P62" i="11"/>
  <c r="Q62" i="11"/>
  <c r="R62" i="11"/>
  <c r="S62" i="11"/>
  <c r="M63" i="11"/>
  <c r="N63" i="11"/>
  <c r="O63" i="11"/>
  <c r="P63" i="11"/>
  <c r="Q63" i="11"/>
  <c r="R63" i="11"/>
  <c r="S63" i="11"/>
  <c r="M64" i="11"/>
  <c r="N64" i="11"/>
  <c r="O64" i="11"/>
  <c r="P64" i="11"/>
  <c r="Q64" i="11"/>
  <c r="R64" i="11"/>
  <c r="S64" i="11"/>
  <c r="M65" i="11"/>
  <c r="N65" i="11"/>
  <c r="O65" i="11"/>
  <c r="P65" i="11"/>
  <c r="Q65" i="11"/>
  <c r="R65" i="11"/>
  <c r="S65" i="11"/>
  <c r="M66" i="11"/>
  <c r="N66" i="11"/>
  <c r="O66" i="11"/>
  <c r="P66" i="11"/>
  <c r="Q66" i="11"/>
  <c r="R66" i="11"/>
  <c r="S66" i="11"/>
  <c r="M67" i="11"/>
  <c r="N67" i="11"/>
  <c r="O67" i="11"/>
  <c r="P67" i="11"/>
  <c r="Q67" i="11"/>
  <c r="R67" i="11"/>
  <c r="S67" i="11"/>
  <c r="M68" i="11"/>
  <c r="N68" i="11"/>
  <c r="O68" i="11"/>
  <c r="P68" i="11"/>
  <c r="Q68" i="11"/>
  <c r="R68" i="11"/>
  <c r="S68" i="11"/>
  <c r="M69" i="11"/>
  <c r="N69" i="11"/>
  <c r="R69" i="11" s="1"/>
  <c r="O69" i="11"/>
  <c r="P69" i="11"/>
  <c r="Q69" i="11"/>
  <c r="S69" i="11"/>
  <c r="M70" i="11"/>
  <c r="N70" i="11"/>
  <c r="O70" i="11"/>
  <c r="P70" i="11"/>
  <c r="Q70" i="11"/>
  <c r="R70" i="11"/>
  <c r="S70" i="11"/>
  <c r="M71" i="11"/>
  <c r="N71" i="11"/>
  <c r="O71" i="11"/>
  <c r="P71" i="11"/>
  <c r="Q71" i="11"/>
  <c r="R71" i="11"/>
  <c r="S71" i="11"/>
  <c r="M72" i="11"/>
  <c r="N72" i="11"/>
  <c r="O72" i="11"/>
  <c r="P72" i="11"/>
  <c r="Q72" i="11"/>
  <c r="R72" i="11"/>
  <c r="S72" i="11"/>
  <c r="AM11" i="10"/>
  <c r="AN11" i="10"/>
  <c r="AO11" i="10"/>
  <c r="AO10" i="10" s="1"/>
  <c r="AP11" i="10"/>
  <c r="AP10" i="10" s="1"/>
  <c r="AQ11" i="10"/>
  <c r="AQ10" i="10" s="1"/>
  <c r="AR11" i="10"/>
  <c r="AR10" i="10" s="1"/>
  <c r="AS11" i="10"/>
  <c r="AS10" i="10" s="1"/>
  <c r="AT11" i="10"/>
  <c r="AT10" i="10" s="1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AO15" i="10"/>
  <c r="AP15" i="10"/>
  <c r="AQ15" i="10"/>
  <c r="AR15" i="10"/>
  <c r="AS15" i="10"/>
  <c r="AT15" i="10"/>
  <c r="AU15" i="10"/>
  <c r="AU10" i="10" s="1"/>
  <c r="AV15" i="10"/>
  <c r="AV10" i="10" s="1"/>
  <c r="AW15" i="10"/>
  <c r="AW10" i="10" s="1"/>
  <c r="BM10" i="10" s="1"/>
  <c r="AX15" i="10"/>
  <c r="AX10" i="10" s="1"/>
  <c r="BN10" i="10" s="1"/>
  <c r="AY15" i="10"/>
  <c r="AY10" i="10" s="1"/>
  <c r="AZ15" i="10"/>
  <c r="AZ10" i="10" s="1"/>
  <c r="BA15" i="10"/>
  <c r="BA10" i="10" s="1"/>
  <c r="BB15" i="10"/>
  <c r="BB10" i="10" s="1"/>
  <c r="BC15" i="10"/>
  <c r="BC10" i="10" s="1"/>
  <c r="BD15" i="10"/>
  <c r="BD10" i="10" s="1"/>
  <c r="BE15" i="10"/>
  <c r="BE10" i="10" s="1"/>
  <c r="BF15" i="10"/>
  <c r="BF10" i="10" s="1"/>
  <c r="BG15" i="10"/>
  <c r="BG10" i="10" s="1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AO24" i="10"/>
  <c r="AR24" i="10"/>
  <c r="AV24" i="10"/>
  <c r="AW24" i="10"/>
  <c r="AX24" i="10"/>
  <c r="BN24" i="10" s="1"/>
  <c r="AY24" i="10"/>
  <c r="AZ24" i="10"/>
  <c r="BA24" i="10"/>
  <c r="BG24" i="10"/>
  <c r="AM25" i="10"/>
  <c r="AN25" i="10"/>
  <c r="AO25" i="10"/>
  <c r="AP25" i="10"/>
  <c r="AP24" i="10" s="1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B24" i="10" s="1"/>
  <c r="BC25" i="10"/>
  <c r="BD25" i="10"/>
  <c r="BE25" i="10"/>
  <c r="BE24" i="10" s="1"/>
  <c r="BF25" i="10"/>
  <c r="BG25" i="10"/>
  <c r="AO29" i="10"/>
  <c r="AP29" i="10"/>
  <c r="AQ29" i="10"/>
  <c r="AR29" i="10"/>
  <c r="AS29" i="10"/>
  <c r="AS24" i="10" s="1"/>
  <c r="AT29" i="10"/>
  <c r="AT24" i="10" s="1"/>
  <c r="AU29" i="10"/>
  <c r="AU24" i="10" s="1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F24" i="10" s="1"/>
  <c r="BG33" i="10"/>
  <c r="BB38" i="10"/>
  <c r="BE38" i="10"/>
  <c r="AM39" i="10"/>
  <c r="AN39" i="10"/>
  <c r="AO39" i="10"/>
  <c r="AP39" i="10"/>
  <c r="AQ39" i="10"/>
  <c r="AR39" i="10"/>
  <c r="AS39" i="10"/>
  <c r="AS38" i="10" s="1"/>
  <c r="AT39" i="10"/>
  <c r="AT38" i="10" s="1"/>
  <c r="AU39" i="10"/>
  <c r="AU38" i="10" s="1"/>
  <c r="AV39" i="10"/>
  <c r="AV38" i="10" s="1"/>
  <c r="AW39" i="10"/>
  <c r="AX39" i="10"/>
  <c r="AY39" i="10"/>
  <c r="AZ39" i="10"/>
  <c r="BA39" i="10"/>
  <c r="BB39" i="10"/>
  <c r="BC39" i="10"/>
  <c r="BC38" i="10" s="1"/>
  <c r="BD39" i="10"/>
  <c r="BD38" i="10" s="1"/>
  <c r="BE39" i="10"/>
  <c r="BF39" i="10"/>
  <c r="BF38" i="10" s="1"/>
  <c r="BG39" i="10"/>
  <c r="BG38" i="10" s="1"/>
  <c r="AO43" i="10"/>
  <c r="AO38" i="10" s="1"/>
  <c r="AP43" i="10"/>
  <c r="AP38" i="10" s="1"/>
  <c r="AQ43" i="10"/>
  <c r="AQ38" i="10" s="1"/>
  <c r="AR43" i="10"/>
  <c r="AR38" i="10" s="1"/>
  <c r="AS43" i="10"/>
  <c r="AT43" i="10"/>
  <c r="AU43" i="10"/>
  <c r="AV43" i="10"/>
  <c r="AW43" i="10"/>
  <c r="AW38" i="10" s="1"/>
  <c r="BM38" i="10" s="1"/>
  <c r="AX43" i="10"/>
  <c r="AX38" i="10" s="1"/>
  <c r="BN38" i="10" s="1"/>
  <c r="AY43" i="10"/>
  <c r="AY38" i="10" s="1"/>
  <c r="AZ43" i="10"/>
  <c r="AZ38" i="10" s="1"/>
  <c r="BA43" i="10"/>
  <c r="BA38" i="10" s="1"/>
  <c r="BB43" i="10"/>
  <c r="BC43" i="10"/>
  <c r="BD43" i="10"/>
  <c r="BE43" i="10"/>
  <c r="BF43" i="10"/>
  <c r="BG43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B52" i="10"/>
  <c r="AM53" i="10"/>
  <c r="AN53" i="10"/>
  <c r="AO53" i="10"/>
  <c r="AP53" i="10"/>
  <c r="AQ53" i="10"/>
  <c r="AR53" i="10"/>
  <c r="AS53" i="10"/>
  <c r="AT53" i="10"/>
  <c r="AU53" i="10"/>
  <c r="AV53" i="10"/>
  <c r="AV52" i="10" s="1"/>
  <c r="AW53" i="10"/>
  <c r="AW52" i="10" s="1"/>
  <c r="AX53" i="10"/>
  <c r="AX52" i="10" s="1"/>
  <c r="AY53" i="10"/>
  <c r="AY52" i="10" s="1"/>
  <c r="AZ53" i="10"/>
  <c r="AZ52" i="10" s="1"/>
  <c r="BA53" i="10"/>
  <c r="BA52" i="10" s="1"/>
  <c r="BB53" i="10"/>
  <c r="BC53" i="10"/>
  <c r="BD53" i="10"/>
  <c r="BE53" i="10"/>
  <c r="BF53" i="10"/>
  <c r="BG53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C52" i="10" s="1"/>
  <c r="BD57" i="10"/>
  <c r="BD52" i="10" s="1"/>
  <c r="BE57" i="10"/>
  <c r="BE52" i="10" s="1"/>
  <c r="BF57" i="10"/>
  <c r="BG57" i="10"/>
  <c r="AO61" i="10"/>
  <c r="AP61" i="10"/>
  <c r="AQ61" i="10"/>
  <c r="AQ52" i="10" s="1"/>
  <c r="AR61" i="10"/>
  <c r="AR52" i="10" s="1"/>
  <c r="AS61" i="10"/>
  <c r="AS52" i="10" s="1"/>
  <c r="AT61" i="10"/>
  <c r="AU61" i="10"/>
  <c r="AU52" i="10" s="1"/>
  <c r="BM52" i="10" s="1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AV66" i="10"/>
  <c r="BF66" i="10"/>
  <c r="BG66" i="10"/>
  <c r="AM67" i="10"/>
  <c r="AN67" i="10"/>
  <c r="AO67" i="10"/>
  <c r="AO66" i="10" s="1"/>
  <c r="AP67" i="10"/>
  <c r="AP66" i="10" s="1"/>
  <c r="AQ67" i="10"/>
  <c r="AR67" i="10"/>
  <c r="AS67" i="10"/>
  <c r="AT67" i="10"/>
  <c r="AU67" i="10"/>
  <c r="AV67" i="10"/>
  <c r="AW67" i="10"/>
  <c r="AW66" i="10" s="1"/>
  <c r="AX67" i="10"/>
  <c r="AX66" i="10" s="1"/>
  <c r="BN66" i="10" s="1"/>
  <c r="AY67" i="10"/>
  <c r="AZ67" i="10"/>
  <c r="BA67" i="10"/>
  <c r="BB67" i="10"/>
  <c r="BC67" i="10"/>
  <c r="BD67" i="10"/>
  <c r="BE67" i="10"/>
  <c r="BF67" i="10"/>
  <c r="BG67" i="10"/>
  <c r="AO71" i="10"/>
  <c r="AP71" i="10"/>
  <c r="AQ71" i="10"/>
  <c r="AR71" i="10"/>
  <c r="AS71" i="10"/>
  <c r="AT71" i="10"/>
  <c r="AU71" i="10"/>
  <c r="AU66" i="10" s="1"/>
  <c r="AV71" i="10"/>
  <c r="AW71" i="10"/>
  <c r="AX71" i="10"/>
  <c r="AY71" i="10"/>
  <c r="AZ71" i="10"/>
  <c r="AZ66" i="10" s="1"/>
  <c r="BA71" i="10"/>
  <c r="BA66" i="10" s="1"/>
  <c r="BB71" i="10"/>
  <c r="BB66" i="10" s="1"/>
  <c r="BC71" i="10"/>
  <c r="BC66" i="10" s="1"/>
  <c r="BD71" i="10"/>
  <c r="BE71" i="10"/>
  <c r="BF71" i="10"/>
  <c r="BG71" i="10"/>
  <c r="AO75" i="10"/>
  <c r="AP75" i="10"/>
  <c r="AQ75" i="10"/>
  <c r="AR75" i="10"/>
  <c r="AS75" i="10"/>
  <c r="AT75" i="10"/>
  <c r="AU75" i="10"/>
  <c r="AV75" i="10"/>
  <c r="AW75" i="10"/>
  <c r="AX75" i="10"/>
  <c r="AY75" i="10"/>
  <c r="AY66" i="10" s="1"/>
  <c r="AZ75" i="10"/>
  <c r="BA75" i="10"/>
  <c r="BB75" i="10"/>
  <c r="BC75" i="10"/>
  <c r="BD75" i="10"/>
  <c r="BE75" i="10"/>
  <c r="BF75" i="10"/>
  <c r="BG75" i="10"/>
  <c r="AV80" i="10"/>
  <c r="AX80" i="10"/>
  <c r="AY80" i="10"/>
  <c r="AZ80" i="10"/>
  <c r="BA80" i="10"/>
  <c r="AM81" i="10"/>
  <c r="AN81" i="10"/>
  <c r="AO81" i="10"/>
  <c r="AP81" i="10"/>
  <c r="AP80" i="10" s="1"/>
  <c r="AQ81" i="10"/>
  <c r="AQ80" i="10" s="1"/>
  <c r="AR81" i="10"/>
  <c r="AR80" i="10" s="1"/>
  <c r="AS81" i="10"/>
  <c r="AS80" i="10" s="1"/>
  <c r="AT81" i="10"/>
  <c r="AT80" i="10" s="1"/>
  <c r="AU81" i="10"/>
  <c r="AU80" i="10" s="1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B80" i="10" s="1"/>
  <c r="BC85" i="10"/>
  <c r="BC80" i="10" s="1"/>
  <c r="BD85" i="10"/>
  <c r="BE85" i="10"/>
  <c r="BF85" i="10"/>
  <c r="BG85" i="10"/>
  <c r="AO89" i="10"/>
  <c r="AP89" i="10"/>
  <c r="AQ89" i="10"/>
  <c r="AR89" i="10"/>
  <c r="AS89" i="10"/>
  <c r="AT89" i="10"/>
  <c r="AU89" i="10"/>
  <c r="AV89" i="10"/>
  <c r="AW89" i="10"/>
  <c r="AW80" i="10" s="1"/>
  <c r="AX89" i="10"/>
  <c r="AY89" i="10"/>
  <c r="AZ89" i="10"/>
  <c r="BA89" i="10"/>
  <c r="BB89" i="10"/>
  <c r="BC89" i="10"/>
  <c r="BD89" i="10"/>
  <c r="BE89" i="10"/>
  <c r="BF89" i="10"/>
  <c r="BG89" i="10"/>
  <c r="AM95" i="10"/>
  <c r="AN95" i="10"/>
  <c r="AO95" i="10"/>
  <c r="AO94" i="10" s="1"/>
  <c r="AP95" i="10"/>
  <c r="AP94" i="10" s="1"/>
  <c r="AQ95" i="10"/>
  <c r="AQ94" i="10" s="1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AO99" i="10"/>
  <c r="AP99" i="10"/>
  <c r="AQ99" i="10"/>
  <c r="AR99" i="10"/>
  <c r="AS99" i="10"/>
  <c r="AT99" i="10"/>
  <c r="AU99" i="10"/>
  <c r="AV99" i="10"/>
  <c r="AV94" i="10" s="1"/>
  <c r="AW99" i="10"/>
  <c r="AW94" i="10" s="1"/>
  <c r="AX99" i="10"/>
  <c r="AX94" i="10" s="1"/>
  <c r="AY99" i="10"/>
  <c r="AY94" i="10" s="1"/>
  <c r="AZ99" i="10"/>
  <c r="AZ94" i="10" s="1"/>
  <c r="BA99" i="10"/>
  <c r="BA94" i="10" s="1"/>
  <c r="BB99" i="10"/>
  <c r="BB94" i="10" s="1"/>
  <c r="BC99" i="10"/>
  <c r="BD99" i="10"/>
  <c r="BE99" i="10"/>
  <c r="BF99" i="10"/>
  <c r="BG99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G94" i="10" s="1"/>
  <c r="AO108" i="10"/>
  <c r="AP108" i="10"/>
  <c r="AQ108" i="10"/>
  <c r="AR108" i="10"/>
  <c r="AS108" i="10"/>
  <c r="AT108" i="10"/>
  <c r="AU108" i="10"/>
  <c r="AV108" i="10"/>
  <c r="AW108" i="10"/>
  <c r="AX108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E108" i="10" s="1"/>
  <c r="BF109" i="10"/>
  <c r="BF108" i="10" s="1"/>
  <c r="BG109" i="10"/>
  <c r="BG108" i="10" s="1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AM123" i="10"/>
  <c r="AN123" i="10"/>
  <c r="AO123" i="10"/>
  <c r="AO122" i="10" s="1"/>
  <c r="AP123" i="10"/>
  <c r="AP122" i="10" s="1"/>
  <c r="AQ123" i="10"/>
  <c r="AQ122" i="10" s="1"/>
  <c r="AR123" i="10"/>
  <c r="AS123" i="10"/>
  <c r="AS122" i="10" s="1"/>
  <c r="AT123" i="10"/>
  <c r="AT122" i="10" s="1"/>
  <c r="AU123" i="10"/>
  <c r="AU122" i="10" s="1"/>
  <c r="BM122" i="10" s="1"/>
  <c r="AV123" i="10"/>
  <c r="AV122" i="10" s="1"/>
  <c r="AW123" i="10"/>
  <c r="AW122" i="10" s="1"/>
  <c r="AX123" i="10"/>
  <c r="AX122" i="10" s="1"/>
  <c r="AY123" i="10"/>
  <c r="AZ123" i="10"/>
  <c r="BA123" i="10"/>
  <c r="BB123" i="10"/>
  <c r="BC123" i="10"/>
  <c r="BD123" i="10"/>
  <c r="BE123" i="10"/>
  <c r="BF123" i="10"/>
  <c r="BG123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A122" i="10" s="1"/>
  <c r="BB127" i="10"/>
  <c r="BB122" i="10" s="1"/>
  <c r="BC127" i="10"/>
  <c r="BC122" i="10" s="1"/>
  <c r="BD127" i="10"/>
  <c r="BD122" i="10" s="1"/>
  <c r="BE127" i="10"/>
  <c r="BE122" i="10" s="1"/>
  <c r="BF127" i="10"/>
  <c r="BF122" i="10" s="1"/>
  <c r="BG127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AV136" i="10"/>
  <c r="AW136" i="10"/>
  <c r="AX136" i="10"/>
  <c r="AY136" i="10"/>
  <c r="AZ136" i="10"/>
  <c r="BA136" i="10"/>
  <c r="BB136" i="10"/>
  <c r="BC136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AO141" i="10"/>
  <c r="AP141" i="10"/>
  <c r="AQ141" i="10"/>
  <c r="AR141" i="10"/>
  <c r="AR136" i="10" s="1"/>
  <c r="AS141" i="10"/>
  <c r="AT141" i="10"/>
  <c r="AT136" i="10" s="1"/>
  <c r="AU141" i="10"/>
  <c r="AU136" i="10" s="1"/>
  <c r="BM136" i="10" s="1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E136" i="10" s="1"/>
  <c r="BF145" i="10"/>
  <c r="BG145" i="10"/>
  <c r="AO150" i="10"/>
  <c r="AY150" i="10"/>
  <c r="AZ150" i="10"/>
  <c r="BC150" i="10"/>
  <c r="BD150" i="10"/>
  <c r="AM151" i="10"/>
  <c r="AN151" i="10"/>
  <c r="AO151" i="10"/>
  <c r="AP151" i="10"/>
  <c r="AQ151" i="10"/>
  <c r="AR151" i="10"/>
  <c r="AS151" i="10"/>
  <c r="AT151" i="10"/>
  <c r="AU151" i="10"/>
  <c r="AU150" i="10" s="1"/>
  <c r="AV151" i="10"/>
  <c r="AW151" i="10"/>
  <c r="AX151" i="10"/>
  <c r="AY151" i="10"/>
  <c r="AZ151" i="10"/>
  <c r="BA151" i="10"/>
  <c r="BB151" i="10"/>
  <c r="BC151" i="10"/>
  <c r="BD151" i="10"/>
  <c r="BE151" i="10"/>
  <c r="BE150" i="10" s="1"/>
  <c r="BF151" i="10"/>
  <c r="BF150" i="10" s="1"/>
  <c r="BG151" i="10"/>
  <c r="BG150" i="10" s="1"/>
  <c r="AO155" i="10"/>
  <c r="AP155" i="10"/>
  <c r="AQ155" i="10"/>
  <c r="AR155" i="10"/>
  <c r="AS155" i="10"/>
  <c r="AT155" i="10"/>
  <c r="AU155" i="10"/>
  <c r="AV155" i="10"/>
  <c r="AW155" i="10"/>
  <c r="AW150" i="10" s="1"/>
  <c r="AX155" i="10"/>
  <c r="AX150" i="10" s="1"/>
  <c r="AY155" i="10"/>
  <c r="AZ155" i="10"/>
  <c r="BA155" i="10"/>
  <c r="BB155" i="10"/>
  <c r="BC155" i="10"/>
  <c r="BD155" i="10"/>
  <c r="BE155" i="10"/>
  <c r="BF155" i="10"/>
  <c r="BG155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A150" i="10" s="1"/>
  <c r="BB159" i="10"/>
  <c r="BB150" i="10" s="1"/>
  <c r="BC159" i="10"/>
  <c r="BD159" i="10"/>
  <c r="BE159" i="10"/>
  <c r="BF159" i="10"/>
  <c r="BG159" i="10"/>
  <c r="AM165" i="10"/>
  <c r="AN165" i="10"/>
  <c r="AO165" i="10"/>
  <c r="AP165" i="10"/>
  <c r="AP164" i="10" s="1"/>
  <c r="AQ165" i="10"/>
  <c r="AQ164" i="10" s="1"/>
  <c r="AR165" i="10"/>
  <c r="AR164" i="10" s="1"/>
  <c r="AS165" i="10"/>
  <c r="AS164" i="10" s="1"/>
  <c r="AT165" i="10"/>
  <c r="AU165" i="10"/>
  <c r="AU164" i="10" s="1"/>
  <c r="AV165" i="10"/>
  <c r="AW165" i="10"/>
  <c r="AX165" i="10"/>
  <c r="AY165" i="10"/>
  <c r="AZ165" i="10"/>
  <c r="BA165" i="10"/>
  <c r="BB165" i="10"/>
  <c r="BB164" i="10" s="1"/>
  <c r="BC165" i="10"/>
  <c r="BC164" i="10" s="1"/>
  <c r="BD165" i="10"/>
  <c r="BD164" i="10" s="1"/>
  <c r="BE165" i="10"/>
  <c r="BE164" i="10" s="1"/>
  <c r="BF165" i="10"/>
  <c r="BF164" i="10" s="1"/>
  <c r="BG165" i="10"/>
  <c r="BG164" i="10" s="1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AO173" i="10"/>
  <c r="AO164" i="10" s="1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A164" i="10" s="1"/>
  <c r="BO164" i="10" s="1"/>
  <c r="BB173" i="10"/>
  <c r="BC173" i="10"/>
  <c r="BD173" i="10"/>
  <c r="BE173" i="10"/>
  <c r="BF173" i="10"/>
  <c r="BG173" i="10"/>
  <c r="AM179" i="10"/>
  <c r="AN179" i="10"/>
  <c r="AO179" i="10"/>
  <c r="AO178" i="10" s="1"/>
  <c r="BK178" i="10" s="1"/>
  <c r="AP179" i="10"/>
  <c r="AP178" i="10" s="1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AO183" i="10"/>
  <c r="AP183" i="10"/>
  <c r="AQ183" i="10"/>
  <c r="AQ178" i="10" s="1"/>
  <c r="AR183" i="10"/>
  <c r="AR178" i="10" s="1"/>
  <c r="AS183" i="10"/>
  <c r="AS178" i="10" s="1"/>
  <c r="AT183" i="10"/>
  <c r="AT178" i="10" s="1"/>
  <c r="AU183" i="10"/>
  <c r="AV183" i="10"/>
  <c r="AW183" i="10"/>
  <c r="AW178" i="10" s="1"/>
  <c r="AX183" i="10"/>
  <c r="AX178" i="10" s="1"/>
  <c r="BN178" i="10" s="1"/>
  <c r="AY183" i="10"/>
  <c r="AY178" i="10" s="1"/>
  <c r="AZ183" i="10"/>
  <c r="BA183" i="10"/>
  <c r="BA178" i="10" s="1"/>
  <c r="BB183" i="10"/>
  <c r="BB178" i="10" s="1"/>
  <c r="BC183" i="10"/>
  <c r="BC178" i="10" s="1"/>
  <c r="BD183" i="10"/>
  <c r="BE183" i="10"/>
  <c r="BF183" i="10"/>
  <c r="BG183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AZ178" i="10" s="1"/>
  <c r="BA187" i="10"/>
  <c r="BB187" i="10"/>
  <c r="BC187" i="10"/>
  <c r="BD187" i="10"/>
  <c r="BD178" i="10" s="1"/>
  <c r="BL178" i="10" s="1"/>
  <c r="BE187" i="10"/>
  <c r="BE178" i="10" s="1"/>
  <c r="BF187" i="10"/>
  <c r="BF178" i="10" s="1"/>
  <c r="BG187" i="10"/>
  <c r="BG178" i="10" s="1"/>
  <c r="AV192" i="10"/>
  <c r="AW192" i="10"/>
  <c r="BB192" i="10"/>
  <c r="BC192" i="10"/>
  <c r="BD192" i="10"/>
  <c r="BK192" i="10"/>
  <c r="AM193" i="10"/>
  <c r="AN193" i="10"/>
  <c r="AO193" i="10"/>
  <c r="AP193" i="10"/>
  <c r="AQ193" i="10"/>
  <c r="AR193" i="10"/>
  <c r="AS193" i="10"/>
  <c r="AT193" i="10"/>
  <c r="AU193" i="10"/>
  <c r="AV193" i="10"/>
  <c r="AW193" i="10"/>
  <c r="AX193" i="10"/>
  <c r="AX192" i="10" s="1"/>
  <c r="AY193" i="10"/>
  <c r="AY192" i="10" s="1"/>
  <c r="AZ193" i="10"/>
  <c r="AZ192" i="10" s="1"/>
  <c r="BA193" i="10"/>
  <c r="BA192" i="10" s="1"/>
  <c r="BB193" i="10"/>
  <c r="BC193" i="10"/>
  <c r="BD193" i="10"/>
  <c r="BE193" i="10"/>
  <c r="BF193" i="10"/>
  <c r="BG193" i="10"/>
  <c r="AO197" i="10"/>
  <c r="AO192" i="10" s="1"/>
  <c r="AP197" i="10"/>
  <c r="AP192" i="10" s="1"/>
  <c r="AQ197" i="10"/>
  <c r="AQ192" i="10" s="1"/>
  <c r="AR197" i="10"/>
  <c r="AR192" i="10" s="1"/>
  <c r="AS197" i="10"/>
  <c r="AS192" i="10" s="1"/>
  <c r="AT197" i="10"/>
  <c r="AU197" i="10"/>
  <c r="AU192" i="10" s="1"/>
  <c r="AV197" i="10"/>
  <c r="AW197" i="10"/>
  <c r="AX197" i="10"/>
  <c r="AY197" i="10"/>
  <c r="AZ197" i="10"/>
  <c r="BA197" i="10"/>
  <c r="BB197" i="10"/>
  <c r="BC197" i="10"/>
  <c r="BD197" i="10"/>
  <c r="BE197" i="10"/>
  <c r="BF197" i="10"/>
  <c r="BG197" i="10"/>
  <c r="AO201" i="10"/>
  <c r="AP201" i="10"/>
  <c r="AQ201" i="10"/>
  <c r="AR201" i="10"/>
  <c r="AS201" i="10"/>
  <c r="AT201" i="10"/>
  <c r="AU201" i="10"/>
  <c r="AV201" i="10"/>
  <c r="AW201" i="10"/>
  <c r="AX201" i="10"/>
  <c r="AY201" i="10"/>
  <c r="AZ201" i="10"/>
  <c r="BA201" i="10"/>
  <c r="BB201" i="10"/>
  <c r="BC201" i="10"/>
  <c r="BD201" i="10"/>
  <c r="BE201" i="10"/>
  <c r="BF201" i="10"/>
  <c r="BG201" i="10"/>
  <c r="AO206" i="10"/>
  <c r="AX206" i="10"/>
  <c r="AY206" i="10"/>
  <c r="AZ206" i="10"/>
  <c r="BA206" i="10"/>
  <c r="BB206" i="10"/>
  <c r="AM207" i="10"/>
  <c r="AN207" i="10"/>
  <c r="AO207" i="10"/>
  <c r="AP207" i="10"/>
  <c r="AQ207" i="10"/>
  <c r="AQ206" i="10" s="1"/>
  <c r="AR207" i="10"/>
  <c r="AR206" i="10" s="1"/>
  <c r="AS207" i="10"/>
  <c r="AS206" i="10" s="1"/>
  <c r="AT207" i="10"/>
  <c r="AT206" i="10" s="1"/>
  <c r="AU207" i="10"/>
  <c r="AU206" i="10" s="1"/>
  <c r="AV207" i="10"/>
  <c r="AV206" i="10" s="1"/>
  <c r="AW207" i="10"/>
  <c r="AW206" i="10" s="1"/>
  <c r="AX207" i="10"/>
  <c r="AY207" i="10"/>
  <c r="AZ207" i="10"/>
  <c r="BA207" i="10"/>
  <c r="BB207" i="10"/>
  <c r="BC207" i="10"/>
  <c r="BD207" i="10"/>
  <c r="BE207" i="10"/>
  <c r="BF207" i="10"/>
  <c r="BG207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C206" i="10" s="1"/>
  <c r="BD211" i="10"/>
  <c r="BD206" i="10" s="1"/>
  <c r="BE211" i="10"/>
  <c r="BE206" i="10" s="1"/>
  <c r="BF211" i="10"/>
  <c r="BG211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AX220" i="10"/>
  <c r="AY220" i="10"/>
  <c r="AZ220" i="10"/>
  <c r="BC220" i="10"/>
  <c r="BD220" i="10"/>
  <c r="BE220" i="10"/>
  <c r="BF220" i="10"/>
  <c r="BG220" i="10"/>
  <c r="AM221" i="10"/>
  <c r="AN221" i="10"/>
  <c r="AO221" i="10"/>
  <c r="AO220" i="10" s="1"/>
  <c r="AP221" i="10"/>
  <c r="AQ221" i="10"/>
  <c r="AR221" i="10"/>
  <c r="AS221" i="10"/>
  <c r="AT221" i="10"/>
  <c r="AU221" i="10"/>
  <c r="AV221" i="10"/>
  <c r="AV220" i="10" s="1"/>
  <c r="AW221" i="10"/>
  <c r="AW220" i="10" s="1"/>
  <c r="AX221" i="10"/>
  <c r="AY221" i="10"/>
  <c r="AZ221" i="10"/>
  <c r="BA221" i="10"/>
  <c r="BB221" i="10"/>
  <c r="BC221" i="10"/>
  <c r="BD221" i="10"/>
  <c r="BE221" i="10"/>
  <c r="BF221" i="10"/>
  <c r="BG221" i="10"/>
  <c r="AO225" i="10"/>
  <c r="AP225" i="10"/>
  <c r="AQ225" i="10"/>
  <c r="AR225" i="10"/>
  <c r="AS225" i="10"/>
  <c r="AT225" i="10"/>
  <c r="AU225" i="10"/>
  <c r="AV225" i="10"/>
  <c r="AW225" i="10"/>
  <c r="AX225" i="10"/>
  <c r="AY225" i="10"/>
  <c r="AZ225" i="10"/>
  <c r="BA225" i="10"/>
  <c r="BA220" i="10" s="1"/>
  <c r="BB225" i="10"/>
  <c r="BB220" i="10" s="1"/>
  <c r="BC225" i="10"/>
  <c r="BD225" i="10"/>
  <c r="BE225" i="10"/>
  <c r="BF225" i="10"/>
  <c r="BG225" i="10"/>
  <c r="AO229" i="10"/>
  <c r="AP229" i="10"/>
  <c r="AQ229" i="10"/>
  <c r="AR229" i="10"/>
  <c r="AS229" i="10"/>
  <c r="AT229" i="10"/>
  <c r="AU229" i="10"/>
  <c r="AV229" i="10"/>
  <c r="AW229" i="10"/>
  <c r="AX229" i="10"/>
  <c r="AY229" i="10"/>
  <c r="AZ229" i="10"/>
  <c r="BA229" i="10"/>
  <c r="BB229" i="10"/>
  <c r="BC229" i="10"/>
  <c r="BD229" i="10"/>
  <c r="BE229" i="10"/>
  <c r="BF229" i="10"/>
  <c r="BG229" i="10"/>
  <c r="AO234" i="10"/>
  <c r="AU234" i="10"/>
  <c r="AV234" i="10"/>
  <c r="AW234" i="10"/>
  <c r="AX234" i="10"/>
  <c r="AY234" i="10"/>
  <c r="AZ234" i="10"/>
  <c r="BA234" i="10"/>
  <c r="AM235" i="10"/>
  <c r="AN235" i="10"/>
  <c r="AO235" i="10"/>
  <c r="AP235" i="10"/>
  <c r="AQ235" i="10"/>
  <c r="AR235" i="10"/>
  <c r="AR234" i="10" s="1"/>
  <c r="AS235" i="10"/>
  <c r="AT235" i="10"/>
  <c r="AT234" i="10" s="1"/>
  <c r="AU235" i="10"/>
  <c r="AV235" i="10"/>
  <c r="AW235" i="10"/>
  <c r="AX235" i="10"/>
  <c r="AY235" i="10"/>
  <c r="AZ235" i="10"/>
  <c r="BA235" i="10"/>
  <c r="BB235" i="10"/>
  <c r="BC235" i="10"/>
  <c r="BD235" i="10"/>
  <c r="BE235" i="10"/>
  <c r="BE234" i="10" s="1"/>
  <c r="BF235" i="10"/>
  <c r="BF234" i="10" s="1"/>
  <c r="BG235" i="10"/>
  <c r="BG234" i="10" s="1"/>
  <c r="AO239" i="10"/>
  <c r="AP239" i="10"/>
  <c r="AQ239" i="10"/>
  <c r="AR239" i="10"/>
  <c r="AS239" i="10"/>
  <c r="AT239" i="10"/>
  <c r="AU239" i="10"/>
  <c r="AV239" i="10"/>
  <c r="AW239" i="10"/>
  <c r="AX239" i="10"/>
  <c r="AY239" i="10"/>
  <c r="AZ239" i="10"/>
  <c r="BA239" i="10"/>
  <c r="BB239" i="10"/>
  <c r="BC239" i="10"/>
  <c r="BD239" i="10"/>
  <c r="BE239" i="10"/>
  <c r="BF239" i="10"/>
  <c r="BG239" i="10"/>
  <c r="AO243" i="10"/>
  <c r="AP243" i="10"/>
  <c r="AQ243" i="10"/>
  <c r="AR243" i="10"/>
  <c r="AS243" i="10"/>
  <c r="AT243" i="10"/>
  <c r="AU243" i="10"/>
  <c r="AV243" i="10"/>
  <c r="AW243" i="10"/>
  <c r="AX243" i="10"/>
  <c r="AY243" i="10"/>
  <c r="AZ243" i="10"/>
  <c r="BA243" i="10"/>
  <c r="BB243" i="10"/>
  <c r="BC243" i="10"/>
  <c r="BD243" i="10"/>
  <c r="BE243" i="10"/>
  <c r="BF243" i="10"/>
  <c r="BG243" i="10"/>
  <c r="AS248" i="10"/>
  <c r="AU248" i="10"/>
  <c r="BC248" i="10"/>
  <c r="AM249" i="10"/>
  <c r="AN249" i="10"/>
  <c r="AO249" i="10"/>
  <c r="AP249" i="10"/>
  <c r="AQ249" i="10"/>
  <c r="AR249" i="10"/>
  <c r="AS249" i="10"/>
  <c r="AT249" i="10"/>
  <c r="AU249" i="10"/>
  <c r="AV249" i="10"/>
  <c r="AV248" i="10" s="1"/>
  <c r="AW249" i="10"/>
  <c r="AW248" i="10" s="1"/>
  <c r="AX249" i="10"/>
  <c r="AY249" i="10"/>
  <c r="AZ249" i="10"/>
  <c r="BA249" i="10"/>
  <c r="BB249" i="10"/>
  <c r="BC249" i="10"/>
  <c r="BD249" i="10"/>
  <c r="BD248" i="10" s="1"/>
  <c r="BE249" i="10"/>
  <c r="BE248" i="10" s="1"/>
  <c r="BF249" i="10"/>
  <c r="BF248" i="10" s="1"/>
  <c r="BG249" i="10"/>
  <c r="BG248" i="10" s="1"/>
  <c r="AO253" i="10"/>
  <c r="AP253" i="10"/>
  <c r="AQ253" i="10"/>
  <c r="AR253" i="10"/>
  <c r="AS253" i="10"/>
  <c r="AT253" i="10"/>
  <c r="AT248" i="10" s="1"/>
  <c r="AU253" i="10"/>
  <c r="AV253" i="10"/>
  <c r="AW253" i="10"/>
  <c r="AX253" i="10"/>
  <c r="AY253" i="10"/>
  <c r="AZ253" i="10"/>
  <c r="BA253" i="10"/>
  <c r="BB253" i="10"/>
  <c r="BC253" i="10"/>
  <c r="BD253" i="10"/>
  <c r="BE253" i="10"/>
  <c r="BF253" i="10"/>
  <c r="BG253" i="10"/>
  <c r="AO257" i="10"/>
  <c r="AP257" i="10"/>
  <c r="AQ257" i="10"/>
  <c r="AR257" i="10"/>
  <c r="AS257" i="10"/>
  <c r="AT257" i="10"/>
  <c r="AU257" i="10"/>
  <c r="AV257" i="10"/>
  <c r="AW257" i="10"/>
  <c r="AX257" i="10"/>
  <c r="AY257" i="10"/>
  <c r="AZ257" i="10"/>
  <c r="BA257" i="10"/>
  <c r="BA248" i="10" s="1"/>
  <c r="BB257" i="10"/>
  <c r="BB248" i="10" s="1"/>
  <c r="BC257" i="10"/>
  <c r="BD257" i="10"/>
  <c r="BE257" i="10"/>
  <c r="BF257" i="10"/>
  <c r="BG257" i="10"/>
  <c r="AM263" i="10"/>
  <c r="AN263" i="10"/>
  <c r="AO263" i="10"/>
  <c r="AP263" i="10"/>
  <c r="AQ263" i="10"/>
  <c r="AR263" i="10"/>
  <c r="AS263" i="10"/>
  <c r="AT263" i="10"/>
  <c r="AT262" i="10" s="1"/>
  <c r="AU263" i="10"/>
  <c r="AU262" i="10" s="1"/>
  <c r="AV263" i="10"/>
  <c r="AV262" i="10" s="1"/>
  <c r="AW263" i="10"/>
  <c r="AW262" i="10" s="1"/>
  <c r="AX263" i="10"/>
  <c r="AY263" i="10"/>
  <c r="AZ263" i="10"/>
  <c r="BA263" i="10"/>
  <c r="BB263" i="10"/>
  <c r="BC263" i="10"/>
  <c r="BD263" i="10"/>
  <c r="BD262" i="10" s="1"/>
  <c r="BE263" i="10"/>
  <c r="BF263" i="10"/>
  <c r="BG263" i="10"/>
  <c r="AO267" i="10"/>
  <c r="AP267" i="10"/>
  <c r="AQ267" i="10"/>
  <c r="AR267" i="10"/>
  <c r="AS267" i="10"/>
  <c r="AT267" i="10"/>
  <c r="AU267" i="10"/>
  <c r="AV267" i="10"/>
  <c r="AW267" i="10"/>
  <c r="AX267" i="10"/>
  <c r="AY267" i="10"/>
  <c r="AZ267" i="10"/>
  <c r="BA267" i="10"/>
  <c r="BB267" i="10"/>
  <c r="BC267" i="10"/>
  <c r="BC262" i="10" s="1"/>
  <c r="BD267" i="10"/>
  <c r="BE267" i="10"/>
  <c r="BF267" i="10"/>
  <c r="BG267" i="10"/>
  <c r="BG262" i="10" s="1"/>
  <c r="AO271" i="10"/>
  <c r="AP271" i="10"/>
  <c r="AQ271" i="10"/>
  <c r="AR271" i="10"/>
  <c r="AS271" i="10"/>
  <c r="AT271" i="10"/>
  <c r="AU271" i="10"/>
  <c r="AV271" i="10"/>
  <c r="AW271" i="10"/>
  <c r="AX271" i="10"/>
  <c r="AY271" i="10"/>
  <c r="AZ271" i="10"/>
  <c r="BA271" i="10"/>
  <c r="BB271" i="10"/>
  <c r="BC271" i="10"/>
  <c r="BD271" i="10"/>
  <c r="BE271" i="10"/>
  <c r="BE262" i="10" s="1"/>
  <c r="BF271" i="10"/>
  <c r="BF262" i="10" s="1"/>
  <c r="BG271" i="10"/>
  <c r="AU276" i="10"/>
  <c r="AV276" i="10"/>
  <c r="AW276" i="10"/>
  <c r="BA276" i="10"/>
  <c r="BB276" i="10"/>
  <c r="AM277" i="10"/>
  <c r="AN277" i="10"/>
  <c r="AO277" i="10"/>
  <c r="AP277" i="10"/>
  <c r="AP276" i="10" s="1"/>
  <c r="AQ277" i="10"/>
  <c r="AQ276" i="10" s="1"/>
  <c r="AR277" i="10"/>
  <c r="AR276" i="10" s="1"/>
  <c r="AS277" i="10"/>
  <c r="AS276" i="10" s="1"/>
  <c r="AT277" i="10"/>
  <c r="AT276" i="10" s="1"/>
  <c r="AU277" i="10"/>
  <c r="AV277" i="10"/>
  <c r="AW277" i="10"/>
  <c r="AX277" i="10"/>
  <c r="AY277" i="10"/>
  <c r="AZ277" i="10"/>
  <c r="BA277" i="10"/>
  <c r="BB277" i="10"/>
  <c r="BC277" i="10"/>
  <c r="BD277" i="10"/>
  <c r="BE277" i="10"/>
  <c r="BF277" i="10"/>
  <c r="BG277" i="10"/>
  <c r="AO281" i="10"/>
  <c r="AO276" i="10" s="1"/>
  <c r="AP281" i="10"/>
  <c r="AQ281" i="10"/>
  <c r="AR281" i="10"/>
  <c r="AS281" i="10"/>
  <c r="AT281" i="10"/>
  <c r="AU281" i="10"/>
  <c r="AV281" i="10"/>
  <c r="AW281" i="10"/>
  <c r="AX281" i="10"/>
  <c r="AY281" i="10"/>
  <c r="AZ281" i="10"/>
  <c r="BA281" i="10"/>
  <c r="BB281" i="10"/>
  <c r="BC281" i="10"/>
  <c r="BC276" i="10" s="1"/>
  <c r="BD281" i="10"/>
  <c r="BD276" i="10" s="1"/>
  <c r="BE281" i="10"/>
  <c r="BE276" i="10" s="1"/>
  <c r="BF281" i="10"/>
  <c r="BG281" i="10"/>
  <c r="AO285" i="10"/>
  <c r="AP285" i="10"/>
  <c r="AQ285" i="10"/>
  <c r="AR285" i="10"/>
  <c r="AS285" i="10"/>
  <c r="AT285" i="10"/>
  <c r="AU285" i="10"/>
  <c r="AV285" i="10"/>
  <c r="AW285" i="10"/>
  <c r="AX285" i="10"/>
  <c r="AY285" i="10"/>
  <c r="AZ285" i="10"/>
  <c r="BA285" i="10"/>
  <c r="BB285" i="10"/>
  <c r="BC285" i="10"/>
  <c r="BD285" i="10"/>
  <c r="BE285" i="10"/>
  <c r="BF285" i="10"/>
  <c r="BG285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AM291" i="10"/>
  <c r="AN291" i="10"/>
  <c r="AO291" i="10"/>
  <c r="AP291" i="10"/>
  <c r="AQ291" i="10"/>
  <c r="AR291" i="10"/>
  <c r="AS291" i="10"/>
  <c r="AT291" i="10"/>
  <c r="AU291" i="10"/>
  <c r="AV291" i="10"/>
  <c r="AW291" i="10"/>
  <c r="AX291" i="10"/>
  <c r="AY291" i="10"/>
  <c r="AZ291" i="10"/>
  <c r="BA291" i="10"/>
  <c r="BB291" i="10"/>
  <c r="BC291" i="10"/>
  <c r="BD291" i="10"/>
  <c r="BE291" i="10"/>
  <c r="BF291" i="10"/>
  <c r="BG291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AO299" i="10"/>
  <c r="AP299" i="10"/>
  <c r="AQ299" i="10"/>
  <c r="AR299" i="10"/>
  <c r="AS299" i="10"/>
  <c r="AT299" i="10"/>
  <c r="AU299" i="10"/>
  <c r="AV299" i="10"/>
  <c r="AW299" i="10"/>
  <c r="AX299" i="10"/>
  <c r="AY299" i="10"/>
  <c r="AZ299" i="10"/>
  <c r="BA299" i="10"/>
  <c r="BB299" i="10"/>
  <c r="BC299" i="10"/>
  <c r="BD299" i="10"/>
  <c r="BE299" i="10"/>
  <c r="BF299" i="10"/>
  <c r="BG299" i="10"/>
  <c r="BC304" i="10"/>
  <c r="AM305" i="10"/>
  <c r="AN305" i="10"/>
  <c r="AO305" i="10"/>
  <c r="AP305" i="10"/>
  <c r="AQ305" i="10"/>
  <c r="AQ304" i="10" s="1"/>
  <c r="AR305" i="10"/>
  <c r="AR304" i="10" s="1"/>
  <c r="BL304" i="10" s="1"/>
  <c r="AS305" i="10"/>
  <c r="AS304" i="10" s="1"/>
  <c r="AT305" i="10"/>
  <c r="AT304" i="10" s="1"/>
  <c r="AU305" i="10"/>
  <c r="AU304" i="10" s="1"/>
  <c r="AV305" i="10"/>
  <c r="AV304" i="10" s="1"/>
  <c r="AW305" i="10"/>
  <c r="AX305" i="10"/>
  <c r="AY305" i="10"/>
  <c r="AY304" i="10" s="1"/>
  <c r="AZ305" i="10"/>
  <c r="AZ304" i="10" s="1"/>
  <c r="BA305" i="10"/>
  <c r="BA304" i="10" s="1"/>
  <c r="BB305" i="10"/>
  <c r="BB304" i="10" s="1"/>
  <c r="BC305" i="10"/>
  <c r="BD305" i="10"/>
  <c r="BE305" i="10"/>
  <c r="BF305" i="10"/>
  <c r="BG305" i="10"/>
  <c r="AO309" i="10"/>
  <c r="AP309" i="10"/>
  <c r="AQ309" i="10"/>
  <c r="AR309" i="10"/>
  <c r="AS309" i="10"/>
  <c r="AT309" i="10"/>
  <c r="AU309" i="10"/>
  <c r="AV309" i="10"/>
  <c r="AW309" i="10"/>
  <c r="AX309" i="10"/>
  <c r="AY309" i="10"/>
  <c r="AZ309" i="10"/>
  <c r="BA309" i="10"/>
  <c r="BB309" i="10"/>
  <c r="BC309" i="10"/>
  <c r="BD309" i="10"/>
  <c r="BD304" i="10" s="1"/>
  <c r="BE309" i="10"/>
  <c r="BF309" i="10"/>
  <c r="BG309" i="10"/>
  <c r="AO313" i="10"/>
  <c r="AO304" i="10" s="1"/>
  <c r="AP313" i="10"/>
  <c r="AP304" i="10" s="1"/>
  <c r="AQ313" i="10"/>
  <c r="AR313" i="10"/>
  <c r="AS313" i="10"/>
  <c r="AT313" i="10"/>
  <c r="AU313" i="10"/>
  <c r="AV313" i="10"/>
  <c r="AW313" i="10"/>
  <c r="AX313" i="10"/>
  <c r="AY313" i="10"/>
  <c r="AZ313" i="10"/>
  <c r="BA313" i="10"/>
  <c r="BB313" i="10"/>
  <c r="BC313" i="10"/>
  <c r="BD313" i="10"/>
  <c r="BE313" i="10"/>
  <c r="BF313" i="10"/>
  <c r="BG313" i="10"/>
  <c r="AM319" i="10"/>
  <c r="AN319" i="10"/>
  <c r="AO319" i="10"/>
  <c r="AO318" i="10" s="1"/>
  <c r="BK318" i="10" s="1"/>
  <c r="AP319" i="10"/>
  <c r="AP318" i="10" s="1"/>
  <c r="AQ319" i="10"/>
  <c r="AQ318" i="10" s="1"/>
  <c r="AR319" i="10"/>
  <c r="AS319" i="10"/>
  <c r="AT319" i="10"/>
  <c r="AU319" i="10"/>
  <c r="AV319" i="10"/>
  <c r="AW319" i="10"/>
  <c r="AX319" i="10"/>
  <c r="AY319" i="10"/>
  <c r="AZ319" i="10"/>
  <c r="BA319" i="10"/>
  <c r="BB319" i="10"/>
  <c r="BC319" i="10"/>
  <c r="BD319" i="10"/>
  <c r="BE319" i="10"/>
  <c r="BF319" i="10"/>
  <c r="BG319" i="10"/>
  <c r="AO323" i="10"/>
  <c r="AP323" i="10"/>
  <c r="AQ323" i="10"/>
  <c r="AR323" i="10"/>
  <c r="AS323" i="10"/>
  <c r="AS318" i="10" s="1"/>
  <c r="AT323" i="10"/>
  <c r="AT318" i="10" s="1"/>
  <c r="AU323" i="10"/>
  <c r="AU318" i="10" s="1"/>
  <c r="AV323" i="10"/>
  <c r="AV318" i="10" s="1"/>
  <c r="AW323" i="10"/>
  <c r="AW318" i="10" s="1"/>
  <c r="BM318" i="10" s="1"/>
  <c r="AX323" i="10"/>
  <c r="AX318" i="10" s="1"/>
  <c r="BN318" i="10" s="1"/>
  <c r="AY323" i="10"/>
  <c r="AY318" i="10" s="1"/>
  <c r="AZ323" i="10"/>
  <c r="AZ318" i="10" s="1"/>
  <c r="BA323" i="10"/>
  <c r="BA318" i="10" s="1"/>
  <c r="BB323" i="10"/>
  <c r="BB318" i="10" s="1"/>
  <c r="BC323" i="10"/>
  <c r="BD323" i="10"/>
  <c r="BE323" i="10"/>
  <c r="BF323" i="10"/>
  <c r="BG323" i="10"/>
  <c r="AO327" i="10"/>
  <c r="AP327" i="10"/>
  <c r="AQ327" i="10"/>
  <c r="AR327" i="10"/>
  <c r="AS327" i="10"/>
  <c r="AT327" i="10"/>
  <c r="AU327" i="10"/>
  <c r="AV327" i="10"/>
  <c r="AW327" i="10"/>
  <c r="AX327" i="10"/>
  <c r="AY327" i="10"/>
  <c r="AZ327" i="10"/>
  <c r="BA327" i="10"/>
  <c r="BB327" i="10"/>
  <c r="BC327" i="10"/>
  <c r="BD327" i="10"/>
  <c r="BE327" i="10"/>
  <c r="BE318" i="10" s="1"/>
  <c r="BF327" i="10"/>
  <c r="BF318" i="10" s="1"/>
  <c r="BG327" i="10"/>
  <c r="BG318" i="10" s="1"/>
  <c r="AO332" i="10"/>
  <c r="AP332" i="10"/>
  <c r="AQ332" i="10"/>
  <c r="AR332" i="10"/>
  <c r="AS332" i="10"/>
  <c r="AT332" i="10"/>
  <c r="AU332" i="10"/>
  <c r="AV332" i="10"/>
  <c r="AW332" i="10"/>
  <c r="AM333" i="10"/>
  <c r="AN333" i="10"/>
  <c r="AO333" i="10"/>
  <c r="AP333" i="10"/>
  <c r="AQ333" i="10"/>
  <c r="AR333" i="10"/>
  <c r="AS333" i="10"/>
  <c r="AT333" i="10"/>
  <c r="AU333" i="10"/>
  <c r="AV333" i="10"/>
  <c r="AW333" i="10"/>
  <c r="AX333" i="10"/>
  <c r="AY333" i="10"/>
  <c r="AZ333" i="10"/>
  <c r="AZ332" i="10" s="1"/>
  <c r="BA333" i="10"/>
  <c r="BA332" i="10" s="1"/>
  <c r="BB333" i="10"/>
  <c r="BB332" i="10" s="1"/>
  <c r="BC333" i="10"/>
  <c r="BC332" i="10" s="1"/>
  <c r="BD333" i="10"/>
  <c r="BE333" i="10"/>
  <c r="BF333" i="10"/>
  <c r="BG333" i="10"/>
  <c r="AO337" i="10"/>
  <c r="AP337" i="10"/>
  <c r="AQ337" i="10"/>
  <c r="AR337" i="10"/>
  <c r="AS337" i="10"/>
  <c r="AT337" i="10"/>
  <c r="AU337" i="10"/>
  <c r="AV337" i="10"/>
  <c r="AW337" i="10"/>
  <c r="AX337" i="10"/>
  <c r="AY337" i="10"/>
  <c r="AZ337" i="10"/>
  <c r="BA337" i="10"/>
  <c r="BB337" i="10"/>
  <c r="BC337" i="10"/>
  <c r="BD337" i="10"/>
  <c r="BE337" i="10"/>
  <c r="BF337" i="10"/>
  <c r="BG337" i="10"/>
  <c r="AO341" i="10"/>
  <c r="AP341" i="10"/>
  <c r="AQ341" i="10"/>
  <c r="AR341" i="10"/>
  <c r="AS341" i="10"/>
  <c r="AT341" i="10"/>
  <c r="AU341" i="10"/>
  <c r="AV341" i="10"/>
  <c r="AW341" i="10"/>
  <c r="AX341" i="10"/>
  <c r="AX332" i="10" s="1"/>
  <c r="AY341" i="10"/>
  <c r="AY332" i="10" s="1"/>
  <c r="AZ341" i="10"/>
  <c r="BA341" i="10"/>
  <c r="BB341" i="10"/>
  <c r="BC341" i="10"/>
  <c r="BD341" i="10"/>
  <c r="BE341" i="10"/>
  <c r="BF341" i="10"/>
  <c r="BF332" i="10" s="1"/>
  <c r="BG341" i="10"/>
  <c r="BD346" i="10"/>
  <c r="BE346" i="10"/>
  <c r="BG346" i="10"/>
  <c r="AO347" i="10"/>
  <c r="AP347" i="10"/>
  <c r="AQ347" i="10"/>
  <c r="AR347" i="10"/>
  <c r="AS347" i="10"/>
  <c r="AT347" i="10"/>
  <c r="AU347" i="10"/>
  <c r="AV347" i="10"/>
  <c r="AW347" i="10"/>
  <c r="AX347" i="10"/>
  <c r="AX346" i="10" s="1"/>
  <c r="AY347" i="10"/>
  <c r="AY346" i="10" s="1"/>
  <c r="AZ347" i="10"/>
  <c r="AZ346" i="10" s="1"/>
  <c r="BA347" i="10"/>
  <c r="BA346" i="10" s="1"/>
  <c r="BB347" i="10"/>
  <c r="BC347" i="10"/>
  <c r="BD347" i="10"/>
  <c r="BE347" i="10"/>
  <c r="BF347" i="10"/>
  <c r="BG347" i="10"/>
  <c r="AO351" i="10"/>
  <c r="AO346" i="10" s="1"/>
  <c r="AP351" i="10"/>
  <c r="AQ351" i="10"/>
  <c r="AR351" i="10"/>
  <c r="AS351" i="10"/>
  <c r="AT351" i="10"/>
  <c r="AU351" i="10"/>
  <c r="AV351" i="10"/>
  <c r="AW351" i="10"/>
  <c r="AW346" i="10" s="1"/>
  <c r="AX351" i="10"/>
  <c r="AY351" i="10"/>
  <c r="AZ351" i="10"/>
  <c r="BA351" i="10"/>
  <c r="BB351" i="10"/>
  <c r="BC351" i="10"/>
  <c r="BD351" i="10"/>
  <c r="BE351" i="10"/>
  <c r="BF351" i="10"/>
  <c r="BF346" i="10" s="1"/>
  <c r="BG351" i="10"/>
  <c r="AO355" i="10"/>
  <c r="AP355" i="10"/>
  <c r="AQ355" i="10"/>
  <c r="AR355" i="10"/>
  <c r="AS355" i="10"/>
  <c r="AT355" i="10"/>
  <c r="AU355" i="10"/>
  <c r="AU346" i="10" s="1"/>
  <c r="AV355" i="10"/>
  <c r="AV346" i="10" s="1"/>
  <c r="AW355" i="10"/>
  <c r="AX355" i="10"/>
  <c r="AY355" i="10"/>
  <c r="AZ355" i="10"/>
  <c r="BA355" i="10"/>
  <c r="BB355" i="10"/>
  <c r="BC355" i="10"/>
  <c r="BC346" i="10" s="1"/>
  <c r="BD355" i="10"/>
  <c r="BE355" i="10"/>
  <c r="BF355" i="10"/>
  <c r="BG355" i="10"/>
  <c r="AZ360" i="10"/>
  <c r="AO361" i="10"/>
  <c r="AO360" i="10" s="1"/>
  <c r="AP361" i="10"/>
  <c r="AP360" i="10" s="1"/>
  <c r="AQ361" i="10"/>
  <c r="AQ360" i="10" s="1"/>
  <c r="AR361" i="10"/>
  <c r="AR360" i="10" s="1"/>
  <c r="AS361" i="10"/>
  <c r="AS360" i="10" s="1"/>
  <c r="AT361" i="10"/>
  <c r="AU361" i="10"/>
  <c r="AV361" i="10"/>
  <c r="AW361" i="10"/>
  <c r="AX361" i="10"/>
  <c r="AY361" i="10"/>
  <c r="AZ361" i="10"/>
  <c r="BA361" i="10"/>
  <c r="BA360" i="10" s="1"/>
  <c r="BB361" i="10"/>
  <c r="BB360" i="10" s="1"/>
  <c r="BC361" i="10"/>
  <c r="BC360" i="10" s="1"/>
  <c r="BD361" i="10"/>
  <c r="BD360" i="10" s="1"/>
  <c r="BE361" i="10"/>
  <c r="BF361" i="10"/>
  <c r="BG361" i="10"/>
  <c r="AO365" i="10"/>
  <c r="AP365" i="10"/>
  <c r="AQ365" i="10"/>
  <c r="AR365" i="10"/>
  <c r="AS365" i="10"/>
  <c r="AT365" i="10"/>
  <c r="AU365" i="10"/>
  <c r="AV365" i="10"/>
  <c r="AW365" i="10"/>
  <c r="AX365" i="10"/>
  <c r="AY365" i="10"/>
  <c r="AY360" i="10" s="1"/>
  <c r="AZ365" i="10"/>
  <c r="BA365" i="10"/>
  <c r="BB365" i="10"/>
  <c r="BC365" i="10"/>
  <c r="BD365" i="10"/>
  <c r="BE365" i="10"/>
  <c r="BE360" i="10" s="1"/>
  <c r="BF365" i="10"/>
  <c r="BF360" i="10" s="1"/>
  <c r="BG365" i="10"/>
  <c r="BG360" i="10" s="1"/>
  <c r="AO369" i="10"/>
  <c r="AP369" i="10"/>
  <c r="AQ369" i="10"/>
  <c r="AR369" i="10"/>
  <c r="AS369" i="10"/>
  <c r="AT369" i="10"/>
  <c r="AU369" i="10"/>
  <c r="AU360" i="10" s="1"/>
  <c r="AV369" i="10"/>
  <c r="AV360" i="10" s="1"/>
  <c r="AW369" i="10"/>
  <c r="AW360" i="10" s="1"/>
  <c r="AX369" i="10"/>
  <c r="AX360" i="10" s="1"/>
  <c r="AY369" i="10"/>
  <c r="AZ369" i="10"/>
  <c r="BA369" i="10"/>
  <c r="BB369" i="10"/>
  <c r="BC369" i="10"/>
  <c r="BD369" i="10"/>
  <c r="BE369" i="10"/>
  <c r="BF369" i="10"/>
  <c r="BG369" i="10"/>
  <c r="AY374" i="10"/>
  <c r="AZ374" i="10"/>
  <c r="BA374" i="10"/>
  <c r="BB374" i="10"/>
  <c r="BC374" i="10"/>
  <c r="BD374" i="10"/>
  <c r="AO375" i="10"/>
  <c r="AP375" i="10"/>
  <c r="AQ375" i="10"/>
  <c r="AR375" i="10"/>
  <c r="AS375" i="10"/>
  <c r="AT375" i="10"/>
  <c r="AU375" i="10"/>
  <c r="AV375" i="10"/>
  <c r="AW375" i="10"/>
  <c r="AX375" i="10"/>
  <c r="AY375" i="10"/>
  <c r="AZ375" i="10"/>
  <c r="BA375" i="10"/>
  <c r="BB375" i="10"/>
  <c r="BC375" i="10"/>
  <c r="BD375" i="10"/>
  <c r="BE375" i="10"/>
  <c r="BF375" i="10"/>
  <c r="BG375" i="10"/>
  <c r="AO379" i="10"/>
  <c r="AP379" i="10"/>
  <c r="AQ379" i="10"/>
  <c r="AR379" i="10"/>
  <c r="AS379" i="10"/>
  <c r="AT379" i="10"/>
  <c r="AU379" i="10"/>
  <c r="AV379" i="10"/>
  <c r="AW379" i="10"/>
  <c r="AX379" i="10"/>
  <c r="AY379" i="10"/>
  <c r="AZ379" i="10"/>
  <c r="BA379" i="10"/>
  <c r="BB379" i="10"/>
  <c r="BC379" i="10"/>
  <c r="BD379" i="10"/>
  <c r="BE379" i="10"/>
  <c r="BE374" i="10" s="1"/>
  <c r="BF379" i="10"/>
  <c r="BG379" i="10"/>
  <c r="AO383" i="10"/>
  <c r="AP383" i="10"/>
  <c r="AQ383" i="10"/>
  <c r="AR383" i="10"/>
  <c r="AS383" i="10"/>
  <c r="AT383" i="10"/>
  <c r="AU383" i="10"/>
  <c r="AV383" i="10"/>
  <c r="AW383" i="10"/>
  <c r="AX383" i="10"/>
  <c r="AY383" i="10"/>
  <c r="AZ383" i="10"/>
  <c r="BA383" i="10"/>
  <c r="BB383" i="10"/>
  <c r="BC383" i="10"/>
  <c r="BD383" i="10"/>
  <c r="BE383" i="10"/>
  <c r="BF383" i="10"/>
  <c r="BG383" i="10"/>
  <c r="AO388" i="10"/>
  <c r="AP388" i="10"/>
  <c r="AQ388" i="10"/>
  <c r="AR388" i="10"/>
  <c r="BC388" i="10"/>
  <c r="BD388" i="10"/>
  <c r="BE388" i="10"/>
  <c r="BF388" i="10"/>
  <c r="AO389" i="10"/>
  <c r="AP389" i="10"/>
  <c r="AQ389" i="10"/>
  <c r="AR389" i="10"/>
  <c r="AS389" i="10"/>
  <c r="AT389" i="10"/>
  <c r="AT388" i="10" s="1"/>
  <c r="AU389" i="10"/>
  <c r="AV389" i="10"/>
  <c r="AW389" i="10"/>
  <c r="AX389" i="10"/>
  <c r="AY389" i="10"/>
  <c r="AZ389" i="10"/>
  <c r="BA389" i="10"/>
  <c r="BB389" i="10"/>
  <c r="BC389" i="10"/>
  <c r="BD389" i="10"/>
  <c r="BE389" i="10"/>
  <c r="BF389" i="10"/>
  <c r="BG389" i="10"/>
  <c r="AO393" i="10"/>
  <c r="AP393" i="10"/>
  <c r="AQ393" i="10"/>
  <c r="AR393" i="10"/>
  <c r="AS393" i="10"/>
  <c r="AS388" i="10" s="1"/>
  <c r="AT393" i="10"/>
  <c r="AU393" i="10"/>
  <c r="AV393" i="10"/>
  <c r="AW393" i="10"/>
  <c r="AX393" i="10"/>
  <c r="AY393" i="10"/>
  <c r="AY388" i="10" s="1"/>
  <c r="AZ393" i="10"/>
  <c r="AZ388" i="10" s="1"/>
  <c r="BA393" i="10"/>
  <c r="BA388" i="10" s="1"/>
  <c r="BB393" i="10"/>
  <c r="BB388" i="10" s="1"/>
  <c r="BC393" i="10"/>
  <c r="BD393" i="10"/>
  <c r="BE393" i="10"/>
  <c r="BF393" i="10"/>
  <c r="BG393" i="10"/>
  <c r="BG388" i="10" s="1"/>
  <c r="AO397" i="10"/>
  <c r="AP397" i="10"/>
  <c r="AQ397" i="10"/>
  <c r="AR397" i="10"/>
  <c r="AS397" i="10"/>
  <c r="AT397" i="10"/>
  <c r="AU397" i="10"/>
  <c r="AV397" i="10"/>
  <c r="AW397" i="10"/>
  <c r="AX397" i="10"/>
  <c r="AY397" i="10"/>
  <c r="AZ397" i="10"/>
  <c r="BA397" i="10"/>
  <c r="BB397" i="10"/>
  <c r="BC397" i="10"/>
  <c r="BD397" i="10"/>
  <c r="BE397" i="10"/>
  <c r="BF397" i="10"/>
  <c r="BG397" i="10"/>
  <c r="AQ402" i="10"/>
  <c r="AR402" i="10"/>
  <c r="AS402" i="10"/>
  <c r="AT402" i="10"/>
  <c r="BA402" i="10"/>
  <c r="BB402" i="10"/>
  <c r="BC402" i="10"/>
  <c r="BE402" i="10"/>
  <c r="AO403" i="10"/>
  <c r="AP403" i="10"/>
  <c r="AQ403" i="10"/>
  <c r="AR403" i="10"/>
  <c r="AS403" i="10"/>
  <c r="AT403" i="10"/>
  <c r="AU403" i="10"/>
  <c r="AV403" i="10"/>
  <c r="AW403" i="10"/>
  <c r="AX403" i="10"/>
  <c r="AY403" i="10"/>
  <c r="AZ403" i="10"/>
  <c r="BA403" i="10"/>
  <c r="BB403" i="10"/>
  <c r="BC403" i="10"/>
  <c r="BD403" i="10"/>
  <c r="BD402" i="10" s="1"/>
  <c r="BE403" i="10"/>
  <c r="BF403" i="10"/>
  <c r="BF402" i="10" s="1"/>
  <c r="BG403" i="10"/>
  <c r="BG402" i="10" s="1"/>
  <c r="AO407" i="10"/>
  <c r="AO402" i="10" s="1"/>
  <c r="AP407" i="10"/>
  <c r="AP402" i="10" s="1"/>
  <c r="AQ407" i="10"/>
  <c r="AR407" i="10"/>
  <c r="AS407" i="10"/>
  <c r="AT407" i="10"/>
  <c r="AU407" i="10"/>
  <c r="AU402" i="10" s="1"/>
  <c r="AV407" i="10"/>
  <c r="AV402" i="10" s="1"/>
  <c r="AW407" i="10"/>
  <c r="AX407" i="10"/>
  <c r="AY407" i="10"/>
  <c r="AZ407" i="10"/>
  <c r="BA407" i="10"/>
  <c r="BB407" i="10"/>
  <c r="BC407" i="10"/>
  <c r="BD407" i="10"/>
  <c r="BE407" i="10"/>
  <c r="BF407" i="10"/>
  <c r="BG407" i="10"/>
  <c r="AO411" i="10"/>
  <c r="AP411" i="10"/>
  <c r="AQ411" i="10"/>
  <c r="AR411" i="10"/>
  <c r="AS411" i="10"/>
  <c r="AT411" i="10"/>
  <c r="AU411" i="10"/>
  <c r="AV411" i="10"/>
  <c r="AW411" i="10"/>
  <c r="AX411" i="10"/>
  <c r="AY411" i="10"/>
  <c r="AZ411" i="10"/>
  <c r="BA411" i="10"/>
  <c r="BB411" i="10"/>
  <c r="BC411" i="10"/>
  <c r="BD411" i="10"/>
  <c r="BE411" i="10"/>
  <c r="BF411" i="10"/>
  <c r="BG411" i="10"/>
  <c r="AO417" i="10"/>
  <c r="AP417" i="10"/>
  <c r="AQ417" i="10"/>
  <c r="AR417" i="10"/>
  <c r="AR416" i="10" s="1"/>
  <c r="AS417" i="10"/>
  <c r="AS416" i="10" s="1"/>
  <c r="AT417" i="10"/>
  <c r="AT416" i="10" s="1"/>
  <c r="AU417" i="10"/>
  <c r="AU416" i="10" s="1"/>
  <c r="AV417" i="10"/>
  <c r="AW417" i="10"/>
  <c r="AW416" i="10" s="1"/>
  <c r="AX417" i="10"/>
  <c r="AY417" i="10"/>
  <c r="AZ417" i="10"/>
  <c r="BA417" i="10"/>
  <c r="BB417" i="10"/>
  <c r="BB416" i="10" s="1"/>
  <c r="BC417" i="10"/>
  <c r="BC416" i="10" s="1"/>
  <c r="BD417" i="10"/>
  <c r="BD416" i="10" s="1"/>
  <c r="BE417" i="10"/>
  <c r="BE416" i="10" s="1"/>
  <c r="BF417" i="10"/>
  <c r="BF416" i="10" s="1"/>
  <c r="BG417" i="10"/>
  <c r="AO421" i="10"/>
  <c r="AP421" i="10"/>
  <c r="AQ421" i="10"/>
  <c r="AR421" i="10"/>
  <c r="AS421" i="10"/>
  <c r="AT421" i="10"/>
  <c r="AU421" i="10"/>
  <c r="AV421" i="10"/>
  <c r="AW421" i="10"/>
  <c r="AX421" i="10"/>
  <c r="AY421" i="10"/>
  <c r="AZ421" i="10"/>
  <c r="BA421" i="10"/>
  <c r="BB421" i="10"/>
  <c r="BC421" i="10"/>
  <c r="BD421" i="10"/>
  <c r="BE421" i="10"/>
  <c r="BF421" i="10"/>
  <c r="BG421" i="10"/>
  <c r="AO425" i="10"/>
  <c r="AO416" i="10" s="1"/>
  <c r="AP425" i="10"/>
  <c r="AP416" i="10" s="1"/>
  <c r="AQ425" i="10"/>
  <c r="AQ416" i="10" s="1"/>
  <c r="AR425" i="10"/>
  <c r="AS425" i="10"/>
  <c r="AT425" i="10"/>
  <c r="AU425" i="10"/>
  <c r="AV425" i="10"/>
  <c r="AW425" i="10"/>
  <c r="AX425" i="10"/>
  <c r="AX416" i="10" s="1"/>
  <c r="AY425" i="10"/>
  <c r="AZ425" i="10"/>
  <c r="AZ416" i="10" s="1"/>
  <c r="BA425" i="10"/>
  <c r="BA416" i="10" s="1"/>
  <c r="BB425" i="10"/>
  <c r="BC425" i="10"/>
  <c r="BD425" i="10"/>
  <c r="BE425" i="10"/>
  <c r="BF425" i="10"/>
  <c r="BG425" i="10"/>
  <c r="AO431" i="10"/>
  <c r="AP431" i="10"/>
  <c r="AQ431" i="10"/>
  <c r="AR431" i="10"/>
  <c r="AS431" i="10"/>
  <c r="AT431" i="10"/>
  <c r="AU431" i="10"/>
  <c r="AV431" i="10"/>
  <c r="AW431" i="10"/>
  <c r="AX431" i="10"/>
  <c r="AY431" i="10"/>
  <c r="AZ431" i="10"/>
  <c r="BA431" i="10"/>
  <c r="BB431" i="10"/>
  <c r="BC431" i="10"/>
  <c r="BD431" i="10"/>
  <c r="BD430" i="10" s="1"/>
  <c r="BE431" i="10"/>
  <c r="BE430" i="10" s="1"/>
  <c r="BF431" i="10"/>
  <c r="BF430" i="10" s="1"/>
  <c r="BG431" i="10"/>
  <c r="BG430" i="10" s="1"/>
  <c r="AO435" i="10"/>
  <c r="AO430" i="10" s="1"/>
  <c r="AP435" i="10"/>
  <c r="AQ435" i="10"/>
  <c r="AR435" i="10"/>
  <c r="AS435" i="10"/>
  <c r="AT435" i="10"/>
  <c r="AU435" i="10"/>
  <c r="AV435" i="10"/>
  <c r="AW435" i="10"/>
  <c r="AX435" i="10"/>
  <c r="AY435" i="10"/>
  <c r="AZ435" i="10"/>
  <c r="BA435" i="10"/>
  <c r="BB435" i="10"/>
  <c r="BC435" i="10"/>
  <c r="BD435" i="10"/>
  <c r="BE435" i="10"/>
  <c r="BF435" i="10"/>
  <c r="BG435" i="10"/>
  <c r="AO439" i="10"/>
  <c r="AP439" i="10"/>
  <c r="AQ439" i="10"/>
  <c r="AR439" i="10"/>
  <c r="AS439" i="10"/>
  <c r="AT439" i="10"/>
  <c r="AU439" i="10"/>
  <c r="AV439" i="10"/>
  <c r="AW439" i="10"/>
  <c r="AX439" i="10"/>
  <c r="AY439" i="10"/>
  <c r="AZ439" i="10"/>
  <c r="BA439" i="10"/>
  <c r="BB439" i="10"/>
  <c r="BC439" i="10"/>
  <c r="BD439" i="10"/>
  <c r="BE439" i="10"/>
  <c r="BF439" i="10"/>
  <c r="BG439" i="10"/>
  <c r="AO445" i="10"/>
  <c r="AP445" i="10"/>
  <c r="AQ445" i="10"/>
  <c r="AR445" i="10"/>
  <c r="AS445" i="10"/>
  <c r="AT445" i="10"/>
  <c r="AU445" i="10"/>
  <c r="AV445" i="10"/>
  <c r="AV444" i="10" s="1"/>
  <c r="AW445" i="10"/>
  <c r="AW444" i="10" s="1"/>
  <c r="AX445" i="10"/>
  <c r="AX444" i="10" s="1"/>
  <c r="AY445" i="10"/>
  <c r="AY444" i="10" s="1"/>
  <c r="AZ445" i="10"/>
  <c r="AZ444" i="10" s="1"/>
  <c r="BA445" i="10"/>
  <c r="BA444" i="10" s="1"/>
  <c r="BB445" i="10"/>
  <c r="BC445" i="10"/>
  <c r="BD445" i="10"/>
  <c r="BE445" i="10"/>
  <c r="BF445" i="10"/>
  <c r="BG445" i="10"/>
  <c r="AO449" i="10"/>
  <c r="AP449" i="10"/>
  <c r="AQ449" i="10"/>
  <c r="AR449" i="10"/>
  <c r="AS449" i="10"/>
  <c r="AT449" i="10"/>
  <c r="AU449" i="10"/>
  <c r="AV449" i="10"/>
  <c r="AW449" i="10"/>
  <c r="AX449" i="10"/>
  <c r="AY449" i="10"/>
  <c r="AZ449" i="10"/>
  <c r="BA449" i="10"/>
  <c r="BB449" i="10"/>
  <c r="BB444" i="10" s="1"/>
  <c r="BC449" i="10"/>
  <c r="BC444" i="10" s="1"/>
  <c r="BD449" i="10"/>
  <c r="BD444" i="10" s="1"/>
  <c r="BE449" i="10"/>
  <c r="BE444" i="10" s="1"/>
  <c r="BF449" i="10"/>
  <c r="BF444" i="10" s="1"/>
  <c r="BG449" i="10"/>
  <c r="BG444" i="10" s="1"/>
  <c r="AO453" i="10"/>
  <c r="AP453" i="10"/>
  <c r="AQ453" i="10"/>
  <c r="AR453" i="10"/>
  <c r="AS453" i="10"/>
  <c r="AT453" i="10"/>
  <c r="AU453" i="10"/>
  <c r="AV453" i="10"/>
  <c r="AW453" i="10"/>
  <c r="AX453" i="10"/>
  <c r="AY453" i="10"/>
  <c r="AZ453" i="10"/>
  <c r="BA453" i="10"/>
  <c r="BB453" i="10"/>
  <c r="BC453" i="10"/>
  <c r="BD453" i="10"/>
  <c r="BE453" i="10"/>
  <c r="BF453" i="10"/>
  <c r="BG453" i="10"/>
  <c r="AP458" i="10"/>
  <c r="BD458" i="10"/>
  <c r="BE458" i="10"/>
  <c r="BF458" i="10"/>
  <c r="BG458" i="10"/>
  <c r="AO459" i="10"/>
  <c r="AO458" i="10" s="1"/>
  <c r="AP459" i="10"/>
  <c r="AQ459" i="10"/>
  <c r="AR459" i="10"/>
  <c r="AS459" i="10"/>
  <c r="AT459" i="10"/>
  <c r="AU459" i="10"/>
  <c r="AV459" i="10"/>
  <c r="AW459" i="10"/>
  <c r="AX459" i="10"/>
  <c r="AY459" i="10"/>
  <c r="AZ459" i="10"/>
  <c r="BA459" i="10"/>
  <c r="BB459" i="10"/>
  <c r="BC459" i="10"/>
  <c r="BC458" i="10" s="1"/>
  <c r="BD459" i="10"/>
  <c r="BE459" i="10"/>
  <c r="BF459" i="10"/>
  <c r="BG459" i="10"/>
  <c r="AO463" i="10"/>
  <c r="AP463" i="10"/>
  <c r="AQ463" i="10"/>
  <c r="AQ458" i="10" s="1"/>
  <c r="AR463" i="10"/>
  <c r="AR458" i="10" s="1"/>
  <c r="AS463" i="10"/>
  <c r="AS458" i="10" s="1"/>
  <c r="AT463" i="10"/>
  <c r="AT458" i="10" s="1"/>
  <c r="AU463" i="10"/>
  <c r="AU458" i="10" s="1"/>
  <c r="AV463" i="10"/>
  <c r="AV458" i="10" s="1"/>
  <c r="AW463" i="10"/>
  <c r="AW458" i="10" s="1"/>
  <c r="AX463" i="10"/>
  <c r="AX458" i="10" s="1"/>
  <c r="AY463" i="10"/>
  <c r="AY458" i="10" s="1"/>
  <c r="AZ463" i="10"/>
  <c r="AZ458" i="10" s="1"/>
  <c r="BA463" i="10"/>
  <c r="BA458" i="10" s="1"/>
  <c r="BB463" i="10"/>
  <c r="BB458" i="10" s="1"/>
  <c r="BC463" i="10"/>
  <c r="BD463" i="10"/>
  <c r="BE463" i="10"/>
  <c r="BF463" i="10"/>
  <c r="BG463" i="10"/>
  <c r="AO467" i="10"/>
  <c r="AP467" i="10"/>
  <c r="AQ467" i="10"/>
  <c r="AR467" i="10"/>
  <c r="AS467" i="10"/>
  <c r="AT467" i="10"/>
  <c r="AU467" i="10"/>
  <c r="AV467" i="10"/>
  <c r="AW467" i="10"/>
  <c r="AX467" i="10"/>
  <c r="AY467" i="10"/>
  <c r="AZ467" i="10"/>
  <c r="BA467" i="10"/>
  <c r="BB467" i="10"/>
  <c r="BC467" i="10"/>
  <c r="BD467" i="10"/>
  <c r="BE467" i="10"/>
  <c r="BF467" i="10"/>
  <c r="BG467" i="10"/>
  <c r="AO472" i="10"/>
  <c r="AP472" i="10"/>
  <c r="AQ472" i="10"/>
  <c r="AR472" i="10"/>
  <c r="AS472" i="10"/>
  <c r="AU472" i="10"/>
  <c r="AV472" i="10"/>
  <c r="BF472" i="10"/>
  <c r="BG472" i="10"/>
  <c r="AO473" i="10"/>
  <c r="AP473" i="10"/>
  <c r="AQ473" i="10"/>
  <c r="AR473" i="10"/>
  <c r="AS473" i="10"/>
  <c r="AT473" i="10"/>
  <c r="AU473" i="10"/>
  <c r="AV473" i="10"/>
  <c r="AW473" i="10"/>
  <c r="AX473" i="10"/>
  <c r="AY473" i="10"/>
  <c r="AZ473" i="10"/>
  <c r="AZ472" i="10" s="1"/>
  <c r="BA473" i="10"/>
  <c r="BB473" i="10"/>
  <c r="BC473" i="10"/>
  <c r="BD473" i="10"/>
  <c r="BE473" i="10"/>
  <c r="BF473" i="10"/>
  <c r="BG473" i="10"/>
  <c r="AO477" i="10"/>
  <c r="AP477" i="10"/>
  <c r="AQ477" i="10"/>
  <c r="AR477" i="10"/>
  <c r="AS477" i="10"/>
  <c r="AT477" i="10"/>
  <c r="AU477" i="10"/>
  <c r="AV477" i="10"/>
  <c r="AW477" i="10"/>
  <c r="AX477" i="10"/>
  <c r="AY477" i="10"/>
  <c r="AZ477" i="10"/>
  <c r="BA477" i="10"/>
  <c r="BB477" i="10"/>
  <c r="BC477" i="10"/>
  <c r="BD477" i="10"/>
  <c r="BE477" i="10"/>
  <c r="BF477" i="10"/>
  <c r="BG477" i="10"/>
  <c r="AO481" i="10"/>
  <c r="AP481" i="10"/>
  <c r="AQ481" i="10"/>
  <c r="AR481" i="10"/>
  <c r="AS481" i="10"/>
  <c r="AT481" i="10"/>
  <c r="AT472" i="10" s="1"/>
  <c r="AU481" i="10"/>
  <c r="AV481" i="10"/>
  <c r="AW481" i="10"/>
  <c r="AX481" i="10"/>
  <c r="AY481" i="10"/>
  <c r="AZ481" i="10"/>
  <c r="BA481" i="10"/>
  <c r="BB481" i="10"/>
  <c r="BC481" i="10"/>
  <c r="BD481" i="10"/>
  <c r="BE481" i="10"/>
  <c r="BF481" i="10"/>
  <c r="BG481" i="10"/>
  <c r="AY486" i="10"/>
  <c r="BA486" i="10"/>
  <c r="BB486" i="10"/>
  <c r="BC486" i="10"/>
  <c r="BD486" i="10"/>
  <c r="AO487" i="10"/>
  <c r="AP487" i="10"/>
  <c r="AQ487" i="10"/>
  <c r="AR487" i="10"/>
  <c r="AS487" i="10"/>
  <c r="AT487" i="10"/>
  <c r="AU487" i="10"/>
  <c r="AV487" i="10"/>
  <c r="AW487" i="10"/>
  <c r="AX487" i="10"/>
  <c r="AY487" i="10"/>
  <c r="AZ487" i="10"/>
  <c r="AZ486" i="10" s="1"/>
  <c r="BA487" i="10"/>
  <c r="BB487" i="10"/>
  <c r="BC487" i="10"/>
  <c r="BD487" i="10"/>
  <c r="BE487" i="10"/>
  <c r="BF487" i="10"/>
  <c r="BG487" i="10"/>
  <c r="AO491" i="10"/>
  <c r="AP491" i="10"/>
  <c r="AQ491" i="10"/>
  <c r="AR491" i="10"/>
  <c r="AS491" i="10"/>
  <c r="AT491" i="10"/>
  <c r="AU491" i="10"/>
  <c r="AV491" i="10"/>
  <c r="AW491" i="10"/>
  <c r="AX491" i="10"/>
  <c r="AX486" i="10" s="1"/>
  <c r="AY491" i="10"/>
  <c r="AZ491" i="10"/>
  <c r="BA491" i="10"/>
  <c r="BB491" i="10"/>
  <c r="BC491" i="10"/>
  <c r="BD491" i="10"/>
  <c r="BE491" i="10"/>
  <c r="BF491" i="10"/>
  <c r="BG491" i="10"/>
  <c r="AO495" i="10"/>
  <c r="AP495" i="10"/>
  <c r="AQ495" i="10"/>
  <c r="AR495" i="10"/>
  <c r="AS495" i="10"/>
  <c r="AT495" i="10"/>
  <c r="AU495" i="10"/>
  <c r="AV495" i="10"/>
  <c r="AW495" i="10"/>
  <c r="AX495" i="10"/>
  <c r="AY495" i="10"/>
  <c r="AZ495" i="10"/>
  <c r="BA495" i="10"/>
  <c r="BB495" i="10"/>
  <c r="BC495" i="10"/>
  <c r="BD495" i="10"/>
  <c r="BE495" i="10"/>
  <c r="BF495" i="10"/>
  <c r="BG495" i="10"/>
  <c r="AO500" i="10"/>
  <c r="AP500" i="10"/>
  <c r="AQ500" i="10"/>
  <c r="AR500" i="10"/>
  <c r="AV500" i="10"/>
  <c r="AW500" i="10"/>
  <c r="AX500" i="10"/>
  <c r="BF500" i="10"/>
  <c r="BG500" i="10"/>
  <c r="AO501" i="10"/>
  <c r="AP501" i="10"/>
  <c r="AQ501" i="10"/>
  <c r="AR501" i="10"/>
  <c r="AS501" i="10"/>
  <c r="AT501" i="10"/>
  <c r="AU501" i="10"/>
  <c r="AV501" i="10"/>
  <c r="AW501" i="10"/>
  <c r="AX501" i="10"/>
  <c r="AY501" i="10"/>
  <c r="AZ501" i="10"/>
  <c r="AZ500" i="10" s="1"/>
  <c r="BA501" i="10"/>
  <c r="BA500" i="10" s="1"/>
  <c r="BB501" i="10"/>
  <c r="BB500" i="10" s="1"/>
  <c r="BC501" i="10"/>
  <c r="BD501" i="10"/>
  <c r="BE501" i="10"/>
  <c r="BF501" i="10"/>
  <c r="BG501" i="10"/>
  <c r="AO505" i="10"/>
  <c r="AP505" i="10"/>
  <c r="AQ505" i="10"/>
  <c r="AR505" i="10"/>
  <c r="AS505" i="10"/>
  <c r="AT505" i="10"/>
  <c r="AU505" i="10"/>
  <c r="AV505" i="10"/>
  <c r="AW505" i="10"/>
  <c r="AX505" i="10"/>
  <c r="AY505" i="10"/>
  <c r="AZ505" i="10"/>
  <c r="BA505" i="10"/>
  <c r="BB505" i="10"/>
  <c r="BC505" i="10"/>
  <c r="BD505" i="10"/>
  <c r="BE505" i="10"/>
  <c r="BF505" i="10"/>
  <c r="BG505" i="10"/>
  <c r="AO509" i="10"/>
  <c r="AP509" i="10"/>
  <c r="AQ509" i="10"/>
  <c r="AR509" i="10"/>
  <c r="AS509" i="10"/>
  <c r="AT509" i="10"/>
  <c r="AU509" i="10"/>
  <c r="AV509" i="10"/>
  <c r="AW509" i="10"/>
  <c r="AX509" i="10"/>
  <c r="AY509" i="10"/>
  <c r="AZ509" i="10"/>
  <c r="BA509" i="10"/>
  <c r="BB509" i="10"/>
  <c r="BC509" i="10"/>
  <c r="BD509" i="10"/>
  <c r="BE509" i="10"/>
  <c r="BF509" i="10"/>
  <c r="BG509" i="10"/>
  <c r="BA514" i="10"/>
  <c r="BB514" i="10"/>
  <c r="BC514" i="10"/>
  <c r="AO515" i="10"/>
  <c r="AP515" i="10"/>
  <c r="AQ515" i="10"/>
  <c r="AR515" i="10"/>
  <c r="AS515" i="10"/>
  <c r="AT515" i="10"/>
  <c r="AU515" i="10"/>
  <c r="AU514" i="10" s="1"/>
  <c r="AV515" i="10"/>
  <c r="AV514" i="10" s="1"/>
  <c r="AW515" i="10"/>
  <c r="AW514" i="10" s="1"/>
  <c r="AX515" i="10"/>
  <c r="AX514" i="10" s="1"/>
  <c r="AY515" i="10"/>
  <c r="AY514" i="10" s="1"/>
  <c r="AZ515" i="10"/>
  <c r="AZ514" i="10" s="1"/>
  <c r="BA515" i="10"/>
  <c r="BB515" i="10"/>
  <c r="BC515" i="10"/>
  <c r="BD515" i="10"/>
  <c r="BE515" i="10"/>
  <c r="BF515" i="10"/>
  <c r="BG515" i="10"/>
  <c r="AO519" i="10"/>
  <c r="AP519" i="10"/>
  <c r="AQ519" i="10"/>
  <c r="AR519" i="10"/>
  <c r="AS519" i="10"/>
  <c r="AT519" i="10"/>
  <c r="AU519" i="10"/>
  <c r="AV519" i="10"/>
  <c r="AW519" i="10"/>
  <c r="AX519" i="10"/>
  <c r="AY519" i="10"/>
  <c r="AZ519" i="10"/>
  <c r="BA519" i="10"/>
  <c r="BB519" i="10"/>
  <c r="BC519" i="10"/>
  <c r="BD519" i="10"/>
  <c r="BD514" i="10" s="1"/>
  <c r="BE519" i="10"/>
  <c r="BF519" i="10"/>
  <c r="BG519" i="10"/>
  <c r="AO523" i="10"/>
  <c r="AP523" i="10"/>
  <c r="AP514" i="10" s="1"/>
  <c r="AQ523" i="10"/>
  <c r="AR523" i="10"/>
  <c r="AS523" i="10"/>
  <c r="AT523" i="10"/>
  <c r="AU523" i="10"/>
  <c r="AV523" i="10"/>
  <c r="AW523" i="10"/>
  <c r="AX523" i="10"/>
  <c r="AY523" i="10"/>
  <c r="AZ523" i="10"/>
  <c r="BA523" i="10"/>
  <c r="BB523" i="10"/>
  <c r="BC523" i="10"/>
  <c r="BD523" i="10"/>
  <c r="BE523" i="10"/>
  <c r="BF523" i="10"/>
  <c r="BG523" i="10"/>
  <c r="BG528" i="10"/>
  <c r="AO529" i="10"/>
  <c r="AO528" i="10" s="1"/>
  <c r="AP529" i="10"/>
  <c r="AP528" i="10" s="1"/>
  <c r="AQ529" i="10"/>
  <c r="AQ528" i="10" s="1"/>
  <c r="AR529" i="10"/>
  <c r="AR528" i="10" s="1"/>
  <c r="AS529" i="10"/>
  <c r="AS528" i="10" s="1"/>
  <c r="AT529" i="10"/>
  <c r="AU529" i="10"/>
  <c r="AV529" i="10"/>
  <c r="AW529" i="10"/>
  <c r="AW528" i="10" s="1"/>
  <c r="AX529" i="10"/>
  <c r="AY529" i="10"/>
  <c r="AZ529" i="10"/>
  <c r="BA529" i="10"/>
  <c r="BB529" i="10"/>
  <c r="BC529" i="10"/>
  <c r="BD529" i="10"/>
  <c r="BE529" i="10"/>
  <c r="BF529" i="10"/>
  <c r="BG529" i="10"/>
  <c r="AO533" i="10"/>
  <c r="AP533" i="10"/>
  <c r="AQ533" i="10"/>
  <c r="AR533" i="10"/>
  <c r="AS533" i="10"/>
  <c r="AT533" i="10"/>
  <c r="AU533" i="10"/>
  <c r="AV533" i="10"/>
  <c r="AW533" i="10"/>
  <c r="AX533" i="10"/>
  <c r="AX528" i="10" s="1"/>
  <c r="AY533" i="10"/>
  <c r="AY528" i="10" s="1"/>
  <c r="AZ533" i="10"/>
  <c r="AZ528" i="10" s="1"/>
  <c r="BA533" i="10"/>
  <c r="BA528" i="10" s="1"/>
  <c r="BB533" i="10"/>
  <c r="BB528" i="10" s="1"/>
  <c r="BC533" i="10"/>
  <c r="BC528" i="10" s="1"/>
  <c r="BD533" i="10"/>
  <c r="BD528" i="10" s="1"/>
  <c r="BE533" i="10"/>
  <c r="BE528" i="10" s="1"/>
  <c r="BF533" i="10"/>
  <c r="BF528" i="10" s="1"/>
  <c r="BG533" i="10"/>
  <c r="AO537" i="10"/>
  <c r="AP537" i="10"/>
  <c r="AQ537" i="10"/>
  <c r="AR537" i="10"/>
  <c r="AS537" i="10"/>
  <c r="AT537" i="10"/>
  <c r="AU537" i="10"/>
  <c r="AV537" i="10"/>
  <c r="AW537" i="10"/>
  <c r="AX537" i="10"/>
  <c r="AY537" i="10"/>
  <c r="AZ537" i="10"/>
  <c r="BA537" i="10"/>
  <c r="BB537" i="10"/>
  <c r="BC537" i="10"/>
  <c r="BD537" i="10"/>
  <c r="BE537" i="10"/>
  <c r="BF537" i="10"/>
  <c r="BG537" i="10"/>
  <c r="AT542" i="10"/>
  <c r="AX542" i="10"/>
  <c r="AY542" i="10"/>
  <c r="AZ542" i="10"/>
  <c r="AO543" i="10"/>
  <c r="AO542" i="10" s="1"/>
  <c r="AP543" i="10"/>
  <c r="AP542" i="10" s="1"/>
  <c r="AQ543" i="10"/>
  <c r="AQ542" i="10" s="1"/>
  <c r="AR543" i="10"/>
  <c r="AR542" i="10" s="1"/>
  <c r="AS543" i="10"/>
  <c r="AT543" i="10"/>
  <c r="AU543" i="10"/>
  <c r="AV543" i="10"/>
  <c r="AW543" i="10"/>
  <c r="AX543" i="10"/>
  <c r="AY543" i="10"/>
  <c r="AZ543" i="10"/>
  <c r="BA543" i="10"/>
  <c r="BB543" i="10"/>
  <c r="BC543" i="10"/>
  <c r="BD543" i="10"/>
  <c r="BE543" i="10"/>
  <c r="BF543" i="10"/>
  <c r="BG543" i="10"/>
  <c r="AO547" i="10"/>
  <c r="AP547" i="10"/>
  <c r="AQ547" i="10"/>
  <c r="AR547" i="10"/>
  <c r="AS547" i="10"/>
  <c r="AS542" i="10" s="1"/>
  <c r="AT547" i="10"/>
  <c r="AU547" i="10"/>
  <c r="AU542" i="10" s="1"/>
  <c r="AV547" i="10"/>
  <c r="AV542" i="10" s="1"/>
  <c r="AW547" i="10"/>
  <c r="AW542" i="10" s="1"/>
  <c r="AX547" i="10"/>
  <c r="AY547" i="10"/>
  <c r="AZ547" i="10"/>
  <c r="BA547" i="10"/>
  <c r="BB547" i="10"/>
  <c r="BC547" i="10"/>
  <c r="BD547" i="10"/>
  <c r="BD542" i="10" s="1"/>
  <c r="BE547" i="10"/>
  <c r="BF547" i="10"/>
  <c r="BG547" i="10"/>
  <c r="AO551" i="10"/>
  <c r="AP551" i="10"/>
  <c r="AQ551" i="10"/>
  <c r="AR551" i="10"/>
  <c r="AS551" i="10"/>
  <c r="AT551" i="10"/>
  <c r="AU551" i="10"/>
  <c r="AV551" i="10"/>
  <c r="AW551" i="10"/>
  <c r="AX551" i="10"/>
  <c r="AY551" i="10"/>
  <c r="AZ551" i="10"/>
  <c r="BA551" i="10"/>
  <c r="BA542" i="10" s="1"/>
  <c r="BB551" i="10"/>
  <c r="BC551" i="10"/>
  <c r="BD551" i="10"/>
  <c r="BE551" i="10"/>
  <c r="BF551" i="10"/>
  <c r="BG551" i="10"/>
  <c r="AO556" i="10"/>
  <c r="AP556" i="10"/>
  <c r="AQ556" i="10"/>
  <c r="BA556" i="10"/>
  <c r="BB556" i="10"/>
  <c r="BC556" i="10"/>
  <c r="BD556" i="10"/>
  <c r="BE556" i="10"/>
  <c r="AO557" i="10"/>
  <c r="AP557" i="10"/>
  <c r="AQ557" i="10"/>
  <c r="AR557" i="10"/>
  <c r="AS557" i="10"/>
  <c r="AT557" i="10"/>
  <c r="AU557" i="10"/>
  <c r="AV557" i="10"/>
  <c r="AW557" i="10"/>
  <c r="AX557" i="10"/>
  <c r="AY557" i="10"/>
  <c r="AZ557" i="10"/>
  <c r="BA557" i="10"/>
  <c r="BB557" i="10"/>
  <c r="BC557" i="10"/>
  <c r="BD557" i="10"/>
  <c r="BE557" i="10"/>
  <c r="BF557" i="10"/>
  <c r="BG557" i="10"/>
  <c r="AO561" i="10"/>
  <c r="AP561" i="10"/>
  <c r="AQ561" i="10"/>
  <c r="AR561" i="10"/>
  <c r="AR556" i="10" s="1"/>
  <c r="AS561" i="10"/>
  <c r="AT561" i="10"/>
  <c r="AU561" i="10"/>
  <c r="AV561" i="10"/>
  <c r="AW561" i="10"/>
  <c r="AX561" i="10"/>
  <c r="AX556" i="10" s="1"/>
  <c r="AY561" i="10"/>
  <c r="AY556" i="10" s="1"/>
  <c r="AZ561" i="10"/>
  <c r="AZ556" i="10" s="1"/>
  <c r="BA561" i="10"/>
  <c r="BB561" i="10"/>
  <c r="BC561" i="10"/>
  <c r="BD561" i="10"/>
  <c r="BE561" i="10"/>
  <c r="BF561" i="10"/>
  <c r="BG561" i="10"/>
  <c r="AO565" i="10"/>
  <c r="AP565" i="10"/>
  <c r="AQ565" i="10"/>
  <c r="AR565" i="10"/>
  <c r="AS565" i="10"/>
  <c r="AT565" i="10"/>
  <c r="AU565" i="10"/>
  <c r="AV565" i="10"/>
  <c r="AW565" i="10"/>
  <c r="AX565" i="10"/>
  <c r="AY565" i="10"/>
  <c r="AZ565" i="10"/>
  <c r="BA565" i="10"/>
  <c r="BB565" i="10"/>
  <c r="BC565" i="10"/>
  <c r="BD565" i="10"/>
  <c r="BE565" i="10"/>
  <c r="BF565" i="10"/>
  <c r="BF556" i="10" s="1"/>
  <c r="BG565" i="10"/>
  <c r="AO570" i="10"/>
  <c r="AP570" i="10"/>
  <c r="AQ570" i="10"/>
  <c r="AR570" i="10"/>
  <c r="AS570" i="10"/>
  <c r="AT570" i="10"/>
  <c r="AO571" i="10"/>
  <c r="AP571" i="10"/>
  <c r="AQ571" i="10"/>
  <c r="AR571" i="10"/>
  <c r="AS571" i="10"/>
  <c r="AT571" i="10"/>
  <c r="AU571" i="10"/>
  <c r="AV571" i="10"/>
  <c r="AW571" i="10"/>
  <c r="AW570" i="10" s="1"/>
  <c r="AX571" i="10"/>
  <c r="AX570" i="10" s="1"/>
  <c r="AY571" i="10"/>
  <c r="AZ571" i="10"/>
  <c r="AZ570" i="10" s="1"/>
  <c r="BA571" i="10"/>
  <c r="BB571" i="10"/>
  <c r="BC571" i="10"/>
  <c r="BD571" i="10"/>
  <c r="BE571" i="10"/>
  <c r="BE570" i="10" s="1"/>
  <c r="BF571" i="10"/>
  <c r="BF570" i="10" s="1"/>
  <c r="BG571" i="10"/>
  <c r="AO575" i="10"/>
  <c r="AP575" i="10"/>
  <c r="AQ575" i="10"/>
  <c r="AR575" i="10"/>
  <c r="AS575" i="10"/>
  <c r="AT575" i="10"/>
  <c r="AU575" i="10"/>
  <c r="AV575" i="10"/>
  <c r="AV570" i="10" s="1"/>
  <c r="AW575" i="10"/>
  <c r="AX575" i="10"/>
  <c r="AY575" i="10"/>
  <c r="AZ575" i="10"/>
  <c r="BA575" i="10"/>
  <c r="BB575" i="10"/>
  <c r="BB570" i="10" s="1"/>
  <c r="BC575" i="10"/>
  <c r="BC570" i="10" s="1"/>
  <c r="BD575" i="10"/>
  <c r="BD570" i="10" s="1"/>
  <c r="BE575" i="10"/>
  <c r="BF575" i="10"/>
  <c r="BG575" i="10"/>
  <c r="AO579" i="10"/>
  <c r="AP579" i="10"/>
  <c r="AQ579" i="10"/>
  <c r="AR579" i="10"/>
  <c r="AS579" i="10"/>
  <c r="AT579" i="10"/>
  <c r="AU579" i="10"/>
  <c r="AV579" i="10"/>
  <c r="AW579" i="10"/>
  <c r="AX579" i="10"/>
  <c r="AY579" i="10"/>
  <c r="AZ579" i="10"/>
  <c r="BA579" i="10"/>
  <c r="BB579" i="10"/>
  <c r="BC579" i="10"/>
  <c r="BD579" i="10"/>
  <c r="BE579" i="10"/>
  <c r="BF579" i="10"/>
  <c r="BG579" i="10"/>
  <c r="AU584" i="10"/>
  <c r="BD584" i="10"/>
  <c r="BE584" i="10"/>
  <c r="BF584" i="10"/>
  <c r="BG584" i="10"/>
  <c r="AO585" i="10"/>
  <c r="AO584" i="10" s="1"/>
  <c r="AP585" i="10"/>
  <c r="AQ585" i="10"/>
  <c r="AR585" i="10"/>
  <c r="AS585" i="10"/>
  <c r="AT585" i="10"/>
  <c r="AU585" i="10"/>
  <c r="AV585" i="10"/>
  <c r="AV584" i="10" s="1"/>
  <c r="AW585" i="10"/>
  <c r="AW584" i="10" s="1"/>
  <c r="AX585" i="10"/>
  <c r="AY585" i="10"/>
  <c r="AZ585" i="10"/>
  <c r="BA585" i="10"/>
  <c r="BB585" i="10"/>
  <c r="BC585" i="10"/>
  <c r="BD585" i="10"/>
  <c r="BE585" i="10"/>
  <c r="BF585" i="10"/>
  <c r="BG585" i="10"/>
  <c r="AO589" i="10"/>
  <c r="AP589" i="10"/>
  <c r="AQ589" i="10"/>
  <c r="AR589" i="10"/>
  <c r="AS589" i="10"/>
  <c r="AS584" i="10" s="1"/>
  <c r="AT589" i="10"/>
  <c r="AT584" i="10" s="1"/>
  <c r="AU589" i="10"/>
  <c r="AV589" i="10"/>
  <c r="AW589" i="10"/>
  <c r="AX589" i="10"/>
  <c r="AY589" i="10"/>
  <c r="AY584" i="10" s="1"/>
  <c r="AZ589" i="10"/>
  <c r="AZ584" i="10" s="1"/>
  <c r="BA589" i="10"/>
  <c r="BB589" i="10"/>
  <c r="BC589" i="10"/>
  <c r="BD589" i="10"/>
  <c r="BE589" i="10"/>
  <c r="BF589" i="10"/>
  <c r="BG589" i="10"/>
  <c r="AO593" i="10"/>
  <c r="AP593" i="10"/>
  <c r="AQ593" i="10"/>
  <c r="AR593" i="10"/>
  <c r="AS593" i="10"/>
  <c r="AT593" i="10"/>
  <c r="AU593" i="10"/>
  <c r="AV593" i="10"/>
  <c r="AW593" i="10"/>
  <c r="AX593" i="10"/>
  <c r="AY593" i="10"/>
  <c r="AZ593" i="10"/>
  <c r="BA593" i="10"/>
  <c r="BB593" i="10"/>
  <c r="BC593" i="10"/>
  <c r="BD593" i="10"/>
  <c r="BE593" i="10"/>
  <c r="BF593" i="10"/>
  <c r="BG593" i="10"/>
  <c r="AT598" i="10"/>
  <c r="AU598" i="10"/>
  <c r="AV598" i="10"/>
  <c r="AW598" i="10"/>
  <c r="AX598" i="10"/>
  <c r="AY598" i="10"/>
  <c r="AZ598" i="10"/>
  <c r="AO599" i="10"/>
  <c r="AP599" i="10"/>
  <c r="AQ599" i="10"/>
  <c r="AR599" i="10"/>
  <c r="AS599" i="10"/>
  <c r="AT599" i="10"/>
  <c r="AU599" i="10"/>
  <c r="AV599" i="10"/>
  <c r="AW599" i="10"/>
  <c r="AX599" i="10"/>
  <c r="AY599" i="10"/>
  <c r="AZ599" i="10"/>
  <c r="BA599" i="10"/>
  <c r="BB599" i="10"/>
  <c r="BC599" i="10"/>
  <c r="BD599" i="10"/>
  <c r="BE599" i="10"/>
  <c r="BF599" i="10"/>
  <c r="BG599" i="10"/>
  <c r="AO603" i="10"/>
  <c r="AP603" i="10"/>
  <c r="AQ603" i="10"/>
  <c r="AR603" i="10"/>
  <c r="AR598" i="10" s="1"/>
  <c r="AS603" i="10"/>
  <c r="AS598" i="10" s="1"/>
  <c r="AT603" i="10"/>
  <c r="AU603" i="10"/>
  <c r="AV603" i="10"/>
  <c r="AW603" i="10"/>
  <c r="AX603" i="10"/>
  <c r="AY603" i="10"/>
  <c r="AZ603" i="10"/>
  <c r="BA603" i="10"/>
  <c r="BA598" i="10" s="1"/>
  <c r="BB603" i="10"/>
  <c r="BB598" i="10" s="1"/>
  <c r="BC603" i="10"/>
  <c r="BD603" i="10"/>
  <c r="BE603" i="10"/>
  <c r="BF603" i="10"/>
  <c r="BG603" i="10"/>
  <c r="AO607" i="10"/>
  <c r="AP607" i="10"/>
  <c r="AQ607" i="10"/>
  <c r="AR607" i="10"/>
  <c r="AS607" i="10"/>
  <c r="AT607" i="10"/>
  <c r="AU607" i="10"/>
  <c r="AV607" i="10"/>
  <c r="AW607" i="10"/>
  <c r="AX607" i="10"/>
  <c r="AY607" i="10"/>
  <c r="AZ607" i="10"/>
  <c r="BA607" i="10"/>
  <c r="BB607" i="10"/>
  <c r="BC607" i="10"/>
  <c r="BC598" i="10" s="1"/>
  <c r="BD607" i="10"/>
  <c r="BD598" i="10" s="1"/>
  <c r="BE607" i="10"/>
  <c r="BF607" i="10"/>
  <c r="BF598" i="10" s="1"/>
  <c r="BG607" i="10"/>
  <c r="BG598" i="10" s="1"/>
  <c r="AO612" i="10"/>
  <c r="AP612" i="10"/>
  <c r="AT612" i="10"/>
  <c r="AU612" i="10"/>
  <c r="AV612" i="10"/>
  <c r="BC612" i="10"/>
  <c r="BD612" i="10"/>
  <c r="BE612" i="10"/>
  <c r="AO613" i="10"/>
  <c r="AP613" i="10"/>
  <c r="AQ613" i="10"/>
  <c r="AR613" i="10"/>
  <c r="AS613" i="10"/>
  <c r="AS612" i="10" s="1"/>
  <c r="AT613" i="10"/>
  <c r="AU613" i="10"/>
  <c r="AV613" i="10"/>
  <c r="AW613" i="10"/>
  <c r="AX613" i="10"/>
  <c r="AY613" i="10"/>
  <c r="AZ613" i="10"/>
  <c r="BA613" i="10"/>
  <c r="BB613" i="10"/>
  <c r="BC613" i="10"/>
  <c r="BD613" i="10"/>
  <c r="BE613" i="10"/>
  <c r="BF613" i="10"/>
  <c r="BF612" i="10" s="1"/>
  <c r="BG613" i="10"/>
  <c r="BG612" i="10" s="1"/>
  <c r="AO617" i="10"/>
  <c r="AP617" i="10"/>
  <c r="AQ617" i="10"/>
  <c r="AR617" i="10"/>
  <c r="AS617" i="10"/>
  <c r="AT617" i="10"/>
  <c r="AU617" i="10"/>
  <c r="AV617" i="10"/>
  <c r="AW617" i="10"/>
  <c r="AX617" i="10"/>
  <c r="AY617" i="10"/>
  <c r="AZ617" i="10"/>
  <c r="BA617" i="10"/>
  <c r="BB617" i="10"/>
  <c r="BB612" i="10" s="1"/>
  <c r="BC617" i="10"/>
  <c r="BD617" i="10"/>
  <c r="BE617" i="10"/>
  <c r="BF617" i="10"/>
  <c r="BG617" i="10"/>
  <c r="AO621" i="10"/>
  <c r="AP621" i="10"/>
  <c r="AQ621" i="10"/>
  <c r="AQ612" i="10" s="1"/>
  <c r="AR621" i="10"/>
  <c r="AR612" i="10" s="1"/>
  <c r="AS621" i="10"/>
  <c r="AT621" i="10"/>
  <c r="AU621" i="10"/>
  <c r="AV621" i="10"/>
  <c r="AW621" i="10"/>
  <c r="AX621" i="10"/>
  <c r="AY621" i="10"/>
  <c r="AZ621" i="10"/>
  <c r="BA621" i="10"/>
  <c r="BB621" i="10"/>
  <c r="BC621" i="10"/>
  <c r="BD621" i="10"/>
  <c r="BE621" i="10"/>
  <c r="BF621" i="10"/>
  <c r="BG621" i="10"/>
  <c r="AP626" i="10"/>
  <c r="AQ626" i="10"/>
  <c r="BA626" i="10"/>
  <c r="BB626" i="10"/>
  <c r="BC626" i="10"/>
  <c r="BD626" i="10"/>
  <c r="BE626" i="10"/>
  <c r="AO627" i="10"/>
  <c r="AP627" i="10"/>
  <c r="AQ627" i="10"/>
  <c r="AR627" i="10"/>
  <c r="AS627" i="10"/>
  <c r="AT627" i="10"/>
  <c r="AU627" i="10"/>
  <c r="AV627" i="10"/>
  <c r="AW627" i="10"/>
  <c r="AX627" i="10"/>
  <c r="AX626" i="10" s="1"/>
  <c r="AY627" i="10"/>
  <c r="AY626" i="10" s="1"/>
  <c r="AZ627" i="10"/>
  <c r="BA627" i="10"/>
  <c r="BB627" i="10"/>
  <c r="BC627" i="10"/>
  <c r="BD627" i="10"/>
  <c r="BE627" i="10"/>
  <c r="BF627" i="10"/>
  <c r="BF626" i="10" s="1"/>
  <c r="BG627" i="10"/>
  <c r="AO631" i="10"/>
  <c r="AP631" i="10"/>
  <c r="AQ631" i="10"/>
  <c r="AR631" i="10"/>
  <c r="AS631" i="10"/>
  <c r="AT631" i="10"/>
  <c r="AT626" i="10" s="1"/>
  <c r="AU631" i="10"/>
  <c r="AU626" i="10" s="1"/>
  <c r="AV631" i="10"/>
  <c r="AV626" i="10" s="1"/>
  <c r="AW631" i="10"/>
  <c r="AX631" i="10"/>
  <c r="AY631" i="10"/>
  <c r="AZ631" i="10"/>
  <c r="BA631" i="10"/>
  <c r="BB631" i="10"/>
  <c r="BC631" i="10"/>
  <c r="BD631" i="10"/>
  <c r="BE631" i="10"/>
  <c r="BF631" i="10"/>
  <c r="BG631" i="10"/>
  <c r="AO635" i="10"/>
  <c r="AP635" i="10"/>
  <c r="AQ635" i="10"/>
  <c r="AR635" i="10"/>
  <c r="AR626" i="10" s="1"/>
  <c r="AS635" i="10"/>
  <c r="AS626" i="10" s="1"/>
  <c r="AT635" i="10"/>
  <c r="AU635" i="10"/>
  <c r="AV635" i="10"/>
  <c r="AW635" i="10"/>
  <c r="AX635" i="10"/>
  <c r="AY635" i="10"/>
  <c r="AZ635" i="10"/>
  <c r="BA635" i="10"/>
  <c r="BB635" i="10"/>
  <c r="BC635" i="10"/>
  <c r="BD635" i="10"/>
  <c r="BE635" i="10"/>
  <c r="BF635" i="10"/>
  <c r="BG635" i="10"/>
  <c r="AR640" i="10"/>
  <c r="AS640" i="10"/>
  <c r="BF640" i="10"/>
  <c r="AO641" i="10"/>
  <c r="AP641" i="10"/>
  <c r="AQ641" i="10"/>
  <c r="AR641" i="10"/>
  <c r="AS641" i="10"/>
  <c r="AT641" i="10"/>
  <c r="AT640" i="10" s="1"/>
  <c r="AU641" i="10"/>
  <c r="AV641" i="10"/>
  <c r="AW641" i="10"/>
  <c r="AX641" i="10"/>
  <c r="AY641" i="10"/>
  <c r="AZ641" i="10"/>
  <c r="BA641" i="10"/>
  <c r="BA640" i="10" s="1"/>
  <c r="BB641" i="10"/>
  <c r="BB640" i="10" s="1"/>
  <c r="BC641" i="10"/>
  <c r="BC640" i="10" s="1"/>
  <c r="BD641" i="10"/>
  <c r="BD640" i="10" s="1"/>
  <c r="BE641" i="10"/>
  <c r="BE640" i="10" s="1"/>
  <c r="BF641" i="10"/>
  <c r="BG641" i="10"/>
  <c r="AO645" i="10"/>
  <c r="AP645" i="10"/>
  <c r="AQ645" i="10"/>
  <c r="AR645" i="10"/>
  <c r="AS645" i="10"/>
  <c r="AT645" i="10"/>
  <c r="AU645" i="10"/>
  <c r="AV645" i="10"/>
  <c r="AW645" i="10"/>
  <c r="AX645" i="10"/>
  <c r="AY645" i="10"/>
  <c r="AZ645" i="10"/>
  <c r="AZ640" i="10" s="1"/>
  <c r="BA645" i="10"/>
  <c r="BB645" i="10"/>
  <c r="BC645" i="10"/>
  <c r="BD645" i="10"/>
  <c r="BE645" i="10"/>
  <c r="BF645" i="10"/>
  <c r="BG645" i="10"/>
  <c r="BG640" i="10" s="1"/>
  <c r="AO649" i="10"/>
  <c r="AO640" i="10" s="1"/>
  <c r="AP649" i="10"/>
  <c r="AP640" i="10" s="1"/>
  <c r="AQ649" i="10"/>
  <c r="AQ640" i="10" s="1"/>
  <c r="AR649" i="10"/>
  <c r="AS649" i="10"/>
  <c r="AT649" i="10"/>
  <c r="AU649" i="10"/>
  <c r="AV649" i="10"/>
  <c r="AW649" i="10"/>
  <c r="AX649" i="10"/>
  <c r="AY649" i="10"/>
  <c r="AZ649" i="10"/>
  <c r="BA649" i="10"/>
  <c r="BB649" i="10"/>
  <c r="BC649" i="10"/>
  <c r="BD649" i="10"/>
  <c r="BE649" i="10"/>
  <c r="BF649" i="10"/>
  <c r="BG649" i="10"/>
  <c r="AO655" i="10"/>
  <c r="AP655" i="10"/>
  <c r="AQ655" i="10"/>
  <c r="AR655" i="10"/>
  <c r="AS655" i="10"/>
  <c r="AT655" i="10"/>
  <c r="AU655" i="10"/>
  <c r="AV655" i="10"/>
  <c r="AW655" i="10"/>
  <c r="AX655" i="10"/>
  <c r="AX654" i="10" s="1"/>
  <c r="AY655" i="10"/>
  <c r="AY654" i="10" s="1"/>
  <c r="AZ655" i="10"/>
  <c r="AZ654" i="10" s="1"/>
  <c r="BA655" i="10"/>
  <c r="BA654" i="10" s="1"/>
  <c r="BB655" i="10"/>
  <c r="BB654" i="10" s="1"/>
  <c r="BC655" i="10"/>
  <c r="BC654" i="10" s="1"/>
  <c r="BD655" i="10"/>
  <c r="BD654" i="10" s="1"/>
  <c r="BE655" i="10"/>
  <c r="BE654" i="10" s="1"/>
  <c r="BF655" i="10"/>
  <c r="BG655" i="10"/>
  <c r="AO659" i="10"/>
  <c r="AP659" i="10"/>
  <c r="AQ659" i="10"/>
  <c r="AR659" i="10"/>
  <c r="AS659" i="10"/>
  <c r="AT659" i="10"/>
  <c r="AU659" i="10"/>
  <c r="AV659" i="10"/>
  <c r="AW659" i="10"/>
  <c r="AX659" i="10"/>
  <c r="AY659" i="10"/>
  <c r="AZ659" i="10"/>
  <c r="BA659" i="10"/>
  <c r="BB659" i="10"/>
  <c r="BC659" i="10"/>
  <c r="BD659" i="10"/>
  <c r="BE659" i="10"/>
  <c r="BF659" i="10"/>
  <c r="BG659" i="10"/>
  <c r="AO663" i="10"/>
  <c r="AP663" i="10"/>
  <c r="AQ663" i="10"/>
  <c r="AR663" i="10"/>
  <c r="AS663" i="10"/>
  <c r="AT663" i="10"/>
  <c r="AU663" i="10"/>
  <c r="AV663" i="10"/>
  <c r="AW663" i="10"/>
  <c r="AX663" i="10"/>
  <c r="AY663" i="10"/>
  <c r="AZ663" i="10"/>
  <c r="BA663" i="10"/>
  <c r="BB663" i="10"/>
  <c r="BC663" i="10"/>
  <c r="BD663" i="10"/>
  <c r="BE663" i="10"/>
  <c r="BF663" i="10"/>
  <c r="BG663" i="10"/>
  <c r="AO669" i="10"/>
  <c r="AP669" i="10"/>
  <c r="AQ669" i="10"/>
  <c r="AR669" i="10"/>
  <c r="AS669" i="10"/>
  <c r="AT669" i="10"/>
  <c r="AU669" i="10"/>
  <c r="AV669" i="10"/>
  <c r="AW669" i="10"/>
  <c r="AW668" i="10" s="1"/>
  <c r="AX669" i="10"/>
  <c r="AX668" i="10" s="1"/>
  <c r="AY669" i="10"/>
  <c r="AY668" i="10" s="1"/>
  <c r="AZ669" i="10"/>
  <c r="AZ668" i="10" s="1"/>
  <c r="BA669" i="10"/>
  <c r="BA668" i="10" s="1"/>
  <c r="BB669" i="10"/>
  <c r="BB668" i="10" s="1"/>
  <c r="BC669" i="10"/>
  <c r="BD669" i="10"/>
  <c r="BE669" i="10"/>
  <c r="BF669" i="10"/>
  <c r="BG669" i="10"/>
  <c r="AO673" i="10"/>
  <c r="AP673" i="10"/>
  <c r="AQ673" i="10"/>
  <c r="AR673" i="10"/>
  <c r="AS673" i="10"/>
  <c r="AT673" i="10"/>
  <c r="AU673" i="10"/>
  <c r="AV673" i="10"/>
  <c r="AW673" i="10"/>
  <c r="AX673" i="10"/>
  <c r="AY673" i="10"/>
  <c r="AZ673" i="10"/>
  <c r="BA673" i="10"/>
  <c r="BB673" i="10"/>
  <c r="BC673" i="10"/>
  <c r="BC668" i="10" s="1"/>
  <c r="BD673" i="10"/>
  <c r="BD668" i="10" s="1"/>
  <c r="BE673" i="10"/>
  <c r="BE668" i="10" s="1"/>
  <c r="BF673" i="10"/>
  <c r="BF668" i="10" s="1"/>
  <c r="BG673" i="10"/>
  <c r="BG668" i="10" s="1"/>
  <c r="AO677" i="10"/>
  <c r="AP677" i="10"/>
  <c r="AQ677" i="10"/>
  <c r="AR677" i="10"/>
  <c r="AS677" i="10"/>
  <c r="AT677" i="10"/>
  <c r="AU677" i="10"/>
  <c r="AV677" i="10"/>
  <c r="AW677" i="10"/>
  <c r="AX677" i="10"/>
  <c r="AY677" i="10"/>
  <c r="AZ677" i="10"/>
  <c r="BA677" i="10"/>
  <c r="BB677" i="10"/>
  <c r="BC677" i="10"/>
  <c r="BD677" i="10"/>
  <c r="BE677" i="10"/>
  <c r="BF677" i="10"/>
  <c r="BG677" i="10"/>
  <c r="BD682" i="10"/>
  <c r="BE682" i="10"/>
  <c r="BF682" i="10"/>
  <c r="BG682" i="10"/>
  <c r="AO683" i="10"/>
  <c r="AO682" i="10" s="1"/>
  <c r="AP683" i="10"/>
  <c r="AP682" i="10" s="1"/>
  <c r="AQ683" i="10"/>
  <c r="AR683" i="10"/>
  <c r="AS683" i="10"/>
  <c r="AT683" i="10"/>
  <c r="AU683" i="10"/>
  <c r="AV683" i="10"/>
  <c r="AW683" i="10"/>
  <c r="AX683" i="10"/>
  <c r="AY683" i="10"/>
  <c r="AZ683" i="10"/>
  <c r="BA683" i="10"/>
  <c r="BB683" i="10"/>
  <c r="BC683" i="10"/>
  <c r="BD683" i="10"/>
  <c r="BE683" i="10"/>
  <c r="BF683" i="10"/>
  <c r="BG683" i="10"/>
  <c r="AO687" i="10"/>
  <c r="AP687" i="10"/>
  <c r="AQ687" i="10"/>
  <c r="AQ682" i="10" s="1"/>
  <c r="AR687" i="10"/>
  <c r="AR682" i="10" s="1"/>
  <c r="AS687" i="10"/>
  <c r="AS682" i="10" s="1"/>
  <c r="AT687" i="10"/>
  <c r="AT682" i="10" s="1"/>
  <c r="AU687" i="10"/>
  <c r="AU682" i="10" s="1"/>
  <c r="AV687" i="10"/>
  <c r="AV682" i="10" s="1"/>
  <c r="AW687" i="10"/>
  <c r="AW682" i="10" s="1"/>
  <c r="AX687" i="10"/>
  <c r="AX682" i="10" s="1"/>
  <c r="AY687" i="10"/>
  <c r="AY682" i="10" s="1"/>
  <c r="AZ687" i="10"/>
  <c r="AZ682" i="10" s="1"/>
  <c r="BA687" i="10"/>
  <c r="BA682" i="10" s="1"/>
  <c r="BB687" i="10"/>
  <c r="BB682" i="10" s="1"/>
  <c r="BC687" i="10"/>
  <c r="BC682" i="10" s="1"/>
  <c r="BD687" i="10"/>
  <c r="BE687" i="10"/>
  <c r="BF687" i="10"/>
  <c r="BG687" i="10"/>
  <c r="AO691" i="10"/>
  <c r="AP691" i="10"/>
  <c r="AQ691" i="10"/>
  <c r="AR691" i="10"/>
  <c r="AS691" i="10"/>
  <c r="AT691" i="10"/>
  <c r="AU691" i="10"/>
  <c r="AV691" i="10"/>
  <c r="AW691" i="10"/>
  <c r="AX691" i="10"/>
  <c r="AY691" i="10"/>
  <c r="AZ691" i="10"/>
  <c r="BA691" i="10"/>
  <c r="BB691" i="10"/>
  <c r="BC691" i="10"/>
  <c r="BD691" i="10"/>
  <c r="BE691" i="10"/>
  <c r="BF691" i="10"/>
  <c r="BG691" i="10"/>
  <c r="AO696" i="10"/>
  <c r="AP696" i="10"/>
  <c r="AQ696" i="10"/>
  <c r="AR696" i="10"/>
  <c r="AS696" i="10"/>
  <c r="AT696" i="10"/>
  <c r="AU696" i="10"/>
  <c r="AV696" i="10"/>
  <c r="AW696" i="10"/>
  <c r="AO697" i="10"/>
  <c r="AP697" i="10"/>
  <c r="AQ697" i="10"/>
  <c r="AR697" i="10"/>
  <c r="AS697" i="10"/>
  <c r="AT697" i="10"/>
  <c r="AU697" i="10"/>
  <c r="AV697" i="10"/>
  <c r="AW697" i="10"/>
  <c r="AX697" i="10"/>
  <c r="AY697" i="10"/>
  <c r="AZ697" i="10"/>
  <c r="BA697" i="10"/>
  <c r="BB697" i="10"/>
  <c r="BC697" i="10"/>
  <c r="BD697" i="10"/>
  <c r="BE697" i="10"/>
  <c r="BF697" i="10"/>
  <c r="BG697" i="10"/>
  <c r="AO701" i="10"/>
  <c r="AP701" i="10"/>
  <c r="AQ701" i="10"/>
  <c r="AR701" i="10"/>
  <c r="AS701" i="10"/>
  <c r="AT701" i="10"/>
  <c r="AU701" i="10"/>
  <c r="AV701" i="10"/>
  <c r="AW701" i="10"/>
  <c r="AX701" i="10"/>
  <c r="AY701" i="10"/>
  <c r="AZ701" i="10"/>
  <c r="BA701" i="10"/>
  <c r="BB701" i="10"/>
  <c r="BC701" i="10"/>
  <c r="BD701" i="10"/>
  <c r="BE701" i="10"/>
  <c r="BF701" i="10"/>
  <c r="BG701" i="10"/>
  <c r="AO705" i="10"/>
  <c r="AP705" i="10"/>
  <c r="AQ705" i="10"/>
  <c r="AR705" i="10"/>
  <c r="AS705" i="10"/>
  <c r="AT705" i="10"/>
  <c r="AU705" i="10"/>
  <c r="AV705" i="10"/>
  <c r="AW705" i="10"/>
  <c r="AX705" i="10"/>
  <c r="AY705" i="10"/>
  <c r="AZ705" i="10"/>
  <c r="BA705" i="10"/>
  <c r="BB705" i="10"/>
  <c r="BC705" i="10"/>
  <c r="BD705" i="10"/>
  <c r="BE705" i="10"/>
  <c r="BF705" i="10"/>
  <c r="BG705" i="10"/>
  <c r="AW710" i="10"/>
  <c r="AX710" i="10"/>
  <c r="AY710" i="10"/>
  <c r="AZ710" i="10"/>
  <c r="BA710" i="10"/>
  <c r="AO711" i="10"/>
  <c r="AP711" i="10"/>
  <c r="AQ711" i="10"/>
  <c r="AR711" i="10"/>
  <c r="AS711" i="10"/>
  <c r="AT711" i="10"/>
  <c r="AT710" i="10" s="1"/>
  <c r="AU711" i="10"/>
  <c r="AU710" i="10" s="1"/>
  <c r="AV711" i="10"/>
  <c r="AV710" i="10" s="1"/>
  <c r="AW711" i="10"/>
  <c r="AX711" i="10"/>
  <c r="AY711" i="10"/>
  <c r="AZ711" i="10"/>
  <c r="BA711" i="10"/>
  <c r="BB711" i="10"/>
  <c r="BC711" i="10"/>
  <c r="BD711" i="10"/>
  <c r="BE711" i="10"/>
  <c r="BF711" i="10"/>
  <c r="BG711" i="10"/>
  <c r="AO715" i="10"/>
  <c r="AP715" i="10"/>
  <c r="AQ715" i="10"/>
  <c r="AR715" i="10"/>
  <c r="AS715" i="10"/>
  <c r="AT715" i="10"/>
  <c r="AU715" i="10"/>
  <c r="AV715" i="10"/>
  <c r="AW715" i="10"/>
  <c r="AX715" i="10"/>
  <c r="AY715" i="10"/>
  <c r="AZ715" i="10"/>
  <c r="BA715" i="10"/>
  <c r="BB715" i="10"/>
  <c r="BB710" i="10" s="1"/>
  <c r="BC715" i="10"/>
  <c r="BC710" i="10" s="1"/>
  <c r="BD715" i="10"/>
  <c r="BE715" i="10"/>
  <c r="BF715" i="10"/>
  <c r="BG715" i="10"/>
  <c r="BG710" i="10" s="1"/>
  <c r="AO719" i="10"/>
  <c r="AP719" i="10"/>
  <c r="AQ719" i="10"/>
  <c r="AR719" i="10"/>
  <c r="AS719" i="10"/>
  <c r="AT719" i="10"/>
  <c r="AU719" i="10"/>
  <c r="AV719" i="10"/>
  <c r="AW719" i="10"/>
  <c r="AX719" i="10"/>
  <c r="AY719" i="10"/>
  <c r="AZ719" i="10"/>
  <c r="BA719" i="10"/>
  <c r="BB719" i="10"/>
  <c r="BC719" i="10"/>
  <c r="BD719" i="10"/>
  <c r="BD710" i="10" s="1"/>
  <c r="BE719" i="10"/>
  <c r="BE710" i="10" s="1"/>
  <c r="BF719" i="10"/>
  <c r="BF710" i="10" s="1"/>
  <c r="BG719" i="10"/>
  <c r="AQ724" i="10"/>
  <c r="BD724" i="10"/>
  <c r="BE724" i="10"/>
  <c r="BF724" i="10"/>
  <c r="BG724" i="10"/>
  <c r="AO725" i="10"/>
  <c r="AO724" i="10" s="1"/>
  <c r="AP725" i="10"/>
  <c r="AQ725" i="10"/>
  <c r="AR725" i="10"/>
  <c r="AS725" i="10"/>
  <c r="AT725" i="10"/>
  <c r="AU725" i="10"/>
  <c r="AV725" i="10"/>
  <c r="AW725" i="10"/>
  <c r="AX725" i="10"/>
  <c r="AY725" i="10"/>
  <c r="AZ725" i="10"/>
  <c r="BA725" i="10"/>
  <c r="BB725" i="10"/>
  <c r="BC725" i="10"/>
  <c r="BC724" i="10" s="1"/>
  <c r="BD725" i="10"/>
  <c r="BE725" i="10"/>
  <c r="BF725" i="10"/>
  <c r="BG725" i="10"/>
  <c r="AO729" i="10"/>
  <c r="AP729" i="10"/>
  <c r="AP724" i="10" s="1"/>
  <c r="AQ729" i="10"/>
  <c r="AR729" i="10"/>
  <c r="AS729" i="10"/>
  <c r="AT729" i="10"/>
  <c r="AU729" i="10"/>
  <c r="AU724" i="10" s="1"/>
  <c r="AV729" i="10"/>
  <c r="AV724" i="10" s="1"/>
  <c r="AW729" i="10"/>
  <c r="AW724" i="10" s="1"/>
  <c r="AX729" i="10"/>
  <c r="AY729" i="10"/>
  <c r="AZ729" i="10"/>
  <c r="BA729" i="10"/>
  <c r="BB729" i="10"/>
  <c r="BC729" i="10"/>
  <c r="BD729" i="10"/>
  <c r="BE729" i="10"/>
  <c r="BF729" i="10"/>
  <c r="BG729" i="10"/>
  <c r="AO733" i="10"/>
  <c r="AP733" i="10"/>
  <c r="AQ733" i="10"/>
  <c r="AR733" i="10"/>
  <c r="AR724" i="10" s="1"/>
  <c r="AS733" i="10"/>
  <c r="AS724" i="10" s="1"/>
  <c r="AT733" i="10"/>
  <c r="AT724" i="10" s="1"/>
  <c r="AU733" i="10"/>
  <c r="AV733" i="10"/>
  <c r="AW733" i="10"/>
  <c r="AX733" i="10"/>
  <c r="AY733" i="10"/>
  <c r="AZ733" i="10"/>
  <c r="BA733" i="10"/>
  <c r="BB733" i="10"/>
  <c r="BC733" i="10"/>
  <c r="BD733" i="10"/>
  <c r="BE733" i="10"/>
  <c r="BF733" i="10"/>
  <c r="BG733" i="10"/>
  <c r="AZ738" i="10"/>
  <c r="BA738" i="10"/>
  <c r="BB738" i="10"/>
  <c r="AO739" i="10"/>
  <c r="AP739" i="10"/>
  <c r="AQ739" i="10"/>
  <c r="AQ738" i="10" s="1"/>
  <c r="AR739" i="10"/>
  <c r="AR738" i="10" s="1"/>
  <c r="AS739" i="10"/>
  <c r="AS738" i="10" s="1"/>
  <c r="AT739" i="10"/>
  <c r="AT738" i="10" s="1"/>
  <c r="AU739" i="10"/>
  <c r="AU738" i="10" s="1"/>
  <c r="AV739" i="10"/>
  <c r="AV738" i="10" s="1"/>
  <c r="AW739" i="10"/>
  <c r="AW738" i="10" s="1"/>
  <c r="AX739" i="10"/>
  <c r="AX738" i="10" s="1"/>
  <c r="AY739" i="10"/>
  <c r="AY738" i="10" s="1"/>
  <c r="AZ739" i="10"/>
  <c r="BA739" i="10"/>
  <c r="BB739" i="10"/>
  <c r="BC739" i="10"/>
  <c r="BD739" i="10"/>
  <c r="BE739" i="10"/>
  <c r="BF739" i="10"/>
  <c r="BG739" i="10"/>
  <c r="AO743" i="10"/>
  <c r="AP743" i="10"/>
  <c r="AQ743" i="10"/>
  <c r="AR743" i="10"/>
  <c r="AS743" i="10"/>
  <c r="AT743" i="10"/>
  <c r="AU743" i="10"/>
  <c r="AV743" i="10"/>
  <c r="AW743" i="10"/>
  <c r="AX743" i="10"/>
  <c r="AY743" i="10"/>
  <c r="AZ743" i="10"/>
  <c r="BA743" i="10"/>
  <c r="BB743" i="10"/>
  <c r="BC743" i="10"/>
  <c r="BD743" i="10"/>
  <c r="BE743" i="10"/>
  <c r="BF743" i="10"/>
  <c r="BG743" i="10"/>
  <c r="AO747" i="10"/>
  <c r="AP747" i="10"/>
  <c r="AQ747" i="10"/>
  <c r="AR747" i="10"/>
  <c r="AS747" i="10"/>
  <c r="AT747" i="10"/>
  <c r="AU747" i="10"/>
  <c r="AV747" i="10"/>
  <c r="AW747" i="10"/>
  <c r="AX747" i="10"/>
  <c r="AY747" i="10"/>
  <c r="AZ747" i="10"/>
  <c r="BA747" i="10"/>
  <c r="BB747" i="10"/>
  <c r="BC747" i="10"/>
  <c r="BD747" i="10"/>
  <c r="BE747" i="10"/>
  <c r="BF747" i="10"/>
  <c r="BG747" i="10"/>
  <c r="AX752" i="10"/>
  <c r="AY752" i="10"/>
  <c r="AZ752" i="10"/>
  <c r="BA752" i="10"/>
  <c r="BC752" i="10"/>
  <c r="BD752" i="10"/>
  <c r="AO753" i="10"/>
  <c r="AO752" i="10" s="1"/>
  <c r="AP753" i="10"/>
  <c r="AQ753" i="10"/>
  <c r="AR753" i="10"/>
  <c r="AS753" i="10"/>
  <c r="AT753" i="10"/>
  <c r="AU753" i="10"/>
  <c r="AV753" i="10"/>
  <c r="AW753" i="10"/>
  <c r="AX753" i="10"/>
  <c r="AY753" i="10"/>
  <c r="AZ753" i="10"/>
  <c r="BA753" i="10"/>
  <c r="BB753" i="10"/>
  <c r="BC753" i="10"/>
  <c r="BD753" i="10"/>
  <c r="BE753" i="10"/>
  <c r="BF753" i="10"/>
  <c r="BG753" i="10"/>
  <c r="AO757" i="10"/>
  <c r="AP757" i="10"/>
  <c r="AP752" i="10" s="1"/>
  <c r="AQ757" i="10"/>
  <c r="AR757" i="10"/>
  <c r="AS757" i="10"/>
  <c r="AT757" i="10"/>
  <c r="AU757" i="10"/>
  <c r="AV757" i="10"/>
  <c r="AV752" i="10" s="1"/>
  <c r="AW757" i="10"/>
  <c r="AW752" i="10" s="1"/>
  <c r="AX757" i="10"/>
  <c r="AY757" i="10"/>
  <c r="AZ757" i="10"/>
  <c r="BA757" i="10"/>
  <c r="BB757" i="10"/>
  <c r="BB752" i="10" s="1"/>
  <c r="BC757" i="10"/>
  <c r="BD757" i="10"/>
  <c r="BE757" i="10"/>
  <c r="BF757" i="10"/>
  <c r="BG757" i="10"/>
  <c r="AO761" i="10"/>
  <c r="AP761" i="10"/>
  <c r="AQ761" i="10"/>
  <c r="AR761" i="10"/>
  <c r="AS761" i="10"/>
  <c r="AT761" i="10"/>
  <c r="AU761" i="10"/>
  <c r="AV761" i="10"/>
  <c r="AW761" i="10"/>
  <c r="AX761" i="10"/>
  <c r="AY761" i="10"/>
  <c r="AZ761" i="10"/>
  <c r="BA761" i="10"/>
  <c r="BB761" i="10"/>
  <c r="BC761" i="10"/>
  <c r="BD761" i="10"/>
  <c r="BE761" i="10"/>
  <c r="BE752" i="10" s="1"/>
  <c r="BF761" i="10"/>
  <c r="BF752" i="10" s="1"/>
  <c r="BG761" i="10"/>
  <c r="BG752" i="10" s="1"/>
  <c r="AO766" i="10"/>
  <c r="AU766" i="10"/>
  <c r="AV766" i="10"/>
  <c r="AO767" i="10"/>
  <c r="AP767" i="10"/>
  <c r="AQ767" i="10"/>
  <c r="AR767" i="10"/>
  <c r="AS767" i="10"/>
  <c r="AT767" i="10"/>
  <c r="AU767" i="10"/>
  <c r="AV767" i="10"/>
  <c r="AW767" i="10"/>
  <c r="AX767" i="10"/>
  <c r="AY767" i="10"/>
  <c r="AZ767" i="10"/>
  <c r="BA767" i="10"/>
  <c r="BB767" i="10"/>
  <c r="BC767" i="10"/>
  <c r="BD767" i="10"/>
  <c r="BE767" i="10"/>
  <c r="BF767" i="10"/>
  <c r="BG767" i="10"/>
  <c r="AO771" i="10"/>
  <c r="AP771" i="10"/>
  <c r="AP766" i="10" s="1"/>
  <c r="AQ771" i="10"/>
  <c r="AQ766" i="10" s="1"/>
  <c r="AR771" i="10"/>
  <c r="AR766" i="10" s="1"/>
  <c r="AS771" i="10"/>
  <c r="AS766" i="10" s="1"/>
  <c r="AT771" i="10"/>
  <c r="AT766" i="10" s="1"/>
  <c r="AU771" i="10"/>
  <c r="AV771" i="10"/>
  <c r="AW771" i="10"/>
  <c r="AW766" i="10" s="1"/>
  <c r="AX771" i="10"/>
  <c r="AX766" i="10" s="1"/>
  <c r="AY771" i="10"/>
  <c r="AZ771" i="10"/>
  <c r="BA771" i="10"/>
  <c r="BB771" i="10"/>
  <c r="BC771" i="10"/>
  <c r="BD771" i="10"/>
  <c r="BE771" i="10"/>
  <c r="BF771" i="10"/>
  <c r="BG771" i="10"/>
  <c r="AO775" i="10"/>
  <c r="AP775" i="10"/>
  <c r="AQ775" i="10"/>
  <c r="AR775" i="10"/>
  <c r="AS775" i="10"/>
  <c r="AT775" i="10"/>
  <c r="AU775" i="10"/>
  <c r="AV775" i="10"/>
  <c r="AW775" i="10"/>
  <c r="AX775" i="10"/>
  <c r="AY775" i="10"/>
  <c r="AY766" i="10" s="1"/>
  <c r="AZ775" i="10"/>
  <c r="BA775" i="10"/>
  <c r="BB775" i="10"/>
  <c r="BC775" i="10"/>
  <c r="BD775" i="10"/>
  <c r="BE775" i="10"/>
  <c r="BF775" i="10"/>
  <c r="BG775" i="10"/>
  <c r="AO780" i="10"/>
  <c r="AO781" i="10"/>
  <c r="AP781" i="10"/>
  <c r="AQ781" i="10"/>
  <c r="AR781" i="10"/>
  <c r="AS781" i="10"/>
  <c r="AT781" i="10"/>
  <c r="AU781" i="10"/>
  <c r="AV781" i="10"/>
  <c r="AW781" i="10"/>
  <c r="AX781" i="10"/>
  <c r="AY781" i="10"/>
  <c r="AZ781" i="10"/>
  <c r="AZ780" i="10" s="1"/>
  <c r="BA781" i="10"/>
  <c r="BA780" i="10" s="1"/>
  <c r="BB781" i="10"/>
  <c r="BB780" i="10" s="1"/>
  <c r="BC781" i="10"/>
  <c r="BD781" i="10"/>
  <c r="BE781" i="10"/>
  <c r="BF781" i="10"/>
  <c r="BG781" i="10"/>
  <c r="AO785" i="10"/>
  <c r="AP785" i="10"/>
  <c r="AP780" i="10" s="1"/>
  <c r="AQ785" i="10"/>
  <c r="AQ780" i="10" s="1"/>
  <c r="AR785" i="10"/>
  <c r="AR780" i="10" s="1"/>
  <c r="AS785" i="10"/>
  <c r="AT785" i="10"/>
  <c r="AU785" i="10"/>
  <c r="AV785" i="10"/>
  <c r="AW785" i="10"/>
  <c r="AX785" i="10"/>
  <c r="AY785" i="10"/>
  <c r="AZ785" i="10"/>
  <c r="BA785" i="10"/>
  <c r="BB785" i="10"/>
  <c r="BC785" i="10"/>
  <c r="BD785" i="10"/>
  <c r="BE785" i="10"/>
  <c r="BF785" i="10"/>
  <c r="BG785" i="10"/>
  <c r="AO789" i="10"/>
  <c r="AP789" i="10"/>
  <c r="AQ789" i="10"/>
  <c r="AR789" i="10"/>
  <c r="AS789" i="10"/>
  <c r="AT789" i="10"/>
  <c r="AU789" i="10"/>
  <c r="AV789" i="10"/>
  <c r="AW789" i="10"/>
  <c r="AX789" i="10"/>
  <c r="AY789" i="10"/>
  <c r="AZ789" i="10"/>
  <c r="BA789" i="10"/>
  <c r="BB789" i="10"/>
  <c r="BC789" i="10"/>
  <c r="BD789" i="10"/>
  <c r="BE789" i="10"/>
  <c r="BF789" i="10"/>
  <c r="BG789" i="10"/>
  <c r="AO794" i="10"/>
  <c r="BG794" i="10"/>
  <c r="AO795" i="10"/>
  <c r="AP795" i="10"/>
  <c r="AP794" i="10" s="1"/>
  <c r="AQ795" i="10"/>
  <c r="AQ794" i="10" s="1"/>
  <c r="AR795" i="10"/>
  <c r="AS795" i="10"/>
  <c r="AT795" i="10"/>
  <c r="AU795" i="10"/>
  <c r="AV795" i="10"/>
  <c r="AW795" i="10"/>
  <c r="AX795" i="10"/>
  <c r="AY795" i="10"/>
  <c r="AZ795" i="10"/>
  <c r="AZ794" i="10" s="1"/>
  <c r="BA795" i="10"/>
  <c r="BA794" i="10" s="1"/>
  <c r="BB795" i="10"/>
  <c r="BB794" i="10" s="1"/>
  <c r="BC795" i="10"/>
  <c r="BD795" i="10"/>
  <c r="BE795" i="10"/>
  <c r="BE794" i="10" s="1"/>
  <c r="BF795" i="10"/>
  <c r="BG795" i="10"/>
  <c r="AO799" i="10"/>
  <c r="AP799" i="10"/>
  <c r="AQ799" i="10"/>
  <c r="AR799" i="10"/>
  <c r="AS799" i="10"/>
  <c r="AT799" i="10"/>
  <c r="AU799" i="10"/>
  <c r="AV799" i="10"/>
  <c r="AW799" i="10"/>
  <c r="AX799" i="10"/>
  <c r="AY799" i="10"/>
  <c r="AZ799" i="10"/>
  <c r="BA799" i="10"/>
  <c r="BB799" i="10"/>
  <c r="BC799" i="10"/>
  <c r="BD799" i="10"/>
  <c r="BE799" i="10"/>
  <c r="BF799" i="10"/>
  <c r="BF794" i="10" s="1"/>
  <c r="BG799" i="10"/>
  <c r="AO803" i="10"/>
  <c r="AP803" i="10"/>
  <c r="AQ803" i="10"/>
  <c r="AR803" i="10"/>
  <c r="AS803" i="10"/>
  <c r="AT803" i="10"/>
  <c r="AU803" i="10"/>
  <c r="AV803" i="10"/>
  <c r="AW803" i="10"/>
  <c r="AX803" i="10"/>
  <c r="AY803" i="10"/>
  <c r="AZ803" i="10"/>
  <c r="BA803" i="10"/>
  <c r="BB803" i="10"/>
  <c r="BC803" i="10"/>
  <c r="BD803" i="10"/>
  <c r="BE803" i="10"/>
  <c r="BF803" i="10"/>
  <c r="BG803" i="10"/>
  <c r="AW808" i="10"/>
  <c r="BD808" i="10"/>
  <c r="BE808" i="10"/>
  <c r="BF808" i="10"/>
  <c r="BG808" i="10"/>
  <c r="AO809" i="10"/>
  <c r="AO808" i="10" s="1"/>
  <c r="AP809" i="10"/>
  <c r="AP808" i="10" s="1"/>
  <c r="AQ809" i="10"/>
  <c r="AQ808" i="10" s="1"/>
  <c r="AR809" i="10"/>
  <c r="AR808" i="10" s="1"/>
  <c r="AS809" i="10"/>
  <c r="AS808" i="10" s="1"/>
  <c r="AT809" i="10"/>
  <c r="AU809" i="10"/>
  <c r="AU808" i="10" s="1"/>
  <c r="AV809" i="10"/>
  <c r="AV808" i="10" s="1"/>
  <c r="AW809" i="10"/>
  <c r="AX809" i="10"/>
  <c r="AY809" i="10"/>
  <c r="AZ809" i="10"/>
  <c r="BA809" i="10"/>
  <c r="BB809" i="10"/>
  <c r="BC809" i="10"/>
  <c r="BD809" i="10"/>
  <c r="BE809" i="10"/>
  <c r="BF809" i="10"/>
  <c r="BG809" i="10"/>
  <c r="AO813" i="10"/>
  <c r="AP813" i="10"/>
  <c r="AQ813" i="10"/>
  <c r="AR813" i="10"/>
  <c r="AS813" i="10"/>
  <c r="AT813" i="10"/>
  <c r="AU813" i="10"/>
  <c r="AV813" i="10"/>
  <c r="AW813" i="10"/>
  <c r="AX813" i="10"/>
  <c r="AX808" i="10" s="1"/>
  <c r="AY813" i="10"/>
  <c r="AY808" i="10" s="1"/>
  <c r="AZ813" i="10"/>
  <c r="AZ808" i="10" s="1"/>
  <c r="BA813" i="10"/>
  <c r="BB813" i="10"/>
  <c r="BC813" i="10"/>
  <c r="BD813" i="10"/>
  <c r="BE813" i="10"/>
  <c r="BF813" i="10"/>
  <c r="BG813" i="10"/>
  <c r="AO817" i="10"/>
  <c r="AP817" i="10"/>
  <c r="AQ817" i="10"/>
  <c r="AR817" i="10"/>
  <c r="AS817" i="10"/>
  <c r="AT817" i="10"/>
  <c r="AU817" i="10"/>
  <c r="AV817" i="10"/>
  <c r="AW817" i="10"/>
  <c r="AX817" i="10"/>
  <c r="AY817" i="10"/>
  <c r="AZ817" i="10"/>
  <c r="BA817" i="10"/>
  <c r="BB817" i="10"/>
  <c r="BC817" i="10"/>
  <c r="BD817" i="10"/>
  <c r="BE817" i="10"/>
  <c r="BF817" i="10"/>
  <c r="BG817" i="10"/>
  <c r="AR822" i="10"/>
  <c r="AS822" i="10"/>
  <c r="AT822" i="10"/>
  <c r="AU822" i="10"/>
  <c r="AV822" i="10"/>
  <c r="AW822" i="10"/>
  <c r="AX822" i="10"/>
  <c r="AY822" i="10"/>
  <c r="AZ822" i="10"/>
  <c r="AO823" i="10"/>
  <c r="AP823" i="10"/>
  <c r="AQ823" i="10"/>
  <c r="AR823" i="10"/>
  <c r="AS823" i="10"/>
  <c r="AT823" i="10"/>
  <c r="AU823" i="10"/>
  <c r="AV823" i="10"/>
  <c r="AW823" i="10"/>
  <c r="AX823" i="10"/>
  <c r="AY823" i="10"/>
  <c r="AZ823" i="10"/>
  <c r="BA823" i="10"/>
  <c r="BB823" i="10"/>
  <c r="BC823" i="10"/>
  <c r="BD823" i="10"/>
  <c r="BE823" i="10"/>
  <c r="BF823" i="10"/>
  <c r="BG823" i="10"/>
  <c r="AO827" i="10"/>
  <c r="AP827" i="10"/>
  <c r="AQ827" i="10"/>
  <c r="AR827" i="10"/>
  <c r="AS827" i="10"/>
  <c r="AT827" i="10"/>
  <c r="AU827" i="10"/>
  <c r="AV827" i="10"/>
  <c r="AW827" i="10"/>
  <c r="AX827" i="10"/>
  <c r="AY827" i="10"/>
  <c r="AZ827" i="10"/>
  <c r="BA827" i="10"/>
  <c r="BB827" i="10"/>
  <c r="BC827" i="10"/>
  <c r="BD827" i="10"/>
  <c r="BE827" i="10"/>
  <c r="BF827" i="10"/>
  <c r="BG827" i="10"/>
  <c r="AO831" i="10"/>
  <c r="AP831" i="10"/>
  <c r="AQ831" i="10"/>
  <c r="AR831" i="10"/>
  <c r="AS831" i="10"/>
  <c r="AT831" i="10"/>
  <c r="AU831" i="10"/>
  <c r="AV831" i="10"/>
  <c r="AW831" i="10"/>
  <c r="AX831" i="10"/>
  <c r="AY831" i="10"/>
  <c r="AZ831" i="10"/>
  <c r="BA831" i="10"/>
  <c r="BA822" i="10" s="1"/>
  <c r="BB831" i="10"/>
  <c r="BB822" i="10" s="1"/>
  <c r="BC831" i="10"/>
  <c r="BC822" i="10" s="1"/>
  <c r="BD831" i="10"/>
  <c r="BD822" i="10" s="1"/>
  <c r="BE831" i="10"/>
  <c r="BF831" i="10"/>
  <c r="BG831" i="10"/>
  <c r="AO836" i="10"/>
  <c r="AP836" i="10"/>
  <c r="AQ836" i="10"/>
  <c r="AR836" i="10"/>
  <c r="AS836" i="10"/>
  <c r="AT836" i="10"/>
  <c r="AO837" i="10"/>
  <c r="AP837" i="10"/>
  <c r="AQ837" i="10"/>
  <c r="AR837" i="10"/>
  <c r="AS837" i="10"/>
  <c r="AT837" i="10"/>
  <c r="AU837" i="10"/>
  <c r="AV837" i="10"/>
  <c r="AW837" i="10"/>
  <c r="AX837" i="10"/>
  <c r="AY837" i="10"/>
  <c r="AZ837" i="10"/>
  <c r="BA837" i="10"/>
  <c r="BB837" i="10"/>
  <c r="BB836" i="10" s="1"/>
  <c r="BC837" i="10"/>
  <c r="BC836" i="10" s="1"/>
  <c r="BD837" i="10"/>
  <c r="BD836" i="10" s="1"/>
  <c r="BE837" i="10"/>
  <c r="BE836" i="10" s="1"/>
  <c r="BF837" i="10"/>
  <c r="BF836" i="10" s="1"/>
  <c r="BG837" i="10"/>
  <c r="BG836" i="10" s="1"/>
  <c r="AO841" i="10"/>
  <c r="AP841" i="10"/>
  <c r="AQ841" i="10"/>
  <c r="AR841" i="10"/>
  <c r="AS841" i="10"/>
  <c r="AT841" i="10"/>
  <c r="AU841" i="10"/>
  <c r="AV841" i="10"/>
  <c r="AW841" i="10"/>
  <c r="AX841" i="10"/>
  <c r="AY841" i="10"/>
  <c r="AZ841" i="10"/>
  <c r="BA841" i="10"/>
  <c r="BB841" i="10"/>
  <c r="BC841" i="10"/>
  <c r="BD841" i="10"/>
  <c r="BE841" i="10"/>
  <c r="BF841" i="10"/>
  <c r="BG841" i="10"/>
  <c r="AO845" i="10"/>
  <c r="AP845" i="10"/>
  <c r="AQ845" i="10"/>
  <c r="AR845" i="10"/>
  <c r="AS845" i="10"/>
  <c r="AT845" i="10"/>
  <c r="AU845" i="10"/>
  <c r="AV845" i="10"/>
  <c r="AW845" i="10"/>
  <c r="AX845" i="10"/>
  <c r="AY845" i="10"/>
  <c r="AZ845" i="10"/>
  <c r="AZ836" i="10" s="1"/>
  <c r="BA845" i="10"/>
  <c r="BB845" i="10"/>
  <c r="BC845" i="10"/>
  <c r="BD845" i="10"/>
  <c r="BE845" i="10"/>
  <c r="BF845" i="10"/>
  <c r="BG845" i="10"/>
  <c r="AO851" i="10"/>
  <c r="AP851" i="10"/>
  <c r="AQ851" i="10"/>
  <c r="AR851" i="10"/>
  <c r="AS851" i="10"/>
  <c r="AS850" i="10" s="1"/>
  <c r="AT851" i="10"/>
  <c r="AU851" i="10"/>
  <c r="AU850" i="10" s="1"/>
  <c r="AV851" i="10"/>
  <c r="AV850" i="10" s="1"/>
  <c r="AW851" i="10"/>
  <c r="AW850" i="10" s="1"/>
  <c r="AX851" i="10"/>
  <c r="AY851" i="10"/>
  <c r="AZ851" i="10"/>
  <c r="BA851" i="10"/>
  <c r="BB851" i="10"/>
  <c r="BC851" i="10"/>
  <c r="BD851" i="10"/>
  <c r="BD850" i="10" s="1"/>
  <c r="BE851" i="10"/>
  <c r="BE850" i="10" s="1"/>
  <c r="BF851" i="10"/>
  <c r="BF850" i="10" s="1"/>
  <c r="BG851" i="10"/>
  <c r="BG850" i="10" s="1"/>
  <c r="AO855" i="10"/>
  <c r="AO850" i="10" s="1"/>
  <c r="AP855" i="10"/>
  <c r="AQ855" i="10"/>
  <c r="AR855" i="10"/>
  <c r="AS855" i="10"/>
  <c r="AT855" i="10"/>
  <c r="AU855" i="10"/>
  <c r="AV855" i="10"/>
  <c r="AW855" i="10"/>
  <c r="AX855" i="10"/>
  <c r="AY855" i="10"/>
  <c r="AZ855" i="10"/>
  <c r="BA855" i="10"/>
  <c r="BB855" i="10"/>
  <c r="BC855" i="10"/>
  <c r="BC850" i="10" s="1"/>
  <c r="BD855" i="10"/>
  <c r="BE855" i="10"/>
  <c r="BF855" i="10"/>
  <c r="BG855" i="10"/>
  <c r="AO859" i="10"/>
  <c r="AP859" i="10"/>
  <c r="AP850" i="10" s="1"/>
  <c r="AQ859" i="10"/>
  <c r="AQ850" i="10" s="1"/>
  <c r="AR859" i="10"/>
  <c r="AR850" i="10" s="1"/>
  <c r="AS859" i="10"/>
  <c r="AT859" i="10"/>
  <c r="AU859" i="10"/>
  <c r="AV859" i="10"/>
  <c r="AW859" i="10"/>
  <c r="AX859" i="10"/>
  <c r="AY859" i="10"/>
  <c r="AZ859" i="10"/>
  <c r="AZ850" i="10" s="1"/>
  <c r="BA859" i="10"/>
  <c r="BA850" i="10" s="1"/>
  <c r="BB859" i="10"/>
  <c r="BB850" i="10" s="1"/>
  <c r="BC859" i="10"/>
  <c r="BD859" i="10"/>
  <c r="BE859" i="10"/>
  <c r="BF859" i="10"/>
  <c r="BG859" i="10"/>
  <c r="AZ864" i="10"/>
  <c r="BA864" i="10"/>
  <c r="AO865" i="10"/>
  <c r="AP865" i="10"/>
  <c r="AQ865" i="10"/>
  <c r="AR865" i="10"/>
  <c r="AR864" i="10" s="1"/>
  <c r="AS865" i="10"/>
  <c r="AS864" i="10" s="1"/>
  <c r="AT865" i="10"/>
  <c r="AT864" i="10" s="1"/>
  <c r="AU865" i="10"/>
  <c r="AU864" i="10" s="1"/>
  <c r="AV865" i="10"/>
  <c r="AW865" i="10"/>
  <c r="AX865" i="10"/>
  <c r="AY865" i="10"/>
  <c r="AZ865" i="10"/>
  <c r="BA865" i="10"/>
  <c r="BB865" i="10"/>
  <c r="BB864" i="10" s="1"/>
  <c r="BC865" i="10"/>
  <c r="BC864" i="10" s="1"/>
  <c r="BD865" i="10"/>
  <c r="BD864" i="10" s="1"/>
  <c r="BE865" i="10"/>
  <c r="BE864" i="10" s="1"/>
  <c r="BF865" i="10"/>
  <c r="BG865" i="10"/>
  <c r="AO869" i="10"/>
  <c r="AP869" i="10"/>
  <c r="AQ869" i="10"/>
  <c r="AR869" i="10"/>
  <c r="AS869" i="10"/>
  <c r="AT869" i="10"/>
  <c r="AU869" i="10"/>
  <c r="AV869" i="10"/>
  <c r="AW869" i="10"/>
  <c r="AX869" i="10"/>
  <c r="AY869" i="10"/>
  <c r="AZ869" i="10"/>
  <c r="BA869" i="10"/>
  <c r="BB869" i="10"/>
  <c r="BC869" i="10"/>
  <c r="BD869" i="10"/>
  <c r="BE869" i="10"/>
  <c r="BF869" i="10"/>
  <c r="BG869" i="10"/>
  <c r="AO873" i="10"/>
  <c r="AO864" i="10" s="1"/>
  <c r="AP873" i="10"/>
  <c r="AP864" i="10" s="1"/>
  <c r="AQ873" i="10"/>
  <c r="AR873" i="10"/>
  <c r="AS873" i="10"/>
  <c r="AT873" i="10"/>
  <c r="AU873" i="10"/>
  <c r="AV873" i="10"/>
  <c r="AW873" i="10"/>
  <c r="AX873" i="10"/>
  <c r="AY873" i="10"/>
  <c r="AZ873" i="10"/>
  <c r="BA873" i="10"/>
  <c r="BB873" i="10"/>
  <c r="BC873" i="10"/>
  <c r="BD873" i="10"/>
  <c r="BE873" i="10"/>
  <c r="BF873" i="10"/>
  <c r="BG873" i="10"/>
  <c r="AO879" i="10"/>
  <c r="AO878" i="10" s="1"/>
  <c r="AP879" i="10"/>
  <c r="AP878" i="10" s="1"/>
  <c r="AQ879" i="10"/>
  <c r="AQ878" i="10" s="1"/>
  <c r="AR879" i="10"/>
  <c r="AS879" i="10"/>
  <c r="AT879" i="10"/>
  <c r="AU879" i="10"/>
  <c r="AV879" i="10"/>
  <c r="AW879" i="10"/>
  <c r="AX879" i="10"/>
  <c r="AX878" i="10" s="1"/>
  <c r="AY879" i="10"/>
  <c r="AY878" i="10" s="1"/>
  <c r="AZ879" i="10"/>
  <c r="AZ878" i="10" s="1"/>
  <c r="BA879" i="10"/>
  <c r="BA878" i="10" s="1"/>
  <c r="BB879" i="10"/>
  <c r="BC879" i="10"/>
  <c r="BD879" i="10"/>
  <c r="BE879" i="10"/>
  <c r="BF879" i="10"/>
  <c r="BG879" i="10"/>
  <c r="AO883" i="10"/>
  <c r="AP883" i="10"/>
  <c r="AQ883" i="10"/>
  <c r="AR883" i="10"/>
  <c r="AS883" i="10"/>
  <c r="AT883" i="10"/>
  <c r="AU883" i="10"/>
  <c r="AV883" i="10"/>
  <c r="AW883" i="10"/>
  <c r="AX883" i="10"/>
  <c r="AY883" i="10"/>
  <c r="AZ883" i="10"/>
  <c r="BA883" i="10"/>
  <c r="BB883" i="10"/>
  <c r="BB878" i="10" s="1"/>
  <c r="BC883" i="10"/>
  <c r="BC878" i="10" s="1"/>
  <c r="BD883" i="10"/>
  <c r="BD878" i="10" s="1"/>
  <c r="BE883" i="10"/>
  <c r="BF883" i="10"/>
  <c r="BG883" i="10"/>
  <c r="AO887" i="10"/>
  <c r="AP887" i="10"/>
  <c r="AQ887" i="10"/>
  <c r="AR887" i="10"/>
  <c r="AS887" i="10"/>
  <c r="AT887" i="10"/>
  <c r="AU887" i="10"/>
  <c r="AV887" i="10"/>
  <c r="AW887" i="10"/>
  <c r="AX887" i="10"/>
  <c r="AY887" i="10"/>
  <c r="AZ887" i="10"/>
  <c r="BA887" i="10"/>
  <c r="BB887" i="10"/>
  <c r="BC887" i="10"/>
  <c r="BD887" i="10"/>
  <c r="BE887" i="10"/>
  <c r="BF887" i="10"/>
  <c r="BG887" i="10"/>
  <c r="AZ892" i="10"/>
  <c r="BA892" i="10"/>
  <c r="BB892" i="10"/>
  <c r="AO893" i="10"/>
  <c r="AP893" i="10"/>
  <c r="AP892" i="10" s="1"/>
  <c r="AQ893" i="10"/>
  <c r="AQ892" i="10" s="1"/>
  <c r="AR893" i="10"/>
  <c r="AR892" i="10" s="1"/>
  <c r="AS893" i="10"/>
  <c r="AS892" i="10" s="1"/>
  <c r="AT893" i="10"/>
  <c r="AT892" i="10" s="1"/>
  <c r="AU893" i="10"/>
  <c r="AU892" i="10" s="1"/>
  <c r="AV893" i="10"/>
  <c r="AW893" i="10"/>
  <c r="AX893" i="10"/>
  <c r="AY893" i="10"/>
  <c r="AZ893" i="10"/>
  <c r="BA893" i="10"/>
  <c r="BB893" i="10"/>
  <c r="BC893" i="10"/>
  <c r="BD893" i="10"/>
  <c r="BE893" i="10"/>
  <c r="BF893" i="10"/>
  <c r="BG893" i="10"/>
  <c r="AO897" i="10"/>
  <c r="AP897" i="10"/>
  <c r="AQ897" i="10"/>
  <c r="AR897" i="10"/>
  <c r="AS897" i="10"/>
  <c r="AT897" i="10"/>
  <c r="AU897" i="10"/>
  <c r="AV897" i="10"/>
  <c r="AV892" i="10" s="1"/>
  <c r="AW897" i="10"/>
  <c r="AW892" i="10" s="1"/>
  <c r="AX897" i="10"/>
  <c r="AX892" i="10" s="1"/>
  <c r="AY897" i="10"/>
  <c r="AY892" i="10" s="1"/>
  <c r="AZ897" i="10"/>
  <c r="BA897" i="10"/>
  <c r="BB897" i="10"/>
  <c r="BC897" i="10"/>
  <c r="BC892" i="10" s="1"/>
  <c r="BD897" i="10"/>
  <c r="BD892" i="10" s="1"/>
  <c r="BE897" i="10"/>
  <c r="BE892" i="10" s="1"/>
  <c r="BF897" i="10"/>
  <c r="BF892" i="10" s="1"/>
  <c r="BG897" i="10"/>
  <c r="BG892" i="10" s="1"/>
  <c r="AO901" i="10"/>
  <c r="AP901" i="10"/>
  <c r="AQ901" i="10"/>
  <c r="AR901" i="10"/>
  <c r="AS901" i="10"/>
  <c r="AT901" i="10"/>
  <c r="AU901" i="10"/>
  <c r="AV901" i="10"/>
  <c r="AW901" i="10"/>
  <c r="AX901" i="10"/>
  <c r="AY901" i="10"/>
  <c r="AZ901" i="10"/>
  <c r="BA901" i="10"/>
  <c r="BB901" i="10"/>
  <c r="BC901" i="10"/>
  <c r="BD901" i="10"/>
  <c r="BE901" i="10"/>
  <c r="BF901" i="10"/>
  <c r="BG901" i="10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BO318" i="10" l="1"/>
  <c r="BO220" i="10"/>
  <c r="BL206" i="10"/>
  <c r="BO136" i="10"/>
  <c r="AT654" i="10"/>
  <c r="BL108" i="10"/>
  <c r="BL276" i="10"/>
  <c r="BK122" i="10"/>
  <c r="BL332" i="10"/>
  <c r="BM234" i="10"/>
  <c r="BF766" i="10"/>
  <c r="BE332" i="10"/>
  <c r="BM332" i="10" s="1"/>
  <c r="BO248" i="10"/>
  <c r="BF822" i="10"/>
  <c r="BO52" i="10"/>
  <c r="BK24" i="10"/>
  <c r="AP738" i="10"/>
  <c r="BK304" i="10"/>
  <c r="BD136" i="10"/>
  <c r="BL136" i="10" s="1"/>
  <c r="AT52" i="10"/>
  <c r="BL52" i="10" s="1"/>
  <c r="AO738" i="10"/>
  <c r="AX402" i="10"/>
  <c r="BC234" i="10"/>
  <c r="BM108" i="10"/>
  <c r="BK332" i="10"/>
  <c r="AS654" i="10"/>
  <c r="BG822" i="10"/>
  <c r="AZ766" i="10"/>
  <c r="BD332" i="10"/>
  <c r="AY248" i="10"/>
  <c r="AZ626" i="10"/>
  <c r="AX248" i="10"/>
  <c r="BN248" i="10" s="1"/>
  <c r="AS514" i="10"/>
  <c r="AW640" i="10"/>
  <c r="BB234" i="10"/>
  <c r="BO234" i="10" s="1"/>
  <c r="BO38" i="10"/>
  <c r="BN234" i="10"/>
  <c r="BN150" i="10"/>
  <c r="BE766" i="10"/>
  <c r="BO178" i="10"/>
  <c r="BO206" i="10"/>
  <c r="BK38" i="10"/>
  <c r="AR878" i="10"/>
  <c r="BL192" i="10"/>
  <c r="BA836" i="10"/>
  <c r="BN52" i="10"/>
  <c r="AT514" i="10"/>
  <c r="AR514" i="10"/>
  <c r="BK94" i="10"/>
  <c r="BK150" i="10"/>
  <c r="BG766" i="10"/>
  <c r="AU654" i="10"/>
  <c r="BO150" i="10"/>
  <c r="BG136" i="10"/>
  <c r="BA766" i="10"/>
  <c r="BN332" i="10"/>
  <c r="AS878" i="10"/>
  <c r="BE822" i="10"/>
  <c r="AZ248" i="10"/>
  <c r="AZ164" i="10"/>
  <c r="AV640" i="10"/>
  <c r="AU640" i="10"/>
  <c r="BL164" i="10"/>
  <c r="BL80" i="10"/>
  <c r="AQ514" i="10"/>
  <c r="AV668" i="10"/>
  <c r="BB766" i="10"/>
  <c r="AS668" i="10"/>
  <c r="AR668" i="10"/>
  <c r="AW430" i="10"/>
  <c r="AX262" i="10"/>
  <c r="AP668" i="10"/>
  <c r="BA108" i="10"/>
  <c r="BO108" i="10" s="1"/>
  <c r="AO654" i="10"/>
  <c r="AZ108" i="10"/>
  <c r="AY570" i="10"/>
  <c r="AS430" i="10"/>
  <c r="AW374" i="10"/>
  <c r="BN290" i="10"/>
  <c r="BN80" i="10"/>
  <c r="AR430" i="10"/>
  <c r="AY864" i="10"/>
  <c r="AV780" i="10"/>
  <c r="AY794" i="10"/>
  <c r="AO514" i="10"/>
  <c r="AR374" i="10"/>
  <c r="BL38" i="10"/>
  <c r="AW794" i="10"/>
  <c r="AZ696" i="10"/>
  <c r="BD500" i="10"/>
  <c r="AU220" i="10"/>
  <c r="BM220" i="10" s="1"/>
  <c r="AP136" i="10"/>
  <c r="BG52" i="10"/>
  <c r="BL10" i="10"/>
  <c r="AR66" i="10"/>
  <c r="AV864" i="10"/>
  <c r="AV654" i="10"/>
  <c r="BG570" i="10"/>
  <c r="AZ430" i="10"/>
  <c r="AP654" i="10"/>
  <c r="AO668" i="10"/>
  <c r="BF696" i="10"/>
  <c r="AX640" i="10"/>
  <c r="AY416" i="10"/>
  <c r="BF206" i="10"/>
  <c r="BN206" i="10" s="1"/>
  <c r="AY108" i="10"/>
  <c r="BN108" i="10" s="1"/>
  <c r="AW780" i="10"/>
  <c r="BE696" i="10"/>
  <c r="AS444" i="10"/>
  <c r="AQ430" i="10"/>
  <c r="AX864" i="10"/>
  <c r="AT374" i="10"/>
  <c r="AT360" i="10"/>
  <c r="BD234" i="10"/>
  <c r="AS136" i="10"/>
  <c r="BG780" i="10"/>
  <c r="AS374" i="10"/>
  <c r="AT752" i="10"/>
  <c r="BB724" i="10"/>
  <c r="AY696" i="10"/>
  <c r="AO598" i="10"/>
  <c r="BF514" i="10"/>
  <c r="BC500" i="10"/>
  <c r="BE472" i="10"/>
  <c r="BO304" i="10"/>
  <c r="BK276" i="10"/>
  <c r="AO136" i="10"/>
  <c r="BF52" i="10"/>
  <c r="AO80" i="10"/>
  <c r="BK80" i="10" s="1"/>
  <c r="AW864" i="10"/>
  <c r="BO332" i="10"/>
  <c r="AW164" i="10"/>
  <c r="AQ66" i="10"/>
  <c r="BK66" i="10" s="1"/>
  <c r="BE780" i="10"/>
  <c r="AV164" i="10"/>
  <c r="BM164" i="10" s="1"/>
  <c r="AY430" i="10"/>
  <c r="BC780" i="10"/>
  <c r="AX430" i="10"/>
  <c r="BO66" i="10"/>
  <c r="AR654" i="10"/>
  <c r="AQ668" i="10"/>
  <c r="BG542" i="10"/>
  <c r="BB108" i="10"/>
  <c r="BF542" i="10"/>
  <c r="BD794" i="10"/>
  <c r="AY780" i="10"/>
  <c r="BG696" i="10"/>
  <c r="AY640" i="10"/>
  <c r="AP262" i="10"/>
  <c r="AO262" i="10"/>
  <c r="BD696" i="10"/>
  <c r="BL234" i="10"/>
  <c r="AT780" i="10"/>
  <c r="BB696" i="10"/>
  <c r="AO444" i="10"/>
  <c r="AR752" i="10"/>
  <c r="AZ724" i="10"/>
  <c r="AQ584" i="10"/>
  <c r="BC472" i="10"/>
  <c r="AR248" i="10"/>
  <c r="BL248" i="10" s="1"/>
  <c r="BO24" i="10"/>
  <c r="BK10" i="10"/>
  <c r="AY164" i="10"/>
  <c r="BK108" i="10"/>
  <c r="AX850" i="10"/>
  <c r="BB430" i="10"/>
  <c r="BC766" i="10"/>
  <c r="AT878" i="10"/>
  <c r="AU668" i="10"/>
  <c r="BK206" i="10"/>
  <c r="BD780" i="10"/>
  <c r="BK164" i="10"/>
  <c r="BC108" i="10"/>
  <c r="AQ654" i="10"/>
  <c r="AV430" i="10"/>
  <c r="BO290" i="10"/>
  <c r="AT430" i="10"/>
  <c r="AX374" i="10"/>
  <c r="BC794" i="10"/>
  <c r="AV374" i="10"/>
  <c r="AS346" i="10"/>
  <c r="AQ24" i="10"/>
  <c r="AR444" i="10"/>
  <c r="AU374" i="10"/>
  <c r="AP444" i="10"/>
  <c r="AX794" i="10"/>
  <c r="AT808" i="10"/>
  <c r="AS752" i="10"/>
  <c r="AR584" i="10"/>
  <c r="BE514" i="10"/>
  <c r="AS794" i="10"/>
  <c r="AY724" i="10"/>
  <c r="AP584" i="10"/>
  <c r="BB472" i="10"/>
  <c r="AR318" i="10"/>
  <c r="BL318" i="10" s="1"/>
  <c r="AX304" i="10"/>
  <c r="BN304" i="10" s="1"/>
  <c r="BM248" i="10"/>
  <c r="AQ220" i="10"/>
  <c r="BE66" i="10"/>
  <c r="BM66" i="10" s="1"/>
  <c r="BM24" i="10"/>
  <c r="BO10" i="10"/>
  <c r="BC430" i="10"/>
  <c r="AV416" i="10"/>
  <c r="BD766" i="10"/>
  <c r="AW654" i="10"/>
  <c r="AX164" i="10"/>
  <c r="BA430" i="10"/>
  <c r="BB346" i="10"/>
  <c r="AT668" i="10"/>
  <c r="BM262" i="10"/>
  <c r="AT164" i="10"/>
  <c r="BD108" i="10"/>
  <c r="BA570" i="10"/>
  <c r="AU430" i="10"/>
  <c r="BE542" i="10"/>
  <c r="AU444" i="10"/>
  <c r="BG332" i="10"/>
  <c r="BG206" i="10"/>
  <c r="AX780" i="10"/>
  <c r="AT444" i="10"/>
  <c r="AX584" i="10"/>
  <c r="AU780" i="10"/>
  <c r="BC696" i="10"/>
  <c r="AQ444" i="10"/>
  <c r="AQ234" i="10"/>
  <c r="AP234" i="10"/>
  <c r="BK234" i="10" s="1"/>
  <c r="BA696" i="10"/>
  <c r="BE500" i="10"/>
  <c r="BM276" i="10"/>
  <c r="AQ136" i="10"/>
  <c r="BA724" i="10"/>
  <c r="AX696" i="10"/>
  <c r="BD472" i="10"/>
  <c r="BG276" i="10"/>
  <c r="BO276" i="10" s="1"/>
  <c r="AQ864" i="10"/>
  <c r="AQ752" i="10"/>
  <c r="AR794" i="10"/>
  <c r="AX724" i="10"/>
  <c r="BG626" i="10"/>
  <c r="AY500" i="10"/>
  <c r="BA472" i="10"/>
  <c r="BG416" i="10"/>
  <c r="AW304" i="10"/>
  <c r="AV290" i="10"/>
  <c r="AP220" i="10"/>
  <c r="BK220" i="10" s="1"/>
  <c r="BM206" i="10"/>
  <c r="AR122" i="10"/>
  <c r="BL122" i="10" s="1"/>
  <c r="BD66" i="10"/>
  <c r="AP430" i="10"/>
  <c r="AP206" i="10"/>
  <c r="BF136" i="10"/>
  <c r="BN136" i="10" s="1"/>
  <c r="AT850" i="10"/>
  <c r="AW626" i="10"/>
  <c r="AY836" i="10"/>
  <c r="AP290" i="10"/>
  <c r="AO248" i="10"/>
  <c r="BG192" i="10"/>
  <c r="BO192" i="10" s="1"/>
  <c r="AT192" i="10"/>
  <c r="BD24" i="10"/>
  <c r="BL24" i="10" s="1"/>
  <c r="BG878" i="10"/>
  <c r="AU836" i="10"/>
  <c r="AZ612" i="10"/>
  <c r="BG556" i="10"/>
  <c r="AT556" i="10"/>
  <c r="BG486" i="10"/>
  <c r="AT486" i="10"/>
  <c r="BG374" i="10"/>
  <c r="AO290" i="10"/>
  <c r="AZ276" i="10"/>
  <c r="BF192" i="10"/>
  <c r="BD80" i="10"/>
  <c r="BC24" i="10"/>
  <c r="AU290" i="10"/>
  <c r="BN192" i="10"/>
  <c r="AS290" i="10"/>
  <c r="AQ290" i="10"/>
  <c r="AP248" i="10"/>
  <c r="AS150" i="10"/>
  <c r="BF80" i="10"/>
  <c r="AO710" i="10"/>
  <c r="BA612" i="10"/>
  <c r="AU556" i="10"/>
  <c r="AU486" i="10"/>
  <c r="AR150" i="10"/>
  <c r="BE80" i="10"/>
  <c r="BM80" i="10" s="1"/>
  <c r="BF878" i="10"/>
  <c r="AV794" i="10"/>
  <c r="BF738" i="10"/>
  <c r="AY612" i="10"/>
  <c r="AS556" i="10"/>
  <c r="BF486" i="10"/>
  <c r="AS486" i="10"/>
  <c r="BF374" i="10"/>
  <c r="AY276" i="10"/>
  <c r="BE192" i="10"/>
  <c r="BM192" i="10" s="1"/>
  <c r="BF780" i="10"/>
  <c r="AY472" i="10"/>
  <c r="AW556" i="10"/>
  <c r="AW836" i="10"/>
  <c r="BC318" i="10"/>
  <c r="AR486" i="10"/>
  <c r="AX388" i="10"/>
  <c r="AU94" i="10"/>
  <c r="AT794" i="10"/>
  <c r="BD738" i="10"/>
  <c r="AO626" i="10"/>
  <c r="AW612" i="10"/>
  <c r="AU500" i="10"/>
  <c r="AQ486" i="10"/>
  <c r="AW388" i="10"/>
  <c r="BG304" i="10"/>
  <c r="AT94" i="10"/>
  <c r="AS780" i="10"/>
  <c r="AW402" i="10"/>
  <c r="AV150" i="10"/>
  <c r="BM150" i="10" s="1"/>
  <c r="BC542" i="10"/>
  <c r="AX472" i="10"/>
  <c r="AW486" i="10"/>
  <c r="AW472" i="10"/>
  <c r="BD318" i="10"/>
  <c r="AQ248" i="10"/>
  <c r="BN220" i="10"/>
  <c r="AT150" i="10"/>
  <c r="BG80" i="10"/>
  <c r="BO80" i="10" s="1"/>
  <c r="AP52" i="10"/>
  <c r="AP710" i="10"/>
  <c r="AV556" i="10"/>
  <c r="AV486" i="10"/>
  <c r="BE598" i="10"/>
  <c r="AU794" i="10"/>
  <c r="BE738" i="10"/>
  <c r="BE486" i="10"/>
  <c r="BC738" i="10"/>
  <c r="BG654" i="10"/>
  <c r="AT500" i="10"/>
  <c r="AP486" i="10"/>
  <c r="AV388" i="10"/>
  <c r="BF304" i="10"/>
  <c r="BG122" i="10"/>
  <c r="BO122" i="10" s="1"/>
  <c r="AS94" i="10"/>
  <c r="BF276" i="10"/>
  <c r="AT290" i="10"/>
  <c r="AX836" i="10"/>
  <c r="BB542" i="10"/>
  <c r="AR290" i="10"/>
  <c r="BL290" i="10" s="1"/>
  <c r="AO52" i="10"/>
  <c r="AV836" i="10"/>
  <c r="BE878" i="10"/>
  <c r="AX612" i="10"/>
  <c r="AT346" i="10"/>
  <c r="AX276" i="10"/>
  <c r="BG864" i="10"/>
  <c r="BF864" i="10"/>
  <c r="AU752" i="10"/>
  <c r="BF654" i="10"/>
  <c r="AU570" i="10"/>
  <c r="BG514" i="10"/>
  <c r="AS500" i="10"/>
  <c r="AO486" i="10"/>
  <c r="AU388" i="10"/>
  <c r="BE304" i="10"/>
  <c r="BM304" i="10" s="1"/>
  <c r="AS234" i="10"/>
  <c r="AR94" i="10"/>
  <c r="AO892" i="10"/>
  <c r="AW878" i="10"/>
  <c r="BC808" i="10"/>
  <c r="AS710" i="10"/>
  <c r="AV528" i="10"/>
  <c r="AR346" i="10"/>
  <c r="AS262" i="10"/>
  <c r="AT220" i="10"/>
  <c r="AV178" i="10"/>
  <c r="AQ150" i="10"/>
  <c r="BF94" i="10"/>
  <c r="BN94" i="10" s="1"/>
  <c r="AV878" i="10"/>
  <c r="BB808" i="10"/>
  <c r="AR710" i="10"/>
  <c r="AU528" i="10"/>
  <c r="AQ346" i="10"/>
  <c r="AR262" i="10"/>
  <c r="BL262" i="10" s="1"/>
  <c r="AS220" i="10"/>
  <c r="AU178" i="10"/>
  <c r="BM178" i="10" s="1"/>
  <c r="AP150" i="10"/>
  <c r="AT66" i="10"/>
  <c r="AU878" i="10"/>
  <c r="BG738" i="10"/>
  <c r="AQ710" i="10"/>
  <c r="AT528" i="10"/>
  <c r="AP346" i="10"/>
  <c r="AQ262" i="10"/>
  <c r="AR220" i="10"/>
  <c r="BL220" i="10" s="1"/>
  <c r="AS66" i="10"/>
  <c r="BE94" i="10"/>
  <c r="BB584" i="10"/>
  <c r="AP374" i="10"/>
  <c r="BD94" i="10"/>
  <c r="AP822" i="10"/>
  <c r="BA584" i="10"/>
  <c r="AO374" i="10"/>
  <c r="BA262" i="10"/>
  <c r="BC94" i="10"/>
  <c r="BO94" i="10" s="1"/>
  <c r="BA808" i="10"/>
  <c r="BC584" i="10"/>
  <c r="AQ822" i="10"/>
  <c r="BB262" i="10"/>
  <c r="AO822" i="10"/>
  <c r="AQ598" i="10"/>
  <c r="AZ402" i="10"/>
  <c r="AZ262" i="10"/>
  <c r="AZ122" i="10"/>
  <c r="AQ374" i="10"/>
  <c r="AY850" i="10"/>
  <c r="AP598" i="10"/>
  <c r="AY402" i="10"/>
  <c r="AY262" i="10"/>
  <c r="AY122" i="10"/>
  <c r="BN122" i="10" s="1"/>
  <c r="BN276" i="10" l="1"/>
  <c r="BK136" i="10"/>
  <c r="BK262" i="10"/>
  <c r="BM290" i="10"/>
  <c r="BL150" i="10"/>
  <c r="BL66" i="10"/>
  <c r="BK52" i="10"/>
  <c r="BM94" i="10"/>
  <c r="BL94" i="10"/>
  <c r="BK290" i="10"/>
  <c r="BK248" i="10"/>
  <c r="BN262" i="10"/>
  <c r="BO262" i="10"/>
  <c r="BN164" i="10"/>
  <c r="K9" i="9"/>
  <c r="M9" i="9"/>
  <c r="N9" i="9"/>
  <c r="O9" i="9"/>
  <c r="P9" i="9"/>
  <c r="Q9" i="9"/>
  <c r="R9" i="9"/>
  <c r="S9" i="9"/>
  <c r="K10" i="9"/>
  <c r="M10" i="9"/>
  <c r="N10" i="9"/>
  <c r="O10" i="9"/>
  <c r="P10" i="9"/>
  <c r="Q10" i="9"/>
  <c r="R10" i="9"/>
  <c r="S10" i="9"/>
  <c r="K11" i="9"/>
  <c r="M11" i="9"/>
  <c r="N11" i="9"/>
  <c r="O11" i="9"/>
  <c r="P11" i="9"/>
  <c r="Q11" i="9"/>
  <c r="R11" i="9"/>
  <c r="S11" i="9"/>
  <c r="K12" i="9"/>
  <c r="M12" i="9"/>
  <c r="N12" i="9"/>
  <c r="O12" i="9"/>
  <c r="P12" i="9"/>
  <c r="Q12" i="9"/>
  <c r="R12" i="9"/>
  <c r="S12" i="9"/>
  <c r="K13" i="9"/>
  <c r="M13" i="9"/>
  <c r="N13" i="9"/>
  <c r="O13" i="9"/>
  <c r="P13" i="9"/>
  <c r="Q13" i="9"/>
  <c r="R13" i="9"/>
  <c r="S13" i="9"/>
  <c r="K14" i="9"/>
  <c r="M14" i="9"/>
  <c r="N14" i="9"/>
  <c r="O14" i="9"/>
  <c r="P14" i="9"/>
  <c r="Q14" i="9"/>
  <c r="R14" i="9"/>
  <c r="S14" i="9"/>
  <c r="K15" i="9"/>
  <c r="M15" i="9"/>
  <c r="N15" i="9"/>
  <c r="O15" i="9"/>
  <c r="P15" i="9"/>
  <c r="Q15" i="9"/>
  <c r="R15" i="9"/>
  <c r="S15" i="9"/>
  <c r="K16" i="9"/>
  <c r="M16" i="9"/>
  <c r="N16" i="9"/>
  <c r="O16" i="9"/>
  <c r="P16" i="9"/>
  <c r="Q16" i="9"/>
  <c r="R16" i="9"/>
  <c r="S16" i="9"/>
  <c r="K17" i="9"/>
  <c r="M17" i="9"/>
  <c r="N17" i="9"/>
  <c r="O17" i="9"/>
  <c r="P17" i="9"/>
  <c r="Q17" i="9"/>
  <c r="R17" i="9"/>
  <c r="S17" i="9"/>
  <c r="K18" i="9"/>
  <c r="M18" i="9"/>
  <c r="N18" i="9"/>
  <c r="O18" i="9"/>
  <c r="P18" i="9"/>
  <c r="Q18" i="9"/>
  <c r="R18" i="9"/>
  <c r="S18" i="9"/>
  <c r="K19" i="9"/>
  <c r="M19" i="9"/>
  <c r="N19" i="9"/>
  <c r="O19" i="9"/>
  <c r="P19" i="9"/>
  <c r="Q19" i="9"/>
  <c r="R19" i="9"/>
  <c r="S19" i="9"/>
  <c r="K20" i="9"/>
  <c r="M20" i="9"/>
  <c r="N20" i="9"/>
  <c r="O20" i="9"/>
  <c r="P20" i="9"/>
  <c r="Q20" i="9"/>
  <c r="R20" i="9"/>
  <c r="S20" i="9"/>
  <c r="K21" i="9"/>
  <c r="M21" i="9"/>
  <c r="N21" i="9"/>
  <c r="O21" i="9"/>
  <c r="P21" i="9"/>
  <c r="Q21" i="9"/>
  <c r="R21" i="9"/>
  <c r="S21" i="9"/>
  <c r="K22" i="9"/>
  <c r="M22" i="9"/>
  <c r="N22" i="9"/>
  <c r="O22" i="9"/>
  <c r="P22" i="9"/>
  <c r="Q22" i="9"/>
  <c r="R22" i="9"/>
  <c r="S22" i="9"/>
  <c r="K23" i="9"/>
  <c r="M23" i="9"/>
  <c r="N23" i="9"/>
  <c r="O23" i="9"/>
  <c r="P23" i="9"/>
  <c r="Q23" i="9"/>
  <c r="R23" i="9"/>
  <c r="S23" i="9"/>
  <c r="K24" i="9"/>
  <c r="M24" i="9"/>
  <c r="N24" i="9"/>
  <c r="O24" i="9"/>
  <c r="P24" i="9"/>
  <c r="Q24" i="9"/>
  <c r="R24" i="9"/>
  <c r="S24" i="9"/>
  <c r="K25" i="9"/>
  <c r="M25" i="9"/>
  <c r="N25" i="9"/>
  <c r="O25" i="9"/>
  <c r="P25" i="9"/>
  <c r="Q25" i="9"/>
  <c r="R25" i="9"/>
  <c r="S25" i="9"/>
  <c r="K26" i="9"/>
  <c r="M26" i="9"/>
  <c r="N26" i="9"/>
  <c r="O26" i="9"/>
  <c r="P26" i="9"/>
  <c r="Q26" i="9"/>
  <c r="R26" i="9"/>
  <c r="S26" i="9"/>
  <c r="K27" i="9"/>
  <c r="M27" i="9"/>
  <c r="N27" i="9"/>
  <c r="O27" i="9"/>
  <c r="P27" i="9"/>
  <c r="Q27" i="9"/>
  <c r="R27" i="9"/>
  <c r="S27" i="9"/>
  <c r="K28" i="9"/>
  <c r="M28" i="9"/>
  <c r="N28" i="9"/>
  <c r="O28" i="9"/>
  <c r="P28" i="9"/>
  <c r="Q28" i="9"/>
  <c r="R28" i="9"/>
  <c r="S28" i="9"/>
  <c r="K29" i="9"/>
  <c r="M29" i="9"/>
  <c r="N29" i="9"/>
  <c r="O29" i="9"/>
  <c r="P29" i="9"/>
  <c r="Q29" i="9"/>
  <c r="R29" i="9"/>
  <c r="S29" i="9"/>
  <c r="K30" i="9"/>
  <c r="M30" i="9"/>
  <c r="N30" i="9"/>
  <c r="O30" i="9"/>
  <c r="P30" i="9"/>
  <c r="Q30" i="9"/>
  <c r="R30" i="9"/>
  <c r="S30" i="9"/>
  <c r="K31" i="9"/>
  <c r="M31" i="9"/>
  <c r="N31" i="9"/>
  <c r="O31" i="9"/>
  <c r="P31" i="9"/>
  <c r="Q31" i="9"/>
  <c r="R31" i="9"/>
  <c r="S31" i="9"/>
  <c r="K32" i="9"/>
  <c r="M32" i="9"/>
  <c r="N32" i="9"/>
  <c r="O32" i="9"/>
  <c r="P32" i="9"/>
  <c r="Q32" i="9"/>
  <c r="R32" i="9"/>
  <c r="S32" i="9"/>
  <c r="AM11" i="8"/>
  <c r="AN11" i="8"/>
  <c r="AO11" i="8"/>
  <c r="AO10" i="8" s="1"/>
  <c r="AP11" i="8"/>
  <c r="AQ11" i="8"/>
  <c r="AQ10" i="8" s="1"/>
  <c r="AR11" i="8"/>
  <c r="AR10" i="8" s="1"/>
  <c r="AS11" i="8"/>
  <c r="AS10" i="8" s="1"/>
  <c r="AT11" i="8"/>
  <c r="AT10" i="8" s="1"/>
  <c r="AU11" i="8"/>
  <c r="AU10" i="8" s="1"/>
  <c r="BM10" i="8" s="1"/>
  <c r="AV11" i="8"/>
  <c r="AW11" i="8"/>
  <c r="AX11" i="8"/>
  <c r="AY11" i="8"/>
  <c r="AZ11" i="8"/>
  <c r="BA11" i="8"/>
  <c r="BB11" i="8"/>
  <c r="BC11" i="8"/>
  <c r="BD11" i="8"/>
  <c r="BE11" i="8"/>
  <c r="BF11" i="8"/>
  <c r="BG11" i="8"/>
  <c r="AO15" i="8"/>
  <c r="AP15" i="8"/>
  <c r="AP10" i="8" s="1"/>
  <c r="AQ15" i="8"/>
  <c r="AR15" i="8"/>
  <c r="AS15" i="8"/>
  <c r="AT15" i="8"/>
  <c r="AU15" i="8"/>
  <c r="AV15" i="8"/>
  <c r="AV10" i="8" s="1"/>
  <c r="AW15" i="8"/>
  <c r="AW10" i="8" s="1"/>
  <c r="AX15" i="8"/>
  <c r="AX10" i="8" s="1"/>
  <c r="BN10" i="8" s="1"/>
  <c r="AY15" i="8"/>
  <c r="AY10" i="8" s="1"/>
  <c r="AZ15" i="8"/>
  <c r="AZ10" i="8" s="1"/>
  <c r="BA15" i="8"/>
  <c r="BA10" i="8" s="1"/>
  <c r="BB15" i="8"/>
  <c r="BB10" i="8" s="1"/>
  <c r="BC15" i="8"/>
  <c r="BD15" i="8"/>
  <c r="BD10" i="8" s="1"/>
  <c r="BE15" i="8"/>
  <c r="BE10" i="8" s="1"/>
  <c r="BF15" i="8"/>
  <c r="BF10" i="8" s="1"/>
  <c r="BG15" i="8"/>
  <c r="BG10" i="8" s="1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C10" i="8" s="1"/>
  <c r="BD19" i="8"/>
  <c r="BE19" i="8"/>
  <c r="BF19" i="8"/>
  <c r="BG19" i="8"/>
  <c r="AO24" i="8"/>
  <c r="AP24" i="8"/>
  <c r="AT24" i="8"/>
  <c r="AU24" i="8"/>
  <c r="AV24" i="8"/>
  <c r="AM25" i="8"/>
  <c r="AN25" i="8"/>
  <c r="AO25" i="8"/>
  <c r="AP25" i="8"/>
  <c r="AQ25" i="8"/>
  <c r="AQ24" i="8" s="1"/>
  <c r="AR25" i="8"/>
  <c r="AR24" i="8" s="1"/>
  <c r="AS25" i="8"/>
  <c r="AS24" i="8" s="1"/>
  <c r="AT25" i="8"/>
  <c r="AU25" i="8"/>
  <c r="AV25" i="8"/>
  <c r="AW25" i="8"/>
  <c r="AW24" i="8" s="1"/>
  <c r="AX25" i="8"/>
  <c r="AY25" i="8"/>
  <c r="AZ25" i="8"/>
  <c r="BA25" i="8"/>
  <c r="BB25" i="8"/>
  <c r="BB24" i="8" s="1"/>
  <c r="BC25" i="8"/>
  <c r="BD25" i="8"/>
  <c r="BE25" i="8"/>
  <c r="BE24" i="8" s="1"/>
  <c r="BM24" i="8" s="1"/>
  <c r="BF25" i="8"/>
  <c r="BG25" i="8"/>
  <c r="BG24" i="8" s="1"/>
  <c r="AO29" i="8"/>
  <c r="AP29" i="8"/>
  <c r="AQ29" i="8"/>
  <c r="AR29" i="8"/>
  <c r="AS29" i="8"/>
  <c r="AT29" i="8"/>
  <c r="AU29" i="8"/>
  <c r="AV29" i="8"/>
  <c r="AW29" i="8"/>
  <c r="AX29" i="8"/>
  <c r="AX24" i="8" s="1"/>
  <c r="AY29" i="8"/>
  <c r="AY24" i="8" s="1"/>
  <c r="AZ29" i="8"/>
  <c r="AZ24" i="8" s="1"/>
  <c r="BA29" i="8"/>
  <c r="BA24" i="8" s="1"/>
  <c r="BO24" i="8" s="1"/>
  <c r="BB29" i="8"/>
  <c r="BC29" i="8"/>
  <c r="BC24" i="8" s="1"/>
  <c r="BD29" i="8"/>
  <c r="BE29" i="8"/>
  <c r="BF29" i="8"/>
  <c r="BG29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AU38" i="8"/>
  <c r="AV38" i="8"/>
  <c r="AW38" i="8"/>
  <c r="BA38" i="8"/>
  <c r="BB38" i="8"/>
  <c r="BC38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X38" i="8" s="1"/>
  <c r="AY39" i="8"/>
  <c r="AY38" i="8" s="1"/>
  <c r="AZ39" i="8"/>
  <c r="AZ38" i="8" s="1"/>
  <c r="BA39" i="8"/>
  <c r="BB39" i="8"/>
  <c r="BC39" i="8"/>
  <c r="BD39" i="8"/>
  <c r="BE39" i="8"/>
  <c r="BE38" i="8" s="1"/>
  <c r="BF39" i="8"/>
  <c r="BF38" i="8" s="1"/>
  <c r="BG39" i="8"/>
  <c r="BG38" i="8" s="1"/>
  <c r="AO43" i="8"/>
  <c r="AP43" i="8"/>
  <c r="AP38" i="8" s="1"/>
  <c r="AQ43" i="8"/>
  <c r="AQ38" i="8" s="1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AO47" i="8"/>
  <c r="AP47" i="8"/>
  <c r="AQ47" i="8"/>
  <c r="AR47" i="8"/>
  <c r="AR38" i="8" s="1"/>
  <c r="AS47" i="8"/>
  <c r="AS38" i="8" s="1"/>
  <c r="AT47" i="8"/>
  <c r="AT38" i="8" s="1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AM53" i="8"/>
  <c r="AN53" i="8"/>
  <c r="AO53" i="8"/>
  <c r="AP53" i="8"/>
  <c r="AP52" i="8" s="1"/>
  <c r="AQ53" i="8"/>
  <c r="AQ52" i="8" s="1"/>
  <c r="AR53" i="8"/>
  <c r="AR52" i="8" s="1"/>
  <c r="AS53" i="8"/>
  <c r="AT53" i="8"/>
  <c r="AU53" i="8"/>
  <c r="AU52" i="8" s="1"/>
  <c r="AV53" i="8"/>
  <c r="AW53" i="8"/>
  <c r="AX53" i="8"/>
  <c r="AY53" i="8"/>
  <c r="AY52" i="8" s="1"/>
  <c r="AZ53" i="8"/>
  <c r="AZ52" i="8" s="1"/>
  <c r="BA53" i="8"/>
  <c r="BB53" i="8"/>
  <c r="BC53" i="8"/>
  <c r="BD53" i="8"/>
  <c r="BE53" i="8"/>
  <c r="BF53" i="8"/>
  <c r="BG53" i="8"/>
  <c r="AO57" i="8"/>
  <c r="AP57" i="8"/>
  <c r="AQ57" i="8"/>
  <c r="AR57" i="8"/>
  <c r="AS57" i="8"/>
  <c r="AT57" i="8"/>
  <c r="AU57" i="8"/>
  <c r="AV57" i="8"/>
  <c r="AW57" i="8"/>
  <c r="AW52" i="8" s="1"/>
  <c r="AX57" i="8"/>
  <c r="AY57" i="8"/>
  <c r="AZ57" i="8"/>
  <c r="BA57" i="8"/>
  <c r="BB57" i="8"/>
  <c r="BC57" i="8"/>
  <c r="BC52" i="8" s="1"/>
  <c r="BD57" i="8"/>
  <c r="BD52" i="8" s="1"/>
  <c r="BE57" i="8"/>
  <c r="BE52" i="8" s="1"/>
  <c r="BF57" i="8"/>
  <c r="BF52" i="8" s="1"/>
  <c r="BG57" i="8"/>
  <c r="BG52" i="8" s="1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AQ66" i="8"/>
  <c r="AV66" i="8"/>
  <c r="AW66" i="8"/>
  <c r="AX66" i="8"/>
  <c r="AY66" i="8"/>
  <c r="AZ66" i="8"/>
  <c r="BA66" i="8"/>
  <c r="BB66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C66" i="8" s="1"/>
  <c r="BD67" i="8"/>
  <c r="BD66" i="8" s="1"/>
  <c r="BE67" i="8"/>
  <c r="BF67" i="8"/>
  <c r="BG67" i="8"/>
  <c r="AO71" i="8"/>
  <c r="AO66" i="8" s="1"/>
  <c r="AP71" i="8"/>
  <c r="AP66" i="8" s="1"/>
  <c r="AQ71" i="8"/>
  <c r="AR71" i="8"/>
  <c r="AR66" i="8" s="1"/>
  <c r="AS71" i="8"/>
  <c r="AS66" i="8" s="1"/>
  <c r="AT71" i="8"/>
  <c r="AT66" i="8" s="1"/>
  <c r="AU71" i="8"/>
  <c r="AU66" i="8" s="1"/>
  <c r="AV71" i="8"/>
  <c r="AW71" i="8"/>
  <c r="AX71" i="8"/>
  <c r="AY71" i="8"/>
  <c r="AZ71" i="8"/>
  <c r="BA71" i="8"/>
  <c r="BB71" i="8"/>
  <c r="BC71" i="8"/>
  <c r="BD71" i="8"/>
  <c r="BE71" i="8"/>
  <c r="BF71" i="8"/>
  <c r="BG71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AO80" i="8"/>
  <c r="BA80" i="8"/>
  <c r="AM81" i="8"/>
  <c r="AN81" i="8"/>
  <c r="AO81" i="8"/>
  <c r="AP81" i="8"/>
  <c r="AQ81" i="8"/>
  <c r="AR81" i="8"/>
  <c r="AR80" i="8" s="1"/>
  <c r="AS81" i="8"/>
  <c r="AS80" i="8" s="1"/>
  <c r="AT81" i="8"/>
  <c r="AT80" i="8" s="1"/>
  <c r="AU81" i="8"/>
  <c r="AU80" i="8" s="1"/>
  <c r="AV81" i="8"/>
  <c r="AW81" i="8"/>
  <c r="AX81" i="8"/>
  <c r="AY81" i="8"/>
  <c r="AZ81" i="8"/>
  <c r="BA81" i="8"/>
  <c r="BB81" i="8"/>
  <c r="BC81" i="8"/>
  <c r="BD81" i="8"/>
  <c r="BE81" i="8"/>
  <c r="BE80" i="8" s="1"/>
  <c r="BF81" i="8"/>
  <c r="BF80" i="8" s="1"/>
  <c r="BG81" i="8"/>
  <c r="BG80" i="8" s="1"/>
  <c r="AO85" i="8"/>
  <c r="AP85" i="8"/>
  <c r="AQ85" i="8"/>
  <c r="AQ80" i="8" s="1"/>
  <c r="AR85" i="8"/>
  <c r="AS85" i="8"/>
  <c r="AT85" i="8"/>
  <c r="AU85" i="8"/>
  <c r="AV85" i="8"/>
  <c r="AV80" i="8" s="1"/>
  <c r="AW85" i="8"/>
  <c r="AW80" i="8" s="1"/>
  <c r="AX85" i="8"/>
  <c r="AX80" i="8" s="1"/>
  <c r="AY85" i="8"/>
  <c r="AY80" i="8" s="1"/>
  <c r="AZ85" i="8"/>
  <c r="AZ80" i="8" s="1"/>
  <c r="BA85" i="8"/>
  <c r="BB85" i="8"/>
  <c r="BB80" i="8" s="1"/>
  <c r="BC85" i="8"/>
  <c r="BD85" i="8"/>
  <c r="BE85" i="8"/>
  <c r="BF85" i="8"/>
  <c r="BG85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C80" i="8" s="1"/>
  <c r="BD89" i="8"/>
  <c r="BD80" i="8" s="1"/>
  <c r="BE89" i="8"/>
  <c r="BF89" i="8"/>
  <c r="BG89" i="8"/>
  <c r="AV94" i="8"/>
  <c r="AW94" i="8"/>
  <c r="AY94" i="8"/>
  <c r="BA94" i="8"/>
  <c r="BB94" i="8"/>
  <c r="AM95" i="8"/>
  <c r="AN95" i="8"/>
  <c r="AO95" i="8"/>
  <c r="AP95" i="8"/>
  <c r="AP94" i="8" s="1"/>
  <c r="AQ95" i="8"/>
  <c r="AQ94" i="8" s="1"/>
  <c r="AR95" i="8"/>
  <c r="AS95" i="8"/>
  <c r="AT95" i="8"/>
  <c r="AU95" i="8"/>
  <c r="AU94" i="8" s="1"/>
  <c r="AV95" i="8"/>
  <c r="AW95" i="8"/>
  <c r="AX95" i="8"/>
  <c r="AX94" i="8" s="1"/>
  <c r="AY95" i="8"/>
  <c r="AZ95" i="8"/>
  <c r="AZ94" i="8" s="1"/>
  <c r="BA95" i="8"/>
  <c r="BB95" i="8"/>
  <c r="BC95" i="8"/>
  <c r="BD95" i="8"/>
  <c r="BE95" i="8"/>
  <c r="BF95" i="8"/>
  <c r="BG95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D94" i="8" s="1"/>
  <c r="BE99" i="8"/>
  <c r="BF99" i="8"/>
  <c r="BG99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AS108" i="8"/>
  <c r="BL108" i="8" s="1"/>
  <c r="AW108" i="8"/>
  <c r="AX108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Y108" i="8" s="1"/>
  <c r="AZ109" i="8"/>
  <c r="BA109" i="8"/>
  <c r="BB109" i="8"/>
  <c r="BB108" i="8" s="1"/>
  <c r="BC109" i="8"/>
  <c r="BC108" i="8" s="1"/>
  <c r="BD109" i="8"/>
  <c r="BD108" i="8" s="1"/>
  <c r="BE109" i="8"/>
  <c r="BE108" i="8" s="1"/>
  <c r="BF109" i="8"/>
  <c r="BF108" i="8" s="1"/>
  <c r="BG109" i="8"/>
  <c r="BG108" i="8" s="1"/>
  <c r="AO113" i="8"/>
  <c r="AP113" i="8"/>
  <c r="AP108" i="8" s="1"/>
  <c r="AQ113" i="8"/>
  <c r="AQ108" i="8" s="1"/>
  <c r="AR113" i="8"/>
  <c r="AR108" i="8" s="1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AO117" i="8"/>
  <c r="AP117" i="8"/>
  <c r="AQ117" i="8"/>
  <c r="AR117" i="8"/>
  <c r="AS117" i="8"/>
  <c r="AT117" i="8"/>
  <c r="AT108" i="8" s="1"/>
  <c r="AU117" i="8"/>
  <c r="AU108" i="8" s="1"/>
  <c r="AV117" i="8"/>
  <c r="AV108" i="8" s="1"/>
  <c r="AW117" i="8"/>
  <c r="AX117" i="8"/>
  <c r="AY117" i="8"/>
  <c r="AZ117" i="8"/>
  <c r="BA117" i="8"/>
  <c r="BB117" i="8"/>
  <c r="BC117" i="8"/>
  <c r="BD117" i="8"/>
  <c r="BE117" i="8"/>
  <c r="BF117" i="8"/>
  <c r="BG117" i="8"/>
  <c r="AM123" i="8"/>
  <c r="AN123" i="8"/>
  <c r="AO123" i="8"/>
  <c r="AP123" i="8"/>
  <c r="AQ123" i="8"/>
  <c r="AQ122" i="8" s="1"/>
  <c r="AR123" i="8"/>
  <c r="AR122" i="8" s="1"/>
  <c r="AS123" i="8"/>
  <c r="AS122" i="8" s="1"/>
  <c r="AT123" i="8"/>
  <c r="AT122" i="8" s="1"/>
  <c r="AU123" i="8"/>
  <c r="AV123" i="8"/>
  <c r="AW123" i="8"/>
  <c r="AW122" i="8" s="1"/>
  <c r="AX123" i="8"/>
  <c r="AY123" i="8"/>
  <c r="AY122" i="8" s="1"/>
  <c r="AZ123" i="8"/>
  <c r="AZ122" i="8" s="1"/>
  <c r="BA123" i="8"/>
  <c r="BA122" i="8" s="1"/>
  <c r="BO122" i="8" s="1"/>
  <c r="BB123" i="8"/>
  <c r="BB122" i="8" s="1"/>
  <c r="BC123" i="8"/>
  <c r="BD123" i="8"/>
  <c r="BE123" i="8"/>
  <c r="BF123" i="8"/>
  <c r="BG123" i="8"/>
  <c r="AO127" i="8"/>
  <c r="AP127" i="8"/>
  <c r="AQ127" i="8"/>
  <c r="AR127" i="8"/>
  <c r="AS127" i="8"/>
  <c r="AT127" i="8"/>
  <c r="AU127" i="8"/>
  <c r="AV127" i="8"/>
  <c r="AW127" i="8"/>
  <c r="AX127" i="8"/>
  <c r="AX122" i="8" s="1"/>
  <c r="AY127" i="8"/>
  <c r="AZ127" i="8"/>
  <c r="BA127" i="8"/>
  <c r="BB127" i="8"/>
  <c r="BC127" i="8"/>
  <c r="BC122" i="8" s="1"/>
  <c r="BD127" i="8"/>
  <c r="BD122" i="8" s="1"/>
  <c r="BE127" i="8"/>
  <c r="BE122" i="8" s="1"/>
  <c r="BF127" i="8"/>
  <c r="BF122" i="8" s="1"/>
  <c r="BG127" i="8"/>
  <c r="BG122" i="8" s="1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AW136" i="8"/>
  <c r="AX136" i="8"/>
  <c r="AY136" i="8"/>
  <c r="AZ136" i="8"/>
  <c r="BA136" i="8"/>
  <c r="BB136" i="8"/>
  <c r="BC136" i="8"/>
  <c r="BD136" i="8"/>
  <c r="BK136" i="8"/>
  <c r="AM137" i="8"/>
  <c r="AN137" i="8"/>
  <c r="AO137" i="8"/>
  <c r="AP137" i="8"/>
  <c r="AQ137" i="8"/>
  <c r="AR137" i="8"/>
  <c r="AR136" i="8" s="1"/>
  <c r="BL136" i="8" s="1"/>
  <c r="AS137" i="8"/>
  <c r="AS136" i="8" s="1"/>
  <c r="AT137" i="8"/>
  <c r="AT136" i="8" s="1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AO141" i="8"/>
  <c r="AO136" i="8" s="1"/>
  <c r="AP141" i="8"/>
  <c r="AP136" i="8" s="1"/>
  <c r="AQ141" i="8"/>
  <c r="AQ136" i="8" s="1"/>
  <c r="AR141" i="8"/>
  <c r="AS141" i="8"/>
  <c r="AT141" i="8"/>
  <c r="AU141" i="8"/>
  <c r="AU136" i="8" s="1"/>
  <c r="AV141" i="8"/>
  <c r="AV136" i="8" s="1"/>
  <c r="AW141" i="8"/>
  <c r="AX141" i="8"/>
  <c r="AY141" i="8"/>
  <c r="AZ141" i="8"/>
  <c r="BA141" i="8"/>
  <c r="BB141" i="8"/>
  <c r="BC141" i="8"/>
  <c r="BD141" i="8"/>
  <c r="BE141" i="8"/>
  <c r="BF141" i="8"/>
  <c r="BF136" i="8" s="1"/>
  <c r="BG141" i="8"/>
  <c r="BG136" i="8" s="1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AY150" i="8"/>
  <c r="AZ150" i="8"/>
  <c r="BA150" i="8"/>
  <c r="BB150" i="8"/>
  <c r="BC150" i="8"/>
  <c r="BD150" i="8"/>
  <c r="BG150" i="8"/>
  <c r="AM151" i="8"/>
  <c r="AN151" i="8"/>
  <c r="AO151" i="8"/>
  <c r="AP151" i="8"/>
  <c r="AQ151" i="8"/>
  <c r="AR151" i="8"/>
  <c r="AS151" i="8"/>
  <c r="AS150" i="8" s="1"/>
  <c r="AT151" i="8"/>
  <c r="AU151" i="8"/>
  <c r="AU150" i="8" s="1"/>
  <c r="AV151" i="8"/>
  <c r="AW151" i="8"/>
  <c r="AX151" i="8"/>
  <c r="AX150" i="8" s="1"/>
  <c r="AY151" i="8"/>
  <c r="AZ151" i="8"/>
  <c r="BA151" i="8"/>
  <c r="BB151" i="8"/>
  <c r="BC151" i="8"/>
  <c r="BD151" i="8"/>
  <c r="BE151" i="8"/>
  <c r="BE150" i="8" s="1"/>
  <c r="BF151" i="8"/>
  <c r="BF150" i="8" s="1"/>
  <c r="BG151" i="8"/>
  <c r="AO155" i="8"/>
  <c r="AO150" i="8" s="1"/>
  <c r="AP155" i="8"/>
  <c r="AP150" i="8" s="1"/>
  <c r="AQ155" i="8"/>
  <c r="AR155" i="8"/>
  <c r="AR150" i="8" s="1"/>
  <c r="AS155" i="8"/>
  <c r="AT155" i="8"/>
  <c r="AU155" i="8"/>
  <c r="AV155" i="8"/>
  <c r="AW155" i="8"/>
  <c r="AW150" i="8" s="1"/>
  <c r="AX155" i="8"/>
  <c r="AY155" i="8"/>
  <c r="AZ155" i="8"/>
  <c r="BA155" i="8"/>
  <c r="BB155" i="8"/>
  <c r="BC155" i="8"/>
  <c r="BD155" i="8"/>
  <c r="BE155" i="8"/>
  <c r="BF155" i="8"/>
  <c r="BG155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AM165" i="8"/>
  <c r="AN165" i="8"/>
  <c r="AO165" i="8"/>
  <c r="AO164" i="8" s="1"/>
  <c r="AP165" i="8"/>
  <c r="AP164" i="8" s="1"/>
  <c r="AQ165" i="8"/>
  <c r="AQ164" i="8" s="1"/>
  <c r="AR165" i="8"/>
  <c r="AR164" i="8" s="1"/>
  <c r="AS165" i="8"/>
  <c r="AS164" i="8" s="1"/>
  <c r="AT165" i="8"/>
  <c r="AT164" i="8" s="1"/>
  <c r="AU165" i="8"/>
  <c r="AU164" i="8" s="1"/>
  <c r="AV165" i="8"/>
  <c r="AV164" i="8" s="1"/>
  <c r="AW165" i="8"/>
  <c r="AX165" i="8"/>
  <c r="AY165" i="8"/>
  <c r="AZ165" i="8"/>
  <c r="BA165" i="8"/>
  <c r="BB165" i="8"/>
  <c r="BC165" i="8"/>
  <c r="BD165" i="8"/>
  <c r="BE165" i="8"/>
  <c r="BF165" i="8"/>
  <c r="BG165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A164" i="8" s="1"/>
  <c r="BB169" i="8"/>
  <c r="BB164" i="8" s="1"/>
  <c r="BC169" i="8"/>
  <c r="BC164" i="8" s="1"/>
  <c r="BD169" i="8"/>
  <c r="BE169" i="8"/>
  <c r="BE164" i="8" s="1"/>
  <c r="BF169" i="8"/>
  <c r="BG169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AV178" i="8"/>
  <c r="AY178" i="8"/>
  <c r="AZ178" i="8"/>
  <c r="BA178" i="8"/>
  <c r="BB178" i="8"/>
  <c r="BC178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G178" i="8" s="1"/>
  <c r="AO183" i="8"/>
  <c r="AP183" i="8"/>
  <c r="AQ183" i="8"/>
  <c r="AQ178" i="8" s="1"/>
  <c r="AR183" i="8"/>
  <c r="AS183" i="8"/>
  <c r="AS178" i="8" s="1"/>
  <c r="AT183" i="8"/>
  <c r="AT178" i="8" s="1"/>
  <c r="AU183" i="8"/>
  <c r="AU178" i="8" s="1"/>
  <c r="AV183" i="8"/>
  <c r="AW183" i="8"/>
  <c r="AW178" i="8" s="1"/>
  <c r="AX183" i="8"/>
  <c r="AX178" i="8" s="1"/>
  <c r="AY183" i="8"/>
  <c r="AZ183" i="8"/>
  <c r="BA183" i="8"/>
  <c r="BB183" i="8"/>
  <c r="BC183" i="8"/>
  <c r="BD183" i="8"/>
  <c r="BE183" i="8"/>
  <c r="BF183" i="8"/>
  <c r="BG183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D178" i="8" s="1"/>
  <c r="BE187" i="8"/>
  <c r="BE178" i="8" s="1"/>
  <c r="BM178" i="8" s="1"/>
  <c r="BF187" i="8"/>
  <c r="BG187" i="8"/>
  <c r="AP192" i="8"/>
  <c r="AQ192" i="8"/>
  <c r="AR192" i="8"/>
  <c r="AM193" i="8"/>
  <c r="AN193" i="8"/>
  <c r="AO193" i="8"/>
  <c r="AP193" i="8"/>
  <c r="AQ193" i="8"/>
  <c r="AR193" i="8"/>
  <c r="AS193" i="8"/>
  <c r="AT193" i="8"/>
  <c r="AU193" i="8"/>
  <c r="AV193" i="8"/>
  <c r="AW193" i="8"/>
  <c r="AW192" i="8" s="1"/>
  <c r="AX193" i="8"/>
  <c r="AX192" i="8" s="1"/>
  <c r="AY193" i="8"/>
  <c r="AZ193" i="8"/>
  <c r="AZ192" i="8" s="1"/>
  <c r="BA193" i="8"/>
  <c r="BA192" i="8" s="1"/>
  <c r="BB193" i="8"/>
  <c r="BB192" i="8" s="1"/>
  <c r="BC193" i="8"/>
  <c r="BC192" i="8" s="1"/>
  <c r="BD193" i="8"/>
  <c r="BE193" i="8"/>
  <c r="BF193" i="8"/>
  <c r="BG193" i="8"/>
  <c r="AO197" i="8"/>
  <c r="AP197" i="8"/>
  <c r="AQ197" i="8"/>
  <c r="AR197" i="8"/>
  <c r="AS197" i="8"/>
  <c r="AT197" i="8"/>
  <c r="AU197" i="8"/>
  <c r="AV197" i="8"/>
  <c r="AW197" i="8"/>
  <c r="AX197" i="8"/>
  <c r="AY197" i="8"/>
  <c r="AY192" i="8" s="1"/>
  <c r="AZ197" i="8"/>
  <c r="BA197" i="8"/>
  <c r="BB197" i="8"/>
  <c r="BC197" i="8"/>
  <c r="BD197" i="8"/>
  <c r="BD192" i="8" s="1"/>
  <c r="BE197" i="8"/>
  <c r="BE192" i="8" s="1"/>
  <c r="BF197" i="8"/>
  <c r="BF192" i="8" s="1"/>
  <c r="BG197" i="8"/>
  <c r="AO201" i="8"/>
  <c r="AO192" i="8" s="1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AX206" i="8"/>
  <c r="AY206" i="8"/>
  <c r="AZ206" i="8"/>
  <c r="BA206" i="8"/>
  <c r="BB206" i="8"/>
  <c r="BC206" i="8"/>
  <c r="BD206" i="8"/>
  <c r="BE206" i="8"/>
  <c r="BG206" i="8"/>
  <c r="AM207" i="8"/>
  <c r="AN207" i="8"/>
  <c r="AO207" i="8"/>
  <c r="AP207" i="8"/>
  <c r="AQ207" i="8"/>
  <c r="AR207" i="8"/>
  <c r="AS207" i="8"/>
  <c r="AS206" i="8" s="1"/>
  <c r="BL206" i="8" s="1"/>
  <c r="AT207" i="8"/>
  <c r="AT206" i="8" s="1"/>
  <c r="AU207" i="8"/>
  <c r="AU206" i="8" s="1"/>
  <c r="AV207" i="8"/>
  <c r="AV206" i="8" s="1"/>
  <c r="AW207" i="8"/>
  <c r="AW206" i="8" s="1"/>
  <c r="AX207" i="8"/>
  <c r="AY207" i="8"/>
  <c r="AZ207" i="8"/>
  <c r="BA207" i="8"/>
  <c r="BB207" i="8"/>
  <c r="BC207" i="8"/>
  <c r="BD207" i="8"/>
  <c r="BE207" i="8"/>
  <c r="BF207" i="8"/>
  <c r="BF206" i="8" s="1"/>
  <c r="BG207" i="8"/>
  <c r="AO211" i="8"/>
  <c r="AP211" i="8"/>
  <c r="AQ211" i="8"/>
  <c r="AR211" i="8"/>
  <c r="AR206" i="8" s="1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AZ220" i="8"/>
  <c r="BA220" i="8"/>
  <c r="BB220" i="8"/>
  <c r="BC220" i="8"/>
  <c r="BD220" i="8"/>
  <c r="BE220" i="8"/>
  <c r="BF220" i="8"/>
  <c r="BG220" i="8"/>
  <c r="BO220" i="8"/>
  <c r="AM221" i="8"/>
  <c r="AN221" i="8"/>
  <c r="AO221" i="8"/>
  <c r="AP221" i="8"/>
  <c r="AQ221" i="8"/>
  <c r="AR221" i="8"/>
  <c r="AS221" i="8"/>
  <c r="AT221" i="8"/>
  <c r="AU221" i="8"/>
  <c r="AU220" i="8" s="1"/>
  <c r="AV221" i="8"/>
  <c r="AW221" i="8"/>
  <c r="AX221" i="8"/>
  <c r="AX220" i="8" s="1"/>
  <c r="BN220" i="8" s="1"/>
  <c r="AY221" i="8"/>
  <c r="AZ221" i="8"/>
  <c r="BA221" i="8"/>
  <c r="BB221" i="8"/>
  <c r="BC221" i="8"/>
  <c r="BD221" i="8"/>
  <c r="BE221" i="8"/>
  <c r="BF221" i="8"/>
  <c r="BG221" i="8"/>
  <c r="AO225" i="8"/>
  <c r="AO220" i="8" s="1"/>
  <c r="BK220" i="8" s="1"/>
  <c r="AP225" i="8"/>
  <c r="AP220" i="8" s="1"/>
  <c r="AQ225" i="8"/>
  <c r="AQ220" i="8" s="1"/>
  <c r="AR225" i="8"/>
  <c r="AS225" i="8"/>
  <c r="AS220" i="8" s="1"/>
  <c r="AT225" i="8"/>
  <c r="AU225" i="8"/>
  <c r="AV225" i="8"/>
  <c r="AW225" i="8"/>
  <c r="AX225" i="8"/>
  <c r="AY225" i="8"/>
  <c r="AY220" i="8" s="1"/>
  <c r="AZ225" i="8"/>
  <c r="BA225" i="8"/>
  <c r="BB225" i="8"/>
  <c r="BC225" i="8"/>
  <c r="BD225" i="8"/>
  <c r="BE225" i="8"/>
  <c r="BF225" i="8"/>
  <c r="BG225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AM235" i="8"/>
  <c r="AN235" i="8"/>
  <c r="AO235" i="8"/>
  <c r="AP235" i="8"/>
  <c r="AP234" i="8" s="1"/>
  <c r="AQ235" i="8"/>
  <c r="AQ234" i="8" s="1"/>
  <c r="AR235" i="8"/>
  <c r="AR234" i="8" s="1"/>
  <c r="AS235" i="8"/>
  <c r="AT235" i="8"/>
  <c r="AU235" i="8"/>
  <c r="AU234" i="8" s="1"/>
  <c r="AV235" i="8"/>
  <c r="AV234" i="8" s="1"/>
  <c r="AW235" i="8"/>
  <c r="AW234" i="8" s="1"/>
  <c r="AX235" i="8"/>
  <c r="AX234" i="8" s="1"/>
  <c r="AY235" i="8"/>
  <c r="AY234" i="8" s="1"/>
  <c r="AZ235" i="8"/>
  <c r="AZ234" i="8" s="1"/>
  <c r="BA235" i="8"/>
  <c r="BB235" i="8"/>
  <c r="BC235" i="8"/>
  <c r="BD235" i="8"/>
  <c r="BE235" i="8"/>
  <c r="BF235" i="8"/>
  <c r="BG235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D234" i="8" s="1"/>
  <c r="BE239" i="8"/>
  <c r="BF239" i="8"/>
  <c r="BF234" i="8" s="1"/>
  <c r="BG239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AM249" i="8"/>
  <c r="AN249" i="8"/>
  <c r="AO249" i="8"/>
  <c r="AP249" i="8"/>
  <c r="AQ249" i="8"/>
  <c r="AR249" i="8"/>
  <c r="AR248" i="8" s="1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AO253" i="8"/>
  <c r="AP253" i="8"/>
  <c r="AQ253" i="8"/>
  <c r="AR253" i="8"/>
  <c r="AS253" i="8"/>
  <c r="AS248" i="8" s="1"/>
  <c r="AT253" i="8"/>
  <c r="AT248" i="8" s="1"/>
  <c r="AU253" i="8"/>
  <c r="AU248" i="8" s="1"/>
  <c r="AV253" i="8"/>
  <c r="AV248" i="8" s="1"/>
  <c r="AW253" i="8"/>
  <c r="AW248" i="8" s="1"/>
  <c r="BM248" i="8" s="1"/>
  <c r="AX253" i="8"/>
  <c r="AX248" i="8" s="1"/>
  <c r="BN248" i="8" s="1"/>
  <c r="AY253" i="8"/>
  <c r="AY248" i="8" s="1"/>
  <c r="AZ253" i="8"/>
  <c r="BA253" i="8"/>
  <c r="BB253" i="8"/>
  <c r="BC253" i="8"/>
  <c r="BD253" i="8"/>
  <c r="BE253" i="8"/>
  <c r="BF253" i="8"/>
  <c r="BG253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AZ248" i="8" s="1"/>
  <c r="BA257" i="8"/>
  <c r="BA248" i="8" s="1"/>
  <c r="BO248" i="8" s="1"/>
  <c r="BB257" i="8"/>
  <c r="BB248" i="8" s="1"/>
  <c r="BC257" i="8"/>
  <c r="BC248" i="8" s="1"/>
  <c r="BD257" i="8"/>
  <c r="BD248" i="8" s="1"/>
  <c r="BL248" i="8" s="1"/>
  <c r="BE257" i="8"/>
  <c r="BE248" i="8" s="1"/>
  <c r="BF257" i="8"/>
  <c r="BF248" i="8" s="1"/>
  <c r="BG257" i="8"/>
  <c r="BG248" i="8" s="1"/>
  <c r="AO262" i="8"/>
  <c r="AP262" i="8"/>
  <c r="AQ262" i="8"/>
  <c r="AR262" i="8"/>
  <c r="AS262" i="8"/>
  <c r="AU262" i="8"/>
  <c r="AM263" i="8"/>
  <c r="AN263" i="8"/>
  <c r="AO263" i="8"/>
  <c r="AP263" i="8"/>
  <c r="AQ263" i="8"/>
  <c r="AR263" i="8"/>
  <c r="AS263" i="8"/>
  <c r="AT263" i="8"/>
  <c r="AU263" i="8"/>
  <c r="AV263" i="8"/>
  <c r="AV262" i="8" s="1"/>
  <c r="BM262" i="8" s="1"/>
  <c r="AW263" i="8"/>
  <c r="AX263" i="8"/>
  <c r="AY263" i="8"/>
  <c r="AY262" i="8" s="1"/>
  <c r="AZ263" i="8"/>
  <c r="BA263" i="8"/>
  <c r="BA262" i="8" s="1"/>
  <c r="BB263" i="8"/>
  <c r="BB262" i="8" s="1"/>
  <c r="BC263" i="8"/>
  <c r="BC262" i="8" s="1"/>
  <c r="BD263" i="8"/>
  <c r="BD262" i="8" s="1"/>
  <c r="BE263" i="8"/>
  <c r="BE262" i="8" s="1"/>
  <c r="BF263" i="8"/>
  <c r="BG263" i="8"/>
  <c r="AO267" i="8"/>
  <c r="AP267" i="8"/>
  <c r="AQ267" i="8"/>
  <c r="AR267" i="8"/>
  <c r="AS267" i="8"/>
  <c r="AT267" i="8"/>
  <c r="AU267" i="8"/>
  <c r="AV267" i="8"/>
  <c r="AW267" i="8"/>
  <c r="AW262" i="8" s="1"/>
  <c r="AX267" i="8"/>
  <c r="AY267" i="8"/>
  <c r="AZ267" i="8"/>
  <c r="AZ262" i="8" s="1"/>
  <c r="BA267" i="8"/>
  <c r="BB267" i="8"/>
  <c r="BC267" i="8"/>
  <c r="BD267" i="8"/>
  <c r="BE267" i="8"/>
  <c r="BF267" i="8"/>
  <c r="BF262" i="8" s="1"/>
  <c r="BG267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G262" i="8" s="1"/>
  <c r="AO276" i="8"/>
  <c r="AP276" i="8"/>
  <c r="AZ276" i="8"/>
  <c r="BA276" i="8"/>
  <c r="BB276" i="8"/>
  <c r="BC276" i="8"/>
  <c r="BD276" i="8"/>
  <c r="BE276" i="8"/>
  <c r="BF276" i="8"/>
  <c r="AM277" i="8"/>
  <c r="AN277" i="8"/>
  <c r="AO277" i="8"/>
  <c r="AP277" i="8"/>
  <c r="AQ277" i="8"/>
  <c r="AR277" i="8"/>
  <c r="AS277" i="8"/>
  <c r="AT277" i="8"/>
  <c r="AT276" i="8" s="1"/>
  <c r="AU277" i="8"/>
  <c r="AU276" i="8" s="1"/>
  <c r="BM276" i="8" s="1"/>
  <c r="AV277" i="8"/>
  <c r="AV276" i="8" s="1"/>
  <c r="AW277" i="8"/>
  <c r="AW276" i="8" s="1"/>
  <c r="AX277" i="8"/>
  <c r="AX276" i="8" s="1"/>
  <c r="AY277" i="8"/>
  <c r="AY276" i="8" s="1"/>
  <c r="AZ277" i="8"/>
  <c r="BA277" i="8"/>
  <c r="BB277" i="8"/>
  <c r="BC277" i="8"/>
  <c r="BD277" i="8"/>
  <c r="BE277" i="8"/>
  <c r="BF277" i="8"/>
  <c r="BG277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AO285" i="8"/>
  <c r="AP285" i="8"/>
  <c r="AQ285" i="8"/>
  <c r="AQ276" i="8" s="1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B290" i="8"/>
  <c r="BC290" i="8"/>
  <c r="BD290" i="8"/>
  <c r="BE290" i="8"/>
  <c r="BF290" i="8"/>
  <c r="BG290" i="8"/>
  <c r="AM291" i="8"/>
  <c r="AN291" i="8"/>
  <c r="AO291" i="8"/>
  <c r="AP291" i="8"/>
  <c r="AQ291" i="8"/>
  <c r="AR291" i="8"/>
  <c r="AS291" i="8"/>
  <c r="AT291" i="8"/>
  <c r="AU291" i="8"/>
  <c r="AV291" i="8"/>
  <c r="AW291" i="8"/>
  <c r="AW290" i="8" s="1"/>
  <c r="AX291" i="8"/>
  <c r="AY291" i="8"/>
  <c r="AZ291" i="8"/>
  <c r="BA291" i="8"/>
  <c r="BB291" i="8"/>
  <c r="BC291" i="8"/>
  <c r="BD291" i="8"/>
  <c r="BE291" i="8"/>
  <c r="BF291" i="8"/>
  <c r="BG291" i="8"/>
  <c r="AO295" i="8"/>
  <c r="AO290" i="8" s="1"/>
  <c r="AP295" i="8"/>
  <c r="AP290" i="8" s="1"/>
  <c r="AQ295" i="8"/>
  <c r="AQ290" i="8" s="1"/>
  <c r="AR295" i="8"/>
  <c r="AR290" i="8" s="1"/>
  <c r="AS295" i="8"/>
  <c r="AT295" i="8"/>
  <c r="AT290" i="8" s="1"/>
  <c r="AU295" i="8"/>
  <c r="AV295" i="8"/>
  <c r="AW295" i="8"/>
  <c r="AX295" i="8"/>
  <c r="AY295" i="8"/>
  <c r="AY290" i="8" s="1"/>
  <c r="AZ295" i="8"/>
  <c r="AZ290" i="8" s="1"/>
  <c r="BA295" i="8"/>
  <c r="BA290" i="8" s="1"/>
  <c r="BO290" i="8" s="1"/>
  <c r="BB295" i="8"/>
  <c r="BC295" i="8"/>
  <c r="BD295" i="8"/>
  <c r="BE295" i="8"/>
  <c r="BF295" i="8"/>
  <c r="BG295" i="8"/>
  <c r="AO299" i="8"/>
  <c r="AP299" i="8"/>
  <c r="AQ299" i="8"/>
  <c r="AR299" i="8"/>
  <c r="AS299" i="8"/>
  <c r="AT299" i="8"/>
  <c r="AU299" i="8"/>
  <c r="AV299" i="8"/>
  <c r="AW299" i="8"/>
  <c r="AX299" i="8"/>
  <c r="AY299" i="8"/>
  <c r="AZ299" i="8"/>
  <c r="BA299" i="8"/>
  <c r="BB299" i="8"/>
  <c r="BC299" i="8"/>
  <c r="BD299" i="8"/>
  <c r="BE299" i="8"/>
  <c r="BF299" i="8"/>
  <c r="BG299" i="8"/>
  <c r="AM305" i="8"/>
  <c r="AN305" i="8"/>
  <c r="AO305" i="8"/>
  <c r="AP305" i="8"/>
  <c r="AP304" i="8" s="1"/>
  <c r="AQ305" i="8"/>
  <c r="AQ304" i="8" s="1"/>
  <c r="AR305" i="8"/>
  <c r="AR304" i="8" s="1"/>
  <c r="AS305" i="8"/>
  <c r="AT305" i="8"/>
  <c r="AU305" i="8"/>
  <c r="AU304" i="8" s="1"/>
  <c r="BM304" i="8" s="1"/>
  <c r="AV305" i="8"/>
  <c r="AV304" i="8" s="1"/>
  <c r="AW305" i="8"/>
  <c r="AW304" i="8" s="1"/>
  <c r="AX305" i="8"/>
  <c r="AX304" i="8" s="1"/>
  <c r="AY305" i="8"/>
  <c r="AY304" i="8" s="1"/>
  <c r="AZ305" i="8"/>
  <c r="AZ304" i="8" s="1"/>
  <c r="BA305" i="8"/>
  <c r="BA304" i="8" s="1"/>
  <c r="BB305" i="8"/>
  <c r="BC305" i="8"/>
  <c r="BD305" i="8"/>
  <c r="BE305" i="8"/>
  <c r="BF305" i="8"/>
  <c r="BG305" i="8"/>
  <c r="AO309" i="8"/>
  <c r="AP309" i="8"/>
  <c r="AQ309" i="8"/>
  <c r="AR309" i="8"/>
  <c r="AS309" i="8"/>
  <c r="AT309" i="8"/>
  <c r="AU309" i="8"/>
  <c r="AV309" i="8"/>
  <c r="AW309" i="8"/>
  <c r="AX309" i="8"/>
  <c r="AY309" i="8"/>
  <c r="AZ309" i="8"/>
  <c r="BA309" i="8"/>
  <c r="BB309" i="8"/>
  <c r="BC309" i="8"/>
  <c r="BD309" i="8"/>
  <c r="BE309" i="8"/>
  <c r="BE304" i="8" s="1"/>
  <c r="BF309" i="8"/>
  <c r="BG309" i="8"/>
  <c r="BG304" i="8" s="1"/>
  <c r="AO313" i="8"/>
  <c r="AP313" i="8"/>
  <c r="AQ313" i="8"/>
  <c r="AR313" i="8"/>
  <c r="AS313" i="8"/>
  <c r="AT313" i="8"/>
  <c r="AU313" i="8"/>
  <c r="AV313" i="8"/>
  <c r="AW313" i="8"/>
  <c r="AX313" i="8"/>
  <c r="AY313" i="8"/>
  <c r="AZ313" i="8"/>
  <c r="BA313" i="8"/>
  <c r="BB313" i="8"/>
  <c r="BC313" i="8"/>
  <c r="BD313" i="8"/>
  <c r="BE313" i="8"/>
  <c r="BF313" i="8"/>
  <c r="BG313" i="8"/>
  <c r="AM319" i="8"/>
  <c r="AN319" i="8"/>
  <c r="AO319" i="8"/>
  <c r="AO318" i="8" s="1"/>
  <c r="AP319" i="8"/>
  <c r="AQ319" i="8"/>
  <c r="AR319" i="8"/>
  <c r="AS319" i="8"/>
  <c r="AT319" i="8"/>
  <c r="AU319" i="8"/>
  <c r="AV319" i="8"/>
  <c r="AW319" i="8"/>
  <c r="AX319" i="8"/>
  <c r="AY319" i="8"/>
  <c r="AZ319" i="8"/>
  <c r="BA319" i="8"/>
  <c r="BB319" i="8"/>
  <c r="BC319" i="8"/>
  <c r="BD319" i="8"/>
  <c r="BE319" i="8"/>
  <c r="BF319" i="8"/>
  <c r="BG319" i="8"/>
  <c r="AO323" i="8"/>
  <c r="AP323" i="8"/>
  <c r="AQ323" i="8"/>
  <c r="AR323" i="8"/>
  <c r="AS323" i="8"/>
  <c r="AS318" i="8" s="1"/>
  <c r="AT323" i="8"/>
  <c r="AT318" i="8" s="1"/>
  <c r="AU323" i="8"/>
  <c r="AU318" i="8" s="1"/>
  <c r="AV323" i="8"/>
  <c r="AV318" i="8" s="1"/>
  <c r="AW323" i="8"/>
  <c r="AW318" i="8" s="1"/>
  <c r="BM318" i="8" s="1"/>
  <c r="AX323" i="8"/>
  <c r="AX318" i="8" s="1"/>
  <c r="BN318" i="8" s="1"/>
  <c r="AY323" i="8"/>
  <c r="AY318" i="8" s="1"/>
  <c r="AZ323" i="8"/>
  <c r="AZ318" i="8" s="1"/>
  <c r="BA323" i="8"/>
  <c r="BB323" i="8"/>
  <c r="BB318" i="8" s="1"/>
  <c r="BO318" i="8" s="1"/>
  <c r="BC323" i="8"/>
  <c r="BD323" i="8"/>
  <c r="BE323" i="8"/>
  <c r="BF323" i="8"/>
  <c r="BG323" i="8"/>
  <c r="AO327" i="8"/>
  <c r="AP327" i="8"/>
  <c r="AQ327" i="8"/>
  <c r="AR327" i="8"/>
  <c r="AS327" i="8"/>
  <c r="AT327" i="8"/>
  <c r="AU327" i="8"/>
  <c r="AV327" i="8"/>
  <c r="AW327" i="8"/>
  <c r="AX327" i="8"/>
  <c r="AY327" i="8"/>
  <c r="AZ327" i="8"/>
  <c r="BA327" i="8"/>
  <c r="BA318" i="8" s="1"/>
  <c r="BB327" i="8"/>
  <c r="BC327" i="8"/>
  <c r="BC318" i="8" s="1"/>
  <c r="BD327" i="8"/>
  <c r="BD318" i="8" s="1"/>
  <c r="BE327" i="8"/>
  <c r="BE318" i="8" s="1"/>
  <c r="BF327" i="8"/>
  <c r="BF318" i="8" s="1"/>
  <c r="BG327" i="8"/>
  <c r="BG318" i="8" s="1"/>
  <c r="AO332" i="8"/>
  <c r="AP332" i="8"/>
  <c r="AQ332" i="8"/>
  <c r="AR332" i="8"/>
  <c r="BL332" i="8" s="1"/>
  <c r="AS332" i="8"/>
  <c r="AT332" i="8"/>
  <c r="AV332" i="8"/>
  <c r="AW332" i="8"/>
  <c r="BO332" i="8"/>
  <c r="AM333" i="8"/>
  <c r="AN333" i="8"/>
  <c r="AO333" i="8"/>
  <c r="AP333" i="8"/>
  <c r="AQ333" i="8"/>
  <c r="AR333" i="8"/>
  <c r="AS333" i="8"/>
  <c r="AT333" i="8"/>
  <c r="AU333" i="8"/>
  <c r="AU332" i="8" s="1"/>
  <c r="AV333" i="8"/>
  <c r="AW333" i="8"/>
  <c r="AX333" i="8"/>
  <c r="AX332" i="8" s="1"/>
  <c r="BN332" i="8" s="1"/>
  <c r="AY333" i="8"/>
  <c r="AY332" i="8" s="1"/>
  <c r="AZ333" i="8"/>
  <c r="AZ332" i="8" s="1"/>
  <c r="BA333" i="8"/>
  <c r="BB333" i="8"/>
  <c r="BB332" i="8" s="1"/>
  <c r="BC333" i="8"/>
  <c r="BC332" i="8" s="1"/>
  <c r="BD333" i="8"/>
  <c r="BD332" i="8" s="1"/>
  <c r="BE333" i="8"/>
  <c r="BE332" i="8" s="1"/>
  <c r="BF333" i="8"/>
  <c r="BG333" i="8"/>
  <c r="AO337" i="8"/>
  <c r="AP337" i="8"/>
  <c r="AQ337" i="8"/>
  <c r="AR337" i="8"/>
  <c r="AS337" i="8"/>
  <c r="AT337" i="8"/>
  <c r="AU337" i="8"/>
  <c r="AV337" i="8"/>
  <c r="AW337" i="8"/>
  <c r="AX337" i="8"/>
  <c r="AY337" i="8"/>
  <c r="AZ337" i="8"/>
  <c r="BA337" i="8"/>
  <c r="BA332" i="8" s="1"/>
  <c r="BB337" i="8"/>
  <c r="BC337" i="8"/>
  <c r="BD337" i="8"/>
  <c r="BE337" i="8"/>
  <c r="BF337" i="8"/>
  <c r="BF332" i="8" s="1"/>
  <c r="BG337" i="8"/>
  <c r="BG332" i="8" s="1"/>
  <c r="AO341" i="8"/>
  <c r="AP341" i="8"/>
  <c r="AQ341" i="8"/>
  <c r="AR341" i="8"/>
  <c r="AS341" i="8"/>
  <c r="AT341" i="8"/>
  <c r="AU341" i="8"/>
  <c r="AV341" i="8"/>
  <c r="AW341" i="8"/>
  <c r="AX341" i="8"/>
  <c r="AY341" i="8"/>
  <c r="AZ341" i="8"/>
  <c r="BA341" i="8"/>
  <c r="BB341" i="8"/>
  <c r="BC341" i="8"/>
  <c r="BD341" i="8"/>
  <c r="BE341" i="8"/>
  <c r="BF341" i="8"/>
  <c r="BG341" i="8"/>
  <c r="AO346" i="8"/>
  <c r="AQ346" i="8"/>
  <c r="AR346" i="8"/>
  <c r="AS346" i="8"/>
  <c r="BB346" i="8"/>
  <c r="BG346" i="8"/>
  <c r="AO347" i="8"/>
  <c r="AP347" i="8"/>
  <c r="AP346" i="8" s="1"/>
  <c r="AQ347" i="8"/>
  <c r="AR347" i="8"/>
  <c r="AS347" i="8"/>
  <c r="AT347" i="8"/>
  <c r="AU347" i="8"/>
  <c r="AV347" i="8"/>
  <c r="AW347" i="8"/>
  <c r="AX347" i="8"/>
  <c r="AY347" i="8"/>
  <c r="AZ347" i="8"/>
  <c r="BA347" i="8"/>
  <c r="BB347" i="8"/>
  <c r="BC347" i="8"/>
  <c r="BC346" i="8" s="1"/>
  <c r="BD347" i="8"/>
  <c r="BD346" i="8" s="1"/>
  <c r="BE347" i="8"/>
  <c r="BE346" i="8" s="1"/>
  <c r="BF347" i="8"/>
  <c r="BF346" i="8" s="1"/>
  <c r="BG347" i="8"/>
  <c r="AO351" i="8"/>
  <c r="AP351" i="8"/>
  <c r="AQ351" i="8"/>
  <c r="AR351" i="8"/>
  <c r="AS351" i="8"/>
  <c r="AT351" i="8"/>
  <c r="AT346" i="8" s="1"/>
  <c r="AU351" i="8"/>
  <c r="AU346" i="8" s="1"/>
  <c r="AV351" i="8"/>
  <c r="AV346" i="8" s="1"/>
  <c r="AW351" i="8"/>
  <c r="AW346" i="8" s="1"/>
  <c r="AX351" i="8"/>
  <c r="AX346" i="8" s="1"/>
  <c r="AY351" i="8"/>
  <c r="AZ351" i="8"/>
  <c r="BA351" i="8"/>
  <c r="BA346" i="8" s="1"/>
  <c r="BB351" i="8"/>
  <c r="BC351" i="8"/>
  <c r="BD351" i="8"/>
  <c r="BE351" i="8"/>
  <c r="BF351" i="8"/>
  <c r="BG351" i="8"/>
  <c r="AO355" i="8"/>
  <c r="AP355" i="8"/>
  <c r="AQ355" i="8"/>
  <c r="AR355" i="8"/>
  <c r="AS355" i="8"/>
  <c r="AT355" i="8"/>
  <c r="AU355" i="8"/>
  <c r="AV355" i="8"/>
  <c r="AW355" i="8"/>
  <c r="AX355" i="8"/>
  <c r="AY355" i="8"/>
  <c r="AZ355" i="8"/>
  <c r="BA355" i="8"/>
  <c r="BB355" i="8"/>
  <c r="BC355" i="8"/>
  <c r="BD355" i="8"/>
  <c r="BE355" i="8"/>
  <c r="BF355" i="8"/>
  <c r="BG355" i="8"/>
  <c r="AS360" i="8"/>
  <c r="AT360" i="8"/>
  <c r="AU360" i="8"/>
  <c r="AW360" i="8"/>
  <c r="AX360" i="8"/>
  <c r="AY360" i="8"/>
  <c r="AO361" i="8"/>
  <c r="AP361" i="8"/>
  <c r="AQ361" i="8"/>
  <c r="AR361" i="8"/>
  <c r="AR360" i="8" s="1"/>
  <c r="AS361" i="8"/>
  <c r="AT361" i="8"/>
  <c r="AU361" i="8"/>
  <c r="AV361" i="8"/>
  <c r="AW361" i="8"/>
  <c r="AX361" i="8"/>
  <c r="AY361" i="8"/>
  <c r="AZ361" i="8"/>
  <c r="AZ360" i="8" s="1"/>
  <c r="BA361" i="8"/>
  <c r="BA360" i="8" s="1"/>
  <c r="BB361" i="8"/>
  <c r="BB360" i="8" s="1"/>
  <c r="BC361" i="8"/>
  <c r="BD361" i="8"/>
  <c r="BE361" i="8"/>
  <c r="BF361" i="8"/>
  <c r="BG361" i="8"/>
  <c r="AO365" i="8"/>
  <c r="AP365" i="8"/>
  <c r="AQ365" i="8"/>
  <c r="AR365" i="8"/>
  <c r="AS365" i="8"/>
  <c r="AT365" i="8"/>
  <c r="AU365" i="8"/>
  <c r="AV365" i="8"/>
  <c r="AW365" i="8"/>
  <c r="AX365" i="8"/>
  <c r="AY365" i="8"/>
  <c r="AZ365" i="8"/>
  <c r="BA365" i="8"/>
  <c r="BB365" i="8"/>
  <c r="BC365" i="8"/>
  <c r="BD365" i="8"/>
  <c r="BE365" i="8"/>
  <c r="BF365" i="8"/>
  <c r="BG365" i="8"/>
  <c r="AO369" i="8"/>
  <c r="AO360" i="8" s="1"/>
  <c r="AP369" i="8"/>
  <c r="AQ369" i="8"/>
  <c r="AR369" i="8"/>
  <c r="AS369" i="8"/>
  <c r="AT369" i="8"/>
  <c r="AU369" i="8"/>
  <c r="AV369" i="8"/>
  <c r="AW369" i="8"/>
  <c r="AX369" i="8"/>
  <c r="AY369" i="8"/>
  <c r="AZ369" i="8"/>
  <c r="BA369" i="8"/>
  <c r="BB369" i="8"/>
  <c r="BC369" i="8"/>
  <c r="BD369" i="8"/>
  <c r="BE369" i="8"/>
  <c r="BF369" i="8"/>
  <c r="BG369" i="8"/>
  <c r="AW374" i="8"/>
  <c r="AX374" i="8"/>
  <c r="AY374" i="8"/>
  <c r="AZ374" i="8"/>
  <c r="AO375" i="8"/>
  <c r="AO374" i="8" s="1"/>
  <c r="AP375" i="8"/>
  <c r="AQ375" i="8"/>
  <c r="AR375" i="8"/>
  <c r="AS375" i="8"/>
  <c r="AT375" i="8"/>
  <c r="AU375" i="8"/>
  <c r="AV375" i="8"/>
  <c r="AV374" i="8" s="1"/>
  <c r="AW375" i="8"/>
  <c r="AX375" i="8"/>
  <c r="AY375" i="8"/>
  <c r="AZ375" i="8"/>
  <c r="BA375" i="8"/>
  <c r="BB375" i="8"/>
  <c r="BC375" i="8"/>
  <c r="BD375" i="8"/>
  <c r="BE375" i="8"/>
  <c r="BF375" i="8"/>
  <c r="BG375" i="8"/>
  <c r="AO379" i="8"/>
  <c r="AP379" i="8"/>
  <c r="AQ379" i="8"/>
  <c r="AR379" i="8"/>
  <c r="AS379" i="8"/>
  <c r="AT379" i="8"/>
  <c r="AU379" i="8"/>
  <c r="AV379" i="8"/>
  <c r="AW379" i="8"/>
  <c r="AX379" i="8"/>
  <c r="AY379" i="8"/>
  <c r="AZ379" i="8"/>
  <c r="BA379" i="8"/>
  <c r="BA374" i="8" s="1"/>
  <c r="BB379" i="8"/>
  <c r="BB374" i="8" s="1"/>
  <c r="BC379" i="8"/>
  <c r="BC374" i="8" s="1"/>
  <c r="BD379" i="8"/>
  <c r="BD374" i="8" s="1"/>
  <c r="BE379" i="8"/>
  <c r="BE374" i="8" s="1"/>
  <c r="BF379" i="8"/>
  <c r="BG379" i="8"/>
  <c r="AO383" i="8"/>
  <c r="AP383" i="8"/>
  <c r="AQ383" i="8"/>
  <c r="AR383" i="8"/>
  <c r="AS383" i="8"/>
  <c r="AT383" i="8"/>
  <c r="AU383" i="8"/>
  <c r="AV383" i="8"/>
  <c r="AW383" i="8"/>
  <c r="AX383" i="8"/>
  <c r="AY383" i="8"/>
  <c r="AZ383" i="8"/>
  <c r="BA383" i="8"/>
  <c r="BB383" i="8"/>
  <c r="BC383" i="8"/>
  <c r="BD383" i="8"/>
  <c r="BE383" i="8"/>
  <c r="BF383" i="8"/>
  <c r="BG383" i="8"/>
  <c r="BG374" i="8" s="1"/>
  <c r="AO388" i="8"/>
  <c r="BF388" i="8"/>
  <c r="AO389" i="8"/>
  <c r="AP389" i="8"/>
  <c r="AQ389" i="8"/>
  <c r="AR389" i="8"/>
  <c r="AS389" i="8"/>
  <c r="AT389" i="8"/>
  <c r="AU389" i="8"/>
  <c r="AV389" i="8"/>
  <c r="AW389" i="8"/>
  <c r="AX389" i="8"/>
  <c r="AY389" i="8"/>
  <c r="AZ389" i="8"/>
  <c r="AZ388" i="8" s="1"/>
  <c r="BA389" i="8"/>
  <c r="BA388" i="8" s="1"/>
  <c r="BB389" i="8"/>
  <c r="BB388" i="8" s="1"/>
  <c r="BC389" i="8"/>
  <c r="BC388" i="8" s="1"/>
  <c r="BD389" i="8"/>
  <c r="BD388" i="8" s="1"/>
  <c r="BE389" i="8"/>
  <c r="BE388" i="8" s="1"/>
  <c r="BF389" i="8"/>
  <c r="BG389" i="8"/>
  <c r="AO393" i="8"/>
  <c r="AP393" i="8"/>
  <c r="AP388" i="8" s="1"/>
  <c r="AQ393" i="8"/>
  <c r="AQ388" i="8" s="1"/>
  <c r="AR393" i="8"/>
  <c r="AR388" i="8" s="1"/>
  <c r="AS393" i="8"/>
  <c r="AS388" i="8" s="1"/>
  <c r="AT393" i="8"/>
  <c r="AT388" i="8" s="1"/>
  <c r="AU393" i="8"/>
  <c r="AU388" i="8" s="1"/>
  <c r="AV393" i="8"/>
  <c r="AW393" i="8"/>
  <c r="AX393" i="8"/>
  <c r="AY393" i="8"/>
  <c r="AZ393" i="8"/>
  <c r="BA393" i="8"/>
  <c r="BB393" i="8"/>
  <c r="BC393" i="8"/>
  <c r="BD393" i="8"/>
  <c r="BE393" i="8"/>
  <c r="BF393" i="8"/>
  <c r="BG393" i="8"/>
  <c r="AO397" i="8"/>
  <c r="AP397" i="8"/>
  <c r="AQ397" i="8"/>
  <c r="AR397" i="8"/>
  <c r="AS397" i="8"/>
  <c r="AT397" i="8"/>
  <c r="AU397" i="8"/>
  <c r="AV397" i="8"/>
  <c r="AV388" i="8" s="1"/>
  <c r="AW397" i="8"/>
  <c r="AW388" i="8" s="1"/>
  <c r="AX397" i="8"/>
  <c r="AX388" i="8" s="1"/>
  <c r="AY397" i="8"/>
  <c r="AZ397" i="8"/>
  <c r="BA397" i="8"/>
  <c r="BB397" i="8"/>
  <c r="BC397" i="8"/>
  <c r="BD397" i="8"/>
  <c r="BE397" i="8"/>
  <c r="BF397" i="8"/>
  <c r="BG397" i="8"/>
  <c r="AO403" i="8"/>
  <c r="AP403" i="8"/>
  <c r="AQ403" i="8"/>
  <c r="AR403" i="8"/>
  <c r="AS403" i="8"/>
  <c r="AT403" i="8"/>
  <c r="AU403" i="8"/>
  <c r="AV403" i="8"/>
  <c r="AW403" i="8"/>
  <c r="AX403" i="8"/>
  <c r="AX402" i="8" s="1"/>
  <c r="AY403" i="8"/>
  <c r="AY402" i="8" s="1"/>
  <c r="AZ403" i="8"/>
  <c r="AZ402" i="8" s="1"/>
  <c r="BA403" i="8"/>
  <c r="BB403" i="8"/>
  <c r="BC403" i="8"/>
  <c r="BC402" i="8" s="1"/>
  <c r="BD403" i="8"/>
  <c r="BD402" i="8" s="1"/>
  <c r="BE403" i="8"/>
  <c r="BF403" i="8"/>
  <c r="BF402" i="8" s="1"/>
  <c r="BG403" i="8"/>
  <c r="BG402" i="8" s="1"/>
  <c r="AO407" i="8"/>
  <c r="AO402" i="8" s="1"/>
  <c r="AP407" i="8"/>
  <c r="AQ407" i="8"/>
  <c r="AR407" i="8"/>
  <c r="AS407" i="8"/>
  <c r="AT407" i="8"/>
  <c r="AU407" i="8"/>
  <c r="AV407" i="8"/>
  <c r="AW407" i="8"/>
  <c r="AX407" i="8"/>
  <c r="AY407" i="8"/>
  <c r="AZ407" i="8"/>
  <c r="BA407" i="8"/>
  <c r="BB407" i="8"/>
  <c r="BC407" i="8"/>
  <c r="BD407" i="8"/>
  <c r="BE407" i="8"/>
  <c r="BE402" i="8" s="1"/>
  <c r="BF407" i="8"/>
  <c r="BG407" i="8"/>
  <c r="AO411" i="8"/>
  <c r="AP411" i="8"/>
  <c r="AQ411" i="8"/>
  <c r="AQ402" i="8" s="1"/>
  <c r="AR411" i="8"/>
  <c r="AS411" i="8"/>
  <c r="AS402" i="8" s="1"/>
  <c r="AT411" i="8"/>
  <c r="AT402" i="8" s="1"/>
  <c r="AU411" i="8"/>
  <c r="AU402" i="8" s="1"/>
  <c r="AV411" i="8"/>
  <c r="AW411" i="8"/>
  <c r="AX411" i="8"/>
  <c r="AY411" i="8"/>
  <c r="AZ411" i="8"/>
  <c r="BA411" i="8"/>
  <c r="BB411" i="8"/>
  <c r="BC411" i="8"/>
  <c r="BD411" i="8"/>
  <c r="BE411" i="8"/>
  <c r="BF411" i="8"/>
  <c r="BG411" i="8"/>
  <c r="AS416" i="8"/>
  <c r="AO417" i="8"/>
  <c r="AP417" i="8"/>
  <c r="AQ417" i="8"/>
  <c r="AR417" i="8"/>
  <c r="AR416" i="8" s="1"/>
  <c r="AS417" i="8"/>
  <c r="AT417" i="8"/>
  <c r="AT416" i="8" s="1"/>
  <c r="AU417" i="8"/>
  <c r="AU416" i="8" s="1"/>
  <c r="AV417" i="8"/>
  <c r="AV416" i="8" s="1"/>
  <c r="AW417" i="8"/>
  <c r="AW416" i="8" s="1"/>
  <c r="AX417" i="8"/>
  <c r="AY417" i="8"/>
  <c r="AZ417" i="8"/>
  <c r="BA417" i="8"/>
  <c r="BB417" i="8"/>
  <c r="BC417" i="8"/>
  <c r="BD417" i="8"/>
  <c r="BE417" i="8"/>
  <c r="BF417" i="8"/>
  <c r="BF416" i="8" s="1"/>
  <c r="BG417" i="8"/>
  <c r="BG416" i="8" s="1"/>
  <c r="AO421" i="8"/>
  <c r="AP421" i="8"/>
  <c r="AQ421" i="8"/>
  <c r="AR421" i="8"/>
  <c r="AS421" i="8"/>
  <c r="AT421" i="8"/>
  <c r="AU421" i="8"/>
  <c r="AV421" i="8"/>
  <c r="AW421" i="8"/>
  <c r="AX421" i="8"/>
  <c r="AX416" i="8" s="1"/>
  <c r="AY421" i="8"/>
  <c r="AY416" i="8" s="1"/>
  <c r="AZ421" i="8"/>
  <c r="BA421" i="8"/>
  <c r="BB421" i="8"/>
  <c r="BC421" i="8"/>
  <c r="BC416" i="8" s="1"/>
  <c r="BD421" i="8"/>
  <c r="BD416" i="8" s="1"/>
  <c r="BE421" i="8"/>
  <c r="BE416" i="8" s="1"/>
  <c r="BF421" i="8"/>
  <c r="BG421" i="8"/>
  <c r="AO425" i="8"/>
  <c r="AP425" i="8"/>
  <c r="AQ425" i="8"/>
  <c r="AR425" i="8"/>
  <c r="AS425" i="8"/>
  <c r="AT425" i="8"/>
  <c r="AU425" i="8"/>
  <c r="AV425" i="8"/>
  <c r="AW425" i="8"/>
  <c r="AX425" i="8"/>
  <c r="AY425" i="8"/>
  <c r="AZ425" i="8"/>
  <c r="BA425" i="8"/>
  <c r="BB425" i="8"/>
  <c r="BC425" i="8"/>
  <c r="BD425" i="8"/>
  <c r="BE425" i="8"/>
  <c r="BF425" i="8"/>
  <c r="BG425" i="8"/>
  <c r="BA430" i="8"/>
  <c r="BB430" i="8"/>
  <c r="BC430" i="8"/>
  <c r="BD430" i="8"/>
  <c r="AO431" i="8"/>
  <c r="AP431" i="8"/>
  <c r="AQ431" i="8"/>
  <c r="AR431" i="8"/>
  <c r="AS431" i="8"/>
  <c r="AT431" i="8"/>
  <c r="AU431" i="8"/>
  <c r="AU430" i="8" s="1"/>
  <c r="AV431" i="8"/>
  <c r="AW431" i="8"/>
  <c r="AX431" i="8"/>
  <c r="AX430" i="8" s="1"/>
  <c r="AY431" i="8"/>
  <c r="AY430" i="8" s="1"/>
  <c r="AZ431" i="8"/>
  <c r="AZ430" i="8" s="1"/>
  <c r="BA431" i="8"/>
  <c r="BB431" i="8"/>
  <c r="BC431" i="8"/>
  <c r="BD431" i="8"/>
  <c r="BE431" i="8"/>
  <c r="BF431" i="8"/>
  <c r="BG431" i="8"/>
  <c r="AO435" i="8"/>
  <c r="AO430" i="8" s="1"/>
  <c r="AP435" i="8"/>
  <c r="AP430" i="8" s="1"/>
  <c r="AQ435" i="8"/>
  <c r="AQ430" i="8" s="1"/>
  <c r="AR435" i="8"/>
  <c r="AS435" i="8"/>
  <c r="AT435" i="8"/>
  <c r="AU435" i="8"/>
  <c r="AV435" i="8"/>
  <c r="AV430" i="8" s="1"/>
  <c r="AW435" i="8"/>
  <c r="AW430" i="8" s="1"/>
  <c r="AX435" i="8"/>
  <c r="AY435" i="8"/>
  <c r="AZ435" i="8"/>
  <c r="BA435" i="8"/>
  <c r="BB435" i="8"/>
  <c r="BC435" i="8"/>
  <c r="BD435" i="8"/>
  <c r="BE435" i="8"/>
  <c r="BF435" i="8"/>
  <c r="BG435" i="8"/>
  <c r="AO439" i="8"/>
  <c r="AP439" i="8"/>
  <c r="AQ439" i="8"/>
  <c r="AR439" i="8"/>
  <c r="AS439" i="8"/>
  <c r="AT439" i="8"/>
  <c r="AU439" i="8"/>
  <c r="AV439" i="8"/>
  <c r="AW439" i="8"/>
  <c r="AX439" i="8"/>
  <c r="AY439" i="8"/>
  <c r="AZ439" i="8"/>
  <c r="BA439" i="8"/>
  <c r="BB439" i="8"/>
  <c r="BC439" i="8"/>
  <c r="BD439" i="8"/>
  <c r="BE439" i="8"/>
  <c r="BF439" i="8"/>
  <c r="BG439" i="8"/>
  <c r="AR444" i="8"/>
  <c r="BE444" i="8"/>
  <c r="BF444" i="8"/>
  <c r="AO445" i="8"/>
  <c r="AP445" i="8"/>
  <c r="AQ445" i="8"/>
  <c r="AQ444" i="8" s="1"/>
  <c r="AR445" i="8"/>
  <c r="AS445" i="8"/>
  <c r="AS444" i="8" s="1"/>
  <c r="AT445" i="8"/>
  <c r="AT444" i="8" s="1"/>
  <c r="AU445" i="8"/>
  <c r="AU444" i="8" s="1"/>
  <c r="AV445" i="8"/>
  <c r="AV444" i="8" s="1"/>
  <c r="AW445" i="8"/>
  <c r="AX445" i="8"/>
  <c r="AY445" i="8"/>
  <c r="AZ445" i="8"/>
  <c r="BA445" i="8"/>
  <c r="BB445" i="8"/>
  <c r="BC445" i="8"/>
  <c r="BD445" i="8"/>
  <c r="BE445" i="8"/>
  <c r="BF445" i="8"/>
  <c r="BG445" i="8"/>
  <c r="AO449" i="8"/>
  <c r="AP449" i="8"/>
  <c r="AQ449" i="8"/>
  <c r="AR449" i="8"/>
  <c r="AS449" i="8"/>
  <c r="AT449" i="8"/>
  <c r="AU449" i="8"/>
  <c r="AV449" i="8"/>
  <c r="AW449" i="8"/>
  <c r="AX449" i="8"/>
  <c r="AY449" i="8"/>
  <c r="AZ449" i="8"/>
  <c r="BA449" i="8"/>
  <c r="BA444" i="8" s="1"/>
  <c r="BB449" i="8"/>
  <c r="BB444" i="8" s="1"/>
  <c r="BC449" i="8"/>
  <c r="BC444" i="8" s="1"/>
  <c r="BD449" i="8"/>
  <c r="BD444" i="8" s="1"/>
  <c r="BE449" i="8"/>
  <c r="BF449" i="8"/>
  <c r="BG449" i="8"/>
  <c r="BG444" i="8" s="1"/>
  <c r="AO453" i="8"/>
  <c r="AP453" i="8"/>
  <c r="AQ453" i="8"/>
  <c r="AR453" i="8"/>
  <c r="AS453" i="8"/>
  <c r="AT453" i="8"/>
  <c r="AU453" i="8"/>
  <c r="AV453" i="8"/>
  <c r="AW453" i="8"/>
  <c r="AX453" i="8"/>
  <c r="AY453" i="8"/>
  <c r="AZ453" i="8"/>
  <c r="BA453" i="8"/>
  <c r="BB453" i="8"/>
  <c r="BC453" i="8"/>
  <c r="BD453" i="8"/>
  <c r="BE453" i="8"/>
  <c r="BF453" i="8"/>
  <c r="BG453" i="8"/>
  <c r="AS458" i="8"/>
  <c r="AT458" i="8"/>
  <c r="AX458" i="8"/>
  <c r="BA458" i="8"/>
  <c r="BB458" i="8"/>
  <c r="BC458" i="8"/>
  <c r="AO459" i="8"/>
  <c r="AP459" i="8"/>
  <c r="AQ459" i="8"/>
  <c r="AR459" i="8"/>
  <c r="AS459" i="8"/>
  <c r="AT459" i="8"/>
  <c r="AU459" i="8"/>
  <c r="AV459" i="8"/>
  <c r="AW459" i="8"/>
  <c r="AX459" i="8"/>
  <c r="AY459" i="8"/>
  <c r="AZ459" i="8"/>
  <c r="BA459" i="8"/>
  <c r="BB459" i="8"/>
  <c r="BC459" i="8"/>
  <c r="BD459" i="8"/>
  <c r="BE459" i="8"/>
  <c r="BF459" i="8"/>
  <c r="BF458" i="8" s="1"/>
  <c r="BG459" i="8"/>
  <c r="BG458" i="8" s="1"/>
  <c r="AO463" i="8"/>
  <c r="AO458" i="8" s="1"/>
  <c r="AP463" i="8"/>
  <c r="AP458" i="8" s="1"/>
  <c r="AQ463" i="8"/>
  <c r="AQ458" i="8" s="1"/>
  <c r="AR463" i="8"/>
  <c r="AR458" i="8" s="1"/>
  <c r="AS463" i="8"/>
  <c r="AT463" i="8"/>
  <c r="AU463" i="8"/>
  <c r="AU458" i="8" s="1"/>
  <c r="AV463" i="8"/>
  <c r="AV458" i="8" s="1"/>
  <c r="AW463" i="8"/>
  <c r="AW458" i="8" s="1"/>
  <c r="AX463" i="8"/>
  <c r="AY463" i="8"/>
  <c r="AZ463" i="8"/>
  <c r="BA463" i="8"/>
  <c r="BB463" i="8"/>
  <c r="BC463" i="8"/>
  <c r="BD463" i="8"/>
  <c r="BE463" i="8"/>
  <c r="BF463" i="8"/>
  <c r="BG463" i="8"/>
  <c r="AO467" i="8"/>
  <c r="AP467" i="8"/>
  <c r="AQ467" i="8"/>
  <c r="AR467" i="8"/>
  <c r="AS467" i="8"/>
  <c r="AT467" i="8"/>
  <c r="AU467" i="8"/>
  <c r="AV467" i="8"/>
  <c r="AW467" i="8"/>
  <c r="AX467" i="8"/>
  <c r="AY467" i="8"/>
  <c r="AY458" i="8" s="1"/>
  <c r="AZ467" i="8"/>
  <c r="AZ458" i="8" s="1"/>
  <c r="BA467" i="8"/>
  <c r="BB467" i="8"/>
  <c r="BC467" i="8"/>
  <c r="BD467" i="8"/>
  <c r="BE467" i="8"/>
  <c r="BF467" i="8"/>
  <c r="BG467" i="8"/>
  <c r="AO473" i="8"/>
  <c r="AP473" i="8"/>
  <c r="AQ473" i="8"/>
  <c r="AR473" i="8"/>
  <c r="AS473" i="8"/>
  <c r="AS472" i="8" s="1"/>
  <c r="AT473" i="8"/>
  <c r="AT472" i="8" s="1"/>
  <c r="AU473" i="8"/>
  <c r="AU472" i="8" s="1"/>
  <c r="AV473" i="8"/>
  <c r="AW473" i="8"/>
  <c r="AX473" i="8"/>
  <c r="AX472" i="8" s="1"/>
  <c r="AY473" i="8"/>
  <c r="AY472" i="8" s="1"/>
  <c r="AZ473" i="8"/>
  <c r="AZ472" i="8" s="1"/>
  <c r="BA473" i="8"/>
  <c r="BA472" i="8" s="1"/>
  <c r="BB473" i="8"/>
  <c r="BB472" i="8" s="1"/>
  <c r="BC473" i="8"/>
  <c r="BC472" i="8" s="1"/>
  <c r="BD473" i="8"/>
  <c r="BE473" i="8"/>
  <c r="BF473" i="8"/>
  <c r="BG473" i="8"/>
  <c r="AO477" i="8"/>
  <c r="AP477" i="8"/>
  <c r="AQ477" i="8"/>
  <c r="AR477" i="8"/>
  <c r="AS477" i="8"/>
  <c r="AT477" i="8"/>
  <c r="AU477" i="8"/>
  <c r="AV477" i="8"/>
  <c r="AW477" i="8"/>
  <c r="AX477" i="8"/>
  <c r="AY477" i="8"/>
  <c r="AZ477" i="8"/>
  <c r="BA477" i="8"/>
  <c r="BB477" i="8"/>
  <c r="BC477" i="8"/>
  <c r="BD477" i="8"/>
  <c r="BE477" i="8"/>
  <c r="BF477" i="8"/>
  <c r="BG477" i="8"/>
  <c r="AO481" i="8"/>
  <c r="AO472" i="8" s="1"/>
  <c r="AP481" i="8"/>
  <c r="AP472" i="8" s="1"/>
  <c r="AQ481" i="8"/>
  <c r="AQ472" i="8" s="1"/>
  <c r="AR481" i="8"/>
  <c r="AS481" i="8"/>
  <c r="AT481" i="8"/>
  <c r="AU481" i="8"/>
  <c r="AV481" i="8"/>
  <c r="AW481" i="8"/>
  <c r="AX481" i="8"/>
  <c r="AY481" i="8"/>
  <c r="AZ481" i="8"/>
  <c r="BA481" i="8"/>
  <c r="BB481" i="8"/>
  <c r="BC481" i="8"/>
  <c r="BD481" i="8"/>
  <c r="BE481" i="8"/>
  <c r="BF481" i="8"/>
  <c r="BG481" i="8"/>
  <c r="AO487" i="8"/>
  <c r="AP487" i="8"/>
  <c r="AQ487" i="8"/>
  <c r="AQ486" i="8" s="1"/>
  <c r="AR487" i="8"/>
  <c r="AS487" i="8"/>
  <c r="AT487" i="8"/>
  <c r="AU487" i="8"/>
  <c r="AV487" i="8"/>
  <c r="AV486" i="8" s="1"/>
  <c r="AW487" i="8"/>
  <c r="AX487" i="8"/>
  <c r="AX486" i="8" s="1"/>
  <c r="AY487" i="8"/>
  <c r="AY486" i="8" s="1"/>
  <c r="AZ487" i="8"/>
  <c r="AZ486" i="8" s="1"/>
  <c r="BA487" i="8"/>
  <c r="BA486" i="8" s="1"/>
  <c r="BB487" i="8"/>
  <c r="BC487" i="8"/>
  <c r="BD487" i="8"/>
  <c r="BE487" i="8"/>
  <c r="BF487" i="8"/>
  <c r="BG487" i="8"/>
  <c r="AO491" i="8"/>
  <c r="AP491" i="8"/>
  <c r="AQ491" i="8"/>
  <c r="AR491" i="8"/>
  <c r="AS491" i="8"/>
  <c r="AT491" i="8"/>
  <c r="AU491" i="8"/>
  <c r="AV491" i="8"/>
  <c r="AW491" i="8"/>
  <c r="AW486" i="8" s="1"/>
  <c r="AX491" i="8"/>
  <c r="AY491" i="8"/>
  <c r="AZ491" i="8"/>
  <c r="BA491" i="8"/>
  <c r="BB491" i="8"/>
  <c r="BB486" i="8" s="1"/>
  <c r="BC491" i="8"/>
  <c r="BC486" i="8" s="1"/>
  <c r="BD491" i="8"/>
  <c r="BD486" i="8" s="1"/>
  <c r="BE491" i="8"/>
  <c r="BE486" i="8" s="1"/>
  <c r="BF491" i="8"/>
  <c r="BF486" i="8" s="1"/>
  <c r="BG491" i="8"/>
  <c r="BG486" i="8" s="1"/>
  <c r="AO495" i="8"/>
  <c r="AP495" i="8"/>
  <c r="AQ495" i="8"/>
  <c r="AR495" i="8"/>
  <c r="AS495" i="8"/>
  <c r="AT495" i="8"/>
  <c r="AU495" i="8"/>
  <c r="AV495" i="8"/>
  <c r="AW495" i="8"/>
  <c r="AX495" i="8"/>
  <c r="AY495" i="8"/>
  <c r="AZ495" i="8"/>
  <c r="BA495" i="8"/>
  <c r="BB495" i="8"/>
  <c r="BC495" i="8"/>
  <c r="BD495" i="8"/>
  <c r="BE495" i="8"/>
  <c r="BF495" i="8"/>
  <c r="BG495" i="8"/>
  <c r="AX500" i="8"/>
  <c r="BC500" i="8"/>
  <c r="BE500" i="8"/>
  <c r="BF500" i="8"/>
  <c r="BG500" i="8"/>
  <c r="AO501" i="8"/>
  <c r="AO500" i="8" s="1"/>
  <c r="AP501" i="8"/>
  <c r="AQ501" i="8"/>
  <c r="AR501" i="8"/>
  <c r="AS501" i="8"/>
  <c r="AT501" i="8"/>
  <c r="AU501" i="8"/>
  <c r="AV501" i="8"/>
  <c r="AW501" i="8"/>
  <c r="AX501" i="8"/>
  <c r="AY501" i="8"/>
  <c r="AZ501" i="8"/>
  <c r="BA501" i="8"/>
  <c r="BB501" i="8"/>
  <c r="BC501" i="8"/>
  <c r="BD501" i="8"/>
  <c r="BE501" i="8"/>
  <c r="BF501" i="8"/>
  <c r="BG501" i="8"/>
  <c r="AO505" i="8"/>
  <c r="AP505" i="8"/>
  <c r="AP500" i="8" s="1"/>
  <c r="AQ505" i="8"/>
  <c r="AQ500" i="8" s="1"/>
  <c r="AR505" i="8"/>
  <c r="AR500" i="8" s="1"/>
  <c r="AS505" i="8"/>
  <c r="AS500" i="8" s="1"/>
  <c r="AT505" i="8"/>
  <c r="AT500" i="8" s="1"/>
  <c r="AU505" i="8"/>
  <c r="AU500" i="8" s="1"/>
  <c r="AV505" i="8"/>
  <c r="AV500" i="8" s="1"/>
  <c r="AW505" i="8"/>
  <c r="AW500" i="8" s="1"/>
  <c r="AX505" i="8"/>
  <c r="AY505" i="8"/>
  <c r="AY500" i="8" s="1"/>
  <c r="AZ505" i="8"/>
  <c r="AZ500" i="8" s="1"/>
  <c r="BA505" i="8"/>
  <c r="BA500" i="8" s="1"/>
  <c r="BB505" i="8"/>
  <c r="BB500" i="8" s="1"/>
  <c r="BC505" i="8"/>
  <c r="BD505" i="8"/>
  <c r="BE505" i="8"/>
  <c r="BF505" i="8"/>
  <c r="BG505" i="8"/>
  <c r="AO509" i="8"/>
  <c r="AP509" i="8"/>
  <c r="AQ509" i="8"/>
  <c r="AR509" i="8"/>
  <c r="AS509" i="8"/>
  <c r="AT509" i="8"/>
  <c r="AU509" i="8"/>
  <c r="AV509" i="8"/>
  <c r="AW509" i="8"/>
  <c r="AX509" i="8"/>
  <c r="AY509" i="8"/>
  <c r="AZ509" i="8"/>
  <c r="BA509" i="8"/>
  <c r="BB509" i="8"/>
  <c r="BC509" i="8"/>
  <c r="BD509" i="8"/>
  <c r="BE509" i="8"/>
  <c r="BF509" i="8"/>
  <c r="BG509" i="8"/>
  <c r="AP514" i="8"/>
  <c r="AQ514" i="8"/>
  <c r="AU514" i="8"/>
  <c r="AV514" i="8"/>
  <c r="AO515" i="8"/>
  <c r="AO514" i="8" s="1"/>
  <c r="AP515" i="8"/>
  <c r="AQ515" i="8"/>
  <c r="AR515" i="8"/>
  <c r="AR514" i="8" s="1"/>
  <c r="AS515" i="8"/>
  <c r="AS514" i="8" s="1"/>
  <c r="AT515" i="8"/>
  <c r="AT514" i="8" s="1"/>
  <c r="AU515" i="8"/>
  <c r="AV515" i="8"/>
  <c r="AW515" i="8"/>
  <c r="AX515" i="8"/>
  <c r="AY515" i="8"/>
  <c r="AZ515" i="8"/>
  <c r="BA515" i="8"/>
  <c r="BB515" i="8"/>
  <c r="BC515" i="8"/>
  <c r="BD515" i="8"/>
  <c r="BE515" i="8"/>
  <c r="BF515" i="8"/>
  <c r="BG515" i="8"/>
  <c r="AO519" i="8"/>
  <c r="AP519" i="8"/>
  <c r="AQ519" i="8"/>
  <c r="AR519" i="8"/>
  <c r="AS519" i="8"/>
  <c r="AT519" i="8"/>
  <c r="AU519" i="8"/>
  <c r="AV519" i="8"/>
  <c r="AW519" i="8"/>
  <c r="AX519" i="8"/>
  <c r="AY519" i="8"/>
  <c r="AZ519" i="8"/>
  <c r="BA519" i="8"/>
  <c r="BB519" i="8"/>
  <c r="BC519" i="8"/>
  <c r="BD519" i="8"/>
  <c r="BE519" i="8"/>
  <c r="BE514" i="8" s="1"/>
  <c r="BF519" i="8"/>
  <c r="BF514" i="8" s="1"/>
  <c r="BG519" i="8"/>
  <c r="BG514" i="8" s="1"/>
  <c r="AO523" i="8"/>
  <c r="AP523" i="8"/>
  <c r="AQ523" i="8"/>
  <c r="AR523" i="8"/>
  <c r="AS523" i="8"/>
  <c r="AT523" i="8"/>
  <c r="AU523" i="8"/>
  <c r="AV523" i="8"/>
  <c r="AW523" i="8"/>
  <c r="AX523" i="8"/>
  <c r="AY523" i="8"/>
  <c r="AZ523" i="8"/>
  <c r="BA523" i="8"/>
  <c r="BB523" i="8"/>
  <c r="BC523" i="8"/>
  <c r="BD523" i="8"/>
  <c r="BE523" i="8"/>
  <c r="BF523" i="8"/>
  <c r="BG523" i="8"/>
  <c r="AU528" i="8"/>
  <c r="AV528" i="8"/>
  <c r="AZ528" i="8"/>
  <c r="BC528" i="8"/>
  <c r="BD528" i="8"/>
  <c r="BE528" i="8"/>
  <c r="AO529" i="8"/>
  <c r="AP529" i="8"/>
  <c r="AQ529" i="8"/>
  <c r="AR529" i="8"/>
  <c r="AS529" i="8"/>
  <c r="AT529" i="8"/>
  <c r="AU529" i="8"/>
  <c r="AV529" i="8"/>
  <c r="AW529" i="8"/>
  <c r="AX529" i="8"/>
  <c r="AY529" i="8"/>
  <c r="AZ529" i="8"/>
  <c r="BA529" i="8"/>
  <c r="BB529" i="8"/>
  <c r="BC529" i="8"/>
  <c r="BD529" i="8"/>
  <c r="BE529" i="8"/>
  <c r="BF529" i="8"/>
  <c r="BG529" i="8"/>
  <c r="AO533" i="8"/>
  <c r="AP533" i="8"/>
  <c r="AQ533" i="8"/>
  <c r="AR533" i="8"/>
  <c r="AS533" i="8"/>
  <c r="AS528" i="8" s="1"/>
  <c r="AT533" i="8"/>
  <c r="AT528" i="8" s="1"/>
  <c r="AU533" i="8"/>
  <c r="AV533" i="8"/>
  <c r="AW533" i="8"/>
  <c r="AW528" i="8" s="1"/>
  <c r="AX533" i="8"/>
  <c r="AX528" i="8" s="1"/>
  <c r="AY533" i="8"/>
  <c r="AY528" i="8" s="1"/>
  <c r="AZ533" i="8"/>
  <c r="BA533" i="8"/>
  <c r="BB533" i="8"/>
  <c r="BC533" i="8"/>
  <c r="BD533" i="8"/>
  <c r="BE533" i="8"/>
  <c r="BF533" i="8"/>
  <c r="BG533" i="8"/>
  <c r="AO537" i="8"/>
  <c r="AP537" i="8"/>
  <c r="AQ537" i="8"/>
  <c r="AR537" i="8"/>
  <c r="AS537" i="8"/>
  <c r="AT537" i="8"/>
  <c r="AU537" i="8"/>
  <c r="AV537" i="8"/>
  <c r="AW537" i="8"/>
  <c r="AX537" i="8"/>
  <c r="AY537" i="8"/>
  <c r="AZ537" i="8"/>
  <c r="BA537" i="8"/>
  <c r="BA528" i="8" s="1"/>
  <c r="BB537" i="8"/>
  <c r="BB528" i="8" s="1"/>
  <c r="BC537" i="8"/>
  <c r="BD537" i="8"/>
  <c r="BE537" i="8"/>
  <c r="BF537" i="8"/>
  <c r="BG537" i="8"/>
  <c r="AQ542" i="8"/>
  <c r="AR542" i="8"/>
  <c r="AO543" i="8"/>
  <c r="AP543" i="8"/>
  <c r="AQ543" i="8"/>
  <c r="AR543" i="8"/>
  <c r="AS543" i="8"/>
  <c r="AT543" i="8"/>
  <c r="AT542" i="8" s="1"/>
  <c r="AU543" i="8"/>
  <c r="AU542" i="8" s="1"/>
  <c r="AV543" i="8"/>
  <c r="AV542" i="8" s="1"/>
  <c r="AW543" i="8"/>
  <c r="AW542" i="8" s="1"/>
  <c r="AX543" i="8"/>
  <c r="AX542" i="8" s="1"/>
  <c r="AY543" i="8"/>
  <c r="AY542" i="8" s="1"/>
  <c r="AZ543" i="8"/>
  <c r="AZ542" i="8" s="1"/>
  <c r="BA543" i="8"/>
  <c r="BA542" i="8" s="1"/>
  <c r="BB543" i="8"/>
  <c r="BC543" i="8"/>
  <c r="BD543" i="8"/>
  <c r="BE543" i="8"/>
  <c r="BE542" i="8" s="1"/>
  <c r="BF543" i="8"/>
  <c r="BF542" i="8" s="1"/>
  <c r="BG543" i="8"/>
  <c r="AO547" i="8"/>
  <c r="AP547" i="8"/>
  <c r="AQ547" i="8"/>
  <c r="AR547" i="8"/>
  <c r="AS547" i="8"/>
  <c r="AT547" i="8"/>
  <c r="AU547" i="8"/>
  <c r="AV547" i="8"/>
  <c r="AW547" i="8"/>
  <c r="AX547" i="8"/>
  <c r="AY547" i="8"/>
  <c r="AZ547" i="8"/>
  <c r="BA547" i="8"/>
  <c r="BB547" i="8"/>
  <c r="BC547" i="8"/>
  <c r="BD547" i="8"/>
  <c r="BE547" i="8"/>
  <c r="BF547" i="8"/>
  <c r="BG547" i="8"/>
  <c r="AO551" i="8"/>
  <c r="AP551" i="8"/>
  <c r="AQ551" i="8"/>
  <c r="AR551" i="8"/>
  <c r="AS551" i="8"/>
  <c r="AS542" i="8" s="1"/>
  <c r="AT551" i="8"/>
  <c r="AU551" i="8"/>
  <c r="AV551" i="8"/>
  <c r="AW551" i="8"/>
  <c r="AX551" i="8"/>
  <c r="AY551" i="8"/>
  <c r="AZ551" i="8"/>
  <c r="BA551" i="8"/>
  <c r="BB551" i="8"/>
  <c r="BC551" i="8"/>
  <c r="BD551" i="8"/>
  <c r="BE551" i="8"/>
  <c r="BF551" i="8"/>
  <c r="BG551" i="8"/>
  <c r="AO557" i="8"/>
  <c r="AP557" i="8"/>
  <c r="AQ557" i="8"/>
  <c r="AR557" i="8"/>
  <c r="AS557" i="8"/>
  <c r="AT557" i="8"/>
  <c r="AU557" i="8"/>
  <c r="AU556" i="8" s="1"/>
  <c r="AV557" i="8"/>
  <c r="AV556" i="8" s="1"/>
  <c r="AW557" i="8"/>
  <c r="AW556" i="8" s="1"/>
  <c r="AX557" i="8"/>
  <c r="AY557" i="8"/>
  <c r="AZ557" i="8"/>
  <c r="AZ556" i="8" s="1"/>
  <c r="BA557" i="8"/>
  <c r="BB557" i="8"/>
  <c r="BC557" i="8"/>
  <c r="BC556" i="8" s="1"/>
  <c r="BD557" i="8"/>
  <c r="BD556" i="8" s="1"/>
  <c r="BE557" i="8"/>
  <c r="BE556" i="8" s="1"/>
  <c r="BF557" i="8"/>
  <c r="BG557" i="8"/>
  <c r="AO561" i="8"/>
  <c r="AP561" i="8"/>
  <c r="AQ561" i="8"/>
  <c r="AR561" i="8"/>
  <c r="AS561" i="8"/>
  <c r="AT561" i="8"/>
  <c r="AU561" i="8"/>
  <c r="AV561" i="8"/>
  <c r="AW561" i="8"/>
  <c r="AX561" i="8"/>
  <c r="AY561" i="8"/>
  <c r="AZ561" i="8"/>
  <c r="BA561" i="8"/>
  <c r="BA556" i="8" s="1"/>
  <c r="BB561" i="8"/>
  <c r="BB556" i="8" s="1"/>
  <c r="BC561" i="8"/>
  <c r="BD561" i="8"/>
  <c r="BE561" i="8"/>
  <c r="BF561" i="8"/>
  <c r="BF556" i="8" s="1"/>
  <c r="BG561" i="8"/>
  <c r="BG556" i="8" s="1"/>
  <c r="AO565" i="8"/>
  <c r="AP565" i="8"/>
  <c r="AQ565" i="8"/>
  <c r="AR565" i="8"/>
  <c r="AS565" i="8"/>
  <c r="AT565" i="8"/>
  <c r="AU565" i="8"/>
  <c r="AV565" i="8"/>
  <c r="AW565" i="8"/>
  <c r="AX565" i="8"/>
  <c r="AY565" i="8"/>
  <c r="AZ565" i="8"/>
  <c r="BA565" i="8"/>
  <c r="BB565" i="8"/>
  <c r="BC565" i="8"/>
  <c r="BD565" i="8"/>
  <c r="BE565" i="8"/>
  <c r="BF565" i="8"/>
  <c r="BG565" i="8"/>
  <c r="BC570" i="8"/>
  <c r="BD570" i="8"/>
  <c r="BF570" i="8"/>
  <c r="BG570" i="8"/>
  <c r="AO571" i="8"/>
  <c r="AP571" i="8"/>
  <c r="AQ571" i="8"/>
  <c r="AQ570" i="8" s="1"/>
  <c r="AR571" i="8"/>
  <c r="AR570" i="8" s="1"/>
  <c r="AS571" i="8"/>
  <c r="AS570" i="8" s="1"/>
  <c r="AT571" i="8"/>
  <c r="AU571" i="8"/>
  <c r="AV571" i="8"/>
  <c r="AW571" i="8"/>
  <c r="AX571" i="8"/>
  <c r="AY571" i="8"/>
  <c r="AZ571" i="8"/>
  <c r="BA571" i="8"/>
  <c r="BB571" i="8"/>
  <c r="BC571" i="8"/>
  <c r="BD571" i="8"/>
  <c r="BE571" i="8"/>
  <c r="BF571" i="8"/>
  <c r="BG571" i="8"/>
  <c r="AO575" i="8"/>
  <c r="AO570" i="8" s="1"/>
  <c r="AP575" i="8"/>
  <c r="AP570" i="8" s="1"/>
  <c r="AQ575" i="8"/>
  <c r="AR575" i="8"/>
  <c r="AS575" i="8"/>
  <c r="AT575" i="8"/>
  <c r="AT570" i="8" s="1"/>
  <c r="AU575" i="8"/>
  <c r="AU570" i="8" s="1"/>
  <c r="AV575" i="8"/>
  <c r="AV570" i="8" s="1"/>
  <c r="AW575" i="8"/>
  <c r="AW570" i="8" s="1"/>
  <c r="AX575" i="8"/>
  <c r="AX570" i="8" s="1"/>
  <c r="AY575" i="8"/>
  <c r="AY570" i="8" s="1"/>
  <c r="AZ575" i="8"/>
  <c r="AZ570" i="8" s="1"/>
  <c r="BA575" i="8"/>
  <c r="BA570" i="8" s="1"/>
  <c r="BB575" i="8"/>
  <c r="BB570" i="8" s="1"/>
  <c r="BC575" i="8"/>
  <c r="BD575" i="8"/>
  <c r="BE575" i="8"/>
  <c r="BE570" i="8" s="1"/>
  <c r="BF575" i="8"/>
  <c r="BG575" i="8"/>
  <c r="AO579" i="8"/>
  <c r="AP579" i="8"/>
  <c r="AQ579" i="8"/>
  <c r="AR579" i="8"/>
  <c r="AS579" i="8"/>
  <c r="AT579" i="8"/>
  <c r="AU579" i="8"/>
  <c r="AV579" i="8"/>
  <c r="AW579" i="8"/>
  <c r="AX579" i="8"/>
  <c r="AY579" i="8"/>
  <c r="AZ579" i="8"/>
  <c r="BA579" i="8"/>
  <c r="BB579" i="8"/>
  <c r="BC579" i="8"/>
  <c r="BD579" i="8"/>
  <c r="BE579" i="8"/>
  <c r="BF579" i="8"/>
  <c r="BG579" i="8"/>
  <c r="AO584" i="8"/>
  <c r="AP584" i="8"/>
  <c r="AQ584" i="8"/>
  <c r="AR584" i="8"/>
  <c r="AS584" i="8"/>
  <c r="AT584" i="8"/>
  <c r="AU584" i="8"/>
  <c r="AV584" i="8"/>
  <c r="AY584" i="8"/>
  <c r="AZ584" i="8"/>
  <c r="AO585" i="8"/>
  <c r="AP585" i="8"/>
  <c r="AQ585" i="8"/>
  <c r="AR585" i="8"/>
  <c r="AS585" i="8"/>
  <c r="AT585" i="8"/>
  <c r="AU585" i="8"/>
  <c r="AV585" i="8"/>
  <c r="AW585" i="8"/>
  <c r="AX585" i="8"/>
  <c r="AY585" i="8"/>
  <c r="AZ585" i="8"/>
  <c r="BA585" i="8"/>
  <c r="BB585" i="8"/>
  <c r="BC585" i="8"/>
  <c r="BD585" i="8"/>
  <c r="BE585" i="8"/>
  <c r="BF585" i="8"/>
  <c r="BG585" i="8"/>
  <c r="AO589" i="8"/>
  <c r="AP589" i="8"/>
  <c r="AQ589" i="8"/>
  <c r="AR589" i="8"/>
  <c r="AS589" i="8"/>
  <c r="AT589" i="8"/>
  <c r="AU589" i="8"/>
  <c r="AV589" i="8"/>
  <c r="AW589" i="8"/>
  <c r="AX589" i="8"/>
  <c r="AY589" i="8"/>
  <c r="AZ589" i="8"/>
  <c r="BA589" i="8"/>
  <c r="BB589" i="8"/>
  <c r="BC589" i="8"/>
  <c r="BD589" i="8"/>
  <c r="BE589" i="8"/>
  <c r="BF589" i="8"/>
  <c r="BG589" i="8"/>
  <c r="AO593" i="8"/>
  <c r="AP593" i="8"/>
  <c r="AQ593" i="8"/>
  <c r="AR593" i="8"/>
  <c r="AS593" i="8"/>
  <c r="AT593" i="8"/>
  <c r="AU593" i="8"/>
  <c r="AV593" i="8"/>
  <c r="AW593" i="8"/>
  <c r="AX593" i="8"/>
  <c r="AX584" i="8" s="1"/>
  <c r="AY593" i="8"/>
  <c r="AZ593" i="8"/>
  <c r="BA593" i="8"/>
  <c r="BB593" i="8"/>
  <c r="BC593" i="8"/>
  <c r="BD593" i="8"/>
  <c r="BE593" i="8"/>
  <c r="BF593" i="8"/>
  <c r="BG593" i="8"/>
  <c r="AY598" i="8"/>
  <c r="BB598" i="8"/>
  <c r="BC598" i="8"/>
  <c r="BD598" i="8"/>
  <c r="AO599" i="8"/>
  <c r="AP599" i="8"/>
  <c r="AQ599" i="8"/>
  <c r="AR599" i="8"/>
  <c r="AS599" i="8"/>
  <c r="AT599" i="8"/>
  <c r="AU599" i="8"/>
  <c r="AV599" i="8"/>
  <c r="AW599" i="8"/>
  <c r="AX599" i="8"/>
  <c r="AY599" i="8"/>
  <c r="AZ599" i="8"/>
  <c r="AZ598" i="8" s="1"/>
  <c r="BA599" i="8"/>
  <c r="BA598" i="8" s="1"/>
  <c r="BB599" i="8"/>
  <c r="BC599" i="8"/>
  <c r="BD599" i="8"/>
  <c r="BE599" i="8"/>
  <c r="BF599" i="8"/>
  <c r="BG599" i="8"/>
  <c r="AO603" i="8"/>
  <c r="AP603" i="8"/>
  <c r="AQ603" i="8"/>
  <c r="AR603" i="8"/>
  <c r="AS603" i="8"/>
  <c r="AT603" i="8"/>
  <c r="AU603" i="8"/>
  <c r="AV603" i="8"/>
  <c r="AW603" i="8"/>
  <c r="AW598" i="8" s="1"/>
  <c r="AX603" i="8"/>
  <c r="AX598" i="8" s="1"/>
  <c r="AY603" i="8"/>
  <c r="AZ603" i="8"/>
  <c r="BA603" i="8"/>
  <c r="BB603" i="8"/>
  <c r="BC603" i="8"/>
  <c r="BD603" i="8"/>
  <c r="BE603" i="8"/>
  <c r="BF603" i="8"/>
  <c r="BF598" i="8" s="1"/>
  <c r="BG603" i="8"/>
  <c r="BG598" i="8" s="1"/>
  <c r="AO607" i="8"/>
  <c r="AP607" i="8"/>
  <c r="AQ607" i="8"/>
  <c r="AR607" i="8"/>
  <c r="AS607" i="8"/>
  <c r="AT607" i="8"/>
  <c r="AU607" i="8"/>
  <c r="AV607" i="8"/>
  <c r="AW607" i="8"/>
  <c r="AX607" i="8"/>
  <c r="AY607" i="8"/>
  <c r="AZ607" i="8"/>
  <c r="BA607" i="8"/>
  <c r="BB607" i="8"/>
  <c r="BC607" i="8"/>
  <c r="BD607" i="8"/>
  <c r="BE607" i="8"/>
  <c r="BF607" i="8"/>
  <c r="BG607" i="8"/>
  <c r="AP612" i="8"/>
  <c r="AQ612" i="8"/>
  <c r="AR612" i="8"/>
  <c r="BD612" i="8"/>
  <c r="BE612" i="8"/>
  <c r="BF612" i="8"/>
  <c r="BG612" i="8"/>
  <c r="AO613" i="8"/>
  <c r="AO612" i="8" s="1"/>
  <c r="AP613" i="8"/>
  <c r="AQ613" i="8"/>
  <c r="AR613" i="8"/>
  <c r="AS613" i="8"/>
  <c r="AT613" i="8"/>
  <c r="AU613" i="8"/>
  <c r="AV613" i="8"/>
  <c r="AW613" i="8"/>
  <c r="AX613" i="8"/>
  <c r="AY613" i="8"/>
  <c r="AZ613" i="8"/>
  <c r="BA613" i="8"/>
  <c r="BB613" i="8"/>
  <c r="BC613" i="8"/>
  <c r="BC612" i="8" s="1"/>
  <c r="BD613" i="8"/>
  <c r="BE613" i="8"/>
  <c r="BF613" i="8"/>
  <c r="BG613" i="8"/>
  <c r="AO617" i="8"/>
  <c r="AP617" i="8"/>
  <c r="AQ617" i="8"/>
  <c r="AR617" i="8"/>
  <c r="AS617" i="8"/>
  <c r="AS612" i="8" s="1"/>
  <c r="AT617" i="8"/>
  <c r="AT612" i="8" s="1"/>
  <c r="AU617" i="8"/>
  <c r="AU612" i="8" s="1"/>
  <c r="AV617" i="8"/>
  <c r="AV612" i="8" s="1"/>
  <c r="AW617" i="8"/>
  <c r="AW612" i="8" s="1"/>
  <c r="AX617" i="8"/>
  <c r="AY617" i="8"/>
  <c r="AZ617" i="8"/>
  <c r="BA617" i="8"/>
  <c r="BA612" i="8" s="1"/>
  <c r="BB617" i="8"/>
  <c r="BC617" i="8"/>
  <c r="BD617" i="8"/>
  <c r="BE617" i="8"/>
  <c r="BF617" i="8"/>
  <c r="BG617" i="8"/>
  <c r="AO621" i="8"/>
  <c r="AP621" i="8"/>
  <c r="AQ621" i="8"/>
  <c r="AR621" i="8"/>
  <c r="AS621" i="8"/>
  <c r="AT621" i="8"/>
  <c r="AU621" i="8"/>
  <c r="AV621" i="8"/>
  <c r="AW621" i="8"/>
  <c r="AX621" i="8"/>
  <c r="AY621" i="8"/>
  <c r="AZ621" i="8"/>
  <c r="BA621" i="8"/>
  <c r="BB621" i="8"/>
  <c r="BC621" i="8"/>
  <c r="BD621" i="8"/>
  <c r="BE621" i="8"/>
  <c r="BF621" i="8"/>
  <c r="BG621" i="8"/>
  <c r="AU626" i="8"/>
  <c r="AV626" i="8"/>
  <c r="BE626" i="8"/>
  <c r="AO627" i="8"/>
  <c r="AO626" i="8" s="1"/>
  <c r="AP627" i="8"/>
  <c r="AP626" i="8" s="1"/>
  <c r="AQ627" i="8"/>
  <c r="AQ626" i="8" s="1"/>
  <c r="AR627" i="8"/>
  <c r="AR626" i="8" s="1"/>
  <c r="AS627" i="8"/>
  <c r="AS626" i="8" s="1"/>
  <c r="AT627" i="8"/>
  <c r="AT626" i="8" s="1"/>
  <c r="AU627" i="8"/>
  <c r="AV627" i="8"/>
  <c r="AW627" i="8"/>
  <c r="AW626" i="8" s="1"/>
  <c r="AX627" i="8"/>
  <c r="AX626" i="8" s="1"/>
  <c r="AY627" i="8"/>
  <c r="AZ627" i="8"/>
  <c r="BA627" i="8"/>
  <c r="BB627" i="8"/>
  <c r="BC627" i="8"/>
  <c r="BD627" i="8"/>
  <c r="BE627" i="8"/>
  <c r="BF627" i="8"/>
  <c r="BG627" i="8"/>
  <c r="AO631" i="8"/>
  <c r="AP631" i="8"/>
  <c r="AQ631" i="8"/>
  <c r="AR631" i="8"/>
  <c r="AS631" i="8"/>
  <c r="AT631" i="8"/>
  <c r="AU631" i="8"/>
  <c r="AV631" i="8"/>
  <c r="AW631" i="8"/>
  <c r="AX631" i="8"/>
  <c r="AY631" i="8"/>
  <c r="AZ631" i="8"/>
  <c r="BA631" i="8"/>
  <c r="BB631" i="8"/>
  <c r="BC631" i="8"/>
  <c r="BD631" i="8"/>
  <c r="BE631" i="8"/>
  <c r="BF631" i="8"/>
  <c r="BF626" i="8" s="1"/>
  <c r="BG631" i="8"/>
  <c r="BG626" i="8" s="1"/>
  <c r="AO635" i="8"/>
  <c r="AP635" i="8"/>
  <c r="AQ635" i="8"/>
  <c r="AR635" i="8"/>
  <c r="AS635" i="8"/>
  <c r="AT635" i="8"/>
  <c r="AU635" i="8"/>
  <c r="AV635" i="8"/>
  <c r="AW635" i="8"/>
  <c r="AX635" i="8"/>
  <c r="AY635" i="8"/>
  <c r="AZ635" i="8"/>
  <c r="BA635" i="8"/>
  <c r="BB635" i="8"/>
  <c r="BC635" i="8"/>
  <c r="BD635" i="8"/>
  <c r="BE635" i="8"/>
  <c r="BF635" i="8"/>
  <c r="BG635" i="8"/>
  <c r="AU640" i="8"/>
  <c r="AV640" i="8"/>
  <c r="AW640" i="8"/>
  <c r="AX640" i="8"/>
  <c r="AZ640" i="8"/>
  <c r="AO641" i="8"/>
  <c r="AP641" i="8"/>
  <c r="AQ641" i="8"/>
  <c r="AR641" i="8"/>
  <c r="AS641" i="8"/>
  <c r="AT641" i="8"/>
  <c r="AU641" i="8"/>
  <c r="AV641" i="8"/>
  <c r="AW641" i="8"/>
  <c r="AX641" i="8"/>
  <c r="AY641" i="8"/>
  <c r="AZ641" i="8"/>
  <c r="BA641" i="8"/>
  <c r="BB641" i="8"/>
  <c r="BC641" i="8"/>
  <c r="BD641" i="8"/>
  <c r="BE641" i="8"/>
  <c r="BF641" i="8"/>
  <c r="BF640" i="8" s="1"/>
  <c r="BG641" i="8"/>
  <c r="BG640" i="8" s="1"/>
  <c r="AO645" i="8"/>
  <c r="AP645" i="8"/>
  <c r="AQ645" i="8"/>
  <c r="AR645" i="8"/>
  <c r="AS645" i="8"/>
  <c r="AS640" i="8" s="1"/>
  <c r="AT645" i="8"/>
  <c r="AT640" i="8" s="1"/>
  <c r="AU645" i="8"/>
  <c r="AV645" i="8"/>
  <c r="AW645" i="8"/>
  <c r="AX645" i="8"/>
  <c r="AY645" i="8"/>
  <c r="AY640" i="8" s="1"/>
  <c r="AZ645" i="8"/>
  <c r="BA645" i="8"/>
  <c r="BB645" i="8"/>
  <c r="BC645" i="8"/>
  <c r="BD645" i="8"/>
  <c r="BE645" i="8"/>
  <c r="BF645" i="8"/>
  <c r="BG645" i="8"/>
  <c r="AO649" i="8"/>
  <c r="AP649" i="8"/>
  <c r="AQ649" i="8"/>
  <c r="AR649" i="8"/>
  <c r="AS649" i="8"/>
  <c r="AT649" i="8"/>
  <c r="AU649" i="8"/>
  <c r="AV649" i="8"/>
  <c r="AW649" i="8"/>
  <c r="AX649" i="8"/>
  <c r="AY649" i="8"/>
  <c r="AZ649" i="8"/>
  <c r="BA649" i="8"/>
  <c r="BA640" i="8" s="1"/>
  <c r="BB649" i="8"/>
  <c r="BB640" i="8" s="1"/>
  <c r="BC649" i="8"/>
  <c r="BC640" i="8" s="1"/>
  <c r="BD649" i="8"/>
  <c r="BD640" i="8" s="1"/>
  <c r="BE649" i="8"/>
  <c r="BE640" i="8" s="1"/>
  <c r="BF649" i="8"/>
  <c r="BG649" i="8"/>
  <c r="AQ654" i="8"/>
  <c r="AR654" i="8"/>
  <c r="AS654" i="8"/>
  <c r="AO655" i="8"/>
  <c r="AP655" i="8"/>
  <c r="AQ655" i="8"/>
  <c r="AR655" i="8"/>
  <c r="AS655" i="8"/>
  <c r="AT655" i="8"/>
  <c r="AU655" i="8"/>
  <c r="AV655" i="8"/>
  <c r="AW655" i="8"/>
  <c r="AX655" i="8"/>
  <c r="AY655" i="8"/>
  <c r="AZ655" i="8"/>
  <c r="BA655" i="8"/>
  <c r="BB655" i="8"/>
  <c r="BC655" i="8"/>
  <c r="BD655" i="8"/>
  <c r="BD654" i="8" s="1"/>
  <c r="BE655" i="8"/>
  <c r="BE654" i="8" s="1"/>
  <c r="BF655" i="8"/>
  <c r="BF654" i="8" s="1"/>
  <c r="BG655" i="8"/>
  <c r="BG654" i="8" s="1"/>
  <c r="AO659" i="8"/>
  <c r="AO654" i="8" s="1"/>
  <c r="AP659" i="8"/>
  <c r="AP654" i="8" s="1"/>
  <c r="AQ659" i="8"/>
  <c r="AR659" i="8"/>
  <c r="AS659" i="8"/>
  <c r="AT659" i="8"/>
  <c r="AT654" i="8" s="1"/>
  <c r="AU659" i="8"/>
  <c r="AU654" i="8" s="1"/>
  <c r="AV659" i="8"/>
  <c r="AW659" i="8"/>
  <c r="AX659" i="8"/>
  <c r="AY659" i="8"/>
  <c r="AZ659" i="8"/>
  <c r="BA659" i="8"/>
  <c r="BB659" i="8"/>
  <c r="BC659" i="8"/>
  <c r="BD659" i="8"/>
  <c r="BE659" i="8"/>
  <c r="BF659" i="8"/>
  <c r="BG659" i="8"/>
  <c r="AO663" i="8"/>
  <c r="AP663" i="8"/>
  <c r="AQ663" i="8"/>
  <c r="AR663" i="8"/>
  <c r="AS663" i="8"/>
  <c r="AT663" i="8"/>
  <c r="AU663" i="8"/>
  <c r="AV663" i="8"/>
  <c r="AW663" i="8"/>
  <c r="AX663" i="8"/>
  <c r="AY663" i="8"/>
  <c r="AZ663" i="8"/>
  <c r="BA663" i="8"/>
  <c r="BB663" i="8"/>
  <c r="BC663" i="8"/>
  <c r="BD663" i="8"/>
  <c r="BE663" i="8"/>
  <c r="BF663" i="8"/>
  <c r="BG663" i="8"/>
  <c r="AO668" i="8"/>
  <c r="AO669" i="8"/>
  <c r="AP669" i="8"/>
  <c r="AQ669" i="8"/>
  <c r="AR669" i="8"/>
  <c r="AS669" i="8"/>
  <c r="AT669" i="8"/>
  <c r="AU669" i="8"/>
  <c r="AV669" i="8"/>
  <c r="AW669" i="8"/>
  <c r="AX669" i="8"/>
  <c r="AY669" i="8"/>
  <c r="AZ669" i="8"/>
  <c r="AZ668" i="8" s="1"/>
  <c r="BA669" i="8"/>
  <c r="BA668" i="8" s="1"/>
  <c r="BB669" i="8"/>
  <c r="BB668" i="8" s="1"/>
  <c r="BC669" i="8"/>
  <c r="BC668" i="8" s="1"/>
  <c r="BD669" i="8"/>
  <c r="BD668" i="8" s="1"/>
  <c r="BE669" i="8"/>
  <c r="BE668" i="8" s="1"/>
  <c r="BF669" i="8"/>
  <c r="BG669" i="8"/>
  <c r="AO673" i="8"/>
  <c r="AP673" i="8"/>
  <c r="AQ673" i="8"/>
  <c r="AR673" i="8"/>
  <c r="AS673" i="8"/>
  <c r="AT673" i="8"/>
  <c r="AU673" i="8"/>
  <c r="AV673" i="8"/>
  <c r="AW673" i="8"/>
  <c r="AX673" i="8"/>
  <c r="AY673" i="8"/>
  <c r="AZ673" i="8"/>
  <c r="BA673" i="8"/>
  <c r="BB673" i="8"/>
  <c r="BC673" i="8"/>
  <c r="BD673" i="8"/>
  <c r="BE673" i="8"/>
  <c r="BF673" i="8"/>
  <c r="BF668" i="8" s="1"/>
  <c r="BG673" i="8"/>
  <c r="BG668" i="8" s="1"/>
  <c r="AO677" i="8"/>
  <c r="AP677" i="8"/>
  <c r="AP668" i="8" s="1"/>
  <c r="AQ677" i="8"/>
  <c r="AQ668" i="8" s="1"/>
  <c r="AR677" i="8"/>
  <c r="AS677" i="8"/>
  <c r="AT677" i="8"/>
  <c r="AU677" i="8"/>
  <c r="AV677" i="8"/>
  <c r="AW677" i="8"/>
  <c r="AX677" i="8"/>
  <c r="AY677" i="8"/>
  <c r="AZ677" i="8"/>
  <c r="BA677" i="8"/>
  <c r="BB677" i="8"/>
  <c r="BC677" i="8"/>
  <c r="BD677" i="8"/>
  <c r="BE677" i="8"/>
  <c r="BF677" i="8"/>
  <c r="BG677" i="8"/>
  <c r="AY682" i="8"/>
  <c r="AZ682" i="8"/>
  <c r="BA682" i="8"/>
  <c r="BB682" i="8"/>
  <c r="BC682" i="8"/>
  <c r="AO683" i="8"/>
  <c r="AO682" i="8" s="1"/>
  <c r="AP683" i="8"/>
  <c r="AP682" i="8" s="1"/>
  <c r="AQ683" i="8"/>
  <c r="AQ682" i="8" s="1"/>
  <c r="AR683" i="8"/>
  <c r="AR682" i="8" s="1"/>
  <c r="AS683" i="8"/>
  <c r="AT683" i="8"/>
  <c r="AU683" i="8"/>
  <c r="AV683" i="8"/>
  <c r="AW683" i="8"/>
  <c r="AX683" i="8"/>
  <c r="AY683" i="8"/>
  <c r="AZ683" i="8"/>
  <c r="BA683" i="8"/>
  <c r="BB683" i="8"/>
  <c r="BC683" i="8"/>
  <c r="BD683" i="8"/>
  <c r="BE683" i="8"/>
  <c r="BF683" i="8"/>
  <c r="BG683" i="8"/>
  <c r="AO687" i="8"/>
  <c r="AP687" i="8"/>
  <c r="AQ687" i="8"/>
  <c r="AR687" i="8"/>
  <c r="AS687" i="8"/>
  <c r="AT687" i="8"/>
  <c r="AT682" i="8" s="1"/>
  <c r="AU687" i="8"/>
  <c r="AU682" i="8" s="1"/>
  <c r="AV687" i="8"/>
  <c r="AV682" i="8" s="1"/>
  <c r="AW687" i="8"/>
  <c r="AW682" i="8" s="1"/>
  <c r="AX687" i="8"/>
  <c r="AX682" i="8" s="1"/>
  <c r="AY687" i="8"/>
  <c r="AZ687" i="8"/>
  <c r="BA687" i="8"/>
  <c r="BB687" i="8"/>
  <c r="BC687" i="8"/>
  <c r="BD687" i="8"/>
  <c r="BD682" i="8" s="1"/>
  <c r="BE687" i="8"/>
  <c r="BE682" i="8" s="1"/>
  <c r="BF687" i="8"/>
  <c r="BF682" i="8" s="1"/>
  <c r="BG687" i="8"/>
  <c r="AO691" i="8"/>
  <c r="AP691" i="8"/>
  <c r="AQ691" i="8"/>
  <c r="AR691" i="8"/>
  <c r="AS691" i="8"/>
  <c r="AT691" i="8"/>
  <c r="AU691" i="8"/>
  <c r="AV691" i="8"/>
  <c r="AW691" i="8"/>
  <c r="AX691" i="8"/>
  <c r="AY691" i="8"/>
  <c r="AZ691" i="8"/>
  <c r="BA691" i="8"/>
  <c r="BB691" i="8"/>
  <c r="BC691" i="8"/>
  <c r="BD691" i="8"/>
  <c r="BE691" i="8"/>
  <c r="BF691" i="8"/>
  <c r="BG691" i="8"/>
  <c r="BG682" i="8" s="1"/>
  <c r="AO696" i="8"/>
  <c r="AP696" i="8"/>
  <c r="AQ696" i="8"/>
  <c r="AV696" i="8"/>
  <c r="AW696" i="8"/>
  <c r="AX696" i="8"/>
  <c r="AY696" i="8"/>
  <c r="AZ696" i="8"/>
  <c r="AO697" i="8"/>
  <c r="AP697" i="8"/>
  <c r="AQ697" i="8"/>
  <c r="AR697" i="8"/>
  <c r="AS697" i="8"/>
  <c r="AS696" i="8" s="1"/>
  <c r="AT697" i="8"/>
  <c r="AT696" i="8" s="1"/>
  <c r="AU697" i="8"/>
  <c r="AU696" i="8" s="1"/>
  <c r="AV697" i="8"/>
  <c r="AW697" i="8"/>
  <c r="AX697" i="8"/>
  <c r="AY697" i="8"/>
  <c r="AZ697" i="8"/>
  <c r="BA697" i="8"/>
  <c r="BB697" i="8"/>
  <c r="BC697" i="8"/>
  <c r="BD697" i="8"/>
  <c r="BE697" i="8"/>
  <c r="BF697" i="8"/>
  <c r="BG697" i="8"/>
  <c r="AO701" i="8"/>
  <c r="AP701" i="8"/>
  <c r="AQ701" i="8"/>
  <c r="AR701" i="8"/>
  <c r="AS701" i="8"/>
  <c r="AT701" i="8"/>
  <c r="AU701" i="8"/>
  <c r="AV701" i="8"/>
  <c r="AW701" i="8"/>
  <c r="AX701" i="8"/>
  <c r="AY701" i="8"/>
  <c r="AZ701" i="8"/>
  <c r="BA701" i="8"/>
  <c r="BB701" i="8"/>
  <c r="BC701" i="8"/>
  <c r="BD701" i="8"/>
  <c r="BE701" i="8"/>
  <c r="BF701" i="8"/>
  <c r="BG701" i="8"/>
  <c r="AO705" i="8"/>
  <c r="AP705" i="8"/>
  <c r="AQ705" i="8"/>
  <c r="AR705" i="8"/>
  <c r="AS705" i="8"/>
  <c r="AT705" i="8"/>
  <c r="AU705" i="8"/>
  <c r="AV705" i="8"/>
  <c r="AW705" i="8"/>
  <c r="AX705" i="8"/>
  <c r="AY705" i="8"/>
  <c r="AZ705" i="8"/>
  <c r="BA705" i="8"/>
  <c r="BB705" i="8"/>
  <c r="BC705" i="8"/>
  <c r="BD705" i="8"/>
  <c r="BE705" i="8"/>
  <c r="BF705" i="8"/>
  <c r="BG705" i="8"/>
  <c r="AZ710" i="8"/>
  <c r="BE710" i="8"/>
  <c r="BG710" i="8"/>
  <c r="AO711" i="8"/>
  <c r="AO710" i="8" s="1"/>
  <c r="AP711" i="8"/>
  <c r="AP710" i="8" s="1"/>
  <c r="AQ711" i="8"/>
  <c r="AQ710" i="8" s="1"/>
  <c r="AR711" i="8"/>
  <c r="AS711" i="8"/>
  <c r="AT711" i="8"/>
  <c r="AU711" i="8"/>
  <c r="AV711" i="8"/>
  <c r="AW711" i="8"/>
  <c r="AX711" i="8"/>
  <c r="AY711" i="8"/>
  <c r="AZ711" i="8"/>
  <c r="BA711" i="8"/>
  <c r="BB711" i="8"/>
  <c r="BC711" i="8"/>
  <c r="BD711" i="8"/>
  <c r="BE711" i="8"/>
  <c r="BF711" i="8"/>
  <c r="BG711" i="8"/>
  <c r="AO715" i="8"/>
  <c r="AP715" i="8"/>
  <c r="AQ715" i="8"/>
  <c r="AR715" i="8"/>
  <c r="AS715" i="8"/>
  <c r="AT715" i="8"/>
  <c r="AU715" i="8"/>
  <c r="AV715" i="8"/>
  <c r="AW715" i="8"/>
  <c r="AW710" i="8" s="1"/>
  <c r="AX715" i="8"/>
  <c r="AX710" i="8" s="1"/>
  <c r="AY715" i="8"/>
  <c r="AY710" i="8" s="1"/>
  <c r="AZ715" i="8"/>
  <c r="BA715" i="8"/>
  <c r="BA710" i="8" s="1"/>
  <c r="BB715" i="8"/>
  <c r="BB710" i="8" s="1"/>
  <c r="BC715" i="8"/>
  <c r="BC710" i="8" s="1"/>
  <c r="BD715" i="8"/>
  <c r="BD710" i="8" s="1"/>
  <c r="BE715" i="8"/>
  <c r="BF715" i="8"/>
  <c r="BG715" i="8"/>
  <c r="AO719" i="8"/>
  <c r="AP719" i="8"/>
  <c r="AQ719" i="8"/>
  <c r="AR719" i="8"/>
  <c r="AS719" i="8"/>
  <c r="AT719" i="8"/>
  <c r="AU719" i="8"/>
  <c r="AV719" i="8"/>
  <c r="AW719" i="8"/>
  <c r="AX719" i="8"/>
  <c r="AY719" i="8"/>
  <c r="AZ719" i="8"/>
  <c r="BA719" i="8"/>
  <c r="BB719" i="8"/>
  <c r="BC719" i="8"/>
  <c r="BD719" i="8"/>
  <c r="BE719" i="8"/>
  <c r="BF719" i="8"/>
  <c r="BF710" i="8" s="1"/>
  <c r="BG719" i="8"/>
  <c r="AO724" i="8"/>
  <c r="AP724" i="8"/>
  <c r="AQ724" i="8"/>
  <c r="AU724" i="8"/>
  <c r="BG724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AZ724" i="8" s="1"/>
  <c r="BA725" i="8"/>
  <c r="BA724" i="8" s="1"/>
  <c r="BB725" i="8"/>
  <c r="BB724" i="8" s="1"/>
  <c r="BC725" i="8"/>
  <c r="BC724" i="8" s="1"/>
  <c r="BD725" i="8"/>
  <c r="BD724" i="8" s="1"/>
  <c r="BE725" i="8"/>
  <c r="BE724" i="8" s="1"/>
  <c r="BF725" i="8"/>
  <c r="BF724" i="8" s="1"/>
  <c r="BG725" i="8"/>
  <c r="AO729" i="8"/>
  <c r="AP729" i="8"/>
  <c r="AQ729" i="8"/>
  <c r="AR729" i="8"/>
  <c r="AS729" i="8"/>
  <c r="AT729" i="8"/>
  <c r="AU729" i="8"/>
  <c r="AV729" i="8"/>
  <c r="AW729" i="8"/>
  <c r="AX729" i="8"/>
  <c r="AY729" i="8"/>
  <c r="AZ729" i="8"/>
  <c r="BA729" i="8"/>
  <c r="BB729" i="8"/>
  <c r="BC729" i="8"/>
  <c r="BD729" i="8"/>
  <c r="BE729" i="8"/>
  <c r="BF729" i="8"/>
  <c r="BG729" i="8"/>
  <c r="AO733" i="8"/>
  <c r="AP733" i="8"/>
  <c r="AQ733" i="8"/>
  <c r="AR733" i="8"/>
  <c r="AR724" i="8" s="1"/>
  <c r="AS733" i="8"/>
  <c r="AS724" i="8" s="1"/>
  <c r="AT733" i="8"/>
  <c r="AT724" i="8" s="1"/>
  <c r="AU733" i="8"/>
  <c r="AV733" i="8"/>
  <c r="AV724" i="8" s="1"/>
  <c r="AW733" i="8"/>
  <c r="AW724" i="8" s="1"/>
  <c r="AX733" i="8"/>
  <c r="AY733" i="8"/>
  <c r="AZ733" i="8"/>
  <c r="BA733" i="8"/>
  <c r="BB733" i="8"/>
  <c r="BC733" i="8"/>
  <c r="BD733" i="8"/>
  <c r="BE733" i="8"/>
  <c r="BF733" i="8"/>
  <c r="BG733" i="8"/>
  <c r="AO739" i="8"/>
  <c r="AP739" i="8"/>
  <c r="AQ739" i="8"/>
  <c r="AR739" i="8"/>
  <c r="AS739" i="8"/>
  <c r="AT739" i="8"/>
  <c r="AU739" i="8"/>
  <c r="AV739" i="8"/>
  <c r="AW739" i="8"/>
  <c r="AW738" i="8" s="1"/>
  <c r="AX739" i="8"/>
  <c r="AY739" i="8"/>
  <c r="AY738" i="8" s="1"/>
  <c r="AZ739" i="8"/>
  <c r="AZ738" i="8" s="1"/>
  <c r="BA739" i="8"/>
  <c r="BA738" i="8" s="1"/>
  <c r="BB739" i="8"/>
  <c r="BB738" i="8" s="1"/>
  <c r="BC739" i="8"/>
  <c r="BD739" i="8"/>
  <c r="BD738" i="8" s="1"/>
  <c r="BE739" i="8"/>
  <c r="BE738" i="8" s="1"/>
  <c r="BF739" i="8"/>
  <c r="BF738" i="8" s="1"/>
  <c r="BG739" i="8"/>
  <c r="BG738" i="8" s="1"/>
  <c r="AO743" i="8"/>
  <c r="AP743" i="8"/>
  <c r="AQ743" i="8"/>
  <c r="AR743" i="8"/>
  <c r="AS743" i="8"/>
  <c r="AT743" i="8"/>
  <c r="AU743" i="8"/>
  <c r="AV743" i="8"/>
  <c r="AW743" i="8"/>
  <c r="AX743" i="8"/>
  <c r="AY743" i="8"/>
  <c r="AZ743" i="8"/>
  <c r="BA743" i="8"/>
  <c r="BB743" i="8"/>
  <c r="BC743" i="8"/>
  <c r="BD743" i="8"/>
  <c r="BE743" i="8"/>
  <c r="BF743" i="8"/>
  <c r="BG743" i="8"/>
  <c r="AO747" i="8"/>
  <c r="AP747" i="8"/>
  <c r="AQ747" i="8"/>
  <c r="AR747" i="8"/>
  <c r="AS747" i="8"/>
  <c r="AT747" i="8"/>
  <c r="AU747" i="8"/>
  <c r="AV747" i="8"/>
  <c r="AW747" i="8"/>
  <c r="AX747" i="8"/>
  <c r="AY747" i="8"/>
  <c r="AZ747" i="8"/>
  <c r="BA747" i="8"/>
  <c r="BB747" i="8"/>
  <c r="BC747" i="8"/>
  <c r="BD747" i="8"/>
  <c r="BE747" i="8"/>
  <c r="BF747" i="8"/>
  <c r="BG747" i="8"/>
  <c r="AO753" i="8"/>
  <c r="AO752" i="8" s="1"/>
  <c r="AP753" i="8"/>
  <c r="AQ753" i="8"/>
  <c r="AR753" i="8"/>
  <c r="AR752" i="8" s="1"/>
  <c r="AS753" i="8"/>
  <c r="AS752" i="8" s="1"/>
  <c r="AT753" i="8"/>
  <c r="AT752" i="8" s="1"/>
  <c r="AU753" i="8"/>
  <c r="AV753" i="8"/>
  <c r="AV752" i="8" s="1"/>
  <c r="AW753" i="8"/>
  <c r="AW752" i="8" s="1"/>
  <c r="AX753" i="8"/>
  <c r="AY753" i="8"/>
  <c r="AZ753" i="8"/>
  <c r="BA753" i="8"/>
  <c r="BB753" i="8"/>
  <c r="BC753" i="8"/>
  <c r="BD753" i="8"/>
  <c r="BE753" i="8"/>
  <c r="BF753" i="8"/>
  <c r="BG753" i="8"/>
  <c r="AO757" i="8"/>
  <c r="AP757" i="8"/>
  <c r="AQ757" i="8"/>
  <c r="AR757" i="8"/>
  <c r="AS757" i="8"/>
  <c r="AT757" i="8"/>
  <c r="AU757" i="8"/>
  <c r="AU752" i="8" s="1"/>
  <c r="AV757" i="8"/>
  <c r="AW757" i="8"/>
  <c r="AX757" i="8"/>
  <c r="AX752" i="8" s="1"/>
  <c r="AY757" i="8"/>
  <c r="AY752" i="8" s="1"/>
  <c r="AZ757" i="8"/>
  <c r="AZ752" i="8" s="1"/>
  <c r="BA757" i="8"/>
  <c r="BA752" i="8" s="1"/>
  <c r="BB757" i="8"/>
  <c r="BB752" i="8" s="1"/>
  <c r="BC757" i="8"/>
  <c r="BC752" i="8" s="1"/>
  <c r="BD757" i="8"/>
  <c r="BD752" i="8" s="1"/>
  <c r="BE757" i="8"/>
  <c r="BE752" i="8" s="1"/>
  <c r="BF757" i="8"/>
  <c r="BF752" i="8" s="1"/>
  <c r="BG757" i="8"/>
  <c r="BG752" i="8" s="1"/>
  <c r="AO761" i="8"/>
  <c r="AP761" i="8"/>
  <c r="AQ761" i="8"/>
  <c r="AR761" i="8"/>
  <c r="AS761" i="8"/>
  <c r="AT761" i="8"/>
  <c r="AU761" i="8"/>
  <c r="AV761" i="8"/>
  <c r="AW761" i="8"/>
  <c r="AX761" i="8"/>
  <c r="AY761" i="8"/>
  <c r="AZ761" i="8"/>
  <c r="BA761" i="8"/>
  <c r="BB761" i="8"/>
  <c r="BC761" i="8"/>
  <c r="BD761" i="8"/>
  <c r="BE761" i="8"/>
  <c r="BF761" i="8"/>
  <c r="BG761" i="8"/>
  <c r="AY766" i="8"/>
  <c r="AZ766" i="8"/>
  <c r="BA766" i="8"/>
  <c r="BC766" i="8"/>
  <c r="BD766" i="8"/>
  <c r="AO767" i="8"/>
  <c r="AP767" i="8"/>
  <c r="AQ767" i="8"/>
  <c r="AR767" i="8"/>
  <c r="AS767" i="8"/>
  <c r="AT767" i="8"/>
  <c r="AU767" i="8"/>
  <c r="AV767" i="8"/>
  <c r="AW767" i="8"/>
  <c r="AX767" i="8"/>
  <c r="AY767" i="8"/>
  <c r="AZ767" i="8"/>
  <c r="BA767" i="8"/>
  <c r="BB767" i="8"/>
  <c r="BC767" i="8"/>
  <c r="BD767" i="8"/>
  <c r="BE767" i="8"/>
  <c r="BF767" i="8"/>
  <c r="BG767" i="8"/>
  <c r="AO771" i="8"/>
  <c r="AO766" i="8" s="1"/>
  <c r="AP771" i="8"/>
  <c r="AP766" i="8" s="1"/>
  <c r="AQ771" i="8"/>
  <c r="AQ766" i="8" s="1"/>
  <c r="AR771" i="8"/>
  <c r="AR766" i="8" s="1"/>
  <c r="AS771" i="8"/>
  <c r="AS766" i="8" s="1"/>
  <c r="AT771" i="8"/>
  <c r="AT766" i="8" s="1"/>
  <c r="AU771" i="8"/>
  <c r="AU766" i="8" s="1"/>
  <c r="AV771" i="8"/>
  <c r="AV766" i="8" s="1"/>
  <c r="AW771" i="8"/>
  <c r="AW766" i="8" s="1"/>
  <c r="AX771" i="8"/>
  <c r="AX766" i="8" s="1"/>
  <c r="AY771" i="8"/>
  <c r="AZ771" i="8"/>
  <c r="BA771" i="8"/>
  <c r="BB771" i="8"/>
  <c r="BC771" i="8"/>
  <c r="BD771" i="8"/>
  <c r="BE771" i="8"/>
  <c r="BF771" i="8"/>
  <c r="BG771" i="8"/>
  <c r="AO775" i="8"/>
  <c r="AP775" i="8"/>
  <c r="AQ775" i="8"/>
  <c r="AR775" i="8"/>
  <c r="AS775" i="8"/>
  <c r="AT775" i="8"/>
  <c r="AU775" i="8"/>
  <c r="AV775" i="8"/>
  <c r="AW775" i="8"/>
  <c r="AX775" i="8"/>
  <c r="AY775" i="8"/>
  <c r="AZ775" i="8"/>
  <c r="BA775" i="8"/>
  <c r="BB775" i="8"/>
  <c r="BC775" i="8"/>
  <c r="BD775" i="8"/>
  <c r="BE775" i="8"/>
  <c r="BF775" i="8"/>
  <c r="BG775" i="8"/>
  <c r="AO780" i="8"/>
  <c r="AP780" i="8"/>
  <c r="AQ780" i="8"/>
  <c r="BB780" i="8"/>
  <c r="BC780" i="8"/>
  <c r="BD780" i="8"/>
  <c r="BE780" i="8"/>
  <c r="AO781" i="8"/>
  <c r="AP781" i="8"/>
  <c r="AQ781" i="8"/>
  <c r="AR781" i="8"/>
  <c r="AS781" i="8"/>
  <c r="AT781" i="8"/>
  <c r="AU781" i="8"/>
  <c r="AV781" i="8"/>
  <c r="AW781" i="8"/>
  <c r="AX781" i="8"/>
  <c r="AX780" i="8" s="1"/>
  <c r="AY781" i="8"/>
  <c r="AZ781" i="8"/>
  <c r="AZ780" i="8" s="1"/>
  <c r="BA781" i="8"/>
  <c r="BA780" i="8" s="1"/>
  <c r="BB781" i="8"/>
  <c r="BC781" i="8"/>
  <c r="BD781" i="8"/>
  <c r="BE781" i="8"/>
  <c r="BF781" i="8"/>
  <c r="BG781" i="8"/>
  <c r="AO785" i="8"/>
  <c r="AP785" i="8"/>
  <c r="AQ785" i="8"/>
  <c r="AR785" i="8"/>
  <c r="AS785" i="8"/>
  <c r="AT785" i="8"/>
  <c r="AU785" i="8"/>
  <c r="AV785" i="8"/>
  <c r="AW785" i="8"/>
  <c r="AX785" i="8"/>
  <c r="AY785" i="8"/>
  <c r="AZ785" i="8"/>
  <c r="BA785" i="8"/>
  <c r="BB785" i="8"/>
  <c r="BC785" i="8"/>
  <c r="BD785" i="8"/>
  <c r="BE785" i="8"/>
  <c r="BF785" i="8"/>
  <c r="BF780" i="8" s="1"/>
  <c r="BG785" i="8"/>
  <c r="BG780" i="8" s="1"/>
  <c r="AO789" i="8"/>
  <c r="AP789" i="8"/>
  <c r="AQ789" i="8"/>
  <c r="AR789" i="8"/>
  <c r="AR780" i="8" s="1"/>
  <c r="AS789" i="8"/>
  <c r="AT789" i="8"/>
  <c r="AU789" i="8"/>
  <c r="AV789" i="8"/>
  <c r="AW789" i="8"/>
  <c r="AX789" i="8"/>
  <c r="AY789" i="8"/>
  <c r="AZ789" i="8"/>
  <c r="BA789" i="8"/>
  <c r="BB789" i="8"/>
  <c r="BC789" i="8"/>
  <c r="BD789" i="8"/>
  <c r="BE789" i="8"/>
  <c r="BF789" i="8"/>
  <c r="BG789" i="8"/>
  <c r="BG794" i="8"/>
  <c r="AO795" i="8"/>
  <c r="AO794" i="8" s="1"/>
  <c r="AP795" i="8"/>
  <c r="AP794" i="8" s="1"/>
  <c r="AQ795" i="8"/>
  <c r="AQ794" i="8" s="1"/>
  <c r="AR795" i="8"/>
  <c r="AR794" i="8" s="1"/>
  <c r="AS795" i="8"/>
  <c r="AS794" i="8" s="1"/>
  <c r="AT795" i="8"/>
  <c r="AU795" i="8"/>
  <c r="AV795" i="8"/>
  <c r="AW795" i="8"/>
  <c r="AX795" i="8"/>
  <c r="AY795" i="8"/>
  <c r="AZ795" i="8"/>
  <c r="BA795" i="8"/>
  <c r="BB795" i="8"/>
  <c r="BC795" i="8"/>
  <c r="BD795" i="8"/>
  <c r="BE795" i="8"/>
  <c r="BF795" i="8"/>
  <c r="BG795" i="8"/>
  <c r="AO799" i="8"/>
  <c r="AP799" i="8"/>
  <c r="AQ799" i="8"/>
  <c r="AR799" i="8"/>
  <c r="AS799" i="8"/>
  <c r="AT799" i="8"/>
  <c r="AT794" i="8" s="1"/>
  <c r="AU799" i="8"/>
  <c r="AU794" i="8" s="1"/>
  <c r="AV799" i="8"/>
  <c r="AV794" i="8" s="1"/>
  <c r="AW799" i="8"/>
  <c r="AW794" i="8" s="1"/>
  <c r="AX799" i="8"/>
  <c r="AX794" i="8" s="1"/>
  <c r="AY799" i="8"/>
  <c r="AY794" i="8" s="1"/>
  <c r="AZ799" i="8"/>
  <c r="AZ794" i="8" s="1"/>
  <c r="BA799" i="8"/>
  <c r="BA794" i="8" s="1"/>
  <c r="BB799" i="8"/>
  <c r="BB794" i="8" s="1"/>
  <c r="BC799" i="8"/>
  <c r="BD799" i="8"/>
  <c r="BE799" i="8"/>
  <c r="BE794" i="8" s="1"/>
  <c r="BF799" i="8"/>
  <c r="BF794" i="8" s="1"/>
  <c r="BG799" i="8"/>
  <c r="AO803" i="8"/>
  <c r="AP803" i="8"/>
  <c r="AQ803" i="8"/>
  <c r="AR803" i="8"/>
  <c r="AS803" i="8"/>
  <c r="AT803" i="8"/>
  <c r="AU803" i="8"/>
  <c r="AV803" i="8"/>
  <c r="AW803" i="8"/>
  <c r="AX803" i="8"/>
  <c r="AY803" i="8"/>
  <c r="AZ803" i="8"/>
  <c r="BA803" i="8"/>
  <c r="BB803" i="8"/>
  <c r="BC803" i="8"/>
  <c r="BD803" i="8"/>
  <c r="BE803" i="8"/>
  <c r="BF803" i="8"/>
  <c r="BG803" i="8"/>
  <c r="AS808" i="8"/>
  <c r="AT808" i="8"/>
  <c r="AW808" i="8"/>
  <c r="AX808" i="8"/>
  <c r="AY808" i="8"/>
  <c r="AZ808" i="8"/>
  <c r="AO809" i="8"/>
  <c r="AP809" i="8"/>
  <c r="AQ809" i="8"/>
  <c r="AQ808" i="8" s="1"/>
  <c r="AR809" i="8"/>
  <c r="AR808" i="8" s="1"/>
  <c r="AS809" i="8"/>
  <c r="AT809" i="8"/>
  <c r="AU809" i="8"/>
  <c r="AU808" i="8" s="1"/>
  <c r="AV809" i="8"/>
  <c r="AV808" i="8" s="1"/>
  <c r="AW809" i="8"/>
  <c r="AX809" i="8"/>
  <c r="AY809" i="8"/>
  <c r="AZ809" i="8"/>
  <c r="BA809" i="8"/>
  <c r="BA808" i="8" s="1"/>
  <c r="BB809" i="8"/>
  <c r="BC809" i="8"/>
  <c r="BD809" i="8"/>
  <c r="BE809" i="8"/>
  <c r="BF809" i="8"/>
  <c r="BG809" i="8"/>
  <c r="AO813" i="8"/>
  <c r="AP813" i="8"/>
  <c r="AQ813" i="8"/>
  <c r="AR813" i="8"/>
  <c r="AS813" i="8"/>
  <c r="AT813" i="8"/>
  <c r="AU813" i="8"/>
  <c r="AV813" i="8"/>
  <c r="AW813" i="8"/>
  <c r="AX813" i="8"/>
  <c r="AY813" i="8"/>
  <c r="AZ813" i="8"/>
  <c r="BA813" i="8"/>
  <c r="BB813" i="8"/>
  <c r="BC813" i="8"/>
  <c r="BD813" i="8"/>
  <c r="BE813" i="8"/>
  <c r="BF813" i="8"/>
  <c r="BG813" i="8"/>
  <c r="AO817" i="8"/>
  <c r="AO808" i="8" s="1"/>
  <c r="AP817" i="8"/>
  <c r="AQ817" i="8"/>
  <c r="AR817" i="8"/>
  <c r="AS817" i="8"/>
  <c r="AT817" i="8"/>
  <c r="AU817" i="8"/>
  <c r="AV817" i="8"/>
  <c r="AW817" i="8"/>
  <c r="AX817" i="8"/>
  <c r="AY817" i="8"/>
  <c r="AZ817" i="8"/>
  <c r="BA817" i="8"/>
  <c r="BB817" i="8"/>
  <c r="BC817" i="8"/>
  <c r="BD817" i="8"/>
  <c r="BE817" i="8"/>
  <c r="BF817" i="8"/>
  <c r="BG817" i="8"/>
  <c r="BA822" i="8"/>
  <c r="BB822" i="8"/>
  <c r="BC822" i="8"/>
  <c r="BD822" i="8"/>
  <c r="BE822" i="8"/>
  <c r="BF822" i="8"/>
  <c r="BG822" i="8"/>
  <c r="AO823" i="8"/>
  <c r="AO822" i="8" s="1"/>
  <c r="AP823" i="8"/>
  <c r="AP822" i="8" s="1"/>
  <c r="AQ823" i="8"/>
  <c r="AQ822" i="8" s="1"/>
  <c r="AR823" i="8"/>
  <c r="AR822" i="8" s="1"/>
  <c r="AS823" i="8"/>
  <c r="AT823" i="8"/>
  <c r="AU823" i="8"/>
  <c r="AV823" i="8"/>
  <c r="AW823" i="8"/>
  <c r="AX823" i="8"/>
  <c r="AY823" i="8"/>
  <c r="AZ823" i="8"/>
  <c r="BA823" i="8"/>
  <c r="BB823" i="8"/>
  <c r="BC823" i="8"/>
  <c r="BD823" i="8"/>
  <c r="BE823" i="8"/>
  <c r="BF823" i="8"/>
  <c r="BG823" i="8"/>
  <c r="AO827" i="8"/>
  <c r="AP827" i="8"/>
  <c r="AQ827" i="8"/>
  <c r="AR827" i="8"/>
  <c r="AS827" i="8"/>
  <c r="AT827" i="8"/>
  <c r="AU827" i="8"/>
  <c r="AV827" i="8"/>
  <c r="AW827" i="8"/>
  <c r="AW822" i="8" s="1"/>
  <c r="AX827" i="8"/>
  <c r="AX822" i="8" s="1"/>
  <c r="AY827" i="8"/>
  <c r="AY822" i="8" s="1"/>
  <c r="AZ827" i="8"/>
  <c r="AZ822" i="8" s="1"/>
  <c r="BA827" i="8"/>
  <c r="BB827" i="8"/>
  <c r="BC827" i="8"/>
  <c r="BD827" i="8"/>
  <c r="BE827" i="8"/>
  <c r="BF827" i="8"/>
  <c r="BG827" i="8"/>
  <c r="AO831" i="8"/>
  <c r="AP831" i="8"/>
  <c r="AQ831" i="8"/>
  <c r="AR831" i="8"/>
  <c r="AS831" i="8"/>
  <c r="AT831" i="8"/>
  <c r="AU831" i="8"/>
  <c r="AV831" i="8"/>
  <c r="AW831" i="8"/>
  <c r="AX831" i="8"/>
  <c r="AY831" i="8"/>
  <c r="AZ831" i="8"/>
  <c r="BA831" i="8"/>
  <c r="BB831" i="8"/>
  <c r="BC831" i="8"/>
  <c r="BD831" i="8"/>
  <c r="BE831" i="8"/>
  <c r="BF831" i="8"/>
  <c r="BG831" i="8"/>
  <c r="AS836" i="8"/>
  <c r="AT836" i="8"/>
  <c r="AU836" i="8"/>
  <c r="AY836" i="8"/>
  <c r="AO837" i="8"/>
  <c r="AP837" i="8"/>
  <c r="AQ837" i="8"/>
  <c r="AR837" i="8"/>
  <c r="AS837" i="8"/>
  <c r="AT837" i="8"/>
  <c r="AU837" i="8"/>
  <c r="AV837" i="8"/>
  <c r="AW837" i="8"/>
  <c r="AX837" i="8"/>
  <c r="AY837" i="8"/>
  <c r="AZ837" i="8"/>
  <c r="BA837" i="8"/>
  <c r="BB837" i="8"/>
  <c r="BC837" i="8"/>
  <c r="BD837" i="8"/>
  <c r="BE837" i="8"/>
  <c r="BF837" i="8"/>
  <c r="BF836" i="8" s="1"/>
  <c r="BG837" i="8"/>
  <c r="BG836" i="8" s="1"/>
  <c r="AO841" i="8"/>
  <c r="AO836" i="8" s="1"/>
  <c r="AP841" i="8"/>
  <c r="AP836" i="8" s="1"/>
  <c r="AQ841" i="8"/>
  <c r="AQ836" i="8" s="1"/>
  <c r="AR841" i="8"/>
  <c r="AR836" i="8" s="1"/>
  <c r="AS841" i="8"/>
  <c r="AT841" i="8"/>
  <c r="AU841" i="8"/>
  <c r="AV841" i="8"/>
  <c r="AV836" i="8" s="1"/>
  <c r="AW841" i="8"/>
  <c r="AW836" i="8" s="1"/>
  <c r="AX841" i="8"/>
  <c r="AX836" i="8" s="1"/>
  <c r="AY841" i="8"/>
  <c r="AZ841" i="8"/>
  <c r="BA841" i="8"/>
  <c r="BB841" i="8"/>
  <c r="BC841" i="8"/>
  <c r="BD841" i="8"/>
  <c r="BE841" i="8"/>
  <c r="BF841" i="8"/>
  <c r="BG841" i="8"/>
  <c r="AO845" i="8"/>
  <c r="AP845" i="8"/>
  <c r="AQ845" i="8"/>
  <c r="AR845" i="8"/>
  <c r="AS845" i="8"/>
  <c r="AT845" i="8"/>
  <c r="AU845" i="8"/>
  <c r="AV845" i="8"/>
  <c r="AW845" i="8"/>
  <c r="AX845" i="8"/>
  <c r="AY845" i="8"/>
  <c r="AZ845" i="8"/>
  <c r="BA845" i="8"/>
  <c r="BA836" i="8" s="1"/>
  <c r="BB845" i="8"/>
  <c r="BC845" i="8"/>
  <c r="BD845" i="8"/>
  <c r="BE845" i="8"/>
  <c r="BF845" i="8"/>
  <c r="BG845" i="8"/>
  <c r="AO850" i="8"/>
  <c r="AQ850" i="8"/>
  <c r="AO851" i="8"/>
  <c r="AP851" i="8"/>
  <c r="AQ851" i="8"/>
  <c r="AR851" i="8"/>
  <c r="AS851" i="8"/>
  <c r="AT851" i="8"/>
  <c r="AU851" i="8"/>
  <c r="AV851" i="8"/>
  <c r="AW851" i="8"/>
  <c r="AX851" i="8"/>
  <c r="AY851" i="8"/>
  <c r="AZ851" i="8"/>
  <c r="BA851" i="8"/>
  <c r="BB851" i="8"/>
  <c r="BB850" i="8" s="1"/>
  <c r="BC851" i="8"/>
  <c r="BD851" i="8"/>
  <c r="BD850" i="8" s="1"/>
  <c r="BE851" i="8"/>
  <c r="BF851" i="8"/>
  <c r="BF850" i="8" s="1"/>
  <c r="BG851" i="8"/>
  <c r="BG850" i="8" s="1"/>
  <c r="AO855" i="8"/>
  <c r="AP855" i="8"/>
  <c r="AP850" i="8" s="1"/>
  <c r="AQ855" i="8"/>
  <c r="AR855" i="8"/>
  <c r="AR850" i="8" s="1"/>
  <c r="AS855" i="8"/>
  <c r="AT855" i="8"/>
  <c r="AU855" i="8"/>
  <c r="AV855" i="8"/>
  <c r="AW855" i="8"/>
  <c r="AX855" i="8"/>
  <c r="AY855" i="8"/>
  <c r="AZ855" i="8"/>
  <c r="BA855" i="8"/>
  <c r="BB855" i="8"/>
  <c r="BC855" i="8"/>
  <c r="BD855" i="8"/>
  <c r="BE855" i="8"/>
  <c r="BF855" i="8"/>
  <c r="BG855" i="8"/>
  <c r="AO859" i="8"/>
  <c r="AP859" i="8"/>
  <c r="AQ859" i="8"/>
  <c r="AR859" i="8"/>
  <c r="AS859" i="8"/>
  <c r="AT859" i="8"/>
  <c r="AU859" i="8"/>
  <c r="AV859" i="8"/>
  <c r="AW859" i="8"/>
  <c r="AX859" i="8"/>
  <c r="AY859" i="8"/>
  <c r="AZ859" i="8"/>
  <c r="BA859" i="8"/>
  <c r="BB859" i="8"/>
  <c r="BC859" i="8"/>
  <c r="BD859" i="8"/>
  <c r="BE859" i="8"/>
  <c r="BF859" i="8"/>
  <c r="BG859" i="8"/>
  <c r="BC864" i="8"/>
  <c r="BD864" i="8"/>
  <c r="BE864" i="8"/>
  <c r="BF864" i="8"/>
  <c r="BG864" i="8"/>
  <c r="AO865" i="8"/>
  <c r="AO864" i="8" s="1"/>
  <c r="AP865" i="8"/>
  <c r="AP864" i="8" s="1"/>
  <c r="AQ865" i="8"/>
  <c r="AR865" i="8"/>
  <c r="AR864" i="8" s="1"/>
  <c r="AS865" i="8"/>
  <c r="AT865" i="8"/>
  <c r="AT864" i="8" s="1"/>
  <c r="AU865" i="8"/>
  <c r="AU864" i="8" s="1"/>
  <c r="AV865" i="8"/>
  <c r="AV864" i="8" s="1"/>
  <c r="AW865" i="8"/>
  <c r="AX865" i="8"/>
  <c r="AY865" i="8"/>
  <c r="AZ865" i="8"/>
  <c r="BA865" i="8"/>
  <c r="BB865" i="8"/>
  <c r="BC865" i="8"/>
  <c r="BD865" i="8"/>
  <c r="BE865" i="8"/>
  <c r="BF865" i="8"/>
  <c r="BG865" i="8"/>
  <c r="AO869" i="8"/>
  <c r="AP869" i="8"/>
  <c r="AQ869" i="8"/>
  <c r="AR869" i="8"/>
  <c r="AS869" i="8"/>
  <c r="AT869" i="8"/>
  <c r="AU869" i="8"/>
  <c r="AV869" i="8"/>
  <c r="AW869" i="8"/>
  <c r="AX869" i="8"/>
  <c r="AX864" i="8" s="1"/>
  <c r="AY869" i="8"/>
  <c r="AZ869" i="8"/>
  <c r="AZ864" i="8" s="1"/>
  <c r="BA869" i="8"/>
  <c r="BA864" i="8" s="1"/>
  <c r="BB869" i="8"/>
  <c r="BB864" i="8" s="1"/>
  <c r="BC869" i="8"/>
  <c r="BD869" i="8"/>
  <c r="BE869" i="8"/>
  <c r="BF869" i="8"/>
  <c r="BG869" i="8"/>
  <c r="AO873" i="8"/>
  <c r="AP873" i="8"/>
  <c r="AQ873" i="8"/>
  <c r="AR873" i="8"/>
  <c r="AS873" i="8"/>
  <c r="AT873" i="8"/>
  <c r="AU873" i="8"/>
  <c r="AV873" i="8"/>
  <c r="AW873" i="8"/>
  <c r="AX873" i="8"/>
  <c r="AY873" i="8"/>
  <c r="AZ873" i="8"/>
  <c r="BA873" i="8"/>
  <c r="BB873" i="8"/>
  <c r="BC873" i="8"/>
  <c r="BD873" i="8"/>
  <c r="BE873" i="8"/>
  <c r="BF873" i="8"/>
  <c r="BG873" i="8"/>
  <c r="AQ878" i="8"/>
  <c r="AR878" i="8"/>
  <c r="AS878" i="8"/>
  <c r="AT878" i="8"/>
  <c r="AV878" i="8"/>
  <c r="AW878" i="8"/>
  <c r="AX878" i="8"/>
  <c r="AY878" i="8"/>
  <c r="AO879" i="8"/>
  <c r="AP879" i="8"/>
  <c r="AQ879" i="8"/>
  <c r="AR879" i="8"/>
  <c r="AS879" i="8"/>
  <c r="AT879" i="8"/>
  <c r="AU879" i="8"/>
  <c r="AV879" i="8"/>
  <c r="AW879" i="8"/>
  <c r="AX879" i="8"/>
  <c r="AY879" i="8"/>
  <c r="AZ879" i="8"/>
  <c r="BA879" i="8"/>
  <c r="BB879" i="8"/>
  <c r="BC879" i="8"/>
  <c r="BD879" i="8"/>
  <c r="BE879" i="8"/>
  <c r="BF879" i="8"/>
  <c r="BG879" i="8"/>
  <c r="AO883" i="8"/>
  <c r="AO878" i="8" s="1"/>
  <c r="AP883" i="8"/>
  <c r="AP878" i="8" s="1"/>
  <c r="AQ883" i="8"/>
  <c r="AR883" i="8"/>
  <c r="AS883" i="8"/>
  <c r="AT883" i="8"/>
  <c r="AU883" i="8"/>
  <c r="AU878" i="8" s="1"/>
  <c r="AV883" i="8"/>
  <c r="AW883" i="8"/>
  <c r="AX883" i="8"/>
  <c r="AY883" i="8"/>
  <c r="AZ883" i="8"/>
  <c r="BA883" i="8"/>
  <c r="BB883" i="8"/>
  <c r="BC883" i="8"/>
  <c r="BD883" i="8"/>
  <c r="BE883" i="8"/>
  <c r="BF883" i="8"/>
  <c r="BG883" i="8"/>
  <c r="AO887" i="8"/>
  <c r="AP887" i="8"/>
  <c r="AQ887" i="8"/>
  <c r="AR887" i="8"/>
  <c r="AS887" i="8"/>
  <c r="AT887" i="8"/>
  <c r="AU887" i="8"/>
  <c r="AV887" i="8"/>
  <c r="AW887" i="8"/>
  <c r="AX887" i="8"/>
  <c r="AY887" i="8"/>
  <c r="AZ887" i="8"/>
  <c r="BA887" i="8"/>
  <c r="BA878" i="8" s="1"/>
  <c r="BB887" i="8"/>
  <c r="BB878" i="8" s="1"/>
  <c r="BC887" i="8"/>
  <c r="BC878" i="8" s="1"/>
  <c r="BD887" i="8"/>
  <c r="BD878" i="8" s="1"/>
  <c r="BE887" i="8"/>
  <c r="BF887" i="8"/>
  <c r="BG887" i="8"/>
  <c r="AO892" i="8"/>
  <c r="AP892" i="8"/>
  <c r="AQ892" i="8"/>
  <c r="AR892" i="8"/>
  <c r="AT892" i="8"/>
  <c r="BF892" i="8"/>
  <c r="AO893" i="8"/>
  <c r="AP893" i="8"/>
  <c r="AQ893" i="8"/>
  <c r="AR893" i="8"/>
  <c r="AS893" i="8"/>
  <c r="AT893" i="8"/>
  <c r="AU893" i="8"/>
  <c r="AV893" i="8"/>
  <c r="AW893" i="8"/>
  <c r="AX893" i="8"/>
  <c r="AY893" i="8"/>
  <c r="AZ893" i="8"/>
  <c r="BA893" i="8"/>
  <c r="BA892" i="8" s="1"/>
  <c r="BB893" i="8"/>
  <c r="BB892" i="8" s="1"/>
  <c r="BC893" i="8"/>
  <c r="BC892" i="8" s="1"/>
  <c r="BD893" i="8"/>
  <c r="BD892" i="8" s="1"/>
  <c r="BE893" i="8"/>
  <c r="BE892" i="8" s="1"/>
  <c r="BF893" i="8"/>
  <c r="BG893" i="8"/>
  <c r="BG892" i="8" s="1"/>
  <c r="AO897" i="8"/>
  <c r="AP897" i="8"/>
  <c r="AQ897" i="8"/>
  <c r="AR897" i="8"/>
  <c r="AS897" i="8"/>
  <c r="AT897" i="8"/>
  <c r="AU897" i="8"/>
  <c r="AV897" i="8"/>
  <c r="AW897" i="8"/>
  <c r="AX897" i="8"/>
  <c r="AY897" i="8"/>
  <c r="AZ897" i="8"/>
  <c r="BA897" i="8"/>
  <c r="BB897" i="8"/>
  <c r="BC897" i="8"/>
  <c r="BD897" i="8"/>
  <c r="BE897" i="8"/>
  <c r="BF897" i="8"/>
  <c r="BG897" i="8"/>
  <c r="AO901" i="8"/>
  <c r="AP901" i="8"/>
  <c r="AQ901" i="8"/>
  <c r="AR901" i="8"/>
  <c r="AS901" i="8"/>
  <c r="AT901" i="8"/>
  <c r="AU901" i="8"/>
  <c r="AV901" i="8"/>
  <c r="AW901" i="8"/>
  <c r="AX901" i="8"/>
  <c r="AY901" i="8"/>
  <c r="AZ901" i="8"/>
  <c r="BA901" i="8"/>
  <c r="BB901" i="8"/>
  <c r="BC901" i="8"/>
  <c r="BD901" i="8"/>
  <c r="BE901" i="8"/>
  <c r="BF901" i="8"/>
  <c r="BG901" i="8"/>
  <c r="M9" i="7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BK276" i="8" l="1"/>
  <c r="AZ878" i="8"/>
  <c r="BK290" i="8"/>
  <c r="BK164" i="8"/>
  <c r="BK262" i="8"/>
  <c r="BO80" i="8"/>
  <c r="BN276" i="8"/>
  <c r="BC836" i="8"/>
  <c r="BB836" i="8"/>
  <c r="BM66" i="8"/>
  <c r="BK66" i="8"/>
  <c r="BC654" i="8"/>
  <c r="BF178" i="8"/>
  <c r="BN178" i="8" s="1"/>
  <c r="BG878" i="8"/>
  <c r="AY654" i="8"/>
  <c r="AX654" i="8"/>
  <c r="AW654" i="8"/>
  <c r="BM206" i="8"/>
  <c r="BM150" i="8"/>
  <c r="AO304" i="8"/>
  <c r="BK304" i="8" s="1"/>
  <c r="BK192" i="8"/>
  <c r="BL24" i="8"/>
  <c r="BL66" i="8"/>
  <c r="AX556" i="8"/>
  <c r="BF878" i="8"/>
  <c r="AZ654" i="8"/>
  <c r="AP444" i="8"/>
  <c r="BM108" i="8"/>
  <c r="AY388" i="8"/>
  <c r="BF374" i="8"/>
  <c r="AT234" i="8"/>
  <c r="BB402" i="8"/>
  <c r="BG192" i="8"/>
  <c r="BO192" i="8" s="1"/>
  <c r="AT192" i="8"/>
  <c r="BK80" i="8"/>
  <c r="AO444" i="8"/>
  <c r="AT52" i="8"/>
  <c r="AY724" i="8"/>
  <c r="BM332" i="8"/>
  <c r="AS52" i="8"/>
  <c r="BL52" i="8" s="1"/>
  <c r="BO178" i="8"/>
  <c r="BD836" i="8"/>
  <c r="AY556" i="8"/>
  <c r="BG66" i="8"/>
  <c r="BO66" i="8" s="1"/>
  <c r="BN38" i="8"/>
  <c r="AW472" i="8"/>
  <c r="AV472" i="8"/>
  <c r="BA108" i="8"/>
  <c r="BO108" i="8" s="1"/>
  <c r="BL304" i="8"/>
  <c r="AZ108" i="8"/>
  <c r="BN108" i="8" s="1"/>
  <c r="AS234" i="8"/>
  <c r="BL234" i="8" s="1"/>
  <c r="BO10" i="8"/>
  <c r="AT304" i="8"/>
  <c r="AS304" i="8"/>
  <c r="AP808" i="8"/>
  <c r="BA402" i="8"/>
  <c r="AX724" i="8"/>
  <c r="AR696" i="8"/>
  <c r="BN304" i="8"/>
  <c r="BN234" i="8"/>
  <c r="BE598" i="8"/>
  <c r="AQ318" i="8"/>
  <c r="AO248" i="8"/>
  <c r="BG696" i="8"/>
  <c r="AP318" i="8"/>
  <c r="BK318" i="8" s="1"/>
  <c r="BN80" i="8"/>
  <c r="AV52" i="8"/>
  <c r="BM52" i="8" s="1"/>
  <c r="AO234" i="8"/>
  <c r="BK234" i="8" s="1"/>
  <c r="AV402" i="8"/>
  <c r="BK332" i="8"/>
  <c r="AR556" i="8"/>
  <c r="BF66" i="8"/>
  <c r="BN66" i="8" s="1"/>
  <c r="AP556" i="8"/>
  <c r="AT486" i="8"/>
  <c r="AQ752" i="8"/>
  <c r="AZ836" i="8"/>
  <c r="AS738" i="8"/>
  <c r="AV654" i="8"/>
  <c r="BA850" i="8"/>
  <c r="AU192" i="8"/>
  <c r="AZ850" i="8"/>
  <c r="AO486" i="8"/>
  <c r="AQ416" i="8"/>
  <c r="AX262" i="8"/>
  <c r="BN262" i="8" s="1"/>
  <c r="BM38" i="8"/>
  <c r="AY850" i="8"/>
  <c r="BE584" i="8"/>
  <c r="AO52" i="8"/>
  <c r="BK52" i="8" s="1"/>
  <c r="BE836" i="8"/>
  <c r="BC850" i="8"/>
  <c r="AR486" i="8"/>
  <c r="AP122" i="8"/>
  <c r="BF584" i="8"/>
  <c r="AO122" i="8"/>
  <c r="BK122" i="8" s="1"/>
  <c r="AW668" i="8"/>
  <c r="AR374" i="8"/>
  <c r="AV360" i="8"/>
  <c r="BG528" i="8"/>
  <c r="BC584" i="8"/>
  <c r="BL10" i="8"/>
  <c r="BG766" i="8"/>
  <c r="AT668" i="8"/>
  <c r="AU850" i="8"/>
  <c r="AO542" i="8"/>
  <c r="BE458" i="8"/>
  <c r="AQ360" i="8"/>
  <c r="AS94" i="8"/>
  <c r="BM80" i="8"/>
  <c r="BK10" i="8"/>
  <c r="AT556" i="8"/>
  <c r="AV122" i="8"/>
  <c r="AV192" i="8"/>
  <c r="AQ738" i="8"/>
  <c r="AZ416" i="8"/>
  <c r="AQ640" i="8"/>
  <c r="AY626" i="8"/>
  <c r="AZ612" i="8"/>
  <c r="BD458" i="8"/>
  <c r="AP360" i="8"/>
  <c r="AP178" i="8"/>
  <c r="AR94" i="8"/>
  <c r="AR472" i="8"/>
  <c r="AX738" i="8"/>
  <c r="AS556" i="8"/>
  <c r="AQ556" i="8"/>
  <c r="BE850" i="8"/>
  <c r="AT430" i="8"/>
  <c r="AT738" i="8"/>
  <c r="AS486" i="8"/>
  <c r="BO38" i="8"/>
  <c r="BG584" i="8"/>
  <c r="AS374" i="8"/>
  <c r="AV668" i="8"/>
  <c r="BD584" i="8"/>
  <c r="AO416" i="8"/>
  <c r="AQ374" i="8"/>
  <c r="AS682" i="8"/>
  <c r="BF528" i="8"/>
  <c r="AP542" i="8"/>
  <c r="BD164" i="8"/>
  <c r="BL164" i="8" s="1"/>
  <c r="AR640" i="8"/>
  <c r="AY612" i="8"/>
  <c r="BG472" i="8"/>
  <c r="BD304" i="8"/>
  <c r="AO178" i="8"/>
  <c r="AZ164" i="8"/>
  <c r="BD38" i="8"/>
  <c r="BL38" i="8" s="1"/>
  <c r="BB654" i="8"/>
  <c r="AU486" i="8"/>
  <c r="AU738" i="8"/>
  <c r="BO150" i="8"/>
  <c r="BE66" i="8"/>
  <c r="BN192" i="8"/>
  <c r="AX668" i="8"/>
  <c r="AO738" i="8"/>
  <c r="AP416" i="8"/>
  <c r="AU668" i="8"/>
  <c r="BA416" i="8"/>
  <c r="AP374" i="8"/>
  <c r="AV850" i="8"/>
  <c r="BN122" i="8"/>
  <c r="AW864" i="8"/>
  <c r="BF766" i="8"/>
  <c r="AS668" i="8"/>
  <c r="AS850" i="8"/>
  <c r="BC794" i="8"/>
  <c r="AS864" i="8"/>
  <c r="BB766" i="8"/>
  <c r="AX612" i="8"/>
  <c r="AW584" i="8"/>
  <c r="BD542" i="8"/>
  <c r="BF472" i="8"/>
  <c r="AS430" i="8"/>
  <c r="BC304" i="8"/>
  <c r="AS276" i="8"/>
  <c r="BC234" i="8"/>
  <c r="AQ206" i="8"/>
  <c r="BO206" i="8"/>
  <c r="AY164" i="8"/>
  <c r="BN150" i="8"/>
  <c r="BL80" i="8"/>
  <c r="AW402" i="8"/>
  <c r="BA654" i="8"/>
  <c r="AU122" i="8"/>
  <c r="AO556" i="8"/>
  <c r="BO262" i="8"/>
  <c r="AS192" i="8"/>
  <c r="BL192" i="8" s="1"/>
  <c r="AX850" i="8"/>
  <c r="BB416" i="8"/>
  <c r="AY864" i="8"/>
  <c r="BA584" i="8"/>
  <c r="AV822" i="8"/>
  <c r="AU822" i="8"/>
  <c r="BC542" i="8"/>
  <c r="BE472" i="8"/>
  <c r="AR430" i="8"/>
  <c r="BG388" i="8"/>
  <c r="AZ346" i="8"/>
  <c r="BB304" i="8"/>
  <c r="AR276" i="8"/>
  <c r="BL276" i="8" s="1"/>
  <c r="BB234" i="8"/>
  <c r="AP206" i="8"/>
  <c r="AX164" i="8"/>
  <c r="BN164" i="8" s="1"/>
  <c r="AO94" i="8"/>
  <c r="BK94" i="8" s="1"/>
  <c r="AV738" i="8"/>
  <c r="AP752" i="8"/>
  <c r="BL122" i="8"/>
  <c r="AR738" i="8"/>
  <c r="AY668" i="8"/>
  <c r="AP486" i="8"/>
  <c r="AP738" i="8"/>
  <c r="BO136" i="8"/>
  <c r="AW850" i="8"/>
  <c r="BB584" i="8"/>
  <c r="BA626" i="8"/>
  <c r="BB612" i="8"/>
  <c r="BG234" i="8"/>
  <c r="BN136" i="8"/>
  <c r="AT94" i="8"/>
  <c r="AT850" i="8"/>
  <c r="BD794" i="8"/>
  <c r="BE766" i="8"/>
  <c r="AR668" i="8"/>
  <c r="AZ626" i="8"/>
  <c r="AQ864" i="8"/>
  <c r="AT822" i="8"/>
  <c r="AY780" i="8"/>
  <c r="BB542" i="8"/>
  <c r="BD472" i="8"/>
  <c r="AP402" i="8"/>
  <c r="AY346" i="8"/>
  <c r="BO304" i="8"/>
  <c r="BA234" i="8"/>
  <c r="BO234" i="8" s="1"/>
  <c r="AO206" i="8"/>
  <c r="BK206" i="8" s="1"/>
  <c r="AW164" i="8"/>
  <c r="BM164" i="8" s="1"/>
  <c r="AV150" i="8"/>
  <c r="AP80" i="8"/>
  <c r="BA52" i="8"/>
  <c r="BF24" i="8"/>
  <c r="BN24" i="8" s="1"/>
  <c r="AP640" i="8"/>
  <c r="BG542" i="8"/>
  <c r="AU374" i="8"/>
  <c r="BF304" i="8"/>
  <c r="AQ248" i="8"/>
  <c r="BE234" i="8"/>
  <c r="BM234" i="8" s="1"/>
  <c r="AX52" i="8"/>
  <c r="BN52" i="8" s="1"/>
  <c r="AS822" i="8"/>
  <c r="BC738" i="8"/>
  <c r="AO640" i="8"/>
  <c r="AT374" i="8"/>
  <c r="AR318" i="8"/>
  <c r="BL318" i="8" s="1"/>
  <c r="AP248" i="8"/>
  <c r="BA696" i="8"/>
  <c r="AQ598" i="8"/>
  <c r="AR528" i="8"/>
  <c r="AZ514" i="8"/>
  <c r="BF430" i="8"/>
  <c r="AR220" i="8"/>
  <c r="BL220" i="8" s="1"/>
  <c r="BF94" i="8"/>
  <c r="BN94" i="8" s="1"/>
  <c r="AZ892" i="8"/>
  <c r="AW780" i="8"/>
  <c r="BF696" i="8"/>
  <c r="AO38" i="8"/>
  <c r="BK38" i="8" s="1"/>
  <c r="AY892" i="8"/>
  <c r="BD514" i="8"/>
  <c r="AU780" i="8"/>
  <c r="AT598" i="8"/>
  <c r="BC696" i="8"/>
  <c r="AT220" i="8"/>
  <c r="AV892" i="8"/>
  <c r="AR598" i="8"/>
  <c r="AU290" i="8"/>
  <c r="BM290" i="8" s="1"/>
  <c r="AU892" i="8"/>
  <c r="BG808" i="8"/>
  <c r="BF808" i="8"/>
  <c r="AV710" i="8"/>
  <c r="AP598" i="8"/>
  <c r="AQ528" i="8"/>
  <c r="AY514" i="8"/>
  <c r="BE430" i="8"/>
  <c r="BG360" i="8"/>
  <c r="AS290" i="8"/>
  <c r="BL290" i="8" s="1"/>
  <c r="BE94" i="8"/>
  <c r="BM94" i="8" s="1"/>
  <c r="AV598" i="8"/>
  <c r="AW220" i="8"/>
  <c r="BK24" i="8"/>
  <c r="AV780" i="8"/>
  <c r="AU598" i="8"/>
  <c r="BD696" i="8"/>
  <c r="BG94" i="8"/>
  <c r="AS892" i="8"/>
  <c r="AO598" i="8"/>
  <c r="AP528" i="8"/>
  <c r="AX514" i="8"/>
  <c r="AZ444" i="8"/>
  <c r="BF360" i="8"/>
  <c r="BO276" i="8"/>
  <c r="BC514" i="8"/>
  <c r="AT780" i="8"/>
  <c r="AV290" i="8"/>
  <c r="AQ150" i="8"/>
  <c r="BK150" i="8" s="1"/>
  <c r="AS780" i="8"/>
  <c r="BA514" i="8"/>
  <c r="BE808" i="8"/>
  <c r="AU710" i="8"/>
  <c r="BD808" i="8"/>
  <c r="AT710" i="8"/>
  <c r="BD626" i="8"/>
  <c r="AO528" i="8"/>
  <c r="AW514" i="8"/>
  <c r="AY444" i="8"/>
  <c r="BE360" i="8"/>
  <c r="AO108" i="8"/>
  <c r="BK108" i="8" s="1"/>
  <c r="BC94" i="8"/>
  <c r="BE878" i="8"/>
  <c r="AT150" i="8"/>
  <c r="BL150" i="8" s="1"/>
  <c r="BE136" i="8"/>
  <c r="BM136" i="8" s="1"/>
  <c r="BD24" i="8"/>
  <c r="BE696" i="8"/>
  <c r="AX290" i="8"/>
  <c r="BN290" i="8" s="1"/>
  <c r="AT262" i="8"/>
  <c r="BL262" i="8" s="1"/>
  <c r="AV220" i="8"/>
  <c r="BM220" i="8" s="1"/>
  <c r="BN206" i="8"/>
  <c r="AX892" i="8"/>
  <c r="AW892" i="8"/>
  <c r="AS598" i="8"/>
  <c r="BB514" i="8"/>
  <c r="BC808" i="8"/>
  <c r="AS710" i="8"/>
  <c r="BC626" i="8"/>
  <c r="AX444" i="8"/>
  <c r="BD360" i="8"/>
  <c r="BG164" i="8"/>
  <c r="BO164" i="8" s="1"/>
  <c r="AR402" i="8"/>
  <c r="BG276" i="8"/>
  <c r="BB696" i="8"/>
  <c r="BD500" i="8"/>
  <c r="BG430" i="8"/>
  <c r="BB808" i="8"/>
  <c r="AR710" i="8"/>
  <c r="BB626" i="8"/>
  <c r="AW444" i="8"/>
  <c r="BC360" i="8"/>
  <c r="AR178" i="8"/>
  <c r="BL178" i="8" s="1"/>
  <c r="BF164" i="8"/>
  <c r="BB52" i="8"/>
  <c r="BK248" i="8" l="1"/>
  <c r="BL94" i="8"/>
  <c r="BM122" i="8"/>
  <c r="BO94" i="8"/>
  <c r="BK178" i="8"/>
  <c r="BO52" i="8"/>
  <c r="BM192" i="8"/>
  <c r="J9" i="7"/>
  <c r="N9" i="7"/>
  <c r="O9" i="7"/>
  <c r="P9" i="7"/>
  <c r="Q9" i="7"/>
  <c r="R9" i="7"/>
  <c r="S9" i="7"/>
  <c r="J10" i="7"/>
  <c r="M10" i="7"/>
  <c r="N10" i="7"/>
  <c r="O10" i="7"/>
  <c r="P10" i="7"/>
  <c r="Q10" i="7"/>
  <c r="R10" i="7"/>
  <c r="S10" i="7"/>
  <c r="J11" i="7"/>
  <c r="S11" i="7" s="1"/>
  <c r="M11" i="7"/>
  <c r="N11" i="7"/>
  <c r="R11" i="7" s="1"/>
  <c r="O11" i="7"/>
  <c r="P11" i="7"/>
  <c r="Q11" i="7"/>
  <c r="J12" i="7"/>
  <c r="M12" i="7"/>
  <c r="N12" i="7"/>
  <c r="O12" i="7"/>
  <c r="P12" i="7"/>
  <c r="Q12" i="7"/>
  <c r="R12" i="7"/>
  <c r="S12" i="7"/>
  <c r="J13" i="7"/>
  <c r="M13" i="7"/>
  <c r="N13" i="7"/>
  <c r="O13" i="7"/>
  <c r="P13" i="7"/>
  <c r="Q13" i="7"/>
  <c r="R13" i="7"/>
  <c r="S13" i="7"/>
  <c r="J14" i="7"/>
  <c r="M14" i="7"/>
  <c r="N14" i="7"/>
  <c r="O14" i="7"/>
  <c r="P14" i="7"/>
  <c r="Q14" i="7"/>
  <c r="R14" i="7"/>
  <c r="S14" i="7"/>
  <c r="J15" i="7"/>
  <c r="S15" i="7" s="1"/>
  <c r="M15" i="7"/>
  <c r="N15" i="7"/>
  <c r="R15" i="7" s="1"/>
  <c r="O15" i="7"/>
  <c r="P15" i="7"/>
  <c r="Q15" i="7"/>
  <c r="J16" i="7"/>
  <c r="M16" i="7"/>
  <c r="N16" i="7"/>
  <c r="O16" i="7"/>
  <c r="P16" i="7"/>
  <c r="Q16" i="7"/>
  <c r="R16" i="7"/>
  <c r="S16" i="7"/>
  <c r="J17" i="7"/>
  <c r="M17" i="7"/>
  <c r="N17" i="7"/>
  <c r="O17" i="7"/>
  <c r="P17" i="7"/>
  <c r="Q17" i="7"/>
  <c r="R17" i="7"/>
  <c r="S17" i="7"/>
  <c r="J18" i="7"/>
  <c r="M18" i="7"/>
  <c r="N18" i="7"/>
  <c r="O18" i="7"/>
  <c r="P18" i="7"/>
  <c r="Q18" i="7"/>
  <c r="R18" i="7"/>
  <c r="S18" i="7"/>
  <c r="J19" i="7"/>
  <c r="S19" i="7" s="1"/>
  <c r="M19" i="7"/>
  <c r="N19" i="7"/>
  <c r="R19" i="7" s="1"/>
  <c r="O19" i="7"/>
  <c r="P19" i="7"/>
  <c r="Q19" i="7"/>
  <c r="J20" i="7"/>
  <c r="M20" i="7"/>
  <c r="N20" i="7"/>
  <c r="O20" i="7"/>
  <c r="P20" i="7"/>
  <c r="Q20" i="7"/>
  <c r="R20" i="7"/>
  <c r="S20" i="7"/>
  <c r="J21" i="7"/>
  <c r="M21" i="7"/>
  <c r="N21" i="7"/>
  <c r="O21" i="7"/>
  <c r="P21" i="7"/>
  <c r="Q21" i="7"/>
  <c r="R21" i="7"/>
  <c r="S21" i="7"/>
  <c r="J22" i="7"/>
  <c r="M22" i="7"/>
  <c r="N22" i="7"/>
  <c r="O22" i="7"/>
  <c r="P22" i="7"/>
  <c r="Q22" i="7"/>
  <c r="R22" i="7"/>
  <c r="S22" i="7"/>
  <c r="J23" i="7"/>
  <c r="S23" i="7" s="1"/>
  <c r="M23" i="7"/>
  <c r="N23" i="7"/>
  <c r="R23" i="7" s="1"/>
  <c r="O23" i="7"/>
  <c r="P23" i="7"/>
  <c r="Q23" i="7"/>
  <c r="J24" i="7"/>
  <c r="M24" i="7"/>
  <c r="N24" i="7"/>
  <c r="O24" i="7"/>
  <c r="P24" i="7"/>
  <c r="Q24" i="7"/>
  <c r="R24" i="7"/>
  <c r="S24" i="7"/>
  <c r="J25" i="7"/>
  <c r="M25" i="7"/>
  <c r="N25" i="7"/>
  <c r="O25" i="7"/>
  <c r="P25" i="7"/>
  <c r="Q25" i="7"/>
  <c r="R25" i="7"/>
  <c r="S25" i="7"/>
  <c r="J26" i="7"/>
  <c r="M26" i="7"/>
  <c r="N26" i="7"/>
  <c r="O26" i="7"/>
  <c r="P26" i="7"/>
  <c r="Q26" i="7"/>
  <c r="R26" i="7"/>
  <c r="S26" i="7"/>
  <c r="J27" i="7"/>
  <c r="S27" i="7" s="1"/>
  <c r="M27" i="7"/>
  <c r="N27" i="7"/>
  <c r="R27" i="7" s="1"/>
  <c r="O27" i="7"/>
  <c r="P27" i="7"/>
  <c r="Q27" i="7"/>
  <c r="J28" i="7"/>
  <c r="M28" i="7"/>
  <c r="N28" i="7"/>
  <c r="O28" i="7"/>
  <c r="P28" i="7"/>
  <c r="Q28" i="7"/>
  <c r="R28" i="7"/>
  <c r="S28" i="7"/>
  <c r="J29" i="7"/>
  <c r="M29" i="7"/>
  <c r="N29" i="7"/>
  <c r="O29" i="7"/>
  <c r="P29" i="7"/>
  <c r="Q29" i="7"/>
  <c r="R29" i="7"/>
  <c r="S29" i="7"/>
  <c r="J30" i="7"/>
  <c r="M30" i="7"/>
  <c r="N30" i="7"/>
  <c r="O30" i="7"/>
  <c r="P30" i="7"/>
  <c r="Q30" i="7"/>
  <c r="R30" i="7"/>
  <c r="S30" i="7"/>
  <c r="J31" i="7"/>
  <c r="S31" i="7" s="1"/>
  <c r="M31" i="7"/>
  <c r="N31" i="7"/>
  <c r="R31" i="7" s="1"/>
  <c r="O31" i="7"/>
  <c r="P31" i="7"/>
  <c r="Q31" i="7"/>
  <c r="J32" i="7"/>
  <c r="M32" i="7"/>
  <c r="N32" i="7"/>
  <c r="O32" i="7"/>
  <c r="P32" i="7"/>
  <c r="Q32" i="7"/>
  <c r="R32" i="7"/>
  <c r="S32" i="7"/>
  <c r="AM11" i="6"/>
  <c r="AN11" i="6"/>
  <c r="AO11" i="6"/>
  <c r="AO10" i="6" s="1"/>
  <c r="BK10" i="6" s="1"/>
  <c r="AP11" i="6"/>
  <c r="AP10" i="6" s="1"/>
  <c r="AQ11" i="6"/>
  <c r="AQ10" i="6" s="1"/>
  <c r="AR11" i="6"/>
  <c r="AR10" i="6" s="1"/>
  <c r="AS11" i="6"/>
  <c r="AS10" i="6" s="1"/>
  <c r="AT11" i="6"/>
  <c r="AT10" i="6" s="1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AO15" i="6"/>
  <c r="AP15" i="6"/>
  <c r="AQ15" i="6"/>
  <c r="AR15" i="6"/>
  <c r="AS15" i="6"/>
  <c r="AT15" i="6"/>
  <c r="AU15" i="6"/>
  <c r="AU10" i="6" s="1"/>
  <c r="AV15" i="6"/>
  <c r="AV10" i="6" s="1"/>
  <c r="AW15" i="6"/>
  <c r="AW10" i="6" s="1"/>
  <c r="BM10" i="6" s="1"/>
  <c r="AX15" i="6"/>
  <c r="AX10" i="6" s="1"/>
  <c r="BN10" i="6" s="1"/>
  <c r="AY15" i="6"/>
  <c r="AY10" i="6" s="1"/>
  <c r="AZ15" i="6"/>
  <c r="AZ10" i="6" s="1"/>
  <c r="BA15" i="6"/>
  <c r="BA10" i="6" s="1"/>
  <c r="BB15" i="6"/>
  <c r="BB10" i="6" s="1"/>
  <c r="BC15" i="6"/>
  <c r="BC10" i="6" s="1"/>
  <c r="BD15" i="6"/>
  <c r="BD10" i="6" s="1"/>
  <c r="BE15" i="6"/>
  <c r="BE10" i="6" s="1"/>
  <c r="BF15" i="6"/>
  <c r="BF10" i="6" s="1"/>
  <c r="BG15" i="6"/>
  <c r="BG10" i="6" s="1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AP24" i="6"/>
  <c r="AQ24" i="6"/>
  <c r="AR24" i="6"/>
  <c r="AS24" i="6"/>
  <c r="AT24" i="6"/>
  <c r="AU24" i="6"/>
  <c r="BL24" i="6"/>
  <c r="AM25" i="6"/>
  <c r="AN25" i="6"/>
  <c r="AO25" i="6"/>
  <c r="AO24" i="6" s="1"/>
  <c r="BK24" i="6" s="1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C24" i="6" s="1"/>
  <c r="BD25" i="6"/>
  <c r="BD24" i="6" s="1"/>
  <c r="BE25" i="6"/>
  <c r="BE24" i="6" s="1"/>
  <c r="BF25" i="6"/>
  <c r="BF24" i="6" s="1"/>
  <c r="BG25" i="6"/>
  <c r="BG24" i="6" s="1"/>
  <c r="AO29" i="6"/>
  <c r="AP29" i="6"/>
  <c r="AQ29" i="6"/>
  <c r="AR29" i="6"/>
  <c r="AS29" i="6"/>
  <c r="AT29" i="6"/>
  <c r="AU29" i="6"/>
  <c r="AV29" i="6"/>
  <c r="AV24" i="6" s="1"/>
  <c r="AW29" i="6"/>
  <c r="AW24" i="6" s="1"/>
  <c r="BM24" i="6" s="1"/>
  <c r="AX29" i="6"/>
  <c r="AX24" i="6" s="1"/>
  <c r="BN24" i="6" s="1"/>
  <c r="AY29" i="6"/>
  <c r="AY24" i="6" s="1"/>
  <c r="AZ29" i="6"/>
  <c r="AZ24" i="6" s="1"/>
  <c r="BA29" i="6"/>
  <c r="BA24" i="6" s="1"/>
  <c r="BB29" i="6"/>
  <c r="BC29" i="6"/>
  <c r="BD29" i="6"/>
  <c r="BE29" i="6"/>
  <c r="BF29" i="6"/>
  <c r="BG29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AP38" i="6"/>
  <c r="AQ38" i="6"/>
  <c r="BE38" i="6"/>
  <c r="BF38" i="6"/>
  <c r="BG38" i="6"/>
  <c r="BK38" i="6"/>
  <c r="BM38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Y38" i="6" s="1"/>
  <c r="AZ39" i="6"/>
  <c r="AZ38" i="6" s="1"/>
  <c r="BA39" i="6"/>
  <c r="BA38" i="6" s="1"/>
  <c r="BB39" i="6"/>
  <c r="BB38" i="6" s="1"/>
  <c r="BC39" i="6"/>
  <c r="BC38" i="6" s="1"/>
  <c r="BD39" i="6"/>
  <c r="BE39" i="6"/>
  <c r="BF39" i="6"/>
  <c r="BG39" i="6"/>
  <c r="AO43" i="6"/>
  <c r="AO38" i="6" s="1"/>
  <c r="AP43" i="6"/>
  <c r="AQ43" i="6"/>
  <c r="AR43" i="6"/>
  <c r="AR38" i="6" s="1"/>
  <c r="AS43" i="6"/>
  <c r="AS38" i="6" s="1"/>
  <c r="AT43" i="6"/>
  <c r="AT38" i="6" s="1"/>
  <c r="AU43" i="6"/>
  <c r="AU38" i="6" s="1"/>
  <c r="AV43" i="6"/>
  <c r="AV38" i="6" s="1"/>
  <c r="AW43" i="6"/>
  <c r="AW38" i="6" s="1"/>
  <c r="AX43" i="6"/>
  <c r="AY43" i="6"/>
  <c r="AZ43" i="6"/>
  <c r="BA43" i="6"/>
  <c r="BB43" i="6"/>
  <c r="BC43" i="6"/>
  <c r="BD43" i="6"/>
  <c r="BE43" i="6"/>
  <c r="BF43" i="6"/>
  <c r="BG43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D38" i="6" s="1"/>
  <c r="BE47" i="6"/>
  <c r="BF47" i="6"/>
  <c r="BG47" i="6"/>
  <c r="AR52" i="6"/>
  <c r="AM53" i="6"/>
  <c r="AN53" i="6"/>
  <c r="AO53" i="6"/>
  <c r="AO52" i="6" s="1"/>
  <c r="AP53" i="6"/>
  <c r="AP52" i="6" s="1"/>
  <c r="AQ53" i="6"/>
  <c r="AQ52" i="6" s="1"/>
  <c r="AR53" i="6"/>
  <c r="AS53" i="6"/>
  <c r="AT53" i="6"/>
  <c r="AU53" i="6"/>
  <c r="AV53" i="6"/>
  <c r="AW53" i="6"/>
  <c r="AX53" i="6"/>
  <c r="AY53" i="6"/>
  <c r="AY52" i="6" s="1"/>
  <c r="AZ53" i="6"/>
  <c r="AZ52" i="6" s="1"/>
  <c r="BA53" i="6"/>
  <c r="BB53" i="6"/>
  <c r="BC53" i="6"/>
  <c r="BD53" i="6"/>
  <c r="BE53" i="6"/>
  <c r="BF53" i="6"/>
  <c r="BG53" i="6"/>
  <c r="AO57" i="6"/>
  <c r="AP57" i="6"/>
  <c r="AQ57" i="6"/>
  <c r="AR57" i="6"/>
  <c r="AS57" i="6"/>
  <c r="AT57" i="6"/>
  <c r="AU57" i="6"/>
  <c r="AU52" i="6" s="1"/>
  <c r="AV57" i="6"/>
  <c r="AW57" i="6"/>
  <c r="AX57" i="6"/>
  <c r="AY57" i="6"/>
  <c r="AZ57" i="6"/>
  <c r="BA57" i="6"/>
  <c r="BB57" i="6"/>
  <c r="BB52" i="6" s="1"/>
  <c r="BC57" i="6"/>
  <c r="BC52" i="6" s="1"/>
  <c r="BD57" i="6"/>
  <c r="BD52" i="6" s="1"/>
  <c r="BE57" i="6"/>
  <c r="BF57" i="6"/>
  <c r="BG57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E52" i="6" s="1"/>
  <c r="BF61" i="6"/>
  <c r="BF52" i="6" s="1"/>
  <c r="BG61" i="6"/>
  <c r="BG52" i="6" s="1"/>
  <c r="AX66" i="6"/>
  <c r="BF66" i="6"/>
  <c r="BG66" i="6"/>
  <c r="AM67" i="6"/>
  <c r="AN67" i="6"/>
  <c r="AO67" i="6"/>
  <c r="AP67" i="6"/>
  <c r="AQ67" i="6"/>
  <c r="AR67" i="6"/>
  <c r="AR66" i="6" s="1"/>
  <c r="AS67" i="6"/>
  <c r="AS66" i="6" s="1"/>
  <c r="AT67" i="6"/>
  <c r="AT66" i="6" s="1"/>
  <c r="AU67" i="6"/>
  <c r="AU66" i="6" s="1"/>
  <c r="AV67" i="6"/>
  <c r="AV66" i="6" s="1"/>
  <c r="AW67" i="6"/>
  <c r="AW66" i="6" s="1"/>
  <c r="AX67" i="6"/>
  <c r="AY67" i="6"/>
  <c r="AZ67" i="6"/>
  <c r="BA67" i="6"/>
  <c r="BB67" i="6"/>
  <c r="BC67" i="6"/>
  <c r="BD67" i="6"/>
  <c r="BE67" i="6"/>
  <c r="BF67" i="6"/>
  <c r="BG67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B80" i="6"/>
  <c r="BC80" i="6"/>
  <c r="BD80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F80" i="6" s="1"/>
  <c r="BG81" i="6"/>
  <c r="BG80" i="6" s="1"/>
  <c r="AO85" i="6"/>
  <c r="AP85" i="6"/>
  <c r="AQ85" i="6"/>
  <c r="AR85" i="6"/>
  <c r="AS85" i="6"/>
  <c r="AT85" i="6"/>
  <c r="AU85" i="6"/>
  <c r="AV85" i="6"/>
  <c r="AV80" i="6" s="1"/>
  <c r="AW85" i="6"/>
  <c r="AW80" i="6" s="1"/>
  <c r="AX85" i="6"/>
  <c r="AX80" i="6" s="1"/>
  <c r="AY85" i="6"/>
  <c r="AY80" i="6" s="1"/>
  <c r="AZ85" i="6"/>
  <c r="BA85" i="6"/>
  <c r="BB85" i="6"/>
  <c r="BC85" i="6"/>
  <c r="BD85" i="6"/>
  <c r="BE85" i="6"/>
  <c r="BF85" i="6"/>
  <c r="BG85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AZ80" i="6" s="1"/>
  <c r="BA89" i="6"/>
  <c r="BA80" i="6" s="1"/>
  <c r="BO80" i="6" s="1"/>
  <c r="BB89" i="6"/>
  <c r="BC89" i="6"/>
  <c r="BD89" i="6"/>
  <c r="BE89" i="6"/>
  <c r="BE80" i="6" s="1"/>
  <c r="BF89" i="6"/>
  <c r="BG89" i="6"/>
  <c r="AP94" i="6"/>
  <c r="AQ94" i="6"/>
  <c r="AR94" i="6"/>
  <c r="BL94" i="6" s="1"/>
  <c r="AS94" i="6"/>
  <c r="AT94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C94" i="6" s="1"/>
  <c r="BD95" i="6"/>
  <c r="BD94" i="6" s="1"/>
  <c r="BE95" i="6"/>
  <c r="BE94" i="6" s="1"/>
  <c r="BF95" i="6"/>
  <c r="BF94" i="6" s="1"/>
  <c r="BG95" i="6"/>
  <c r="BG94" i="6" s="1"/>
  <c r="AO99" i="6"/>
  <c r="AO94" i="6" s="1"/>
  <c r="BK94" i="6" s="1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AM109" i="6"/>
  <c r="AN109" i="6"/>
  <c r="AO109" i="6"/>
  <c r="AO108" i="6" s="1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AO113" i="6"/>
  <c r="AP113" i="6"/>
  <c r="AP108" i="6" s="1"/>
  <c r="AQ113" i="6"/>
  <c r="AQ108" i="6" s="1"/>
  <c r="BK108" i="6" s="1"/>
  <c r="AR113" i="6"/>
  <c r="AS113" i="6"/>
  <c r="AT113" i="6"/>
  <c r="AT108" i="6" s="1"/>
  <c r="AU113" i="6"/>
  <c r="AU108" i="6" s="1"/>
  <c r="AV113" i="6"/>
  <c r="AV108" i="6" s="1"/>
  <c r="AW113" i="6"/>
  <c r="AX113" i="6"/>
  <c r="AY113" i="6"/>
  <c r="AZ113" i="6"/>
  <c r="AZ108" i="6" s="1"/>
  <c r="BA113" i="6"/>
  <c r="BA108" i="6" s="1"/>
  <c r="BB113" i="6"/>
  <c r="BB108" i="6" s="1"/>
  <c r="BC113" i="6"/>
  <c r="BD113" i="6"/>
  <c r="BE113" i="6"/>
  <c r="BF113" i="6"/>
  <c r="BG113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C108" i="6" s="1"/>
  <c r="BO108" i="6" s="1"/>
  <c r="BD117" i="6"/>
  <c r="BD108" i="6" s="1"/>
  <c r="BE117" i="6"/>
  <c r="BE108" i="6" s="1"/>
  <c r="BF117" i="6"/>
  <c r="BF108" i="6" s="1"/>
  <c r="BG117" i="6"/>
  <c r="BG108" i="6" s="1"/>
  <c r="AO122" i="6"/>
  <c r="AP122" i="6"/>
  <c r="AQ122" i="6"/>
  <c r="AR122" i="6"/>
  <c r="AS122" i="6"/>
  <c r="AT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A122" i="6" s="1"/>
  <c r="BB123" i="6"/>
  <c r="BB122" i="6" s="1"/>
  <c r="BO122" i="6" s="1"/>
  <c r="BC123" i="6"/>
  <c r="BD123" i="6"/>
  <c r="BE123" i="6"/>
  <c r="BF123" i="6"/>
  <c r="BG123" i="6"/>
  <c r="AO127" i="6"/>
  <c r="AP127" i="6"/>
  <c r="AQ127" i="6"/>
  <c r="AR127" i="6"/>
  <c r="AS127" i="6"/>
  <c r="AT127" i="6"/>
  <c r="AU127" i="6"/>
  <c r="AU122" i="6" s="1"/>
  <c r="AV127" i="6"/>
  <c r="AV122" i="6" s="1"/>
  <c r="AW127" i="6"/>
  <c r="AX127" i="6"/>
  <c r="AY127" i="6"/>
  <c r="AZ127" i="6"/>
  <c r="BA127" i="6"/>
  <c r="BB127" i="6"/>
  <c r="BC127" i="6"/>
  <c r="BC122" i="6" s="1"/>
  <c r="BD127" i="6"/>
  <c r="BE127" i="6"/>
  <c r="BF127" i="6"/>
  <c r="BG127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D122" i="6" s="1"/>
  <c r="BE131" i="6"/>
  <c r="BE122" i="6" s="1"/>
  <c r="BF131" i="6"/>
  <c r="BF122" i="6" s="1"/>
  <c r="BG131" i="6"/>
  <c r="BG122" i="6" s="1"/>
  <c r="AR136" i="6"/>
  <c r="AM137" i="6"/>
  <c r="AN137" i="6"/>
  <c r="AO137" i="6"/>
  <c r="AP137" i="6"/>
  <c r="AQ137" i="6"/>
  <c r="AR137" i="6"/>
  <c r="AS137" i="6"/>
  <c r="AS136" i="6" s="1"/>
  <c r="AT137" i="6"/>
  <c r="AT136" i="6" s="1"/>
  <c r="AU137" i="6"/>
  <c r="AU136" i="6" s="1"/>
  <c r="AV137" i="6"/>
  <c r="AV136" i="6" s="1"/>
  <c r="AW137" i="6"/>
  <c r="AX137" i="6"/>
  <c r="AX136" i="6" s="1"/>
  <c r="AY137" i="6"/>
  <c r="AY136" i="6" s="1"/>
  <c r="AZ137" i="6"/>
  <c r="AZ136" i="6" s="1"/>
  <c r="BA137" i="6"/>
  <c r="BA136" i="6" s="1"/>
  <c r="BB137" i="6"/>
  <c r="BB136" i="6" s="1"/>
  <c r="BC137" i="6"/>
  <c r="BC136" i="6" s="1"/>
  <c r="BD137" i="6"/>
  <c r="BE137" i="6"/>
  <c r="BF137" i="6"/>
  <c r="BG137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D136" i="6" s="1"/>
  <c r="BE141" i="6"/>
  <c r="BE136" i="6" s="1"/>
  <c r="BF141" i="6"/>
  <c r="BF136" i="6" s="1"/>
  <c r="BG141" i="6"/>
  <c r="BG136" i="6" s="1"/>
  <c r="AO145" i="6"/>
  <c r="AO136" i="6" s="1"/>
  <c r="AP145" i="6"/>
  <c r="AP136" i="6" s="1"/>
  <c r="AQ145" i="6"/>
  <c r="AQ136" i="6" s="1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AM151" i="6"/>
  <c r="AN151" i="6"/>
  <c r="AO151" i="6"/>
  <c r="AO150" i="6" s="1"/>
  <c r="AP151" i="6"/>
  <c r="AP150" i="6" s="1"/>
  <c r="AQ151" i="6"/>
  <c r="AQ150" i="6" s="1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AO155" i="6"/>
  <c r="AP155" i="6"/>
  <c r="AQ155" i="6"/>
  <c r="AR155" i="6"/>
  <c r="AS155" i="6"/>
  <c r="AT155" i="6"/>
  <c r="AU155" i="6"/>
  <c r="AV155" i="6"/>
  <c r="AW155" i="6"/>
  <c r="AW150" i="6" s="1"/>
  <c r="AX155" i="6"/>
  <c r="AX150" i="6" s="1"/>
  <c r="BN150" i="6" s="1"/>
  <c r="AY155" i="6"/>
  <c r="AY150" i="6" s="1"/>
  <c r="AZ155" i="6"/>
  <c r="AZ150" i="6" s="1"/>
  <c r="BA155" i="6"/>
  <c r="BA150" i="6" s="1"/>
  <c r="BB155" i="6"/>
  <c r="BB150" i="6" s="1"/>
  <c r="BC155" i="6"/>
  <c r="BC150" i="6" s="1"/>
  <c r="BD155" i="6"/>
  <c r="BD150" i="6" s="1"/>
  <c r="BE155" i="6"/>
  <c r="BF155" i="6"/>
  <c r="BG155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E150" i="6" s="1"/>
  <c r="BF159" i="6"/>
  <c r="BF150" i="6" s="1"/>
  <c r="BG159" i="6"/>
  <c r="BG150" i="6" s="1"/>
  <c r="AR164" i="6"/>
  <c r="AS164" i="6"/>
  <c r="AT164" i="6"/>
  <c r="AU164" i="6"/>
  <c r="AV164" i="6"/>
  <c r="AW164" i="6"/>
  <c r="AX164" i="6"/>
  <c r="AM165" i="6"/>
  <c r="AN165" i="6"/>
  <c r="AO165" i="6"/>
  <c r="AO164" i="6" s="1"/>
  <c r="AP165" i="6"/>
  <c r="AP164" i="6" s="1"/>
  <c r="AQ165" i="6"/>
  <c r="AQ164" i="6" s="1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G164" i="6" s="1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AW178" i="6"/>
  <c r="AX178" i="6"/>
  <c r="AY178" i="6"/>
  <c r="AZ178" i="6"/>
  <c r="BA178" i="6"/>
  <c r="BB178" i="6"/>
  <c r="BC178" i="6"/>
  <c r="BD178" i="6"/>
  <c r="BE178" i="6"/>
  <c r="BF178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G178" i="6" s="1"/>
  <c r="AO183" i="6"/>
  <c r="AP183" i="6"/>
  <c r="AQ183" i="6"/>
  <c r="AQ178" i="6" s="1"/>
  <c r="AR183" i="6"/>
  <c r="AR178" i="6" s="1"/>
  <c r="AS183" i="6"/>
  <c r="AS178" i="6" s="1"/>
  <c r="AT183" i="6"/>
  <c r="AT178" i="6" s="1"/>
  <c r="AU183" i="6"/>
  <c r="AU178" i="6" s="1"/>
  <c r="AV183" i="6"/>
  <c r="AV178" i="6" s="1"/>
  <c r="AW183" i="6"/>
  <c r="AX183" i="6"/>
  <c r="AY183" i="6"/>
  <c r="AZ183" i="6"/>
  <c r="BA183" i="6"/>
  <c r="BB183" i="6"/>
  <c r="BC183" i="6"/>
  <c r="BD183" i="6"/>
  <c r="BE183" i="6"/>
  <c r="BF183" i="6"/>
  <c r="BG183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AO192" i="6"/>
  <c r="AM193" i="6"/>
  <c r="AN193" i="6"/>
  <c r="AO193" i="6"/>
  <c r="AP193" i="6"/>
  <c r="AQ193" i="6"/>
  <c r="AR193" i="6"/>
  <c r="AR192" i="6" s="1"/>
  <c r="AS193" i="6"/>
  <c r="AS192" i="6" s="1"/>
  <c r="AT193" i="6"/>
  <c r="AT192" i="6" s="1"/>
  <c r="AU193" i="6"/>
  <c r="AU192" i="6" s="1"/>
  <c r="AV193" i="6"/>
  <c r="AV192" i="6" s="1"/>
  <c r="AW193" i="6"/>
  <c r="AW192" i="6" s="1"/>
  <c r="AX193" i="6"/>
  <c r="AX192" i="6" s="1"/>
  <c r="AY193" i="6"/>
  <c r="AY192" i="6" s="1"/>
  <c r="AZ193" i="6"/>
  <c r="AZ192" i="6" s="1"/>
  <c r="BA193" i="6"/>
  <c r="BA192" i="6" s="1"/>
  <c r="BB193" i="6"/>
  <c r="BB192" i="6" s="1"/>
  <c r="BC193" i="6"/>
  <c r="BC192" i="6" s="1"/>
  <c r="BD193" i="6"/>
  <c r="BE193" i="6"/>
  <c r="BF193" i="6"/>
  <c r="BG193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D192" i="6" s="1"/>
  <c r="BE197" i="6"/>
  <c r="BE192" i="6" s="1"/>
  <c r="BF197" i="6"/>
  <c r="BF192" i="6" s="1"/>
  <c r="BG197" i="6"/>
  <c r="BG192" i="6" s="1"/>
  <c r="AO201" i="6"/>
  <c r="AP201" i="6"/>
  <c r="AP192" i="6" s="1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AX206" i="6"/>
  <c r="AY206" i="6"/>
  <c r="AZ206" i="6"/>
  <c r="BA206" i="6"/>
  <c r="BB206" i="6"/>
  <c r="BC206" i="6"/>
  <c r="BG20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AO211" i="6"/>
  <c r="AO206" i="6" s="1"/>
  <c r="AP211" i="6"/>
  <c r="AP206" i="6" s="1"/>
  <c r="AQ211" i="6"/>
  <c r="AQ206" i="6" s="1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E206" i="6" s="1"/>
  <c r="BF211" i="6"/>
  <c r="BG211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D206" i="6" s="1"/>
  <c r="BE215" i="6"/>
  <c r="BF215" i="6"/>
  <c r="BF206" i="6" s="1"/>
  <c r="BG215" i="6"/>
  <c r="AY220" i="6"/>
  <c r="AZ220" i="6"/>
  <c r="BA220" i="6"/>
  <c r="BB220" i="6"/>
  <c r="AM221" i="6"/>
  <c r="AN221" i="6"/>
  <c r="AO221" i="6"/>
  <c r="AP221" i="6"/>
  <c r="AQ221" i="6"/>
  <c r="AR221" i="6"/>
  <c r="AS221" i="6"/>
  <c r="AT221" i="6"/>
  <c r="AU221" i="6"/>
  <c r="AV221" i="6"/>
  <c r="AW221" i="6"/>
  <c r="AW220" i="6" s="1"/>
  <c r="AX221" i="6"/>
  <c r="AY221" i="6"/>
  <c r="AZ221" i="6"/>
  <c r="BA221" i="6"/>
  <c r="BB221" i="6"/>
  <c r="BC221" i="6"/>
  <c r="BD221" i="6"/>
  <c r="BE221" i="6"/>
  <c r="BE220" i="6" s="1"/>
  <c r="BF221" i="6"/>
  <c r="BF220" i="6" s="1"/>
  <c r="BG221" i="6"/>
  <c r="BG220" i="6" s="1"/>
  <c r="AO225" i="6"/>
  <c r="AO220" i="6" s="1"/>
  <c r="AP225" i="6"/>
  <c r="AP220" i="6" s="1"/>
  <c r="AQ225" i="6"/>
  <c r="AQ220" i="6" s="1"/>
  <c r="AR225" i="6"/>
  <c r="AS225" i="6"/>
  <c r="AT225" i="6"/>
  <c r="AU225" i="6"/>
  <c r="AV225" i="6"/>
  <c r="AW225" i="6"/>
  <c r="AX225" i="6"/>
  <c r="AX220" i="6" s="1"/>
  <c r="AY225" i="6"/>
  <c r="AZ225" i="6"/>
  <c r="BA225" i="6"/>
  <c r="BB225" i="6"/>
  <c r="BC225" i="6"/>
  <c r="BD225" i="6"/>
  <c r="BE225" i="6"/>
  <c r="BF225" i="6"/>
  <c r="BG225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C220" i="6" s="1"/>
  <c r="BD229" i="6"/>
  <c r="BD220" i="6" s="1"/>
  <c r="BE229" i="6"/>
  <c r="BF229" i="6"/>
  <c r="BG229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A234" i="6" s="1"/>
  <c r="BB235" i="6"/>
  <c r="BB234" i="6" s="1"/>
  <c r="BC235" i="6"/>
  <c r="BC234" i="6" s="1"/>
  <c r="BD235" i="6"/>
  <c r="BD234" i="6" s="1"/>
  <c r="BE235" i="6"/>
  <c r="BE234" i="6" s="1"/>
  <c r="BF235" i="6"/>
  <c r="BF234" i="6" s="1"/>
  <c r="BG235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AO243" i="6"/>
  <c r="AO234" i="6" s="1"/>
  <c r="AP243" i="6"/>
  <c r="AP234" i="6" s="1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D248" i="6"/>
  <c r="BE248" i="6"/>
  <c r="AM249" i="6"/>
  <c r="AN249" i="6"/>
  <c r="AO249" i="6"/>
  <c r="AO248" i="6" s="1"/>
  <c r="AP249" i="6"/>
  <c r="AP248" i="6" s="1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AO253" i="6"/>
  <c r="AP253" i="6"/>
  <c r="AQ253" i="6"/>
  <c r="AR253" i="6"/>
  <c r="AR248" i="6" s="1"/>
  <c r="AS253" i="6"/>
  <c r="AS248" i="6" s="1"/>
  <c r="AT253" i="6"/>
  <c r="AT248" i="6" s="1"/>
  <c r="AU253" i="6"/>
  <c r="AU248" i="6" s="1"/>
  <c r="AV253" i="6"/>
  <c r="AV248" i="6" s="1"/>
  <c r="AW253" i="6"/>
  <c r="AW248" i="6" s="1"/>
  <c r="AX253" i="6"/>
  <c r="AX248" i="6" s="1"/>
  <c r="BN248" i="6" s="1"/>
  <c r="AY253" i="6"/>
  <c r="AY248" i="6" s="1"/>
  <c r="AZ253" i="6"/>
  <c r="AZ248" i="6" s="1"/>
  <c r="BA253" i="6"/>
  <c r="BA248" i="6" s="1"/>
  <c r="BB253" i="6"/>
  <c r="BB248" i="6" s="1"/>
  <c r="BC253" i="6"/>
  <c r="BC248" i="6" s="1"/>
  <c r="BD253" i="6"/>
  <c r="BE253" i="6"/>
  <c r="BF253" i="6"/>
  <c r="BG253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F248" i="6" s="1"/>
  <c r="BG257" i="6"/>
  <c r="BG248" i="6" s="1"/>
  <c r="AQ262" i="6"/>
  <c r="AR262" i="6"/>
  <c r="AS262" i="6"/>
  <c r="AT262" i="6"/>
  <c r="AU262" i="6"/>
  <c r="AV262" i="6"/>
  <c r="AW262" i="6"/>
  <c r="AX262" i="6"/>
  <c r="AM263" i="6"/>
  <c r="AN263" i="6"/>
  <c r="AO263" i="6"/>
  <c r="AO262" i="6" s="1"/>
  <c r="AP263" i="6"/>
  <c r="AP262" i="6" s="1"/>
  <c r="AQ263" i="6"/>
  <c r="AR263" i="6"/>
  <c r="AS263" i="6"/>
  <c r="AT263" i="6"/>
  <c r="AU263" i="6"/>
  <c r="AV263" i="6"/>
  <c r="AW263" i="6"/>
  <c r="AX263" i="6"/>
  <c r="AY263" i="6"/>
  <c r="AY262" i="6" s="1"/>
  <c r="AZ263" i="6"/>
  <c r="BA263" i="6"/>
  <c r="BB263" i="6"/>
  <c r="BC263" i="6"/>
  <c r="BD263" i="6"/>
  <c r="BD262" i="6" s="1"/>
  <c r="BE263" i="6"/>
  <c r="BF263" i="6"/>
  <c r="BG263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E262" i="6" s="1"/>
  <c r="BF267" i="6"/>
  <c r="BF262" i="6" s="1"/>
  <c r="BG267" i="6"/>
  <c r="BG262" i="6" s="1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AT276" i="6"/>
  <c r="AW276" i="6"/>
  <c r="AX276" i="6"/>
  <c r="AY276" i="6"/>
  <c r="AZ276" i="6"/>
  <c r="AM277" i="6"/>
  <c r="AN277" i="6"/>
  <c r="AO277" i="6"/>
  <c r="AP277" i="6"/>
  <c r="AQ277" i="6"/>
  <c r="AR277" i="6"/>
  <c r="AS277" i="6"/>
  <c r="AS276" i="6" s="1"/>
  <c r="BL276" i="6" s="1"/>
  <c r="AT277" i="6"/>
  <c r="AU277" i="6"/>
  <c r="AV277" i="6"/>
  <c r="AW277" i="6"/>
  <c r="AX277" i="6"/>
  <c r="AY277" i="6"/>
  <c r="AZ277" i="6"/>
  <c r="BA277" i="6"/>
  <c r="BA276" i="6" s="1"/>
  <c r="BB277" i="6"/>
  <c r="BB276" i="6" s="1"/>
  <c r="BC277" i="6"/>
  <c r="BD277" i="6"/>
  <c r="BD276" i="6" s="1"/>
  <c r="BE277" i="6"/>
  <c r="BE276" i="6" s="1"/>
  <c r="BF277" i="6"/>
  <c r="BG277" i="6"/>
  <c r="BG276" i="6" s="1"/>
  <c r="AO281" i="6"/>
  <c r="AO276" i="6" s="1"/>
  <c r="AP281" i="6"/>
  <c r="AP276" i="6" s="1"/>
  <c r="AQ281" i="6"/>
  <c r="AQ276" i="6" s="1"/>
  <c r="AR281" i="6"/>
  <c r="AR276" i="6" s="1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AO285" i="6"/>
  <c r="AP285" i="6"/>
  <c r="AQ285" i="6"/>
  <c r="AR285" i="6"/>
  <c r="AS285" i="6"/>
  <c r="AT285" i="6"/>
  <c r="AU285" i="6"/>
  <c r="AU276" i="6" s="1"/>
  <c r="AV285" i="6"/>
  <c r="AV276" i="6" s="1"/>
  <c r="AW285" i="6"/>
  <c r="AX285" i="6"/>
  <c r="AY285" i="6"/>
  <c r="AZ285" i="6"/>
  <c r="BA285" i="6"/>
  <c r="BB285" i="6"/>
  <c r="BC285" i="6"/>
  <c r="BD285" i="6"/>
  <c r="BE285" i="6"/>
  <c r="BF285" i="6"/>
  <c r="BG285" i="6"/>
  <c r="AZ290" i="6"/>
  <c r="BA290" i="6"/>
  <c r="AM291" i="6"/>
  <c r="AN291" i="6"/>
  <c r="AO291" i="6"/>
  <c r="AO290" i="6" s="1"/>
  <c r="AP291" i="6"/>
  <c r="AP290" i="6" s="1"/>
  <c r="AQ291" i="6"/>
  <c r="AQ290" i="6" s="1"/>
  <c r="AR291" i="6"/>
  <c r="AR290" i="6" s="1"/>
  <c r="AS291" i="6"/>
  <c r="AS290" i="6" s="1"/>
  <c r="AT291" i="6"/>
  <c r="AT290" i="6" s="1"/>
  <c r="AU291" i="6"/>
  <c r="AU290" i="6" s="1"/>
  <c r="AV291" i="6"/>
  <c r="AV290" i="6" s="1"/>
  <c r="AW291" i="6"/>
  <c r="AW290" i="6" s="1"/>
  <c r="AX291" i="6"/>
  <c r="AX290" i="6" s="1"/>
  <c r="AY291" i="6"/>
  <c r="AZ291" i="6"/>
  <c r="BA291" i="6"/>
  <c r="BB291" i="6"/>
  <c r="BC291" i="6"/>
  <c r="BD291" i="6"/>
  <c r="BE291" i="6"/>
  <c r="BF291" i="6"/>
  <c r="BG291" i="6"/>
  <c r="AO295" i="6"/>
  <c r="AP295" i="6"/>
  <c r="AQ295" i="6"/>
  <c r="AR295" i="6"/>
  <c r="AS295" i="6"/>
  <c r="AT295" i="6"/>
  <c r="AU295" i="6"/>
  <c r="AV295" i="6"/>
  <c r="AW295" i="6"/>
  <c r="AX295" i="6"/>
  <c r="AY295" i="6"/>
  <c r="AY290" i="6" s="1"/>
  <c r="AZ295" i="6"/>
  <c r="BA295" i="6"/>
  <c r="BB295" i="6"/>
  <c r="BB290" i="6" s="1"/>
  <c r="BC295" i="6"/>
  <c r="BC290" i="6" s="1"/>
  <c r="BD295" i="6"/>
  <c r="BD290" i="6" s="1"/>
  <c r="BE295" i="6"/>
  <c r="BE290" i="6" s="1"/>
  <c r="BF295" i="6"/>
  <c r="BF290" i="6" s="1"/>
  <c r="BG295" i="6"/>
  <c r="BG290" i="6" s="1"/>
  <c r="AO299" i="6"/>
  <c r="AP299" i="6"/>
  <c r="AQ299" i="6"/>
  <c r="AR299" i="6"/>
  <c r="AS299" i="6"/>
  <c r="AT299" i="6"/>
  <c r="AU299" i="6"/>
  <c r="AV299" i="6"/>
  <c r="AW299" i="6"/>
  <c r="AX299" i="6"/>
  <c r="AY299" i="6"/>
  <c r="AZ299" i="6"/>
  <c r="BA299" i="6"/>
  <c r="BB299" i="6"/>
  <c r="BC299" i="6"/>
  <c r="BD299" i="6"/>
  <c r="BE299" i="6"/>
  <c r="BF299" i="6"/>
  <c r="BG299" i="6"/>
  <c r="AX304" i="6"/>
  <c r="AY304" i="6"/>
  <c r="BE304" i="6"/>
  <c r="AM305" i="6"/>
  <c r="AN305" i="6"/>
  <c r="AO305" i="6"/>
  <c r="AO304" i="6" s="1"/>
  <c r="AP305" i="6"/>
  <c r="AP304" i="6" s="1"/>
  <c r="AQ305" i="6"/>
  <c r="AR305" i="6"/>
  <c r="AR304" i="6" s="1"/>
  <c r="AS305" i="6"/>
  <c r="AS304" i="6" s="1"/>
  <c r="AT305" i="6"/>
  <c r="AT304" i="6" s="1"/>
  <c r="AU305" i="6"/>
  <c r="AU304" i="6" s="1"/>
  <c r="AV305" i="6"/>
  <c r="AV304" i="6" s="1"/>
  <c r="AW305" i="6"/>
  <c r="AW304" i="6" s="1"/>
  <c r="AX305" i="6"/>
  <c r="AY305" i="6"/>
  <c r="AZ305" i="6"/>
  <c r="BA305" i="6"/>
  <c r="BB305" i="6"/>
  <c r="BC305" i="6"/>
  <c r="BD305" i="6"/>
  <c r="BE305" i="6"/>
  <c r="BF305" i="6"/>
  <c r="BG305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AZ304" i="6" s="1"/>
  <c r="BA309" i="6"/>
  <c r="BA304" i="6" s="1"/>
  <c r="BB309" i="6"/>
  <c r="BB304" i="6" s="1"/>
  <c r="BC309" i="6"/>
  <c r="BC304" i="6" s="1"/>
  <c r="BD309" i="6"/>
  <c r="BD304" i="6" s="1"/>
  <c r="BE309" i="6"/>
  <c r="BF309" i="6"/>
  <c r="BG309" i="6"/>
  <c r="AO313" i="6"/>
  <c r="AP313" i="6"/>
  <c r="AQ313" i="6"/>
  <c r="AR313" i="6"/>
  <c r="AS313" i="6"/>
  <c r="AT313" i="6"/>
  <c r="AU313" i="6"/>
  <c r="AV313" i="6"/>
  <c r="AW313" i="6"/>
  <c r="AX313" i="6"/>
  <c r="AY313" i="6"/>
  <c r="AZ313" i="6"/>
  <c r="BA313" i="6"/>
  <c r="BB313" i="6"/>
  <c r="BC313" i="6"/>
  <c r="BD313" i="6"/>
  <c r="BE313" i="6"/>
  <c r="BF313" i="6"/>
  <c r="BG313" i="6"/>
  <c r="AT318" i="6"/>
  <c r="AU318" i="6"/>
  <c r="AV318" i="6"/>
  <c r="AW318" i="6"/>
  <c r="AX318" i="6"/>
  <c r="AY318" i="6"/>
  <c r="AZ318" i="6"/>
  <c r="AM319" i="6"/>
  <c r="AN319" i="6"/>
  <c r="AO319" i="6"/>
  <c r="AP319" i="6"/>
  <c r="AQ319" i="6"/>
  <c r="AR319" i="6"/>
  <c r="AS319" i="6"/>
  <c r="AT319" i="6"/>
  <c r="AU319" i="6"/>
  <c r="AV319" i="6"/>
  <c r="AW319" i="6"/>
  <c r="AX319" i="6"/>
  <c r="AY319" i="6"/>
  <c r="AZ319" i="6"/>
  <c r="BA319" i="6"/>
  <c r="BB319" i="6"/>
  <c r="BC319" i="6"/>
  <c r="BD319" i="6"/>
  <c r="BE319" i="6"/>
  <c r="BF319" i="6"/>
  <c r="BG319" i="6"/>
  <c r="BG318" i="6" s="1"/>
  <c r="AO323" i="6"/>
  <c r="AP323" i="6"/>
  <c r="AQ323" i="6"/>
  <c r="AR323" i="6"/>
  <c r="AS323" i="6"/>
  <c r="AS318" i="6" s="1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BA327" i="6"/>
  <c r="BA318" i="6" s="1"/>
  <c r="BO318" i="6" s="1"/>
  <c r="BB327" i="6"/>
  <c r="BB318" i="6" s="1"/>
  <c r="BC327" i="6"/>
  <c r="BC318" i="6" s="1"/>
  <c r="BD327" i="6"/>
  <c r="BE327" i="6"/>
  <c r="BF327" i="6"/>
  <c r="BG327" i="6"/>
  <c r="AO332" i="6"/>
  <c r="AP332" i="6"/>
  <c r="AM333" i="6"/>
  <c r="AN333" i="6"/>
  <c r="AO333" i="6"/>
  <c r="AP333" i="6"/>
  <c r="AQ333" i="6"/>
  <c r="AQ332" i="6" s="1"/>
  <c r="AR333" i="6"/>
  <c r="AR332" i="6" s="1"/>
  <c r="AS333" i="6"/>
  <c r="AT333" i="6"/>
  <c r="AU333" i="6"/>
  <c r="AV333" i="6"/>
  <c r="AW333" i="6"/>
  <c r="AX333" i="6"/>
  <c r="AY333" i="6"/>
  <c r="AZ333" i="6"/>
  <c r="AZ332" i="6" s="1"/>
  <c r="BA333" i="6"/>
  <c r="BA332" i="6" s="1"/>
  <c r="BB333" i="6"/>
  <c r="BB332" i="6" s="1"/>
  <c r="BC333" i="6"/>
  <c r="BC332" i="6" s="1"/>
  <c r="BD333" i="6"/>
  <c r="BD332" i="6" s="1"/>
  <c r="BE333" i="6"/>
  <c r="BE332" i="6" s="1"/>
  <c r="BF333" i="6"/>
  <c r="BG333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F332" i="6" s="1"/>
  <c r="BG337" i="6"/>
  <c r="BG332" i="6" s="1"/>
  <c r="AO341" i="6"/>
  <c r="AP341" i="6"/>
  <c r="AQ341" i="6"/>
  <c r="AR341" i="6"/>
  <c r="AS341" i="6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G341" i="6"/>
  <c r="BA346" i="6"/>
  <c r="BB346" i="6"/>
  <c r="BF346" i="6"/>
  <c r="BG346" i="6"/>
  <c r="AO347" i="6"/>
  <c r="AO346" i="6" s="1"/>
  <c r="AP347" i="6"/>
  <c r="AP346" i="6" s="1"/>
  <c r="AQ347" i="6"/>
  <c r="AQ346" i="6" s="1"/>
  <c r="AR347" i="6"/>
  <c r="AR346" i="6" s="1"/>
  <c r="AS347" i="6"/>
  <c r="AS346" i="6" s="1"/>
  <c r="AT347" i="6"/>
  <c r="AU347" i="6"/>
  <c r="AV347" i="6"/>
  <c r="AW347" i="6"/>
  <c r="AX347" i="6"/>
  <c r="AY347" i="6"/>
  <c r="AZ347" i="6"/>
  <c r="BA347" i="6"/>
  <c r="BB347" i="6"/>
  <c r="BC347" i="6"/>
  <c r="BD347" i="6"/>
  <c r="BE347" i="6"/>
  <c r="BF347" i="6"/>
  <c r="BG347" i="6"/>
  <c r="AO351" i="6"/>
  <c r="AP351" i="6"/>
  <c r="AQ351" i="6"/>
  <c r="AR351" i="6"/>
  <c r="AS351" i="6"/>
  <c r="AT351" i="6"/>
  <c r="AT346" i="6" s="1"/>
  <c r="AU351" i="6"/>
  <c r="AU346" i="6" s="1"/>
  <c r="AV351" i="6"/>
  <c r="AV346" i="6" s="1"/>
  <c r="AW351" i="6"/>
  <c r="AW346" i="6" s="1"/>
  <c r="AX351" i="6"/>
  <c r="AX346" i="6" s="1"/>
  <c r="AY351" i="6"/>
  <c r="AY346" i="6" s="1"/>
  <c r="AZ351" i="6"/>
  <c r="AZ346" i="6" s="1"/>
  <c r="BA351" i="6"/>
  <c r="BB351" i="6"/>
  <c r="BC351" i="6"/>
  <c r="BC346" i="6" s="1"/>
  <c r="BD351" i="6"/>
  <c r="BD346" i="6" s="1"/>
  <c r="BE351" i="6"/>
  <c r="BE346" i="6" s="1"/>
  <c r="BF351" i="6"/>
  <c r="BG351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AO360" i="6"/>
  <c r="AP360" i="6"/>
  <c r="AR360" i="6"/>
  <c r="AS360" i="6"/>
  <c r="AT360" i="6"/>
  <c r="AU360" i="6"/>
  <c r="AV360" i="6"/>
  <c r="AW360" i="6"/>
  <c r="AX360" i="6"/>
  <c r="AY360" i="6"/>
  <c r="AZ360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BF361" i="6"/>
  <c r="BG361" i="6"/>
  <c r="AO365" i="6"/>
  <c r="AP365" i="6"/>
  <c r="AQ365" i="6"/>
  <c r="AQ360" i="6" s="1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AO369" i="6"/>
  <c r="AP369" i="6"/>
  <c r="AQ369" i="6"/>
  <c r="AR369" i="6"/>
  <c r="AS369" i="6"/>
  <c r="AT369" i="6"/>
  <c r="AU369" i="6"/>
  <c r="AV369" i="6"/>
  <c r="AW369" i="6"/>
  <c r="AX369" i="6"/>
  <c r="AY369" i="6"/>
  <c r="AZ369" i="6"/>
  <c r="BA369" i="6"/>
  <c r="BB369" i="6"/>
  <c r="BC369" i="6"/>
  <c r="BD369" i="6"/>
  <c r="BE369" i="6"/>
  <c r="BF369" i="6"/>
  <c r="BG369" i="6"/>
  <c r="AY374" i="6"/>
  <c r="AZ374" i="6"/>
  <c r="BA374" i="6"/>
  <c r="BB374" i="6"/>
  <c r="BC374" i="6"/>
  <c r="AO375" i="6"/>
  <c r="AP375" i="6"/>
  <c r="AQ375" i="6"/>
  <c r="AR375" i="6"/>
  <c r="AS375" i="6"/>
  <c r="AT375" i="6"/>
  <c r="AU375" i="6"/>
  <c r="AV375" i="6"/>
  <c r="AW375" i="6"/>
  <c r="AX375" i="6"/>
  <c r="AY375" i="6"/>
  <c r="AZ375" i="6"/>
  <c r="BA375" i="6"/>
  <c r="BB375" i="6"/>
  <c r="BC375" i="6"/>
  <c r="BD375" i="6"/>
  <c r="BE375" i="6"/>
  <c r="BF375" i="6"/>
  <c r="BG375" i="6"/>
  <c r="AO379" i="6"/>
  <c r="AP379" i="6"/>
  <c r="AQ379" i="6"/>
  <c r="AR379" i="6"/>
  <c r="AS379" i="6"/>
  <c r="AT379" i="6"/>
  <c r="AU379" i="6"/>
  <c r="AV379" i="6"/>
  <c r="AV374" i="6" s="1"/>
  <c r="AW379" i="6"/>
  <c r="AW374" i="6" s="1"/>
  <c r="AX379" i="6"/>
  <c r="AX374" i="6" s="1"/>
  <c r="AY379" i="6"/>
  <c r="AZ379" i="6"/>
  <c r="BA379" i="6"/>
  <c r="BB379" i="6"/>
  <c r="BC379" i="6"/>
  <c r="BD379" i="6"/>
  <c r="BE379" i="6"/>
  <c r="BF379" i="6"/>
  <c r="BG379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D374" i="6" s="1"/>
  <c r="BE383" i="6"/>
  <c r="BF383" i="6"/>
  <c r="BG383" i="6"/>
  <c r="AO388" i="6"/>
  <c r="AP388" i="6"/>
  <c r="AQ388" i="6"/>
  <c r="AR388" i="6"/>
  <c r="BA388" i="6"/>
  <c r="BE388" i="6"/>
  <c r="BF388" i="6"/>
  <c r="AO389" i="6"/>
  <c r="AP389" i="6"/>
  <c r="AQ389" i="6"/>
  <c r="AR389" i="6"/>
  <c r="AS389" i="6"/>
  <c r="AT389" i="6"/>
  <c r="AU389" i="6"/>
  <c r="AV389" i="6"/>
  <c r="AW389" i="6"/>
  <c r="AX389" i="6"/>
  <c r="AY389" i="6"/>
  <c r="AZ389" i="6"/>
  <c r="BA389" i="6"/>
  <c r="BB389" i="6"/>
  <c r="BB388" i="6" s="1"/>
  <c r="BC389" i="6"/>
  <c r="BC388" i="6" s="1"/>
  <c r="BD389" i="6"/>
  <c r="BD388" i="6" s="1"/>
  <c r="BE389" i="6"/>
  <c r="BF389" i="6"/>
  <c r="BG389" i="6"/>
  <c r="AO393" i="6"/>
  <c r="AP393" i="6"/>
  <c r="AQ393" i="6"/>
  <c r="AR393" i="6"/>
  <c r="AS393" i="6"/>
  <c r="AS388" i="6" s="1"/>
  <c r="AT393" i="6"/>
  <c r="AT388" i="6" s="1"/>
  <c r="AU393" i="6"/>
  <c r="AU388" i="6" s="1"/>
  <c r="AV393" i="6"/>
  <c r="AW393" i="6"/>
  <c r="AX393" i="6"/>
  <c r="AY393" i="6"/>
  <c r="AZ393" i="6"/>
  <c r="AZ388" i="6" s="1"/>
  <c r="BA393" i="6"/>
  <c r="BB393" i="6"/>
  <c r="BC393" i="6"/>
  <c r="BD393" i="6"/>
  <c r="BE393" i="6"/>
  <c r="BF393" i="6"/>
  <c r="BG393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BG388" i="6" s="1"/>
  <c r="AO403" i="6"/>
  <c r="AP403" i="6"/>
  <c r="AQ403" i="6"/>
  <c r="AR403" i="6"/>
  <c r="AS403" i="6"/>
  <c r="AT403" i="6"/>
  <c r="AU403" i="6"/>
  <c r="AU402" i="6" s="1"/>
  <c r="AV403" i="6"/>
  <c r="AV402" i="6" s="1"/>
  <c r="AW403" i="6"/>
  <c r="AW402" i="6" s="1"/>
  <c r="AX403" i="6"/>
  <c r="AX402" i="6" s="1"/>
  <c r="AY403" i="6"/>
  <c r="AY402" i="6" s="1"/>
  <c r="AZ403" i="6"/>
  <c r="AZ402" i="6" s="1"/>
  <c r="BA403" i="6"/>
  <c r="BB403" i="6"/>
  <c r="BC403" i="6"/>
  <c r="BD403" i="6"/>
  <c r="BE403" i="6"/>
  <c r="BF403" i="6"/>
  <c r="BG403" i="6"/>
  <c r="AO407" i="6"/>
  <c r="AO402" i="6" s="1"/>
  <c r="AP407" i="6"/>
  <c r="AP402" i="6" s="1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D402" i="6" s="1"/>
  <c r="BE407" i="6"/>
  <c r="BE402" i="6" s="1"/>
  <c r="BF407" i="6"/>
  <c r="BF402" i="6" s="1"/>
  <c r="BG407" i="6"/>
  <c r="BG402" i="6" s="1"/>
  <c r="AO411" i="6"/>
  <c r="AP411" i="6"/>
  <c r="AQ411" i="6"/>
  <c r="AQ402" i="6" s="1"/>
  <c r="AR411" i="6"/>
  <c r="AR402" i="6" s="1"/>
  <c r="AS411" i="6"/>
  <c r="AS402" i="6" s="1"/>
  <c r="AT411" i="6"/>
  <c r="AT402" i="6" s="1"/>
  <c r="AU411" i="6"/>
  <c r="AV411" i="6"/>
  <c r="AW411" i="6"/>
  <c r="AX411" i="6"/>
  <c r="AY411" i="6"/>
  <c r="AZ411" i="6"/>
  <c r="BA411" i="6"/>
  <c r="BB411" i="6"/>
  <c r="BC411" i="6"/>
  <c r="BD411" i="6"/>
  <c r="BE411" i="6"/>
  <c r="BF411" i="6"/>
  <c r="BG411" i="6"/>
  <c r="AR416" i="6"/>
  <c r="BF416" i="6"/>
  <c r="BG416" i="6"/>
  <c r="AO417" i="6"/>
  <c r="AO416" i="6" s="1"/>
  <c r="AP417" i="6"/>
  <c r="AP416" i="6" s="1"/>
  <c r="AQ417" i="6"/>
  <c r="AQ416" i="6" s="1"/>
  <c r="AR417" i="6"/>
  <c r="AS417" i="6"/>
  <c r="AT417" i="6"/>
  <c r="AU417" i="6"/>
  <c r="AV417" i="6"/>
  <c r="AW417" i="6"/>
  <c r="AX417" i="6"/>
  <c r="AY417" i="6"/>
  <c r="AZ417" i="6"/>
  <c r="BA417" i="6"/>
  <c r="BB417" i="6"/>
  <c r="BC417" i="6"/>
  <c r="BD417" i="6"/>
  <c r="BE417" i="6"/>
  <c r="BE416" i="6" s="1"/>
  <c r="BF417" i="6"/>
  <c r="BG417" i="6"/>
  <c r="AO421" i="6"/>
  <c r="AP421" i="6"/>
  <c r="AQ421" i="6"/>
  <c r="AR421" i="6"/>
  <c r="AS421" i="6"/>
  <c r="AS416" i="6" s="1"/>
  <c r="AT421" i="6"/>
  <c r="AT416" i="6" s="1"/>
  <c r="AU421" i="6"/>
  <c r="AU416" i="6" s="1"/>
  <c r="AV421" i="6"/>
  <c r="AV416" i="6" s="1"/>
  <c r="AW421" i="6"/>
  <c r="AW416" i="6" s="1"/>
  <c r="AX421" i="6"/>
  <c r="AX416" i="6" s="1"/>
  <c r="AY421" i="6"/>
  <c r="AZ421" i="6"/>
  <c r="AZ416" i="6" s="1"/>
  <c r="BA421" i="6"/>
  <c r="BA416" i="6" s="1"/>
  <c r="BB421" i="6"/>
  <c r="BB416" i="6" s="1"/>
  <c r="BC421" i="6"/>
  <c r="BC416" i="6" s="1"/>
  <c r="BD421" i="6"/>
  <c r="BD416" i="6" s="1"/>
  <c r="BE421" i="6"/>
  <c r="BF421" i="6"/>
  <c r="BG421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AU430" i="6"/>
  <c r="AV430" i="6"/>
  <c r="AW430" i="6"/>
  <c r="AX430" i="6"/>
  <c r="AO431" i="6"/>
  <c r="AP431" i="6"/>
  <c r="AQ431" i="6"/>
  <c r="AR431" i="6"/>
  <c r="AS431" i="6"/>
  <c r="AT431" i="6"/>
  <c r="AU431" i="6"/>
  <c r="AV431" i="6"/>
  <c r="AW431" i="6"/>
  <c r="AX431" i="6"/>
  <c r="AY431" i="6"/>
  <c r="AY430" i="6" s="1"/>
  <c r="AZ431" i="6"/>
  <c r="AZ430" i="6" s="1"/>
  <c r="BA431" i="6"/>
  <c r="BA430" i="6" s="1"/>
  <c r="BB431" i="6"/>
  <c r="BB430" i="6" s="1"/>
  <c r="BC431" i="6"/>
  <c r="BD431" i="6"/>
  <c r="BE431" i="6"/>
  <c r="BF431" i="6"/>
  <c r="BG431" i="6"/>
  <c r="AO435" i="6"/>
  <c r="AP435" i="6"/>
  <c r="AQ435" i="6"/>
  <c r="AR435" i="6"/>
  <c r="AS435" i="6"/>
  <c r="AT435" i="6"/>
  <c r="AU435" i="6"/>
  <c r="AV435" i="6"/>
  <c r="AW435" i="6"/>
  <c r="AX435" i="6"/>
  <c r="AY435" i="6"/>
  <c r="AZ435" i="6"/>
  <c r="BA435" i="6"/>
  <c r="BB435" i="6"/>
  <c r="BC435" i="6"/>
  <c r="BD435" i="6"/>
  <c r="BE435" i="6"/>
  <c r="BF435" i="6"/>
  <c r="BG435" i="6"/>
  <c r="AO439" i="6"/>
  <c r="AO430" i="6" s="1"/>
  <c r="AP439" i="6"/>
  <c r="AP430" i="6" s="1"/>
  <c r="AQ439" i="6"/>
  <c r="AQ430" i="6" s="1"/>
  <c r="AR439" i="6"/>
  <c r="AR430" i="6" s="1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E439" i="6"/>
  <c r="BF439" i="6"/>
  <c r="BG439" i="6"/>
  <c r="AO445" i="6"/>
  <c r="AO444" i="6" s="1"/>
  <c r="AP445" i="6"/>
  <c r="AP444" i="6" s="1"/>
  <c r="AQ445" i="6"/>
  <c r="AQ444" i="6" s="1"/>
  <c r="AR445" i="6"/>
  <c r="AR444" i="6" s="1"/>
  <c r="AS445" i="6"/>
  <c r="AS444" i="6" s="1"/>
  <c r="AT445" i="6"/>
  <c r="AT444" i="6" s="1"/>
  <c r="AU445" i="6"/>
  <c r="AV445" i="6"/>
  <c r="AW445" i="6"/>
  <c r="AX445" i="6"/>
  <c r="AY445" i="6"/>
  <c r="AY444" i="6" s="1"/>
  <c r="AZ445" i="6"/>
  <c r="BA445" i="6"/>
  <c r="BB445" i="6"/>
  <c r="BC445" i="6"/>
  <c r="BD445" i="6"/>
  <c r="BE445" i="6"/>
  <c r="BF445" i="6"/>
  <c r="BG445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E444" i="6" s="1"/>
  <c r="BF449" i="6"/>
  <c r="BF444" i="6" s="1"/>
  <c r="BG449" i="6"/>
  <c r="BG444" i="6" s="1"/>
  <c r="AO453" i="6"/>
  <c r="AP453" i="6"/>
  <c r="AQ453" i="6"/>
  <c r="AR453" i="6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AW458" i="6"/>
  <c r="AX458" i="6"/>
  <c r="AY458" i="6"/>
  <c r="AO459" i="6"/>
  <c r="AO458" i="6" s="1"/>
  <c r="AP459" i="6"/>
  <c r="AP458" i="6" s="1"/>
  <c r="AQ459" i="6"/>
  <c r="AR459" i="6"/>
  <c r="AS459" i="6"/>
  <c r="AT459" i="6"/>
  <c r="AU459" i="6"/>
  <c r="AV459" i="6"/>
  <c r="AW459" i="6"/>
  <c r="AX459" i="6"/>
  <c r="AY459" i="6"/>
  <c r="AZ459" i="6"/>
  <c r="BA459" i="6"/>
  <c r="BB459" i="6"/>
  <c r="BC459" i="6"/>
  <c r="BD459" i="6"/>
  <c r="BE459" i="6"/>
  <c r="BF459" i="6"/>
  <c r="BG459" i="6"/>
  <c r="AO463" i="6"/>
  <c r="AP463" i="6"/>
  <c r="AQ463" i="6"/>
  <c r="AR463" i="6"/>
  <c r="AS463" i="6"/>
  <c r="AT463" i="6"/>
  <c r="AT458" i="6" s="1"/>
  <c r="AU463" i="6"/>
  <c r="AU458" i="6" s="1"/>
  <c r="AV463" i="6"/>
  <c r="AV458" i="6" s="1"/>
  <c r="AW463" i="6"/>
  <c r="AX463" i="6"/>
  <c r="AY463" i="6"/>
  <c r="AZ463" i="6"/>
  <c r="AZ458" i="6" s="1"/>
  <c r="BA463" i="6"/>
  <c r="BA458" i="6" s="1"/>
  <c r="BB463" i="6"/>
  <c r="BB458" i="6" s="1"/>
  <c r="BC463" i="6"/>
  <c r="BC458" i="6" s="1"/>
  <c r="BD463" i="6"/>
  <c r="BE463" i="6"/>
  <c r="BF463" i="6"/>
  <c r="BG463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D458" i="6" s="1"/>
  <c r="BE467" i="6"/>
  <c r="BE458" i="6" s="1"/>
  <c r="BF467" i="6"/>
  <c r="BF458" i="6" s="1"/>
  <c r="BG467" i="6"/>
  <c r="BG458" i="6" s="1"/>
  <c r="AP472" i="6"/>
  <c r="AQ472" i="6"/>
  <c r="AR472" i="6"/>
  <c r="AS472" i="6"/>
  <c r="AT472" i="6"/>
  <c r="AU472" i="6"/>
  <c r="AV472" i="6"/>
  <c r="AW472" i="6"/>
  <c r="AX472" i="6"/>
  <c r="AO473" i="6"/>
  <c r="AP473" i="6"/>
  <c r="AQ473" i="6"/>
  <c r="AR473" i="6"/>
  <c r="AS473" i="6"/>
  <c r="AT473" i="6"/>
  <c r="AU473" i="6"/>
  <c r="AV473" i="6"/>
  <c r="AW473" i="6"/>
  <c r="AX473" i="6"/>
  <c r="AY473" i="6"/>
  <c r="AZ473" i="6"/>
  <c r="BA473" i="6"/>
  <c r="BB473" i="6"/>
  <c r="BC473" i="6"/>
  <c r="BD473" i="6"/>
  <c r="BE473" i="6"/>
  <c r="BE472" i="6" s="1"/>
  <c r="BF473" i="6"/>
  <c r="BF472" i="6" s="1"/>
  <c r="BG473" i="6"/>
  <c r="BG472" i="6" s="1"/>
  <c r="AO477" i="6"/>
  <c r="AO472" i="6" s="1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AO481" i="6"/>
  <c r="AP481" i="6"/>
  <c r="AQ481" i="6"/>
  <c r="AR481" i="6"/>
  <c r="AS481" i="6"/>
  <c r="AT481" i="6"/>
  <c r="AU481" i="6"/>
  <c r="AV481" i="6"/>
  <c r="AW481" i="6"/>
  <c r="AX481" i="6"/>
  <c r="AY481" i="6"/>
  <c r="AY472" i="6" s="1"/>
  <c r="AZ481" i="6"/>
  <c r="AZ472" i="6" s="1"/>
  <c r="BA481" i="6"/>
  <c r="BB481" i="6"/>
  <c r="BC481" i="6"/>
  <c r="BD481" i="6"/>
  <c r="BE481" i="6"/>
  <c r="BF481" i="6"/>
  <c r="BG481" i="6"/>
  <c r="AW486" i="6"/>
  <c r="AX486" i="6"/>
  <c r="AY486" i="6"/>
  <c r="AZ486" i="6"/>
  <c r="BB486" i="6"/>
  <c r="AO487" i="6"/>
  <c r="AP487" i="6"/>
  <c r="AQ487" i="6"/>
  <c r="AR487" i="6"/>
  <c r="AS487" i="6"/>
  <c r="AT487" i="6"/>
  <c r="AU487" i="6"/>
  <c r="AV487" i="6"/>
  <c r="AW487" i="6"/>
  <c r="AX487" i="6"/>
  <c r="AY487" i="6"/>
  <c r="AZ487" i="6"/>
  <c r="BA487" i="6"/>
  <c r="BA486" i="6" s="1"/>
  <c r="BB487" i="6"/>
  <c r="BC487" i="6"/>
  <c r="BD487" i="6"/>
  <c r="BE487" i="6"/>
  <c r="BF487" i="6"/>
  <c r="BG487" i="6"/>
  <c r="AO491" i="6"/>
  <c r="AP491" i="6"/>
  <c r="AQ491" i="6"/>
  <c r="AR491" i="6"/>
  <c r="AS491" i="6"/>
  <c r="AT491" i="6"/>
  <c r="AU491" i="6"/>
  <c r="AV491" i="6"/>
  <c r="AV486" i="6" s="1"/>
  <c r="AW491" i="6"/>
  <c r="AX491" i="6"/>
  <c r="AY491" i="6"/>
  <c r="AZ491" i="6"/>
  <c r="BA491" i="6"/>
  <c r="BB491" i="6"/>
  <c r="BC491" i="6"/>
  <c r="BD491" i="6"/>
  <c r="BE491" i="6"/>
  <c r="BF491" i="6"/>
  <c r="BG491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C486" i="6" s="1"/>
  <c r="BD495" i="6"/>
  <c r="BD486" i="6" s="1"/>
  <c r="BE495" i="6"/>
  <c r="BE486" i="6" s="1"/>
  <c r="BF495" i="6"/>
  <c r="BF486" i="6" s="1"/>
  <c r="BG495" i="6"/>
  <c r="AO500" i="6"/>
  <c r="AP500" i="6"/>
  <c r="AO501" i="6"/>
  <c r="AP501" i="6"/>
  <c r="AQ501" i="6"/>
  <c r="AR501" i="6"/>
  <c r="AS501" i="6"/>
  <c r="AT501" i="6"/>
  <c r="AU501" i="6"/>
  <c r="AV501" i="6"/>
  <c r="AW501" i="6"/>
  <c r="AX501" i="6"/>
  <c r="AY501" i="6"/>
  <c r="AZ501" i="6"/>
  <c r="BA501" i="6"/>
  <c r="BB501" i="6"/>
  <c r="BB500" i="6" s="1"/>
  <c r="BC501" i="6"/>
  <c r="BC500" i="6" s="1"/>
  <c r="BD501" i="6"/>
  <c r="BD500" i="6" s="1"/>
  <c r="BE501" i="6"/>
  <c r="BE500" i="6" s="1"/>
  <c r="BF501" i="6"/>
  <c r="BF500" i="6" s="1"/>
  <c r="BG501" i="6"/>
  <c r="BG500" i="6" s="1"/>
  <c r="AO505" i="6"/>
  <c r="AP505" i="6"/>
  <c r="AQ505" i="6"/>
  <c r="AR505" i="6"/>
  <c r="AS505" i="6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AO509" i="6"/>
  <c r="AP509" i="6"/>
  <c r="AQ509" i="6"/>
  <c r="AQ500" i="6" s="1"/>
  <c r="AR509" i="6"/>
  <c r="AR500" i="6" s="1"/>
  <c r="AS509" i="6"/>
  <c r="AS500" i="6" s="1"/>
  <c r="AT509" i="6"/>
  <c r="AT500" i="6" s="1"/>
  <c r="AU509" i="6"/>
  <c r="AV509" i="6"/>
  <c r="AW509" i="6"/>
  <c r="AX509" i="6"/>
  <c r="AY509" i="6"/>
  <c r="AZ509" i="6"/>
  <c r="BA509" i="6"/>
  <c r="BB509" i="6"/>
  <c r="BC509" i="6"/>
  <c r="BD509" i="6"/>
  <c r="BE509" i="6"/>
  <c r="BF509" i="6"/>
  <c r="BG509" i="6"/>
  <c r="AO515" i="6"/>
  <c r="AP515" i="6"/>
  <c r="AP514" i="6" s="1"/>
  <c r="AQ515" i="6"/>
  <c r="AQ514" i="6" s="1"/>
  <c r="AR515" i="6"/>
  <c r="AR514" i="6" s="1"/>
  <c r="AS515" i="6"/>
  <c r="AT515" i="6"/>
  <c r="AU515" i="6"/>
  <c r="AV515" i="6"/>
  <c r="AW515" i="6"/>
  <c r="AW514" i="6" s="1"/>
  <c r="AX515" i="6"/>
  <c r="AX514" i="6" s="1"/>
  <c r="AY515" i="6"/>
  <c r="AY514" i="6" s="1"/>
  <c r="AZ515" i="6"/>
  <c r="AZ514" i="6" s="1"/>
  <c r="BA515" i="6"/>
  <c r="BA514" i="6" s="1"/>
  <c r="BB515" i="6"/>
  <c r="BB514" i="6" s="1"/>
  <c r="BC515" i="6"/>
  <c r="BD515" i="6"/>
  <c r="BE515" i="6"/>
  <c r="BF515" i="6"/>
  <c r="BG515" i="6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D514" i="6" s="1"/>
  <c r="BE519" i="6"/>
  <c r="BE514" i="6" s="1"/>
  <c r="BF519" i="6"/>
  <c r="BF514" i="6" s="1"/>
  <c r="BG519" i="6"/>
  <c r="BG514" i="6" s="1"/>
  <c r="AO523" i="6"/>
  <c r="AP523" i="6"/>
  <c r="AQ523" i="6"/>
  <c r="AR523" i="6"/>
  <c r="AS523" i="6"/>
  <c r="AT523" i="6"/>
  <c r="AU523" i="6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BB528" i="6"/>
  <c r="BG528" i="6"/>
  <c r="AO529" i="6"/>
  <c r="AO528" i="6" s="1"/>
  <c r="AP529" i="6"/>
  <c r="AP528" i="6" s="1"/>
  <c r="AQ529" i="6"/>
  <c r="AQ528" i="6" s="1"/>
  <c r="AR529" i="6"/>
  <c r="AR528" i="6" s="1"/>
  <c r="AS529" i="6"/>
  <c r="AS528" i="6" s="1"/>
  <c r="AT529" i="6"/>
  <c r="AU529" i="6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AO533" i="6"/>
  <c r="AP533" i="6"/>
  <c r="AQ533" i="6"/>
  <c r="AR533" i="6"/>
  <c r="AS533" i="6"/>
  <c r="AT533" i="6"/>
  <c r="AT528" i="6" s="1"/>
  <c r="AU533" i="6"/>
  <c r="AU528" i="6" s="1"/>
  <c r="AV533" i="6"/>
  <c r="AV528" i="6" s="1"/>
  <c r="AW533" i="6"/>
  <c r="AW528" i="6" s="1"/>
  <c r="AX533" i="6"/>
  <c r="AX528" i="6" s="1"/>
  <c r="AY533" i="6"/>
  <c r="AY528" i="6" s="1"/>
  <c r="AZ533" i="6"/>
  <c r="AZ528" i="6" s="1"/>
  <c r="BA533" i="6"/>
  <c r="BA528" i="6" s="1"/>
  <c r="BB533" i="6"/>
  <c r="BC533" i="6"/>
  <c r="BC528" i="6" s="1"/>
  <c r="BD533" i="6"/>
  <c r="BD528" i="6" s="1"/>
  <c r="BE533" i="6"/>
  <c r="BE528" i="6" s="1"/>
  <c r="BF533" i="6"/>
  <c r="BF528" i="6" s="1"/>
  <c r="BG533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AP542" i="6"/>
  <c r="AQ542" i="6"/>
  <c r="AR542" i="6"/>
  <c r="AT542" i="6"/>
  <c r="AU542" i="6"/>
  <c r="AV542" i="6"/>
  <c r="AW542" i="6"/>
  <c r="AX542" i="6"/>
  <c r="AY542" i="6"/>
  <c r="AZ542" i="6"/>
  <c r="AO543" i="6"/>
  <c r="AP543" i="6"/>
  <c r="AQ543" i="6"/>
  <c r="AR543" i="6"/>
  <c r="AS543" i="6"/>
  <c r="AT543" i="6"/>
  <c r="AU543" i="6"/>
  <c r="AV543" i="6"/>
  <c r="AW543" i="6"/>
  <c r="AX543" i="6"/>
  <c r="AY543" i="6"/>
  <c r="AZ543" i="6"/>
  <c r="BA543" i="6"/>
  <c r="BB543" i="6"/>
  <c r="BC543" i="6"/>
  <c r="BD543" i="6"/>
  <c r="BE543" i="6"/>
  <c r="BF543" i="6"/>
  <c r="BG543" i="6"/>
  <c r="AO547" i="6"/>
  <c r="AP547" i="6"/>
  <c r="AQ547" i="6"/>
  <c r="AR547" i="6"/>
  <c r="AS547" i="6"/>
  <c r="AS542" i="6" s="1"/>
  <c r="AT547" i="6"/>
  <c r="AU547" i="6"/>
  <c r="AV547" i="6"/>
  <c r="AW547" i="6"/>
  <c r="AX547" i="6"/>
  <c r="AY547" i="6"/>
  <c r="AZ547" i="6"/>
  <c r="BA547" i="6"/>
  <c r="BB547" i="6"/>
  <c r="BC547" i="6"/>
  <c r="BD547" i="6"/>
  <c r="BE547" i="6"/>
  <c r="BF547" i="6"/>
  <c r="BG547" i="6"/>
  <c r="AO551" i="6"/>
  <c r="AO542" i="6" s="1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B551" i="6"/>
  <c r="BC551" i="6"/>
  <c r="BD551" i="6"/>
  <c r="BE551" i="6"/>
  <c r="BF551" i="6"/>
  <c r="BG551" i="6"/>
  <c r="BF556" i="6"/>
  <c r="BG556" i="6"/>
  <c r="AO557" i="6"/>
  <c r="AO556" i="6" s="1"/>
  <c r="AP557" i="6"/>
  <c r="AP556" i="6" s="1"/>
  <c r="AQ557" i="6"/>
  <c r="AQ556" i="6" s="1"/>
  <c r="AR557" i="6"/>
  <c r="AR556" i="6" s="1"/>
  <c r="AS557" i="6"/>
  <c r="AS556" i="6" s="1"/>
  <c r="AT557" i="6"/>
  <c r="AT556" i="6" s="1"/>
  <c r="AU557" i="6"/>
  <c r="AU556" i="6" s="1"/>
  <c r="AV557" i="6"/>
  <c r="AV556" i="6" s="1"/>
  <c r="AW557" i="6"/>
  <c r="AW556" i="6" s="1"/>
  <c r="AX557" i="6"/>
  <c r="AY557" i="6"/>
  <c r="AZ557" i="6"/>
  <c r="BA557" i="6"/>
  <c r="BB557" i="6"/>
  <c r="BC557" i="6"/>
  <c r="BD557" i="6"/>
  <c r="BE557" i="6"/>
  <c r="BF557" i="6"/>
  <c r="BG557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AT570" i="6"/>
  <c r="AX570" i="6"/>
  <c r="AY570" i="6"/>
  <c r="AZ570" i="6"/>
  <c r="BA570" i="6"/>
  <c r="BB570" i="6"/>
  <c r="BC570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BF571" i="6"/>
  <c r="BG571" i="6"/>
  <c r="AO575" i="6"/>
  <c r="AP575" i="6"/>
  <c r="AQ575" i="6"/>
  <c r="AR575" i="6"/>
  <c r="AS575" i="6"/>
  <c r="AT575" i="6"/>
  <c r="AU575" i="6"/>
  <c r="AU570" i="6" s="1"/>
  <c r="AV575" i="6"/>
  <c r="AV570" i="6" s="1"/>
  <c r="AW575" i="6"/>
  <c r="AW570" i="6" s="1"/>
  <c r="AX575" i="6"/>
  <c r="AY575" i="6"/>
  <c r="AZ575" i="6"/>
  <c r="BA575" i="6"/>
  <c r="BB575" i="6"/>
  <c r="BC575" i="6"/>
  <c r="BD575" i="6"/>
  <c r="BE575" i="6"/>
  <c r="BF575" i="6"/>
  <c r="BG575" i="6"/>
  <c r="AO579" i="6"/>
  <c r="AP579" i="6"/>
  <c r="AQ579" i="6"/>
  <c r="AR579" i="6"/>
  <c r="AS579" i="6"/>
  <c r="AT579" i="6"/>
  <c r="AU579" i="6"/>
  <c r="AV579" i="6"/>
  <c r="AW579" i="6"/>
  <c r="AX579" i="6"/>
  <c r="AY579" i="6"/>
  <c r="AZ579" i="6"/>
  <c r="BA579" i="6"/>
  <c r="BB579" i="6"/>
  <c r="BC579" i="6"/>
  <c r="BD579" i="6"/>
  <c r="BD570" i="6" s="1"/>
  <c r="BE579" i="6"/>
  <c r="BE570" i="6" s="1"/>
  <c r="BF579" i="6"/>
  <c r="BF570" i="6" s="1"/>
  <c r="BG579" i="6"/>
  <c r="AO584" i="6"/>
  <c r="AP584" i="6"/>
  <c r="AQ584" i="6"/>
  <c r="AU584" i="6"/>
  <c r="AO585" i="6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B585" i="6"/>
  <c r="BB584" i="6" s="1"/>
  <c r="BC585" i="6"/>
  <c r="BC584" i="6" s="1"/>
  <c r="BD585" i="6"/>
  <c r="BD584" i="6" s="1"/>
  <c r="BE585" i="6"/>
  <c r="BF585" i="6"/>
  <c r="BG585" i="6"/>
  <c r="AO589" i="6"/>
  <c r="AP589" i="6"/>
  <c r="AQ589" i="6"/>
  <c r="AR589" i="6"/>
  <c r="AR584" i="6" s="1"/>
  <c r="AS589" i="6"/>
  <c r="AS584" i="6" s="1"/>
  <c r="AT589" i="6"/>
  <c r="AT584" i="6" s="1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AO593" i="6"/>
  <c r="AP593" i="6"/>
  <c r="AQ593" i="6"/>
  <c r="AR593" i="6"/>
  <c r="AS593" i="6"/>
  <c r="AT593" i="6"/>
  <c r="AU593" i="6"/>
  <c r="AV593" i="6"/>
  <c r="AV584" i="6" s="1"/>
  <c r="AW593" i="6"/>
  <c r="AW584" i="6" s="1"/>
  <c r="AX593" i="6"/>
  <c r="AX584" i="6" s="1"/>
  <c r="AY593" i="6"/>
  <c r="AY584" i="6" s="1"/>
  <c r="AZ593" i="6"/>
  <c r="AZ584" i="6" s="1"/>
  <c r="BA593" i="6"/>
  <c r="BB593" i="6"/>
  <c r="BC593" i="6"/>
  <c r="BD593" i="6"/>
  <c r="BE593" i="6"/>
  <c r="BF593" i="6"/>
  <c r="BG593" i="6"/>
  <c r="AU598" i="6"/>
  <c r="BF598" i="6"/>
  <c r="BG598" i="6"/>
  <c r="AO599" i="6"/>
  <c r="AP599" i="6"/>
  <c r="AQ599" i="6"/>
  <c r="AR599" i="6"/>
  <c r="AS599" i="6"/>
  <c r="AT599" i="6"/>
  <c r="AU599" i="6"/>
  <c r="AV599" i="6"/>
  <c r="AV598" i="6" s="1"/>
  <c r="AW599" i="6"/>
  <c r="AW598" i="6" s="1"/>
  <c r="AX599" i="6"/>
  <c r="AX598" i="6" s="1"/>
  <c r="AY599" i="6"/>
  <c r="AY598" i="6" s="1"/>
  <c r="AZ599" i="6"/>
  <c r="AZ598" i="6" s="1"/>
  <c r="BA599" i="6"/>
  <c r="BA598" i="6" s="1"/>
  <c r="BB599" i="6"/>
  <c r="BC599" i="6"/>
  <c r="BD599" i="6"/>
  <c r="BE599" i="6"/>
  <c r="BF599" i="6"/>
  <c r="BG599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F603" i="6"/>
  <c r="BG603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B598" i="6" s="1"/>
  <c r="BC607" i="6"/>
  <c r="BC598" i="6" s="1"/>
  <c r="BD607" i="6"/>
  <c r="BD598" i="6" s="1"/>
  <c r="BE607" i="6"/>
  <c r="BE598" i="6" s="1"/>
  <c r="BF607" i="6"/>
  <c r="BG607" i="6"/>
  <c r="BG612" i="6"/>
  <c r="AO613" i="6"/>
  <c r="AO612" i="6" s="1"/>
  <c r="AP613" i="6"/>
  <c r="AQ613" i="6"/>
  <c r="AR613" i="6"/>
  <c r="AS613" i="6"/>
  <c r="AT613" i="6"/>
  <c r="AU613" i="6"/>
  <c r="AV613" i="6"/>
  <c r="AW613" i="6"/>
  <c r="AX613" i="6"/>
  <c r="AY613" i="6"/>
  <c r="AZ613" i="6"/>
  <c r="BA613" i="6"/>
  <c r="BA612" i="6" s="1"/>
  <c r="BB613" i="6"/>
  <c r="BC613" i="6"/>
  <c r="BC612" i="6" s="1"/>
  <c r="BD613" i="6"/>
  <c r="BD612" i="6" s="1"/>
  <c r="BE613" i="6"/>
  <c r="BE612" i="6" s="1"/>
  <c r="BF613" i="6"/>
  <c r="BF612" i="6" s="1"/>
  <c r="BG613" i="6"/>
  <c r="AO617" i="6"/>
  <c r="AP617" i="6"/>
  <c r="AQ617" i="6"/>
  <c r="AR617" i="6"/>
  <c r="AS617" i="6"/>
  <c r="AT617" i="6"/>
  <c r="AU617" i="6"/>
  <c r="AV617" i="6"/>
  <c r="AW617" i="6"/>
  <c r="AX617" i="6"/>
  <c r="AY617" i="6"/>
  <c r="AZ617" i="6"/>
  <c r="BA617" i="6"/>
  <c r="BB617" i="6"/>
  <c r="BC617" i="6"/>
  <c r="BD617" i="6"/>
  <c r="BE617" i="6"/>
  <c r="BF617" i="6"/>
  <c r="BG617" i="6"/>
  <c r="AO621" i="6"/>
  <c r="AP621" i="6"/>
  <c r="AP612" i="6" s="1"/>
  <c r="AQ621" i="6"/>
  <c r="AQ612" i="6" s="1"/>
  <c r="AR621" i="6"/>
  <c r="AR612" i="6" s="1"/>
  <c r="AS621" i="6"/>
  <c r="AS612" i="6" s="1"/>
  <c r="AT621" i="6"/>
  <c r="AT612" i="6" s="1"/>
  <c r="AU621" i="6"/>
  <c r="AU612" i="6" s="1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BE626" i="6"/>
  <c r="BF626" i="6"/>
  <c r="BG626" i="6"/>
  <c r="AO627" i="6"/>
  <c r="AO626" i="6" s="1"/>
  <c r="AP627" i="6"/>
  <c r="AP626" i="6" s="1"/>
  <c r="AQ627" i="6"/>
  <c r="AQ626" i="6" s="1"/>
  <c r="AR627" i="6"/>
  <c r="AS627" i="6"/>
  <c r="AT627" i="6"/>
  <c r="AU627" i="6"/>
  <c r="AV627" i="6"/>
  <c r="AV626" i="6" s="1"/>
  <c r="AW627" i="6"/>
  <c r="AX627" i="6"/>
  <c r="AY627" i="6"/>
  <c r="AZ627" i="6"/>
  <c r="BA627" i="6"/>
  <c r="BB627" i="6"/>
  <c r="BC627" i="6"/>
  <c r="BD627" i="6"/>
  <c r="BE627" i="6"/>
  <c r="BF627" i="6"/>
  <c r="BG627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C626" i="6" s="1"/>
  <c r="BD631" i="6"/>
  <c r="BD626" i="6" s="1"/>
  <c r="BE631" i="6"/>
  <c r="BF631" i="6"/>
  <c r="BG631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AS640" i="6"/>
  <c r="AW640" i="6"/>
  <c r="AX640" i="6"/>
  <c r="AY640" i="6"/>
  <c r="BA640" i="6"/>
  <c r="BB640" i="6"/>
  <c r="AO641" i="6"/>
  <c r="AP641" i="6"/>
  <c r="AQ641" i="6"/>
  <c r="AR641" i="6"/>
  <c r="AS641" i="6"/>
  <c r="AT641" i="6"/>
  <c r="AU641" i="6"/>
  <c r="AV641" i="6"/>
  <c r="AW641" i="6"/>
  <c r="AX641" i="6"/>
  <c r="AY641" i="6"/>
  <c r="AZ641" i="6"/>
  <c r="BA641" i="6"/>
  <c r="BB641" i="6"/>
  <c r="BC641" i="6"/>
  <c r="BD641" i="6"/>
  <c r="BE641" i="6"/>
  <c r="BF641" i="6"/>
  <c r="BF640" i="6" s="1"/>
  <c r="BG641" i="6"/>
  <c r="BG640" i="6" s="1"/>
  <c r="AO645" i="6"/>
  <c r="AP645" i="6"/>
  <c r="AQ645" i="6"/>
  <c r="AR645" i="6"/>
  <c r="AR640" i="6" s="1"/>
  <c r="AS645" i="6"/>
  <c r="AT645" i="6"/>
  <c r="AT640" i="6" s="1"/>
  <c r="AU645" i="6"/>
  <c r="AU640" i="6" s="1"/>
  <c r="AV645" i="6"/>
  <c r="AV640" i="6" s="1"/>
  <c r="AW645" i="6"/>
  <c r="AX645" i="6"/>
  <c r="AY645" i="6"/>
  <c r="AZ645" i="6"/>
  <c r="BA645" i="6"/>
  <c r="BB645" i="6"/>
  <c r="BC645" i="6"/>
  <c r="BC640" i="6" s="1"/>
  <c r="BD645" i="6"/>
  <c r="BD640" i="6" s="1"/>
  <c r="BE645" i="6"/>
  <c r="BF645" i="6"/>
  <c r="BG645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AZ640" i="6" s="1"/>
  <c r="BA649" i="6"/>
  <c r="BB649" i="6"/>
  <c r="BC649" i="6"/>
  <c r="BD649" i="6"/>
  <c r="BE649" i="6"/>
  <c r="BE640" i="6" s="1"/>
  <c r="BF649" i="6"/>
  <c r="BG649" i="6"/>
  <c r="AO654" i="6"/>
  <c r="AX654" i="6"/>
  <c r="AO655" i="6"/>
  <c r="AP655" i="6"/>
  <c r="AQ655" i="6"/>
  <c r="AR655" i="6"/>
  <c r="AS655" i="6"/>
  <c r="AT655" i="6"/>
  <c r="AU655" i="6"/>
  <c r="AV655" i="6"/>
  <c r="AW655" i="6"/>
  <c r="AX655" i="6"/>
  <c r="AY655" i="6"/>
  <c r="AY654" i="6" s="1"/>
  <c r="AZ655" i="6"/>
  <c r="BA655" i="6"/>
  <c r="BB655" i="6"/>
  <c r="BB654" i="6" s="1"/>
  <c r="BC655" i="6"/>
  <c r="BD655" i="6"/>
  <c r="BE655" i="6"/>
  <c r="BF655" i="6"/>
  <c r="BG655" i="6"/>
  <c r="BG654" i="6" s="1"/>
  <c r="AO659" i="6"/>
  <c r="AP659" i="6"/>
  <c r="AP654" i="6" s="1"/>
  <c r="AQ659" i="6"/>
  <c r="AQ654" i="6" s="1"/>
  <c r="AR659" i="6"/>
  <c r="AR654" i="6" s="1"/>
  <c r="AS659" i="6"/>
  <c r="AS654" i="6" s="1"/>
  <c r="AT659" i="6"/>
  <c r="AT654" i="6" s="1"/>
  <c r="AU659" i="6"/>
  <c r="AU654" i="6" s="1"/>
  <c r="AV659" i="6"/>
  <c r="AW659" i="6"/>
  <c r="AX659" i="6"/>
  <c r="AY659" i="6"/>
  <c r="AZ659" i="6"/>
  <c r="BA659" i="6"/>
  <c r="BB659" i="6"/>
  <c r="BC659" i="6"/>
  <c r="BD659" i="6"/>
  <c r="BE659" i="6"/>
  <c r="BF659" i="6"/>
  <c r="BG659" i="6"/>
  <c r="AO663" i="6"/>
  <c r="AP663" i="6"/>
  <c r="AQ663" i="6"/>
  <c r="AR663" i="6"/>
  <c r="AS663" i="6"/>
  <c r="AT663" i="6"/>
  <c r="AU663" i="6"/>
  <c r="AV663" i="6"/>
  <c r="AV654" i="6" s="1"/>
  <c r="AW663" i="6"/>
  <c r="AW654" i="6" s="1"/>
  <c r="AX663" i="6"/>
  <c r="AY663" i="6"/>
  <c r="AZ663" i="6"/>
  <c r="BA663" i="6"/>
  <c r="BB663" i="6"/>
  <c r="BC663" i="6"/>
  <c r="BD663" i="6"/>
  <c r="BE663" i="6"/>
  <c r="BF663" i="6"/>
  <c r="BG663" i="6"/>
  <c r="AO668" i="6"/>
  <c r="AP668" i="6"/>
  <c r="BE668" i="6"/>
  <c r="BF668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A668" i="6" s="1"/>
  <c r="BB669" i="6"/>
  <c r="BB668" i="6" s="1"/>
  <c r="BC669" i="6"/>
  <c r="BC668" i="6" s="1"/>
  <c r="BD669" i="6"/>
  <c r="BD668" i="6" s="1"/>
  <c r="BE669" i="6"/>
  <c r="BF669" i="6"/>
  <c r="BG669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G668" i="6" s="1"/>
  <c r="AO677" i="6"/>
  <c r="AP677" i="6"/>
  <c r="AQ677" i="6"/>
  <c r="AR677" i="6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AQ682" i="6"/>
  <c r="AT682" i="6"/>
  <c r="AU682" i="6"/>
  <c r="AV682" i="6"/>
  <c r="AO683" i="6"/>
  <c r="AP683" i="6"/>
  <c r="AQ683" i="6"/>
  <c r="AR683" i="6"/>
  <c r="AR682" i="6" s="1"/>
  <c r="AS683" i="6"/>
  <c r="AS682" i="6" s="1"/>
  <c r="AT683" i="6"/>
  <c r="AU683" i="6"/>
  <c r="AV683" i="6"/>
  <c r="AW683" i="6"/>
  <c r="AX683" i="6"/>
  <c r="AY683" i="6"/>
  <c r="AZ683" i="6"/>
  <c r="BA683" i="6"/>
  <c r="BB683" i="6"/>
  <c r="BC683" i="6"/>
  <c r="BD683" i="6"/>
  <c r="BD682" i="6" s="1"/>
  <c r="BE683" i="6"/>
  <c r="BE682" i="6" s="1"/>
  <c r="BF683" i="6"/>
  <c r="BG683" i="6"/>
  <c r="BG682" i="6" s="1"/>
  <c r="AO687" i="6"/>
  <c r="AP687" i="6"/>
  <c r="AQ687" i="6"/>
  <c r="AR687" i="6"/>
  <c r="AS687" i="6"/>
  <c r="AT687" i="6"/>
  <c r="AU687" i="6"/>
  <c r="AV687" i="6"/>
  <c r="AW687" i="6"/>
  <c r="AW682" i="6" s="1"/>
  <c r="AX687" i="6"/>
  <c r="AY687" i="6"/>
  <c r="AZ687" i="6"/>
  <c r="BA687" i="6"/>
  <c r="BB687" i="6"/>
  <c r="BC687" i="6"/>
  <c r="BD687" i="6"/>
  <c r="BE687" i="6"/>
  <c r="BF687" i="6"/>
  <c r="BG687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AY696" i="6"/>
  <c r="BG696" i="6"/>
  <c r="AO697" i="6"/>
  <c r="AO696" i="6" s="1"/>
  <c r="AP697" i="6"/>
  <c r="AP696" i="6" s="1"/>
  <c r="AQ697" i="6"/>
  <c r="AQ696" i="6" s="1"/>
  <c r="AR697" i="6"/>
  <c r="AS697" i="6"/>
  <c r="AT697" i="6"/>
  <c r="AU697" i="6"/>
  <c r="AV697" i="6"/>
  <c r="AW697" i="6"/>
  <c r="AX697" i="6"/>
  <c r="AX696" i="6" s="1"/>
  <c r="AY697" i="6"/>
  <c r="AZ697" i="6"/>
  <c r="AZ696" i="6" s="1"/>
  <c r="BA697" i="6"/>
  <c r="BA696" i="6" s="1"/>
  <c r="BB697" i="6"/>
  <c r="BB696" i="6" s="1"/>
  <c r="BC697" i="6"/>
  <c r="BC696" i="6" s="1"/>
  <c r="BD697" i="6"/>
  <c r="BE697" i="6"/>
  <c r="BF697" i="6"/>
  <c r="BG697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AO705" i="6"/>
  <c r="AP705" i="6"/>
  <c r="AQ705" i="6"/>
  <c r="AR705" i="6"/>
  <c r="AS705" i="6"/>
  <c r="AT705" i="6"/>
  <c r="AU705" i="6"/>
  <c r="AU696" i="6" s="1"/>
  <c r="AV705" i="6"/>
  <c r="AV696" i="6" s="1"/>
  <c r="AW705" i="6"/>
  <c r="AW696" i="6" s="1"/>
  <c r="AX705" i="6"/>
  <c r="AY705" i="6"/>
  <c r="AZ705" i="6"/>
  <c r="BA705" i="6"/>
  <c r="BB705" i="6"/>
  <c r="BC705" i="6"/>
  <c r="BD705" i="6"/>
  <c r="BE705" i="6"/>
  <c r="BF705" i="6"/>
  <c r="BG705" i="6"/>
  <c r="AY710" i="6"/>
  <c r="AZ710" i="6"/>
  <c r="BA710" i="6"/>
  <c r="BB710" i="6"/>
  <c r="BC710" i="6"/>
  <c r="BD710" i="6"/>
  <c r="AO711" i="6"/>
  <c r="AP711" i="6"/>
  <c r="AQ711" i="6"/>
  <c r="AR711" i="6"/>
  <c r="AS711" i="6"/>
  <c r="AT711" i="6"/>
  <c r="AU711" i="6"/>
  <c r="AU710" i="6" s="1"/>
  <c r="AV711" i="6"/>
  <c r="AW711" i="6"/>
  <c r="AX711" i="6"/>
  <c r="AY711" i="6"/>
  <c r="AZ711" i="6"/>
  <c r="BA711" i="6"/>
  <c r="BB711" i="6"/>
  <c r="BC711" i="6"/>
  <c r="BD711" i="6"/>
  <c r="BE711" i="6"/>
  <c r="BF711" i="6"/>
  <c r="BG711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D715" i="6"/>
  <c r="BE715" i="6"/>
  <c r="BE710" i="6" s="1"/>
  <c r="BF715" i="6"/>
  <c r="BF710" i="6" s="1"/>
  <c r="BG715" i="6"/>
  <c r="BG710" i="6" s="1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AP724" i="6"/>
  <c r="AQ724" i="6"/>
  <c r="AR724" i="6"/>
  <c r="AY724" i="6"/>
  <c r="AZ724" i="6"/>
  <c r="BA724" i="6"/>
  <c r="BC724" i="6"/>
  <c r="BD724" i="6"/>
  <c r="BE724" i="6"/>
  <c r="AO725" i="6"/>
  <c r="AO724" i="6" s="1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D725" i="6"/>
  <c r="BE725" i="6"/>
  <c r="BF725" i="6"/>
  <c r="BG725" i="6"/>
  <c r="AO729" i="6"/>
  <c r="AP729" i="6"/>
  <c r="AQ729" i="6"/>
  <c r="AR729" i="6"/>
  <c r="AS729" i="6"/>
  <c r="AS724" i="6" s="1"/>
  <c r="AT729" i="6"/>
  <c r="AT724" i="6" s="1"/>
  <c r="AU729" i="6"/>
  <c r="AU724" i="6" s="1"/>
  <c r="AV729" i="6"/>
  <c r="AW729" i="6"/>
  <c r="AX729" i="6"/>
  <c r="AY729" i="6"/>
  <c r="AZ729" i="6"/>
  <c r="BA729" i="6"/>
  <c r="BB729" i="6"/>
  <c r="BB724" i="6" s="1"/>
  <c r="BC729" i="6"/>
  <c r="BD729" i="6"/>
  <c r="BE729" i="6"/>
  <c r="BF729" i="6"/>
  <c r="BG729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F733" i="6"/>
  <c r="BF724" i="6" s="1"/>
  <c r="BG733" i="6"/>
  <c r="BG724" i="6" s="1"/>
  <c r="AO738" i="6"/>
  <c r="AQ738" i="6"/>
  <c r="AR738" i="6"/>
  <c r="AS738" i="6"/>
  <c r="AT738" i="6"/>
  <c r="AU738" i="6"/>
  <c r="AV738" i="6"/>
  <c r="BC738" i="6"/>
  <c r="BD738" i="6"/>
  <c r="BE738" i="6"/>
  <c r="AO739" i="6"/>
  <c r="AP739" i="6"/>
  <c r="AQ739" i="6"/>
  <c r="AR739" i="6"/>
  <c r="AS739" i="6"/>
  <c r="AT739" i="6"/>
  <c r="AU739" i="6"/>
  <c r="AV739" i="6"/>
  <c r="AW739" i="6"/>
  <c r="AX739" i="6"/>
  <c r="AY739" i="6"/>
  <c r="AZ739" i="6"/>
  <c r="BA739" i="6"/>
  <c r="BB739" i="6"/>
  <c r="BC739" i="6"/>
  <c r="BD739" i="6"/>
  <c r="BE739" i="6"/>
  <c r="BF739" i="6"/>
  <c r="BF738" i="6" s="1"/>
  <c r="BG739" i="6"/>
  <c r="BG738" i="6" s="1"/>
  <c r="AO743" i="6"/>
  <c r="AP743" i="6"/>
  <c r="AP738" i="6" s="1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E743" i="6"/>
  <c r="BF743" i="6"/>
  <c r="BG743" i="6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B747" i="6"/>
  <c r="BC747" i="6"/>
  <c r="BD747" i="6"/>
  <c r="BE747" i="6"/>
  <c r="BF747" i="6"/>
  <c r="BG747" i="6"/>
  <c r="AR752" i="6"/>
  <c r="AS752" i="6"/>
  <c r="AT752" i="6"/>
  <c r="AU752" i="6"/>
  <c r="AO753" i="6"/>
  <c r="AP753" i="6"/>
  <c r="AQ753" i="6"/>
  <c r="AR753" i="6"/>
  <c r="AS753" i="6"/>
  <c r="AT753" i="6"/>
  <c r="AU753" i="6"/>
  <c r="AV753" i="6"/>
  <c r="AV752" i="6" s="1"/>
  <c r="AW753" i="6"/>
  <c r="AW752" i="6" s="1"/>
  <c r="AX753" i="6"/>
  <c r="AY753" i="6"/>
  <c r="AZ753" i="6"/>
  <c r="BA753" i="6"/>
  <c r="BB753" i="6"/>
  <c r="BC753" i="6"/>
  <c r="BD753" i="6"/>
  <c r="BD752" i="6" s="1"/>
  <c r="BE753" i="6"/>
  <c r="BE752" i="6" s="1"/>
  <c r="BF753" i="6"/>
  <c r="BF752" i="6" s="1"/>
  <c r="BG753" i="6"/>
  <c r="BG752" i="6" s="1"/>
  <c r="AO757" i="6"/>
  <c r="AP757" i="6"/>
  <c r="AQ757" i="6"/>
  <c r="AR757" i="6"/>
  <c r="AS757" i="6"/>
  <c r="AT757" i="6"/>
  <c r="AU757" i="6"/>
  <c r="AV757" i="6"/>
  <c r="AW757" i="6"/>
  <c r="AX757" i="6"/>
  <c r="AY757" i="6"/>
  <c r="AZ757" i="6"/>
  <c r="BA757" i="6"/>
  <c r="BB757" i="6"/>
  <c r="BC757" i="6"/>
  <c r="BD757" i="6"/>
  <c r="BE757" i="6"/>
  <c r="BF757" i="6"/>
  <c r="BG757" i="6"/>
  <c r="AO761" i="6"/>
  <c r="AP761" i="6"/>
  <c r="AQ761" i="6"/>
  <c r="AQ752" i="6" s="1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C752" i="6" s="1"/>
  <c r="BD761" i="6"/>
  <c r="BE761" i="6"/>
  <c r="BF761" i="6"/>
  <c r="BG761" i="6"/>
  <c r="AO767" i="6"/>
  <c r="AP767" i="6"/>
  <c r="AQ767" i="6"/>
  <c r="AR767" i="6"/>
  <c r="AS767" i="6"/>
  <c r="AT767" i="6"/>
  <c r="AU767" i="6"/>
  <c r="AV767" i="6"/>
  <c r="AW767" i="6"/>
  <c r="AX767" i="6"/>
  <c r="AY767" i="6"/>
  <c r="AZ767" i="6"/>
  <c r="BA767" i="6"/>
  <c r="BA766" i="6" s="1"/>
  <c r="BB767" i="6"/>
  <c r="BB766" i="6" s="1"/>
  <c r="BC767" i="6"/>
  <c r="BC766" i="6" s="1"/>
  <c r="BD767" i="6"/>
  <c r="BD766" i="6" s="1"/>
  <c r="BE767" i="6"/>
  <c r="BE766" i="6" s="1"/>
  <c r="BF767" i="6"/>
  <c r="BF766" i="6" s="1"/>
  <c r="BG767" i="6"/>
  <c r="AO771" i="6"/>
  <c r="AP771" i="6"/>
  <c r="AQ771" i="6"/>
  <c r="AR771" i="6"/>
  <c r="AS771" i="6"/>
  <c r="AT771" i="6"/>
  <c r="AU771" i="6"/>
  <c r="AV771" i="6"/>
  <c r="AW771" i="6"/>
  <c r="AX771" i="6"/>
  <c r="AY771" i="6"/>
  <c r="AZ771" i="6"/>
  <c r="BA771" i="6"/>
  <c r="BB771" i="6"/>
  <c r="BC771" i="6"/>
  <c r="BD771" i="6"/>
  <c r="BE771" i="6"/>
  <c r="BF771" i="6"/>
  <c r="BG771" i="6"/>
  <c r="AO775" i="6"/>
  <c r="AO766" i="6" s="1"/>
  <c r="AP775" i="6"/>
  <c r="AP766" i="6" s="1"/>
  <c r="AQ775" i="6"/>
  <c r="AQ766" i="6" s="1"/>
  <c r="AR775" i="6"/>
  <c r="AS775" i="6"/>
  <c r="AT775" i="6"/>
  <c r="AU775" i="6"/>
  <c r="AV775" i="6"/>
  <c r="AW775" i="6"/>
  <c r="AX775" i="6"/>
  <c r="AY775" i="6"/>
  <c r="AZ775" i="6"/>
  <c r="BA775" i="6"/>
  <c r="BB775" i="6"/>
  <c r="BC775" i="6"/>
  <c r="BD775" i="6"/>
  <c r="BE775" i="6"/>
  <c r="BF775" i="6"/>
  <c r="BG775" i="6"/>
  <c r="AO781" i="6"/>
  <c r="AO780" i="6" s="1"/>
  <c r="AP781" i="6"/>
  <c r="AP780" i="6" s="1"/>
  <c r="AQ781" i="6"/>
  <c r="AR781" i="6"/>
  <c r="AS781" i="6"/>
  <c r="AT781" i="6"/>
  <c r="AU781" i="6"/>
  <c r="AV781" i="6"/>
  <c r="AW781" i="6"/>
  <c r="AX781" i="6"/>
  <c r="AY781" i="6"/>
  <c r="AZ781" i="6"/>
  <c r="AZ780" i="6" s="1"/>
  <c r="BA781" i="6"/>
  <c r="BA780" i="6" s="1"/>
  <c r="BB781" i="6"/>
  <c r="BC781" i="6"/>
  <c r="BD781" i="6"/>
  <c r="BD780" i="6" s="1"/>
  <c r="BE781" i="6"/>
  <c r="BE780" i="6" s="1"/>
  <c r="BF781" i="6"/>
  <c r="BG781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F780" i="6" s="1"/>
  <c r="BG785" i="6"/>
  <c r="BG780" i="6" s="1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AY794" i="6"/>
  <c r="AZ794" i="6"/>
  <c r="BA794" i="6"/>
  <c r="BB794" i="6"/>
  <c r="BC794" i="6"/>
  <c r="BD794" i="6"/>
  <c r="AO795" i="6"/>
  <c r="AO794" i="6" s="1"/>
  <c r="AP795" i="6"/>
  <c r="AQ795" i="6"/>
  <c r="AR795" i="6"/>
  <c r="AS795" i="6"/>
  <c r="AT795" i="6"/>
  <c r="AU795" i="6"/>
  <c r="AV795" i="6"/>
  <c r="AW795" i="6"/>
  <c r="AX795" i="6"/>
  <c r="AY795" i="6"/>
  <c r="AZ795" i="6"/>
  <c r="BA795" i="6"/>
  <c r="BB795" i="6"/>
  <c r="BC795" i="6"/>
  <c r="BD795" i="6"/>
  <c r="BE795" i="6"/>
  <c r="BF795" i="6"/>
  <c r="BG795" i="6"/>
  <c r="AO799" i="6"/>
  <c r="AP799" i="6"/>
  <c r="AQ799" i="6"/>
  <c r="AR799" i="6"/>
  <c r="AS799" i="6"/>
  <c r="AT799" i="6"/>
  <c r="AT794" i="6" s="1"/>
  <c r="AU799" i="6"/>
  <c r="AU794" i="6" s="1"/>
  <c r="AV799" i="6"/>
  <c r="AV794" i="6" s="1"/>
  <c r="AW799" i="6"/>
  <c r="AW794" i="6" s="1"/>
  <c r="AX799" i="6"/>
  <c r="AX794" i="6" s="1"/>
  <c r="AY799" i="6"/>
  <c r="AZ799" i="6"/>
  <c r="BA799" i="6"/>
  <c r="BB799" i="6"/>
  <c r="BC799" i="6"/>
  <c r="BD799" i="6"/>
  <c r="BE799" i="6"/>
  <c r="BE794" i="6" s="1"/>
  <c r="BF799" i="6"/>
  <c r="BF794" i="6" s="1"/>
  <c r="BG799" i="6"/>
  <c r="AO803" i="6"/>
  <c r="AP803" i="6"/>
  <c r="AQ803" i="6"/>
  <c r="AR803" i="6"/>
  <c r="AS803" i="6"/>
  <c r="AT803" i="6"/>
  <c r="AU803" i="6"/>
  <c r="AV803" i="6"/>
  <c r="AW803" i="6"/>
  <c r="AX803" i="6"/>
  <c r="AY803" i="6"/>
  <c r="AZ803" i="6"/>
  <c r="BA803" i="6"/>
  <c r="BB803" i="6"/>
  <c r="BC803" i="6"/>
  <c r="BD803" i="6"/>
  <c r="BE803" i="6"/>
  <c r="BF803" i="6"/>
  <c r="BG803" i="6"/>
  <c r="BG794" i="6" s="1"/>
  <c r="AO808" i="6"/>
  <c r="AP808" i="6"/>
  <c r="AU808" i="6"/>
  <c r="AV808" i="6"/>
  <c r="AO809" i="6"/>
  <c r="AP809" i="6"/>
  <c r="AQ809" i="6"/>
  <c r="AR809" i="6"/>
  <c r="AS809" i="6"/>
  <c r="AT809" i="6"/>
  <c r="AU809" i="6"/>
  <c r="AV809" i="6"/>
  <c r="AW809" i="6"/>
  <c r="AX809" i="6"/>
  <c r="AY809" i="6"/>
  <c r="AZ809" i="6"/>
  <c r="BA809" i="6"/>
  <c r="BB809" i="6"/>
  <c r="BC809" i="6"/>
  <c r="BD809" i="6"/>
  <c r="BE809" i="6"/>
  <c r="BF809" i="6"/>
  <c r="BF808" i="6" s="1"/>
  <c r="BG809" i="6"/>
  <c r="BG808" i="6" s="1"/>
  <c r="AO813" i="6"/>
  <c r="AP813" i="6"/>
  <c r="AQ813" i="6"/>
  <c r="AQ808" i="6" s="1"/>
  <c r="AR813" i="6"/>
  <c r="AR808" i="6" s="1"/>
  <c r="AS813" i="6"/>
  <c r="AS808" i="6" s="1"/>
  <c r="AT813" i="6"/>
  <c r="AT808" i="6" s="1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AO817" i="6"/>
  <c r="AP817" i="6"/>
  <c r="AQ817" i="6"/>
  <c r="AR817" i="6"/>
  <c r="AS817" i="6"/>
  <c r="AT817" i="6"/>
  <c r="AU817" i="6"/>
  <c r="AV817" i="6"/>
  <c r="AW817" i="6"/>
  <c r="AW808" i="6" s="1"/>
  <c r="AX817" i="6"/>
  <c r="AX808" i="6" s="1"/>
  <c r="AY817" i="6"/>
  <c r="AY808" i="6" s="1"/>
  <c r="AZ817" i="6"/>
  <c r="AZ808" i="6" s="1"/>
  <c r="BA817" i="6"/>
  <c r="BB817" i="6"/>
  <c r="BC817" i="6"/>
  <c r="BD817" i="6"/>
  <c r="BE817" i="6"/>
  <c r="BF817" i="6"/>
  <c r="BG817" i="6"/>
  <c r="AV822" i="6"/>
  <c r="AW822" i="6"/>
  <c r="AX822" i="6"/>
  <c r="AY822" i="6"/>
  <c r="AZ822" i="6"/>
  <c r="BA822" i="6"/>
  <c r="AO823" i="6"/>
  <c r="AP823" i="6"/>
  <c r="AQ823" i="6"/>
  <c r="AR823" i="6"/>
  <c r="AS823" i="6"/>
  <c r="AT823" i="6"/>
  <c r="AU823" i="6"/>
  <c r="AV823" i="6"/>
  <c r="AW823" i="6"/>
  <c r="AX823" i="6"/>
  <c r="AY823" i="6"/>
  <c r="AZ823" i="6"/>
  <c r="BA823" i="6"/>
  <c r="BB823" i="6"/>
  <c r="BC823" i="6"/>
  <c r="BD823" i="6"/>
  <c r="BE823" i="6"/>
  <c r="BF823" i="6"/>
  <c r="BG823" i="6"/>
  <c r="AO827" i="6"/>
  <c r="AP827" i="6"/>
  <c r="AQ827" i="6"/>
  <c r="AR827" i="6"/>
  <c r="AS827" i="6"/>
  <c r="AT827" i="6"/>
  <c r="AU827" i="6"/>
  <c r="AU822" i="6" s="1"/>
  <c r="AV827" i="6"/>
  <c r="AW827" i="6"/>
  <c r="AX827" i="6"/>
  <c r="AY827" i="6"/>
  <c r="AZ827" i="6"/>
  <c r="BA827" i="6"/>
  <c r="BB827" i="6"/>
  <c r="BC827" i="6"/>
  <c r="BD827" i="6"/>
  <c r="BE827" i="6"/>
  <c r="BF827" i="6"/>
  <c r="BG827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AO836" i="6"/>
  <c r="AO837" i="6"/>
  <c r="AP837" i="6"/>
  <c r="AQ837" i="6"/>
  <c r="AR837" i="6"/>
  <c r="AS837" i="6"/>
  <c r="AT837" i="6"/>
  <c r="AU837" i="6"/>
  <c r="AV837" i="6"/>
  <c r="AW837" i="6"/>
  <c r="AW836" i="6" s="1"/>
  <c r="AX837" i="6"/>
  <c r="AX836" i="6" s="1"/>
  <c r="AY837" i="6"/>
  <c r="AY836" i="6" s="1"/>
  <c r="AZ837" i="6"/>
  <c r="AZ836" i="6" s="1"/>
  <c r="BA837" i="6"/>
  <c r="BA836" i="6" s="1"/>
  <c r="BB837" i="6"/>
  <c r="BB836" i="6" s="1"/>
  <c r="BC837" i="6"/>
  <c r="BD837" i="6"/>
  <c r="BE837" i="6"/>
  <c r="BF837" i="6"/>
  <c r="BG837" i="6"/>
  <c r="AO841" i="6"/>
  <c r="AP841" i="6"/>
  <c r="AP836" i="6" s="1"/>
  <c r="AQ841" i="6"/>
  <c r="AQ836" i="6" s="1"/>
  <c r="AR841" i="6"/>
  <c r="AR836" i="6" s="1"/>
  <c r="AS841" i="6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AO845" i="6"/>
  <c r="AP845" i="6"/>
  <c r="AQ845" i="6"/>
  <c r="AR845" i="6"/>
  <c r="AS845" i="6"/>
  <c r="AT845" i="6"/>
  <c r="AU845" i="6"/>
  <c r="AV845" i="6"/>
  <c r="AV836" i="6" s="1"/>
  <c r="AW845" i="6"/>
  <c r="AX845" i="6"/>
  <c r="AY845" i="6"/>
  <c r="AZ845" i="6"/>
  <c r="BA845" i="6"/>
  <c r="BB845" i="6"/>
  <c r="BC845" i="6"/>
  <c r="BC836" i="6" s="1"/>
  <c r="BD845" i="6"/>
  <c r="BD836" i="6" s="1"/>
  <c r="BE845" i="6"/>
  <c r="BE836" i="6" s="1"/>
  <c r="BF845" i="6"/>
  <c r="BF836" i="6" s="1"/>
  <c r="BG845" i="6"/>
  <c r="BG836" i="6" s="1"/>
  <c r="AO851" i="6"/>
  <c r="AP851" i="6"/>
  <c r="AQ851" i="6"/>
  <c r="AQ850" i="6" s="1"/>
  <c r="AR851" i="6"/>
  <c r="AR850" i="6" s="1"/>
  <c r="AS851" i="6"/>
  <c r="AS850" i="6" s="1"/>
  <c r="AT851" i="6"/>
  <c r="AT850" i="6" s="1"/>
  <c r="AU851" i="6"/>
  <c r="AU850" i="6" s="1"/>
  <c r="AV851" i="6"/>
  <c r="AV850" i="6" s="1"/>
  <c r="AW851" i="6"/>
  <c r="AX851" i="6"/>
  <c r="AY851" i="6"/>
  <c r="AZ851" i="6"/>
  <c r="BA851" i="6"/>
  <c r="BB851" i="6"/>
  <c r="BC851" i="6"/>
  <c r="BC850" i="6" s="1"/>
  <c r="BD851" i="6"/>
  <c r="BD850" i="6" s="1"/>
  <c r="BE851" i="6"/>
  <c r="BE850" i="6" s="1"/>
  <c r="BF851" i="6"/>
  <c r="BF850" i="6" s="1"/>
  <c r="BG851" i="6"/>
  <c r="BG850" i="6" s="1"/>
  <c r="AO855" i="6"/>
  <c r="AO850" i="6" s="1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AO859" i="6"/>
  <c r="AP859" i="6"/>
  <c r="AQ859" i="6"/>
  <c r="AR859" i="6"/>
  <c r="AS859" i="6"/>
  <c r="AT859" i="6"/>
  <c r="AU859" i="6"/>
  <c r="AV859" i="6"/>
  <c r="AW859" i="6"/>
  <c r="AX859" i="6"/>
  <c r="AY859" i="6"/>
  <c r="AZ859" i="6"/>
  <c r="BA859" i="6"/>
  <c r="BB859" i="6"/>
  <c r="BC859" i="6"/>
  <c r="BD859" i="6"/>
  <c r="BE859" i="6"/>
  <c r="BF859" i="6"/>
  <c r="BG859" i="6"/>
  <c r="AZ864" i="6"/>
  <c r="BA864" i="6"/>
  <c r="BB864" i="6"/>
  <c r="BC864" i="6"/>
  <c r="BD864" i="6"/>
  <c r="BE864" i="6"/>
  <c r="AO865" i="6"/>
  <c r="AP865" i="6"/>
  <c r="AQ865" i="6"/>
  <c r="AR865" i="6"/>
  <c r="AS865" i="6"/>
  <c r="AS864" i="6" s="1"/>
  <c r="AT865" i="6"/>
  <c r="AT864" i="6" s="1"/>
  <c r="AU865" i="6"/>
  <c r="AU864" i="6" s="1"/>
  <c r="AV865" i="6"/>
  <c r="AW865" i="6"/>
  <c r="AX865" i="6"/>
  <c r="AY865" i="6"/>
  <c r="AZ865" i="6"/>
  <c r="BA865" i="6"/>
  <c r="BB865" i="6"/>
  <c r="BC865" i="6"/>
  <c r="BD865" i="6"/>
  <c r="BE865" i="6"/>
  <c r="BF865" i="6"/>
  <c r="BG865" i="6"/>
  <c r="AO869" i="6"/>
  <c r="AP869" i="6"/>
  <c r="AQ869" i="6"/>
  <c r="AR869" i="6"/>
  <c r="AR864" i="6" s="1"/>
  <c r="AS869" i="6"/>
  <c r="AT869" i="6"/>
  <c r="AU869" i="6"/>
  <c r="AV869" i="6"/>
  <c r="AW869" i="6"/>
  <c r="AX869" i="6"/>
  <c r="AX864" i="6" s="1"/>
  <c r="AY869" i="6"/>
  <c r="AY864" i="6" s="1"/>
  <c r="AZ869" i="6"/>
  <c r="BA869" i="6"/>
  <c r="BB869" i="6"/>
  <c r="BC869" i="6"/>
  <c r="BD869" i="6"/>
  <c r="BE869" i="6"/>
  <c r="BF869" i="6"/>
  <c r="BG869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AO878" i="6"/>
  <c r="AP878" i="6"/>
  <c r="AQ878" i="6"/>
  <c r="AR878" i="6"/>
  <c r="AS878" i="6"/>
  <c r="AZ878" i="6"/>
  <c r="BA878" i="6"/>
  <c r="BB878" i="6"/>
  <c r="BC878" i="6"/>
  <c r="BD878" i="6"/>
  <c r="AO879" i="6"/>
  <c r="AP879" i="6"/>
  <c r="AQ879" i="6"/>
  <c r="AR879" i="6"/>
  <c r="AS879" i="6"/>
  <c r="AT879" i="6"/>
  <c r="AT878" i="6" s="1"/>
  <c r="AU879" i="6"/>
  <c r="AU878" i="6" s="1"/>
  <c r="AV879" i="6"/>
  <c r="AV878" i="6" s="1"/>
  <c r="AW879" i="6"/>
  <c r="AW878" i="6" s="1"/>
  <c r="AX879" i="6"/>
  <c r="AY879" i="6"/>
  <c r="AZ879" i="6"/>
  <c r="BA879" i="6"/>
  <c r="BB879" i="6"/>
  <c r="BC879" i="6"/>
  <c r="BD879" i="6"/>
  <c r="BE879" i="6"/>
  <c r="BF879" i="6"/>
  <c r="BG879" i="6"/>
  <c r="AO883" i="6"/>
  <c r="AP883" i="6"/>
  <c r="AQ883" i="6"/>
  <c r="AR883" i="6"/>
  <c r="AS883" i="6"/>
  <c r="AT883" i="6"/>
  <c r="AU883" i="6"/>
  <c r="AV883" i="6"/>
  <c r="AW883" i="6"/>
  <c r="AX883" i="6"/>
  <c r="AY883" i="6"/>
  <c r="AZ883" i="6"/>
  <c r="BA883" i="6"/>
  <c r="BB883" i="6"/>
  <c r="BC883" i="6"/>
  <c r="BD883" i="6"/>
  <c r="BE883" i="6"/>
  <c r="BF883" i="6"/>
  <c r="BG883" i="6"/>
  <c r="AO887" i="6"/>
  <c r="AP887" i="6"/>
  <c r="AQ887" i="6"/>
  <c r="AR887" i="6"/>
  <c r="AS887" i="6"/>
  <c r="AT887" i="6"/>
  <c r="AU887" i="6"/>
  <c r="AV887" i="6"/>
  <c r="AW887" i="6"/>
  <c r="AX887" i="6"/>
  <c r="AY887" i="6"/>
  <c r="AZ887" i="6"/>
  <c r="BA887" i="6"/>
  <c r="BB887" i="6"/>
  <c r="BC887" i="6"/>
  <c r="BD887" i="6"/>
  <c r="BE887" i="6"/>
  <c r="BF887" i="6"/>
  <c r="BG887" i="6"/>
  <c r="AQ892" i="6"/>
  <c r="AR892" i="6"/>
  <c r="BG892" i="6"/>
  <c r="AO893" i="6"/>
  <c r="AO892" i="6" s="1"/>
  <c r="AP893" i="6"/>
  <c r="AP892" i="6" s="1"/>
  <c r="AQ893" i="6"/>
  <c r="AR893" i="6"/>
  <c r="AS893" i="6"/>
  <c r="AS892" i="6" s="1"/>
  <c r="AT893" i="6"/>
  <c r="AU893" i="6"/>
  <c r="AV893" i="6"/>
  <c r="AW893" i="6"/>
  <c r="AX893" i="6"/>
  <c r="AY893" i="6"/>
  <c r="AZ893" i="6"/>
  <c r="BA893" i="6"/>
  <c r="BB893" i="6"/>
  <c r="BC893" i="6"/>
  <c r="BD893" i="6"/>
  <c r="BE893" i="6"/>
  <c r="BF893" i="6"/>
  <c r="BG893" i="6"/>
  <c r="AO897" i="6"/>
  <c r="AP897" i="6"/>
  <c r="AQ897" i="6"/>
  <c r="AR897" i="6"/>
  <c r="AS897" i="6"/>
  <c r="AT897" i="6"/>
  <c r="AU897" i="6"/>
  <c r="AV897" i="6"/>
  <c r="AW897" i="6"/>
  <c r="AX897" i="6"/>
  <c r="AY897" i="6"/>
  <c r="AY892" i="6" s="1"/>
  <c r="AZ897" i="6"/>
  <c r="AZ892" i="6" s="1"/>
  <c r="BA897" i="6"/>
  <c r="BA892" i="6" s="1"/>
  <c r="BB897" i="6"/>
  <c r="BB892" i="6" s="1"/>
  <c r="BC897" i="6"/>
  <c r="BC892" i="6" s="1"/>
  <c r="BD897" i="6"/>
  <c r="BD892" i="6" s="1"/>
  <c r="BE897" i="6"/>
  <c r="BE892" i="6" s="1"/>
  <c r="BF897" i="6"/>
  <c r="BF892" i="6" s="1"/>
  <c r="BG897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M10" i="5"/>
  <c r="N10" i="5"/>
  <c r="O10" i="5"/>
  <c r="P10" i="5"/>
  <c r="Q10" i="5"/>
  <c r="R10" i="5"/>
  <c r="S10" i="5"/>
  <c r="M11" i="5"/>
  <c r="N11" i="5"/>
  <c r="O11" i="5"/>
  <c r="P11" i="5"/>
  <c r="Q11" i="5"/>
  <c r="R11" i="5"/>
  <c r="S11" i="5"/>
  <c r="M12" i="5"/>
  <c r="N12" i="5"/>
  <c r="O12" i="5"/>
  <c r="P12" i="5"/>
  <c r="Q12" i="5"/>
  <c r="R12" i="5"/>
  <c r="S12" i="5"/>
  <c r="M13" i="5"/>
  <c r="N13" i="5"/>
  <c r="O13" i="5"/>
  <c r="P13" i="5"/>
  <c r="Q13" i="5"/>
  <c r="R13" i="5"/>
  <c r="S13" i="5"/>
  <c r="M14" i="5"/>
  <c r="N14" i="5"/>
  <c r="R14" i="5" s="1"/>
  <c r="O14" i="5"/>
  <c r="P14" i="5"/>
  <c r="Q14" i="5"/>
  <c r="S14" i="5"/>
  <c r="M15" i="5"/>
  <c r="N15" i="5"/>
  <c r="O15" i="5"/>
  <c r="P15" i="5"/>
  <c r="Q15" i="5"/>
  <c r="R15" i="5"/>
  <c r="S15" i="5"/>
  <c r="M16" i="5"/>
  <c r="N16" i="5"/>
  <c r="O16" i="5"/>
  <c r="P16" i="5"/>
  <c r="Q16" i="5"/>
  <c r="R16" i="5"/>
  <c r="S16" i="5"/>
  <c r="M17" i="5"/>
  <c r="N17" i="5"/>
  <c r="O17" i="5"/>
  <c r="P17" i="5"/>
  <c r="Q17" i="5"/>
  <c r="R17" i="5"/>
  <c r="S17" i="5"/>
  <c r="M18" i="5"/>
  <c r="N18" i="5"/>
  <c r="O18" i="5"/>
  <c r="P18" i="5"/>
  <c r="Q18" i="5"/>
  <c r="R18" i="5"/>
  <c r="S18" i="5"/>
  <c r="M19" i="5"/>
  <c r="N19" i="5"/>
  <c r="O19" i="5"/>
  <c r="P19" i="5"/>
  <c r="Q19" i="5"/>
  <c r="R19" i="5"/>
  <c r="S19" i="5"/>
  <c r="M20" i="5"/>
  <c r="N20" i="5"/>
  <c r="O20" i="5"/>
  <c r="P20" i="5"/>
  <c r="Q20" i="5"/>
  <c r="R20" i="5"/>
  <c r="S20" i="5"/>
  <c r="M21" i="5"/>
  <c r="N21" i="5"/>
  <c r="O21" i="5"/>
  <c r="P21" i="5"/>
  <c r="Q21" i="5"/>
  <c r="R21" i="5"/>
  <c r="S21" i="5"/>
  <c r="M22" i="5"/>
  <c r="N22" i="5"/>
  <c r="O22" i="5"/>
  <c r="P22" i="5"/>
  <c r="Q22" i="5"/>
  <c r="R22" i="5"/>
  <c r="S22" i="5"/>
  <c r="M23" i="5"/>
  <c r="N23" i="5"/>
  <c r="R23" i="5" s="1"/>
  <c r="O23" i="5"/>
  <c r="P23" i="5"/>
  <c r="Q23" i="5"/>
  <c r="S23" i="5"/>
  <c r="M24" i="5"/>
  <c r="N24" i="5"/>
  <c r="O24" i="5"/>
  <c r="P24" i="5"/>
  <c r="Q24" i="5"/>
  <c r="R24" i="5"/>
  <c r="S24" i="5"/>
  <c r="M25" i="5"/>
  <c r="N25" i="5"/>
  <c r="O25" i="5"/>
  <c r="P25" i="5"/>
  <c r="Q25" i="5"/>
  <c r="R25" i="5"/>
  <c r="S25" i="5"/>
  <c r="M26" i="5"/>
  <c r="N26" i="5"/>
  <c r="O26" i="5"/>
  <c r="P26" i="5"/>
  <c r="Q26" i="5"/>
  <c r="R26" i="5"/>
  <c r="S26" i="5"/>
  <c r="M27" i="5"/>
  <c r="N27" i="5"/>
  <c r="O27" i="5"/>
  <c r="P27" i="5"/>
  <c r="Q27" i="5"/>
  <c r="R27" i="5"/>
  <c r="S27" i="5"/>
  <c r="M28" i="5"/>
  <c r="N28" i="5"/>
  <c r="R28" i="5" s="1"/>
  <c r="O28" i="5"/>
  <c r="P28" i="5"/>
  <c r="Q28" i="5"/>
  <c r="S28" i="5"/>
  <c r="M29" i="5"/>
  <c r="N29" i="5"/>
  <c r="O29" i="5"/>
  <c r="P29" i="5"/>
  <c r="Q29" i="5"/>
  <c r="R29" i="5"/>
  <c r="S29" i="5"/>
  <c r="M30" i="5"/>
  <c r="N30" i="5"/>
  <c r="O30" i="5"/>
  <c r="P30" i="5"/>
  <c r="Q30" i="5"/>
  <c r="R30" i="5"/>
  <c r="S30" i="5"/>
  <c r="M31" i="5"/>
  <c r="N31" i="5"/>
  <c r="O31" i="5"/>
  <c r="P31" i="5"/>
  <c r="Q31" i="5"/>
  <c r="R31" i="5"/>
  <c r="S31" i="5"/>
  <c r="M32" i="5"/>
  <c r="N32" i="5"/>
  <c r="O32" i="5"/>
  <c r="P32" i="5"/>
  <c r="Q32" i="5"/>
  <c r="R32" i="5"/>
  <c r="S32" i="5"/>
  <c r="S9" i="5"/>
  <c r="R9" i="5"/>
  <c r="Q9" i="5"/>
  <c r="P9" i="5"/>
  <c r="O9" i="5"/>
  <c r="N9" i="5"/>
  <c r="M9" i="5"/>
  <c r="M10" i="3"/>
  <c r="N10" i="3"/>
  <c r="O10" i="3"/>
  <c r="P10" i="3"/>
  <c r="Q10" i="3"/>
  <c r="R10" i="3"/>
  <c r="S10" i="3"/>
  <c r="M11" i="3"/>
  <c r="N11" i="3"/>
  <c r="O11" i="3"/>
  <c r="P11" i="3"/>
  <c r="Q11" i="3"/>
  <c r="R11" i="3"/>
  <c r="S11" i="3"/>
  <c r="M12" i="3"/>
  <c r="N12" i="3"/>
  <c r="O12" i="3"/>
  <c r="P12" i="3"/>
  <c r="Q12" i="3"/>
  <c r="R12" i="3"/>
  <c r="S12" i="3"/>
  <c r="M13" i="3"/>
  <c r="N13" i="3"/>
  <c r="O13" i="3"/>
  <c r="P13" i="3"/>
  <c r="Q13" i="3"/>
  <c r="R13" i="3"/>
  <c r="S13" i="3"/>
  <c r="M14" i="3"/>
  <c r="N14" i="3"/>
  <c r="R14" i="3" s="1"/>
  <c r="O14" i="3"/>
  <c r="P14" i="3"/>
  <c r="Q14" i="3"/>
  <c r="S14" i="3"/>
  <c r="M15" i="3"/>
  <c r="N15" i="3"/>
  <c r="O15" i="3"/>
  <c r="P15" i="3"/>
  <c r="Q15" i="3"/>
  <c r="R15" i="3"/>
  <c r="S15" i="3"/>
  <c r="M16" i="3"/>
  <c r="N16" i="3"/>
  <c r="O16" i="3"/>
  <c r="P16" i="3"/>
  <c r="Q16" i="3"/>
  <c r="R16" i="3"/>
  <c r="S16" i="3"/>
  <c r="M17" i="3"/>
  <c r="N17" i="3"/>
  <c r="O17" i="3"/>
  <c r="P17" i="3"/>
  <c r="Q17" i="3"/>
  <c r="R17" i="3"/>
  <c r="S17" i="3"/>
  <c r="M18" i="3"/>
  <c r="N18" i="3"/>
  <c r="O18" i="3"/>
  <c r="P18" i="3"/>
  <c r="Q18" i="3"/>
  <c r="R18" i="3"/>
  <c r="S18" i="3"/>
  <c r="M19" i="3"/>
  <c r="N19" i="3"/>
  <c r="O19" i="3"/>
  <c r="P19" i="3"/>
  <c r="Q19" i="3"/>
  <c r="R19" i="3"/>
  <c r="S19" i="3"/>
  <c r="M20" i="3"/>
  <c r="N20" i="3"/>
  <c r="O20" i="3"/>
  <c r="P20" i="3"/>
  <c r="Q20" i="3"/>
  <c r="R20" i="3"/>
  <c r="S20" i="3"/>
  <c r="M21" i="3"/>
  <c r="N21" i="3"/>
  <c r="O21" i="3"/>
  <c r="P21" i="3"/>
  <c r="Q21" i="3"/>
  <c r="R21" i="3"/>
  <c r="S21" i="3"/>
  <c r="M22" i="3"/>
  <c r="N22" i="3"/>
  <c r="O22" i="3"/>
  <c r="P22" i="3"/>
  <c r="Q22" i="3"/>
  <c r="R22" i="3"/>
  <c r="S22" i="3"/>
  <c r="M23" i="3"/>
  <c r="N23" i="3"/>
  <c r="R23" i="3" s="1"/>
  <c r="O23" i="3"/>
  <c r="P23" i="3"/>
  <c r="Q23" i="3"/>
  <c r="S23" i="3"/>
  <c r="M24" i="3"/>
  <c r="N24" i="3"/>
  <c r="O24" i="3"/>
  <c r="P24" i="3"/>
  <c r="Q24" i="3"/>
  <c r="R24" i="3"/>
  <c r="S24" i="3"/>
  <c r="M25" i="3"/>
  <c r="N25" i="3"/>
  <c r="O25" i="3"/>
  <c r="P25" i="3"/>
  <c r="Q25" i="3"/>
  <c r="R25" i="3"/>
  <c r="S25" i="3"/>
  <c r="M26" i="3"/>
  <c r="N26" i="3"/>
  <c r="O26" i="3"/>
  <c r="P26" i="3"/>
  <c r="Q26" i="3"/>
  <c r="R26" i="3"/>
  <c r="S26" i="3"/>
  <c r="M27" i="3"/>
  <c r="N27" i="3"/>
  <c r="O27" i="3"/>
  <c r="P27" i="3"/>
  <c r="Q27" i="3"/>
  <c r="R27" i="3"/>
  <c r="S27" i="3"/>
  <c r="M28" i="3"/>
  <c r="N28" i="3"/>
  <c r="R28" i="3" s="1"/>
  <c r="O28" i="3"/>
  <c r="P28" i="3"/>
  <c r="Q28" i="3"/>
  <c r="S28" i="3"/>
  <c r="M29" i="3"/>
  <c r="N29" i="3"/>
  <c r="O29" i="3"/>
  <c r="P29" i="3"/>
  <c r="Q29" i="3"/>
  <c r="R29" i="3"/>
  <c r="S29" i="3"/>
  <c r="M30" i="3"/>
  <c r="N30" i="3"/>
  <c r="O30" i="3"/>
  <c r="P30" i="3"/>
  <c r="Q30" i="3"/>
  <c r="R30" i="3"/>
  <c r="S30" i="3"/>
  <c r="M31" i="3"/>
  <c r="N31" i="3"/>
  <c r="O31" i="3"/>
  <c r="P31" i="3"/>
  <c r="Q31" i="3"/>
  <c r="R31" i="3"/>
  <c r="S31" i="3"/>
  <c r="M32" i="3"/>
  <c r="N32" i="3"/>
  <c r="O32" i="3"/>
  <c r="P32" i="3"/>
  <c r="Q32" i="3"/>
  <c r="R32" i="3"/>
  <c r="S32" i="3"/>
  <c r="S9" i="3"/>
  <c r="R9" i="3"/>
  <c r="Q9" i="3"/>
  <c r="P9" i="3"/>
  <c r="O9" i="3"/>
  <c r="N9" i="3"/>
  <c r="M9" i="3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BN318" i="6" l="1"/>
  <c r="BK220" i="6"/>
  <c r="BK206" i="6"/>
  <c r="BL122" i="6"/>
  <c r="BL38" i="6"/>
  <c r="BL290" i="6"/>
  <c r="BK262" i="6"/>
  <c r="BO220" i="6"/>
  <c r="BK164" i="6"/>
  <c r="BM122" i="6"/>
  <c r="BK122" i="6"/>
  <c r="BM178" i="6"/>
  <c r="BK150" i="6"/>
  <c r="AQ304" i="6"/>
  <c r="BK290" i="6"/>
  <c r="BO178" i="6"/>
  <c r="BO150" i="6"/>
  <c r="BO248" i="6"/>
  <c r="BK304" i="6"/>
  <c r="BL178" i="6"/>
  <c r="BD318" i="6"/>
  <c r="BM276" i="6"/>
  <c r="BK136" i="6"/>
  <c r="BM192" i="6"/>
  <c r="BK52" i="6"/>
  <c r="BO24" i="6"/>
  <c r="BL248" i="6"/>
  <c r="BE318" i="6"/>
  <c r="BM318" i="6" s="1"/>
  <c r="BM66" i="6"/>
  <c r="AW136" i="6"/>
  <c r="BG570" i="6"/>
  <c r="BM248" i="6"/>
  <c r="BC654" i="6"/>
  <c r="BO234" i="6"/>
  <c r="BF318" i="6"/>
  <c r="AY416" i="6"/>
  <c r="BM136" i="6"/>
  <c r="BE584" i="6"/>
  <c r="BN80" i="6"/>
  <c r="AT696" i="6"/>
  <c r="BM304" i="6"/>
  <c r="BN290" i="6"/>
  <c r="BL192" i="6"/>
  <c r="BO136" i="6"/>
  <c r="BE808" i="6"/>
  <c r="AS696" i="6"/>
  <c r="BF654" i="6"/>
  <c r="AQ192" i="6"/>
  <c r="BK192" i="6" s="1"/>
  <c r="BD808" i="6"/>
  <c r="AR696" i="6"/>
  <c r="BE654" i="6"/>
  <c r="BG584" i="6"/>
  <c r="BK332" i="6"/>
  <c r="AS108" i="6"/>
  <c r="AQ66" i="6"/>
  <c r="AQ864" i="6"/>
  <c r="BC808" i="6"/>
  <c r="BG766" i="6"/>
  <c r="BF682" i="6"/>
  <c r="BD654" i="6"/>
  <c r="BF584" i="6"/>
  <c r="BL304" i="6"/>
  <c r="BM290" i="6"/>
  <c r="BN136" i="6"/>
  <c r="AR108" i="6"/>
  <c r="AP66" i="6"/>
  <c r="AY766" i="6"/>
  <c r="AY500" i="6"/>
  <c r="BA94" i="6"/>
  <c r="BO94" i="6" s="1"/>
  <c r="AV766" i="6"/>
  <c r="AW500" i="6"/>
  <c r="AQ248" i="6"/>
  <c r="BK248" i="6" s="1"/>
  <c r="AY612" i="6"/>
  <c r="AS234" i="6"/>
  <c r="BL136" i="6"/>
  <c r="AW94" i="6"/>
  <c r="AO66" i="6"/>
  <c r="AY780" i="6"/>
  <c r="AX612" i="6"/>
  <c r="BO332" i="6"/>
  <c r="BM262" i="6"/>
  <c r="AV94" i="6"/>
  <c r="AS794" i="6"/>
  <c r="BC682" i="6"/>
  <c r="AQ640" i="6"/>
  <c r="AU94" i="6"/>
  <c r="BM94" i="6" s="1"/>
  <c r="AX626" i="6"/>
  <c r="AV780" i="6"/>
  <c r="AO640" i="6"/>
  <c r="AP570" i="6"/>
  <c r="AZ444" i="6"/>
  <c r="AX332" i="6"/>
  <c r="AU206" i="6"/>
  <c r="BL10" i="6"/>
  <c r="AP850" i="6"/>
  <c r="AP794" i="6"/>
  <c r="AU780" i="6"/>
  <c r="AR710" i="6"/>
  <c r="AZ682" i="6"/>
  <c r="AO570" i="6"/>
  <c r="AT430" i="6"/>
  <c r="AW332" i="6"/>
  <c r="BN220" i="6"/>
  <c r="AT206" i="6"/>
  <c r="BA500" i="6"/>
  <c r="AY234" i="6"/>
  <c r="AW766" i="6"/>
  <c r="BC780" i="6"/>
  <c r="AX500" i="6"/>
  <c r="AW864" i="6"/>
  <c r="AX108" i="6"/>
  <c r="BN108" i="6" s="1"/>
  <c r="AV710" i="6"/>
  <c r="AR794" i="6"/>
  <c r="AY332" i="6"/>
  <c r="AS710" i="6"/>
  <c r="BA682" i="6"/>
  <c r="AW626" i="6"/>
  <c r="BK276" i="6"/>
  <c r="BL262" i="6"/>
  <c r="AT780" i="6"/>
  <c r="AY682" i="6"/>
  <c r="AU626" i="6"/>
  <c r="AV514" i="6"/>
  <c r="AX444" i="6"/>
  <c r="AS430" i="6"/>
  <c r="AV332" i="6"/>
  <c r="BF276" i="6"/>
  <c r="AS206" i="6"/>
  <c r="BO192" i="6"/>
  <c r="AX234" i="6"/>
  <c r="AW234" i="6"/>
  <c r="AZ94" i="6"/>
  <c r="AT52" i="6"/>
  <c r="BL52" i="6" s="1"/>
  <c r="BA752" i="6"/>
  <c r="AU234" i="6"/>
  <c r="BM234" i="6" s="1"/>
  <c r="BL164" i="6"/>
  <c r="AS766" i="6"/>
  <c r="AY752" i="6"/>
  <c r="AW710" i="6"/>
  <c r="AR234" i="6"/>
  <c r="BL234" i="6" s="1"/>
  <c r="AY626" i="6"/>
  <c r="BB444" i="6"/>
  <c r="AQ234" i="6"/>
  <c r="BK234" i="6" s="1"/>
  <c r="AT710" i="6"/>
  <c r="BB682" i="6"/>
  <c r="AP640" i="6"/>
  <c r="AV612" i="6"/>
  <c r="BE374" i="6"/>
  <c r="AU836" i="6"/>
  <c r="AS780" i="6"/>
  <c r="AX682" i="6"/>
  <c r="AT626" i="6"/>
  <c r="AU514" i="6"/>
  <c r="AS458" i="6"/>
  <c r="AW444" i="6"/>
  <c r="AU332" i="6"/>
  <c r="AR206" i="6"/>
  <c r="AX766" i="6"/>
  <c r="AZ500" i="6"/>
  <c r="BN178" i="6"/>
  <c r="BM164" i="6"/>
  <c r="BB94" i="6"/>
  <c r="AU766" i="6"/>
  <c r="BN276" i="6"/>
  <c r="BN262" i="6"/>
  <c r="AY108" i="6"/>
  <c r="AX710" i="6"/>
  <c r="AZ612" i="6"/>
  <c r="BA626" i="6"/>
  <c r="AW108" i="6"/>
  <c r="BM108" i="6" s="1"/>
  <c r="AZ626" i="6"/>
  <c r="AW612" i="6"/>
  <c r="AQ794" i="6"/>
  <c r="AT836" i="6"/>
  <c r="AR780" i="6"/>
  <c r="AS626" i="6"/>
  <c r="AT514" i="6"/>
  <c r="AR458" i="6"/>
  <c r="AV444" i="6"/>
  <c r="AV388" i="6"/>
  <c r="AT332" i="6"/>
  <c r="BO38" i="6"/>
  <c r="BO10" i="6"/>
  <c r="AZ766" i="6"/>
  <c r="AZ234" i="6"/>
  <c r="BB752" i="6"/>
  <c r="BB612" i="6"/>
  <c r="AV234" i="6"/>
  <c r="BB780" i="6"/>
  <c r="AY94" i="6"/>
  <c r="AS52" i="6"/>
  <c r="AT766" i="6"/>
  <c r="AZ752" i="6"/>
  <c r="AT234" i="6"/>
  <c r="AX94" i="6"/>
  <c r="BN94" i="6" s="1"/>
  <c r="AV864" i="6"/>
  <c r="BD444" i="6"/>
  <c r="AR766" i="6"/>
  <c r="AX752" i="6"/>
  <c r="BC444" i="6"/>
  <c r="AX780" i="6"/>
  <c r="AW780" i="6"/>
  <c r="BA444" i="6"/>
  <c r="AS836" i="6"/>
  <c r="AQ780" i="6"/>
  <c r="AR626" i="6"/>
  <c r="AS514" i="6"/>
  <c r="AQ458" i="6"/>
  <c r="AU444" i="6"/>
  <c r="AS332" i="6"/>
  <c r="BL332" i="6" s="1"/>
  <c r="BC276" i="6"/>
  <c r="BO276" i="6" s="1"/>
  <c r="BN192" i="6"/>
  <c r="BA52" i="6"/>
  <c r="BO52" i="6" s="1"/>
  <c r="AX38" i="6"/>
  <c r="BN38" i="6" s="1"/>
  <c r="AO514" i="6"/>
  <c r="AY388" i="6"/>
  <c r="AX388" i="6"/>
  <c r="AT220" i="6"/>
  <c r="BN206" i="6"/>
  <c r="AU80" i="6"/>
  <c r="BM80" i="6" s="1"/>
  <c r="BE66" i="6"/>
  <c r="BB808" i="6"/>
  <c r="BD472" i="6"/>
  <c r="BG542" i="6"/>
  <c r="AO752" i="6"/>
  <c r="BF542" i="6"/>
  <c r="BA262" i="6"/>
  <c r="BG878" i="6"/>
  <c r="AX738" i="6"/>
  <c r="BE556" i="6"/>
  <c r="BC542" i="6"/>
  <c r="BG864" i="6"/>
  <c r="BD556" i="6"/>
  <c r="BB542" i="6"/>
  <c r="BA360" i="6"/>
  <c r="AO178" i="6"/>
  <c r="BK178" i="6" s="1"/>
  <c r="AZ164" i="6"/>
  <c r="BN164" i="6" s="1"/>
  <c r="AT80" i="6"/>
  <c r="BD66" i="6"/>
  <c r="BL66" i="6" s="1"/>
  <c r="AZ668" i="6"/>
  <c r="BC262" i="6"/>
  <c r="AV220" i="6"/>
  <c r="BF360" i="6"/>
  <c r="BB262" i="6"/>
  <c r="BE542" i="6"/>
  <c r="BD360" i="6"/>
  <c r="AW122" i="6"/>
  <c r="BD542" i="6"/>
  <c r="BE878" i="6"/>
  <c r="AT668" i="6"/>
  <c r="BF864" i="6"/>
  <c r="BG822" i="6"/>
  <c r="AT822" i="6"/>
  <c r="AS668" i="6"/>
  <c r="BC556" i="6"/>
  <c r="BA542" i="6"/>
  <c r="AY164" i="6"/>
  <c r="AS80" i="6"/>
  <c r="BC66" i="6"/>
  <c r="BB24" i="6"/>
  <c r="AO682" i="6"/>
  <c r="BB472" i="6"/>
  <c r="AY738" i="6"/>
  <c r="BO290" i="6"/>
  <c r="BA164" i="6"/>
  <c r="BO164" i="6" s="1"/>
  <c r="BB556" i="6"/>
  <c r="BG430" i="6"/>
  <c r="AR80" i="6"/>
  <c r="BB66" i="6"/>
  <c r="BA654" i="6"/>
  <c r="BN304" i="6"/>
  <c r="BA808" i="6"/>
  <c r="AZ654" i="6"/>
  <c r="BC472" i="6"/>
  <c r="BG360" i="6"/>
  <c r="BF164" i="6"/>
  <c r="AZ122" i="6"/>
  <c r="AX668" i="6"/>
  <c r="BA472" i="6"/>
  <c r="BE360" i="6"/>
  <c r="AX122" i="6"/>
  <c r="AW388" i="6"/>
  <c r="BC164" i="6"/>
  <c r="AX892" i="6"/>
  <c r="AQ80" i="6"/>
  <c r="BA66" i="6"/>
  <c r="AP682" i="6"/>
  <c r="AV668" i="6"/>
  <c r="BB164" i="6"/>
  <c r="AU668" i="6"/>
  <c r="BG486" i="6"/>
  <c r="BB360" i="6"/>
  <c r="AR668" i="6"/>
  <c r="BE822" i="6"/>
  <c r="AX724" i="6"/>
  <c r="AQ668" i="6"/>
  <c r="BA556" i="6"/>
  <c r="BF430" i="6"/>
  <c r="AV892" i="6"/>
  <c r="BD822" i="6"/>
  <c r="AQ822" i="6"/>
  <c r="AW724" i="6"/>
  <c r="BF696" i="6"/>
  <c r="AS570" i="6"/>
  <c r="AZ556" i="6"/>
  <c r="BE430" i="6"/>
  <c r="AU374" i="6"/>
  <c r="AP80" i="6"/>
  <c r="AZ66" i="6"/>
  <c r="AY668" i="6"/>
  <c r="AU220" i="6"/>
  <c r="BE164" i="6"/>
  <c r="AY122" i="6"/>
  <c r="BD164" i="6"/>
  <c r="AW668" i="6"/>
  <c r="AZ262" i="6"/>
  <c r="AP178" i="6"/>
  <c r="BF822" i="6"/>
  <c r="AW892" i="6"/>
  <c r="AU892" i="6"/>
  <c r="AY878" i="6"/>
  <c r="BC822" i="6"/>
  <c r="AR570" i="6"/>
  <c r="AY556" i="6"/>
  <c r="AV500" i="6"/>
  <c r="BD430" i="6"/>
  <c r="BG374" i="6"/>
  <c r="AT374" i="6"/>
  <c r="AW206" i="6"/>
  <c r="AO80" i="6"/>
  <c r="AY66" i="6"/>
  <c r="BN66" i="6" s="1"/>
  <c r="BO206" i="6"/>
  <c r="BF878" i="6"/>
  <c r="AW738" i="6"/>
  <c r="AU486" i="6"/>
  <c r="BC360" i="6"/>
  <c r="AS822" i="6"/>
  <c r="AR822" i="6"/>
  <c r="AP822" i="6"/>
  <c r="AV724" i="6"/>
  <c r="BE696" i="6"/>
  <c r="AT892" i="6"/>
  <c r="AX878" i="6"/>
  <c r="BB822" i="6"/>
  <c r="AO822" i="6"/>
  <c r="BD696" i="6"/>
  <c r="BB626" i="6"/>
  <c r="AQ570" i="6"/>
  <c r="AX556" i="6"/>
  <c r="AU500" i="6"/>
  <c r="BC430" i="6"/>
  <c r="BF374" i="6"/>
  <c r="AS374" i="6"/>
  <c r="AV206" i="6"/>
  <c r="BA584" i="6"/>
  <c r="AT486" i="6"/>
  <c r="AR374" i="6"/>
  <c r="AX52" i="6"/>
  <c r="BN52" i="6" s="1"/>
  <c r="BB850" i="6"/>
  <c r="AT598" i="6"/>
  <c r="AQ374" i="6"/>
  <c r="AW52" i="6"/>
  <c r="BM52" i="6" s="1"/>
  <c r="BA850" i="6"/>
  <c r="AS598" i="6"/>
  <c r="AO710" i="6"/>
  <c r="AR598" i="6"/>
  <c r="AQ486" i="6"/>
  <c r="AO374" i="6"/>
  <c r="AQ318" i="6"/>
  <c r="AU150" i="6"/>
  <c r="BM150" i="6" s="1"/>
  <c r="AS220" i="6"/>
  <c r="AR486" i="6"/>
  <c r="AR318" i="6"/>
  <c r="BF304" i="6"/>
  <c r="AV150" i="6"/>
  <c r="AV52" i="6"/>
  <c r="AP864" i="6"/>
  <c r="AZ850" i="6"/>
  <c r="AO864" i="6"/>
  <c r="AY850" i="6"/>
  <c r="BB738" i="6"/>
  <c r="AQ598" i="6"/>
  <c r="AP486" i="6"/>
  <c r="BC402" i="6"/>
  <c r="AP318" i="6"/>
  <c r="AT150" i="6"/>
  <c r="BG304" i="6"/>
  <c r="BO304" i="6" s="1"/>
  <c r="AP710" i="6"/>
  <c r="AP374" i="6"/>
  <c r="BA738" i="6"/>
  <c r="AP598" i="6"/>
  <c r="AO486" i="6"/>
  <c r="BB402" i="6"/>
  <c r="AO318" i="6"/>
  <c r="AS150" i="6"/>
  <c r="AQ710" i="6"/>
  <c r="AS486" i="6"/>
  <c r="AR220" i="6"/>
  <c r="AX850" i="6"/>
  <c r="AW850" i="6"/>
  <c r="AP752" i="6"/>
  <c r="AZ738" i="6"/>
  <c r="AO598" i="6"/>
  <c r="BC514" i="6"/>
  <c r="BA402" i="6"/>
  <c r="BG234" i="6"/>
  <c r="AR150" i="6"/>
  <c r="BL80" i="6" l="1"/>
  <c r="BK80" i="6"/>
  <c r="BO262" i="6"/>
  <c r="BN234" i="6"/>
  <c r="BO66" i="6"/>
  <c r="BM332" i="6"/>
  <c r="BM206" i="6"/>
  <c r="BL220" i="6"/>
  <c r="BK318" i="6"/>
  <c r="BL108" i="6"/>
  <c r="BL206" i="6"/>
  <c r="BN332" i="6"/>
  <c r="BN122" i="6"/>
  <c r="BL150" i="6"/>
  <c r="BM220" i="6"/>
  <c r="BK66" i="6"/>
  <c r="BL318" i="6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BF10" i="4"/>
  <c r="BG10" i="4"/>
  <c r="AM11" i="4"/>
  <c r="AN11" i="4"/>
  <c r="AO11" i="4"/>
  <c r="AO10" i="4" s="1"/>
  <c r="BK10" i="4" s="1"/>
  <c r="AP11" i="4"/>
  <c r="AP10" i="4" s="1"/>
  <c r="AQ11" i="4"/>
  <c r="AQ10" i="4" s="1"/>
  <c r="AR11" i="4"/>
  <c r="AR10" i="4" s="1"/>
  <c r="AS11" i="4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AO15" i="4"/>
  <c r="AP15" i="4"/>
  <c r="AQ15" i="4"/>
  <c r="AR15" i="4"/>
  <c r="AS15" i="4"/>
  <c r="AT15" i="4"/>
  <c r="AU15" i="4"/>
  <c r="AU10" i="4" s="1"/>
  <c r="AV15" i="4"/>
  <c r="AV10" i="4" s="1"/>
  <c r="BM10" i="4" s="1"/>
  <c r="AW15" i="4"/>
  <c r="AW10" i="4" s="1"/>
  <c r="AX15" i="4"/>
  <c r="AX10" i="4" s="1"/>
  <c r="BN10" i="4" s="1"/>
  <c r="AY15" i="4"/>
  <c r="AY10" i="4" s="1"/>
  <c r="AZ15" i="4"/>
  <c r="AZ10" i="4" s="1"/>
  <c r="BA15" i="4"/>
  <c r="BA10" i="4" s="1"/>
  <c r="BO10" i="4" s="1"/>
  <c r="BB15" i="4"/>
  <c r="BB10" i="4" s="1"/>
  <c r="BC15" i="4"/>
  <c r="BC10" i="4" s="1"/>
  <c r="BD15" i="4"/>
  <c r="BD10" i="4" s="1"/>
  <c r="BE15" i="4"/>
  <c r="BE10" i="4" s="1"/>
  <c r="BF15" i="4"/>
  <c r="BG15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AU24" i="4"/>
  <c r="AV24" i="4"/>
  <c r="AX24" i="4"/>
  <c r="AY24" i="4"/>
  <c r="BF24" i="4"/>
  <c r="BG24" i="4"/>
  <c r="AM25" i="4"/>
  <c r="AN25" i="4"/>
  <c r="AO25" i="4"/>
  <c r="AO24" i="4" s="1"/>
  <c r="AP25" i="4"/>
  <c r="AP24" i="4" s="1"/>
  <c r="AQ25" i="4"/>
  <c r="AQ24" i="4" s="1"/>
  <c r="AR25" i="4"/>
  <c r="AR24" i="4" s="1"/>
  <c r="AS25" i="4"/>
  <c r="AT25" i="4"/>
  <c r="AU25" i="4"/>
  <c r="AV25" i="4"/>
  <c r="AW25" i="4"/>
  <c r="AX25" i="4"/>
  <c r="AY25" i="4"/>
  <c r="AZ25" i="4"/>
  <c r="AZ24" i="4" s="1"/>
  <c r="BA25" i="4"/>
  <c r="BA24" i="4" s="1"/>
  <c r="BB25" i="4"/>
  <c r="BC25" i="4"/>
  <c r="BC24" i="4" s="1"/>
  <c r="BD25" i="4"/>
  <c r="BE25" i="4"/>
  <c r="BF25" i="4"/>
  <c r="BG25" i="4"/>
  <c r="AO29" i="4"/>
  <c r="AP29" i="4"/>
  <c r="AQ29" i="4"/>
  <c r="AR29" i="4"/>
  <c r="AS29" i="4"/>
  <c r="AS24" i="4" s="1"/>
  <c r="AT29" i="4"/>
  <c r="AT24" i="4" s="1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AO33" i="4"/>
  <c r="AP33" i="4"/>
  <c r="AQ33" i="4"/>
  <c r="AR33" i="4"/>
  <c r="AS33" i="4"/>
  <c r="AT33" i="4"/>
  <c r="AU33" i="4"/>
  <c r="AV33" i="4"/>
  <c r="AW33" i="4"/>
  <c r="AW24" i="4" s="1"/>
  <c r="AX33" i="4"/>
  <c r="AY33" i="4"/>
  <c r="AZ33" i="4"/>
  <c r="BA33" i="4"/>
  <c r="BB33" i="4"/>
  <c r="BC33" i="4"/>
  <c r="BD33" i="4"/>
  <c r="BE33" i="4"/>
  <c r="BF33" i="4"/>
  <c r="BG33" i="4"/>
  <c r="AX38" i="4"/>
  <c r="AY38" i="4"/>
  <c r="AZ38" i="4"/>
  <c r="BA38" i="4"/>
  <c r="BB38" i="4"/>
  <c r="BC38" i="4"/>
  <c r="BD38" i="4"/>
  <c r="BE38" i="4"/>
  <c r="AM39" i="4"/>
  <c r="AN39" i="4"/>
  <c r="AO39" i="4"/>
  <c r="AP39" i="4"/>
  <c r="AQ39" i="4"/>
  <c r="AR39" i="4"/>
  <c r="AR38" i="4" s="1"/>
  <c r="AS39" i="4"/>
  <c r="AS38" i="4" s="1"/>
  <c r="AT39" i="4"/>
  <c r="AT38" i="4" s="1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AO43" i="4"/>
  <c r="AO38" i="4" s="1"/>
  <c r="AP43" i="4"/>
  <c r="AP38" i="4" s="1"/>
  <c r="AQ43" i="4"/>
  <c r="AQ38" i="4" s="1"/>
  <c r="AR43" i="4"/>
  <c r="AS43" i="4"/>
  <c r="AT43" i="4"/>
  <c r="AU43" i="4"/>
  <c r="AU38" i="4" s="1"/>
  <c r="AV43" i="4"/>
  <c r="AW43" i="4"/>
  <c r="AX43" i="4"/>
  <c r="AY43" i="4"/>
  <c r="AZ43" i="4"/>
  <c r="BA43" i="4"/>
  <c r="BB43" i="4"/>
  <c r="BC43" i="4"/>
  <c r="BD43" i="4"/>
  <c r="BE43" i="4"/>
  <c r="BF43" i="4"/>
  <c r="BG43" i="4"/>
  <c r="AO47" i="4"/>
  <c r="AP47" i="4"/>
  <c r="AQ47" i="4"/>
  <c r="AR47" i="4"/>
  <c r="AS47" i="4"/>
  <c r="AT47" i="4"/>
  <c r="AU47" i="4"/>
  <c r="AV47" i="4"/>
  <c r="AV38" i="4" s="1"/>
  <c r="AW47" i="4"/>
  <c r="AW38" i="4" s="1"/>
  <c r="AX47" i="4"/>
  <c r="AY47" i="4"/>
  <c r="AZ47" i="4"/>
  <c r="BA47" i="4"/>
  <c r="BB47" i="4"/>
  <c r="BC47" i="4"/>
  <c r="BD47" i="4"/>
  <c r="BE47" i="4"/>
  <c r="BF47" i="4"/>
  <c r="BG47" i="4"/>
  <c r="AZ52" i="4"/>
  <c r="BA52" i="4"/>
  <c r="BB52" i="4"/>
  <c r="BC52" i="4"/>
  <c r="BD52" i="4"/>
  <c r="AM53" i="4"/>
  <c r="AN53" i="4"/>
  <c r="AO53" i="4"/>
  <c r="AP53" i="4"/>
  <c r="AQ53" i="4"/>
  <c r="AR53" i="4"/>
  <c r="AS53" i="4"/>
  <c r="AS52" i="4" s="1"/>
  <c r="AT53" i="4"/>
  <c r="AT52" i="4" s="1"/>
  <c r="AU53" i="4"/>
  <c r="AU52" i="4" s="1"/>
  <c r="AV53" i="4"/>
  <c r="AV52" i="4" s="1"/>
  <c r="AW53" i="4"/>
  <c r="AW52" i="4" s="1"/>
  <c r="AX53" i="4"/>
  <c r="AX52" i="4" s="1"/>
  <c r="AY53" i="4"/>
  <c r="AZ53" i="4"/>
  <c r="BA53" i="4"/>
  <c r="BB53" i="4"/>
  <c r="BC53" i="4"/>
  <c r="BD53" i="4"/>
  <c r="BE53" i="4"/>
  <c r="BF53" i="4"/>
  <c r="BG53" i="4"/>
  <c r="AO57" i="4"/>
  <c r="AP57" i="4"/>
  <c r="AQ57" i="4"/>
  <c r="AR57" i="4"/>
  <c r="AS57" i="4"/>
  <c r="AT57" i="4"/>
  <c r="AU57" i="4"/>
  <c r="AV57" i="4"/>
  <c r="AW57" i="4"/>
  <c r="AX57" i="4"/>
  <c r="AY57" i="4"/>
  <c r="AZ57" i="4"/>
  <c r="BA57" i="4"/>
  <c r="BB57" i="4"/>
  <c r="BC57" i="4"/>
  <c r="BD57" i="4"/>
  <c r="BE57" i="4"/>
  <c r="BF57" i="4"/>
  <c r="BG57" i="4"/>
  <c r="AO61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AR66" i="4"/>
  <c r="AS66" i="4"/>
  <c r="AV66" i="4"/>
  <c r="BE66" i="4"/>
  <c r="BF66" i="4"/>
  <c r="BG66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BB67" i="4"/>
  <c r="BC67" i="4"/>
  <c r="BC66" i="4" s="1"/>
  <c r="BD67" i="4"/>
  <c r="BD66" i="4" s="1"/>
  <c r="BE67" i="4"/>
  <c r="BF67" i="4"/>
  <c r="BG67" i="4"/>
  <c r="AO71" i="4"/>
  <c r="AP71" i="4"/>
  <c r="AQ71" i="4"/>
  <c r="AR71" i="4"/>
  <c r="AS71" i="4"/>
  <c r="AT71" i="4"/>
  <c r="AT66" i="4" s="1"/>
  <c r="AU71" i="4"/>
  <c r="AU66" i="4" s="1"/>
  <c r="BM66" i="4" s="1"/>
  <c r="AV71" i="4"/>
  <c r="AW71" i="4"/>
  <c r="AX71" i="4"/>
  <c r="AY71" i="4"/>
  <c r="AY66" i="4" s="1"/>
  <c r="AZ71" i="4"/>
  <c r="AZ66" i="4" s="1"/>
  <c r="BA71" i="4"/>
  <c r="BB71" i="4"/>
  <c r="BC71" i="4"/>
  <c r="BD71" i="4"/>
  <c r="BE71" i="4"/>
  <c r="BF71" i="4"/>
  <c r="BG71" i="4"/>
  <c r="AO75" i="4"/>
  <c r="AP75" i="4"/>
  <c r="AQ75" i="4"/>
  <c r="AR75" i="4"/>
  <c r="AS75" i="4"/>
  <c r="AT75" i="4"/>
  <c r="AU75" i="4"/>
  <c r="AV75" i="4"/>
  <c r="AW75" i="4"/>
  <c r="AW66" i="4" s="1"/>
  <c r="AX75" i="4"/>
  <c r="AX66" i="4" s="1"/>
  <c r="BN66" i="4" s="1"/>
  <c r="AY75" i="4"/>
  <c r="AZ75" i="4"/>
  <c r="BA75" i="4"/>
  <c r="BB75" i="4"/>
  <c r="BC75" i="4"/>
  <c r="BD75" i="4"/>
  <c r="BE75" i="4"/>
  <c r="BF75" i="4"/>
  <c r="BG75" i="4"/>
  <c r="AO80" i="4"/>
  <c r="AS80" i="4"/>
  <c r="AT80" i="4"/>
  <c r="AU80" i="4"/>
  <c r="AV80" i="4"/>
  <c r="AW80" i="4"/>
  <c r="AX80" i="4"/>
  <c r="AM81" i="4"/>
  <c r="AN81" i="4"/>
  <c r="AO81" i="4"/>
  <c r="AP81" i="4"/>
  <c r="AQ81" i="4"/>
  <c r="AR81" i="4"/>
  <c r="AR80" i="4" s="1"/>
  <c r="AS81" i="4"/>
  <c r="AT81" i="4"/>
  <c r="AU81" i="4"/>
  <c r="AV81" i="4"/>
  <c r="AW81" i="4"/>
  <c r="AX81" i="4"/>
  <c r="AY81" i="4"/>
  <c r="AZ81" i="4"/>
  <c r="BA81" i="4"/>
  <c r="BA80" i="4" s="1"/>
  <c r="BB81" i="4"/>
  <c r="BB80" i="4" s="1"/>
  <c r="BC81" i="4"/>
  <c r="BC80" i="4" s="1"/>
  <c r="BD81" i="4"/>
  <c r="BD80" i="4" s="1"/>
  <c r="BE81" i="4"/>
  <c r="BE80" i="4" s="1"/>
  <c r="BF81" i="4"/>
  <c r="BF80" i="4" s="1"/>
  <c r="BG81" i="4"/>
  <c r="AO85" i="4"/>
  <c r="AP85" i="4"/>
  <c r="AQ85" i="4"/>
  <c r="AR85" i="4"/>
  <c r="AS85" i="4"/>
  <c r="AT85" i="4"/>
  <c r="AU85" i="4"/>
  <c r="AV85" i="4"/>
  <c r="AW85" i="4"/>
  <c r="AX85" i="4"/>
  <c r="AY85" i="4"/>
  <c r="AZ85" i="4"/>
  <c r="BA85" i="4"/>
  <c r="BB85" i="4"/>
  <c r="BC85" i="4"/>
  <c r="BD85" i="4"/>
  <c r="BE85" i="4"/>
  <c r="BF85" i="4"/>
  <c r="BG85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AY94" i="4"/>
  <c r="AZ94" i="4"/>
  <c r="BA94" i="4"/>
  <c r="BB94" i="4"/>
  <c r="BF94" i="4"/>
  <c r="AM95" i="4"/>
  <c r="AN95" i="4"/>
  <c r="AO95" i="4"/>
  <c r="AP95" i="4"/>
  <c r="AP94" i="4" s="1"/>
  <c r="AQ95" i="4"/>
  <c r="AQ94" i="4" s="1"/>
  <c r="AR95" i="4"/>
  <c r="AR94" i="4" s="1"/>
  <c r="AS95" i="4"/>
  <c r="AT95" i="4"/>
  <c r="AT94" i="4" s="1"/>
  <c r="AU95" i="4"/>
  <c r="AV95" i="4"/>
  <c r="AW95" i="4"/>
  <c r="AX95" i="4"/>
  <c r="AY95" i="4"/>
  <c r="AZ95" i="4"/>
  <c r="BA95" i="4"/>
  <c r="BB95" i="4"/>
  <c r="BC95" i="4"/>
  <c r="BD95" i="4"/>
  <c r="BE95" i="4"/>
  <c r="BF95" i="4"/>
  <c r="BG95" i="4"/>
  <c r="AO99" i="4"/>
  <c r="AP99" i="4"/>
  <c r="AQ99" i="4"/>
  <c r="AR99" i="4"/>
  <c r="AS99" i="4"/>
  <c r="AT99" i="4"/>
  <c r="AU99" i="4"/>
  <c r="AU94" i="4" s="1"/>
  <c r="AV99" i="4"/>
  <c r="AV94" i="4" s="1"/>
  <c r="AW99" i="4"/>
  <c r="AW94" i="4" s="1"/>
  <c r="AX99" i="4"/>
  <c r="AX94" i="4" s="1"/>
  <c r="AY99" i="4"/>
  <c r="AZ99" i="4"/>
  <c r="BA99" i="4"/>
  <c r="BB99" i="4"/>
  <c r="BC99" i="4"/>
  <c r="BD99" i="4"/>
  <c r="BE99" i="4"/>
  <c r="BF99" i="4"/>
  <c r="BG99" i="4"/>
  <c r="BG94" i="4" s="1"/>
  <c r="AO103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AM109" i="4"/>
  <c r="AN109" i="4"/>
  <c r="AO109" i="4"/>
  <c r="AP109" i="4"/>
  <c r="AQ109" i="4"/>
  <c r="AR109" i="4"/>
  <c r="AS109" i="4"/>
  <c r="AT109" i="4"/>
  <c r="AU109" i="4"/>
  <c r="AV109" i="4"/>
  <c r="AW109" i="4"/>
  <c r="AX109" i="4"/>
  <c r="AY109" i="4"/>
  <c r="AY108" i="4" s="1"/>
  <c r="AZ109" i="4"/>
  <c r="AZ108" i="4" s="1"/>
  <c r="BA109" i="4"/>
  <c r="BA108" i="4" s="1"/>
  <c r="BB109" i="4"/>
  <c r="BB108" i="4" s="1"/>
  <c r="BC109" i="4"/>
  <c r="BC108" i="4" s="1"/>
  <c r="BD109" i="4"/>
  <c r="BD108" i="4" s="1"/>
  <c r="BE109" i="4"/>
  <c r="BE108" i="4" s="1"/>
  <c r="BF109" i="4"/>
  <c r="BG109" i="4"/>
  <c r="AO113" i="4"/>
  <c r="AP113" i="4"/>
  <c r="AQ113" i="4"/>
  <c r="AR113" i="4"/>
  <c r="AS113" i="4"/>
  <c r="AT113" i="4"/>
  <c r="AU113" i="4"/>
  <c r="AV113" i="4"/>
  <c r="AW113" i="4"/>
  <c r="AX113" i="4"/>
  <c r="AY113" i="4"/>
  <c r="AZ113" i="4"/>
  <c r="BA113" i="4"/>
  <c r="BB113" i="4"/>
  <c r="BC113" i="4"/>
  <c r="BD113" i="4"/>
  <c r="BE113" i="4"/>
  <c r="BF113" i="4"/>
  <c r="BG113" i="4"/>
  <c r="AO117" i="4"/>
  <c r="AO108" i="4" s="1"/>
  <c r="AP117" i="4"/>
  <c r="AP108" i="4" s="1"/>
  <c r="AQ117" i="4"/>
  <c r="AQ108" i="4" s="1"/>
  <c r="AR117" i="4"/>
  <c r="AR108" i="4" s="1"/>
  <c r="AS117" i="4"/>
  <c r="AS108" i="4" s="1"/>
  <c r="AT117" i="4"/>
  <c r="AU117" i="4"/>
  <c r="AV117" i="4"/>
  <c r="AW117" i="4"/>
  <c r="AX117" i="4"/>
  <c r="AY117" i="4"/>
  <c r="AZ117" i="4"/>
  <c r="BA117" i="4"/>
  <c r="BB117" i="4"/>
  <c r="BC117" i="4"/>
  <c r="BD117" i="4"/>
  <c r="BE117" i="4"/>
  <c r="BF117" i="4"/>
  <c r="BG117" i="4"/>
  <c r="AP122" i="4"/>
  <c r="AQ122" i="4"/>
  <c r="BO122" i="4"/>
  <c r="AM123" i="4"/>
  <c r="AN123" i="4"/>
  <c r="AO123" i="4"/>
  <c r="AO122" i="4" s="1"/>
  <c r="BK122" i="4" s="1"/>
  <c r="AP123" i="4"/>
  <c r="AQ123" i="4"/>
  <c r="AR123" i="4"/>
  <c r="AS123" i="4"/>
  <c r="AT123" i="4"/>
  <c r="AU123" i="4"/>
  <c r="AV123" i="4"/>
  <c r="AW123" i="4"/>
  <c r="AX123" i="4"/>
  <c r="AX122" i="4" s="1"/>
  <c r="AY123" i="4"/>
  <c r="AZ123" i="4"/>
  <c r="BA123" i="4"/>
  <c r="BB123" i="4"/>
  <c r="BC123" i="4"/>
  <c r="BD123" i="4"/>
  <c r="BE123" i="4"/>
  <c r="BF123" i="4"/>
  <c r="BG123" i="4"/>
  <c r="AO127" i="4"/>
  <c r="AP127" i="4"/>
  <c r="AQ127" i="4"/>
  <c r="AR127" i="4"/>
  <c r="AS127" i="4"/>
  <c r="AS122" i="4" s="1"/>
  <c r="AT127" i="4"/>
  <c r="AT122" i="4" s="1"/>
  <c r="AU127" i="4"/>
  <c r="AU122" i="4" s="1"/>
  <c r="AV127" i="4"/>
  <c r="AV122" i="4" s="1"/>
  <c r="AW127" i="4"/>
  <c r="AX127" i="4"/>
  <c r="AY127" i="4"/>
  <c r="AZ127" i="4"/>
  <c r="BA127" i="4"/>
  <c r="BA122" i="4" s="1"/>
  <c r="BB127" i="4"/>
  <c r="BB122" i="4" s="1"/>
  <c r="BC127" i="4"/>
  <c r="BD127" i="4"/>
  <c r="BE127" i="4"/>
  <c r="BF127" i="4"/>
  <c r="BG127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C122" i="4" s="1"/>
  <c r="BD131" i="4"/>
  <c r="BD122" i="4" s="1"/>
  <c r="BE131" i="4"/>
  <c r="BE122" i="4" s="1"/>
  <c r="BF131" i="4"/>
  <c r="BF122" i="4" s="1"/>
  <c r="BG131" i="4"/>
  <c r="BG122" i="4" s="1"/>
  <c r="AQ136" i="4"/>
  <c r="AR136" i="4"/>
  <c r="AS136" i="4"/>
  <c r="AT136" i="4"/>
  <c r="BG136" i="4"/>
  <c r="BL136" i="4"/>
  <c r="AM137" i="4"/>
  <c r="AN137" i="4"/>
  <c r="AO137" i="4"/>
  <c r="AO136" i="4" s="1"/>
  <c r="AP137" i="4"/>
  <c r="AP136" i="4" s="1"/>
  <c r="AQ137" i="4"/>
  <c r="AR137" i="4"/>
  <c r="AS137" i="4"/>
  <c r="AT137" i="4"/>
  <c r="AU137" i="4"/>
  <c r="AV137" i="4"/>
  <c r="AW137" i="4"/>
  <c r="AX137" i="4"/>
  <c r="AY137" i="4"/>
  <c r="AZ137" i="4"/>
  <c r="BA137" i="4"/>
  <c r="BB137" i="4"/>
  <c r="BC137" i="4"/>
  <c r="BD137" i="4"/>
  <c r="BD136" i="4" s="1"/>
  <c r="BE137" i="4"/>
  <c r="BE136" i="4" s="1"/>
  <c r="BF137" i="4"/>
  <c r="BF136" i="4" s="1"/>
  <c r="BG137" i="4"/>
  <c r="AO141" i="4"/>
  <c r="AP141" i="4"/>
  <c r="AQ141" i="4"/>
  <c r="AR141" i="4"/>
  <c r="AS141" i="4"/>
  <c r="AT141" i="4"/>
  <c r="AU141" i="4"/>
  <c r="AV141" i="4"/>
  <c r="AV136" i="4" s="1"/>
  <c r="AW141" i="4"/>
  <c r="AX141" i="4"/>
  <c r="AY141" i="4"/>
  <c r="AZ141" i="4"/>
  <c r="BA141" i="4"/>
  <c r="BB141" i="4"/>
  <c r="BC141" i="4"/>
  <c r="BD141" i="4"/>
  <c r="BE141" i="4"/>
  <c r="BF141" i="4"/>
  <c r="BG141" i="4"/>
  <c r="AO145" i="4"/>
  <c r="AP145" i="4"/>
  <c r="AQ145" i="4"/>
  <c r="AR145" i="4"/>
  <c r="AS145" i="4"/>
  <c r="AT145" i="4"/>
  <c r="AU145" i="4"/>
  <c r="AU136" i="4" s="1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AP150" i="4"/>
  <c r="AT150" i="4"/>
  <c r="AU150" i="4"/>
  <c r="AV150" i="4"/>
  <c r="AW150" i="4"/>
  <c r="AZ150" i="4"/>
  <c r="BO150" i="4"/>
  <c r="AM151" i="4"/>
  <c r="AN151" i="4"/>
  <c r="AO151" i="4"/>
  <c r="AO150" i="4" s="1"/>
  <c r="AP151" i="4"/>
  <c r="AQ151" i="4"/>
  <c r="AQ150" i="4" s="1"/>
  <c r="AR151" i="4"/>
  <c r="AS151" i="4"/>
  <c r="AT151" i="4"/>
  <c r="AU151" i="4"/>
  <c r="AV151" i="4"/>
  <c r="AW151" i="4"/>
  <c r="AX151" i="4"/>
  <c r="AY151" i="4"/>
  <c r="AZ151" i="4"/>
  <c r="BA151" i="4"/>
  <c r="BA150" i="4" s="1"/>
  <c r="BB151" i="4"/>
  <c r="BB150" i="4" s="1"/>
  <c r="BC151" i="4"/>
  <c r="BC150" i="4" s="1"/>
  <c r="BD151" i="4"/>
  <c r="BD150" i="4" s="1"/>
  <c r="BE151" i="4"/>
  <c r="BE150" i="4" s="1"/>
  <c r="BF151" i="4"/>
  <c r="BF150" i="4" s="1"/>
  <c r="BG151" i="4"/>
  <c r="AO155" i="4"/>
  <c r="AP155" i="4"/>
  <c r="AQ155" i="4"/>
  <c r="AR155" i="4"/>
  <c r="AS155" i="4"/>
  <c r="AT155" i="4"/>
  <c r="AU155" i="4"/>
  <c r="AV155" i="4"/>
  <c r="AW155" i="4"/>
  <c r="AX155" i="4"/>
  <c r="AX150" i="4" s="1"/>
  <c r="AY155" i="4"/>
  <c r="AY150" i="4" s="1"/>
  <c r="AZ155" i="4"/>
  <c r="BA155" i="4"/>
  <c r="BB155" i="4"/>
  <c r="BC155" i="4"/>
  <c r="BD155" i="4"/>
  <c r="BE155" i="4"/>
  <c r="BF155" i="4"/>
  <c r="BG155" i="4"/>
  <c r="AO159" i="4"/>
  <c r="AP159" i="4"/>
  <c r="AQ159" i="4"/>
  <c r="AR159" i="4"/>
  <c r="AS159" i="4"/>
  <c r="AT159" i="4"/>
  <c r="AU159" i="4"/>
  <c r="AV159" i="4"/>
  <c r="AW159" i="4"/>
  <c r="AX159" i="4"/>
  <c r="AY159" i="4"/>
  <c r="AZ159" i="4"/>
  <c r="BA159" i="4"/>
  <c r="BB159" i="4"/>
  <c r="BC159" i="4"/>
  <c r="BD159" i="4"/>
  <c r="BE159" i="4"/>
  <c r="BF159" i="4"/>
  <c r="BG159" i="4"/>
  <c r="BG150" i="4" s="1"/>
  <c r="AR164" i="4"/>
  <c r="AS164" i="4"/>
  <c r="AT164" i="4"/>
  <c r="AM165" i="4"/>
  <c r="AN165" i="4"/>
  <c r="AO165" i="4"/>
  <c r="AP165" i="4"/>
  <c r="AQ165" i="4"/>
  <c r="AQ164" i="4" s="1"/>
  <c r="AR165" i="4"/>
  <c r="AS165" i="4"/>
  <c r="AT165" i="4"/>
  <c r="AU165" i="4"/>
  <c r="AU164" i="4" s="1"/>
  <c r="AV165" i="4"/>
  <c r="AV164" i="4" s="1"/>
  <c r="AW165" i="4"/>
  <c r="AX165" i="4"/>
  <c r="AY165" i="4"/>
  <c r="AZ165" i="4"/>
  <c r="BA165" i="4"/>
  <c r="BB165" i="4"/>
  <c r="BC165" i="4"/>
  <c r="BD165" i="4"/>
  <c r="BE165" i="4"/>
  <c r="BF165" i="4"/>
  <c r="BG165" i="4"/>
  <c r="BG164" i="4" s="1"/>
  <c r="AO169" i="4"/>
  <c r="AP169" i="4"/>
  <c r="AQ169" i="4"/>
  <c r="AR169" i="4"/>
  <c r="AS169" i="4"/>
  <c r="AT169" i="4"/>
  <c r="AU169" i="4"/>
  <c r="AV169" i="4"/>
  <c r="AW169" i="4"/>
  <c r="AW164" i="4" s="1"/>
  <c r="AX169" i="4"/>
  <c r="AX164" i="4" s="1"/>
  <c r="AY169" i="4"/>
  <c r="AZ169" i="4"/>
  <c r="BA169" i="4"/>
  <c r="BB169" i="4"/>
  <c r="BC169" i="4"/>
  <c r="BD169" i="4"/>
  <c r="BE169" i="4"/>
  <c r="BF169" i="4"/>
  <c r="BG169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B173" i="4"/>
  <c r="BC173" i="4"/>
  <c r="BD173" i="4"/>
  <c r="BE173" i="4"/>
  <c r="BF173" i="4"/>
  <c r="BG173" i="4"/>
  <c r="AZ178" i="4"/>
  <c r="AM179" i="4"/>
  <c r="AN179" i="4"/>
  <c r="AO179" i="4"/>
  <c r="AP179" i="4"/>
  <c r="AQ179" i="4"/>
  <c r="AR179" i="4"/>
  <c r="AS179" i="4"/>
  <c r="AT179" i="4"/>
  <c r="AU179" i="4"/>
  <c r="AU178" i="4" s="1"/>
  <c r="AV179" i="4"/>
  <c r="AV178" i="4" s="1"/>
  <c r="AW179" i="4"/>
  <c r="AW178" i="4" s="1"/>
  <c r="AX179" i="4"/>
  <c r="AX178" i="4" s="1"/>
  <c r="BN178" i="4" s="1"/>
  <c r="AY179" i="4"/>
  <c r="AZ179" i="4"/>
  <c r="BA179" i="4"/>
  <c r="BB179" i="4"/>
  <c r="BB178" i="4" s="1"/>
  <c r="BC179" i="4"/>
  <c r="BC178" i="4" s="1"/>
  <c r="BD179" i="4"/>
  <c r="BD178" i="4" s="1"/>
  <c r="BE179" i="4"/>
  <c r="BE178" i="4" s="1"/>
  <c r="BF179" i="4"/>
  <c r="BF178" i="4" s="1"/>
  <c r="BG179" i="4"/>
  <c r="BG178" i="4" s="1"/>
  <c r="AO183" i="4"/>
  <c r="AO178" i="4" s="1"/>
  <c r="AP183" i="4"/>
  <c r="AP178" i="4" s="1"/>
  <c r="AQ183" i="4"/>
  <c r="AR183" i="4"/>
  <c r="AS183" i="4"/>
  <c r="AT183" i="4"/>
  <c r="AU183" i="4"/>
  <c r="AV183" i="4"/>
  <c r="AW183" i="4"/>
  <c r="AX183" i="4"/>
  <c r="AY183" i="4"/>
  <c r="AZ183" i="4"/>
  <c r="BA183" i="4"/>
  <c r="BA178" i="4" s="1"/>
  <c r="BO178" i="4" s="1"/>
  <c r="BB183" i="4"/>
  <c r="BC183" i="4"/>
  <c r="BD183" i="4"/>
  <c r="BE183" i="4"/>
  <c r="BF183" i="4"/>
  <c r="BG183" i="4"/>
  <c r="AO187" i="4"/>
  <c r="AP187" i="4"/>
  <c r="AQ187" i="4"/>
  <c r="AQ178" i="4" s="1"/>
  <c r="AR187" i="4"/>
  <c r="AR178" i="4" s="1"/>
  <c r="AS187" i="4"/>
  <c r="AS178" i="4" s="1"/>
  <c r="AT187" i="4"/>
  <c r="AT178" i="4" s="1"/>
  <c r="AU187" i="4"/>
  <c r="AV187" i="4"/>
  <c r="AW187" i="4"/>
  <c r="AX187" i="4"/>
  <c r="AY187" i="4"/>
  <c r="AY178" i="4" s="1"/>
  <c r="AZ187" i="4"/>
  <c r="BA187" i="4"/>
  <c r="BB187" i="4"/>
  <c r="BC187" i="4"/>
  <c r="BD187" i="4"/>
  <c r="BE187" i="4"/>
  <c r="BF187" i="4"/>
  <c r="BG187" i="4"/>
  <c r="AM193" i="4"/>
  <c r="AN193" i="4"/>
  <c r="AO193" i="4"/>
  <c r="AP193" i="4"/>
  <c r="AQ193" i="4"/>
  <c r="AR193" i="4"/>
  <c r="AS193" i="4"/>
  <c r="AT193" i="4"/>
  <c r="AT192" i="4" s="1"/>
  <c r="AU193" i="4"/>
  <c r="AU192" i="4" s="1"/>
  <c r="BM192" i="4" s="1"/>
  <c r="AV193" i="4"/>
  <c r="AV192" i="4" s="1"/>
  <c r="AW193" i="4"/>
  <c r="AW192" i="4" s="1"/>
  <c r="AX193" i="4"/>
  <c r="AX192" i="4" s="1"/>
  <c r="AY193" i="4"/>
  <c r="AY192" i="4" s="1"/>
  <c r="AZ193" i="4"/>
  <c r="BA193" i="4"/>
  <c r="BB193" i="4"/>
  <c r="BC193" i="4"/>
  <c r="BD193" i="4"/>
  <c r="BE193" i="4"/>
  <c r="BF193" i="4"/>
  <c r="BG193" i="4"/>
  <c r="AO197" i="4"/>
  <c r="AP197" i="4"/>
  <c r="AQ197" i="4"/>
  <c r="AR197" i="4"/>
  <c r="AS197" i="4"/>
  <c r="AT197" i="4"/>
  <c r="AU197" i="4"/>
  <c r="AV197" i="4"/>
  <c r="AW197" i="4"/>
  <c r="AX197" i="4"/>
  <c r="AY197" i="4"/>
  <c r="AZ197" i="4"/>
  <c r="BA197" i="4"/>
  <c r="BB197" i="4"/>
  <c r="BC197" i="4"/>
  <c r="BD197" i="4"/>
  <c r="BD192" i="4" s="1"/>
  <c r="BE197" i="4"/>
  <c r="BE192" i="4" s="1"/>
  <c r="BF197" i="4"/>
  <c r="BF192" i="4" s="1"/>
  <c r="BG197" i="4"/>
  <c r="BG192" i="4" s="1"/>
  <c r="AO201" i="4"/>
  <c r="AO192" i="4" s="1"/>
  <c r="AP201" i="4"/>
  <c r="AQ201" i="4"/>
  <c r="AR201" i="4"/>
  <c r="AS201" i="4"/>
  <c r="AT201" i="4"/>
  <c r="AU201" i="4"/>
  <c r="AV201" i="4"/>
  <c r="AW201" i="4"/>
  <c r="AX201" i="4"/>
  <c r="AY201" i="4"/>
  <c r="AZ201" i="4"/>
  <c r="BA201" i="4"/>
  <c r="BB201" i="4"/>
  <c r="BC201" i="4"/>
  <c r="BD201" i="4"/>
  <c r="BE201" i="4"/>
  <c r="BF201" i="4"/>
  <c r="BG201" i="4"/>
  <c r="AS206" i="4"/>
  <c r="AT206" i="4"/>
  <c r="AU206" i="4"/>
  <c r="AY206" i="4"/>
  <c r="BD206" i="4"/>
  <c r="BE206" i="4"/>
  <c r="BF206" i="4"/>
  <c r="AM207" i="4"/>
  <c r="AN207" i="4"/>
  <c r="AO207" i="4"/>
  <c r="AP207" i="4"/>
  <c r="AQ207" i="4"/>
  <c r="AR207" i="4"/>
  <c r="AS207" i="4"/>
  <c r="AT207" i="4"/>
  <c r="AU207" i="4"/>
  <c r="AV207" i="4"/>
  <c r="AW207" i="4"/>
  <c r="AX207" i="4"/>
  <c r="AX206" i="4" s="1"/>
  <c r="AY207" i="4"/>
  <c r="AZ207" i="4"/>
  <c r="BA207" i="4"/>
  <c r="BB207" i="4"/>
  <c r="BC207" i="4"/>
  <c r="BD207" i="4"/>
  <c r="BE207" i="4"/>
  <c r="BF207" i="4"/>
  <c r="BG207" i="4"/>
  <c r="BG206" i="4" s="1"/>
  <c r="AO211" i="4"/>
  <c r="AO206" i="4" s="1"/>
  <c r="AP211" i="4"/>
  <c r="AP206" i="4" s="1"/>
  <c r="AQ211" i="4"/>
  <c r="AQ206" i="4" s="1"/>
  <c r="AR211" i="4"/>
  <c r="AR206" i="4" s="1"/>
  <c r="BL206" i="4" s="1"/>
  <c r="AS211" i="4"/>
  <c r="AT211" i="4"/>
  <c r="AU211" i="4"/>
  <c r="AV211" i="4"/>
  <c r="AW211" i="4"/>
  <c r="AX211" i="4"/>
  <c r="AY211" i="4"/>
  <c r="AZ211" i="4"/>
  <c r="BA211" i="4"/>
  <c r="BB211" i="4"/>
  <c r="BC211" i="4"/>
  <c r="BD211" i="4"/>
  <c r="BE211" i="4"/>
  <c r="BF211" i="4"/>
  <c r="BG211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BB206" i="4" s="1"/>
  <c r="BC215" i="4"/>
  <c r="BC206" i="4" s="1"/>
  <c r="BD215" i="4"/>
  <c r="BE215" i="4"/>
  <c r="BF215" i="4"/>
  <c r="BG215" i="4"/>
  <c r="AM221" i="4"/>
  <c r="AN221" i="4"/>
  <c r="AO221" i="4"/>
  <c r="AO220" i="4" s="1"/>
  <c r="AP221" i="4"/>
  <c r="AP220" i="4" s="1"/>
  <c r="AQ221" i="4"/>
  <c r="AQ220" i="4" s="1"/>
  <c r="AR221" i="4"/>
  <c r="AR220" i="4" s="1"/>
  <c r="AS221" i="4"/>
  <c r="AS220" i="4" s="1"/>
  <c r="AT221" i="4"/>
  <c r="AU221" i="4"/>
  <c r="AV221" i="4"/>
  <c r="AW221" i="4"/>
  <c r="AX221" i="4"/>
  <c r="AY221" i="4"/>
  <c r="AZ221" i="4"/>
  <c r="BA221" i="4"/>
  <c r="BB221" i="4"/>
  <c r="BC221" i="4"/>
  <c r="BD221" i="4"/>
  <c r="BE221" i="4"/>
  <c r="BF221" i="4"/>
  <c r="BG221" i="4"/>
  <c r="AO225" i="4"/>
  <c r="AP225" i="4"/>
  <c r="AQ225" i="4"/>
  <c r="AR225" i="4"/>
  <c r="AS225" i="4"/>
  <c r="AT225" i="4"/>
  <c r="AU225" i="4"/>
  <c r="AV225" i="4"/>
  <c r="AW225" i="4"/>
  <c r="AX225" i="4"/>
  <c r="AX220" i="4" s="1"/>
  <c r="BN220" i="4" s="1"/>
  <c r="AY225" i="4"/>
  <c r="AY220" i="4" s="1"/>
  <c r="AZ225" i="4"/>
  <c r="AZ220" i="4" s="1"/>
  <c r="BA225" i="4"/>
  <c r="BB225" i="4"/>
  <c r="BC225" i="4"/>
  <c r="BD225" i="4"/>
  <c r="BD220" i="4" s="1"/>
  <c r="BE225" i="4"/>
  <c r="BE220" i="4" s="1"/>
  <c r="BF225" i="4"/>
  <c r="BF220" i="4" s="1"/>
  <c r="BG225" i="4"/>
  <c r="AO229" i="4"/>
  <c r="AP229" i="4"/>
  <c r="AQ229" i="4"/>
  <c r="AR229" i="4"/>
  <c r="AS229" i="4"/>
  <c r="AT229" i="4"/>
  <c r="AU229" i="4"/>
  <c r="AV229" i="4"/>
  <c r="AW229" i="4"/>
  <c r="AX229" i="4"/>
  <c r="AY229" i="4"/>
  <c r="AZ229" i="4"/>
  <c r="BA229" i="4"/>
  <c r="BB229" i="4"/>
  <c r="BC229" i="4"/>
  <c r="BD229" i="4"/>
  <c r="BE229" i="4"/>
  <c r="BF229" i="4"/>
  <c r="BG229" i="4"/>
  <c r="BG220" i="4" s="1"/>
  <c r="AQ234" i="4"/>
  <c r="AR234" i="4"/>
  <c r="AS234" i="4"/>
  <c r="AT234" i="4"/>
  <c r="AU234" i="4"/>
  <c r="AV234" i="4"/>
  <c r="AW234" i="4"/>
  <c r="AX234" i="4"/>
  <c r="AY234" i="4"/>
  <c r="AM235" i="4"/>
  <c r="AN235" i="4"/>
  <c r="AO235" i="4"/>
  <c r="AP235" i="4"/>
  <c r="AQ235" i="4"/>
  <c r="AR235" i="4"/>
  <c r="AS235" i="4"/>
  <c r="AT235" i="4"/>
  <c r="AU235" i="4"/>
  <c r="AV235" i="4"/>
  <c r="AW235" i="4"/>
  <c r="AX235" i="4"/>
  <c r="AY235" i="4"/>
  <c r="AZ235" i="4"/>
  <c r="BA235" i="4"/>
  <c r="BB235" i="4"/>
  <c r="BC235" i="4"/>
  <c r="BD235" i="4"/>
  <c r="BD234" i="4" s="1"/>
  <c r="BE235" i="4"/>
  <c r="BE234" i="4" s="1"/>
  <c r="BF235" i="4"/>
  <c r="BF234" i="4" s="1"/>
  <c r="BG235" i="4"/>
  <c r="BG234" i="4" s="1"/>
  <c r="AO239" i="4"/>
  <c r="AO234" i="4" s="1"/>
  <c r="AP239" i="4"/>
  <c r="AP234" i="4" s="1"/>
  <c r="AQ239" i="4"/>
  <c r="AR239" i="4"/>
  <c r="AS239" i="4"/>
  <c r="AT239" i="4"/>
  <c r="AU239" i="4"/>
  <c r="AV239" i="4"/>
  <c r="AW239" i="4"/>
  <c r="AX239" i="4"/>
  <c r="AY239" i="4"/>
  <c r="AZ239" i="4"/>
  <c r="BA239" i="4"/>
  <c r="BB239" i="4"/>
  <c r="BC239" i="4"/>
  <c r="BD239" i="4"/>
  <c r="BE239" i="4"/>
  <c r="BF239" i="4"/>
  <c r="BG239" i="4"/>
  <c r="AO243" i="4"/>
  <c r="AP243" i="4"/>
  <c r="AQ243" i="4"/>
  <c r="AR243" i="4"/>
  <c r="AS243" i="4"/>
  <c r="AT243" i="4"/>
  <c r="AU243" i="4"/>
  <c r="AV243" i="4"/>
  <c r="AW243" i="4"/>
  <c r="AX243" i="4"/>
  <c r="AY243" i="4"/>
  <c r="AZ243" i="4"/>
  <c r="BA243" i="4"/>
  <c r="BB243" i="4"/>
  <c r="BC243" i="4"/>
  <c r="BD243" i="4"/>
  <c r="BE243" i="4"/>
  <c r="BF243" i="4"/>
  <c r="BG243" i="4"/>
  <c r="AR248" i="4"/>
  <c r="AM249" i="4"/>
  <c r="AN249" i="4"/>
  <c r="AO249" i="4"/>
  <c r="AP249" i="4"/>
  <c r="AP248" i="4" s="1"/>
  <c r="AQ249" i="4"/>
  <c r="AQ248" i="4" s="1"/>
  <c r="AR249" i="4"/>
  <c r="AS249" i="4"/>
  <c r="AT249" i="4"/>
  <c r="AU249" i="4"/>
  <c r="AU248" i="4" s="1"/>
  <c r="AV249" i="4"/>
  <c r="AV248" i="4" s="1"/>
  <c r="AW249" i="4"/>
  <c r="AX249" i="4"/>
  <c r="AY249" i="4"/>
  <c r="AY248" i="4" s="1"/>
  <c r="AZ249" i="4"/>
  <c r="AZ248" i="4" s="1"/>
  <c r="BA249" i="4"/>
  <c r="BB249" i="4"/>
  <c r="BC249" i="4"/>
  <c r="BD249" i="4"/>
  <c r="BE249" i="4"/>
  <c r="BF249" i="4"/>
  <c r="BG249" i="4"/>
  <c r="BG248" i="4" s="1"/>
  <c r="AO253" i="4"/>
  <c r="AP253" i="4"/>
  <c r="AQ253" i="4"/>
  <c r="AR253" i="4"/>
  <c r="AS253" i="4"/>
  <c r="AT253" i="4"/>
  <c r="AU253" i="4"/>
  <c r="AV253" i="4"/>
  <c r="AW253" i="4"/>
  <c r="AX253" i="4"/>
  <c r="AY253" i="4"/>
  <c r="AZ253" i="4"/>
  <c r="BA253" i="4"/>
  <c r="BA248" i="4" s="1"/>
  <c r="BB253" i="4"/>
  <c r="BB248" i="4" s="1"/>
  <c r="BC253" i="4"/>
  <c r="BC248" i="4" s="1"/>
  <c r="BD253" i="4"/>
  <c r="BD248" i="4" s="1"/>
  <c r="BE253" i="4"/>
  <c r="BF253" i="4"/>
  <c r="BG253" i="4"/>
  <c r="AO257" i="4"/>
  <c r="AP257" i="4"/>
  <c r="AQ257" i="4"/>
  <c r="AR257" i="4"/>
  <c r="AS257" i="4"/>
  <c r="AS248" i="4" s="1"/>
  <c r="AT257" i="4"/>
  <c r="AT248" i="4" s="1"/>
  <c r="AU257" i="4"/>
  <c r="AV257" i="4"/>
  <c r="AW257" i="4"/>
  <c r="AX257" i="4"/>
  <c r="AY257" i="4"/>
  <c r="AZ257" i="4"/>
  <c r="BA257" i="4"/>
  <c r="BB257" i="4"/>
  <c r="BC257" i="4"/>
  <c r="BD257" i="4"/>
  <c r="BE257" i="4"/>
  <c r="BE248" i="4" s="1"/>
  <c r="BF257" i="4"/>
  <c r="BF248" i="4" s="1"/>
  <c r="BG257" i="4"/>
  <c r="AV262" i="4"/>
  <c r="AW262" i="4"/>
  <c r="AX262" i="4"/>
  <c r="BB262" i="4"/>
  <c r="BC262" i="4"/>
  <c r="BD262" i="4"/>
  <c r="AM263" i="4"/>
  <c r="AN263" i="4"/>
  <c r="AO263" i="4"/>
  <c r="AP263" i="4"/>
  <c r="AQ263" i="4"/>
  <c r="AQ262" i="4" s="1"/>
  <c r="AR263" i="4"/>
  <c r="AR262" i="4" s="1"/>
  <c r="BL262" i="4" s="1"/>
  <c r="AS263" i="4"/>
  <c r="AS262" i="4" s="1"/>
  <c r="AT263" i="4"/>
  <c r="AU263" i="4"/>
  <c r="AV263" i="4"/>
  <c r="AW263" i="4"/>
  <c r="AX263" i="4"/>
  <c r="AY263" i="4"/>
  <c r="AY262" i="4" s="1"/>
  <c r="AZ263" i="4"/>
  <c r="AZ262" i="4" s="1"/>
  <c r="BA263" i="4"/>
  <c r="BA262" i="4" s="1"/>
  <c r="BB263" i="4"/>
  <c r="BC263" i="4"/>
  <c r="BD263" i="4"/>
  <c r="BE263" i="4"/>
  <c r="BF263" i="4"/>
  <c r="BG263" i="4"/>
  <c r="AO267" i="4"/>
  <c r="AO262" i="4" s="1"/>
  <c r="AP267" i="4"/>
  <c r="AP262" i="4" s="1"/>
  <c r="AQ267" i="4"/>
  <c r="AR267" i="4"/>
  <c r="AS267" i="4"/>
  <c r="AT267" i="4"/>
  <c r="AT262" i="4" s="1"/>
  <c r="AU267" i="4"/>
  <c r="AU262" i="4" s="1"/>
  <c r="AV267" i="4"/>
  <c r="AW267" i="4"/>
  <c r="AX267" i="4"/>
  <c r="AY267" i="4"/>
  <c r="AZ267" i="4"/>
  <c r="BA267" i="4"/>
  <c r="BB267" i="4"/>
  <c r="BC267" i="4"/>
  <c r="BD267" i="4"/>
  <c r="BE267" i="4"/>
  <c r="BE262" i="4" s="1"/>
  <c r="BM262" i="4" s="1"/>
  <c r="BF267" i="4"/>
  <c r="BF262" i="4" s="1"/>
  <c r="BG267" i="4"/>
  <c r="AO271" i="4"/>
  <c r="AP271" i="4"/>
  <c r="AQ271" i="4"/>
  <c r="AR271" i="4"/>
  <c r="AS271" i="4"/>
  <c r="AT271" i="4"/>
  <c r="AU271" i="4"/>
  <c r="AV271" i="4"/>
  <c r="AW271" i="4"/>
  <c r="AX271" i="4"/>
  <c r="AY271" i="4"/>
  <c r="AZ271" i="4"/>
  <c r="BA271" i="4"/>
  <c r="BB271" i="4"/>
  <c r="BC271" i="4"/>
  <c r="BD271" i="4"/>
  <c r="BE271" i="4"/>
  <c r="BF271" i="4"/>
  <c r="BG271" i="4"/>
  <c r="BG262" i="4" s="1"/>
  <c r="AO276" i="4"/>
  <c r="AX276" i="4"/>
  <c r="AY276" i="4"/>
  <c r="AZ276" i="4"/>
  <c r="BA276" i="4"/>
  <c r="BB276" i="4"/>
  <c r="AM277" i="4"/>
  <c r="AN277" i="4"/>
  <c r="AO277" i="4"/>
  <c r="AP277" i="4"/>
  <c r="AP276" i="4" s="1"/>
  <c r="AQ277" i="4"/>
  <c r="AQ276" i="4" s="1"/>
  <c r="AR277" i="4"/>
  <c r="AR276" i="4" s="1"/>
  <c r="AS277" i="4"/>
  <c r="AS276" i="4" s="1"/>
  <c r="AT277" i="4"/>
  <c r="AT276" i="4" s="1"/>
  <c r="AU277" i="4"/>
  <c r="AU276" i="4" s="1"/>
  <c r="AV277" i="4"/>
  <c r="AV276" i="4" s="1"/>
  <c r="AW277" i="4"/>
  <c r="AW276" i="4" s="1"/>
  <c r="AX277" i="4"/>
  <c r="AY277" i="4"/>
  <c r="AZ277" i="4"/>
  <c r="BA277" i="4"/>
  <c r="BB277" i="4"/>
  <c r="BC277" i="4"/>
  <c r="BD277" i="4"/>
  <c r="BE277" i="4"/>
  <c r="BF277" i="4"/>
  <c r="BG277" i="4"/>
  <c r="AO281" i="4"/>
  <c r="AP281" i="4"/>
  <c r="AQ281" i="4"/>
  <c r="AR281" i="4"/>
  <c r="AS281" i="4"/>
  <c r="AT281" i="4"/>
  <c r="AU281" i="4"/>
  <c r="AV281" i="4"/>
  <c r="AW281" i="4"/>
  <c r="AX281" i="4"/>
  <c r="AY281" i="4"/>
  <c r="AZ281" i="4"/>
  <c r="BA281" i="4"/>
  <c r="BB281" i="4"/>
  <c r="BC281" i="4"/>
  <c r="BD281" i="4"/>
  <c r="BE281" i="4"/>
  <c r="BE276" i="4" s="1"/>
  <c r="BF281" i="4"/>
  <c r="BF276" i="4" s="1"/>
  <c r="BG281" i="4"/>
  <c r="AO285" i="4"/>
  <c r="AP285" i="4"/>
  <c r="AQ285" i="4"/>
  <c r="AR285" i="4"/>
  <c r="AS285" i="4"/>
  <c r="AT285" i="4"/>
  <c r="AU285" i="4"/>
  <c r="AV285" i="4"/>
  <c r="AW285" i="4"/>
  <c r="AX285" i="4"/>
  <c r="AY285" i="4"/>
  <c r="AZ285" i="4"/>
  <c r="BA285" i="4"/>
  <c r="BB285" i="4"/>
  <c r="BC285" i="4"/>
  <c r="BC276" i="4" s="1"/>
  <c r="BD285" i="4"/>
  <c r="BD276" i="4" s="1"/>
  <c r="BE285" i="4"/>
  <c r="BF285" i="4"/>
  <c r="BG285" i="4"/>
  <c r="AY290" i="4"/>
  <c r="AZ290" i="4"/>
  <c r="BA290" i="4"/>
  <c r="BC290" i="4"/>
  <c r="BD290" i="4"/>
  <c r="BE290" i="4"/>
  <c r="BF290" i="4"/>
  <c r="BG290" i="4"/>
  <c r="AM291" i="4"/>
  <c r="AN291" i="4"/>
  <c r="AO291" i="4"/>
  <c r="AO290" i="4" s="1"/>
  <c r="AP291" i="4"/>
  <c r="AQ291" i="4"/>
  <c r="AR291" i="4"/>
  <c r="AS291" i="4"/>
  <c r="AT291" i="4"/>
  <c r="AU291" i="4"/>
  <c r="AV291" i="4"/>
  <c r="AV290" i="4" s="1"/>
  <c r="AW291" i="4"/>
  <c r="AW290" i="4" s="1"/>
  <c r="AX291" i="4"/>
  <c r="AX290" i="4" s="1"/>
  <c r="AY291" i="4"/>
  <c r="AZ291" i="4"/>
  <c r="BA291" i="4"/>
  <c r="BB291" i="4"/>
  <c r="BC291" i="4"/>
  <c r="BD291" i="4"/>
  <c r="BE291" i="4"/>
  <c r="BF291" i="4"/>
  <c r="BG291" i="4"/>
  <c r="AO295" i="4"/>
  <c r="AP295" i="4"/>
  <c r="AQ295" i="4"/>
  <c r="AR295" i="4"/>
  <c r="AS295" i="4"/>
  <c r="AT295" i="4"/>
  <c r="AU295" i="4"/>
  <c r="AV295" i="4"/>
  <c r="AW295" i="4"/>
  <c r="AX295" i="4"/>
  <c r="AY295" i="4"/>
  <c r="AZ295" i="4"/>
  <c r="BA295" i="4"/>
  <c r="BB295" i="4"/>
  <c r="BB290" i="4" s="1"/>
  <c r="BC295" i="4"/>
  <c r="BD295" i="4"/>
  <c r="BE295" i="4"/>
  <c r="BF295" i="4"/>
  <c r="BG295" i="4"/>
  <c r="AO299" i="4"/>
  <c r="AP299" i="4"/>
  <c r="AQ299" i="4"/>
  <c r="AR299" i="4"/>
  <c r="AS299" i="4"/>
  <c r="AT299" i="4"/>
  <c r="AU299" i="4"/>
  <c r="AV299" i="4"/>
  <c r="AW299" i="4"/>
  <c r="AX299" i="4"/>
  <c r="AY299" i="4"/>
  <c r="AZ299" i="4"/>
  <c r="BA299" i="4"/>
  <c r="BB299" i="4"/>
  <c r="BC299" i="4"/>
  <c r="BD299" i="4"/>
  <c r="BE299" i="4"/>
  <c r="BF299" i="4"/>
  <c r="BG299" i="4"/>
  <c r="AO304" i="4"/>
  <c r="AV304" i="4"/>
  <c r="AW304" i="4"/>
  <c r="AX304" i="4"/>
  <c r="AY304" i="4"/>
  <c r="AZ304" i="4"/>
  <c r="BA304" i="4"/>
  <c r="BB304" i="4"/>
  <c r="AM305" i="4"/>
  <c r="AN305" i="4"/>
  <c r="AO305" i="4"/>
  <c r="AP305" i="4"/>
  <c r="AQ305" i="4"/>
  <c r="AR305" i="4"/>
  <c r="AS305" i="4"/>
  <c r="AS304" i="4" s="1"/>
  <c r="AT305" i="4"/>
  <c r="AT304" i="4" s="1"/>
  <c r="AU305" i="4"/>
  <c r="AU304" i="4" s="1"/>
  <c r="AV305" i="4"/>
  <c r="AW305" i="4"/>
  <c r="AX305" i="4"/>
  <c r="AY305" i="4"/>
  <c r="AZ305" i="4"/>
  <c r="BA305" i="4"/>
  <c r="BB305" i="4"/>
  <c r="BC305" i="4"/>
  <c r="BD305" i="4"/>
  <c r="BE305" i="4"/>
  <c r="BF305" i="4"/>
  <c r="BF304" i="4" s="1"/>
  <c r="BG305" i="4"/>
  <c r="BG304" i="4" s="1"/>
  <c r="AO309" i="4"/>
  <c r="AP309" i="4"/>
  <c r="AQ309" i="4"/>
  <c r="AR309" i="4"/>
  <c r="AS309" i="4"/>
  <c r="AT309" i="4"/>
  <c r="AU309" i="4"/>
  <c r="AV309" i="4"/>
  <c r="AW309" i="4"/>
  <c r="AX309" i="4"/>
  <c r="AY309" i="4"/>
  <c r="AZ309" i="4"/>
  <c r="BA309" i="4"/>
  <c r="BB309" i="4"/>
  <c r="BC309" i="4"/>
  <c r="BD309" i="4"/>
  <c r="BE309" i="4"/>
  <c r="BF309" i="4"/>
  <c r="BG309" i="4"/>
  <c r="AO313" i="4"/>
  <c r="AP313" i="4"/>
  <c r="AQ313" i="4"/>
  <c r="AR313" i="4"/>
  <c r="AS313" i="4"/>
  <c r="AT313" i="4"/>
  <c r="AU313" i="4"/>
  <c r="AV313" i="4"/>
  <c r="AW313" i="4"/>
  <c r="AX313" i="4"/>
  <c r="AY313" i="4"/>
  <c r="AZ313" i="4"/>
  <c r="BA313" i="4"/>
  <c r="BB313" i="4"/>
  <c r="BC313" i="4"/>
  <c r="BD313" i="4"/>
  <c r="BE313" i="4"/>
  <c r="BF313" i="4"/>
  <c r="BG313" i="4"/>
  <c r="AU318" i="4"/>
  <c r="AM319" i="4"/>
  <c r="AN319" i="4"/>
  <c r="AO319" i="4"/>
  <c r="AP319" i="4"/>
  <c r="AQ319" i="4"/>
  <c r="AQ318" i="4" s="1"/>
  <c r="AR319" i="4"/>
  <c r="AR318" i="4" s="1"/>
  <c r="AS319" i="4"/>
  <c r="AT319" i="4"/>
  <c r="AU319" i="4"/>
  <c r="AV319" i="4"/>
  <c r="AV318" i="4" s="1"/>
  <c r="AW319" i="4"/>
  <c r="AX319" i="4"/>
  <c r="AY319" i="4"/>
  <c r="AZ319" i="4"/>
  <c r="BA319" i="4"/>
  <c r="BB319" i="4"/>
  <c r="BC319" i="4"/>
  <c r="BD319" i="4"/>
  <c r="BD318" i="4" s="1"/>
  <c r="BE319" i="4"/>
  <c r="BE318" i="4" s="1"/>
  <c r="BF319" i="4"/>
  <c r="BF318" i="4" s="1"/>
  <c r="BG319" i="4"/>
  <c r="BG318" i="4" s="1"/>
  <c r="AO323" i="4"/>
  <c r="AP323" i="4"/>
  <c r="AQ323" i="4"/>
  <c r="AR323" i="4"/>
  <c r="AS323" i="4"/>
  <c r="AT323" i="4"/>
  <c r="AU323" i="4"/>
  <c r="AV323" i="4"/>
  <c r="AW323" i="4"/>
  <c r="AX323" i="4"/>
  <c r="AY323" i="4"/>
  <c r="AZ323" i="4"/>
  <c r="BA323" i="4"/>
  <c r="BB323" i="4"/>
  <c r="BC323" i="4"/>
  <c r="BD323" i="4"/>
  <c r="BE323" i="4"/>
  <c r="BF323" i="4"/>
  <c r="BG323" i="4"/>
  <c r="AO327" i="4"/>
  <c r="AP327" i="4"/>
  <c r="AQ327" i="4"/>
  <c r="AR327" i="4"/>
  <c r="AS327" i="4"/>
  <c r="AS318" i="4" s="1"/>
  <c r="AT327" i="4"/>
  <c r="AT318" i="4" s="1"/>
  <c r="AU327" i="4"/>
  <c r="AV327" i="4"/>
  <c r="AW327" i="4"/>
  <c r="AX327" i="4"/>
  <c r="AX318" i="4" s="1"/>
  <c r="AY327" i="4"/>
  <c r="AZ327" i="4"/>
  <c r="BA327" i="4"/>
  <c r="BB327" i="4"/>
  <c r="BC327" i="4"/>
  <c r="BD327" i="4"/>
  <c r="BE327" i="4"/>
  <c r="BF327" i="4"/>
  <c r="BG327" i="4"/>
  <c r="AM333" i="4"/>
  <c r="AN333" i="4"/>
  <c r="AO333" i="4"/>
  <c r="AO332" i="4" s="1"/>
  <c r="AP333" i="4"/>
  <c r="AQ333" i="4"/>
  <c r="AR333" i="4"/>
  <c r="AR332" i="4" s="1"/>
  <c r="AS333" i="4"/>
  <c r="AS332" i="4" s="1"/>
  <c r="AT333" i="4"/>
  <c r="AU333" i="4"/>
  <c r="AU332" i="4" s="1"/>
  <c r="AV333" i="4"/>
  <c r="AV332" i="4" s="1"/>
  <c r="BM332" i="4" s="1"/>
  <c r="AW333" i="4"/>
  <c r="AX333" i="4"/>
  <c r="AY333" i="4"/>
  <c r="AZ333" i="4"/>
  <c r="BA333" i="4"/>
  <c r="BB333" i="4"/>
  <c r="BC333" i="4"/>
  <c r="BD333" i="4"/>
  <c r="BE333" i="4"/>
  <c r="BF333" i="4"/>
  <c r="BG333" i="4"/>
  <c r="AO337" i="4"/>
  <c r="AP337" i="4"/>
  <c r="AQ337" i="4"/>
  <c r="AR337" i="4"/>
  <c r="AS337" i="4"/>
  <c r="AT337" i="4"/>
  <c r="AU337" i="4"/>
  <c r="AV337" i="4"/>
  <c r="AW337" i="4"/>
  <c r="AW332" i="4" s="1"/>
  <c r="AX337" i="4"/>
  <c r="AX332" i="4" s="1"/>
  <c r="AY337" i="4"/>
  <c r="AY332" i="4" s="1"/>
  <c r="AZ337" i="4"/>
  <c r="BA337" i="4"/>
  <c r="BB337" i="4"/>
  <c r="BC337" i="4"/>
  <c r="BD337" i="4"/>
  <c r="BE337" i="4"/>
  <c r="BE332" i="4" s="1"/>
  <c r="BF337" i="4"/>
  <c r="BF332" i="4" s="1"/>
  <c r="BG337" i="4"/>
  <c r="AO341" i="4"/>
  <c r="AP341" i="4"/>
  <c r="AQ341" i="4"/>
  <c r="AR341" i="4"/>
  <c r="AS341" i="4"/>
  <c r="AT341" i="4"/>
  <c r="AU341" i="4"/>
  <c r="AV341" i="4"/>
  <c r="AW341" i="4"/>
  <c r="AX341" i="4"/>
  <c r="AY341" i="4"/>
  <c r="AZ341" i="4"/>
  <c r="BA341" i="4"/>
  <c r="BB341" i="4"/>
  <c r="BC341" i="4"/>
  <c r="BC332" i="4" s="1"/>
  <c r="BD341" i="4"/>
  <c r="BD332" i="4" s="1"/>
  <c r="BE341" i="4"/>
  <c r="BF341" i="4"/>
  <c r="BG341" i="4"/>
  <c r="BG332" i="4" s="1"/>
  <c r="AS346" i="4"/>
  <c r="AU346" i="4"/>
  <c r="AV346" i="4"/>
  <c r="AY346" i="4"/>
  <c r="AZ346" i="4"/>
  <c r="BA346" i="4"/>
  <c r="BB346" i="4"/>
  <c r="AO347" i="4"/>
  <c r="AP347" i="4"/>
  <c r="AQ347" i="4"/>
  <c r="AQ346" i="4" s="1"/>
  <c r="AR347" i="4"/>
  <c r="AR346" i="4" s="1"/>
  <c r="AS347" i="4"/>
  <c r="AT347" i="4"/>
  <c r="AU347" i="4"/>
  <c r="AV347" i="4"/>
  <c r="AW347" i="4"/>
  <c r="AX347" i="4"/>
  <c r="AY347" i="4"/>
  <c r="AZ347" i="4"/>
  <c r="BA347" i="4"/>
  <c r="BB347" i="4"/>
  <c r="BC347" i="4"/>
  <c r="BC346" i="4" s="1"/>
  <c r="BD347" i="4"/>
  <c r="BE347" i="4"/>
  <c r="BF347" i="4"/>
  <c r="BG347" i="4"/>
  <c r="AO351" i="4"/>
  <c r="AO346" i="4" s="1"/>
  <c r="AP351" i="4"/>
  <c r="AP346" i="4" s="1"/>
  <c r="AQ351" i="4"/>
  <c r="AR351" i="4"/>
  <c r="AS351" i="4"/>
  <c r="AT351" i="4"/>
  <c r="AT346" i="4" s="1"/>
  <c r="AU351" i="4"/>
  <c r="AV351" i="4"/>
  <c r="AW351" i="4"/>
  <c r="AX351" i="4"/>
  <c r="AY351" i="4"/>
  <c r="AZ351" i="4"/>
  <c r="BA351" i="4"/>
  <c r="BB351" i="4"/>
  <c r="BC351" i="4"/>
  <c r="BD351" i="4"/>
  <c r="BE351" i="4"/>
  <c r="BF351" i="4"/>
  <c r="BG351" i="4"/>
  <c r="AO355" i="4"/>
  <c r="AP355" i="4"/>
  <c r="AQ355" i="4"/>
  <c r="AR355" i="4"/>
  <c r="AS355" i="4"/>
  <c r="AT355" i="4"/>
  <c r="AU355" i="4"/>
  <c r="AV355" i="4"/>
  <c r="AW355" i="4"/>
  <c r="AX355" i="4"/>
  <c r="AX346" i="4" s="1"/>
  <c r="AY355" i="4"/>
  <c r="AZ355" i="4"/>
  <c r="BA355" i="4"/>
  <c r="BB355" i="4"/>
  <c r="BC355" i="4"/>
  <c r="BD355" i="4"/>
  <c r="BE355" i="4"/>
  <c r="BF355" i="4"/>
  <c r="BG355" i="4"/>
  <c r="AP360" i="4"/>
  <c r="AQ360" i="4"/>
  <c r="AY360" i="4"/>
  <c r="AZ360" i="4"/>
  <c r="BD360" i="4"/>
  <c r="BF360" i="4"/>
  <c r="BG360" i="4"/>
  <c r="AO361" i="4"/>
  <c r="AO360" i="4" s="1"/>
  <c r="AP361" i="4"/>
  <c r="AQ361" i="4"/>
  <c r="AR361" i="4"/>
  <c r="AS361" i="4"/>
  <c r="AT361" i="4"/>
  <c r="AU361" i="4"/>
  <c r="AV361" i="4"/>
  <c r="AW361" i="4"/>
  <c r="AX361" i="4"/>
  <c r="AY361" i="4"/>
  <c r="AZ361" i="4"/>
  <c r="BA361" i="4"/>
  <c r="BB361" i="4"/>
  <c r="BC361" i="4"/>
  <c r="BC360" i="4" s="1"/>
  <c r="BD361" i="4"/>
  <c r="BE361" i="4"/>
  <c r="BE360" i="4" s="1"/>
  <c r="BF361" i="4"/>
  <c r="BG361" i="4"/>
  <c r="AO365" i="4"/>
  <c r="AP365" i="4"/>
  <c r="AQ365" i="4"/>
  <c r="AR365" i="4"/>
  <c r="AS365" i="4"/>
  <c r="AT365" i="4"/>
  <c r="AU365" i="4"/>
  <c r="AV365" i="4"/>
  <c r="AW365" i="4"/>
  <c r="AX365" i="4"/>
  <c r="AX360" i="4" s="1"/>
  <c r="AY365" i="4"/>
  <c r="AZ365" i="4"/>
  <c r="BA365" i="4"/>
  <c r="BB365" i="4"/>
  <c r="BC365" i="4"/>
  <c r="BD365" i="4"/>
  <c r="BE365" i="4"/>
  <c r="BF365" i="4"/>
  <c r="BG365" i="4"/>
  <c r="AO369" i="4"/>
  <c r="AP369" i="4"/>
  <c r="AQ369" i="4"/>
  <c r="AR369" i="4"/>
  <c r="AS369" i="4"/>
  <c r="AT369" i="4"/>
  <c r="AU369" i="4"/>
  <c r="AV369" i="4"/>
  <c r="AW369" i="4"/>
  <c r="AX369" i="4"/>
  <c r="AY369" i="4"/>
  <c r="AZ369" i="4"/>
  <c r="BA369" i="4"/>
  <c r="BB369" i="4"/>
  <c r="BC369" i="4"/>
  <c r="BD369" i="4"/>
  <c r="BE369" i="4"/>
  <c r="BF369" i="4"/>
  <c r="BG369" i="4"/>
  <c r="AW374" i="4"/>
  <c r="AX374" i="4"/>
  <c r="AY374" i="4"/>
  <c r="AO375" i="4"/>
  <c r="AP375" i="4"/>
  <c r="AP374" i="4" s="1"/>
  <c r="AQ375" i="4"/>
  <c r="AQ374" i="4" s="1"/>
  <c r="AR375" i="4"/>
  <c r="AR374" i="4" s="1"/>
  <c r="AS375" i="4"/>
  <c r="AS374" i="4" s="1"/>
  <c r="AT375" i="4"/>
  <c r="AT374" i="4" s="1"/>
  <c r="AU375" i="4"/>
  <c r="AU374" i="4" s="1"/>
  <c r="AV375" i="4"/>
  <c r="AV374" i="4" s="1"/>
  <c r="AW375" i="4"/>
  <c r="AX375" i="4"/>
  <c r="AY375" i="4"/>
  <c r="AZ375" i="4"/>
  <c r="BA375" i="4"/>
  <c r="BB375" i="4"/>
  <c r="BC375" i="4"/>
  <c r="BD375" i="4"/>
  <c r="BE375" i="4"/>
  <c r="BF375" i="4"/>
  <c r="BG375" i="4"/>
  <c r="AO379" i="4"/>
  <c r="AP379" i="4"/>
  <c r="AQ379" i="4"/>
  <c r="AR379" i="4"/>
  <c r="AS379" i="4"/>
  <c r="AT379" i="4"/>
  <c r="AU379" i="4"/>
  <c r="AV379" i="4"/>
  <c r="AW379" i="4"/>
  <c r="AX379" i="4"/>
  <c r="AY379" i="4"/>
  <c r="AZ379" i="4"/>
  <c r="AZ374" i="4" s="1"/>
  <c r="BA379" i="4"/>
  <c r="BA374" i="4" s="1"/>
  <c r="BB379" i="4"/>
  <c r="BB374" i="4" s="1"/>
  <c r="BC379" i="4"/>
  <c r="BC374" i="4" s="1"/>
  <c r="BD379" i="4"/>
  <c r="BD374" i="4" s="1"/>
  <c r="BE379" i="4"/>
  <c r="BF379" i="4"/>
  <c r="BG379" i="4"/>
  <c r="AO383" i="4"/>
  <c r="AP383" i="4"/>
  <c r="AQ383" i="4"/>
  <c r="AR383" i="4"/>
  <c r="AS383" i="4"/>
  <c r="AT383" i="4"/>
  <c r="AU383" i="4"/>
  <c r="AV383" i="4"/>
  <c r="AW383" i="4"/>
  <c r="AX383" i="4"/>
  <c r="AY383" i="4"/>
  <c r="AZ383" i="4"/>
  <c r="BA383" i="4"/>
  <c r="BB383" i="4"/>
  <c r="BC383" i="4"/>
  <c r="BD383" i="4"/>
  <c r="BE383" i="4"/>
  <c r="BF383" i="4"/>
  <c r="BG383" i="4"/>
  <c r="AW388" i="4"/>
  <c r="AX388" i="4"/>
  <c r="AZ388" i="4"/>
  <c r="BA388" i="4"/>
  <c r="BB388" i="4"/>
  <c r="BC388" i="4"/>
  <c r="BD388" i="4"/>
  <c r="BE388" i="4"/>
  <c r="AO389" i="4"/>
  <c r="AP389" i="4"/>
  <c r="AQ389" i="4"/>
  <c r="AR389" i="4"/>
  <c r="AS389" i="4"/>
  <c r="AS388" i="4" s="1"/>
  <c r="AT389" i="4"/>
  <c r="AU389" i="4"/>
  <c r="AV389" i="4"/>
  <c r="AW389" i="4"/>
  <c r="AX389" i="4"/>
  <c r="AY389" i="4"/>
  <c r="AZ389" i="4"/>
  <c r="BA389" i="4"/>
  <c r="BB389" i="4"/>
  <c r="BC389" i="4"/>
  <c r="BD389" i="4"/>
  <c r="BE389" i="4"/>
  <c r="BF389" i="4"/>
  <c r="BG389" i="4"/>
  <c r="AO393" i="4"/>
  <c r="AO388" i="4" s="1"/>
  <c r="AP393" i="4"/>
  <c r="AP388" i="4" s="1"/>
  <c r="AQ393" i="4"/>
  <c r="AQ388" i="4" s="1"/>
  <c r="AR393" i="4"/>
  <c r="AR388" i="4" s="1"/>
  <c r="AS393" i="4"/>
  <c r="AT393" i="4"/>
  <c r="AU393" i="4"/>
  <c r="AV393" i="4"/>
  <c r="AW393" i="4"/>
  <c r="AX393" i="4"/>
  <c r="AY393" i="4"/>
  <c r="AY388" i="4" s="1"/>
  <c r="AZ393" i="4"/>
  <c r="BA393" i="4"/>
  <c r="BB393" i="4"/>
  <c r="BC393" i="4"/>
  <c r="BD393" i="4"/>
  <c r="BE393" i="4"/>
  <c r="BF393" i="4"/>
  <c r="BG393" i="4"/>
  <c r="AO397" i="4"/>
  <c r="AP397" i="4"/>
  <c r="AQ397" i="4"/>
  <c r="AR397" i="4"/>
  <c r="AS397" i="4"/>
  <c r="AT397" i="4"/>
  <c r="AU397" i="4"/>
  <c r="AV397" i="4"/>
  <c r="AW397" i="4"/>
  <c r="AX397" i="4"/>
  <c r="AY397" i="4"/>
  <c r="AZ397" i="4"/>
  <c r="BA397" i="4"/>
  <c r="BB397" i="4"/>
  <c r="BC397" i="4"/>
  <c r="BD397" i="4"/>
  <c r="BE397" i="4"/>
  <c r="BF397" i="4"/>
  <c r="BG397" i="4"/>
  <c r="AO402" i="4"/>
  <c r="AR402" i="4"/>
  <c r="AS402" i="4"/>
  <c r="BC402" i="4"/>
  <c r="BE402" i="4"/>
  <c r="BF402" i="4"/>
  <c r="BG402" i="4"/>
  <c r="AO403" i="4"/>
  <c r="AP403" i="4"/>
  <c r="AQ403" i="4"/>
  <c r="AQ402" i="4" s="1"/>
  <c r="AR403" i="4"/>
  <c r="AS403" i="4"/>
  <c r="AT403" i="4"/>
  <c r="AT402" i="4" s="1"/>
  <c r="AU403" i="4"/>
  <c r="AU402" i="4" s="1"/>
  <c r="AV403" i="4"/>
  <c r="AV402" i="4" s="1"/>
  <c r="AW403" i="4"/>
  <c r="AX403" i="4"/>
  <c r="AY403" i="4"/>
  <c r="AZ403" i="4"/>
  <c r="BA403" i="4"/>
  <c r="BB403" i="4"/>
  <c r="BC403" i="4"/>
  <c r="BD403" i="4"/>
  <c r="BE403" i="4"/>
  <c r="BF403" i="4"/>
  <c r="BG403" i="4"/>
  <c r="AO407" i="4"/>
  <c r="AP407" i="4"/>
  <c r="AP402" i="4" s="1"/>
  <c r="AQ407" i="4"/>
  <c r="AR407" i="4"/>
  <c r="AS407" i="4"/>
  <c r="AT407" i="4"/>
  <c r="AU407" i="4"/>
  <c r="AV407" i="4"/>
  <c r="AW407" i="4"/>
  <c r="AX407" i="4"/>
  <c r="AY407" i="4"/>
  <c r="AZ407" i="4"/>
  <c r="BA407" i="4"/>
  <c r="BB407" i="4"/>
  <c r="BC407" i="4"/>
  <c r="BD407" i="4"/>
  <c r="BD402" i="4" s="1"/>
  <c r="BE407" i="4"/>
  <c r="BF407" i="4"/>
  <c r="BG407" i="4"/>
  <c r="AO411" i="4"/>
  <c r="AP411" i="4"/>
  <c r="AQ411" i="4"/>
  <c r="AR411" i="4"/>
  <c r="AS411" i="4"/>
  <c r="AT411" i="4"/>
  <c r="AU411" i="4"/>
  <c r="AV411" i="4"/>
  <c r="AW411" i="4"/>
  <c r="AX411" i="4"/>
  <c r="AY411" i="4"/>
  <c r="AZ411" i="4"/>
  <c r="BA411" i="4"/>
  <c r="BB411" i="4"/>
  <c r="BC411" i="4"/>
  <c r="BD411" i="4"/>
  <c r="BE411" i="4"/>
  <c r="BF411" i="4"/>
  <c r="BG411" i="4"/>
  <c r="AR416" i="4"/>
  <c r="AS416" i="4"/>
  <c r="AT416" i="4"/>
  <c r="AU416" i="4"/>
  <c r="AV416" i="4"/>
  <c r="AW416" i="4"/>
  <c r="AZ416" i="4"/>
  <c r="BA416" i="4"/>
  <c r="BB416" i="4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B417" i="4"/>
  <c r="BC417" i="4"/>
  <c r="BD417" i="4"/>
  <c r="BE417" i="4"/>
  <c r="BE416" i="4" s="1"/>
  <c r="BF417" i="4"/>
  <c r="BF416" i="4" s="1"/>
  <c r="BG417" i="4"/>
  <c r="AO421" i="4"/>
  <c r="AP421" i="4"/>
  <c r="AQ421" i="4"/>
  <c r="AQ416" i="4" s="1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BF421" i="4"/>
  <c r="BG421" i="4"/>
  <c r="AO425" i="4"/>
  <c r="AP425" i="4"/>
  <c r="AQ425" i="4"/>
  <c r="AR425" i="4"/>
  <c r="AS425" i="4"/>
  <c r="AT425" i="4"/>
  <c r="AU425" i="4"/>
  <c r="AV425" i="4"/>
  <c r="AW425" i="4"/>
  <c r="AX425" i="4"/>
  <c r="AY425" i="4"/>
  <c r="AZ425" i="4"/>
  <c r="BA425" i="4"/>
  <c r="BB425" i="4"/>
  <c r="BC425" i="4"/>
  <c r="BC416" i="4" s="1"/>
  <c r="BD425" i="4"/>
  <c r="BE425" i="4"/>
  <c r="BF425" i="4"/>
  <c r="BG425" i="4"/>
  <c r="AO430" i="4"/>
  <c r="AP430" i="4"/>
  <c r="AO431" i="4"/>
  <c r="AP431" i="4"/>
  <c r="AQ431" i="4"/>
  <c r="AR431" i="4"/>
  <c r="AS431" i="4"/>
  <c r="AT431" i="4"/>
  <c r="AU431" i="4"/>
  <c r="AU430" i="4" s="1"/>
  <c r="AV431" i="4"/>
  <c r="AV430" i="4" s="1"/>
  <c r="AW431" i="4"/>
  <c r="AW430" i="4" s="1"/>
  <c r="AX431" i="4"/>
  <c r="AX430" i="4" s="1"/>
  <c r="AY431" i="4"/>
  <c r="AY430" i="4" s="1"/>
  <c r="AZ431" i="4"/>
  <c r="BA431" i="4"/>
  <c r="BB431" i="4"/>
  <c r="BC431" i="4"/>
  <c r="BD431" i="4"/>
  <c r="BE431" i="4"/>
  <c r="BF431" i="4"/>
  <c r="BG431" i="4"/>
  <c r="BG430" i="4" s="1"/>
  <c r="AO435" i="4"/>
  <c r="AP435" i="4"/>
  <c r="AQ435" i="4"/>
  <c r="AQ430" i="4" s="1"/>
  <c r="AR435" i="4"/>
  <c r="AR430" i="4" s="1"/>
  <c r="AS435" i="4"/>
  <c r="AS430" i="4" s="1"/>
  <c r="AT435" i="4"/>
  <c r="AU435" i="4"/>
  <c r="AV435" i="4"/>
  <c r="AW435" i="4"/>
  <c r="AX435" i="4"/>
  <c r="AY435" i="4"/>
  <c r="AZ435" i="4"/>
  <c r="BA435" i="4"/>
  <c r="BB435" i="4"/>
  <c r="BC435" i="4"/>
  <c r="BD435" i="4"/>
  <c r="BE435" i="4"/>
  <c r="BF435" i="4"/>
  <c r="BG435" i="4"/>
  <c r="AO439" i="4"/>
  <c r="AP439" i="4"/>
  <c r="AQ439" i="4"/>
  <c r="AR439" i="4"/>
  <c r="AS439" i="4"/>
  <c r="AT439" i="4"/>
  <c r="AT430" i="4" s="1"/>
  <c r="AU439" i="4"/>
  <c r="AV439" i="4"/>
  <c r="AW439" i="4"/>
  <c r="AX439" i="4"/>
  <c r="AY439" i="4"/>
  <c r="AZ439" i="4"/>
  <c r="BA439" i="4"/>
  <c r="BB439" i="4"/>
  <c r="BB430" i="4" s="1"/>
  <c r="BC439" i="4"/>
  <c r="BD439" i="4"/>
  <c r="BE439" i="4"/>
  <c r="BF439" i="4"/>
  <c r="BG439" i="4"/>
  <c r="BF444" i="4"/>
  <c r="AO445" i="4"/>
  <c r="AP445" i="4"/>
  <c r="AQ445" i="4"/>
  <c r="AR445" i="4"/>
  <c r="AS445" i="4"/>
  <c r="AS444" i="4" s="1"/>
  <c r="AT445" i="4"/>
  <c r="AT444" i="4" s="1"/>
  <c r="AU445" i="4"/>
  <c r="AV445" i="4"/>
  <c r="AW445" i="4"/>
  <c r="AX445" i="4"/>
  <c r="AY445" i="4"/>
  <c r="AZ445" i="4"/>
  <c r="BA445" i="4"/>
  <c r="BA444" i="4" s="1"/>
  <c r="BB445" i="4"/>
  <c r="BB444" i="4" s="1"/>
  <c r="BC445" i="4"/>
  <c r="BC444" i="4" s="1"/>
  <c r="BD445" i="4"/>
  <c r="BD444" i="4" s="1"/>
  <c r="BE445" i="4"/>
  <c r="BE444" i="4" s="1"/>
  <c r="BF445" i="4"/>
  <c r="BG445" i="4"/>
  <c r="AO449" i="4"/>
  <c r="AP449" i="4"/>
  <c r="AQ449" i="4"/>
  <c r="AR449" i="4"/>
  <c r="AS449" i="4"/>
  <c r="AT449" i="4"/>
  <c r="AU449" i="4"/>
  <c r="AV449" i="4"/>
  <c r="AW449" i="4"/>
  <c r="AX449" i="4"/>
  <c r="AY449" i="4"/>
  <c r="AZ449" i="4"/>
  <c r="BA449" i="4"/>
  <c r="BB449" i="4"/>
  <c r="BC449" i="4"/>
  <c r="BD449" i="4"/>
  <c r="BE449" i="4"/>
  <c r="BF449" i="4"/>
  <c r="BG449" i="4"/>
  <c r="BG444" i="4" s="1"/>
  <c r="AO453" i="4"/>
  <c r="AP453" i="4"/>
  <c r="AQ453" i="4"/>
  <c r="AR453" i="4"/>
  <c r="AS453" i="4"/>
  <c r="AT453" i="4"/>
  <c r="AU453" i="4"/>
  <c r="AV453" i="4"/>
  <c r="AW453" i="4"/>
  <c r="AX453" i="4"/>
  <c r="AY453" i="4"/>
  <c r="AZ453" i="4"/>
  <c r="BA453" i="4"/>
  <c r="BB453" i="4"/>
  <c r="BC453" i="4"/>
  <c r="BD453" i="4"/>
  <c r="BE453" i="4"/>
  <c r="BF453" i="4"/>
  <c r="BG453" i="4"/>
  <c r="AX458" i="4"/>
  <c r="AZ458" i="4"/>
  <c r="BA458" i="4"/>
  <c r="BB458" i="4"/>
  <c r="BC458" i="4"/>
  <c r="BD458" i="4"/>
  <c r="AO459" i="4"/>
  <c r="AO458" i="4" s="1"/>
  <c r="AP459" i="4"/>
  <c r="AP458" i="4" s="1"/>
  <c r="AQ459" i="4"/>
  <c r="AR459" i="4"/>
  <c r="AS459" i="4"/>
  <c r="AT459" i="4"/>
  <c r="AU459" i="4"/>
  <c r="AV459" i="4"/>
  <c r="AW459" i="4"/>
  <c r="AX459" i="4"/>
  <c r="AY459" i="4"/>
  <c r="AY458" i="4" s="1"/>
  <c r="AZ459" i="4"/>
  <c r="BA459" i="4"/>
  <c r="BB459" i="4"/>
  <c r="BC459" i="4"/>
  <c r="BD459" i="4"/>
  <c r="BE459" i="4"/>
  <c r="BF459" i="4"/>
  <c r="BG459" i="4"/>
  <c r="AO463" i="4"/>
  <c r="AP463" i="4"/>
  <c r="AQ463" i="4"/>
  <c r="AR463" i="4"/>
  <c r="AS463" i="4"/>
  <c r="AT463" i="4"/>
  <c r="AT458" i="4" s="1"/>
  <c r="AU463" i="4"/>
  <c r="AU458" i="4" s="1"/>
  <c r="AV463" i="4"/>
  <c r="AV458" i="4" s="1"/>
  <c r="AW463" i="4"/>
  <c r="AX463" i="4"/>
  <c r="AY463" i="4"/>
  <c r="AZ463" i="4"/>
  <c r="BA463" i="4"/>
  <c r="BB463" i="4"/>
  <c r="BC463" i="4"/>
  <c r="BD463" i="4"/>
  <c r="BE463" i="4"/>
  <c r="BF463" i="4"/>
  <c r="BF458" i="4" s="1"/>
  <c r="BG463" i="4"/>
  <c r="AO467" i="4"/>
  <c r="AP467" i="4"/>
  <c r="AQ467" i="4"/>
  <c r="AR467" i="4"/>
  <c r="AS467" i="4"/>
  <c r="AT467" i="4"/>
  <c r="AU467" i="4"/>
  <c r="AV467" i="4"/>
  <c r="AW467" i="4"/>
  <c r="AX467" i="4"/>
  <c r="AY467" i="4"/>
  <c r="AZ467" i="4"/>
  <c r="BA467" i="4"/>
  <c r="BB467" i="4"/>
  <c r="BC467" i="4"/>
  <c r="BD467" i="4"/>
  <c r="BE467" i="4"/>
  <c r="BE458" i="4" s="1"/>
  <c r="BF467" i="4"/>
  <c r="BG467" i="4"/>
  <c r="BG458" i="4" s="1"/>
  <c r="AO472" i="4"/>
  <c r="AP472" i="4"/>
  <c r="AQ472" i="4"/>
  <c r="AS472" i="4"/>
  <c r="AU472" i="4"/>
  <c r="AO473" i="4"/>
  <c r="AP473" i="4"/>
  <c r="AQ473" i="4"/>
  <c r="AR473" i="4"/>
  <c r="AS473" i="4"/>
  <c r="AT473" i="4"/>
  <c r="AU473" i="4"/>
  <c r="AV473" i="4"/>
  <c r="AW473" i="4"/>
  <c r="AX473" i="4"/>
  <c r="AY473" i="4"/>
  <c r="AZ473" i="4"/>
  <c r="BA473" i="4"/>
  <c r="BB473" i="4"/>
  <c r="BB472" i="4" s="1"/>
  <c r="BC473" i="4"/>
  <c r="BC472" i="4" s="1"/>
  <c r="BD473" i="4"/>
  <c r="BD472" i="4" s="1"/>
  <c r="BE473" i="4"/>
  <c r="BE472" i="4" s="1"/>
  <c r="BF473" i="4"/>
  <c r="BF472" i="4" s="1"/>
  <c r="BG473" i="4"/>
  <c r="BG472" i="4" s="1"/>
  <c r="AO477" i="4"/>
  <c r="AP477" i="4"/>
  <c r="AQ477" i="4"/>
  <c r="AR477" i="4"/>
  <c r="AR472" i="4" s="1"/>
  <c r="AS477" i="4"/>
  <c r="AT477" i="4"/>
  <c r="AT472" i="4" s="1"/>
  <c r="AU477" i="4"/>
  <c r="AV477" i="4"/>
  <c r="AW477" i="4"/>
  <c r="AX477" i="4"/>
  <c r="AY477" i="4"/>
  <c r="AZ477" i="4"/>
  <c r="AZ472" i="4" s="1"/>
  <c r="BA477" i="4"/>
  <c r="BB477" i="4"/>
  <c r="BC477" i="4"/>
  <c r="BD477" i="4"/>
  <c r="BE477" i="4"/>
  <c r="BF477" i="4"/>
  <c r="BG477" i="4"/>
  <c r="AO481" i="4"/>
  <c r="AP481" i="4"/>
  <c r="AQ481" i="4"/>
  <c r="AR481" i="4"/>
  <c r="AS481" i="4"/>
  <c r="AT481" i="4"/>
  <c r="AU481" i="4"/>
  <c r="AV481" i="4"/>
  <c r="AV472" i="4" s="1"/>
  <c r="AW481" i="4"/>
  <c r="AW472" i="4" s="1"/>
  <c r="AX481" i="4"/>
  <c r="AY481" i="4"/>
  <c r="AZ481" i="4"/>
  <c r="BA481" i="4"/>
  <c r="BB481" i="4"/>
  <c r="BC481" i="4"/>
  <c r="BD481" i="4"/>
  <c r="BE481" i="4"/>
  <c r="BF481" i="4"/>
  <c r="BG481" i="4"/>
  <c r="AV486" i="4"/>
  <c r="AW486" i="4"/>
  <c r="AX486" i="4"/>
  <c r="AO487" i="4"/>
  <c r="AP487" i="4"/>
  <c r="AQ487" i="4"/>
  <c r="AR487" i="4"/>
  <c r="AS487" i="4"/>
  <c r="AT487" i="4"/>
  <c r="AU487" i="4"/>
  <c r="AV487" i="4"/>
  <c r="AW487" i="4"/>
  <c r="AX487" i="4"/>
  <c r="AY487" i="4"/>
  <c r="AZ487" i="4"/>
  <c r="BA487" i="4"/>
  <c r="BB487" i="4"/>
  <c r="BC487" i="4"/>
  <c r="BD487" i="4"/>
  <c r="BE487" i="4"/>
  <c r="BE486" i="4" s="1"/>
  <c r="BF487" i="4"/>
  <c r="BF486" i="4" s="1"/>
  <c r="BG487" i="4"/>
  <c r="BG486" i="4" s="1"/>
  <c r="AO491" i="4"/>
  <c r="AP491" i="4"/>
  <c r="AQ491" i="4"/>
  <c r="AR491" i="4"/>
  <c r="AR486" i="4" s="1"/>
  <c r="AS491" i="4"/>
  <c r="AT491" i="4"/>
  <c r="AU491" i="4"/>
  <c r="AV491" i="4"/>
  <c r="AW491" i="4"/>
  <c r="AX491" i="4"/>
  <c r="AY491" i="4"/>
  <c r="AZ491" i="4"/>
  <c r="BA491" i="4"/>
  <c r="BB491" i="4"/>
  <c r="BC491" i="4"/>
  <c r="BD491" i="4"/>
  <c r="BE491" i="4"/>
  <c r="BF491" i="4"/>
  <c r="BG491" i="4"/>
  <c r="AO495" i="4"/>
  <c r="AP495" i="4"/>
  <c r="AQ495" i="4"/>
  <c r="AR495" i="4"/>
  <c r="AS495" i="4"/>
  <c r="AT495" i="4"/>
  <c r="AU495" i="4"/>
  <c r="AU486" i="4" s="1"/>
  <c r="AV495" i="4"/>
  <c r="AW495" i="4"/>
  <c r="AX495" i="4"/>
  <c r="AY495" i="4"/>
  <c r="AZ495" i="4"/>
  <c r="BA495" i="4"/>
  <c r="BB495" i="4"/>
  <c r="BC495" i="4"/>
  <c r="BD495" i="4"/>
  <c r="BE495" i="4"/>
  <c r="BF495" i="4"/>
  <c r="BG495" i="4"/>
  <c r="BB500" i="4"/>
  <c r="AO501" i="4"/>
  <c r="AP501" i="4"/>
  <c r="AQ501" i="4"/>
  <c r="AR501" i="4"/>
  <c r="AS501" i="4"/>
  <c r="AT501" i="4"/>
  <c r="AU501" i="4"/>
  <c r="AV501" i="4"/>
  <c r="AW501" i="4"/>
  <c r="AW500" i="4" s="1"/>
  <c r="AX501" i="4"/>
  <c r="AX500" i="4" s="1"/>
  <c r="AY501" i="4"/>
  <c r="AY500" i="4" s="1"/>
  <c r="AZ501" i="4"/>
  <c r="AZ500" i="4" s="1"/>
  <c r="BA501" i="4"/>
  <c r="BA500" i="4" s="1"/>
  <c r="BB501" i="4"/>
  <c r="BC501" i="4"/>
  <c r="BD501" i="4"/>
  <c r="BE501" i="4"/>
  <c r="BF501" i="4"/>
  <c r="BG501" i="4"/>
  <c r="AO505" i="4"/>
  <c r="AP505" i="4"/>
  <c r="AQ505" i="4"/>
  <c r="AR505" i="4"/>
  <c r="AS505" i="4"/>
  <c r="AT505" i="4"/>
  <c r="AU505" i="4"/>
  <c r="AV505" i="4"/>
  <c r="AV500" i="4" s="1"/>
  <c r="AW505" i="4"/>
  <c r="AX505" i="4"/>
  <c r="AY505" i="4"/>
  <c r="AZ505" i="4"/>
  <c r="BA505" i="4"/>
  <c r="BB505" i="4"/>
  <c r="BC505" i="4"/>
  <c r="BD505" i="4"/>
  <c r="BE505" i="4"/>
  <c r="BF505" i="4"/>
  <c r="BF500" i="4" s="1"/>
  <c r="BG505" i="4"/>
  <c r="BG500" i="4" s="1"/>
  <c r="AO509" i="4"/>
  <c r="AP509" i="4"/>
  <c r="AQ509" i="4"/>
  <c r="AR509" i="4"/>
  <c r="AS509" i="4"/>
  <c r="AT509" i="4"/>
  <c r="AU509" i="4"/>
  <c r="AV509" i="4"/>
  <c r="AW509" i="4"/>
  <c r="AX509" i="4"/>
  <c r="AY509" i="4"/>
  <c r="AZ509" i="4"/>
  <c r="BA509" i="4"/>
  <c r="BB509" i="4"/>
  <c r="BC509" i="4"/>
  <c r="BC500" i="4" s="1"/>
  <c r="BD509" i="4"/>
  <c r="BD500" i="4" s="1"/>
  <c r="BE509" i="4"/>
  <c r="BE500" i="4" s="1"/>
  <c r="BF509" i="4"/>
  <c r="BG509" i="4"/>
  <c r="BG514" i="4"/>
  <c r="AO515" i="4"/>
  <c r="AO514" i="4" s="1"/>
  <c r="AP515" i="4"/>
  <c r="AP514" i="4" s="1"/>
  <c r="AQ515" i="4"/>
  <c r="AQ514" i="4" s="1"/>
  <c r="AR515" i="4"/>
  <c r="AR514" i="4" s="1"/>
  <c r="AS515" i="4"/>
  <c r="AT515" i="4"/>
  <c r="AU515" i="4"/>
  <c r="AV515" i="4"/>
  <c r="AW515" i="4"/>
  <c r="AX515" i="4"/>
  <c r="AY515" i="4"/>
  <c r="AZ515" i="4"/>
  <c r="BA515" i="4"/>
  <c r="BA514" i="4" s="1"/>
  <c r="BB515" i="4"/>
  <c r="BB514" i="4" s="1"/>
  <c r="BC515" i="4"/>
  <c r="BC514" i="4" s="1"/>
  <c r="BD515" i="4"/>
  <c r="BD514" i="4" s="1"/>
  <c r="BE515" i="4"/>
  <c r="BE514" i="4" s="1"/>
  <c r="BF515" i="4"/>
  <c r="BF514" i="4" s="1"/>
  <c r="BG515" i="4"/>
  <c r="AO519" i="4"/>
  <c r="AP519" i="4"/>
  <c r="AQ519" i="4"/>
  <c r="AR519" i="4"/>
  <c r="AS519" i="4"/>
  <c r="AT519" i="4"/>
  <c r="AU519" i="4"/>
  <c r="AV519" i="4"/>
  <c r="AW519" i="4"/>
  <c r="AX519" i="4"/>
  <c r="AY519" i="4"/>
  <c r="AZ519" i="4"/>
  <c r="BA519" i="4"/>
  <c r="BB519" i="4"/>
  <c r="BC519" i="4"/>
  <c r="BD519" i="4"/>
  <c r="BE519" i="4"/>
  <c r="BF519" i="4"/>
  <c r="BG519" i="4"/>
  <c r="AO523" i="4"/>
  <c r="AP523" i="4"/>
  <c r="AQ523" i="4"/>
  <c r="AR523" i="4"/>
  <c r="AS523" i="4"/>
  <c r="AS514" i="4" s="1"/>
  <c r="AT523" i="4"/>
  <c r="AU523" i="4"/>
  <c r="AV523" i="4"/>
  <c r="AW523" i="4"/>
  <c r="AX523" i="4"/>
  <c r="AY523" i="4"/>
  <c r="AZ523" i="4"/>
  <c r="BA523" i="4"/>
  <c r="BB523" i="4"/>
  <c r="BC523" i="4"/>
  <c r="BD523" i="4"/>
  <c r="BE523" i="4"/>
  <c r="BF523" i="4"/>
  <c r="BG523" i="4"/>
  <c r="AX528" i="4"/>
  <c r="AY528" i="4"/>
  <c r="BF528" i="4"/>
  <c r="BG528" i="4"/>
  <c r="AO529" i="4"/>
  <c r="AO528" i="4" s="1"/>
  <c r="AP529" i="4"/>
  <c r="AQ529" i="4"/>
  <c r="AR529" i="4"/>
  <c r="AS529" i="4"/>
  <c r="AS528" i="4" s="1"/>
  <c r="AT529" i="4"/>
  <c r="AT528" i="4" s="1"/>
  <c r="AU529" i="4"/>
  <c r="AU528" i="4" s="1"/>
  <c r="AV529" i="4"/>
  <c r="AV528" i="4" s="1"/>
  <c r="AW529" i="4"/>
  <c r="AW528" i="4" s="1"/>
  <c r="AX529" i="4"/>
  <c r="AY529" i="4"/>
  <c r="AZ529" i="4"/>
  <c r="BA529" i="4"/>
  <c r="BB529" i="4"/>
  <c r="BC529" i="4"/>
  <c r="BD529" i="4"/>
  <c r="BE529" i="4"/>
  <c r="BF529" i="4"/>
  <c r="BG529" i="4"/>
  <c r="AO533" i="4"/>
  <c r="AP533" i="4"/>
  <c r="AQ533" i="4"/>
  <c r="AQ528" i="4" s="1"/>
  <c r="AR533" i="4"/>
  <c r="AR528" i="4" s="1"/>
  <c r="AS533" i="4"/>
  <c r="AT533" i="4"/>
  <c r="AU533" i="4"/>
  <c r="AV533" i="4"/>
  <c r="AW533" i="4"/>
  <c r="AX533" i="4"/>
  <c r="AY533" i="4"/>
  <c r="AZ533" i="4"/>
  <c r="AZ528" i="4" s="1"/>
  <c r="BA533" i="4"/>
  <c r="BB533" i="4"/>
  <c r="BC533" i="4"/>
  <c r="BD533" i="4"/>
  <c r="BE533" i="4"/>
  <c r="BF533" i="4"/>
  <c r="BG533" i="4"/>
  <c r="AO537" i="4"/>
  <c r="AP537" i="4"/>
  <c r="AQ537" i="4"/>
  <c r="AR537" i="4"/>
  <c r="AS537" i="4"/>
  <c r="AT537" i="4"/>
  <c r="AU537" i="4"/>
  <c r="AV537" i="4"/>
  <c r="AW537" i="4"/>
  <c r="AX537" i="4"/>
  <c r="AY537" i="4"/>
  <c r="AZ537" i="4"/>
  <c r="BA537" i="4"/>
  <c r="BB537" i="4"/>
  <c r="BC537" i="4"/>
  <c r="BD537" i="4"/>
  <c r="BE537" i="4"/>
  <c r="BF537" i="4"/>
  <c r="BG537" i="4"/>
  <c r="AY542" i="4"/>
  <c r="AZ542" i="4"/>
  <c r="BA542" i="4"/>
  <c r="BD542" i="4"/>
  <c r="AO543" i="4"/>
  <c r="AO542" i="4" s="1"/>
  <c r="AP543" i="4"/>
  <c r="AQ543" i="4"/>
  <c r="AQ542" i="4" s="1"/>
  <c r="AR543" i="4"/>
  <c r="AR542" i="4" s="1"/>
  <c r="AS543" i="4"/>
  <c r="AS542" i="4" s="1"/>
  <c r="AT543" i="4"/>
  <c r="AT542" i="4" s="1"/>
  <c r="AU543" i="4"/>
  <c r="AU542" i="4" s="1"/>
  <c r="AV543" i="4"/>
  <c r="AV542" i="4" s="1"/>
  <c r="AW543" i="4"/>
  <c r="AX543" i="4"/>
  <c r="AY543" i="4"/>
  <c r="AZ543" i="4"/>
  <c r="BA543" i="4"/>
  <c r="BB543" i="4"/>
  <c r="BC543" i="4"/>
  <c r="BD543" i="4"/>
  <c r="BE543" i="4"/>
  <c r="BF543" i="4"/>
  <c r="BG543" i="4"/>
  <c r="AO547" i="4"/>
  <c r="AP547" i="4"/>
  <c r="AQ547" i="4"/>
  <c r="AR547" i="4"/>
  <c r="AS547" i="4"/>
  <c r="AT547" i="4"/>
  <c r="AU547" i="4"/>
  <c r="AV547" i="4"/>
  <c r="AW547" i="4"/>
  <c r="AW542" i="4" s="1"/>
  <c r="AX547" i="4"/>
  <c r="AX542" i="4" s="1"/>
  <c r="AY547" i="4"/>
  <c r="AZ547" i="4"/>
  <c r="BA547" i="4"/>
  <c r="BB547" i="4"/>
  <c r="BC547" i="4"/>
  <c r="BD547" i="4"/>
  <c r="BE547" i="4"/>
  <c r="BF547" i="4"/>
  <c r="BG547" i="4"/>
  <c r="AO551" i="4"/>
  <c r="AP551" i="4"/>
  <c r="AQ551" i="4"/>
  <c r="AR551" i="4"/>
  <c r="AS551" i="4"/>
  <c r="AT551" i="4"/>
  <c r="AU551" i="4"/>
  <c r="AV551" i="4"/>
  <c r="AW551" i="4"/>
  <c r="AX551" i="4"/>
  <c r="AY551" i="4"/>
  <c r="AZ551" i="4"/>
  <c r="BA551" i="4"/>
  <c r="BB551" i="4"/>
  <c r="BC551" i="4"/>
  <c r="BD551" i="4"/>
  <c r="BE551" i="4"/>
  <c r="BF551" i="4"/>
  <c r="BG551" i="4"/>
  <c r="AO556" i="4"/>
  <c r="AP556" i="4"/>
  <c r="AQ556" i="4"/>
  <c r="AR556" i="4"/>
  <c r="AX556" i="4"/>
  <c r="AY556" i="4"/>
  <c r="BA556" i="4"/>
  <c r="BC556" i="4"/>
  <c r="BD556" i="4"/>
  <c r="BE556" i="4"/>
  <c r="AO557" i="4"/>
  <c r="AP557" i="4"/>
  <c r="AQ557" i="4"/>
  <c r="AR557" i="4"/>
  <c r="AS557" i="4"/>
  <c r="AT557" i="4"/>
  <c r="AU557" i="4"/>
  <c r="AV557" i="4"/>
  <c r="AW557" i="4"/>
  <c r="AX557" i="4"/>
  <c r="AY557" i="4"/>
  <c r="AZ557" i="4"/>
  <c r="BA557" i="4"/>
  <c r="BB557" i="4"/>
  <c r="BB556" i="4" s="1"/>
  <c r="BC557" i="4"/>
  <c r="BD557" i="4"/>
  <c r="BE557" i="4"/>
  <c r="BF557" i="4"/>
  <c r="BG557" i="4"/>
  <c r="AO561" i="4"/>
  <c r="AP561" i="4"/>
  <c r="AQ561" i="4"/>
  <c r="AR561" i="4"/>
  <c r="AS561" i="4"/>
  <c r="AT561" i="4"/>
  <c r="AU561" i="4"/>
  <c r="AV561" i="4"/>
  <c r="AV556" i="4" s="1"/>
  <c r="AW561" i="4"/>
  <c r="AX561" i="4"/>
  <c r="AY561" i="4"/>
  <c r="AZ561" i="4"/>
  <c r="AZ556" i="4" s="1"/>
  <c r="BA561" i="4"/>
  <c r="BB561" i="4"/>
  <c r="BC561" i="4"/>
  <c r="BD561" i="4"/>
  <c r="BE561" i="4"/>
  <c r="BF561" i="4"/>
  <c r="BG561" i="4"/>
  <c r="AO565" i="4"/>
  <c r="AP565" i="4"/>
  <c r="AQ565" i="4"/>
  <c r="AR565" i="4"/>
  <c r="AS565" i="4"/>
  <c r="AT565" i="4"/>
  <c r="AU565" i="4"/>
  <c r="AV565" i="4"/>
  <c r="AW565" i="4"/>
  <c r="AX565" i="4"/>
  <c r="AY565" i="4"/>
  <c r="AZ565" i="4"/>
  <c r="BA565" i="4"/>
  <c r="BB565" i="4"/>
  <c r="BC565" i="4"/>
  <c r="BD565" i="4"/>
  <c r="BE565" i="4"/>
  <c r="BF565" i="4"/>
  <c r="BF556" i="4" s="1"/>
  <c r="BG565" i="4"/>
  <c r="AO570" i="4"/>
  <c r="AT570" i="4"/>
  <c r="AV570" i="4"/>
  <c r="AO571" i="4"/>
  <c r="AP571" i="4"/>
  <c r="AP570" i="4" s="1"/>
  <c r="AQ571" i="4"/>
  <c r="AR571" i="4"/>
  <c r="AS571" i="4"/>
  <c r="AT571" i="4"/>
  <c r="AU571" i="4"/>
  <c r="AV571" i="4"/>
  <c r="AW571" i="4"/>
  <c r="AW570" i="4" s="1"/>
  <c r="AX571" i="4"/>
  <c r="AY571" i="4"/>
  <c r="AZ571" i="4"/>
  <c r="BA571" i="4"/>
  <c r="BB571" i="4"/>
  <c r="BC571" i="4"/>
  <c r="BD571" i="4"/>
  <c r="BE571" i="4"/>
  <c r="BF571" i="4"/>
  <c r="BG571" i="4"/>
  <c r="BG570" i="4" s="1"/>
  <c r="AO575" i="4"/>
  <c r="AP575" i="4"/>
  <c r="AQ575" i="4"/>
  <c r="AR575" i="4"/>
  <c r="AS575" i="4"/>
  <c r="AT575" i="4"/>
  <c r="AU575" i="4"/>
  <c r="AU570" i="4" s="1"/>
  <c r="AV575" i="4"/>
  <c r="AW575" i="4"/>
  <c r="AX575" i="4"/>
  <c r="AY575" i="4"/>
  <c r="AZ575" i="4"/>
  <c r="BA575" i="4"/>
  <c r="BB575" i="4"/>
  <c r="BC575" i="4"/>
  <c r="BD575" i="4"/>
  <c r="BE575" i="4"/>
  <c r="BF575" i="4"/>
  <c r="BG575" i="4"/>
  <c r="AO579" i="4"/>
  <c r="AP579" i="4"/>
  <c r="AQ579" i="4"/>
  <c r="AR579" i="4"/>
  <c r="AS579" i="4"/>
  <c r="AT579" i="4"/>
  <c r="AU579" i="4"/>
  <c r="AV579" i="4"/>
  <c r="AW579" i="4"/>
  <c r="AX579" i="4"/>
  <c r="AY579" i="4"/>
  <c r="AZ579" i="4"/>
  <c r="BA579" i="4"/>
  <c r="BB579" i="4"/>
  <c r="BC579" i="4"/>
  <c r="BD579" i="4"/>
  <c r="BE579" i="4"/>
  <c r="BF579" i="4"/>
  <c r="BG579" i="4"/>
  <c r="AO585" i="4"/>
  <c r="AP585" i="4"/>
  <c r="AQ585" i="4"/>
  <c r="AQ584" i="4" s="1"/>
  <c r="AR585" i="4"/>
  <c r="AR584" i="4" s="1"/>
  <c r="AS585" i="4"/>
  <c r="AS584" i="4" s="1"/>
  <c r="AT585" i="4"/>
  <c r="AT584" i="4" s="1"/>
  <c r="AU585" i="4"/>
  <c r="AU584" i="4" s="1"/>
  <c r="AV585" i="4"/>
  <c r="AV584" i="4" s="1"/>
  <c r="AW585" i="4"/>
  <c r="AW584" i="4" s="1"/>
  <c r="AX585" i="4"/>
  <c r="AY585" i="4"/>
  <c r="AZ585" i="4"/>
  <c r="BA585" i="4"/>
  <c r="BB585" i="4"/>
  <c r="BC585" i="4"/>
  <c r="BD585" i="4"/>
  <c r="BE585" i="4"/>
  <c r="BF585" i="4"/>
  <c r="BG585" i="4"/>
  <c r="AO589" i="4"/>
  <c r="AP589" i="4"/>
  <c r="AQ589" i="4"/>
  <c r="AR589" i="4"/>
  <c r="AS589" i="4"/>
  <c r="AT589" i="4"/>
  <c r="AU589" i="4"/>
  <c r="AV589" i="4"/>
  <c r="AW589" i="4"/>
  <c r="AX589" i="4"/>
  <c r="AX584" i="4" s="1"/>
  <c r="AY589" i="4"/>
  <c r="AZ589" i="4"/>
  <c r="BA589" i="4"/>
  <c r="BB589" i="4"/>
  <c r="BC589" i="4"/>
  <c r="BD589" i="4"/>
  <c r="BE589" i="4"/>
  <c r="BE584" i="4" s="1"/>
  <c r="BF589" i="4"/>
  <c r="BF584" i="4" s="1"/>
  <c r="BG589" i="4"/>
  <c r="BG584" i="4" s="1"/>
  <c r="AO593" i="4"/>
  <c r="AP593" i="4"/>
  <c r="AQ593" i="4"/>
  <c r="AR593" i="4"/>
  <c r="AS593" i="4"/>
  <c r="AT593" i="4"/>
  <c r="AU593" i="4"/>
  <c r="AV593" i="4"/>
  <c r="AW593" i="4"/>
  <c r="AX593" i="4"/>
  <c r="AY593" i="4"/>
  <c r="AZ593" i="4"/>
  <c r="BA593" i="4"/>
  <c r="BB593" i="4"/>
  <c r="BC593" i="4"/>
  <c r="BD593" i="4"/>
  <c r="BE593" i="4"/>
  <c r="BF593" i="4"/>
  <c r="BG593" i="4"/>
  <c r="AV598" i="4"/>
  <c r="AW598" i="4"/>
  <c r="AX598" i="4"/>
  <c r="BB598" i="4"/>
  <c r="BF598" i="4"/>
  <c r="BG598" i="4"/>
  <c r="AO599" i="4"/>
  <c r="AP599" i="4"/>
  <c r="AQ599" i="4"/>
  <c r="AQ598" i="4" s="1"/>
  <c r="AR599" i="4"/>
  <c r="AR598" i="4" s="1"/>
  <c r="AS599" i="4"/>
  <c r="AT599" i="4"/>
  <c r="AU599" i="4"/>
  <c r="AV599" i="4"/>
  <c r="AW599" i="4"/>
  <c r="AX599" i="4"/>
  <c r="AY599" i="4"/>
  <c r="AZ599" i="4"/>
  <c r="BA599" i="4"/>
  <c r="BB599" i="4"/>
  <c r="BC599" i="4"/>
  <c r="BD599" i="4"/>
  <c r="BE599" i="4"/>
  <c r="BF599" i="4"/>
  <c r="BG599" i="4"/>
  <c r="AO603" i="4"/>
  <c r="AP603" i="4"/>
  <c r="AQ603" i="4"/>
  <c r="AR603" i="4"/>
  <c r="AS603" i="4"/>
  <c r="AT603" i="4"/>
  <c r="AU603" i="4"/>
  <c r="AV603" i="4"/>
  <c r="AW603" i="4"/>
  <c r="AX603" i="4"/>
  <c r="AY603" i="4"/>
  <c r="AY598" i="4" s="1"/>
  <c r="AZ603" i="4"/>
  <c r="AZ598" i="4" s="1"/>
  <c r="BA603" i="4"/>
  <c r="BA598" i="4" s="1"/>
  <c r="BB603" i="4"/>
  <c r="BC603" i="4"/>
  <c r="BD603" i="4"/>
  <c r="BD598" i="4" s="1"/>
  <c r="BE603" i="4"/>
  <c r="BE598" i="4" s="1"/>
  <c r="BF603" i="4"/>
  <c r="BG603" i="4"/>
  <c r="AO607" i="4"/>
  <c r="AP607" i="4"/>
  <c r="AQ607" i="4"/>
  <c r="AR607" i="4"/>
  <c r="AS607" i="4"/>
  <c r="AT607" i="4"/>
  <c r="AU607" i="4"/>
  <c r="AV607" i="4"/>
  <c r="AW607" i="4"/>
  <c r="AX607" i="4"/>
  <c r="AY607" i="4"/>
  <c r="AZ607" i="4"/>
  <c r="BA607" i="4"/>
  <c r="BB607" i="4"/>
  <c r="BC607" i="4"/>
  <c r="BC598" i="4" s="1"/>
  <c r="BD607" i="4"/>
  <c r="BE607" i="4"/>
  <c r="BF607" i="4"/>
  <c r="BG607" i="4"/>
  <c r="AO612" i="4"/>
  <c r="AT612" i="4"/>
  <c r="AU612" i="4"/>
  <c r="AX612" i="4"/>
  <c r="AY612" i="4"/>
  <c r="AZ612" i="4"/>
  <c r="BA612" i="4"/>
  <c r="BB612" i="4"/>
  <c r="BC612" i="4"/>
  <c r="AO613" i="4"/>
  <c r="AP613" i="4"/>
  <c r="AQ613" i="4"/>
  <c r="AR613" i="4"/>
  <c r="AS613" i="4"/>
  <c r="AT613" i="4"/>
  <c r="AU613" i="4"/>
  <c r="AV613" i="4"/>
  <c r="AW613" i="4"/>
  <c r="AX613" i="4"/>
  <c r="AY613" i="4"/>
  <c r="AZ613" i="4"/>
  <c r="BA613" i="4"/>
  <c r="BB613" i="4"/>
  <c r="BC613" i="4"/>
  <c r="BD613" i="4"/>
  <c r="BD612" i="4" s="1"/>
  <c r="BE613" i="4"/>
  <c r="BE612" i="4" s="1"/>
  <c r="BF613" i="4"/>
  <c r="BG613" i="4"/>
  <c r="BG612" i="4" s="1"/>
  <c r="AO617" i="4"/>
  <c r="AP617" i="4"/>
  <c r="AP612" i="4" s="1"/>
  <c r="AQ617" i="4"/>
  <c r="AQ612" i="4" s="1"/>
  <c r="AR617" i="4"/>
  <c r="AR612" i="4" s="1"/>
  <c r="AS617" i="4"/>
  <c r="AS612" i="4" s="1"/>
  <c r="AT617" i="4"/>
  <c r="AU617" i="4"/>
  <c r="AV617" i="4"/>
  <c r="AW617" i="4"/>
  <c r="AW612" i="4" s="1"/>
  <c r="AX617" i="4"/>
  <c r="AY617" i="4"/>
  <c r="AZ617" i="4"/>
  <c r="BA617" i="4"/>
  <c r="BB617" i="4"/>
  <c r="BC617" i="4"/>
  <c r="BD617" i="4"/>
  <c r="BE617" i="4"/>
  <c r="BF617" i="4"/>
  <c r="BG617" i="4"/>
  <c r="AO621" i="4"/>
  <c r="AP621" i="4"/>
  <c r="AQ621" i="4"/>
  <c r="AR621" i="4"/>
  <c r="AS621" i="4"/>
  <c r="AT621" i="4"/>
  <c r="AU621" i="4"/>
  <c r="AV621" i="4"/>
  <c r="AW621" i="4"/>
  <c r="AX621" i="4"/>
  <c r="AY621" i="4"/>
  <c r="AZ621" i="4"/>
  <c r="BA621" i="4"/>
  <c r="BB621" i="4"/>
  <c r="BC621" i="4"/>
  <c r="BD621" i="4"/>
  <c r="BE621" i="4"/>
  <c r="BF621" i="4"/>
  <c r="BG621" i="4"/>
  <c r="AP626" i="4"/>
  <c r="AQ626" i="4"/>
  <c r="AZ626" i="4"/>
  <c r="BA626" i="4"/>
  <c r="BB626" i="4"/>
  <c r="BC626" i="4"/>
  <c r="BD626" i="4"/>
  <c r="AO627" i="4"/>
  <c r="AP627" i="4"/>
  <c r="AQ627" i="4"/>
  <c r="AR627" i="4"/>
  <c r="AS627" i="4"/>
  <c r="AT627" i="4"/>
  <c r="AU627" i="4"/>
  <c r="AV627" i="4"/>
  <c r="AW627" i="4"/>
  <c r="AX627" i="4"/>
  <c r="AY627" i="4"/>
  <c r="AZ627" i="4"/>
  <c r="BA627" i="4"/>
  <c r="BB627" i="4"/>
  <c r="BC627" i="4"/>
  <c r="BD627" i="4"/>
  <c r="BE627" i="4"/>
  <c r="BE626" i="4" s="1"/>
  <c r="BF627" i="4"/>
  <c r="BF626" i="4" s="1"/>
  <c r="BG627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B631" i="4"/>
  <c r="BC631" i="4"/>
  <c r="BD631" i="4"/>
  <c r="BE631" i="4"/>
  <c r="BF631" i="4"/>
  <c r="BG631" i="4"/>
  <c r="AO635" i="4"/>
  <c r="AO626" i="4" s="1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BC635" i="4"/>
  <c r="BD635" i="4"/>
  <c r="BE635" i="4"/>
  <c r="BF635" i="4"/>
  <c r="BG635" i="4"/>
  <c r="AO640" i="4"/>
  <c r="AP640" i="4"/>
  <c r="AQ640" i="4"/>
  <c r="AR640" i="4"/>
  <c r="AS640" i="4"/>
  <c r="AO641" i="4"/>
  <c r="AP641" i="4"/>
  <c r="AQ641" i="4"/>
  <c r="AR641" i="4"/>
  <c r="AS641" i="4"/>
  <c r="AT641" i="4"/>
  <c r="AT640" i="4" s="1"/>
  <c r="AU641" i="4"/>
  <c r="AV641" i="4"/>
  <c r="AW641" i="4"/>
  <c r="AX641" i="4"/>
  <c r="AY641" i="4"/>
  <c r="AZ641" i="4"/>
  <c r="BA641" i="4"/>
  <c r="BB641" i="4"/>
  <c r="BB640" i="4" s="1"/>
  <c r="BC641" i="4"/>
  <c r="BC640" i="4" s="1"/>
  <c r="BD641" i="4"/>
  <c r="BD640" i="4" s="1"/>
  <c r="BE641" i="4"/>
  <c r="BE640" i="4" s="1"/>
  <c r="BF641" i="4"/>
  <c r="BF640" i="4" s="1"/>
  <c r="BG641" i="4"/>
  <c r="BG640" i="4" s="1"/>
  <c r="AO645" i="4"/>
  <c r="AP645" i="4"/>
  <c r="AQ645" i="4"/>
  <c r="AR645" i="4"/>
  <c r="AS645" i="4"/>
  <c r="AT645" i="4"/>
  <c r="AU645" i="4"/>
  <c r="AV645" i="4"/>
  <c r="AV640" i="4" s="1"/>
  <c r="AW645" i="4"/>
  <c r="AX645" i="4"/>
  <c r="AY645" i="4"/>
  <c r="AZ645" i="4"/>
  <c r="BA645" i="4"/>
  <c r="BB645" i="4"/>
  <c r="BC645" i="4"/>
  <c r="BD645" i="4"/>
  <c r="BE645" i="4"/>
  <c r="BF645" i="4"/>
  <c r="BG645" i="4"/>
  <c r="AO649" i="4"/>
  <c r="AP649" i="4"/>
  <c r="AQ649" i="4"/>
  <c r="AR649" i="4"/>
  <c r="AS649" i="4"/>
  <c r="AT649" i="4"/>
  <c r="AU649" i="4"/>
  <c r="AV649" i="4"/>
  <c r="AW649" i="4"/>
  <c r="AX649" i="4"/>
  <c r="AY649" i="4"/>
  <c r="AZ649" i="4"/>
  <c r="BA649" i="4"/>
  <c r="BB649" i="4"/>
  <c r="BC649" i="4"/>
  <c r="BD649" i="4"/>
  <c r="BE649" i="4"/>
  <c r="BF649" i="4"/>
  <c r="BG649" i="4"/>
  <c r="AR654" i="4"/>
  <c r="AS654" i="4"/>
  <c r="BA654" i="4"/>
  <c r="BB654" i="4"/>
  <c r="AO655" i="4"/>
  <c r="AP655" i="4"/>
  <c r="AQ655" i="4"/>
  <c r="AR655" i="4"/>
  <c r="AS655" i="4"/>
  <c r="AT655" i="4"/>
  <c r="AT654" i="4" s="1"/>
  <c r="AU655" i="4"/>
  <c r="AU654" i="4" s="1"/>
  <c r="AV655" i="4"/>
  <c r="AV654" i="4" s="1"/>
  <c r="AW655" i="4"/>
  <c r="AW654" i="4" s="1"/>
  <c r="AX655" i="4"/>
  <c r="AX654" i="4" s="1"/>
  <c r="AY655" i="4"/>
  <c r="AY654" i="4" s="1"/>
  <c r="AZ655" i="4"/>
  <c r="AZ654" i="4" s="1"/>
  <c r="BA655" i="4"/>
  <c r="BB655" i="4"/>
  <c r="BC655" i="4"/>
  <c r="BD655" i="4"/>
  <c r="BE655" i="4"/>
  <c r="BF655" i="4"/>
  <c r="BG655" i="4"/>
  <c r="AO659" i="4"/>
  <c r="AO654" i="4" s="1"/>
  <c r="AP659" i="4"/>
  <c r="AP654" i="4" s="1"/>
  <c r="AQ659" i="4"/>
  <c r="AQ654" i="4" s="1"/>
  <c r="AR659" i="4"/>
  <c r="AS659" i="4"/>
  <c r="AT659" i="4"/>
  <c r="AU659" i="4"/>
  <c r="AV659" i="4"/>
  <c r="AW659" i="4"/>
  <c r="AX659" i="4"/>
  <c r="AY659" i="4"/>
  <c r="AZ659" i="4"/>
  <c r="BA659" i="4"/>
  <c r="BB659" i="4"/>
  <c r="BC659" i="4"/>
  <c r="BD659" i="4"/>
  <c r="BE659" i="4"/>
  <c r="BF659" i="4"/>
  <c r="BG659" i="4"/>
  <c r="AO663" i="4"/>
  <c r="AP663" i="4"/>
  <c r="AQ663" i="4"/>
  <c r="AR663" i="4"/>
  <c r="AS663" i="4"/>
  <c r="AT663" i="4"/>
  <c r="AU663" i="4"/>
  <c r="AV663" i="4"/>
  <c r="AW663" i="4"/>
  <c r="AX663" i="4"/>
  <c r="AY663" i="4"/>
  <c r="AZ663" i="4"/>
  <c r="BA663" i="4"/>
  <c r="BB663" i="4"/>
  <c r="BC663" i="4"/>
  <c r="BD663" i="4"/>
  <c r="BE663" i="4"/>
  <c r="BF663" i="4"/>
  <c r="BG663" i="4"/>
  <c r="AO669" i="4"/>
  <c r="AP669" i="4"/>
  <c r="AQ669" i="4"/>
  <c r="AQ668" i="4" s="1"/>
  <c r="AR669" i="4"/>
  <c r="AR668" i="4" s="1"/>
  <c r="AS669" i="4"/>
  <c r="AS668" i="4" s="1"/>
  <c r="AT669" i="4"/>
  <c r="AT668" i="4" s="1"/>
  <c r="AU669" i="4"/>
  <c r="AU668" i="4" s="1"/>
  <c r="AV669" i="4"/>
  <c r="AV668" i="4" s="1"/>
  <c r="AW669" i="4"/>
  <c r="AX669" i="4"/>
  <c r="AY669" i="4"/>
  <c r="AZ669" i="4"/>
  <c r="BA669" i="4"/>
  <c r="BB669" i="4"/>
  <c r="BC669" i="4"/>
  <c r="BD669" i="4"/>
  <c r="BE669" i="4"/>
  <c r="BF669" i="4"/>
  <c r="BG669" i="4"/>
  <c r="AO673" i="4"/>
  <c r="AP673" i="4"/>
  <c r="AQ673" i="4"/>
  <c r="AR673" i="4"/>
  <c r="AS673" i="4"/>
  <c r="AT673" i="4"/>
  <c r="AU673" i="4"/>
  <c r="AV673" i="4"/>
  <c r="AW673" i="4"/>
  <c r="AX673" i="4"/>
  <c r="AY673" i="4"/>
  <c r="AZ673" i="4"/>
  <c r="BA673" i="4"/>
  <c r="BB673" i="4"/>
  <c r="BB668" i="4" s="1"/>
  <c r="BC673" i="4"/>
  <c r="BC668" i="4" s="1"/>
  <c r="BD673" i="4"/>
  <c r="BD668" i="4" s="1"/>
  <c r="BE673" i="4"/>
  <c r="BF673" i="4"/>
  <c r="BF668" i="4" s="1"/>
  <c r="BG673" i="4"/>
  <c r="BG668" i="4" s="1"/>
  <c r="AO677" i="4"/>
  <c r="AP677" i="4"/>
  <c r="AQ677" i="4"/>
  <c r="AR677" i="4"/>
  <c r="AS677" i="4"/>
  <c r="AT677" i="4"/>
  <c r="AU677" i="4"/>
  <c r="AV677" i="4"/>
  <c r="AW677" i="4"/>
  <c r="AX677" i="4"/>
  <c r="AY677" i="4"/>
  <c r="AZ677" i="4"/>
  <c r="BA677" i="4"/>
  <c r="BB677" i="4"/>
  <c r="BC677" i="4"/>
  <c r="BD677" i="4"/>
  <c r="BE677" i="4"/>
  <c r="BF677" i="4"/>
  <c r="BG677" i="4"/>
  <c r="AP682" i="4"/>
  <c r="AY682" i="4"/>
  <c r="AZ682" i="4"/>
  <c r="BA682" i="4"/>
  <c r="BB682" i="4"/>
  <c r="BC682" i="4"/>
  <c r="BD682" i="4"/>
  <c r="AO683" i="4"/>
  <c r="AP683" i="4"/>
  <c r="AQ683" i="4"/>
  <c r="AR683" i="4"/>
  <c r="AS683" i="4"/>
  <c r="AT683" i="4"/>
  <c r="AU683" i="4"/>
  <c r="AV683" i="4"/>
  <c r="AW683" i="4"/>
  <c r="AW682" i="4" s="1"/>
  <c r="AX683" i="4"/>
  <c r="AY683" i="4"/>
  <c r="AZ683" i="4"/>
  <c r="BA683" i="4"/>
  <c r="BB683" i="4"/>
  <c r="BC683" i="4"/>
  <c r="BD683" i="4"/>
  <c r="BE683" i="4"/>
  <c r="BF683" i="4"/>
  <c r="BG683" i="4"/>
  <c r="AO687" i="4"/>
  <c r="AP687" i="4"/>
  <c r="AQ687" i="4"/>
  <c r="AR687" i="4"/>
  <c r="AS687" i="4"/>
  <c r="AS682" i="4" s="1"/>
  <c r="AT687" i="4"/>
  <c r="AT682" i="4" s="1"/>
  <c r="AU687" i="4"/>
  <c r="AU682" i="4" s="1"/>
  <c r="AV687" i="4"/>
  <c r="AV682" i="4" s="1"/>
  <c r="AW687" i="4"/>
  <c r="AX687" i="4"/>
  <c r="AX682" i="4" s="1"/>
  <c r="AY687" i="4"/>
  <c r="AZ687" i="4"/>
  <c r="BA687" i="4"/>
  <c r="BB687" i="4"/>
  <c r="BC687" i="4"/>
  <c r="BD687" i="4"/>
  <c r="BE687" i="4"/>
  <c r="BF687" i="4"/>
  <c r="BG687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B691" i="4"/>
  <c r="BC691" i="4"/>
  <c r="BD691" i="4"/>
  <c r="BE691" i="4"/>
  <c r="BF691" i="4"/>
  <c r="BG691" i="4"/>
  <c r="AR696" i="4"/>
  <c r="BE696" i="4"/>
  <c r="BF696" i="4"/>
  <c r="BG696" i="4"/>
  <c r="AO697" i="4"/>
  <c r="AP697" i="4"/>
  <c r="AQ697" i="4"/>
  <c r="AR697" i="4"/>
  <c r="AS697" i="4"/>
  <c r="AT697" i="4"/>
  <c r="AU697" i="4"/>
  <c r="AV697" i="4"/>
  <c r="AW697" i="4"/>
  <c r="AX697" i="4"/>
  <c r="AY697" i="4"/>
  <c r="AY696" i="4" s="1"/>
  <c r="AZ697" i="4"/>
  <c r="AZ696" i="4" s="1"/>
  <c r="BA697" i="4"/>
  <c r="BA696" i="4" s="1"/>
  <c r="BB697" i="4"/>
  <c r="BB696" i="4" s="1"/>
  <c r="BC697" i="4"/>
  <c r="BC696" i="4" s="1"/>
  <c r="BD697" i="4"/>
  <c r="BD696" i="4" s="1"/>
  <c r="BE697" i="4"/>
  <c r="BF697" i="4"/>
  <c r="BG697" i="4"/>
  <c r="AO701" i="4"/>
  <c r="AP701" i="4"/>
  <c r="AQ701" i="4"/>
  <c r="AR701" i="4"/>
  <c r="AS701" i="4"/>
  <c r="AS696" i="4" s="1"/>
  <c r="AT701" i="4"/>
  <c r="AU701" i="4"/>
  <c r="AV701" i="4"/>
  <c r="AW701" i="4"/>
  <c r="AX701" i="4"/>
  <c r="AX696" i="4" s="1"/>
  <c r="AY701" i="4"/>
  <c r="AZ701" i="4"/>
  <c r="BA701" i="4"/>
  <c r="BB701" i="4"/>
  <c r="BC701" i="4"/>
  <c r="BD701" i="4"/>
  <c r="BE701" i="4"/>
  <c r="BF701" i="4"/>
  <c r="BG701" i="4"/>
  <c r="AO705" i="4"/>
  <c r="AP705" i="4"/>
  <c r="AP696" i="4" s="1"/>
  <c r="AQ705" i="4"/>
  <c r="AQ696" i="4" s="1"/>
  <c r="AR705" i="4"/>
  <c r="AS705" i="4"/>
  <c r="AT705" i="4"/>
  <c r="AU705" i="4"/>
  <c r="AV705" i="4"/>
  <c r="AW705" i="4"/>
  <c r="AX705" i="4"/>
  <c r="AY705" i="4"/>
  <c r="AZ705" i="4"/>
  <c r="BA705" i="4"/>
  <c r="BB705" i="4"/>
  <c r="BC705" i="4"/>
  <c r="BD705" i="4"/>
  <c r="BE705" i="4"/>
  <c r="BF705" i="4"/>
  <c r="BG705" i="4"/>
  <c r="BD710" i="4"/>
  <c r="BE710" i="4"/>
  <c r="BF710" i="4"/>
  <c r="BG710" i="4"/>
  <c r="AO711" i="4"/>
  <c r="AP711" i="4"/>
  <c r="AQ711" i="4"/>
  <c r="AR711" i="4"/>
  <c r="AS711" i="4"/>
  <c r="AT711" i="4"/>
  <c r="AU711" i="4"/>
  <c r="AV711" i="4"/>
  <c r="AV710" i="4" s="1"/>
  <c r="AW711" i="4"/>
  <c r="AW710" i="4" s="1"/>
  <c r="AX711" i="4"/>
  <c r="AX710" i="4" s="1"/>
  <c r="AY711" i="4"/>
  <c r="AY710" i="4" s="1"/>
  <c r="AZ711" i="4"/>
  <c r="AZ710" i="4" s="1"/>
  <c r="BA711" i="4"/>
  <c r="BA710" i="4" s="1"/>
  <c r="BB711" i="4"/>
  <c r="BC711" i="4"/>
  <c r="BD711" i="4"/>
  <c r="BE711" i="4"/>
  <c r="BF711" i="4"/>
  <c r="BG711" i="4"/>
  <c r="AO715" i="4"/>
  <c r="AP715" i="4"/>
  <c r="AQ715" i="4"/>
  <c r="AR715" i="4"/>
  <c r="AS715" i="4"/>
  <c r="AT715" i="4"/>
  <c r="AU715" i="4"/>
  <c r="AV715" i="4"/>
  <c r="AW715" i="4"/>
  <c r="AX715" i="4"/>
  <c r="AY715" i="4"/>
  <c r="AZ715" i="4"/>
  <c r="BA715" i="4"/>
  <c r="BB715" i="4"/>
  <c r="BB710" i="4" s="1"/>
  <c r="BC715" i="4"/>
  <c r="BC710" i="4" s="1"/>
  <c r="BD715" i="4"/>
  <c r="BE715" i="4"/>
  <c r="BF715" i="4"/>
  <c r="BG715" i="4"/>
  <c r="AO719" i="4"/>
  <c r="AP719" i="4"/>
  <c r="AQ719" i="4"/>
  <c r="AR719" i="4"/>
  <c r="AS719" i="4"/>
  <c r="AT719" i="4"/>
  <c r="AT710" i="4" s="1"/>
  <c r="AU719" i="4"/>
  <c r="AV719" i="4"/>
  <c r="AW719" i="4"/>
  <c r="AX719" i="4"/>
  <c r="AY719" i="4"/>
  <c r="AZ719" i="4"/>
  <c r="BA719" i="4"/>
  <c r="BB719" i="4"/>
  <c r="BC719" i="4"/>
  <c r="BD719" i="4"/>
  <c r="BE719" i="4"/>
  <c r="BF719" i="4"/>
  <c r="BG719" i="4"/>
  <c r="AU724" i="4"/>
  <c r="AW724" i="4"/>
  <c r="AX724" i="4"/>
  <c r="AY724" i="4"/>
  <c r="AO725" i="4"/>
  <c r="AO724" i="4" s="1"/>
  <c r="AP725" i="4"/>
  <c r="AQ725" i="4"/>
  <c r="AR725" i="4"/>
  <c r="AS725" i="4"/>
  <c r="AS724" i="4" s="1"/>
  <c r="AT725" i="4"/>
  <c r="AT724" i="4" s="1"/>
  <c r="AU725" i="4"/>
  <c r="AV725" i="4"/>
  <c r="AW725" i="4"/>
  <c r="AX725" i="4"/>
  <c r="AY725" i="4"/>
  <c r="AZ725" i="4"/>
  <c r="BA725" i="4"/>
  <c r="BB725" i="4"/>
  <c r="BC725" i="4"/>
  <c r="BD725" i="4"/>
  <c r="BE725" i="4"/>
  <c r="BF725" i="4"/>
  <c r="BG725" i="4"/>
  <c r="AO729" i="4"/>
  <c r="AP729" i="4"/>
  <c r="AP724" i="4" s="1"/>
  <c r="AQ729" i="4"/>
  <c r="AQ724" i="4" s="1"/>
  <c r="AR729" i="4"/>
  <c r="AR724" i="4" s="1"/>
  <c r="AS729" i="4"/>
  <c r="AT729" i="4"/>
  <c r="AU729" i="4"/>
  <c r="AV729" i="4"/>
  <c r="AV724" i="4" s="1"/>
  <c r="AW729" i="4"/>
  <c r="AX729" i="4"/>
  <c r="AY729" i="4"/>
  <c r="AZ729" i="4"/>
  <c r="AZ724" i="4" s="1"/>
  <c r="BA729" i="4"/>
  <c r="BA724" i="4" s="1"/>
  <c r="BB729" i="4"/>
  <c r="BB724" i="4" s="1"/>
  <c r="BC729" i="4"/>
  <c r="BD729" i="4"/>
  <c r="BE729" i="4"/>
  <c r="BF729" i="4"/>
  <c r="BF724" i="4" s="1"/>
  <c r="BG729" i="4"/>
  <c r="BG724" i="4" s="1"/>
  <c r="AO733" i="4"/>
  <c r="AP733" i="4"/>
  <c r="AQ733" i="4"/>
  <c r="AR733" i="4"/>
  <c r="AS733" i="4"/>
  <c r="AT733" i="4"/>
  <c r="AU733" i="4"/>
  <c r="AV733" i="4"/>
  <c r="AW733" i="4"/>
  <c r="AX733" i="4"/>
  <c r="AY733" i="4"/>
  <c r="AZ733" i="4"/>
  <c r="BA733" i="4"/>
  <c r="BB733" i="4"/>
  <c r="BC733" i="4"/>
  <c r="BC724" i="4" s="1"/>
  <c r="BD733" i="4"/>
  <c r="BD724" i="4" s="1"/>
  <c r="BE733" i="4"/>
  <c r="BE724" i="4" s="1"/>
  <c r="BF733" i="4"/>
  <c r="BG733" i="4"/>
  <c r="AO738" i="4"/>
  <c r="AP738" i="4"/>
  <c r="AZ738" i="4"/>
  <c r="BA738" i="4"/>
  <c r="BB738" i="4"/>
  <c r="BC738" i="4"/>
  <c r="BD738" i="4"/>
  <c r="AO739" i="4"/>
  <c r="AP739" i="4"/>
  <c r="AQ739" i="4"/>
  <c r="AQ738" i="4" s="1"/>
  <c r="AR739" i="4"/>
  <c r="AS739" i="4"/>
  <c r="AT739" i="4"/>
  <c r="AU739" i="4"/>
  <c r="AV739" i="4"/>
  <c r="AW739" i="4"/>
  <c r="AX739" i="4"/>
  <c r="AY739" i="4"/>
  <c r="AZ739" i="4"/>
  <c r="BA739" i="4"/>
  <c r="BB739" i="4"/>
  <c r="BC739" i="4"/>
  <c r="BD739" i="4"/>
  <c r="BE739" i="4"/>
  <c r="BE738" i="4" s="1"/>
  <c r="BF739" i="4"/>
  <c r="BF738" i="4" s="1"/>
  <c r="BG739" i="4"/>
  <c r="BG738" i="4" s="1"/>
  <c r="AO743" i="4"/>
  <c r="AP743" i="4"/>
  <c r="AQ743" i="4"/>
  <c r="AR743" i="4"/>
  <c r="AS743" i="4"/>
  <c r="AT743" i="4"/>
  <c r="AT738" i="4" s="1"/>
  <c r="AU743" i="4"/>
  <c r="AU738" i="4" s="1"/>
  <c r="AV743" i="4"/>
  <c r="AV738" i="4" s="1"/>
  <c r="AW743" i="4"/>
  <c r="AX743" i="4"/>
  <c r="AY743" i="4"/>
  <c r="AZ743" i="4"/>
  <c r="BA743" i="4"/>
  <c r="BB743" i="4"/>
  <c r="BC743" i="4"/>
  <c r="BD743" i="4"/>
  <c r="BE743" i="4"/>
  <c r="BF743" i="4"/>
  <c r="BG743" i="4"/>
  <c r="AO747" i="4"/>
  <c r="AP747" i="4"/>
  <c r="AQ747" i="4"/>
  <c r="AR747" i="4"/>
  <c r="AR738" i="4" s="1"/>
  <c r="AS747" i="4"/>
  <c r="AS738" i="4" s="1"/>
  <c r="AT747" i="4"/>
  <c r="AU747" i="4"/>
  <c r="AV747" i="4"/>
  <c r="AW747" i="4"/>
  <c r="AX747" i="4"/>
  <c r="AY747" i="4"/>
  <c r="AZ747" i="4"/>
  <c r="BA747" i="4"/>
  <c r="BB747" i="4"/>
  <c r="BC747" i="4"/>
  <c r="BD747" i="4"/>
  <c r="BE747" i="4"/>
  <c r="BF747" i="4"/>
  <c r="BG747" i="4"/>
  <c r="BF752" i="4"/>
  <c r="AO753" i="4"/>
  <c r="AO752" i="4" s="1"/>
  <c r="AP753" i="4"/>
  <c r="AP752" i="4" s="1"/>
  <c r="AQ753" i="4"/>
  <c r="AQ752" i="4" s="1"/>
  <c r="AR753" i="4"/>
  <c r="AR752" i="4" s="1"/>
  <c r="AS753" i="4"/>
  <c r="AS752" i="4" s="1"/>
  <c r="AT753" i="4"/>
  <c r="AT752" i="4" s="1"/>
  <c r="AU753" i="4"/>
  <c r="AV753" i="4"/>
  <c r="AW753" i="4"/>
  <c r="AX753" i="4"/>
  <c r="AY753" i="4"/>
  <c r="AZ753" i="4"/>
  <c r="BA753" i="4"/>
  <c r="BB753" i="4"/>
  <c r="BC753" i="4"/>
  <c r="BD753" i="4"/>
  <c r="BE753" i="4"/>
  <c r="BF753" i="4"/>
  <c r="BG753" i="4"/>
  <c r="BG752" i="4" s="1"/>
  <c r="AO757" i="4"/>
  <c r="AP757" i="4"/>
  <c r="AQ757" i="4"/>
  <c r="AR757" i="4"/>
  <c r="AS757" i="4"/>
  <c r="AT757" i="4"/>
  <c r="AU757" i="4"/>
  <c r="AV757" i="4"/>
  <c r="AW757" i="4"/>
  <c r="AX757" i="4"/>
  <c r="AX752" i="4" s="1"/>
  <c r="AY757" i="4"/>
  <c r="AZ757" i="4"/>
  <c r="AZ752" i="4" s="1"/>
  <c r="BA757" i="4"/>
  <c r="BB757" i="4"/>
  <c r="BC757" i="4"/>
  <c r="BD757" i="4"/>
  <c r="BE757" i="4"/>
  <c r="BF757" i="4"/>
  <c r="BG757" i="4"/>
  <c r="AO761" i="4"/>
  <c r="AP761" i="4"/>
  <c r="AQ761" i="4"/>
  <c r="AR761" i="4"/>
  <c r="AS761" i="4"/>
  <c r="AT761" i="4"/>
  <c r="AU761" i="4"/>
  <c r="AV761" i="4"/>
  <c r="AW761" i="4"/>
  <c r="AX761" i="4"/>
  <c r="AY761" i="4"/>
  <c r="AZ761" i="4"/>
  <c r="BA761" i="4"/>
  <c r="BB761" i="4"/>
  <c r="BC761" i="4"/>
  <c r="BD761" i="4"/>
  <c r="BE761" i="4"/>
  <c r="BF761" i="4"/>
  <c r="BG761" i="4"/>
  <c r="AY766" i="4"/>
  <c r="AZ766" i="4"/>
  <c r="BA766" i="4"/>
  <c r="BD766" i="4"/>
  <c r="AO767" i="4"/>
  <c r="AO766" i="4" s="1"/>
  <c r="AP767" i="4"/>
  <c r="AP766" i="4" s="1"/>
  <c r="AQ767" i="4"/>
  <c r="AR767" i="4"/>
  <c r="AS767" i="4"/>
  <c r="AT767" i="4"/>
  <c r="AU767" i="4"/>
  <c r="AV767" i="4"/>
  <c r="AW767" i="4"/>
  <c r="AX767" i="4"/>
  <c r="AY767" i="4"/>
  <c r="AZ767" i="4"/>
  <c r="BA767" i="4"/>
  <c r="BB767" i="4"/>
  <c r="BC767" i="4"/>
  <c r="BD767" i="4"/>
  <c r="BE767" i="4"/>
  <c r="BF767" i="4"/>
  <c r="BG767" i="4"/>
  <c r="AO771" i="4"/>
  <c r="AP771" i="4"/>
  <c r="AQ771" i="4"/>
  <c r="AR771" i="4"/>
  <c r="AS771" i="4"/>
  <c r="AT771" i="4"/>
  <c r="AU771" i="4"/>
  <c r="AV771" i="4"/>
  <c r="AV766" i="4" s="1"/>
  <c r="AW771" i="4"/>
  <c r="AW766" i="4" s="1"/>
  <c r="AX771" i="4"/>
  <c r="AX766" i="4" s="1"/>
  <c r="AY771" i="4"/>
  <c r="AZ771" i="4"/>
  <c r="BA771" i="4"/>
  <c r="BB771" i="4"/>
  <c r="BB766" i="4" s="1"/>
  <c r="BC771" i="4"/>
  <c r="BC766" i="4" s="1"/>
  <c r="BD771" i="4"/>
  <c r="BE771" i="4"/>
  <c r="BF771" i="4"/>
  <c r="BG771" i="4"/>
  <c r="AO775" i="4"/>
  <c r="AP775" i="4"/>
  <c r="AQ775" i="4"/>
  <c r="AR775" i="4"/>
  <c r="AS775" i="4"/>
  <c r="AT775" i="4"/>
  <c r="AU775" i="4"/>
  <c r="AV775" i="4"/>
  <c r="AW775" i="4"/>
  <c r="AX775" i="4"/>
  <c r="AY775" i="4"/>
  <c r="AZ775" i="4"/>
  <c r="BA775" i="4"/>
  <c r="BB775" i="4"/>
  <c r="BC775" i="4"/>
  <c r="BD775" i="4"/>
  <c r="BE775" i="4"/>
  <c r="BF775" i="4"/>
  <c r="BG775" i="4"/>
  <c r="AO780" i="4"/>
  <c r="AP780" i="4"/>
  <c r="AQ780" i="4"/>
  <c r="AR780" i="4"/>
  <c r="AV780" i="4"/>
  <c r="AX780" i="4"/>
  <c r="AY780" i="4"/>
  <c r="AZ780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BB780" i="4" s="1"/>
  <c r="BC781" i="4"/>
  <c r="BC780" i="4" s="1"/>
  <c r="BD781" i="4"/>
  <c r="BD780" i="4" s="1"/>
  <c r="BE781" i="4"/>
  <c r="BE780" i="4" s="1"/>
  <c r="BF781" i="4"/>
  <c r="BG781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BA785" i="4"/>
  <c r="BA780" i="4" s="1"/>
  <c r="BB785" i="4"/>
  <c r="BC785" i="4"/>
  <c r="BD785" i="4"/>
  <c r="BE785" i="4"/>
  <c r="BF785" i="4"/>
  <c r="BF780" i="4" s="1"/>
  <c r="BG785" i="4"/>
  <c r="AO789" i="4"/>
  <c r="AP789" i="4"/>
  <c r="AQ789" i="4"/>
  <c r="AR789" i="4"/>
  <c r="AS789" i="4"/>
  <c r="AT789" i="4"/>
  <c r="AU789" i="4"/>
  <c r="AV789" i="4"/>
  <c r="AW789" i="4"/>
  <c r="AW780" i="4" s="1"/>
  <c r="AX789" i="4"/>
  <c r="AY789" i="4"/>
  <c r="AZ789" i="4"/>
  <c r="BA789" i="4"/>
  <c r="BB789" i="4"/>
  <c r="BC789" i="4"/>
  <c r="BD789" i="4"/>
  <c r="BE789" i="4"/>
  <c r="BF789" i="4"/>
  <c r="BG789" i="4"/>
  <c r="BG780" i="4" s="1"/>
  <c r="AO794" i="4"/>
  <c r="AO795" i="4"/>
  <c r="AP795" i="4"/>
  <c r="AQ795" i="4"/>
  <c r="AR795" i="4"/>
  <c r="AS795" i="4"/>
  <c r="AT795" i="4"/>
  <c r="AU795" i="4"/>
  <c r="AV795" i="4"/>
  <c r="AW795" i="4"/>
  <c r="AW794" i="4" s="1"/>
  <c r="AX795" i="4"/>
  <c r="AY795" i="4"/>
  <c r="AZ795" i="4"/>
  <c r="BA795" i="4"/>
  <c r="BA794" i="4" s="1"/>
  <c r="BB795" i="4"/>
  <c r="BB794" i="4" s="1"/>
  <c r="BC795" i="4"/>
  <c r="BD795" i="4"/>
  <c r="BE795" i="4"/>
  <c r="BE794" i="4" s="1"/>
  <c r="BF795" i="4"/>
  <c r="BF794" i="4" s="1"/>
  <c r="BG795" i="4"/>
  <c r="BG794" i="4" s="1"/>
  <c r="AO799" i="4"/>
  <c r="AP799" i="4"/>
  <c r="AQ799" i="4"/>
  <c r="AQ794" i="4" s="1"/>
  <c r="AR799" i="4"/>
  <c r="AS799" i="4"/>
  <c r="AT799" i="4"/>
  <c r="AU799" i="4"/>
  <c r="AV799" i="4"/>
  <c r="AW799" i="4"/>
  <c r="AX799" i="4"/>
  <c r="AY799" i="4"/>
  <c r="AZ799" i="4"/>
  <c r="BA799" i="4"/>
  <c r="BB799" i="4"/>
  <c r="BC799" i="4"/>
  <c r="BD799" i="4"/>
  <c r="BE799" i="4"/>
  <c r="BF799" i="4"/>
  <c r="BG799" i="4"/>
  <c r="AO803" i="4"/>
  <c r="AP803" i="4"/>
  <c r="AQ803" i="4"/>
  <c r="AR803" i="4"/>
  <c r="AR794" i="4" s="1"/>
  <c r="AS803" i="4"/>
  <c r="AT803" i="4"/>
  <c r="AT794" i="4" s="1"/>
  <c r="AU803" i="4"/>
  <c r="AU794" i="4" s="1"/>
  <c r="AV803" i="4"/>
  <c r="AV794" i="4" s="1"/>
  <c r="AW803" i="4"/>
  <c r="AX803" i="4"/>
  <c r="AY803" i="4"/>
  <c r="AZ803" i="4"/>
  <c r="BA803" i="4"/>
  <c r="BB803" i="4"/>
  <c r="BC803" i="4"/>
  <c r="BD803" i="4"/>
  <c r="BE803" i="4"/>
  <c r="BF803" i="4"/>
  <c r="BG803" i="4"/>
  <c r="AO809" i="4"/>
  <c r="AP809" i="4"/>
  <c r="AQ809" i="4"/>
  <c r="AR809" i="4"/>
  <c r="AS809" i="4"/>
  <c r="AT809" i="4"/>
  <c r="AU809" i="4"/>
  <c r="AV809" i="4"/>
  <c r="AV808" i="4" s="1"/>
  <c r="AW809" i="4"/>
  <c r="AW808" i="4" s="1"/>
  <c r="AX809" i="4"/>
  <c r="AX808" i="4" s="1"/>
  <c r="AY809" i="4"/>
  <c r="AY808" i="4" s="1"/>
  <c r="AZ809" i="4"/>
  <c r="AZ808" i="4" s="1"/>
  <c r="BA809" i="4"/>
  <c r="BA808" i="4" s="1"/>
  <c r="BB809" i="4"/>
  <c r="BC809" i="4"/>
  <c r="BD809" i="4"/>
  <c r="BE809" i="4"/>
  <c r="BF809" i="4"/>
  <c r="BG809" i="4"/>
  <c r="AO813" i="4"/>
  <c r="AP813" i="4"/>
  <c r="AQ813" i="4"/>
  <c r="AR813" i="4"/>
  <c r="AS813" i="4"/>
  <c r="AT813" i="4"/>
  <c r="AU813" i="4"/>
  <c r="AV813" i="4"/>
  <c r="AW813" i="4"/>
  <c r="AX813" i="4"/>
  <c r="AY813" i="4"/>
  <c r="AZ813" i="4"/>
  <c r="BA813" i="4"/>
  <c r="BB813" i="4"/>
  <c r="BC813" i="4"/>
  <c r="BD813" i="4"/>
  <c r="BE813" i="4"/>
  <c r="BF813" i="4"/>
  <c r="BG813" i="4"/>
  <c r="BG808" i="4" s="1"/>
  <c r="AO817" i="4"/>
  <c r="AP817" i="4"/>
  <c r="AQ817" i="4"/>
  <c r="AR817" i="4"/>
  <c r="AS817" i="4"/>
  <c r="AT817" i="4"/>
  <c r="AU817" i="4"/>
  <c r="AV817" i="4"/>
  <c r="AW817" i="4"/>
  <c r="AX817" i="4"/>
  <c r="AY817" i="4"/>
  <c r="AZ817" i="4"/>
  <c r="BA817" i="4"/>
  <c r="BB817" i="4"/>
  <c r="BC817" i="4"/>
  <c r="BD817" i="4"/>
  <c r="BE817" i="4"/>
  <c r="BF817" i="4"/>
  <c r="BG817" i="4"/>
  <c r="AZ822" i="4"/>
  <c r="BA822" i="4"/>
  <c r="BF822" i="4"/>
  <c r="AO823" i="4"/>
  <c r="AP823" i="4"/>
  <c r="AP822" i="4" s="1"/>
  <c r="AQ823" i="4"/>
  <c r="AQ822" i="4" s="1"/>
  <c r="AR823" i="4"/>
  <c r="AR822" i="4" s="1"/>
  <c r="AS823" i="4"/>
  <c r="AS822" i="4" s="1"/>
  <c r="AT823" i="4"/>
  <c r="AU823" i="4"/>
  <c r="AV823" i="4"/>
  <c r="AW823" i="4"/>
  <c r="AX823" i="4"/>
  <c r="AY823" i="4"/>
  <c r="AZ823" i="4"/>
  <c r="BA823" i="4"/>
  <c r="BB823" i="4"/>
  <c r="BC823" i="4"/>
  <c r="BD823" i="4"/>
  <c r="BE823" i="4"/>
  <c r="BF823" i="4"/>
  <c r="BG823" i="4"/>
  <c r="AO827" i="4"/>
  <c r="AP827" i="4"/>
  <c r="AQ827" i="4"/>
  <c r="AR827" i="4"/>
  <c r="AS827" i="4"/>
  <c r="AT827" i="4"/>
  <c r="AU827" i="4"/>
  <c r="AV827" i="4"/>
  <c r="AV822" i="4" s="1"/>
  <c r="AW827" i="4"/>
  <c r="AW822" i="4" s="1"/>
  <c r="AX827" i="4"/>
  <c r="AX822" i="4" s="1"/>
  <c r="AY827" i="4"/>
  <c r="AY822" i="4" s="1"/>
  <c r="AZ827" i="4"/>
  <c r="BA827" i="4"/>
  <c r="BB827" i="4"/>
  <c r="BB822" i="4" s="1"/>
  <c r="BC827" i="4"/>
  <c r="BC822" i="4" s="1"/>
  <c r="BD827" i="4"/>
  <c r="BD822" i="4" s="1"/>
  <c r="BE827" i="4"/>
  <c r="BE822" i="4" s="1"/>
  <c r="BF827" i="4"/>
  <c r="BG827" i="4"/>
  <c r="AO831" i="4"/>
  <c r="AP831" i="4"/>
  <c r="AQ831" i="4"/>
  <c r="AR831" i="4"/>
  <c r="AS831" i="4"/>
  <c r="AT831" i="4"/>
  <c r="AU831" i="4"/>
  <c r="AV831" i="4"/>
  <c r="AW831" i="4"/>
  <c r="AX831" i="4"/>
  <c r="AY831" i="4"/>
  <c r="AZ831" i="4"/>
  <c r="BA831" i="4"/>
  <c r="BB831" i="4"/>
  <c r="BC831" i="4"/>
  <c r="BD831" i="4"/>
  <c r="BE831" i="4"/>
  <c r="BF831" i="4"/>
  <c r="BG831" i="4"/>
  <c r="BG822" i="4" s="1"/>
  <c r="AO836" i="4"/>
  <c r="AW836" i="4"/>
  <c r="AX836" i="4"/>
  <c r="AO837" i="4"/>
  <c r="AP837" i="4"/>
  <c r="AQ837" i="4"/>
  <c r="AR837" i="4"/>
  <c r="AS837" i="4"/>
  <c r="AS836" i="4" s="1"/>
  <c r="AT837" i="4"/>
  <c r="AT836" i="4" s="1"/>
  <c r="AU837" i="4"/>
  <c r="AU836" i="4" s="1"/>
  <c r="AV837" i="4"/>
  <c r="AW837" i="4"/>
  <c r="AX837" i="4"/>
  <c r="AY837" i="4"/>
  <c r="AZ837" i="4"/>
  <c r="BA837" i="4"/>
  <c r="BB837" i="4"/>
  <c r="BC837" i="4"/>
  <c r="BD837" i="4"/>
  <c r="BE837" i="4"/>
  <c r="BE836" i="4" s="1"/>
  <c r="BF837" i="4"/>
  <c r="BG837" i="4"/>
  <c r="BG836" i="4" s="1"/>
  <c r="AO841" i="4"/>
  <c r="AP841" i="4"/>
  <c r="AP836" i="4" s="1"/>
  <c r="AQ841" i="4"/>
  <c r="AQ836" i="4" s="1"/>
  <c r="AR841" i="4"/>
  <c r="AR836" i="4" s="1"/>
  <c r="AS841" i="4"/>
  <c r="AT841" i="4"/>
  <c r="AU841" i="4"/>
  <c r="AV841" i="4"/>
  <c r="AV836" i="4" s="1"/>
  <c r="AW841" i="4"/>
  <c r="AX841" i="4"/>
  <c r="AY841" i="4"/>
  <c r="AZ841" i="4"/>
  <c r="BA841" i="4"/>
  <c r="BB841" i="4"/>
  <c r="BB836" i="4" s="1"/>
  <c r="BC841" i="4"/>
  <c r="BD841" i="4"/>
  <c r="BE841" i="4"/>
  <c r="BF841" i="4"/>
  <c r="BG841" i="4"/>
  <c r="AO845" i="4"/>
  <c r="AP845" i="4"/>
  <c r="AQ845" i="4"/>
  <c r="AR845" i="4"/>
  <c r="AS845" i="4"/>
  <c r="AT845" i="4"/>
  <c r="AU845" i="4"/>
  <c r="AV845" i="4"/>
  <c r="AW845" i="4"/>
  <c r="AX845" i="4"/>
  <c r="AY845" i="4"/>
  <c r="AY836" i="4" s="1"/>
  <c r="AZ845" i="4"/>
  <c r="BA845" i="4"/>
  <c r="BB845" i="4"/>
  <c r="BC845" i="4"/>
  <c r="BD845" i="4"/>
  <c r="BE845" i="4"/>
  <c r="BF845" i="4"/>
  <c r="BG845" i="4"/>
  <c r="BF850" i="4"/>
  <c r="BG850" i="4"/>
  <c r="AO851" i="4"/>
  <c r="AO850" i="4" s="1"/>
  <c r="AP851" i="4"/>
  <c r="AP850" i="4" s="1"/>
  <c r="AQ851" i="4"/>
  <c r="AR851" i="4"/>
  <c r="AS851" i="4"/>
  <c r="AT851" i="4"/>
  <c r="AU851" i="4"/>
  <c r="AV851" i="4"/>
  <c r="AW851" i="4"/>
  <c r="AX851" i="4"/>
  <c r="AY851" i="4"/>
  <c r="AZ851" i="4"/>
  <c r="AZ850" i="4" s="1"/>
  <c r="BA851" i="4"/>
  <c r="BB851" i="4"/>
  <c r="BC851" i="4"/>
  <c r="BD851" i="4"/>
  <c r="BD850" i="4" s="1"/>
  <c r="BE851" i="4"/>
  <c r="BE850" i="4" s="1"/>
  <c r="BF851" i="4"/>
  <c r="BG851" i="4"/>
  <c r="AO855" i="4"/>
  <c r="AP855" i="4"/>
  <c r="AQ855" i="4"/>
  <c r="AR855" i="4"/>
  <c r="AS855" i="4"/>
  <c r="AT855" i="4"/>
  <c r="AU855" i="4"/>
  <c r="AU850" i="4" s="1"/>
  <c r="AV855" i="4"/>
  <c r="AW855" i="4"/>
  <c r="AX855" i="4"/>
  <c r="AY855" i="4"/>
  <c r="AZ855" i="4"/>
  <c r="BA855" i="4"/>
  <c r="BB855" i="4"/>
  <c r="BC855" i="4"/>
  <c r="BD855" i="4"/>
  <c r="BE855" i="4"/>
  <c r="BF855" i="4"/>
  <c r="BG855" i="4"/>
  <c r="AO859" i="4"/>
  <c r="AP859" i="4"/>
  <c r="AQ859" i="4"/>
  <c r="AR859" i="4"/>
  <c r="AS859" i="4"/>
  <c r="AT859" i="4"/>
  <c r="AU859" i="4"/>
  <c r="AV859" i="4"/>
  <c r="AW859" i="4"/>
  <c r="AX859" i="4"/>
  <c r="AY859" i="4"/>
  <c r="AZ859" i="4"/>
  <c r="BA859" i="4"/>
  <c r="BB859" i="4"/>
  <c r="BC859" i="4"/>
  <c r="BD859" i="4"/>
  <c r="BE859" i="4"/>
  <c r="BF859" i="4"/>
  <c r="BG859" i="4"/>
  <c r="AQ864" i="4"/>
  <c r="AR864" i="4"/>
  <c r="AU864" i="4"/>
  <c r="AV864" i="4"/>
  <c r="AW864" i="4"/>
  <c r="AO865" i="4"/>
  <c r="AO864" i="4" s="1"/>
  <c r="AP865" i="4"/>
  <c r="AP864" i="4" s="1"/>
  <c r="AQ865" i="4"/>
  <c r="AR865" i="4"/>
  <c r="AS865" i="4"/>
  <c r="AS864" i="4" s="1"/>
  <c r="AT865" i="4"/>
  <c r="AT864" i="4" s="1"/>
  <c r="AU865" i="4"/>
  <c r="AV865" i="4"/>
  <c r="AW865" i="4"/>
  <c r="AX865" i="4"/>
  <c r="AY865" i="4"/>
  <c r="AZ865" i="4"/>
  <c r="AZ864" i="4" s="1"/>
  <c r="BA865" i="4"/>
  <c r="BB865" i="4"/>
  <c r="BC865" i="4"/>
  <c r="BD865" i="4"/>
  <c r="BE865" i="4"/>
  <c r="BF865" i="4"/>
  <c r="BG865" i="4"/>
  <c r="AO869" i="4"/>
  <c r="AP869" i="4"/>
  <c r="AQ869" i="4"/>
  <c r="AR869" i="4"/>
  <c r="AS869" i="4"/>
  <c r="AT869" i="4"/>
  <c r="AU869" i="4"/>
  <c r="AV869" i="4"/>
  <c r="AW869" i="4"/>
  <c r="AX869" i="4"/>
  <c r="AX864" i="4" s="1"/>
  <c r="AY869" i="4"/>
  <c r="AY864" i="4" s="1"/>
  <c r="AZ869" i="4"/>
  <c r="BA869" i="4"/>
  <c r="BB869" i="4"/>
  <c r="BC869" i="4"/>
  <c r="BD869" i="4"/>
  <c r="BE869" i="4"/>
  <c r="BF869" i="4"/>
  <c r="BG869" i="4"/>
  <c r="BG864" i="4" s="1"/>
  <c r="AO873" i="4"/>
  <c r="AP873" i="4"/>
  <c r="AQ873" i="4"/>
  <c r="AR873" i="4"/>
  <c r="AS873" i="4"/>
  <c r="AT873" i="4"/>
  <c r="AU873" i="4"/>
  <c r="AV873" i="4"/>
  <c r="AW873" i="4"/>
  <c r="AX873" i="4"/>
  <c r="AY873" i="4"/>
  <c r="AZ873" i="4"/>
  <c r="BA873" i="4"/>
  <c r="BB873" i="4"/>
  <c r="BC873" i="4"/>
  <c r="BD873" i="4"/>
  <c r="BE873" i="4"/>
  <c r="BF873" i="4"/>
  <c r="BG873" i="4"/>
  <c r="AO879" i="4"/>
  <c r="AO878" i="4" s="1"/>
  <c r="AP879" i="4"/>
  <c r="AQ879" i="4"/>
  <c r="AR879" i="4"/>
  <c r="AS879" i="4"/>
  <c r="AT879" i="4"/>
  <c r="AU879" i="4"/>
  <c r="AV879" i="4"/>
  <c r="AW879" i="4"/>
  <c r="AW878" i="4" s="1"/>
  <c r="AX879" i="4"/>
  <c r="AX878" i="4" s="1"/>
  <c r="AY879" i="4"/>
  <c r="AY878" i="4" s="1"/>
  <c r="AZ879" i="4"/>
  <c r="AZ878" i="4" s="1"/>
  <c r="BA879" i="4"/>
  <c r="BA878" i="4" s="1"/>
  <c r="BB879" i="4"/>
  <c r="BB878" i="4" s="1"/>
  <c r="BC879" i="4"/>
  <c r="BD879" i="4"/>
  <c r="BE879" i="4"/>
  <c r="BF879" i="4"/>
  <c r="BG879" i="4"/>
  <c r="AO883" i="4"/>
  <c r="AP883" i="4"/>
  <c r="AQ883" i="4"/>
  <c r="AR883" i="4"/>
  <c r="AS883" i="4"/>
  <c r="AT883" i="4"/>
  <c r="AU883" i="4"/>
  <c r="AV883" i="4"/>
  <c r="AW883" i="4"/>
  <c r="AX883" i="4"/>
  <c r="AY883" i="4"/>
  <c r="AZ883" i="4"/>
  <c r="BA883" i="4"/>
  <c r="BB883" i="4"/>
  <c r="BC883" i="4"/>
  <c r="BD883" i="4"/>
  <c r="BE883" i="4"/>
  <c r="BF883" i="4"/>
  <c r="BG883" i="4"/>
  <c r="AO887" i="4"/>
  <c r="AP887" i="4"/>
  <c r="AQ887" i="4"/>
  <c r="AR887" i="4"/>
  <c r="AS887" i="4"/>
  <c r="AT887" i="4"/>
  <c r="AU887" i="4"/>
  <c r="AV887" i="4"/>
  <c r="AW887" i="4"/>
  <c r="AX887" i="4"/>
  <c r="AY887" i="4"/>
  <c r="AZ887" i="4"/>
  <c r="BA887" i="4"/>
  <c r="BB887" i="4"/>
  <c r="BC887" i="4"/>
  <c r="BD887" i="4"/>
  <c r="BE887" i="4"/>
  <c r="BF887" i="4"/>
  <c r="BG887" i="4"/>
  <c r="AY892" i="4"/>
  <c r="AZ892" i="4"/>
  <c r="BA892" i="4"/>
  <c r="BB892" i="4"/>
  <c r="AO893" i="4"/>
  <c r="AP893" i="4"/>
  <c r="AQ893" i="4"/>
  <c r="AR893" i="4"/>
  <c r="AR892" i="4" s="1"/>
  <c r="AS893" i="4"/>
  <c r="AS892" i="4" s="1"/>
  <c r="AT893" i="4"/>
  <c r="AT892" i="4" s="1"/>
  <c r="AU893" i="4"/>
  <c r="AU892" i="4" s="1"/>
  <c r="AV893" i="4"/>
  <c r="AV892" i="4" s="1"/>
  <c r="AW893" i="4"/>
  <c r="AW892" i="4" s="1"/>
  <c r="AX893" i="4"/>
  <c r="AY893" i="4"/>
  <c r="AZ893" i="4"/>
  <c r="BA893" i="4"/>
  <c r="BB893" i="4"/>
  <c r="BC893" i="4"/>
  <c r="BD893" i="4"/>
  <c r="BE893" i="4"/>
  <c r="BF893" i="4"/>
  <c r="BG893" i="4"/>
  <c r="AO897" i="4"/>
  <c r="AP897" i="4"/>
  <c r="AQ897" i="4"/>
  <c r="AR897" i="4"/>
  <c r="AS897" i="4"/>
  <c r="AT897" i="4"/>
  <c r="AU897" i="4"/>
  <c r="AV897" i="4"/>
  <c r="AW897" i="4"/>
  <c r="AX897" i="4"/>
  <c r="AX892" i="4" s="1"/>
  <c r="AY897" i="4"/>
  <c r="AZ897" i="4"/>
  <c r="BA897" i="4"/>
  <c r="BB897" i="4"/>
  <c r="BC897" i="4"/>
  <c r="BC892" i="4" s="1"/>
  <c r="BD897" i="4"/>
  <c r="BD892" i="4" s="1"/>
  <c r="BE897" i="4"/>
  <c r="BE892" i="4" s="1"/>
  <c r="BF897" i="4"/>
  <c r="BF892" i="4" s="1"/>
  <c r="BG897" i="4"/>
  <c r="BG892" i="4" s="1"/>
  <c r="AO901" i="4"/>
  <c r="AO892" i="4" s="1"/>
  <c r="AP901" i="4"/>
  <c r="AQ901" i="4"/>
  <c r="AR901" i="4"/>
  <c r="AS901" i="4"/>
  <c r="AT901" i="4"/>
  <c r="AU901" i="4"/>
  <c r="AV901" i="4"/>
  <c r="AW901" i="4"/>
  <c r="AX901" i="4"/>
  <c r="AY901" i="4"/>
  <c r="AZ901" i="4"/>
  <c r="BA901" i="4"/>
  <c r="BB901" i="4"/>
  <c r="BC901" i="4"/>
  <c r="BD901" i="4"/>
  <c r="BE901" i="4"/>
  <c r="BF901" i="4"/>
  <c r="BG901" i="4"/>
  <c r="BK136" i="4" l="1"/>
  <c r="BN150" i="4"/>
  <c r="AU696" i="4"/>
  <c r="AX108" i="4"/>
  <c r="BF836" i="4"/>
  <c r="AZ514" i="4"/>
  <c r="AU878" i="4"/>
  <c r="BK206" i="4"/>
  <c r="AS808" i="4"/>
  <c r="AY318" i="4"/>
  <c r="BN318" i="4" s="1"/>
  <c r="BK178" i="4"/>
  <c r="BL10" i="4"/>
  <c r="BL178" i="4"/>
  <c r="AV696" i="4"/>
  <c r="BL108" i="4"/>
  <c r="BK220" i="4"/>
  <c r="BN164" i="4"/>
  <c r="BN276" i="4"/>
  <c r="BO248" i="4"/>
  <c r="BM234" i="4"/>
  <c r="AO696" i="4"/>
  <c r="BD416" i="4"/>
  <c r="AY514" i="4"/>
  <c r="BC318" i="4"/>
  <c r="AT808" i="4"/>
  <c r="BN304" i="4"/>
  <c r="AW696" i="4"/>
  <c r="AP878" i="4"/>
  <c r="BK108" i="4"/>
  <c r="BF612" i="4"/>
  <c r="AR52" i="4"/>
  <c r="BL52" i="4" s="1"/>
  <c r="BM80" i="4"/>
  <c r="BA318" i="4"/>
  <c r="BO318" i="4" s="1"/>
  <c r="BG556" i="4"/>
  <c r="BC234" i="4"/>
  <c r="AT486" i="4"/>
  <c r="BA430" i="4"/>
  <c r="AW318" i="4"/>
  <c r="BM318" i="4" s="1"/>
  <c r="BK24" i="4"/>
  <c r="BA486" i="4"/>
  <c r="AZ486" i="4"/>
  <c r="AY486" i="4"/>
  <c r="BO276" i="4"/>
  <c r="AP668" i="4"/>
  <c r="AO248" i="4"/>
  <c r="BK248" i="4" s="1"/>
  <c r="BN234" i="4"/>
  <c r="AP892" i="4"/>
  <c r="BK276" i="4"/>
  <c r="BO24" i="4"/>
  <c r="BM150" i="4"/>
  <c r="BN94" i="4"/>
  <c r="AU500" i="4"/>
  <c r="BM94" i="4"/>
  <c r="BA640" i="4"/>
  <c r="AU710" i="4"/>
  <c r="AO710" i="4"/>
  <c r="AS500" i="4"/>
  <c r="BB318" i="4"/>
  <c r="AR682" i="4"/>
  <c r="AZ836" i="4"/>
  <c r="AZ234" i="4"/>
  <c r="BL276" i="4"/>
  <c r="AV878" i="4"/>
  <c r="BD794" i="4"/>
  <c r="BN332" i="4"/>
  <c r="AX794" i="4"/>
  <c r="AO668" i="4"/>
  <c r="BL164" i="4"/>
  <c r="BG416" i="4"/>
  <c r="AP710" i="4"/>
  <c r="BL234" i="4"/>
  <c r="BK234" i="4"/>
  <c r="BF430" i="4"/>
  <c r="AU808" i="4"/>
  <c r="AQ682" i="4"/>
  <c r="BL66" i="4"/>
  <c r="BB864" i="4"/>
  <c r="BA850" i="4"/>
  <c r="AS570" i="4"/>
  <c r="BC304" i="4"/>
  <c r="BO304" i="4" s="1"/>
  <c r="BA206" i="4"/>
  <c r="BO206" i="4" s="1"/>
  <c r="BA864" i="4"/>
  <c r="AS794" i="4"/>
  <c r="AT598" i="4"/>
  <c r="AR570" i="4"/>
  <c r="AZ206" i="4"/>
  <c r="AZ794" i="4"/>
  <c r="AW108" i="4"/>
  <c r="AY794" i="4"/>
  <c r="AQ892" i="4"/>
  <c r="AT500" i="4"/>
  <c r="BC850" i="4"/>
  <c r="AZ430" i="4"/>
  <c r="BB850" i="4"/>
  <c r="BE668" i="4"/>
  <c r="AY584" i="4"/>
  <c r="AS598" i="4"/>
  <c r="AQ570" i="4"/>
  <c r="AT388" i="4"/>
  <c r="AW346" i="4"/>
  <c r="BL318" i="4"/>
  <c r="BE304" i="4"/>
  <c r="BM304" i="4" s="1"/>
  <c r="BB234" i="4"/>
  <c r="AS192" i="4"/>
  <c r="AV108" i="4"/>
  <c r="AP52" i="4"/>
  <c r="BL38" i="4"/>
  <c r="AS878" i="4"/>
  <c r="AV850" i="4"/>
  <c r="BC794" i="4"/>
  <c r="AT696" i="4"/>
  <c r="AP584" i="4"/>
  <c r="BE430" i="4"/>
  <c r="AZ318" i="4"/>
  <c r="BA234" i="4"/>
  <c r="AR192" i="4"/>
  <c r="AU108" i="4"/>
  <c r="AO52" i="4"/>
  <c r="AR878" i="4"/>
  <c r="AR710" i="4"/>
  <c r="AO584" i="4"/>
  <c r="BD430" i="4"/>
  <c r="BO290" i="4"/>
  <c r="AQ192" i="4"/>
  <c r="BM178" i="4"/>
  <c r="AT108" i="4"/>
  <c r="AQ878" i="4"/>
  <c r="BD808" i="4"/>
  <c r="AR766" i="4"/>
  <c r="AQ710" i="4"/>
  <c r="BG626" i="4"/>
  <c r="AW556" i="4"/>
  <c r="BC542" i="4"/>
  <c r="AP542" i="4"/>
  <c r="AX472" i="4"/>
  <c r="BC430" i="4"/>
  <c r="AT332" i="4"/>
  <c r="BL332" i="4" s="1"/>
  <c r="AP192" i="4"/>
  <c r="BK192" i="4" s="1"/>
  <c r="BG80" i="4"/>
  <c r="AZ80" i="4"/>
  <c r="AX626" i="4"/>
  <c r="BC136" i="4"/>
  <c r="AQ52" i="4"/>
  <c r="AT878" i="4"/>
  <c r="BC752" i="4"/>
  <c r="AQ304" i="4"/>
  <c r="AP164" i="4"/>
  <c r="AS458" i="4"/>
  <c r="BN290" i="4"/>
  <c r="AU444" i="4"/>
  <c r="AY402" i="4"/>
  <c r="AO822" i="4"/>
  <c r="AP808" i="4"/>
  <c r="AX738" i="4"/>
  <c r="AU514" i="4"/>
  <c r="AX402" i="4"/>
  <c r="BF346" i="4"/>
  <c r="BL248" i="4"/>
  <c r="BN206" i="4"/>
  <c r="AX136" i="4"/>
  <c r="BN136" i="4" s="1"/>
  <c r="BG38" i="4"/>
  <c r="BO38" i="4" s="1"/>
  <c r="BO80" i="4"/>
  <c r="BB66" i="4"/>
  <c r="BB486" i="4"/>
  <c r="AW458" i="4"/>
  <c r="BA836" i="4"/>
  <c r="AT822" i="4"/>
  <c r="AU640" i="4"/>
  <c r="BC220" i="4"/>
  <c r="BN24" i="4"/>
  <c r="AW444" i="4"/>
  <c r="BE808" i="4"/>
  <c r="BE374" i="4"/>
  <c r="AO164" i="4"/>
  <c r="BK164" i="4" s="1"/>
  <c r="AV514" i="4"/>
  <c r="BG346" i="4"/>
  <c r="BK38" i="4"/>
  <c r="AW738" i="4"/>
  <c r="BA570" i="4"/>
  <c r="AP528" i="4"/>
  <c r="AT514" i="4"/>
  <c r="AO416" i="4"/>
  <c r="AW402" i="4"/>
  <c r="BE346" i="4"/>
  <c r="AU290" i="4"/>
  <c r="BM290" i="4" s="1"/>
  <c r="AW220" i="4"/>
  <c r="AW206" i="4"/>
  <c r="BM206" i="4" s="1"/>
  <c r="AW136" i="4"/>
  <c r="BM136" i="4" s="1"/>
  <c r="BL80" i="4"/>
  <c r="BF38" i="4"/>
  <c r="BN38" i="4" s="1"/>
  <c r="AU822" i="4"/>
  <c r="AO486" i="4"/>
  <c r="AP318" i="4"/>
  <c r="AS94" i="4"/>
  <c r="BL94" i="4" s="1"/>
  <c r="AY80" i="4"/>
  <c r="BN80" i="4" s="1"/>
  <c r="BE570" i="4"/>
  <c r="BK262" i="4"/>
  <c r="BM24" i="4"/>
  <c r="AV612" i="4"/>
  <c r="AU766" i="4"/>
  <c r="AW752" i="4"/>
  <c r="BD584" i="4"/>
  <c r="AZ570" i="4"/>
  <c r="AR444" i="4"/>
  <c r="BB360" i="4"/>
  <c r="BD346" i="4"/>
  <c r="AT290" i="4"/>
  <c r="AV220" i="4"/>
  <c r="AV206" i="4"/>
  <c r="AQ80" i="4"/>
  <c r="AY626" i="4"/>
  <c r="BA66" i="4"/>
  <c r="BD752" i="4"/>
  <c r="AO318" i="4"/>
  <c r="BN262" i="4"/>
  <c r="AW626" i="4"/>
  <c r="BF570" i="4"/>
  <c r="BB136" i="4"/>
  <c r="BF808" i="4"/>
  <c r="AP794" i="4"/>
  <c r="BB752" i="4"/>
  <c r="BF374" i="4"/>
  <c r="BA136" i="4"/>
  <c r="BO136" i="4" s="1"/>
  <c r="AV444" i="4"/>
  <c r="AQ808" i="4"/>
  <c r="AZ640" i="4"/>
  <c r="AY570" i="4"/>
  <c r="AQ444" i="4"/>
  <c r="AU220" i="4"/>
  <c r="BM220" i="4" s="1"/>
  <c r="AP80" i="4"/>
  <c r="BK80" i="4" s="1"/>
  <c r="BE864" i="4"/>
  <c r="AS766" i="4"/>
  <c r="AU752" i="4"/>
  <c r="BF682" i="4"/>
  <c r="AY640" i="4"/>
  <c r="BB584" i="4"/>
  <c r="AX570" i="4"/>
  <c r="AQ500" i="4"/>
  <c r="AP444" i="4"/>
  <c r="AY416" i="4"/>
  <c r="AR290" i="4"/>
  <c r="BK150" i="4"/>
  <c r="BM38" i="4"/>
  <c r="BG374" i="4"/>
  <c r="BB220" i="4"/>
  <c r="AS780" i="4"/>
  <c r="BD304" i="4"/>
  <c r="BA752" i="4"/>
  <c r="BD570" i="4"/>
  <c r="AP304" i="4"/>
  <c r="BK304" i="4" s="1"/>
  <c r="AY738" i="4"/>
  <c r="BG682" i="4"/>
  <c r="BC584" i="4"/>
  <c r="AS290" i="4"/>
  <c r="BD878" i="4"/>
  <c r="BD864" i="4"/>
  <c r="BE682" i="4"/>
  <c r="AX640" i="4"/>
  <c r="BA584" i="4"/>
  <c r="AP500" i="4"/>
  <c r="AO444" i="4"/>
  <c r="AX416" i="4"/>
  <c r="AV388" i="4"/>
  <c r="AQ290" i="4"/>
  <c r="BK290" i="4" s="1"/>
  <c r="AZ122" i="4"/>
  <c r="BE24" i="4"/>
  <c r="BE752" i="4"/>
  <c r="BG276" i="4"/>
  <c r="AR122" i="4"/>
  <c r="BL122" i="4" s="1"/>
  <c r="AX444" i="4"/>
  <c r="AS710" i="4"/>
  <c r="BA220" i="4"/>
  <c r="AR808" i="4"/>
  <c r="AY472" i="4"/>
  <c r="BF864" i="4"/>
  <c r="AT766" i="4"/>
  <c r="AV752" i="4"/>
  <c r="AR500" i="4"/>
  <c r="AS486" i="4"/>
  <c r="BA360" i="4"/>
  <c r="BC878" i="4"/>
  <c r="BC864" i="4"/>
  <c r="AQ766" i="4"/>
  <c r="AW640" i="4"/>
  <c r="AU598" i="4"/>
  <c r="AZ584" i="4"/>
  <c r="BB542" i="4"/>
  <c r="AU388" i="4"/>
  <c r="AP290" i="4"/>
  <c r="BM276" i="4"/>
  <c r="AY122" i="4"/>
  <c r="BN122" i="4" s="1"/>
  <c r="AY52" i="4"/>
  <c r="BN52" i="4" s="1"/>
  <c r="BD24" i="4"/>
  <c r="BL24" i="4" s="1"/>
  <c r="AO94" i="4"/>
  <c r="BK94" i="4" s="1"/>
  <c r="BC808" i="4"/>
  <c r="AP598" i="4"/>
  <c r="BC570" i="4"/>
  <c r="AR458" i="4"/>
  <c r="AZ444" i="4"/>
  <c r="AQ332" i="4"/>
  <c r="AX248" i="4"/>
  <c r="BN248" i="4" s="1"/>
  <c r="BG108" i="4"/>
  <c r="BO108" i="4" s="1"/>
  <c r="AT10" i="4"/>
  <c r="BB808" i="4"/>
  <c r="AO598" i="4"/>
  <c r="BB570" i="4"/>
  <c r="AQ458" i="4"/>
  <c r="AY444" i="4"/>
  <c r="AP332" i="4"/>
  <c r="BK332" i="4" s="1"/>
  <c r="AW248" i="4"/>
  <c r="BM248" i="4" s="1"/>
  <c r="AT220" i="4"/>
  <c r="BL220" i="4" s="1"/>
  <c r="BF108" i="4"/>
  <c r="AS10" i="4"/>
  <c r="BD836" i="4"/>
  <c r="AY752" i="4"/>
  <c r="BD164" i="4"/>
  <c r="AT626" i="4"/>
  <c r="AU360" i="4"/>
  <c r="BB164" i="4"/>
  <c r="BC94" i="4"/>
  <c r="BO94" i="4" s="1"/>
  <c r="BG52" i="4"/>
  <c r="BO52" i="4" s="1"/>
  <c r="AY850" i="4"/>
  <c r="BE164" i="4"/>
  <c r="BM164" i="4" s="1"/>
  <c r="AX850" i="4"/>
  <c r="AW360" i="4"/>
  <c r="BE654" i="4"/>
  <c r="AT360" i="4"/>
  <c r="BA164" i="4"/>
  <c r="BF52" i="4"/>
  <c r="AZ136" i="4"/>
  <c r="BB24" i="4"/>
  <c r="AO808" i="4"/>
  <c r="AO374" i="4"/>
  <c r="BC836" i="4"/>
  <c r="BO262" i="4"/>
  <c r="BE94" i="4"/>
  <c r="BG654" i="4"/>
  <c r="AO500" i="4"/>
  <c r="BA668" i="4"/>
  <c r="AT850" i="4"/>
  <c r="AO682" i="4"/>
  <c r="AZ668" i="4"/>
  <c r="BD654" i="4"/>
  <c r="BD528" i="4"/>
  <c r="BF388" i="4"/>
  <c r="AS360" i="4"/>
  <c r="BC192" i="4"/>
  <c r="AZ164" i="4"/>
  <c r="BE52" i="4"/>
  <c r="BM52" i="4" s="1"/>
  <c r="AW850" i="4"/>
  <c r="BF654" i="4"/>
  <c r="BG878" i="4"/>
  <c r="AS850" i="4"/>
  <c r="AY668" i="4"/>
  <c r="BC654" i="4"/>
  <c r="BC528" i="4"/>
  <c r="BB402" i="4"/>
  <c r="AR360" i="4"/>
  <c r="BB192" i="4"/>
  <c r="AY164" i="4"/>
  <c r="AQ66" i="4"/>
  <c r="BF164" i="4"/>
  <c r="BA472" i="4"/>
  <c r="AY136" i="4"/>
  <c r="AU626" i="4"/>
  <c r="AT556" i="4"/>
  <c r="AS626" i="4"/>
  <c r="AS556" i="4"/>
  <c r="BG388" i="4"/>
  <c r="AR850" i="4"/>
  <c r="AX668" i="4"/>
  <c r="BB528" i="4"/>
  <c r="BD486" i="4"/>
  <c r="AQ486" i="4"/>
  <c r="BA402" i="4"/>
  <c r="BA192" i="4"/>
  <c r="AP66" i="4"/>
  <c r="AV626" i="4"/>
  <c r="AV360" i="4"/>
  <c r="BC164" i="4"/>
  <c r="BD94" i="4"/>
  <c r="BG766" i="4"/>
  <c r="AR626" i="4"/>
  <c r="BE528" i="4"/>
  <c r="BF878" i="4"/>
  <c r="BE878" i="4"/>
  <c r="AQ850" i="4"/>
  <c r="AW668" i="4"/>
  <c r="BA528" i="4"/>
  <c r="BC486" i="4"/>
  <c r="AP486" i="4"/>
  <c r="AP416" i="4"/>
  <c r="AZ402" i="4"/>
  <c r="AR304" i="4"/>
  <c r="AZ192" i="4"/>
  <c r="BN192" i="4" s="1"/>
  <c r="AO66" i="4"/>
  <c r="AW122" i="4"/>
  <c r="BM122" i="4" s="1"/>
  <c r="AZ332" i="4"/>
  <c r="AX514" i="4"/>
  <c r="BF766" i="4"/>
  <c r="AW514" i="4"/>
  <c r="BA332" i="4"/>
  <c r="BE766" i="4"/>
  <c r="BG542" i="4"/>
  <c r="BF542" i="4"/>
  <c r="BB332" i="4"/>
  <c r="AU780" i="4"/>
  <c r="AT780" i="4"/>
  <c r="BE542" i="4"/>
  <c r="AS150" i="4"/>
  <c r="AU556" i="4"/>
  <c r="AR150" i="4"/>
  <c r="BL150" i="4" s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BO332" i="4" l="1"/>
  <c r="BM108" i="4"/>
  <c r="BL192" i="4"/>
  <c r="BO220" i="4"/>
  <c r="BL290" i="4"/>
  <c r="BO234" i="4"/>
  <c r="BO192" i="4"/>
  <c r="BK318" i="4"/>
  <c r="BN108" i="4"/>
  <c r="BO66" i="4"/>
  <c r="BK52" i="4"/>
  <c r="BK66" i="4"/>
  <c r="BL304" i="4"/>
  <c r="BO164" i="4"/>
  <c r="K9" i="3" l="1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AM11" i="2"/>
  <c r="AN11" i="2"/>
  <c r="AO11" i="2"/>
  <c r="AO10" i="2" s="1"/>
  <c r="AP11" i="2"/>
  <c r="AP10" i="2" s="1"/>
  <c r="AQ11" i="2"/>
  <c r="AQ10" i="2" s="1"/>
  <c r="AR11" i="2"/>
  <c r="AR10" i="2" s="1"/>
  <c r="AS11" i="2"/>
  <c r="AS10" i="2" s="1"/>
  <c r="AT11" i="2"/>
  <c r="AU11" i="2"/>
  <c r="AV11" i="2"/>
  <c r="AW11" i="2"/>
  <c r="AX11" i="2"/>
  <c r="AY11" i="2"/>
  <c r="AZ11" i="2"/>
  <c r="BA11" i="2"/>
  <c r="BB11" i="2"/>
  <c r="BC11" i="2"/>
  <c r="BD11" i="2"/>
  <c r="BE11" i="2"/>
  <c r="AM15" i="2"/>
  <c r="AN15" i="2"/>
  <c r="AO15" i="2"/>
  <c r="AP15" i="2"/>
  <c r="AQ15" i="2"/>
  <c r="AR15" i="2"/>
  <c r="AS15" i="2"/>
  <c r="AT15" i="2"/>
  <c r="AU15" i="2"/>
  <c r="AU10" i="2" s="1"/>
  <c r="AV15" i="2"/>
  <c r="AV10" i="2" s="1"/>
  <c r="AW15" i="2"/>
  <c r="AW10" i="2" s="1"/>
  <c r="AX15" i="2"/>
  <c r="AX10" i="2" s="1"/>
  <c r="BL10" i="2" s="1"/>
  <c r="AY15" i="2"/>
  <c r="AY10" i="2" s="1"/>
  <c r="AZ15" i="2"/>
  <c r="AZ10" i="2" s="1"/>
  <c r="BA15" i="2"/>
  <c r="BA10" i="2" s="1"/>
  <c r="BB15" i="2"/>
  <c r="BB10" i="2" s="1"/>
  <c r="BC15" i="2"/>
  <c r="BC10" i="2" s="1"/>
  <c r="BD15" i="2"/>
  <c r="BD10" i="2" s="1"/>
  <c r="BE15" i="2"/>
  <c r="BE10" i="2" s="1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AN24" i="2"/>
  <c r="AQ24" i="2"/>
  <c r="AR24" i="2"/>
  <c r="AS24" i="2"/>
  <c r="AT24" i="2"/>
  <c r="AW24" i="2"/>
  <c r="AM25" i="2"/>
  <c r="AM24" i="2" s="1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A24" i="2" s="1"/>
  <c r="BB25" i="2"/>
  <c r="BC25" i="2"/>
  <c r="BD25" i="2"/>
  <c r="BD24" i="2" s="1"/>
  <c r="BE25" i="2"/>
  <c r="BE24" i="2" s="1"/>
  <c r="AM29" i="2"/>
  <c r="AN29" i="2"/>
  <c r="AO29" i="2"/>
  <c r="AO24" i="2" s="1"/>
  <c r="AP29" i="2"/>
  <c r="AP24" i="2" s="1"/>
  <c r="AQ29" i="2"/>
  <c r="AR29" i="2"/>
  <c r="AS29" i="2"/>
  <c r="AT29" i="2"/>
  <c r="AU29" i="2"/>
  <c r="AV29" i="2"/>
  <c r="AV24" i="2" s="1"/>
  <c r="AW29" i="2"/>
  <c r="AX29" i="2"/>
  <c r="AX24" i="2" s="1"/>
  <c r="AY29" i="2"/>
  <c r="AY24" i="2" s="1"/>
  <c r="BM24" i="2" s="1"/>
  <c r="AZ29" i="2"/>
  <c r="AZ24" i="2" s="1"/>
  <c r="BA29" i="2"/>
  <c r="BB29" i="2"/>
  <c r="BC29" i="2"/>
  <c r="BD29" i="2"/>
  <c r="BE29" i="2"/>
  <c r="AM33" i="2"/>
  <c r="AN33" i="2"/>
  <c r="AO33" i="2"/>
  <c r="AP33" i="2"/>
  <c r="AQ33" i="2"/>
  <c r="AR33" i="2"/>
  <c r="AS33" i="2"/>
  <c r="AT33" i="2"/>
  <c r="AU33" i="2"/>
  <c r="AU24" i="2" s="1"/>
  <c r="AV33" i="2"/>
  <c r="AW33" i="2"/>
  <c r="AX33" i="2"/>
  <c r="AY33" i="2"/>
  <c r="AZ33" i="2"/>
  <c r="BA33" i="2"/>
  <c r="BB33" i="2"/>
  <c r="BC33" i="2"/>
  <c r="BD33" i="2"/>
  <c r="BE33" i="2"/>
  <c r="AP38" i="2"/>
  <c r="AQ38" i="2"/>
  <c r="AR38" i="2"/>
  <c r="AS38" i="2"/>
  <c r="BE38" i="2"/>
  <c r="BJ38" i="2"/>
  <c r="AM39" i="2"/>
  <c r="AM38" i="2" s="1"/>
  <c r="BI38" i="2" s="1"/>
  <c r="AN39" i="2"/>
  <c r="AN38" i="2" s="1"/>
  <c r="AO39" i="2"/>
  <c r="AO38" i="2" s="1"/>
  <c r="AP39" i="2"/>
  <c r="AQ39" i="2"/>
  <c r="AR39" i="2"/>
  <c r="AS39" i="2"/>
  <c r="AT39" i="2"/>
  <c r="AU39" i="2"/>
  <c r="AV39" i="2"/>
  <c r="AW39" i="2"/>
  <c r="AX39" i="2"/>
  <c r="AY39" i="2"/>
  <c r="AZ39" i="2"/>
  <c r="BA39" i="2"/>
  <c r="BA38" i="2" s="1"/>
  <c r="BB39" i="2"/>
  <c r="BB38" i="2" s="1"/>
  <c r="BC39" i="2"/>
  <c r="BC38" i="2" s="1"/>
  <c r="BD39" i="2"/>
  <c r="BD38" i="2" s="1"/>
  <c r="BE39" i="2"/>
  <c r="AM43" i="2"/>
  <c r="AN43" i="2"/>
  <c r="AO43" i="2"/>
  <c r="AP43" i="2"/>
  <c r="AQ43" i="2"/>
  <c r="AR43" i="2"/>
  <c r="AS43" i="2"/>
  <c r="AT43" i="2"/>
  <c r="AU43" i="2"/>
  <c r="AV43" i="2"/>
  <c r="AV38" i="2" s="1"/>
  <c r="AW43" i="2"/>
  <c r="AW38" i="2" s="1"/>
  <c r="AX43" i="2"/>
  <c r="AY43" i="2"/>
  <c r="AZ43" i="2"/>
  <c r="BA43" i="2"/>
  <c r="BB43" i="2"/>
  <c r="BC43" i="2"/>
  <c r="BD43" i="2"/>
  <c r="BE43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AO52" i="2"/>
  <c r="AP52" i="2"/>
  <c r="AQ52" i="2"/>
  <c r="AR52" i="2"/>
  <c r="AS52" i="2"/>
  <c r="AT52" i="2"/>
  <c r="BJ52" i="2"/>
  <c r="AM53" i="2"/>
  <c r="AN53" i="2"/>
  <c r="AN52" i="2" s="1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B52" i="2" s="1"/>
  <c r="BC53" i="2"/>
  <c r="BC52" i="2" s="1"/>
  <c r="BD53" i="2"/>
  <c r="BD52" i="2" s="1"/>
  <c r="BE53" i="2"/>
  <c r="BE52" i="2" s="1"/>
  <c r="AM57" i="2"/>
  <c r="AN57" i="2"/>
  <c r="AO57" i="2"/>
  <c r="AP57" i="2"/>
  <c r="AQ57" i="2"/>
  <c r="AR57" i="2"/>
  <c r="AS57" i="2"/>
  <c r="AT57" i="2"/>
  <c r="AU57" i="2"/>
  <c r="AU52" i="2" s="1"/>
  <c r="BK52" i="2" s="1"/>
  <c r="AV57" i="2"/>
  <c r="AV52" i="2" s="1"/>
  <c r="AW57" i="2"/>
  <c r="AW52" i="2" s="1"/>
  <c r="AX57" i="2"/>
  <c r="AX52" i="2" s="1"/>
  <c r="BL52" i="2" s="1"/>
  <c r="AY57" i="2"/>
  <c r="AY52" i="2" s="1"/>
  <c r="AZ57" i="2"/>
  <c r="BA57" i="2"/>
  <c r="BB57" i="2"/>
  <c r="BC57" i="2"/>
  <c r="BD57" i="2"/>
  <c r="BE57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AQ66" i="2"/>
  <c r="AR66" i="2"/>
  <c r="AS66" i="2"/>
  <c r="AT66" i="2"/>
  <c r="AU66" i="2"/>
  <c r="AV66" i="2"/>
  <c r="AX66" i="2"/>
  <c r="AM67" i="2"/>
  <c r="AM66" i="2" s="1"/>
  <c r="AN67" i="2"/>
  <c r="AN66" i="2" s="1"/>
  <c r="AO67" i="2"/>
  <c r="AO66" i="2" s="1"/>
  <c r="AP67" i="2"/>
  <c r="AP66" i="2" s="1"/>
  <c r="AQ67" i="2"/>
  <c r="AR67" i="2"/>
  <c r="AS67" i="2"/>
  <c r="AT67" i="2"/>
  <c r="AU67" i="2"/>
  <c r="AV67" i="2"/>
  <c r="AW67" i="2"/>
  <c r="AW66" i="2" s="1"/>
  <c r="AX67" i="2"/>
  <c r="AY67" i="2"/>
  <c r="AZ67" i="2"/>
  <c r="BA67" i="2"/>
  <c r="BB67" i="2"/>
  <c r="BC67" i="2"/>
  <c r="BD67" i="2"/>
  <c r="BD66" i="2" s="1"/>
  <c r="BE67" i="2"/>
  <c r="BE66" i="2" s="1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AZ66" i="2" s="1"/>
  <c r="BA71" i="2"/>
  <c r="BA66" i="2" s="1"/>
  <c r="BB71" i="2"/>
  <c r="BC71" i="2"/>
  <c r="BD71" i="2"/>
  <c r="BE71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D80" i="2"/>
  <c r="BE80" i="2"/>
  <c r="AM81" i="2"/>
  <c r="AM80" i="2" s="1"/>
  <c r="AN81" i="2"/>
  <c r="AN80" i="2" s="1"/>
  <c r="BI80" i="2" s="1"/>
  <c r="AO81" i="2"/>
  <c r="AO80" i="2" s="1"/>
  <c r="AP81" i="2"/>
  <c r="AP80" i="2" s="1"/>
  <c r="AQ81" i="2"/>
  <c r="AQ80" i="2" s="1"/>
  <c r="AR81" i="2"/>
  <c r="AR80" i="2" s="1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AM85" i="2"/>
  <c r="AN85" i="2"/>
  <c r="AO85" i="2"/>
  <c r="AP85" i="2"/>
  <c r="AQ85" i="2"/>
  <c r="AR85" i="2"/>
  <c r="AS85" i="2"/>
  <c r="AS80" i="2" s="1"/>
  <c r="BK80" i="2" s="1"/>
  <c r="AT85" i="2"/>
  <c r="AT80" i="2" s="1"/>
  <c r="AU85" i="2"/>
  <c r="AU80" i="2" s="1"/>
  <c r="AV85" i="2"/>
  <c r="AV80" i="2" s="1"/>
  <c r="AW85" i="2"/>
  <c r="AW80" i="2" s="1"/>
  <c r="AX85" i="2"/>
  <c r="AY85" i="2"/>
  <c r="AZ85" i="2"/>
  <c r="BA85" i="2"/>
  <c r="BB85" i="2"/>
  <c r="BC85" i="2"/>
  <c r="BC80" i="2" s="1"/>
  <c r="BD85" i="2"/>
  <c r="BE85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AT94" i="2"/>
  <c r="AU94" i="2"/>
  <c r="AV94" i="2"/>
  <c r="AW94" i="2"/>
  <c r="AX94" i="2"/>
  <c r="AY94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AM99" i="2"/>
  <c r="AM94" i="2" s="1"/>
  <c r="AN99" i="2"/>
  <c r="AN94" i="2" s="1"/>
  <c r="AO99" i="2"/>
  <c r="AO94" i="2" s="1"/>
  <c r="AP99" i="2"/>
  <c r="AP94" i="2" s="1"/>
  <c r="AQ99" i="2"/>
  <c r="AQ94" i="2" s="1"/>
  <c r="AR99" i="2"/>
  <c r="AR94" i="2" s="1"/>
  <c r="AS99" i="2"/>
  <c r="AS94" i="2" s="1"/>
  <c r="AT99" i="2"/>
  <c r="AU99" i="2"/>
  <c r="AV99" i="2"/>
  <c r="AW99" i="2"/>
  <c r="AX99" i="2"/>
  <c r="AY99" i="2"/>
  <c r="AZ99" i="2"/>
  <c r="BA99" i="2"/>
  <c r="BB99" i="2"/>
  <c r="BC99" i="2"/>
  <c r="BD99" i="2"/>
  <c r="BE99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AM109" i="2"/>
  <c r="AM108" i="2" s="1"/>
  <c r="AN109" i="2"/>
  <c r="AO109" i="2"/>
  <c r="AO108" i="2" s="1"/>
  <c r="AP109" i="2"/>
  <c r="AQ109" i="2"/>
  <c r="AR109" i="2"/>
  <c r="AS109" i="2"/>
  <c r="AS108" i="2" s="1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AM113" i="2"/>
  <c r="AN113" i="2"/>
  <c r="AO113" i="2"/>
  <c r="AP113" i="2"/>
  <c r="AQ113" i="2"/>
  <c r="AR113" i="2"/>
  <c r="AS113" i="2"/>
  <c r="AT113" i="2"/>
  <c r="AU113" i="2"/>
  <c r="AU108" i="2" s="1"/>
  <c r="AV113" i="2"/>
  <c r="AW113" i="2"/>
  <c r="AX113" i="2"/>
  <c r="AY113" i="2"/>
  <c r="AZ113" i="2"/>
  <c r="BA113" i="2"/>
  <c r="BA108" i="2" s="1"/>
  <c r="BB113" i="2"/>
  <c r="BB108" i="2" s="1"/>
  <c r="BC113" i="2"/>
  <c r="BC108" i="2" s="1"/>
  <c r="BD113" i="2"/>
  <c r="BD108" i="2" s="1"/>
  <c r="BE113" i="2"/>
  <c r="BE108" i="2" s="1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AO122" i="2"/>
  <c r="AP122" i="2"/>
  <c r="AQ122" i="2"/>
  <c r="AR122" i="2"/>
  <c r="AS122" i="2"/>
  <c r="AU122" i="2"/>
  <c r="AV122" i="2"/>
  <c r="AM123" i="2"/>
  <c r="AN123" i="2"/>
  <c r="AO123" i="2"/>
  <c r="AP123" i="2"/>
  <c r="AQ123" i="2"/>
  <c r="AR123" i="2"/>
  <c r="AS123" i="2"/>
  <c r="AT123" i="2"/>
  <c r="AT122" i="2" s="1"/>
  <c r="AU123" i="2"/>
  <c r="AV123" i="2"/>
  <c r="AW123" i="2"/>
  <c r="AX123" i="2"/>
  <c r="AY123" i="2"/>
  <c r="AZ123" i="2"/>
  <c r="BA123" i="2"/>
  <c r="BA122" i="2" s="1"/>
  <c r="BB123" i="2"/>
  <c r="BB122" i="2" s="1"/>
  <c r="BC123" i="2"/>
  <c r="BC122" i="2" s="1"/>
  <c r="BD123" i="2"/>
  <c r="BD122" i="2" s="1"/>
  <c r="BE123" i="2"/>
  <c r="BE122" i="2" s="1"/>
  <c r="AM127" i="2"/>
  <c r="AM122" i="2" s="1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B127" i="2"/>
  <c r="BC127" i="2"/>
  <c r="BD127" i="2"/>
  <c r="BE127" i="2"/>
  <c r="AM131" i="2"/>
  <c r="AN131" i="2"/>
  <c r="AO131" i="2"/>
  <c r="AP131" i="2"/>
  <c r="AQ131" i="2"/>
  <c r="AR131" i="2"/>
  <c r="AS131" i="2"/>
  <c r="AT131" i="2"/>
  <c r="AU131" i="2"/>
  <c r="AV131" i="2"/>
  <c r="AW131" i="2"/>
  <c r="AW122" i="2" s="1"/>
  <c r="AX131" i="2"/>
  <c r="AX122" i="2" s="1"/>
  <c r="AY131" i="2"/>
  <c r="AY122" i="2" s="1"/>
  <c r="AZ131" i="2"/>
  <c r="BA131" i="2"/>
  <c r="BB131" i="2"/>
  <c r="BC131" i="2"/>
  <c r="BD131" i="2"/>
  <c r="BE131" i="2"/>
  <c r="BB136" i="2"/>
  <c r="BC136" i="2"/>
  <c r="BE136" i="2"/>
  <c r="AM137" i="2"/>
  <c r="AN137" i="2"/>
  <c r="AO137" i="2"/>
  <c r="AP137" i="2"/>
  <c r="AQ137" i="2"/>
  <c r="AR137" i="2"/>
  <c r="AS137" i="2"/>
  <c r="AS136" i="2" s="1"/>
  <c r="AT137" i="2"/>
  <c r="AT136" i="2" s="1"/>
  <c r="AU137" i="2"/>
  <c r="AU136" i="2" s="1"/>
  <c r="AV137" i="2"/>
  <c r="AV136" i="2" s="1"/>
  <c r="AW137" i="2"/>
  <c r="AW136" i="2" s="1"/>
  <c r="AX137" i="2"/>
  <c r="AX136" i="2" s="1"/>
  <c r="AY137" i="2"/>
  <c r="AY136" i="2" s="1"/>
  <c r="AZ137" i="2"/>
  <c r="AZ136" i="2" s="1"/>
  <c r="BA137" i="2"/>
  <c r="BA136" i="2" s="1"/>
  <c r="BB137" i="2"/>
  <c r="BC137" i="2"/>
  <c r="BD137" i="2"/>
  <c r="BE137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AM145" i="2"/>
  <c r="AN145" i="2"/>
  <c r="AN136" i="2" s="1"/>
  <c r="AO145" i="2"/>
  <c r="AO136" i="2" s="1"/>
  <c r="AP145" i="2"/>
  <c r="AP136" i="2" s="1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D136" i="2" s="1"/>
  <c r="BE145" i="2"/>
  <c r="BB150" i="2"/>
  <c r="BC150" i="2"/>
  <c r="BD150" i="2"/>
  <c r="BE150" i="2"/>
  <c r="AM151" i="2"/>
  <c r="AM150" i="2" s="1"/>
  <c r="AN151" i="2"/>
  <c r="AO151" i="2"/>
  <c r="AP151" i="2"/>
  <c r="AQ151" i="2"/>
  <c r="AR151" i="2"/>
  <c r="AS151" i="2"/>
  <c r="AT151" i="2"/>
  <c r="AU151" i="2"/>
  <c r="AV151" i="2"/>
  <c r="AV150" i="2" s="1"/>
  <c r="AW151" i="2"/>
  <c r="AW150" i="2" s="1"/>
  <c r="AX151" i="2"/>
  <c r="AX150" i="2" s="1"/>
  <c r="AY151" i="2"/>
  <c r="AY150" i="2" s="1"/>
  <c r="AZ151" i="2"/>
  <c r="AZ150" i="2" s="1"/>
  <c r="BA151" i="2"/>
  <c r="BA150" i="2" s="1"/>
  <c r="BB151" i="2"/>
  <c r="BC151" i="2"/>
  <c r="BD151" i="2"/>
  <c r="BE151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AM159" i="2"/>
  <c r="AN159" i="2"/>
  <c r="AN150" i="2" s="1"/>
  <c r="AO159" i="2"/>
  <c r="AO150" i="2" s="1"/>
  <c r="AP159" i="2"/>
  <c r="AP150" i="2" s="1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E164" i="2"/>
  <c r="AM165" i="2"/>
  <c r="AN165" i="2"/>
  <c r="AO165" i="2"/>
  <c r="AO164" i="2" s="1"/>
  <c r="AP165" i="2"/>
  <c r="AP164" i="2" s="1"/>
  <c r="AQ165" i="2"/>
  <c r="AQ164" i="2" s="1"/>
  <c r="AR165" i="2"/>
  <c r="AR164" i="2" s="1"/>
  <c r="AS165" i="2"/>
  <c r="AS164" i="2" s="1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AM169" i="2"/>
  <c r="AN169" i="2"/>
  <c r="AO169" i="2"/>
  <c r="AP169" i="2"/>
  <c r="AQ169" i="2"/>
  <c r="AR169" i="2"/>
  <c r="AS169" i="2"/>
  <c r="AT169" i="2"/>
  <c r="AU169" i="2"/>
  <c r="AV169" i="2"/>
  <c r="AW169" i="2"/>
  <c r="AW164" i="2" s="1"/>
  <c r="AX169" i="2"/>
  <c r="AX164" i="2" s="1"/>
  <c r="AY169" i="2"/>
  <c r="AZ169" i="2"/>
  <c r="AZ164" i="2" s="1"/>
  <c r="BA169" i="2"/>
  <c r="BA164" i="2" s="1"/>
  <c r="BB169" i="2"/>
  <c r="BC169" i="2"/>
  <c r="BC164" i="2" s="1"/>
  <c r="BD169" i="2"/>
  <c r="BD164" i="2" s="1"/>
  <c r="BE169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AO178" i="2"/>
  <c r="AP178" i="2"/>
  <c r="AQ178" i="2"/>
  <c r="AS178" i="2"/>
  <c r="AT178" i="2"/>
  <c r="AV178" i="2"/>
  <c r="AW178" i="2"/>
  <c r="BA178" i="2"/>
  <c r="BB178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D178" i="2" s="1"/>
  <c r="BE179" i="2"/>
  <c r="BE178" i="2" s="1"/>
  <c r="AM183" i="2"/>
  <c r="AM178" i="2" s="1"/>
  <c r="BI178" i="2" s="1"/>
  <c r="AN183" i="2"/>
  <c r="AN178" i="2" s="1"/>
  <c r="AO183" i="2"/>
  <c r="AP183" i="2"/>
  <c r="AQ183" i="2"/>
  <c r="AR183" i="2"/>
  <c r="AR178" i="2" s="1"/>
  <c r="AS183" i="2"/>
  <c r="AT183" i="2"/>
  <c r="AU183" i="2"/>
  <c r="AU178" i="2" s="1"/>
  <c r="AV183" i="2"/>
  <c r="AW183" i="2"/>
  <c r="AX183" i="2"/>
  <c r="AY183" i="2"/>
  <c r="AZ183" i="2"/>
  <c r="BA183" i="2"/>
  <c r="BB183" i="2"/>
  <c r="BC183" i="2"/>
  <c r="BD183" i="2"/>
  <c r="BE183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X178" i="2" s="1"/>
  <c r="AY187" i="2"/>
  <c r="AY178" i="2" s="1"/>
  <c r="AZ187" i="2"/>
  <c r="AZ178" i="2" s="1"/>
  <c r="BA187" i="2"/>
  <c r="BB187" i="2"/>
  <c r="BC187" i="2"/>
  <c r="BD187" i="2"/>
  <c r="BE187" i="2"/>
  <c r="AR192" i="2"/>
  <c r="AM193" i="2"/>
  <c r="AN193" i="2"/>
  <c r="AO193" i="2"/>
  <c r="AP193" i="2"/>
  <c r="AQ193" i="2"/>
  <c r="AR193" i="2"/>
  <c r="AS193" i="2"/>
  <c r="AS192" i="2" s="1"/>
  <c r="AT193" i="2"/>
  <c r="AU193" i="2"/>
  <c r="AU192" i="2" s="1"/>
  <c r="AV193" i="2"/>
  <c r="AV192" i="2" s="1"/>
  <c r="AW193" i="2"/>
  <c r="AX193" i="2"/>
  <c r="AY193" i="2"/>
  <c r="AZ193" i="2"/>
  <c r="BA193" i="2"/>
  <c r="BB193" i="2"/>
  <c r="BC193" i="2"/>
  <c r="BD193" i="2"/>
  <c r="BD192" i="2" s="1"/>
  <c r="BE193" i="2"/>
  <c r="BE192" i="2" s="1"/>
  <c r="AM197" i="2"/>
  <c r="AM192" i="2" s="1"/>
  <c r="AN197" i="2"/>
  <c r="AN192" i="2" s="1"/>
  <c r="AO197" i="2"/>
  <c r="AO192" i="2" s="1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X192" i="2" s="1"/>
  <c r="AY201" i="2"/>
  <c r="AZ201" i="2"/>
  <c r="BA201" i="2"/>
  <c r="BA192" i="2" s="1"/>
  <c r="BB201" i="2"/>
  <c r="BC201" i="2"/>
  <c r="BD201" i="2"/>
  <c r="BE201" i="2"/>
  <c r="AV206" i="2"/>
  <c r="BL206" i="2" s="1"/>
  <c r="AW206" i="2"/>
  <c r="AM207" i="2"/>
  <c r="AM206" i="2" s="1"/>
  <c r="AN207" i="2"/>
  <c r="AN206" i="2" s="1"/>
  <c r="AO207" i="2"/>
  <c r="AP207" i="2"/>
  <c r="AQ207" i="2"/>
  <c r="AR207" i="2"/>
  <c r="AS207" i="2"/>
  <c r="AS206" i="2" s="1"/>
  <c r="AT207" i="2"/>
  <c r="AT206" i="2" s="1"/>
  <c r="AU207" i="2"/>
  <c r="AU206" i="2" s="1"/>
  <c r="AV207" i="2"/>
  <c r="AW207" i="2"/>
  <c r="AX207" i="2"/>
  <c r="AX206" i="2" s="1"/>
  <c r="AY207" i="2"/>
  <c r="AZ207" i="2"/>
  <c r="BA207" i="2"/>
  <c r="BB207" i="2"/>
  <c r="BC207" i="2"/>
  <c r="BD207" i="2"/>
  <c r="BE207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Y206" i="2" s="1"/>
  <c r="AZ211" i="2"/>
  <c r="AZ206" i="2" s="1"/>
  <c r="BA211" i="2"/>
  <c r="BA206" i="2" s="1"/>
  <c r="BB211" i="2"/>
  <c r="BC211" i="2"/>
  <c r="BD211" i="2"/>
  <c r="BD206" i="2" s="1"/>
  <c r="BE211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AW220" i="2"/>
  <c r="AX220" i="2"/>
  <c r="BA220" i="2"/>
  <c r="BB220" i="2"/>
  <c r="BC220" i="2"/>
  <c r="BD220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BE220" i="2" s="1"/>
  <c r="AM225" i="2"/>
  <c r="AM220" i="2" s="1"/>
  <c r="AN225" i="2"/>
  <c r="AO225" i="2"/>
  <c r="AP225" i="2"/>
  <c r="AP220" i="2" s="1"/>
  <c r="AQ225" i="2"/>
  <c r="AR225" i="2"/>
  <c r="AS225" i="2"/>
  <c r="AS220" i="2" s="1"/>
  <c r="AT225" i="2"/>
  <c r="AT220" i="2" s="1"/>
  <c r="AU225" i="2"/>
  <c r="AU220" i="2" s="1"/>
  <c r="AV225" i="2"/>
  <c r="AV220" i="2" s="1"/>
  <c r="BL220" i="2" s="1"/>
  <c r="AW225" i="2"/>
  <c r="AX225" i="2"/>
  <c r="AY225" i="2"/>
  <c r="AZ225" i="2"/>
  <c r="BA225" i="2"/>
  <c r="BB225" i="2"/>
  <c r="BC225" i="2"/>
  <c r="BD225" i="2"/>
  <c r="BE225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Y220" i="2" s="1"/>
  <c r="AZ229" i="2"/>
  <c r="AZ220" i="2" s="1"/>
  <c r="BA229" i="2"/>
  <c r="BB229" i="2"/>
  <c r="BC229" i="2"/>
  <c r="BD229" i="2"/>
  <c r="BE229" i="2"/>
  <c r="AM234" i="2"/>
  <c r="AN234" i="2"/>
  <c r="AO234" i="2"/>
  <c r="AP234" i="2"/>
  <c r="AY234" i="2"/>
  <c r="AZ234" i="2"/>
  <c r="AM235" i="2"/>
  <c r="AN235" i="2"/>
  <c r="AO235" i="2"/>
  <c r="AP235" i="2"/>
  <c r="AQ235" i="2"/>
  <c r="AQ234" i="2" s="1"/>
  <c r="AR235" i="2"/>
  <c r="AR234" i="2" s="1"/>
  <c r="AS235" i="2"/>
  <c r="AS234" i="2" s="1"/>
  <c r="AT235" i="2"/>
  <c r="AU235" i="2"/>
  <c r="AV235" i="2"/>
  <c r="AW235" i="2"/>
  <c r="AX235" i="2"/>
  <c r="AY235" i="2"/>
  <c r="AZ235" i="2"/>
  <c r="BA235" i="2"/>
  <c r="BA234" i="2" s="1"/>
  <c r="BB235" i="2"/>
  <c r="BB234" i="2" s="1"/>
  <c r="BC235" i="2"/>
  <c r="BC234" i="2" s="1"/>
  <c r="BD235" i="2"/>
  <c r="BD234" i="2" s="1"/>
  <c r="BE235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BE234" i="2" s="1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AN248" i="2"/>
  <c r="AQ248" i="2"/>
  <c r="BB248" i="2"/>
  <c r="BC248" i="2"/>
  <c r="BD248" i="2"/>
  <c r="BE248" i="2"/>
  <c r="AM249" i="2"/>
  <c r="AM248" i="2" s="1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Y248" i="2" s="1"/>
  <c r="AZ249" i="2"/>
  <c r="AZ248" i="2" s="1"/>
  <c r="BA249" i="2"/>
  <c r="BA248" i="2" s="1"/>
  <c r="BB249" i="2"/>
  <c r="BC249" i="2"/>
  <c r="BD249" i="2"/>
  <c r="BE249" i="2"/>
  <c r="AM253" i="2"/>
  <c r="AN253" i="2"/>
  <c r="AO253" i="2"/>
  <c r="AP253" i="2"/>
  <c r="AQ253" i="2"/>
  <c r="AR253" i="2"/>
  <c r="AR248" i="2" s="1"/>
  <c r="AS253" i="2"/>
  <c r="AS248" i="2" s="1"/>
  <c r="AT253" i="2"/>
  <c r="AU253" i="2"/>
  <c r="AV253" i="2"/>
  <c r="AV248" i="2" s="1"/>
  <c r="AW253" i="2"/>
  <c r="AW248" i="2" s="1"/>
  <c r="AX253" i="2"/>
  <c r="AX248" i="2" s="1"/>
  <c r="AY253" i="2"/>
  <c r="AZ253" i="2"/>
  <c r="BA253" i="2"/>
  <c r="BB253" i="2"/>
  <c r="BC253" i="2"/>
  <c r="BD253" i="2"/>
  <c r="BE253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AM263" i="2"/>
  <c r="AN263" i="2"/>
  <c r="AO263" i="2"/>
  <c r="AO262" i="2" s="1"/>
  <c r="AP263" i="2"/>
  <c r="AP262" i="2" s="1"/>
  <c r="AQ263" i="2"/>
  <c r="AQ262" i="2" s="1"/>
  <c r="AR263" i="2"/>
  <c r="AR262" i="2" s="1"/>
  <c r="AS263" i="2"/>
  <c r="AS262" i="2" s="1"/>
  <c r="AT263" i="2"/>
  <c r="AU263" i="2"/>
  <c r="AV263" i="2"/>
  <c r="AW263" i="2"/>
  <c r="AX263" i="2"/>
  <c r="AY263" i="2"/>
  <c r="AZ263" i="2"/>
  <c r="AZ262" i="2" s="1"/>
  <c r="BA263" i="2"/>
  <c r="BA262" i="2" s="1"/>
  <c r="BB263" i="2"/>
  <c r="BB262" i="2" s="1"/>
  <c r="BC263" i="2"/>
  <c r="BD263" i="2"/>
  <c r="BE263" i="2"/>
  <c r="AM267" i="2"/>
  <c r="AN267" i="2"/>
  <c r="AO267" i="2"/>
  <c r="AP267" i="2"/>
  <c r="AQ267" i="2"/>
  <c r="AR267" i="2"/>
  <c r="AS267" i="2"/>
  <c r="AT267" i="2"/>
  <c r="AU267" i="2"/>
  <c r="AV267" i="2"/>
  <c r="AW267" i="2"/>
  <c r="AW262" i="2" s="1"/>
  <c r="AX267" i="2"/>
  <c r="AY267" i="2"/>
  <c r="AZ267" i="2"/>
  <c r="BA267" i="2"/>
  <c r="BB267" i="2"/>
  <c r="BC267" i="2"/>
  <c r="BD267" i="2"/>
  <c r="BE267" i="2"/>
  <c r="AM271" i="2"/>
  <c r="AN271" i="2"/>
  <c r="AO271" i="2"/>
  <c r="AP271" i="2"/>
  <c r="AQ271" i="2"/>
  <c r="AR271" i="2"/>
  <c r="AS271" i="2"/>
  <c r="AT271" i="2"/>
  <c r="AU271" i="2"/>
  <c r="AU262" i="2" s="1"/>
  <c r="AV271" i="2"/>
  <c r="AV262" i="2" s="1"/>
  <c r="AW271" i="2"/>
  <c r="AX271" i="2"/>
  <c r="AY271" i="2"/>
  <c r="AZ271" i="2"/>
  <c r="BA271" i="2"/>
  <c r="BB271" i="2"/>
  <c r="BC271" i="2"/>
  <c r="BD271" i="2"/>
  <c r="BE271" i="2"/>
  <c r="AX276" i="2"/>
  <c r="AY276" i="2"/>
  <c r="AZ276" i="2"/>
  <c r="BA276" i="2"/>
  <c r="BE276" i="2"/>
  <c r="AM277" i="2"/>
  <c r="AN277" i="2"/>
  <c r="AO277" i="2"/>
  <c r="AO276" i="2" s="1"/>
  <c r="AP277" i="2"/>
  <c r="AP276" i="2" s="1"/>
  <c r="AQ277" i="2"/>
  <c r="AQ276" i="2" s="1"/>
  <c r="BJ276" i="2" s="1"/>
  <c r="AR277" i="2"/>
  <c r="AS277" i="2"/>
  <c r="AT277" i="2"/>
  <c r="AT276" i="2" s="1"/>
  <c r="AU277" i="2"/>
  <c r="AV277" i="2"/>
  <c r="AW277" i="2"/>
  <c r="AX277" i="2"/>
  <c r="AY277" i="2"/>
  <c r="AZ277" i="2"/>
  <c r="BA277" i="2"/>
  <c r="BB277" i="2"/>
  <c r="BC277" i="2"/>
  <c r="BD277" i="2"/>
  <c r="BE277" i="2"/>
  <c r="AM281" i="2"/>
  <c r="AN281" i="2"/>
  <c r="AO281" i="2"/>
  <c r="AP281" i="2"/>
  <c r="AQ281" i="2"/>
  <c r="AR281" i="2"/>
  <c r="AR276" i="2" s="1"/>
  <c r="AS281" i="2"/>
  <c r="AS276" i="2" s="1"/>
  <c r="AT281" i="2"/>
  <c r="AU281" i="2"/>
  <c r="AU276" i="2" s="1"/>
  <c r="AV281" i="2"/>
  <c r="AV276" i="2" s="1"/>
  <c r="AW281" i="2"/>
  <c r="AX281" i="2"/>
  <c r="AY281" i="2"/>
  <c r="AZ281" i="2"/>
  <c r="BA281" i="2"/>
  <c r="BB281" i="2"/>
  <c r="BB276" i="2" s="1"/>
  <c r="BC281" i="2"/>
  <c r="BC276" i="2" s="1"/>
  <c r="BD281" i="2"/>
  <c r="BD276" i="2" s="1"/>
  <c r="BE281" i="2"/>
  <c r="AM285" i="2"/>
  <c r="AN285" i="2"/>
  <c r="AO285" i="2"/>
  <c r="AP285" i="2"/>
  <c r="AQ285" i="2"/>
  <c r="AR285" i="2"/>
  <c r="AS285" i="2"/>
  <c r="AT285" i="2"/>
  <c r="AU285" i="2"/>
  <c r="AV285" i="2"/>
  <c r="AW285" i="2"/>
  <c r="AW276" i="2" s="1"/>
  <c r="AX285" i="2"/>
  <c r="AY285" i="2"/>
  <c r="AZ285" i="2"/>
  <c r="BA285" i="2"/>
  <c r="BB285" i="2"/>
  <c r="BC285" i="2"/>
  <c r="BD285" i="2"/>
  <c r="BE285" i="2"/>
  <c r="AW290" i="2"/>
  <c r="AX290" i="2"/>
  <c r="BA290" i="2"/>
  <c r="BD290" i="2"/>
  <c r="AM291" i="2"/>
  <c r="AN291" i="2"/>
  <c r="AO291" i="2"/>
  <c r="AP291" i="2"/>
  <c r="AQ291" i="2"/>
  <c r="AQ290" i="2" s="1"/>
  <c r="AR291" i="2"/>
  <c r="AR290" i="2" s="1"/>
  <c r="AS291" i="2"/>
  <c r="AS290" i="2" s="1"/>
  <c r="AT291" i="2"/>
  <c r="AU291" i="2"/>
  <c r="AU290" i="2" s="1"/>
  <c r="AV291" i="2"/>
  <c r="AV290" i="2" s="1"/>
  <c r="AW291" i="2"/>
  <c r="AX291" i="2"/>
  <c r="AY291" i="2"/>
  <c r="AZ291" i="2"/>
  <c r="BA291" i="2"/>
  <c r="BB291" i="2"/>
  <c r="BC291" i="2"/>
  <c r="BD291" i="2"/>
  <c r="BE291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BE290" i="2" s="1"/>
  <c r="AM299" i="2"/>
  <c r="AM290" i="2" s="1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AV304" i="2"/>
  <c r="AW304" i="2"/>
  <c r="AX304" i="2"/>
  <c r="AY304" i="2"/>
  <c r="AZ304" i="2"/>
  <c r="BA304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C304" i="2" s="1"/>
  <c r="BD305" i="2"/>
  <c r="BD304" i="2" s="1"/>
  <c r="BE305" i="2"/>
  <c r="BE304" i="2" s="1"/>
  <c r="AM309" i="2"/>
  <c r="AN309" i="2"/>
  <c r="AN304" i="2" s="1"/>
  <c r="AO309" i="2"/>
  <c r="AP309" i="2"/>
  <c r="AP304" i="2" s="1"/>
  <c r="AQ309" i="2"/>
  <c r="AQ304" i="2" s="1"/>
  <c r="AR309" i="2"/>
  <c r="AS309" i="2"/>
  <c r="AS304" i="2" s="1"/>
  <c r="AT309" i="2"/>
  <c r="AT304" i="2" s="1"/>
  <c r="AU309" i="2"/>
  <c r="AU304" i="2" s="1"/>
  <c r="AV309" i="2"/>
  <c r="AW309" i="2"/>
  <c r="AX309" i="2"/>
  <c r="AY309" i="2"/>
  <c r="AZ309" i="2"/>
  <c r="BA309" i="2"/>
  <c r="BB309" i="2"/>
  <c r="BC309" i="2"/>
  <c r="BD309" i="2"/>
  <c r="BE309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B304" i="2" s="1"/>
  <c r="BC313" i="2"/>
  <c r="BD313" i="2"/>
  <c r="BE313" i="2"/>
  <c r="AM318" i="2"/>
  <c r="AO318" i="2"/>
  <c r="AP318" i="2"/>
  <c r="AQ318" i="2"/>
  <c r="AR318" i="2"/>
  <c r="AS318" i="2"/>
  <c r="AM319" i="2"/>
  <c r="AN319" i="2"/>
  <c r="AO319" i="2"/>
  <c r="AP319" i="2"/>
  <c r="AQ319" i="2"/>
  <c r="AR319" i="2"/>
  <c r="AS319" i="2"/>
  <c r="AT319" i="2"/>
  <c r="AT318" i="2" s="1"/>
  <c r="AU319" i="2"/>
  <c r="AU318" i="2" s="1"/>
  <c r="AV319" i="2"/>
  <c r="AW319" i="2"/>
  <c r="AX319" i="2"/>
  <c r="AY319" i="2"/>
  <c r="AY318" i="2" s="1"/>
  <c r="AZ319" i="2"/>
  <c r="AZ318" i="2" s="1"/>
  <c r="BA319" i="2"/>
  <c r="BB319" i="2"/>
  <c r="BB318" i="2" s="1"/>
  <c r="BC319" i="2"/>
  <c r="BC318" i="2" s="1"/>
  <c r="BD319" i="2"/>
  <c r="BD318" i="2" s="1"/>
  <c r="BE319" i="2"/>
  <c r="AM323" i="2"/>
  <c r="AN323" i="2"/>
  <c r="AN318" i="2" s="1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BE318" i="2" s="1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AM332" i="2"/>
  <c r="AY332" i="2"/>
  <c r="BM332" i="2" s="1"/>
  <c r="BB332" i="2"/>
  <c r="BD332" i="2"/>
  <c r="BE332" i="2"/>
  <c r="AM333" i="2"/>
  <c r="AN333" i="2"/>
  <c r="AO333" i="2"/>
  <c r="AP333" i="2"/>
  <c r="AQ333" i="2"/>
  <c r="AR333" i="2"/>
  <c r="AS333" i="2"/>
  <c r="AS332" i="2" s="1"/>
  <c r="BK332" i="2" s="1"/>
  <c r="AT333" i="2"/>
  <c r="AT332" i="2" s="1"/>
  <c r="AU333" i="2"/>
  <c r="AU332" i="2" s="1"/>
  <c r="AV333" i="2"/>
  <c r="AV332" i="2" s="1"/>
  <c r="AW333" i="2"/>
  <c r="AW332" i="2" s="1"/>
  <c r="AX333" i="2"/>
  <c r="AX332" i="2" s="1"/>
  <c r="AY333" i="2"/>
  <c r="AZ333" i="2"/>
  <c r="BA333" i="2"/>
  <c r="BB333" i="2"/>
  <c r="BC333" i="2"/>
  <c r="BD333" i="2"/>
  <c r="BE333" i="2"/>
  <c r="AM337" i="2"/>
  <c r="AN337" i="2"/>
  <c r="AN332" i="2" s="1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AZ332" i="2" s="1"/>
  <c r="BA337" i="2"/>
  <c r="BB337" i="2"/>
  <c r="BC337" i="2"/>
  <c r="BC332" i="2" s="1"/>
  <c r="BD337" i="2"/>
  <c r="BE337" i="2"/>
  <c r="AM341" i="2"/>
  <c r="AN341" i="2"/>
  <c r="AO341" i="2"/>
  <c r="AO332" i="2" s="1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A332" i="2" s="1"/>
  <c r="BB341" i="2"/>
  <c r="BC341" i="2"/>
  <c r="BD341" i="2"/>
  <c r="BE341" i="2"/>
  <c r="AR346" i="2"/>
  <c r="AS346" i="2"/>
  <c r="BD346" i="2"/>
  <c r="BE346" i="2"/>
  <c r="AM347" i="2"/>
  <c r="AM346" i="2" s="1"/>
  <c r="AN347" i="2"/>
  <c r="AN346" i="2" s="1"/>
  <c r="AO347" i="2"/>
  <c r="AO346" i="2" s="1"/>
  <c r="AP347" i="2"/>
  <c r="AP346" i="2" s="1"/>
  <c r="AQ347" i="2"/>
  <c r="AR347" i="2"/>
  <c r="AS347" i="2"/>
  <c r="AT347" i="2"/>
  <c r="AU347" i="2"/>
  <c r="AV347" i="2"/>
  <c r="AW347" i="2"/>
  <c r="AW346" i="2" s="1"/>
  <c r="AX347" i="2"/>
  <c r="AY347" i="2"/>
  <c r="AZ347" i="2"/>
  <c r="BA347" i="2"/>
  <c r="BB347" i="2"/>
  <c r="BC347" i="2"/>
  <c r="BD347" i="2"/>
  <c r="BE347" i="2"/>
  <c r="AM351" i="2"/>
  <c r="AN351" i="2"/>
  <c r="AO351" i="2"/>
  <c r="AP351" i="2"/>
  <c r="AQ351" i="2"/>
  <c r="AR351" i="2"/>
  <c r="AS351" i="2"/>
  <c r="AT351" i="2"/>
  <c r="AT346" i="2" s="1"/>
  <c r="AU351" i="2"/>
  <c r="AV351" i="2"/>
  <c r="AW351" i="2"/>
  <c r="AX351" i="2"/>
  <c r="AY351" i="2"/>
  <c r="AZ351" i="2"/>
  <c r="AZ346" i="2" s="1"/>
  <c r="BA351" i="2"/>
  <c r="BA346" i="2" s="1"/>
  <c r="BB351" i="2"/>
  <c r="BB346" i="2" s="1"/>
  <c r="BC351" i="2"/>
  <c r="BC346" i="2" s="1"/>
  <c r="BD351" i="2"/>
  <c r="BE351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AS360" i="2"/>
  <c r="AT360" i="2"/>
  <c r="AU360" i="2"/>
  <c r="AV360" i="2"/>
  <c r="AW360" i="2"/>
  <c r="AX360" i="2"/>
  <c r="AM361" i="2"/>
  <c r="AM360" i="2" s="1"/>
  <c r="AN361" i="2"/>
  <c r="AN360" i="2" s="1"/>
  <c r="AO361" i="2"/>
  <c r="AO360" i="2" s="1"/>
  <c r="AP361" i="2"/>
  <c r="AP360" i="2" s="1"/>
  <c r="AQ361" i="2"/>
  <c r="AR361" i="2"/>
  <c r="AR360" i="2" s="1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AM365" i="2"/>
  <c r="AN365" i="2"/>
  <c r="AO365" i="2"/>
  <c r="AP365" i="2"/>
  <c r="AQ365" i="2"/>
  <c r="AQ360" i="2" s="1"/>
  <c r="AR365" i="2"/>
  <c r="AS365" i="2"/>
  <c r="AT365" i="2"/>
  <c r="AU365" i="2"/>
  <c r="AV365" i="2"/>
  <c r="AW365" i="2"/>
  <c r="AX365" i="2"/>
  <c r="AY365" i="2"/>
  <c r="AY360" i="2" s="1"/>
  <c r="AZ365" i="2"/>
  <c r="AZ360" i="2" s="1"/>
  <c r="BA365" i="2"/>
  <c r="BB365" i="2"/>
  <c r="BC365" i="2"/>
  <c r="BD365" i="2"/>
  <c r="BE365" i="2"/>
  <c r="BE360" i="2" s="1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AW374" i="2"/>
  <c r="AX374" i="2"/>
  <c r="AY374" i="2"/>
  <c r="AZ374" i="2"/>
  <c r="BA374" i="2"/>
  <c r="BB374" i="2"/>
  <c r="BE374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Z375" i="2"/>
  <c r="BA375" i="2"/>
  <c r="BB375" i="2"/>
  <c r="BC375" i="2"/>
  <c r="BD375" i="2"/>
  <c r="BE375" i="2"/>
  <c r="AM379" i="2"/>
  <c r="AM374" i="2" s="1"/>
  <c r="AN379" i="2"/>
  <c r="AN374" i="2" s="1"/>
  <c r="AO379" i="2"/>
  <c r="AP379" i="2"/>
  <c r="AQ379" i="2"/>
  <c r="AR379" i="2"/>
  <c r="AS379" i="2"/>
  <c r="AS374" i="2" s="1"/>
  <c r="AT379" i="2"/>
  <c r="AT374" i="2" s="1"/>
  <c r="AU379" i="2"/>
  <c r="AU374" i="2" s="1"/>
  <c r="AV379" i="2"/>
  <c r="AV374" i="2" s="1"/>
  <c r="AW379" i="2"/>
  <c r="AX379" i="2"/>
  <c r="AY379" i="2"/>
  <c r="AZ379" i="2"/>
  <c r="BA379" i="2"/>
  <c r="BB379" i="2"/>
  <c r="BC379" i="2"/>
  <c r="BD379" i="2"/>
  <c r="BE379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AM388" i="2"/>
  <c r="AN388" i="2"/>
  <c r="AO388" i="2"/>
  <c r="AV388" i="2"/>
  <c r="AW388" i="2"/>
  <c r="AX388" i="2"/>
  <c r="AY388" i="2"/>
  <c r="AM389" i="2"/>
  <c r="AN389" i="2"/>
  <c r="AO389" i="2"/>
  <c r="AP389" i="2"/>
  <c r="AP388" i="2" s="1"/>
  <c r="AQ389" i="2"/>
  <c r="AR389" i="2"/>
  <c r="AS389" i="2"/>
  <c r="AS388" i="2" s="1"/>
  <c r="AT389" i="2"/>
  <c r="AU389" i="2"/>
  <c r="AV389" i="2"/>
  <c r="AW389" i="2"/>
  <c r="AX389" i="2"/>
  <c r="AY389" i="2"/>
  <c r="AZ389" i="2"/>
  <c r="BA389" i="2"/>
  <c r="BA388" i="2" s="1"/>
  <c r="BB389" i="2"/>
  <c r="BB388" i="2" s="1"/>
  <c r="BC389" i="2"/>
  <c r="BD389" i="2"/>
  <c r="BE389" i="2"/>
  <c r="AM393" i="2"/>
  <c r="AN393" i="2"/>
  <c r="AO393" i="2"/>
  <c r="AP393" i="2"/>
  <c r="AQ393" i="2"/>
  <c r="AR393" i="2"/>
  <c r="AS393" i="2"/>
  <c r="AT393" i="2"/>
  <c r="AU393" i="2"/>
  <c r="AV393" i="2"/>
  <c r="AW393" i="2"/>
  <c r="AX393" i="2"/>
  <c r="AY393" i="2"/>
  <c r="AZ393" i="2"/>
  <c r="BA393" i="2"/>
  <c r="BB393" i="2"/>
  <c r="BC393" i="2"/>
  <c r="BD393" i="2"/>
  <c r="BE393" i="2"/>
  <c r="AM397" i="2"/>
  <c r="AN397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D397" i="2"/>
  <c r="BE397" i="2"/>
  <c r="AM402" i="2"/>
  <c r="AO402" i="2"/>
  <c r="AV402" i="2"/>
  <c r="AM403" i="2"/>
  <c r="AN403" i="2"/>
  <c r="AN402" i="2" s="1"/>
  <c r="AO403" i="2"/>
  <c r="AP403" i="2"/>
  <c r="AP402" i="2" s="1"/>
  <c r="AQ403" i="2"/>
  <c r="AQ402" i="2" s="1"/>
  <c r="AR403" i="2"/>
  <c r="AS403" i="2"/>
  <c r="AT403" i="2"/>
  <c r="AT402" i="2" s="1"/>
  <c r="AU403" i="2"/>
  <c r="AV403" i="2"/>
  <c r="AW403" i="2"/>
  <c r="AX403" i="2"/>
  <c r="AX402" i="2" s="1"/>
  <c r="AY403" i="2"/>
  <c r="AZ403" i="2"/>
  <c r="BA403" i="2"/>
  <c r="BB403" i="2"/>
  <c r="BC403" i="2"/>
  <c r="BD403" i="2"/>
  <c r="BE403" i="2"/>
  <c r="BE402" i="2" s="1"/>
  <c r="AM407" i="2"/>
  <c r="AN407" i="2"/>
  <c r="AO407" i="2"/>
  <c r="AP407" i="2"/>
  <c r="AQ407" i="2"/>
  <c r="AR407" i="2"/>
  <c r="AR402" i="2" s="1"/>
  <c r="AS407" i="2"/>
  <c r="AS402" i="2" s="1"/>
  <c r="AT407" i="2"/>
  <c r="AU407" i="2"/>
  <c r="AV407" i="2"/>
  <c r="AW407" i="2"/>
  <c r="AX407" i="2"/>
  <c r="AY407" i="2"/>
  <c r="AZ407" i="2"/>
  <c r="BA407" i="2"/>
  <c r="BB407" i="2"/>
  <c r="BC407" i="2"/>
  <c r="BD407" i="2"/>
  <c r="BE407" i="2"/>
  <c r="AM411" i="2"/>
  <c r="AN411" i="2"/>
  <c r="AO411" i="2"/>
  <c r="AP411" i="2"/>
  <c r="AQ411" i="2"/>
  <c r="AR411" i="2"/>
  <c r="AS411" i="2"/>
  <c r="AT411" i="2"/>
  <c r="AU411" i="2"/>
  <c r="AU402" i="2" s="1"/>
  <c r="AV411" i="2"/>
  <c r="AW411" i="2"/>
  <c r="AX411" i="2"/>
  <c r="AY411" i="2"/>
  <c r="AZ411" i="2"/>
  <c r="BA411" i="2"/>
  <c r="BB411" i="2"/>
  <c r="BC411" i="2"/>
  <c r="BD411" i="2"/>
  <c r="BE411" i="2"/>
  <c r="AV416" i="2"/>
  <c r="AM417" i="2"/>
  <c r="AM416" i="2" s="1"/>
  <c r="AN417" i="2"/>
  <c r="AN416" i="2" s="1"/>
  <c r="AO417" i="2"/>
  <c r="AO416" i="2" s="1"/>
  <c r="AP417" i="2"/>
  <c r="AQ417" i="2"/>
  <c r="AR417" i="2"/>
  <c r="AS417" i="2"/>
  <c r="AT417" i="2"/>
  <c r="AU417" i="2"/>
  <c r="AV417" i="2"/>
  <c r="AW417" i="2"/>
  <c r="AW416" i="2" s="1"/>
  <c r="AX417" i="2"/>
  <c r="AX416" i="2" s="1"/>
  <c r="AY417" i="2"/>
  <c r="AY416" i="2" s="1"/>
  <c r="AZ417" i="2"/>
  <c r="BA417" i="2"/>
  <c r="BB417" i="2"/>
  <c r="BC417" i="2"/>
  <c r="BD417" i="2"/>
  <c r="BE417" i="2"/>
  <c r="AM421" i="2"/>
  <c r="AN421" i="2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AM425" i="2"/>
  <c r="AN425" i="2"/>
  <c r="AO425" i="2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AM431" i="2"/>
  <c r="AN431" i="2"/>
  <c r="AN430" i="2" s="1"/>
  <c r="AO431" i="2"/>
  <c r="AO430" i="2" s="1"/>
  <c r="AP431" i="2"/>
  <c r="AP430" i="2" s="1"/>
  <c r="AQ431" i="2"/>
  <c r="AQ430" i="2" s="1"/>
  <c r="AR431" i="2"/>
  <c r="AR430" i="2" s="1"/>
  <c r="AS431" i="2"/>
  <c r="AS430" i="2" s="1"/>
  <c r="AT431" i="2"/>
  <c r="AT430" i="2" s="1"/>
  <c r="AU431" i="2"/>
  <c r="AU430" i="2" s="1"/>
  <c r="AV431" i="2"/>
  <c r="AV430" i="2" s="1"/>
  <c r="AW431" i="2"/>
  <c r="AW430" i="2" s="1"/>
  <c r="AX431" i="2"/>
  <c r="AY431" i="2"/>
  <c r="AZ431" i="2"/>
  <c r="BA431" i="2"/>
  <c r="BB431" i="2"/>
  <c r="BC431" i="2"/>
  <c r="BD431" i="2"/>
  <c r="BE431" i="2"/>
  <c r="AM435" i="2"/>
  <c r="AN435" i="2"/>
  <c r="AO435" i="2"/>
  <c r="AP435" i="2"/>
  <c r="AQ435" i="2"/>
  <c r="AR435" i="2"/>
  <c r="AS435" i="2"/>
  <c r="AT435" i="2"/>
  <c r="AU435" i="2"/>
  <c r="AV435" i="2"/>
  <c r="AW435" i="2"/>
  <c r="AX435" i="2"/>
  <c r="AX430" i="2" s="1"/>
  <c r="AY435" i="2"/>
  <c r="AY430" i="2" s="1"/>
  <c r="AZ435" i="2"/>
  <c r="AZ430" i="2" s="1"/>
  <c r="BA435" i="2"/>
  <c r="BA430" i="2" s="1"/>
  <c r="BB435" i="2"/>
  <c r="BB430" i="2" s="1"/>
  <c r="BC435" i="2"/>
  <c r="BC430" i="2" s="1"/>
  <c r="BD435" i="2"/>
  <c r="BD430" i="2" s="1"/>
  <c r="BE435" i="2"/>
  <c r="BE430" i="2" s="1"/>
  <c r="AM439" i="2"/>
  <c r="AN439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B439" i="2"/>
  <c r="BC439" i="2"/>
  <c r="BD439" i="2"/>
  <c r="BE439" i="2"/>
  <c r="AQ444" i="2"/>
  <c r="AR444" i="2"/>
  <c r="BA444" i="2"/>
  <c r="BB444" i="2"/>
  <c r="BC444" i="2"/>
  <c r="BD444" i="2"/>
  <c r="AM445" i="2"/>
  <c r="AN445" i="2"/>
  <c r="AO445" i="2"/>
  <c r="AP445" i="2"/>
  <c r="AQ445" i="2"/>
  <c r="AR445" i="2"/>
  <c r="AS445" i="2"/>
  <c r="AT445" i="2"/>
  <c r="AU445" i="2"/>
  <c r="AV445" i="2"/>
  <c r="AW445" i="2"/>
  <c r="AX445" i="2"/>
  <c r="AY445" i="2"/>
  <c r="AZ445" i="2"/>
  <c r="BA445" i="2"/>
  <c r="BB445" i="2"/>
  <c r="BC445" i="2"/>
  <c r="BD445" i="2"/>
  <c r="BE445" i="2"/>
  <c r="BE444" i="2" s="1"/>
  <c r="AM449" i="2"/>
  <c r="AM444" i="2" s="1"/>
  <c r="AN449" i="2"/>
  <c r="AN444" i="2" s="1"/>
  <c r="AO449" i="2"/>
  <c r="AO444" i="2" s="1"/>
  <c r="AP449" i="2"/>
  <c r="AP444" i="2" s="1"/>
  <c r="AQ449" i="2"/>
  <c r="AR449" i="2"/>
  <c r="AS449" i="2"/>
  <c r="AS444" i="2" s="1"/>
  <c r="AT449" i="2"/>
  <c r="AT444" i="2" s="1"/>
  <c r="AU449" i="2"/>
  <c r="AU444" i="2" s="1"/>
  <c r="AV449" i="2"/>
  <c r="AV444" i="2" s="1"/>
  <c r="AW449" i="2"/>
  <c r="AW444" i="2" s="1"/>
  <c r="AX449" i="2"/>
  <c r="AX444" i="2" s="1"/>
  <c r="AY449" i="2"/>
  <c r="AZ449" i="2"/>
  <c r="BA449" i="2"/>
  <c r="BB449" i="2"/>
  <c r="BC449" i="2"/>
  <c r="BD449" i="2"/>
  <c r="BE449" i="2"/>
  <c r="AM453" i="2"/>
  <c r="AN453" i="2"/>
  <c r="AO453" i="2"/>
  <c r="AP453" i="2"/>
  <c r="AQ453" i="2"/>
  <c r="AR453" i="2"/>
  <c r="AS453" i="2"/>
  <c r="AT453" i="2"/>
  <c r="AU453" i="2"/>
  <c r="AV453" i="2"/>
  <c r="AW453" i="2"/>
  <c r="AX453" i="2"/>
  <c r="AY453" i="2"/>
  <c r="AY444" i="2" s="1"/>
  <c r="AZ453" i="2"/>
  <c r="AZ444" i="2" s="1"/>
  <c r="BA453" i="2"/>
  <c r="BB453" i="2"/>
  <c r="BC453" i="2"/>
  <c r="BD453" i="2"/>
  <c r="BE453" i="2"/>
  <c r="AN458" i="2"/>
  <c r="AO458" i="2"/>
  <c r="AP458" i="2"/>
  <c r="AQ458" i="2"/>
  <c r="AR458" i="2"/>
  <c r="BC458" i="2"/>
  <c r="AM459" i="2"/>
  <c r="AN459" i="2"/>
  <c r="AO459" i="2"/>
  <c r="AP459" i="2"/>
  <c r="AQ459" i="2"/>
  <c r="AR459" i="2"/>
  <c r="AS459" i="2"/>
  <c r="AT459" i="2"/>
  <c r="AU459" i="2"/>
  <c r="AV459" i="2"/>
  <c r="AW459" i="2"/>
  <c r="AX459" i="2"/>
  <c r="AY459" i="2"/>
  <c r="AZ459" i="2"/>
  <c r="BA459" i="2"/>
  <c r="BB459" i="2"/>
  <c r="BB458" i="2" s="1"/>
  <c r="BC459" i="2"/>
  <c r="BD459" i="2"/>
  <c r="BD458" i="2" s="1"/>
  <c r="BE459" i="2"/>
  <c r="BE458" i="2" s="1"/>
  <c r="AM463" i="2"/>
  <c r="AM458" i="2" s="1"/>
  <c r="AN463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AM467" i="2"/>
  <c r="AN467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AR472" i="2"/>
  <c r="AS472" i="2"/>
  <c r="AT472" i="2"/>
  <c r="AU472" i="2"/>
  <c r="BB472" i="2"/>
  <c r="BC472" i="2"/>
  <c r="BD472" i="2"/>
  <c r="BE472" i="2"/>
  <c r="AM473" i="2"/>
  <c r="AN473" i="2"/>
  <c r="AO473" i="2"/>
  <c r="AP473" i="2"/>
  <c r="AQ473" i="2"/>
  <c r="AQ472" i="2" s="1"/>
  <c r="AR473" i="2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AM477" i="2"/>
  <c r="AN477" i="2"/>
  <c r="AO477" i="2"/>
  <c r="AP477" i="2"/>
  <c r="AQ477" i="2"/>
  <c r="AR477" i="2"/>
  <c r="AS477" i="2"/>
  <c r="AT477" i="2"/>
  <c r="AU477" i="2"/>
  <c r="AV477" i="2"/>
  <c r="AV472" i="2" s="1"/>
  <c r="AW477" i="2"/>
  <c r="AW472" i="2" s="1"/>
  <c r="AX477" i="2"/>
  <c r="AY477" i="2"/>
  <c r="AY472" i="2" s="1"/>
  <c r="AZ477" i="2"/>
  <c r="BA477" i="2"/>
  <c r="BB477" i="2"/>
  <c r="BC477" i="2"/>
  <c r="BD477" i="2"/>
  <c r="BE477" i="2"/>
  <c r="AM481" i="2"/>
  <c r="AN481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AP486" i="2"/>
  <c r="AQ486" i="2"/>
  <c r="AS486" i="2"/>
  <c r="AT486" i="2"/>
  <c r="AU486" i="2"/>
  <c r="AV486" i="2"/>
  <c r="AM487" i="2"/>
  <c r="AN487" i="2"/>
  <c r="AO487" i="2"/>
  <c r="AP487" i="2"/>
  <c r="AQ487" i="2"/>
  <c r="AR487" i="2"/>
  <c r="AS487" i="2"/>
  <c r="AT487" i="2"/>
  <c r="AU487" i="2"/>
  <c r="AV487" i="2"/>
  <c r="AW487" i="2"/>
  <c r="AW486" i="2" s="1"/>
  <c r="AX487" i="2"/>
  <c r="AX486" i="2" s="1"/>
  <c r="AY487" i="2"/>
  <c r="AY486" i="2" s="1"/>
  <c r="AZ487" i="2"/>
  <c r="BA487" i="2"/>
  <c r="BB487" i="2"/>
  <c r="BC487" i="2"/>
  <c r="BD487" i="2"/>
  <c r="BE487" i="2"/>
  <c r="AM491" i="2"/>
  <c r="AM486" i="2" s="1"/>
  <c r="AN491" i="2"/>
  <c r="AN486" i="2" s="1"/>
  <c r="AO491" i="2"/>
  <c r="AO486" i="2" s="1"/>
  <c r="AP491" i="2"/>
  <c r="AQ491" i="2"/>
  <c r="AR491" i="2"/>
  <c r="AS491" i="2"/>
  <c r="AT491" i="2"/>
  <c r="AU491" i="2"/>
  <c r="AV491" i="2"/>
  <c r="AW491" i="2"/>
  <c r="AX491" i="2"/>
  <c r="AY491" i="2"/>
  <c r="AZ491" i="2"/>
  <c r="BA491" i="2"/>
  <c r="BB491" i="2"/>
  <c r="BC491" i="2"/>
  <c r="BD491" i="2"/>
  <c r="BE491" i="2"/>
  <c r="AM495" i="2"/>
  <c r="AN495" i="2"/>
  <c r="AO495" i="2"/>
  <c r="AP495" i="2"/>
  <c r="AQ495" i="2"/>
  <c r="AR495" i="2"/>
  <c r="AR486" i="2" s="1"/>
  <c r="AS495" i="2"/>
  <c r="AT495" i="2"/>
  <c r="AU495" i="2"/>
  <c r="AV495" i="2"/>
  <c r="AW495" i="2"/>
  <c r="AX495" i="2"/>
  <c r="AY495" i="2"/>
  <c r="AZ495" i="2"/>
  <c r="AZ486" i="2" s="1"/>
  <c r="BA495" i="2"/>
  <c r="BA486" i="2" s="1"/>
  <c r="BB495" i="2"/>
  <c r="BB486" i="2" s="1"/>
  <c r="BC495" i="2"/>
  <c r="BD495" i="2"/>
  <c r="BE495" i="2"/>
  <c r="AN500" i="2"/>
  <c r="AX500" i="2"/>
  <c r="AY500" i="2"/>
  <c r="AM501" i="2"/>
  <c r="AN501" i="2"/>
  <c r="AO501" i="2"/>
  <c r="AO500" i="2" s="1"/>
  <c r="AP501" i="2"/>
  <c r="AP500" i="2" s="1"/>
  <c r="AQ501" i="2"/>
  <c r="AR501" i="2"/>
  <c r="AS501" i="2"/>
  <c r="AT501" i="2"/>
  <c r="AT500" i="2" s="1"/>
  <c r="AU501" i="2"/>
  <c r="AU500" i="2" s="1"/>
  <c r="AV501" i="2"/>
  <c r="AV500" i="2" s="1"/>
  <c r="AW501" i="2"/>
  <c r="AX501" i="2"/>
  <c r="AY501" i="2"/>
  <c r="AZ501" i="2"/>
  <c r="BA501" i="2"/>
  <c r="BB501" i="2"/>
  <c r="BC501" i="2"/>
  <c r="BC500" i="2" s="1"/>
  <c r="BD501" i="2"/>
  <c r="BE501" i="2"/>
  <c r="AM505" i="2"/>
  <c r="AM500" i="2" s="1"/>
  <c r="AN505" i="2"/>
  <c r="AO505" i="2"/>
  <c r="AP505" i="2"/>
  <c r="AQ505" i="2"/>
  <c r="AR505" i="2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AM509" i="2"/>
  <c r="AN509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AM514" i="2"/>
  <c r="BB514" i="2"/>
  <c r="BE514" i="2"/>
  <c r="AM515" i="2"/>
  <c r="AN515" i="2"/>
  <c r="AO515" i="2"/>
  <c r="AO514" i="2" s="1"/>
  <c r="AP515" i="2"/>
  <c r="AQ515" i="2"/>
  <c r="AR515" i="2"/>
  <c r="AS515" i="2"/>
  <c r="AT515" i="2"/>
  <c r="AU515" i="2"/>
  <c r="AV515" i="2"/>
  <c r="AW515" i="2"/>
  <c r="AW514" i="2" s="1"/>
  <c r="AX515" i="2"/>
  <c r="AX514" i="2" s="1"/>
  <c r="AY515" i="2"/>
  <c r="AY514" i="2" s="1"/>
  <c r="AZ515" i="2"/>
  <c r="AZ514" i="2" s="1"/>
  <c r="BA515" i="2"/>
  <c r="BB515" i="2"/>
  <c r="BC515" i="2"/>
  <c r="BD515" i="2"/>
  <c r="BE515" i="2"/>
  <c r="AM519" i="2"/>
  <c r="AN519" i="2"/>
  <c r="AO519" i="2"/>
  <c r="AP519" i="2"/>
  <c r="AQ519" i="2"/>
  <c r="AR519" i="2"/>
  <c r="AS519" i="2"/>
  <c r="AT519" i="2"/>
  <c r="AU519" i="2"/>
  <c r="AU514" i="2" s="1"/>
  <c r="AV519" i="2"/>
  <c r="AV514" i="2" s="1"/>
  <c r="AW519" i="2"/>
  <c r="AX519" i="2"/>
  <c r="AY519" i="2"/>
  <c r="AZ519" i="2"/>
  <c r="BA519" i="2"/>
  <c r="BB519" i="2"/>
  <c r="BC519" i="2"/>
  <c r="BD519" i="2"/>
  <c r="BD514" i="2" s="1"/>
  <c r="BE519" i="2"/>
  <c r="AM523" i="2"/>
  <c r="AN523" i="2"/>
  <c r="AO523" i="2"/>
  <c r="AP523" i="2"/>
  <c r="AQ523" i="2"/>
  <c r="AR523" i="2"/>
  <c r="AS523" i="2"/>
  <c r="AT523" i="2"/>
  <c r="AT514" i="2" s="1"/>
  <c r="AU523" i="2"/>
  <c r="AV523" i="2"/>
  <c r="AW523" i="2"/>
  <c r="AX523" i="2"/>
  <c r="AY523" i="2"/>
  <c r="AZ523" i="2"/>
  <c r="BA523" i="2"/>
  <c r="BB523" i="2"/>
  <c r="BC523" i="2"/>
  <c r="BD523" i="2"/>
  <c r="BE523" i="2"/>
  <c r="AM528" i="2"/>
  <c r="AN528" i="2"/>
  <c r="AW528" i="2"/>
  <c r="AM529" i="2"/>
  <c r="AN529" i="2"/>
  <c r="AO529" i="2"/>
  <c r="AO528" i="2" s="1"/>
  <c r="AP529" i="2"/>
  <c r="AP528" i="2" s="1"/>
  <c r="AQ529" i="2"/>
  <c r="AQ528" i="2" s="1"/>
  <c r="AR529" i="2"/>
  <c r="AR528" i="2" s="1"/>
  <c r="AS529" i="2"/>
  <c r="AT529" i="2"/>
  <c r="AU529" i="2"/>
  <c r="AV529" i="2"/>
  <c r="AW529" i="2"/>
  <c r="AX529" i="2"/>
  <c r="AY529" i="2"/>
  <c r="AY528" i="2" s="1"/>
  <c r="AZ529" i="2"/>
  <c r="AZ528" i="2" s="1"/>
  <c r="BA529" i="2"/>
  <c r="BA528" i="2" s="1"/>
  <c r="BB529" i="2"/>
  <c r="BB528" i="2" s="1"/>
  <c r="BC529" i="2"/>
  <c r="BD529" i="2"/>
  <c r="BD528" i="2" s="1"/>
  <c r="BE529" i="2"/>
  <c r="AM533" i="2"/>
  <c r="AN533" i="2"/>
  <c r="AO533" i="2"/>
  <c r="AP533" i="2"/>
  <c r="AQ533" i="2"/>
  <c r="AR533" i="2"/>
  <c r="AS533" i="2"/>
  <c r="AT533" i="2"/>
  <c r="AU533" i="2"/>
  <c r="AV533" i="2"/>
  <c r="AW533" i="2"/>
  <c r="AX533" i="2"/>
  <c r="AY533" i="2"/>
  <c r="AZ533" i="2"/>
  <c r="BA533" i="2"/>
  <c r="BB533" i="2"/>
  <c r="BC533" i="2"/>
  <c r="BD533" i="2"/>
  <c r="BE533" i="2"/>
  <c r="AM537" i="2"/>
  <c r="AN537" i="2"/>
  <c r="AO537" i="2"/>
  <c r="AP537" i="2"/>
  <c r="AQ537" i="2"/>
  <c r="AR537" i="2"/>
  <c r="AS537" i="2"/>
  <c r="AS528" i="2" s="1"/>
  <c r="AT537" i="2"/>
  <c r="AT528" i="2" s="1"/>
  <c r="AU537" i="2"/>
  <c r="AU528" i="2" s="1"/>
  <c r="AV537" i="2"/>
  <c r="AV528" i="2" s="1"/>
  <c r="AW537" i="2"/>
  <c r="AX537" i="2"/>
  <c r="AX528" i="2" s="1"/>
  <c r="AY537" i="2"/>
  <c r="AZ537" i="2"/>
  <c r="BA537" i="2"/>
  <c r="BB537" i="2"/>
  <c r="BC537" i="2"/>
  <c r="BD537" i="2"/>
  <c r="BE537" i="2"/>
  <c r="AZ542" i="2"/>
  <c r="BA542" i="2"/>
  <c r="BB542" i="2"/>
  <c r="BC542" i="2"/>
  <c r="AM543" i="2"/>
  <c r="AN543" i="2"/>
  <c r="AO543" i="2"/>
  <c r="AP543" i="2"/>
  <c r="AQ543" i="2"/>
  <c r="AR543" i="2"/>
  <c r="AR542" i="2" s="1"/>
  <c r="AS543" i="2"/>
  <c r="AS542" i="2" s="1"/>
  <c r="AT543" i="2"/>
  <c r="AT542" i="2" s="1"/>
  <c r="AU543" i="2"/>
  <c r="AU542" i="2" s="1"/>
  <c r="AV543" i="2"/>
  <c r="AV542" i="2" s="1"/>
  <c r="AW543" i="2"/>
  <c r="AW542" i="2" s="1"/>
  <c r="AX543" i="2"/>
  <c r="AX542" i="2" s="1"/>
  <c r="AY543" i="2"/>
  <c r="AY542" i="2" s="1"/>
  <c r="AZ543" i="2"/>
  <c r="BA543" i="2"/>
  <c r="BB543" i="2"/>
  <c r="BC543" i="2"/>
  <c r="BD543" i="2"/>
  <c r="BE543" i="2"/>
  <c r="AM547" i="2"/>
  <c r="AN547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D542" i="2" s="1"/>
  <c r="BE547" i="2"/>
  <c r="AM551" i="2"/>
  <c r="AN551" i="2"/>
  <c r="AO551" i="2"/>
  <c r="AO542" i="2" s="1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A556" i="2"/>
  <c r="BB556" i="2"/>
  <c r="BD556" i="2"/>
  <c r="BE556" i="2"/>
  <c r="AM557" i="2"/>
  <c r="AN557" i="2"/>
  <c r="AO557" i="2"/>
  <c r="AP557" i="2"/>
  <c r="AQ557" i="2"/>
  <c r="AR557" i="2"/>
  <c r="AS557" i="2"/>
  <c r="AS556" i="2" s="1"/>
  <c r="AT557" i="2"/>
  <c r="AU557" i="2"/>
  <c r="AU556" i="2" s="1"/>
  <c r="AV557" i="2"/>
  <c r="AV556" i="2" s="1"/>
  <c r="AW557" i="2"/>
  <c r="AW556" i="2" s="1"/>
  <c r="AX557" i="2"/>
  <c r="AX556" i="2" s="1"/>
  <c r="AY557" i="2"/>
  <c r="AZ557" i="2"/>
  <c r="AZ556" i="2" s="1"/>
  <c r="BA557" i="2"/>
  <c r="BB557" i="2"/>
  <c r="BC557" i="2"/>
  <c r="BD557" i="2"/>
  <c r="BE557" i="2"/>
  <c r="AM561" i="2"/>
  <c r="AN561" i="2"/>
  <c r="AO561" i="2"/>
  <c r="AP561" i="2"/>
  <c r="AQ561" i="2"/>
  <c r="AR561" i="2"/>
  <c r="AS561" i="2"/>
  <c r="AT561" i="2"/>
  <c r="AU561" i="2"/>
  <c r="AV561" i="2"/>
  <c r="AW561" i="2"/>
  <c r="AX561" i="2"/>
  <c r="AY561" i="2"/>
  <c r="AY556" i="2" s="1"/>
  <c r="AZ561" i="2"/>
  <c r="BA561" i="2"/>
  <c r="BB561" i="2"/>
  <c r="BC561" i="2"/>
  <c r="BC556" i="2" s="1"/>
  <c r="BD561" i="2"/>
  <c r="BE561" i="2"/>
  <c r="AM565" i="2"/>
  <c r="AN565" i="2"/>
  <c r="AN556" i="2" s="1"/>
  <c r="AO565" i="2"/>
  <c r="AO556" i="2" s="1"/>
  <c r="AP565" i="2"/>
  <c r="AQ565" i="2"/>
  <c r="AQ556" i="2" s="1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AS570" i="2"/>
  <c r="BC570" i="2"/>
  <c r="BD570" i="2"/>
  <c r="BE570" i="2"/>
  <c r="AM571" i="2"/>
  <c r="AM570" i="2" s="1"/>
  <c r="AN571" i="2"/>
  <c r="AN570" i="2" s="1"/>
  <c r="AO571" i="2"/>
  <c r="AO570" i="2" s="1"/>
  <c r="AP571" i="2"/>
  <c r="AP570" i="2" s="1"/>
  <c r="AQ571" i="2"/>
  <c r="AR571" i="2"/>
  <c r="AR570" i="2" s="1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AM575" i="2"/>
  <c r="AN575" i="2"/>
  <c r="AO575" i="2"/>
  <c r="AP575" i="2"/>
  <c r="AQ575" i="2"/>
  <c r="AQ570" i="2" s="1"/>
  <c r="AR575" i="2"/>
  <c r="AS575" i="2"/>
  <c r="AT575" i="2"/>
  <c r="AT570" i="2" s="1"/>
  <c r="AU575" i="2"/>
  <c r="AV575" i="2"/>
  <c r="AW575" i="2"/>
  <c r="AW570" i="2" s="1"/>
  <c r="AX575" i="2"/>
  <c r="AY575" i="2"/>
  <c r="AZ575" i="2"/>
  <c r="AZ570" i="2" s="1"/>
  <c r="BA575" i="2"/>
  <c r="BA570" i="2" s="1"/>
  <c r="BB575" i="2"/>
  <c r="BB570" i="2" s="1"/>
  <c r="BC575" i="2"/>
  <c r="BD575" i="2"/>
  <c r="BE575" i="2"/>
  <c r="AM579" i="2"/>
  <c r="AN579" i="2"/>
  <c r="AO579" i="2"/>
  <c r="AP579" i="2"/>
  <c r="AQ579" i="2"/>
  <c r="AR579" i="2"/>
  <c r="AS579" i="2"/>
  <c r="AT579" i="2"/>
  <c r="AU579" i="2"/>
  <c r="AV579" i="2"/>
  <c r="AW579" i="2"/>
  <c r="AX579" i="2"/>
  <c r="AY579" i="2"/>
  <c r="AZ579" i="2"/>
  <c r="BA579" i="2"/>
  <c r="BB579" i="2"/>
  <c r="BC579" i="2"/>
  <c r="BD579" i="2"/>
  <c r="BE579" i="2"/>
  <c r="AU584" i="2"/>
  <c r="AW584" i="2"/>
  <c r="AX584" i="2"/>
  <c r="AZ584" i="2"/>
  <c r="AM585" i="2"/>
  <c r="AN585" i="2"/>
  <c r="AO585" i="2"/>
  <c r="AP585" i="2"/>
  <c r="AQ585" i="2"/>
  <c r="AR585" i="2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AM589" i="2"/>
  <c r="AN589" i="2"/>
  <c r="AN584" i="2" s="1"/>
  <c r="AO589" i="2"/>
  <c r="AO584" i="2" s="1"/>
  <c r="AP589" i="2"/>
  <c r="AP584" i="2" s="1"/>
  <c r="AQ589" i="2"/>
  <c r="AQ584" i="2" s="1"/>
  <c r="AR589" i="2"/>
  <c r="AR584" i="2" s="1"/>
  <c r="AS589" i="2"/>
  <c r="AS584" i="2" s="1"/>
  <c r="AT589" i="2"/>
  <c r="AT584" i="2" s="1"/>
  <c r="AU589" i="2"/>
  <c r="AV589" i="2"/>
  <c r="AV584" i="2" s="1"/>
  <c r="AW589" i="2"/>
  <c r="AX589" i="2"/>
  <c r="AY589" i="2"/>
  <c r="AZ589" i="2"/>
  <c r="BA589" i="2"/>
  <c r="BB589" i="2"/>
  <c r="BC589" i="2"/>
  <c r="BD589" i="2"/>
  <c r="BE589" i="2"/>
  <c r="AM593" i="2"/>
  <c r="AN593" i="2"/>
  <c r="AO593" i="2"/>
  <c r="AP593" i="2"/>
  <c r="AQ593" i="2"/>
  <c r="AR593" i="2"/>
  <c r="AS593" i="2"/>
  <c r="AT593" i="2"/>
  <c r="AU593" i="2"/>
  <c r="AV593" i="2"/>
  <c r="AW593" i="2"/>
  <c r="AX593" i="2"/>
  <c r="AY593" i="2"/>
  <c r="AY584" i="2" s="1"/>
  <c r="AZ593" i="2"/>
  <c r="BA593" i="2"/>
  <c r="BB593" i="2"/>
  <c r="BC593" i="2"/>
  <c r="BD593" i="2"/>
  <c r="BE593" i="2"/>
  <c r="AM598" i="2"/>
  <c r="AN598" i="2"/>
  <c r="AM599" i="2"/>
  <c r="AN599" i="2"/>
  <c r="AO599" i="2"/>
  <c r="AO598" i="2" s="1"/>
  <c r="AP599" i="2"/>
  <c r="AP598" i="2" s="1"/>
  <c r="AQ599" i="2"/>
  <c r="AQ598" i="2" s="1"/>
  <c r="AR599" i="2"/>
  <c r="AR598" i="2" s="1"/>
  <c r="AS599" i="2"/>
  <c r="AS598" i="2" s="1"/>
  <c r="AT599" i="2"/>
  <c r="AT598" i="2" s="1"/>
  <c r="AU599" i="2"/>
  <c r="AU598" i="2" s="1"/>
  <c r="AV599" i="2"/>
  <c r="AV598" i="2" s="1"/>
  <c r="AW599" i="2"/>
  <c r="AX599" i="2"/>
  <c r="AX598" i="2" s="1"/>
  <c r="AY599" i="2"/>
  <c r="AZ599" i="2"/>
  <c r="BA599" i="2"/>
  <c r="BB599" i="2"/>
  <c r="BB598" i="2" s="1"/>
  <c r="BC599" i="2"/>
  <c r="BD599" i="2"/>
  <c r="BE599" i="2"/>
  <c r="AM603" i="2"/>
  <c r="AN603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C603" i="2"/>
  <c r="BD603" i="2"/>
  <c r="BE603" i="2"/>
  <c r="AM607" i="2"/>
  <c r="AN607" i="2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AZ612" i="2"/>
  <c r="AM613" i="2"/>
  <c r="AN613" i="2"/>
  <c r="AO613" i="2"/>
  <c r="AO612" i="2" s="1"/>
  <c r="AP613" i="2"/>
  <c r="AP612" i="2" s="1"/>
  <c r="AQ613" i="2"/>
  <c r="AQ612" i="2" s="1"/>
  <c r="AR613" i="2"/>
  <c r="AR612" i="2" s="1"/>
  <c r="AS613" i="2"/>
  <c r="AS612" i="2" s="1"/>
  <c r="AT613" i="2"/>
  <c r="AT612" i="2" s="1"/>
  <c r="AU613" i="2"/>
  <c r="AU612" i="2" s="1"/>
  <c r="AV613" i="2"/>
  <c r="AV612" i="2" s="1"/>
  <c r="AW613" i="2"/>
  <c r="AW612" i="2" s="1"/>
  <c r="AX613" i="2"/>
  <c r="AX612" i="2" s="1"/>
  <c r="AY613" i="2"/>
  <c r="AY612" i="2" s="1"/>
  <c r="AZ613" i="2"/>
  <c r="BA613" i="2"/>
  <c r="BB613" i="2"/>
  <c r="BC613" i="2"/>
  <c r="BD613" i="2"/>
  <c r="BE613" i="2"/>
  <c r="AM617" i="2"/>
  <c r="AN617" i="2"/>
  <c r="AO617" i="2"/>
  <c r="AP617" i="2"/>
  <c r="AQ617" i="2"/>
  <c r="AR617" i="2"/>
  <c r="AS617" i="2"/>
  <c r="AT617" i="2"/>
  <c r="AU617" i="2"/>
  <c r="AV617" i="2"/>
  <c r="AW617" i="2"/>
  <c r="AX617" i="2"/>
  <c r="AY617" i="2"/>
  <c r="AZ617" i="2"/>
  <c r="BA617" i="2"/>
  <c r="BA612" i="2" s="1"/>
  <c r="BB617" i="2"/>
  <c r="BB612" i="2" s="1"/>
  <c r="BC617" i="2"/>
  <c r="BC612" i="2" s="1"/>
  <c r="BD617" i="2"/>
  <c r="BD612" i="2" s="1"/>
  <c r="BE617" i="2"/>
  <c r="BE612" i="2" s="1"/>
  <c r="AM621" i="2"/>
  <c r="AN621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AO626" i="2"/>
  <c r="BA626" i="2"/>
  <c r="BB626" i="2"/>
  <c r="BC626" i="2"/>
  <c r="BD626" i="2"/>
  <c r="BE626" i="2"/>
  <c r="AM627" i="2"/>
  <c r="AM626" i="2" s="1"/>
  <c r="AN627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BA627" i="2"/>
  <c r="BB627" i="2"/>
  <c r="BC627" i="2"/>
  <c r="BD627" i="2"/>
  <c r="BE627" i="2"/>
  <c r="AM631" i="2"/>
  <c r="AN631" i="2"/>
  <c r="AO631" i="2"/>
  <c r="AP631" i="2"/>
  <c r="AP626" i="2" s="1"/>
  <c r="AQ631" i="2"/>
  <c r="AQ626" i="2" s="1"/>
  <c r="AR631" i="2"/>
  <c r="AR626" i="2" s="1"/>
  <c r="AS631" i="2"/>
  <c r="AS626" i="2" s="1"/>
  <c r="AT631" i="2"/>
  <c r="AU631" i="2"/>
  <c r="AU626" i="2" s="1"/>
  <c r="AV631" i="2"/>
  <c r="AV626" i="2" s="1"/>
  <c r="AW631" i="2"/>
  <c r="AW626" i="2" s="1"/>
  <c r="AX631" i="2"/>
  <c r="AX626" i="2" s="1"/>
  <c r="AY631" i="2"/>
  <c r="AY626" i="2" s="1"/>
  <c r="AZ631" i="2"/>
  <c r="AZ626" i="2" s="1"/>
  <c r="BA631" i="2"/>
  <c r="BB631" i="2"/>
  <c r="BC631" i="2"/>
  <c r="BD631" i="2"/>
  <c r="BE631" i="2"/>
  <c r="AM635" i="2"/>
  <c r="AN635" i="2"/>
  <c r="AN626" i="2" s="1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AQ640" i="2"/>
  <c r="AR640" i="2"/>
  <c r="AS640" i="2"/>
  <c r="AT640" i="2"/>
  <c r="BE640" i="2"/>
  <c r="AM641" i="2"/>
  <c r="AM640" i="2" s="1"/>
  <c r="AN641" i="2"/>
  <c r="AN640" i="2" s="1"/>
  <c r="AO641" i="2"/>
  <c r="AO640" i="2" s="1"/>
  <c r="AP641" i="2"/>
  <c r="AP640" i="2" s="1"/>
  <c r="AQ641" i="2"/>
  <c r="AR641" i="2"/>
  <c r="AS641" i="2"/>
  <c r="AT641" i="2"/>
  <c r="AU641" i="2"/>
  <c r="AV641" i="2"/>
  <c r="AW641" i="2"/>
  <c r="AX641" i="2"/>
  <c r="AY641" i="2"/>
  <c r="AZ641" i="2"/>
  <c r="BA641" i="2"/>
  <c r="BB641" i="2"/>
  <c r="BC641" i="2"/>
  <c r="BD641" i="2"/>
  <c r="BE641" i="2"/>
  <c r="AM645" i="2"/>
  <c r="AN645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AM649" i="2"/>
  <c r="AN649" i="2"/>
  <c r="AO649" i="2"/>
  <c r="AP649" i="2"/>
  <c r="AQ649" i="2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B654" i="2"/>
  <c r="BC654" i="2"/>
  <c r="BD654" i="2"/>
  <c r="BE654" i="2"/>
  <c r="AM655" i="2"/>
  <c r="AM654" i="2" s="1"/>
  <c r="AN655" i="2"/>
  <c r="AN654" i="2" s="1"/>
  <c r="AO655" i="2"/>
  <c r="AO654" i="2" s="1"/>
  <c r="AP655" i="2"/>
  <c r="AP654" i="2" s="1"/>
  <c r="AQ655" i="2"/>
  <c r="AR655" i="2"/>
  <c r="AS655" i="2"/>
  <c r="AT655" i="2"/>
  <c r="AU655" i="2"/>
  <c r="AV655" i="2"/>
  <c r="AW655" i="2"/>
  <c r="AX655" i="2"/>
  <c r="AY655" i="2"/>
  <c r="AZ655" i="2"/>
  <c r="BA655" i="2"/>
  <c r="BB655" i="2"/>
  <c r="BC655" i="2"/>
  <c r="BD655" i="2"/>
  <c r="BE655" i="2"/>
  <c r="AM659" i="2"/>
  <c r="AN659" i="2"/>
  <c r="AO659" i="2"/>
  <c r="AP659" i="2"/>
  <c r="AQ659" i="2"/>
  <c r="AR659" i="2"/>
  <c r="AS659" i="2"/>
  <c r="AT659" i="2"/>
  <c r="AU659" i="2"/>
  <c r="AV659" i="2"/>
  <c r="AW659" i="2"/>
  <c r="AW654" i="2" s="1"/>
  <c r="AX659" i="2"/>
  <c r="AX654" i="2" s="1"/>
  <c r="AY659" i="2"/>
  <c r="AY654" i="2" s="1"/>
  <c r="AZ659" i="2"/>
  <c r="AZ654" i="2" s="1"/>
  <c r="BA659" i="2"/>
  <c r="BA654" i="2" s="1"/>
  <c r="BB659" i="2"/>
  <c r="BC659" i="2"/>
  <c r="BD659" i="2"/>
  <c r="BE659" i="2"/>
  <c r="AM663" i="2"/>
  <c r="AN663" i="2"/>
  <c r="AO663" i="2"/>
  <c r="AP663" i="2"/>
  <c r="AQ663" i="2"/>
  <c r="AR663" i="2"/>
  <c r="AS663" i="2"/>
  <c r="AT663" i="2"/>
  <c r="AU663" i="2"/>
  <c r="AV663" i="2"/>
  <c r="AW663" i="2"/>
  <c r="AX663" i="2"/>
  <c r="AY663" i="2"/>
  <c r="AZ663" i="2"/>
  <c r="BA663" i="2"/>
  <c r="BB663" i="2"/>
  <c r="BC663" i="2"/>
  <c r="BD663" i="2"/>
  <c r="BE663" i="2"/>
  <c r="AM668" i="2"/>
  <c r="AN668" i="2"/>
  <c r="AO668" i="2"/>
  <c r="AP668" i="2"/>
  <c r="AQ668" i="2"/>
  <c r="AR668" i="2"/>
  <c r="AS668" i="2"/>
  <c r="AT668" i="2"/>
  <c r="AU668" i="2"/>
  <c r="AM669" i="2"/>
  <c r="AN669" i="2"/>
  <c r="AO669" i="2"/>
  <c r="AP669" i="2"/>
  <c r="AQ669" i="2"/>
  <c r="AR669" i="2"/>
  <c r="AS669" i="2"/>
  <c r="AT669" i="2"/>
  <c r="AU669" i="2"/>
  <c r="AV669" i="2"/>
  <c r="AW669" i="2"/>
  <c r="AX669" i="2"/>
  <c r="AY669" i="2"/>
  <c r="AZ669" i="2"/>
  <c r="BA669" i="2"/>
  <c r="BB669" i="2"/>
  <c r="BC669" i="2"/>
  <c r="BD669" i="2"/>
  <c r="BE669" i="2"/>
  <c r="AM673" i="2"/>
  <c r="AN673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BA673" i="2"/>
  <c r="BB673" i="2"/>
  <c r="BC673" i="2"/>
  <c r="BD673" i="2"/>
  <c r="BE673" i="2"/>
  <c r="AM677" i="2"/>
  <c r="AN677" i="2"/>
  <c r="AO677" i="2"/>
  <c r="AP677" i="2"/>
  <c r="AQ677" i="2"/>
  <c r="AR677" i="2"/>
  <c r="AS677" i="2"/>
  <c r="AT677" i="2"/>
  <c r="AU677" i="2"/>
  <c r="AV677" i="2"/>
  <c r="AV668" i="2" s="1"/>
  <c r="AW677" i="2"/>
  <c r="AW668" i="2" s="1"/>
  <c r="AX677" i="2"/>
  <c r="AY677" i="2"/>
  <c r="AZ677" i="2"/>
  <c r="BA677" i="2"/>
  <c r="BB677" i="2"/>
  <c r="BC677" i="2"/>
  <c r="BD677" i="2"/>
  <c r="BE677" i="2"/>
  <c r="AQ682" i="2"/>
  <c r="AR682" i="2"/>
  <c r="AS682" i="2"/>
  <c r="AM683" i="2"/>
  <c r="AN683" i="2"/>
  <c r="AO683" i="2"/>
  <c r="AP683" i="2"/>
  <c r="AQ683" i="2"/>
  <c r="AR683" i="2"/>
  <c r="AS683" i="2"/>
  <c r="AT683" i="2"/>
  <c r="AU683" i="2"/>
  <c r="AV683" i="2"/>
  <c r="AW683" i="2"/>
  <c r="AW682" i="2" s="1"/>
  <c r="AX683" i="2"/>
  <c r="AX682" i="2" s="1"/>
  <c r="AY683" i="2"/>
  <c r="AY682" i="2" s="1"/>
  <c r="AZ683" i="2"/>
  <c r="AZ682" i="2" s="1"/>
  <c r="BA683" i="2"/>
  <c r="BA682" i="2" s="1"/>
  <c r="BB683" i="2"/>
  <c r="BB682" i="2" s="1"/>
  <c r="BC683" i="2"/>
  <c r="BC682" i="2" s="1"/>
  <c r="BD683" i="2"/>
  <c r="BD682" i="2" s="1"/>
  <c r="BE683" i="2"/>
  <c r="BE682" i="2" s="1"/>
  <c r="AM687" i="2"/>
  <c r="AM682" i="2" s="1"/>
  <c r="AN687" i="2"/>
  <c r="AO687" i="2"/>
  <c r="AP687" i="2"/>
  <c r="AQ687" i="2"/>
  <c r="AR687" i="2"/>
  <c r="AS687" i="2"/>
  <c r="AT687" i="2"/>
  <c r="AU687" i="2"/>
  <c r="AV687" i="2"/>
  <c r="AW687" i="2"/>
  <c r="AX687" i="2"/>
  <c r="AY687" i="2"/>
  <c r="AZ687" i="2"/>
  <c r="BA687" i="2"/>
  <c r="BB687" i="2"/>
  <c r="BC687" i="2"/>
  <c r="BD687" i="2"/>
  <c r="BE687" i="2"/>
  <c r="AM691" i="2"/>
  <c r="AN691" i="2"/>
  <c r="AN682" i="2" s="1"/>
  <c r="AO691" i="2"/>
  <c r="AO682" i="2" s="1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AN696" i="2"/>
  <c r="AO696" i="2"/>
  <c r="AP696" i="2"/>
  <c r="AQ696" i="2"/>
  <c r="AZ696" i="2"/>
  <c r="BB696" i="2"/>
  <c r="BC696" i="2"/>
  <c r="AM697" i="2"/>
  <c r="AN697" i="2"/>
  <c r="AO697" i="2"/>
  <c r="AP697" i="2"/>
  <c r="AQ697" i="2"/>
  <c r="AR697" i="2"/>
  <c r="AS697" i="2"/>
  <c r="AS696" i="2" s="1"/>
  <c r="AT697" i="2"/>
  <c r="AT696" i="2" s="1"/>
  <c r="AU697" i="2"/>
  <c r="AU696" i="2" s="1"/>
  <c r="AV697" i="2"/>
  <c r="AW697" i="2"/>
  <c r="AX697" i="2"/>
  <c r="AX696" i="2" s="1"/>
  <c r="AY697" i="2"/>
  <c r="AZ697" i="2"/>
  <c r="BA697" i="2"/>
  <c r="BA696" i="2" s="1"/>
  <c r="BB697" i="2"/>
  <c r="BC697" i="2"/>
  <c r="BD697" i="2"/>
  <c r="BE697" i="2"/>
  <c r="AM701" i="2"/>
  <c r="AN701" i="2"/>
  <c r="AO701" i="2"/>
  <c r="AP701" i="2"/>
  <c r="AQ701" i="2"/>
  <c r="AR701" i="2"/>
  <c r="AS701" i="2"/>
  <c r="AT701" i="2"/>
  <c r="AU701" i="2"/>
  <c r="AV701" i="2"/>
  <c r="AV696" i="2" s="1"/>
  <c r="AW701" i="2"/>
  <c r="AW696" i="2" s="1"/>
  <c r="AX701" i="2"/>
  <c r="AY701" i="2"/>
  <c r="AY696" i="2" s="1"/>
  <c r="AZ701" i="2"/>
  <c r="BA701" i="2"/>
  <c r="BB701" i="2"/>
  <c r="BC701" i="2"/>
  <c r="BD701" i="2"/>
  <c r="BD696" i="2" s="1"/>
  <c r="BE701" i="2"/>
  <c r="BE696" i="2" s="1"/>
  <c r="AM705" i="2"/>
  <c r="AN705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AN710" i="2"/>
  <c r="AR710" i="2"/>
  <c r="AS710" i="2"/>
  <c r="AZ710" i="2"/>
  <c r="BE710" i="2"/>
  <c r="AM711" i="2"/>
  <c r="AN711" i="2"/>
  <c r="AO711" i="2"/>
  <c r="AO710" i="2" s="1"/>
  <c r="AP711" i="2"/>
  <c r="AP710" i="2" s="1"/>
  <c r="AQ711" i="2"/>
  <c r="AQ710" i="2" s="1"/>
  <c r="AR711" i="2"/>
  <c r="AS711" i="2"/>
  <c r="AT711" i="2"/>
  <c r="AU711" i="2"/>
  <c r="AV711" i="2"/>
  <c r="AW711" i="2"/>
  <c r="AX711" i="2"/>
  <c r="AY711" i="2"/>
  <c r="AZ711" i="2"/>
  <c r="BA711" i="2"/>
  <c r="BA710" i="2" s="1"/>
  <c r="BB711" i="2"/>
  <c r="BC711" i="2"/>
  <c r="BD711" i="2"/>
  <c r="BD710" i="2" s="1"/>
  <c r="BE711" i="2"/>
  <c r="AM715" i="2"/>
  <c r="AM710" i="2" s="1"/>
  <c r="AN715" i="2"/>
  <c r="AO715" i="2"/>
  <c r="AP715" i="2"/>
  <c r="AQ715" i="2"/>
  <c r="AR715" i="2"/>
  <c r="AS715" i="2"/>
  <c r="AT715" i="2"/>
  <c r="AT710" i="2" s="1"/>
  <c r="AU715" i="2"/>
  <c r="AV715" i="2"/>
  <c r="AW715" i="2"/>
  <c r="AX715" i="2"/>
  <c r="AY715" i="2"/>
  <c r="AY710" i="2" s="1"/>
  <c r="AZ715" i="2"/>
  <c r="BA715" i="2"/>
  <c r="BB715" i="2"/>
  <c r="BC715" i="2"/>
  <c r="BD715" i="2"/>
  <c r="BE715" i="2"/>
  <c r="AM719" i="2"/>
  <c r="AN719" i="2"/>
  <c r="AO719" i="2"/>
  <c r="AP719" i="2"/>
  <c r="AQ719" i="2"/>
  <c r="AR719" i="2"/>
  <c r="AS719" i="2"/>
  <c r="AT719" i="2"/>
  <c r="AU719" i="2"/>
  <c r="AV719" i="2"/>
  <c r="AW719" i="2"/>
  <c r="AW710" i="2" s="1"/>
  <c r="AX719" i="2"/>
  <c r="AX710" i="2" s="1"/>
  <c r="AY719" i="2"/>
  <c r="AZ719" i="2"/>
  <c r="BA719" i="2"/>
  <c r="BB719" i="2"/>
  <c r="BC719" i="2"/>
  <c r="BD719" i="2"/>
  <c r="BE719" i="2"/>
  <c r="BA724" i="2"/>
  <c r="BB724" i="2"/>
  <c r="AM725" i="2"/>
  <c r="AN725" i="2"/>
  <c r="AO725" i="2"/>
  <c r="AP725" i="2"/>
  <c r="AQ725" i="2"/>
  <c r="AR725" i="2"/>
  <c r="AS725" i="2"/>
  <c r="AS724" i="2" s="1"/>
  <c r="AT725" i="2"/>
  <c r="AT724" i="2" s="1"/>
  <c r="AU725" i="2"/>
  <c r="AU724" i="2" s="1"/>
  <c r="AV725" i="2"/>
  <c r="AV724" i="2" s="1"/>
  <c r="AW725" i="2"/>
  <c r="AW724" i="2" s="1"/>
  <c r="AX725" i="2"/>
  <c r="AX724" i="2" s="1"/>
  <c r="AY725" i="2"/>
  <c r="AY724" i="2" s="1"/>
  <c r="AZ725" i="2"/>
  <c r="AZ724" i="2" s="1"/>
  <c r="BA725" i="2"/>
  <c r="BB725" i="2"/>
  <c r="BC725" i="2"/>
  <c r="BD725" i="2"/>
  <c r="BE725" i="2"/>
  <c r="AM729" i="2"/>
  <c r="AN729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AM733" i="2"/>
  <c r="AM724" i="2" s="1"/>
  <c r="AN733" i="2"/>
  <c r="AN724" i="2" s="1"/>
  <c r="AO733" i="2"/>
  <c r="AO724" i="2" s="1"/>
  <c r="AP733" i="2"/>
  <c r="AP724" i="2" s="1"/>
  <c r="AQ733" i="2"/>
  <c r="AR733" i="2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D724" i="2" s="1"/>
  <c r="BE733" i="2"/>
  <c r="BE724" i="2" s="1"/>
  <c r="BE738" i="2"/>
  <c r="AM739" i="2"/>
  <c r="AM738" i="2" s="1"/>
  <c r="AN739" i="2"/>
  <c r="AO739" i="2"/>
  <c r="AO738" i="2" s="1"/>
  <c r="AP739" i="2"/>
  <c r="AP738" i="2" s="1"/>
  <c r="AQ739" i="2"/>
  <c r="AR739" i="2"/>
  <c r="AS739" i="2"/>
  <c r="AT739" i="2"/>
  <c r="AT738" i="2" s="1"/>
  <c r="AU739" i="2"/>
  <c r="AV739" i="2"/>
  <c r="AW739" i="2"/>
  <c r="AW738" i="2" s="1"/>
  <c r="AX739" i="2"/>
  <c r="AX738" i="2" s="1"/>
  <c r="AY739" i="2"/>
  <c r="AZ739" i="2"/>
  <c r="BA739" i="2"/>
  <c r="BB739" i="2"/>
  <c r="BC739" i="2"/>
  <c r="BD739" i="2"/>
  <c r="BE739" i="2"/>
  <c r="AM743" i="2"/>
  <c r="AN743" i="2"/>
  <c r="AO743" i="2"/>
  <c r="AP743" i="2"/>
  <c r="AQ743" i="2"/>
  <c r="AR743" i="2"/>
  <c r="AS743" i="2"/>
  <c r="AT743" i="2"/>
  <c r="AU743" i="2"/>
  <c r="AU738" i="2" s="1"/>
  <c r="AV743" i="2"/>
  <c r="AV738" i="2" s="1"/>
  <c r="AW743" i="2"/>
  <c r="AX743" i="2"/>
  <c r="AY743" i="2"/>
  <c r="AZ743" i="2"/>
  <c r="BA743" i="2"/>
  <c r="BA738" i="2" s="1"/>
  <c r="BB743" i="2"/>
  <c r="BB738" i="2" s="1"/>
  <c r="BC743" i="2"/>
  <c r="BC738" i="2" s="1"/>
  <c r="BD743" i="2"/>
  <c r="BD738" i="2" s="1"/>
  <c r="BE743" i="2"/>
  <c r="AM747" i="2"/>
  <c r="AN747" i="2"/>
  <c r="AO747" i="2"/>
  <c r="AP747" i="2"/>
  <c r="AQ747" i="2"/>
  <c r="AR747" i="2"/>
  <c r="AR738" i="2" s="1"/>
  <c r="AS747" i="2"/>
  <c r="AS738" i="2" s="1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AT752" i="2"/>
  <c r="AU752" i="2"/>
  <c r="AV752" i="2"/>
  <c r="AW752" i="2"/>
  <c r="AM753" i="2"/>
  <c r="AN753" i="2"/>
  <c r="AN752" i="2" s="1"/>
  <c r="AO753" i="2"/>
  <c r="AO752" i="2" s="1"/>
  <c r="AP753" i="2"/>
  <c r="AP752" i="2" s="1"/>
  <c r="AQ753" i="2"/>
  <c r="AQ752" i="2" s="1"/>
  <c r="AR753" i="2"/>
  <c r="AR752" i="2" s="1"/>
  <c r="AS753" i="2"/>
  <c r="AS752" i="2" s="1"/>
  <c r="AT753" i="2"/>
  <c r="AU753" i="2"/>
  <c r="AV753" i="2"/>
  <c r="AW753" i="2"/>
  <c r="AX753" i="2"/>
  <c r="AY753" i="2"/>
  <c r="AZ753" i="2"/>
  <c r="BA753" i="2"/>
  <c r="BB753" i="2"/>
  <c r="BC753" i="2"/>
  <c r="BD753" i="2"/>
  <c r="BE753" i="2"/>
  <c r="AM757" i="2"/>
  <c r="AN757" i="2"/>
  <c r="AO757" i="2"/>
  <c r="AP757" i="2"/>
  <c r="AQ757" i="2"/>
  <c r="AR757" i="2"/>
  <c r="AS757" i="2"/>
  <c r="AT757" i="2"/>
  <c r="AU757" i="2"/>
  <c r="AV757" i="2"/>
  <c r="AW757" i="2"/>
  <c r="AX757" i="2"/>
  <c r="AX752" i="2" s="1"/>
  <c r="AY757" i="2"/>
  <c r="AZ757" i="2"/>
  <c r="BA757" i="2"/>
  <c r="BA752" i="2" s="1"/>
  <c r="BB757" i="2"/>
  <c r="BC757" i="2"/>
  <c r="BD757" i="2"/>
  <c r="BD752" i="2" s="1"/>
  <c r="BE757" i="2"/>
  <c r="BE752" i="2" s="1"/>
  <c r="AM761" i="2"/>
  <c r="AN761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AO766" i="2"/>
  <c r="AY766" i="2"/>
  <c r="AZ766" i="2"/>
  <c r="BA766" i="2"/>
  <c r="BB766" i="2"/>
  <c r="BC766" i="2"/>
  <c r="BD766" i="2"/>
  <c r="AM767" i="2"/>
  <c r="AN767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B767" i="2"/>
  <c r="BC767" i="2"/>
  <c r="BD767" i="2"/>
  <c r="BE767" i="2"/>
  <c r="AM771" i="2"/>
  <c r="AN771" i="2"/>
  <c r="AO771" i="2"/>
  <c r="AP771" i="2"/>
  <c r="AQ771" i="2"/>
  <c r="AR771" i="2"/>
  <c r="AR766" i="2" s="1"/>
  <c r="AS771" i="2"/>
  <c r="AS766" i="2" s="1"/>
  <c r="AT771" i="2"/>
  <c r="AT766" i="2" s="1"/>
  <c r="AU771" i="2"/>
  <c r="AU766" i="2" s="1"/>
  <c r="AV771" i="2"/>
  <c r="AV766" i="2" s="1"/>
  <c r="AW771" i="2"/>
  <c r="AW766" i="2" s="1"/>
  <c r="AX771" i="2"/>
  <c r="AX766" i="2" s="1"/>
  <c r="AY771" i="2"/>
  <c r="AZ771" i="2"/>
  <c r="BA771" i="2"/>
  <c r="BB771" i="2"/>
  <c r="BC771" i="2"/>
  <c r="BD771" i="2"/>
  <c r="BE771" i="2"/>
  <c r="AM775" i="2"/>
  <c r="AN775" i="2"/>
  <c r="AO775" i="2"/>
  <c r="AP775" i="2"/>
  <c r="AQ775" i="2"/>
  <c r="AR775" i="2"/>
  <c r="AS775" i="2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AM780" i="2"/>
  <c r="AN780" i="2"/>
  <c r="AO780" i="2"/>
  <c r="AP780" i="2"/>
  <c r="AQ780" i="2"/>
  <c r="AR780" i="2"/>
  <c r="AM781" i="2"/>
  <c r="AN781" i="2"/>
  <c r="AO781" i="2"/>
  <c r="AP781" i="2"/>
  <c r="AQ781" i="2"/>
  <c r="AR781" i="2"/>
  <c r="AS781" i="2"/>
  <c r="AS780" i="2" s="1"/>
  <c r="AT781" i="2"/>
  <c r="AU781" i="2"/>
  <c r="AV781" i="2"/>
  <c r="AW781" i="2"/>
  <c r="AX781" i="2"/>
  <c r="AY781" i="2"/>
  <c r="AZ781" i="2"/>
  <c r="AZ780" i="2" s="1"/>
  <c r="BA781" i="2"/>
  <c r="BA780" i="2" s="1"/>
  <c r="BB781" i="2"/>
  <c r="BB780" i="2" s="1"/>
  <c r="BC781" i="2"/>
  <c r="BD781" i="2"/>
  <c r="BE781" i="2"/>
  <c r="BE780" i="2" s="1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D785" i="2"/>
  <c r="BE785" i="2"/>
  <c r="AM789" i="2"/>
  <c r="AN789" i="2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AR794" i="2"/>
  <c r="AS794" i="2"/>
  <c r="AT794" i="2"/>
  <c r="BC794" i="2"/>
  <c r="AM795" i="2"/>
  <c r="AN795" i="2"/>
  <c r="AO795" i="2"/>
  <c r="AP795" i="2"/>
  <c r="AQ795" i="2"/>
  <c r="AR795" i="2"/>
  <c r="AS795" i="2"/>
  <c r="AT795" i="2"/>
  <c r="AU795" i="2"/>
  <c r="AV795" i="2"/>
  <c r="AW795" i="2"/>
  <c r="AW794" i="2" s="1"/>
  <c r="AX795" i="2"/>
  <c r="AY795" i="2"/>
  <c r="AY794" i="2" s="1"/>
  <c r="AZ795" i="2"/>
  <c r="AZ794" i="2" s="1"/>
  <c r="BA795" i="2"/>
  <c r="BA794" i="2" s="1"/>
  <c r="BB795" i="2"/>
  <c r="BB794" i="2" s="1"/>
  <c r="BC795" i="2"/>
  <c r="BD795" i="2"/>
  <c r="BE795" i="2"/>
  <c r="AM799" i="2"/>
  <c r="AN799" i="2"/>
  <c r="AO799" i="2"/>
  <c r="AP799" i="2"/>
  <c r="AQ799" i="2"/>
  <c r="AR799" i="2"/>
  <c r="AS799" i="2"/>
  <c r="AT799" i="2"/>
  <c r="AU799" i="2"/>
  <c r="AV799" i="2"/>
  <c r="AW799" i="2"/>
  <c r="AX799" i="2"/>
  <c r="AY799" i="2"/>
  <c r="AZ799" i="2"/>
  <c r="BA799" i="2"/>
  <c r="BB799" i="2"/>
  <c r="BC799" i="2"/>
  <c r="BD799" i="2"/>
  <c r="BE799" i="2"/>
  <c r="BE794" i="2" s="1"/>
  <c r="AM803" i="2"/>
  <c r="AN803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D794" i="2" s="1"/>
  <c r="BE803" i="2"/>
  <c r="AN808" i="2"/>
  <c r="AS808" i="2"/>
  <c r="AZ808" i="2"/>
  <c r="BA808" i="2"/>
  <c r="AM809" i="2"/>
  <c r="AM808" i="2" s="1"/>
  <c r="AN809" i="2"/>
  <c r="AO809" i="2"/>
  <c r="AO808" i="2" s="1"/>
  <c r="AP809" i="2"/>
  <c r="AP808" i="2" s="1"/>
  <c r="AQ809" i="2"/>
  <c r="AQ808" i="2" s="1"/>
  <c r="AR809" i="2"/>
  <c r="AS809" i="2"/>
  <c r="AT809" i="2"/>
  <c r="AU809" i="2"/>
  <c r="AV809" i="2"/>
  <c r="AW809" i="2"/>
  <c r="AX809" i="2"/>
  <c r="AY809" i="2"/>
  <c r="AZ809" i="2"/>
  <c r="BA809" i="2"/>
  <c r="BB809" i="2"/>
  <c r="BB808" i="2" s="1"/>
  <c r="BC809" i="2"/>
  <c r="BC808" i="2" s="1"/>
  <c r="BD809" i="2"/>
  <c r="BD808" i="2" s="1"/>
  <c r="BE809" i="2"/>
  <c r="BE808" i="2" s="1"/>
  <c r="AM813" i="2"/>
  <c r="AN813" i="2"/>
  <c r="AO813" i="2"/>
  <c r="AP813" i="2"/>
  <c r="AQ813" i="2"/>
  <c r="AR813" i="2"/>
  <c r="AR808" i="2" s="1"/>
  <c r="AS813" i="2"/>
  <c r="AT813" i="2"/>
  <c r="AT808" i="2" s="1"/>
  <c r="AU813" i="2"/>
  <c r="AV813" i="2"/>
  <c r="AW813" i="2"/>
  <c r="AX813" i="2"/>
  <c r="AY813" i="2"/>
  <c r="AZ813" i="2"/>
  <c r="BA813" i="2"/>
  <c r="BB813" i="2"/>
  <c r="BC813" i="2"/>
  <c r="BD813" i="2"/>
  <c r="BE813" i="2"/>
  <c r="AM817" i="2"/>
  <c r="AN817" i="2"/>
  <c r="AO817" i="2"/>
  <c r="AP817" i="2"/>
  <c r="AQ817" i="2"/>
  <c r="AR817" i="2"/>
  <c r="AS817" i="2"/>
  <c r="AT817" i="2"/>
  <c r="AU817" i="2"/>
  <c r="AV817" i="2"/>
  <c r="AW817" i="2"/>
  <c r="AX817" i="2"/>
  <c r="AX808" i="2" s="1"/>
  <c r="AY817" i="2"/>
  <c r="AY808" i="2" s="1"/>
  <c r="AZ817" i="2"/>
  <c r="BA817" i="2"/>
  <c r="BB817" i="2"/>
  <c r="BC817" i="2"/>
  <c r="BD817" i="2"/>
  <c r="BE817" i="2"/>
  <c r="AM823" i="2"/>
  <c r="AN823" i="2"/>
  <c r="AO823" i="2"/>
  <c r="AP823" i="2"/>
  <c r="AQ823" i="2"/>
  <c r="AR823" i="2"/>
  <c r="AS823" i="2"/>
  <c r="AS822" i="2" s="1"/>
  <c r="AT823" i="2"/>
  <c r="AT822" i="2" s="1"/>
  <c r="AU823" i="2"/>
  <c r="AU822" i="2" s="1"/>
  <c r="AV823" i="2"/>
  <c r="AV822" i="2" s="1"/>
  <c r="AW823" i="2"/>
  <c r="AW822" i="2" s="1"/>
  <c r="AX823" i="2"/>
  <c r="AX822" i="2" s="1"/>
  <c r="AY823" i="2"/>
  <c r="AY822" i="2" s="1"/>
  <c r="AZ823" i="2"/>
  <c r="BA823" i="2"/>
  <c r="BB823" i="2"/>
  <c r="BC823" i="2"/>
  <c r="BD823" i="2"/>
  <c r="BE823" i="2"/>
  <c r="AM827" i="2"/>
  <c r="AM822" i="2" s="1"/>
  <c r="AN827" i="2"/>
  <c r="AN822" i="2" s="1"/>
  <c r="AO827" i="2"/>
  <c r="AO822" i="2" s="1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E827" i="2"/>
  <c r="AM831" i="2"/>
  <c r="AN831" i="2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AM837" i="2"/>
  <c r="AN837" i="2"/>
  <c r="AO837" i="2"/>
  <c r="AP837" i="2"/>
  <c r="AQ837" i="2"/>
  <c r="AR837" i="2"/>
  <c r="AS837" i="2"/>
  <c r="AS836" i="2" s="1"/>
  <c r="AT837" i="2"/>
  <c r="AT836" i="2" s="1"/>
  <c r="AU837" i="2"/>
  <c r="AU836" i="2" s="1"/>
  <c r="AV837" i="2"/>
  <c r="AV836" i="2" s="1"/>
  <c r="AW837" i="2"/>
  <c r="AW836" i="2" s="1"/>
  <c r="AX837" i="2"/>
  <c r="AX836" i="2" s="1"/>
  <c r="AY837" i="2"/>
  <c r="AZ837" i="2"/>
  <c r="BA837" i="2"/>
  <c r="BB837" i="2"/>
  <c r="BC837" i="2"/>
  <c r="BD837" i="2"/>
  <c r="BE837" i="2"/>
  <c r="AM841" i="2"/>
  <c r="AN841" i="2"/>
  <c r="AO841" i="2"/>
  <c r="AP841" i="2"/>
  <c r="AQ841" i="2"/>
  <c r="AR841" i="2"/>
  <c r="AS841" i="2"/>
  <c r="AT841" i="2"/>
  <c r="AU841" i="2"/>
  <c r="AV841" i="2"/>
  <c r="AW841" i="2"/>
  <c r="AX841" i="2"/>
  <c r="AY841" i="2"/>
  <c r="AY836" i="2" s="1"/>
  <c r="AZ841" i="2"/>
  <c r="AZ836" i="2" s="1"/>
  <c r="BA841" i="2"/>
  <c r="BA836" i="2" s="1"/>
  <c r="BB841" i="2"/>
  <c r="BB836" i="2" s="1"/>
  <c r="BC841" i="2"/>
  <c r="BC836" i="2" s="1"/>
  <c r="BD841" i="2"/>
  <c r="BD836" i="2" s="1"/>
  <c r="BE841" i="2"/>
  <c r="BE836" i="2" s="1"/>
  <c r="AM845" i="2"/>
  <c r="AN845" i="2"/>
  <c r="AO845" i="2"/>
  <c r="AP845" i="2"/>
  <c r="AQ845" i="2"/>
  <c r="AR845" i="2"/>
  <c r="AS845" i="2"/>
  <c r="AT845" i="2"/>
  <c r="AU845" i="2"/>
  <c r="AV845" i="2"/>
  <c r="AW845" i="2"/>
  <c r="AX845" i="2"/>
  <c r="AY845" i="2"/>
  <c r="AZ845" i="2"/>
  <c r="BA845" i="2"/>
  <c r="BB845" i="2"/>
  <c r="BC845" i="2"/>
  <c r="BD845" i="2"/>
  <c r="BE845" i="2"/>
  <c r="AY850" i="2"/>
  <c r="AZ850" i="2"/>
  <c r="BA850" i="2"/>
  <c r="BB850" i="2"/>
  <c r="BC850" i="2"/>
  <c r="BD850" i="2"/>
  <c r="BE850" i="2"/>
  <c r="AM851" i="2"/>
  <c r="AN851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C851" i="2"/>
  <c r="BD851" i="2"/>
  <c r="BE851" i="2"/>
  <c r="AM855" i="2"/>
  <c r="AM850" i="2" s="1"/>
  <c r="AN855" i="2"/>
  <c r="AN850" i="2" s="1"/>
  <c r="AO855" i="2"/>
  <c r="AO850" i="2" s="1"/>
  <c r="AP855" i="2"/>
  <c r="AP850" i="2" s="1"/>
  <c r="AQ855" i="2"/>
  <c r="AQ850" i="2" s="1"/>
  <c r="AR855" i="2"/>
  <c r="AR850" i="2" s="1"/>
  <c r="AS855" i="2"/>
  <c r="AS850" i="2" s="1"/>
  <c r="AT855" i="2"/>
  <c r="AT850" i="2" s="1"/>
  <c r="AU855" i="2"/>
  <c r="AU850" i="2" s="1"/>
  <c r="AV855" i="2"/>
  <c r="AV850" i="2" s="1"/>
  <c r="AW855" i="2"/>
  <c r="AW850" i="2" s="1"/>
  <c r="AX855" i="2"/>
  <c r="AX850" i="2" s="1"/>
  <c r="AY855" i="2"/>
  <c r="AZ855" i="2"/>
  <c r="BA855" i="2"/>
  <c r="BB855" i="2"/>
  <c r="BC855" i="2"/>
  <c r="BD855" i="2"/>
  <c r="BE855" i="2"/>
  <c r="AM859" i="2"/>
  <c r="AN859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AM864" i="2"/>
  <c r="AN864" i="2"/>
  <c r="AO864" i="2"/>
  <c r="AP864" i="2"/>
  <c r="AQ864" i="2"/>
  <c r="AR864" i="2"/>
  <c r="AM865" i="2"/>
  <c r="AN865" i="2"/>
  <c r="AO865" i="2"/>
  <c r="AP865" i="2"/>
  <c r="AQ865" i="2"/>
  <c r="AR865" i="2"/>
  <c r="AS865" i="2"/>
  <c r="AS864" i="2" s="1"/>
  <c r="AT865" i="2"/>
  <c r="AT864" i="2" s="1"/>
  <c r="AU865" i="2"/>
  <c r="AU864" i="2" s="1"/>
  <c r="AV865" i="2"/>
  <c r="AW865" i="2"/>
  <c r="AW864" i="2" s="1"/>
  <c r="AX865" i="2"/>
  <c r="AY865" i="2"/>
  <c r="AZ865" i="2"/>
  <c r="BA865" i="2"/>
  <c r="BB865" i="2"/>
  <c r="BC865" i="2"/>
  <c r="BD865" i="2"/>
  <c r="BE865" i="2"/>
  <c r="AM869" i="2"/>
  <c r="AN869" i="2"/>
  <c r="AO869" i="2"/>
  <c r="AP869" i="2"/>
  <c r="AQ869" i="2"/>
  <c r="AR869" i="2"/>
  <c r="AS869" i="2"/>
  <c r="AT869" i="2"/>
  <c r="AU869" i="2"/>
  <c r="AV869" i="2"/>
  <c r="AW869" i="2"/>
  <c r="AX869" i="2"/>
  <c r="AY869" i="2"/>
  <c r="AZ869" i="2"/>
  <c r="BA869" i="2"/>
  <c r="BB869" i="2"/>
  <c r="BC869" i="2"/>
  <c r="BD869" i="2"/>
  <c r="BE869" i="2"/>
  <c r="AM873" i="2"/>
  <c r="AN873" i="2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AO878" i="2"/>
  <c r="AV878" i="2"/>
  <c r="BC878" i="2"/>
  <c r="BD878" i="2"/>
  <c r="AM879" i="2"/>
  <c r="AN879" i="2"/>
  <c r="AO879" i="2"/>
  <c r="AP879" i="2"/>
  <c r="AQ879" i="2"/>
  <c r="AR879" i="2"/>
  <c r="AS879" i="2"/>
  <c r="AS878" i="2" s="1"/>
  <c r="AT879" i="2"/>
  <c r="AT878" i="2" s="1"/>
  <c r="AU879" i="2"/>
  <c r="AU878" i="2" s="1"/>
  <c r="AV879" i="2"/>
  <c r="AW879" i="2"/>
  <c r="AX879" i="2"/>
  <c r="AY879" i="2"/>
  <c r="AZ879" i="2"/>
  <c r="BA879" i="2"/>
  <c r="BB879" i="2"/>
  <c r="BC879" i="2"/>
  <c r="BD879" i="2"/>
  <c r="BE879" i="2"/>
  <c r="AM883" i="2"/>
  <c r="AN883" i="2"/>
  <c r="AO883" i="2"/>
  <c r="AP883" i="2"/>
  <c r="AQ883" i="2"/>
  <c r="AR883" i="2"/>
  <c r="AS883" i="2"/>
  <c r="AT883" i="2"/>
  <c r="AU883" i="2"/>
  <c r="AV883" i="2"/>
  <c r="AW883" i="2"/>
  <c r="AX883" i="2"/>
  <c r="AY883" i="2"/>
  <c r="AZ883" i="2"/>
  <c r="BA883" i="2"/>
  <c r="BB883" i="2"/>
  <c r="BC883" i="2"/>
  <c r="BD883" i="2"/>
  <c r="BE883" i="2"/>
  <c r="AM887" i="2"/>
  <c r="AN887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D892" i="2"/>
  <c r="BE892" i="2"/>
  <c r="AM893" i="2"/>
  <c r="AM892" i="2" s="1"/>
  <c r="AN893" i="2"/>
  <c r="AO893" i="2"/>
  <c r="AP893" i="2"/>
  <c r="AP892" i="2" s="1"/>
  <c r="AQ893" i="2"/>
  <c r="AR893" i="2"/>
  <c r="AS893" i="2"/>
  <c r="AS892" i="2" s="1"/>
  <c r="AT893" i="2"/>
  <c r="AT892" i="2" s="1"/>
  <c r="AU893" i="2"/>
  <c r="AU892" i="2" s="1"/>
  <c r="AV893" i="2"/>
  <c r="AV892" i="2" s="1"/>
  <c r="AW893" i="2"/>
  <c r="AW892" i="2" s="1"/>
  <c r="AX893" i="2"/>
  <c r="AY893" i="2"/>
  <c r="AZ893" i="2"/>
  <c r="BA893" i="2"/>
  <c r="BB893" i="2"/>
  <c r="BC893" i="2"/>
  <c r="BD893" i="2"/>
  <c r="BE893" i="2"/>
  <c r="AM897" i="2"/>
  <c r="AN897" i="2"/>
  <c r="AO897" i="2"/>
  <c r="AP897" i="2"/>
  <c r="AQ897" i="2"/>
  <c r="AR897" i="2"/>
  <c r="AR892" i="2" s="1"/>
  <c r="AS897" i="2"/>
  <c r="AT897" i="2"/>
  <c r="AU897" i="2"/>
  <c r="AV897" i="2"/>
  <c r="AW897" i="2"/>
  <c r="AX897" i="2"/>
  <c r="AX892" i="2" s="1"/>
  <c r="AY897" i="2"/>
  <c r="AY892" i="2" s="1"/>
  <c r="AZ897" i="2"/>
  <c r="AZ892" i="2" s="1"/>
  <c r="BA897" i="2"/>
  <c r="BB897" i="2"/>
  <c r="BC897" i="2"/>
  <c r="BC892" i="2" s="1"/>
  <c r="BD897" i="2"/>
  <c r="BE897" i="2"/>
  <c r="AM901" i="2"/>
  <c r="AN901" i="2"/>
  <c r="AO901" i="2"/>
  <c r="AP901" i="2"/>
  <c r="AQ901" i="2"/>
  <c r="AR901" i="2"/>
  <c r="AS901" i="2"/>
  <c r="AT901" i="2"/>
  <c r="AU901" i="2"/>
  <c r="AV901" i="2"/>
  <c r="AW901" i="2"/>
  <c r="AX901" i="2"/>
  <c r="AY901" i="2"/>
  <c r="AZ901" i="2"/>
  <c r="BA901" i="2"/>
  <c r="BA892" i="2" s="1"/>
  <c r="BB901" i="2"/>
  <c r="BB892" i="2" s="1"/>
  <c r="BC901" i="2"/>
  <c r="BD901" i="2"/>
  <c r="BE901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  <c r="BI192" i="2" l="1"/>
  <c r="BM220" i="2"/>
  <c r="BL304" i="2"/>
  <c r="BI220" i="2"/>
  <c r="BI94" i="2"/>
  <c r="BM304" i="2"/>
  <c r="BK94" i="2"/>
  <c r="BK304" i="2"/>
  <c r="BM178" i="2"/>
  <c r="BB710" i="2"/>
  <c r="BC514" i="2"/>
  <c r="BL24" i="2"/>
  <c r="AQ346" i="2"/>
  <c r="AU38" i="2"/>
  <c r="AM430" i="2"/>
  <c r="AZ122" i="2"/>
  <c r="BM122" i="2" s="1"/>
  <c r="AT38" i="2"/>
  <c r="BK38" i="2" s="1"/>
  <c r="AU780" i="2"/>
  <c r="AT780" i="2"/>
  <c r="BA318" i="2"/>
  <c r="AT626" i="2"/>
  <c r="AP556" i="2"/>
  <c r="BM318" i="2"/>
  <c r="BI122" i="2"/>
  <c r="BJ178" i="2"/>
  <c r="AT556" i="2"/>
  <c r="BM248" i="2"/>
  <c r="AZ822" i="2"/>
  <c r="BE486" i="2"/>
  <c r="BM136" i="2"/>
  <c r="AZ38" i="2"/>
  <c r="AR388" i="2"/>
  <c r="AQ388" i="2"/>
  <c r="AT262" i="2"/>
  <c r="BB206" i="2"/>
  <c r="AO206" i="2"/>
  <c r="BI290" i="2"/>
  <c r="AR836" i="2"/>
  <c r="BC668" i="2"/>
  <c r="BJ262" i="2"/>
  <c r="BB668" i="2"/>
  <c r="AU416" i="2"/>
  <c r="BJ318" i="2"/>
  <c r="BI234" i="2"/>
  <c r="BK220" i="2"/>
  <c r="AN164" i="2"/>
  <c r="BI150" i="2"/>
  <c r="BJ122" i="2"/>
  <c r="BL150" i="2"/>
  <c r="AU150" i="2"/>
  <c r="AQ822" i="2"/>
  <c r="AQ738" i="2"/>
  <c r="BA416" i="2"/>
  <c r="AZ416" i="2"/>
  <c r="AX878" i="2"/>
  <c r="AT290" i="2"/>
  <c r="BJ234" i="2"/>
  <c r="AM136" i="2"/>
  <c r="BI136" i="2" s="1"/>
  <c r="BA668" i="2"/>
  <c r="AT416" i="2"/>
  <c r="AP290" i="2"/>
  <c r="AN262" i="2"/>
  <c r="BL178" i="2"/>
  <c r="AM164" i="2"/>
  <c r="BI66" i="2"/>
  <c r="AR822" i="2"/>
  <c r="AT682" i="2"/>
  <c r="AT150" i="2"/>
  <c r="AP822" i="2"/>
  <c r="AP206" i="2"/>
  <c r="BJ206" i="2" s="1"/>
  <c r="AM752" i="2"/>
  <c r="BD388" i="2"/>
  <c r="AN738" i="2"/>
  <c r="BM150" i="2"/>
  <c r="BL290" i="2"/>
  <c r="BE668" i="2"/>
  <c r="BI206" i="2"/>
  <c r="AU808" i="2"/>
  <c r="AZ668" i="2"/>
  <c r="AQ878" i="2"/>
  <c r="AN836" i="2"/>
  <c r="AR416" i="2"/>
  <c r="BI332" i="2"/>
  <c r="BJ220" i="2"/>
  <c r="BK136" i="2"/>
  <c r="BK318" i="2"/>
  <c r="BK122" i="2"/>
  <c r="AS416" i="2"/>
  <c r="AO290" i="2"/>
  <c r="AM262" i="2"/>
  <c r="AY668" i="2"/>
  <c r="BI318" i="2"/>
  <c r="AN290" i="2"/>
  <c r="AM836" i="2"/>
  <c r="AX668" i="2"/>
  <c r="AQ416" i="2"/>
  <c r="BK178" i="2"/>
  <c r="BL136" i="2"/>
  <c r="BL332" i="2"/>
  <c r="BE388" i="2"/>
  <c r="BC206" i="2"/>
  <c r="BK206" i="2" s="1"/>
  <c r="AT164" i="2"/>
  <c r="BK164" i="2" s="1"/>
  <c r="BL122" i="2"/>
  <c r="BM94" i="2"/>
  <c r="BK262" i="2"/>
  <c r="AW878" i="2"/>
  <c r="BD668" i="2"/>
  <c r="AR878" i="2"/>
  <c r="BE766" i="2"/>
  <c r="BL66" i="2"/>
  <c r="AP878" i="2"/>
  <c r="BD780" i="2"/>
  <c r="BC780" i="2"/>
  <c r="BC710" i="2"/>
  <c r="AP416" i="2"/>
  <c r="AN122" i="2"/>
  <c r="AQ836" i="2"/>
  <c r="AY780" i="2"/>
  <c r="AU234" i="2"/>
  <c r="BC192" i="2"/>
  <c r="AX794" i="2"/>
  <c r="AX472" i="2"/>
  <c r="AZ458" i="2"/>
  <c r="AO892" i="2"/>
  <c r="AP332" i="2"/>
  <c r="AN892" i="2"/>
  <c r="AU710" i="2"/>
  <c r="AQ514" i="2"/>
  <c r="AQ500" i="2"/>
  <c r="BC388" i="2"/>
  <c r="AT248" i="2"/>
  <c r="BK248" i="2" s="1"/>
  <c r="BA584" i="2"/>
  <c r="BE878" i="2"/>
  <c r="BB864" i="2"/>
  <c r="BC598" i="2"/>
  <c r="BA514" i="2"/>
  <c r="AR556" i="2"/>
  <c r="BA52" i="2"/>
  <c r="BM52" i="2" s="1"/>
  <c r="BA598" i="2"/>
  <c r="BA402" i="2"/>
  <c r="BD360" i="2"/>
  <c r="AR108" i="2"/>
  <c r="AY66" i="2"/>
  <c r="BM66" i="2" s="1"/>
  <c r="BJ10" i="2"/>
  <c r="AW500" i="2"/>
  <c r="BL276" i="2"/>
  <c r="AP836" i="2"/>
  <c r="AM556" i="2"/>
  <c r="AV318" i="2"/>
  <c r="BA458" i="2"/>
  <c r="BD584" i="2"/>
  <c r="AV794" i="2"/>
  <c r="AX108" i="2"/>
  <c r="BE864" i="2"/>
  <c r="AU794" i="2"/>
  <c r="AS150" i="2"/>
  <c r="BE598" i="2"/>
  <c r="AP514" i="2"/>
  <c r="AR150" i="2"/>
  <c r="AV108" i="2"/>
  <c r="BL108" i="2" s="1"/>
  <c r="BC864" i="2"/>
  <c r="BD402" i="2"/>
  <c r="BL192" i="2"/>
  <c r="AQ150" i="2"/>
  <c r="BJ150" i="2" s="1"/>
  <c r="BK10" i="2"/>
  <c r="AT108" i="2"/>
  <c r="BK108" i="2" s="1"/>
  <c r="AV654" i="2"/>
  <c r="AT458" i="2"/>
  <c r="AP794" i="2"/>
  <c r="BB878" i="2"/>
  <c r="AY864" i="2"/>
  <c r="AZ598" i="2"/>
  <c r="AP472" i="2"/>
  <c r="BE416" i="2"/>
  <c r="AZ402" i="2"/>
  <c r="BC360" i="2"/>
  <c r="AZ290" i="2"/>
  <c r="AQ108" i="2"/>
  <c r="AX780" i="2"/>
  <c r="AR696" i="2"/>
  <c r="AQ542" i="2"/>
  <c r="AW780" i="2"/>
  <c r="BK276" i="2"/>
  <c r="AS500" i="2"/>
  <c r="AV710" i="2"/>
  <c r="BC584" i="2"/>
  <c r="AR500" i="2"/>
  <c r="BM276" i="2"/>
  <c r="AW108" i="2"/>
  <c r="AW192" i="2"/>
  <c r="AT10" i="2"/>
  <c r="AZ640" i="2"/>
  <c r="BD598" i="2"/>
  <c r="AY640" i="2"/>
  <c r="AN514" i="2"/>
  <c r="BC402" i="2"/>
  <c r="AZ388" i="2"/>
  <c r="BA864" i="2"/>
  <c r="AQ794" i="2"/>
  <c r="BB402" i="2"/>
  <c r="AT192" i="2"/>
  <c r="BK192" i="2" s="1"/>
  <c r="AZ864" i="2"/>
  <c r="AX864" i="2"/>
  <c r="AN766" i="2"/>
  <c r="BC724" i="2"/>
  <c r="AY598" i="2"/>
  <c r="AO472" i="2"/>
  <c r="BD416" i="2"/>
  <c r="AY402" i="2"/>
  <c r="BB360" i="2"/>
  <c r="BE262" i="2"/>
  <c r="BM234" i="2"/>
  <c r="AQ192" i="2"/>
  <c r="AP108" i="2"/>
  <c r="BJ108" i="2" s="1"/>
  <c r="AN10" i="2"/>
  <c r="BC178" i="2"/>
  <c r="AX318" i="2"/>
  <c r="AW318" i="2"/>
  <c r="AO836" i="2"/>
  <c r="AQ892" i="2"/>
  <c r="AV780" i="2"/>
  <c r="BE584" i="2"/>
  <c r="AZ108" i="2"/>
  <c r="AZ94" i="2"/>
  <c r="BL248" i="2"/>
  <c r="AZ192" i="2"/>
  <c r="BE500" i="2"/>
  <c r="AU248" i="2"/>
  <c r="BI24" i="2"/>
  <c r="BB640" i="2"/>
  <c r="BB584" i="2"/>
  <c r="BD500" i="2"/>
  <c r="BD864" i="2"/>
  <c r="AW808" i="2"/>
  <c r="AM766" i="2"/>
  <c r="BA472" i="2"/>
  <c r="AN472" i="2"/>
  <c r="BC416" i="2"/>
  <c r="BA360" i="2"/>
  <c r="BD262" i="2"/>
  <c r="AR206" i="2"/>
  <c r="AP192" i="2"/>
  <c r="AM10" i="2"/>
  <c r="AY878" i="2"/>
  <c r="AV864" i="2"/>
  <c r="AV808" i="2"/>
  <c r="AY738" i="2"/>
  <c r="AQ654" i="2"/>
  <c r="AW598" i="2"/>
  <c r="AZ472" i="2"/>
  <c r="AM472" i="2"/>
  <c r="BB416" i="2"/>
  <c r="AW402" i="2"/>
  <c r="AM304" i="2"/>
  <c r="BI304" i="2" s="1"/>
  <c r="BC262" i="2"/>
  <c r="AQ206" i="2"/>
  <c r="BB192" i="2"/>
  <c r="AV164" i="2"/>
  <c r="BL164" i="2" s="1"/>
  <c r="AN108" i="2"/>
  <c r="BI108" i="2" s="1"/>
  <c r="BM10" i="2"/>
  <c r="AV682" i="2"/>
  <c r="AY458" i="2"/>
  <c r="AY38" i="2"/>
  <c r="BM38" i="2" s="1"/>
  <c r="AM612" i="2"/>
  <c r="AX458" i="2"/>
  <c r="AN878" i="2"/>
  <c r="AU570" i="2"/>
  <c r="AS514" i="2"/>
  <c r="AO248" i="2"/>
  <c r="BI248" i="2" s="1"/>
  <c r="AX234" i="2"/>
  <c r="AY192" i="2"/>
  <c r="BC94" i="2"/>
  <c r="AZ878" i="2"/>
  <c r="AM878" i="2"/>
  <c r="AP766" i="2"/>
  <c r="BD640" i="2"/>
  <c r="BE542" i="2"/>
  <c r="AR514" i="2"/>
  <c r="AV458" i="2"/>
  <c r="AP374" i="2"/>
  <c r="AY346" i="2"/>
  <c r="AR304" i="2"/>
  <c r="BJ304" i="2" s="1"/>
  <c r="BB290" i="2"/>
  <c r="AW234" i="2"/>
  <c r="BB94" i="2"/>
  <c r="BJ94" i="2" s="1"/>
  <c r="BC24" i="2"/>
  <c r="BK24" i="2" s="1"/>
  <c r="AN612" i="2"/>
  <c r="BE94" i="2"/>
  <c r="AU682" i="2"/>
  <c r="AP248" i="2"/>
  <c r="BJ248" i="2" s="1"/>
  <c r="BD94" i="2"/>
  <c r="BL94" i="2" s="1"/>
  <c r="AX38" i="2"/>
  <c r="BL38" i="2" s="1"/>
  <c r="BA878" i="2"/>
  <c r="AW458" i="2"/>
  <c r="BC290" i="2"/>
  <c r="BK290" i="2" s="1"/>
  <c r="BA822" i="2"/>
  <c r="AM696" i="2"/>
  <c r="BC640" i="2"/>
  <c r="BE528" i="2"/>
  <c r="AU458" i="2"/>
  <c r="AO374" i="2"/>
  <c r="AX346" i="2"/>
  <c r="AV234" i="2"/>
  <c r="BA94" i="2"/>
  <c r="BB24" i="2"/>
  <c r="BJ24" i="2" s="1"/>
  <c r="AZ738" i="2"/>
  <c r="AP682" i="2"/>
  <c r="BA640" i="2"/>
  <c r="BC528" i="2"/>
  <c r="AS458" i="2"/>
  <c r="AO304" i="2"/>
  <c r="AY290" i="2"/>
  <c r="BM290" i="2" s="1"/>
  <c r="AT234" i="2"/>
  <c r="BK234" i="2" s="1"/>
  <c r="AU164" i="2"/>
  <c r="AY108" i="2"/>
  <c r="AM52" i="2"/>
  <c r="BI52" i="2" s="1"/>
  <c r="AX640" i="2"/>
  <c r="AR136" i="2"/>
  <c r="AO794" i="2"/>
  <c r="AU654" i="2"/>
  <c r="AW640" i="2"/>
  <c r="BC486" i="2"/>
  <c r="AM276" i="2"/>
  <c r="BI276" i="2" s="1"/>
  <c r="AX262" i="2"/>
  <c r="BL262" i="2" s="1"/>
  <c r="BD822" i="2"/>
  <c r="AN794" i="2"/>
  <c r="AT654" i="2"/>
  <c r="AV640" i="2"/>
  <c r="AZ500" i="2"/>
  <c r="AQ332" i="2"/>
  <c r="BC822" i="2"/>
  <c r="AU640" i="2"/>
  <c r="AR374" i="2"/>
  <c r="AR220" i="2"/>
  <c r="AY164" i="2"/>
  <c r="BM164" i="2" s="1"/>
  <c r="BB500" i="2"/>
  <c r="BD486" i="2"/>
  <c r="AN276" i="2"/>
  <c r="AY262" i="2"/>
  <c r="BM262" i="2" s="1"/>
  <c r="BB164" i="2"/>
  <c r="BJ164" i="2" s="1"/>
  <c r="BE822" i="2"/>
  <c r="BA500" i="2"/>
  <c r="AR332" i="2"/>
  <c r="AQ136" i="2"/>
  <c r="BJ136" i="2" s="1"/>
  <c r="BC66" i="2"/>
  <c r="BK66" i="2" s="1"/>
  <c r="BE206" i="2"/>
  <c r="BM206" i="2" s="1"/>
  <c r="BB66" i="2"/>
  <c r="BJ66" i="2" s="1"/>
  <c r="AM794" i="2"/>
  <c r="AS654" i="2"/>
  <c r="BB822" i="2"/>
  <c r="AR654" i="2"/>
  <c r="AV570" i="2"/>
  <c r="AQ374" i="2"/>
  <c r="AR724" i="2"/>
  <c r="AV346" i="2"/>
  <c r="BC752" i="2"/>
  <c r="AQ724" i="2"/>
  <c r="BB80" i="2"/>
  <c r="BJ80" i="2" s="1"/>
  <c r="BB752" i="2"/>
  <c r="AN542" i="2"/>
  <c r="AY570" i="2"/>
  <c r="AM542" i="2"/>
  <c r="BD374" i="2"/>
  <c r="AN220" i="2"/>
  <c r="AZ80" i="2"/>
  <c r="AQ220" i="2"/>
  <c r="AO220" i="2"/>
  <c r="AZ752" i="2"/>
  <c r="AM584" i="2"/>
  <c r="AX570" i="2"/>
  <c r="AU388" i="2"/>
  <c r="BC374" i="2"/>
  <c r="AY80" i="2"/>
  <c r="AZ52" i="2"/>
  <c r="AP542" i="2"/>
  <c r="AU346" i="2"/>
  <c r="BA80" i="2"/>
  <c r="AQ766" i="2"/>
  <c r="AY752" i="2"/>
  <c r="AT388" i="2"/>
  <c r="AX80" i="2"/>
  <c r="BL80" i="2" s="1"/>
  <c r="BM108" i="2" l="1"/>
  <c r="BK150" i="2"/>
  <c r="BJ332" i="2"/>
  <c r="BI164" i="2"/>
  <c r="BJ290" i="2"/>
  <c r="BI262" i="2"/>
  <c r="BM80" i="2"/>
  <c r="BI10" i="2"/>
  <c r="BL318" i="2"/>
  <c r="BJ192" i="2"/>
  <c r="BL234" i="2"/>
  <c r="BM192" i="2"/>
</calcChain>
</file>

<file path=xl/sharedStrings.xml><?xml version="1.0" encoding="utf-8"?>
<sst xmlns="http://schemas.openxmlformats.org/spreadsheetml/2006/main" count="69125" uniqueCount="1296">
  <si>
    <t>Year</t>
  </si>
  <si>
    <t>DOY</t>
  </si>
  <si>
    <t>PSDATE</t>
  </si>
  <si>
    <t>SID</t>
  </si>
  <si>
    <t>No branches on plants, yet.</t>
  </si>
  <si>
    <t>Above ground height  (cm)</t>
  </si>
  <si>
    <t># pre-fruiting nodes</t>
  </si>
  <si>
    <t>NumPlts</t>
  </si>
  <si>
    <t>Height</t>
  </si>
  <si>
    <t>PHTD1</t>
  </si>
  <si>
    <t>MSNODE1</t>
  </si>
  <si>
    <t>PFNODE1</t>
  </si>
  <si>
    <t>FRBNUM1</t>
  </si>
  <si>
    <t>ABCNUM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</si>
  <si>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</si>
  <si>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</si>
  <si>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</si>
  <si>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</si>
  <si>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</si>
  <si>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</si>
  <si>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</si>
  <si>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</si>
  <si>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</si>
  <si>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</si>
  <si>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</si>
  <si>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</si>
  <si>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</si>
  <si>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p11-S1</t>
  </si>
  <si>
    <t>p12-S1</t>
  </si>
  <si>
    <t>p13-S1</t>
  </si>
  <si>
    <t>p14-S1</t>
  </si>
  <si>
    <t>p21-S1</t>
  </si>
  <si>
    <t>p22-S1</t>
  </si>
  <si>
    <t>p23-S1</t>
  </si>
  <si>
    <t>p24-S1</t>
  </si>
  <si>
    <t>p31-S1</t>
  </si>
  <si>
    <t>p32-S1</t>
  </si>
  <si>
    <t>p33-S1</t>
  </si>
  <si>
    <t>p34-S1</t>
  </si>
  <si>
    <t>p41-S1</t>
  </si>
  <si>
    <t>p42-S1</t>
  </si>
  <si>
    <t>p43-S1</t>
  </si>
  <si>
    <t>p44-S1</t>
  </si>
  <si>
    <t>p51-S1</t>
  </si>
  <si>
    <t>p52-S1</t>
  </si>
  <si>
    <t>p53-S1</t>
  </si>
  <si>
    <t>p54-S1</t>
  </si>
  <si>
    <t>p61-S1</t>
  </si>
  <si>
    <t>p62-S1</t>
  </si>
  <si>
    <t>p63-S1</t>
  </si>
  <si>
    <t>p64-S1</t>
  </si>
  <si>
    <t>p11-S2</t>
  </si>
  <si>
    <t>p12-S2</t>
  </si>
  <si>
    <t>p13-S2</t>
  </si>
  <si>
    <t>p14-S2</t>
  </si>
  <si>
    <t>p21-S2</t>
  </si>
  <si>
    <t>p22-S2</t>
  </si>
  <si>
    <t>p23-S2</t>
  </si>
  <si>
    <t>p24-S2</t>
  </si>
  <si>
    <t>p31-S2</t>
  </si>
  <si>
    <t>p32-S2</t>
  </si>
  <si>
    <t>p33-S2</t>
  </si>
  <si>
    <t>p34-S2</t>
  </si>
  <si>
    <t>p41-S2</t>
  </si>
  <si>
    <t>p42-S2</t>
  </si>
  <si>
    <t>p43-S2</t>
  </si>
  <si>
    <t>p44-S2</t>
  </si>
  <si>
    <t>p51-S2</t>
  </si>
  <si>
    <t>p52-S2</t>
  </si>
  <si>
    <t>p53-S2</t>
  </si>
  <si>
    <t>p54-S2</t>
  </si>
  <si>
    <t>p61-S2</t>
  </si>
  <si>
    <t>p62-S2</t>
  </si>
  <si>
    <t>p63-S2</t>
  </si>
  <si>
    <t>p64-S2</t>
  </si>
  <si>
    <t>p11-S3</t>
  </si>
  <si>
    <t>p12-S3</t>
  </si>
  <si>
    <t>p13-S3</t>
  </si>
  <si>
    <t>p14-S3</t>
  </si>
  <si>
    <t>p21-S3</t>
  </si>
  <si>
    <t>p22-S3</t>
  </si>
  <si>
    <t>p23-S3</t>
  </si>
  <si>
    <t>p24-S3</t>
  </si>
  <si>
    <t>p31-S3</t>
  </si>
  <si>
    <t>p32-S3</t>
  </si>
  <si>
    <t>p33-S3</t>
  </si>
  <si>
    <t>p34-S3</t>
  </si>
  <si>
    <t>p41-S3</t>
  </si>
  <si>
    <t>p42-S3</t>
  </si>
  <si>
    <t>p43-S3</t>
  </si>
  <si>
    <t>p44-S3</t>
  </si>
  <si>
    <t>p51-S3</t>
  </si>
  <si>
    <t>p52-S3</t>
  </si>
  <si>
    <t>p53-S3</t>
  </si>
  <si>
    <t>p54-S3</t>
  </si>
  <si>
    <t>p61-S3</t>
  </si>
  <si>
    <t>p62-S3</t>
  </si>
  <si>
    <t>p63-S3</t>
  </si>
  <si>
    <t>p64-S3</t>
  </si>
  <si>
    <t>p11-S4</t>
  </si>
  <si>
    <t>p12-S4</t>
  </si>
  <si>
    <t>p13-S4</t>
  </si>
  <si>
    <t>p14-S4</t>
  </si>
  <si>
    <t>p21-S4</t>
  </si>
  <si>
    <t>p22-S4</t>
  </si>
  <si>
    <t>p23-S4</t>
  </si>
  <si>
    <t>p24-S4</t>
  </si>
  <si>
    <t>p31-S4</t>
  </si>
  <si>
    <t>p32-S4</t>
  </si>
  <si>
    <t>p33-S4</t>
  </si>
  <si>
    <t>p34-S4</t>
  </si>
  <si>
    <t>p41-S4</t>
  </si>
  <si>
    <t>p42-S4</t>
  </si>
  <si>
    <t>p43-S4</t>
  </si>
  <si>
    <t>p44-S4</t>
  </si>
  <si>
    <t>p51-S4</t>
  </si>
  <si>
    <t>p52-S4</t>
  </si>
  <si>
    <t>p53-S4</t>
  </si>
  <si>
    <t>p54-S4</t>
  </si>
  <si>
    <t>p61-S4</t>
  </si>
  <si>
    <t>p62-S4</t>
  </si>
  <si>
    <t>p63-S4</t>
  </si>
  <si>
    <t>p64-S4</t>
  </si>
  <si>
    <t>p11-S5</t>
  </si>
  <si>
    <t>p12-S5</t>
  </si>
  <si>
    <t>p13-S5</t>
  </si>
  <si>
    <t>p14-S5</t>
  </si>
  <si>
    <t>p21-S5</t>
  </si>
  <si>
    <t>p22-S5</t>
  </si>
  <si>
    <t>p23-S5</t>
  </si>
  <si>
    <t>p24-S5</t>
  </si>
  <si>
    <t>p31-S5</t>
  </si>
  <si>
    <t>p32-S5</t>
  </si>
  <si>
    <t>p33-S5</t>
  </si>
  <si>
    <t>p34-S5</t>
  </si>
  <si>
    <t>p41-S5</t>
  </si>
  <si>
    <t>p42-S5</t>
  </si>
  <si>
    <t>p43-S5</t>
  </si>
  <si>
    <t>p44-S5</t>
  </si>
  <si>
    <t>p51-S5</t>
  </si>
  <si>
    <t>p52-S5</t>
  </si>
  <si>
    <t>p53-S5</t>
  </si>
  <si>
    <t>p54-S5</t>
  </si>
  <si>
    <t>p61-S5</t>
  </si>
  <si>
    <t>p62-S5</t>
  </si>
  <si>
    <t>p63-S5</t>
  </si>
  <si>
    <t>p64-S5</t>
  </si>
  <si>
    <t>p11-S6</t>
  </si>
  <si>
    <t>p12-S6</t>
  </si>
  <si>
    <t>p13-S6</t>
  </si>
  <si>
    <t>p14-S6</t>
  </si>
  <si>
    <t>p21-S6</t>
  </si>
  <si>
    <t>p22-S6</t>
  </si>
  <si>
    <t>p23-S6</t>
  </si>
  <si>
    <t>p24-S6</t>
  </si>
  <si>
    <t>p31-S6</t>
  </si>
  <si>
    <t>p32-S6</t>
  </si>
  <si>
    <t>p33-S6</t>
  </si>
  <si>
    <t>p34-S6</t>
  </si>
  <si>
    <t>p41-S6</t>
  </si>
  <si>
    <t>p42-S6</t>
  </si>
  <si>
    <t>p43-S6</t>
  </si>
  <si>
    <t>p44-S6</t>
  </si>
  <si>
    <t>p51-S6</t>
  </si>
  <si>
    <t>p52-S6</t>
  </si>
  <si>
    <t>p53-S6</t>
  </si>
  <si>
    <t>p54-S6</t>
  </si>
  <si>
    <t>p61-S6</t>
  </si>
  <si>
    <t>p62-S6</t>
  </si>
  <si>
    <t>p63-S6</t>
  </si>
  <si>
    <t>p64-S6</t>
  </si>
  <si>
    <t>p11-S7</t>
  </si>
  <si>
    <t>p12-S7</t>
  </si>
  <si>
    <t>p13-S7</t>
  </si>
  <si>
    <t>p14-S7</t>
  </si>
  <si>
    <t>p21-S7</t>
  </si>
  <si>
    <t>p22-S7</t>
  </si>
  <si>
    <t>p23-S7</t>
  </si>
  <si>
    <t>p24-S7</t>
  </si>
  <si>
    <t>p31-S7</t>
  </si>
  <si>
    <t>p32-S7</t>
  </si>
  <si>
    <t>p33-S7</t>
  </si>
  <si>
    <t>p34-S7</t>
  </si>
  <si>
    <t>p41-S7</t>
  </si>
  <si>
    <t>p42-S7</t>
  </si>
  <si>
    <t>p43-S7</t>
  </si>
  <si>
    <t>p44-S7</t>
  </si>
  <si>
    <t>p51-S7</t>
  </si>
  <si>
    <t>p52-S7</t>
  </si>
  <si>
    <t>p53-S7</t>
  </si>
  <si>
    <t>p54-S7</t>
  </si>
  <si>
    <t>p61-S7</t>
  </si>
  <si>
    <t>p62-S7</t>
  </si>
  <si>
    <t>p63-S7</t>
  </si>
  <si>
    <t>p64-S7</t>
  </si>
  <si>
    <t>p11-S8</t>
  </si>
  <si>
    <t>p12-S8</t>
  </si>
  <si>
    <t>p13-S8</t>
  </si>
  <si>
    <t>p14-S8</t>
  </si>
  <si>
    <t>p21-S8</t>
  </si>
  <si>
    <t>p22-S8</t>
  </si>
  <si>
    <t>p23-S8</t>
  </si>
  <si>
    <t>p24-S8</t>
  </si>
  <si>
    <t>p31-S8</t>
  </si>
  <si>
    <t>p32-S8</t>
  </si>
  <si>
    <t>p33-S8</t>
  </si>
  <si>
    <t>p34-S8</t>
  </si>
  <si>
    <t>p41-S8</t>
  </si>
  <si>
    <t>p42-S8</t>
  </si>
  <si>
    <t>p43-S8</t>
  </si>
  <si>
    <t>p44-S8</t>
  </si>
  <si>
    <t>p51-S8</t>
  </si>
  <si>
    <t>p52-S8</t>
  </si>
  <si>
    <t>p53-S8</t>
  </si>
  <si>
    <t>p54-S8</t>
  </si>
  <si>
    <t>p61-S8</t>
  </si>
  <si>
    <t>p62-S8</t>
  </si>
  <si>
    <t>p63-S8</t>
  </si>
  <si>
    <t>p64-S8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</si>
  <si>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</si>
  <si>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</si>
  <si>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</si>
  <si>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</si>
  <si>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</si>
  <si>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</si>
  <si>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</si>
  <si>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</si>
  <si>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</si>
  <si>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</si>
  <si>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</si>
  <si>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</si>
  <si>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</si>
  <si>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</si>
  <si>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</si>
  <si>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</si>
  <si>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</si>
  <si>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</si>
  <si>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</si>
  <si>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</si>
  <si>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</si>
  <si>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</si>
  <si>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</si>
  <si>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</si>
  <si>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</si>
  <si>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</si>
  <si>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</si>
  <si>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</si>
  <si>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</si>
  <si>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</si>
  <si>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</si>
  <si>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</si>
  <si>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</si>
  <si>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</si>
  <si>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</si>
  <si>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</si>
  <si>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</si>
  <si>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</si>
  <si>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← plot sums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</si>
  <si>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</si>
  <si>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</si>
  <si>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</si>
  <si>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</si>
  <si>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</si>
  <si>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</si>
  <si>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</si>
  <si>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</si>
  <si>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</si>
  <si>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</si>
  <si>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</si>
  <si>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</si>
  <si>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</si>
  <si>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</si>
  <si>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</si>
  <si>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</si>
  <si>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</si>
  <si>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</si>
  <si>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</si>
  <si>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</si>
  <si>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</si>
  <si>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</si>
  <si>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</si>
  <si>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</si>
  <si>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</si>
  <si>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</si>
  <si>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</si>
  <si>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</si>
  <si>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</si>
  <si>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</si>
  <si>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</si>
  <si>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</si>
  <si>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</si>
  <si>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</si>
  <si>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</si>
  <si>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</si>
  <si>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</si>
  <si>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</si>
  <si>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</si>
  <si>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</si>
  <si>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15-3</t>
  </si>
  <si>
    <t>15-2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</si>
  <si>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</si>
  <si>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</si>
  <si>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</si>
  <si>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</si>
  <si>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</si>
  <si>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</si>
  <si>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</si>
  <si>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</si>
  <si>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</si>
  <si>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</si>
  <si>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</si>
  <si>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</si>
  <si>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</si>
  <si>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</si>
  <si>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</si>
  <si>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</si>
  <si>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</si>
  <si>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</si>
  <si>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</si>
  <si>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</si>
  <si>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</si>
  <si>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</si>
  <si>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</si>
  <si>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</si>
  <si>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09-1</t>
  </si>
  <si>
    <t>08-4</t>
  </si>
  <si>
    <t>08-3</t>
  </si>
  <si>
    <t>08-2</t>
  </si>
  <si>
    <t>08-1</t>
  </si>
  <si>
    <t>SMM</t>
  </si>
  <si>
    <t>07-4</t>
  </si>
  <si>
    <t>07-3</t>
  </si>
  <si>
    <t>07-2</t>
  </si>
  <si>
    <t>07-1</t>
  </si>
  <si>
    <t>06-4</t>
  </si>
  <si>
    <t>06-3</t>
  </si>
  <si>
    <t>06-2</t>
  </si>
  <si>
    <t>Split stem @ node 1 (2nd stem - 3 nodes)</t>
  </si>
  <si>
    <t>06-1</t>
  </si>
  <si>
    <t>Split stem @ node 2 (2nd stem - 2 nodes)</t>
  </si>
  <si>
    <t>05-4</t>
  </si>
  <si>
    <t>05-3</t>
  </si>
  <si>
    <t>05-2</t>
  </si>
  <si>
    <t>05-1</t>
  </si>
  <si>
    <t>04-4</t>
  </si>
  <si>
    <t>04-3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</si>
  <si>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</si>
  <si>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</si>
  <si>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</si>
  <si>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</si>
  <si>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</si>
  <si>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</si>
  <si>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</si>
  <si>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</si>
  <si>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</si>
  <si>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</si>
  <si>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</si>
  <si>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</si>
  <si>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</si>
  <si>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 xml:space="preserve"> mapped plants 1 &amp; 2 →</t>
  </si>
  <si>
    <t>If blank, same person →</t>
  </si>
  <si>
    <t>01-1</t>
  </si>
  <si>
    <t>missing=no branch at node</t>
  </si>
  <si>
    <t>M = mature (open) boll</t>
  </si>
  <si>
    <t>Sampled By:</t>
  </si>
  <si>
    <t>F = white flower (dry w/ Green Bolls)   G = green boll</t>
  </si>
  <si>
    <t>0945-1045h</t>
  </si>
  <si>
    <t>Sampling Time:</t>
  </si>
  <si>
    <r>
      <t>veg=vegetative branch.</t>
    </r>
    <r>
      <rPr>
        <sz val="11"/>
        <rFont val="Arial"/>
        <family val="2"/>
      </rPr>
      <t xml:space="preserve"> May or may not be a split stem</t>
    </r>
  </si>
  <si>
    <t>A = abscised site     S = square</t>
  </si>
  <si>
    <t>DOY:</t>
  </si>
  <si>
    <t xml:space="preserve">Plants small. No branches yet. </t>
  </si>
  <si>
    <t>w 29 May 2019</t>
  </si>
  <si>
    <t>Sampling Date: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</si>
  <si>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</si>
  <si>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</si>
  <si>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</si>
  <si>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</si>
  <si>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</si>
  <si>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</si>
  <si>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</si>
  <si>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</si>
  <si>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</si>
  <si>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</si>
  <si>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</si>
  <si>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</si>
  <si>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</si>
  <si>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</si>
  <si>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</si>
  <si>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</si>
  <si>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</si>
  <si>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</si>
  <si>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</si>
  <si>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</si>
  <si>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</si>
  <si>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t>SOL</t>
  </si>
  <si>
    <t>DRN</t>
  </si>
  <si>
    <t>MDL</t>
  </si>
  <si>
    <t>VRI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</si>
  <si>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Wet Sampling data sheet)</t>
    </r>
  </si>
  <si>
    <t>Mature Bolls (g)</t>
  </si>
  <si>
    <t>Flowers &amp; Green Bolls (g)</t>
  </si>
  <si>
    <t>Squares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</si>
  <si>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</si>
  <si>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</si>
  <si>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</si>
  <si>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</si>
  <si>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</si>
  <si>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</si>
  <si>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</si>
  <si>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</si>
  <si>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31 May 2019 1430-1500h</t>
  </si>
  <si>
    <t>Date(s) weighed:</t>
  </si>
  <si>
    <t>W 29 May 2019</t>
  </si>
  <si>
    <t>plant/m2</t>
  </si>
  <si>
    <t>Density</t>
  </si>
  <si>
    <t>Field Avg</t>
  </si>
  <si>
    <t>S</t>
  </si>
  <si>
    <t>SS</t>
  </si>
  <si>
    <t># mainstem nodes with more than 1 branch</t>
  </si>
  <si>
    <t xml:space="preserve"># branch nodes with more than one fruit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</si>
  <si>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several nodes with no branch</t>
  </si>
  <si>
    <t>A</t>
  </si>
  <si>
    <t>AA</t>
  </si>
  <si>
    <t>AS</t>
  </si>
  <si>
    <t>SA</t>
  </si>
  <si>
    <t>missing</t>
  </si>
  <si>
    <t>SSS</t>
  </si>
  <si>
    <t>SM (all)</t>
  </si>
  <si>
    <t>= node with multiple fruit or branches.</t>
  </si>
  <si>
    <r>
      <rPr>
        <b/>
        <sz val="12"/>
        <color rgb="FFC00000"/>
        <rFont val="Arial"/>
        <family val="2"/>
      </rPr>
      <t>fruit</t>
    </r>
    <r>
      <rPr>
        <b/>
        <sz val="12"/>
        <rFont val="Arial"/>
        <family val="2"/>
      </rPr>
      <t xml:space="preserve"> </t>
    </r>
    <r>
      <rPr>
        <sz val="12"/>
        <rFont val="Arial"/>
        <family val="2"/>
      </rPr>
      <t xml:space="preserve">( </t>
    </r>
    <r>
      <rPr>
        <b/>
        <sz val="12"/>
        <color rgb="FFC00000"/>
        <rFont val="Arial"/>
        <family val="2"/>
      </rPr>
      <t>/</t>
    </r>
    <r>
      <rPr>
        <sz val="12"/>
        <rFont val="Arial"/>
        <family val="2"/>
      </rPr>
      <t xml:space="preserve"> or </t>
    </r>
    <r>
      <rPr>
        <b/>
        <sz val="14"/>
        <color rgb="FFC00000"/>
        <rFont val="Arial Black"/>
        <family val="2"/>
      </rPr>
      <t>-</t>
    </r>
    <r>
      <rPr>
        <sz val="12"/>
        <rFont val="Arial"/>
        <family val="2"/>
      </rPr>
      <t xml:space="preserve"> )</t>
    </r>
  </si>
  <si>
    <r>
      <rPr>
        <b/>
        <sz val="14"/>
        <rFont val="Arial"/>
        <family val="2"/>
      </rPr>
      <t>missing</t>
    </r>
    <r>
      <rPr>
        <sz val="14"/>
        <rFont val="Arial"/>
        <family val="2"/>
      </rPr>
      <t>=no branch at node</t>
    </r>
  </si>
  <si>
    <t>F = white flower    G = green boll</t>
  </si>
  <si>
    <t>1000-1100h</t>
  </si>
  <si>
    <t>= node with a white flower in the 1st position. Need to calculate &amp; enter NAWF,</t>
  </si>
  <si>
    <t>fruit</t>
  </si>
  <si>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/SS/</t>
    </r>
    <r>
      <rPr>
        <sz val="14"/>
        <color theme="1"/>
        <rFont val="Arial"/>
        <family val="2"/>
      </rPr>
      <t>AA=a branch with 5 nodes. A, A, then a node with 2 Squares, then 2 more nodes</t>
    </r>
    <r>
      <rPr>
        <b/>
        <sz val="14"/>
        <color theme="1"/>
        <rFont val="Arial"/>
        <family val="2"/>
      </rPr>
      <t xml:space="preserve">.                                                                                                </t>
    </r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-SA</t>
    </r>
    <r>
      <rPr>
        <sz val="14"/>
        <color theme="1"/>
        <rFont val="Arial"/>
        <family val="2"/>
      </rPr>
      <t>=mainstem node with 2 branches. 1st is regular-sized fruiting branch (AA), 2nd is smaller branch (SA)  {if just 1 fruit, it seems to be a branch, not just a MS fruit}</t>
    </r>
  </si>
  <si>
    <t>Seeing some new fruiting patterns this year with the new cotton variety. Multiple fruits on a branch node and multiple branches on mainstem nodes. If 2nd branch on the MS node is a vegetative branch, recorded the fruit under "Fruit on mainstem" and listed the node #.</t>
  </si>
  <si>
    <r>
      <rPr>
        <b/>
        <sz val="14"/>
        <rFont val="Arial"/>
        <family val="2"/>
      </rPr>
      <t>veg</t>
    </r>
    <r>
      <rPr>
        <sz val="14"/>
        <rFont val="Arial"/>
        <family val="2"/>
      </rPr>
      <t>=vegetative branch. May or may not be a split stem</t>
    </r>
  </si>
  <si>
    <t>All leaf areas done on d162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</si>
  <si>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</si>
  <si>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in oven d162pm &amp; 163am</t>
  </si>
  <si>
    <t>14 June 2019    d165</t>
  </si>
  <si>
    <t>SAS</t>
  </si>
  <si>
    <t>SSA</t>
  </si>
  <si>
    <t>ASS</t>
  </si>
  <si>
    <t>AAAS</t>
  </si>
  <si>
    <t>veg</t>
  </si>
  <si>
    <t>AAS</t>
  </si>
  <si>
    <t>GAA</t>
  </si>
  <si>
    <t>SASSS SS</t>
  </si>
  <si>
    <t>SSSS</t>
  </si>
  <si>
    <t>SSSSS</t>
  </si>
  <si>
    <t>SSSA</t>
  </si>
  <si>
    <t>AASS</t>
  </si>
  <si>
    <t>SAA</t>
  </si>
  <si>
    <t>SAASA AS</t>
  </si>
  <si>
    <t>SSSSA S</t>
  </si>
  <si>
    <t>SAAS</t>
  </si>
  <si>
    <t>ASA</t>
  </si>
  <si>
    <t>SSSSA</t>
  </si>
  <si>
    <t>ASSS</t>
  </si>
  <si>
    <t>GA</t>
  </si>
  <si>
    <t>AAASS AA</t>
  </si>
  <si>
    <t>AASA</t>
  </si>
  <si>
    <t>SASAA S</t>
  </si>
  <si>
    <t>SSSAS</t>
  </si>
  <si>
    <t>SASSS</t>
  </si>
  <si>
    <t>ASAS</t>
  </si>
  <si>
    <t>AAA</t>
  </si>
  <si>
    <t>ASSAS</t>
  </si>
  <si>
    <t>SS   /    S</t>
  </si>
  <si>
    <t>SSAA</t>
  </si>
  <si>
    <t>SSASS</t>
  </si>
  <si>
    <t>SSSAS S</t>
  </si>
  <si>
    <t>SASS</t>
  </si>
  <si>
    <t>FAA</t>
  </si>
  <si>
    <t>ASSSS S</t>
  </si>
  <si>
    <t>ASASS</t>
  </si>
  <si>
    <t>ASAA</t>
  </si>
  <si>
    <t>FSS</t>
  </si>
  <si>
    <t>GS</t>
  </si>
  <si>
    <t>FSSS</t>
  </si>
  <si>
    <t>ASAAS</t>
  </si>
  <si>
    <t>SASA</t>
  </si>
  <si>
    <t>AAAA</t>
  </si>
  <si>
    <t>AASSS</t>
  </si>
  <si>
    <t>1015-1130h</t>
  </si>
  <si>
    <t>All leaves removed and run on Leaf Area meter d177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</si>
  <si>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</t>
    </r>
  </si>
  <si>
    <t>Squares, Flowers &amp; Green Bolls (g)</t>
  </si>
  <si>
    <t>2 July 2019    d183</t>
  </si>
  <si>
    <t xml:space="preserve">GGSS </t>
  </si>
  <si>
    <t xml:space="preserve">GAASS ASASS SSSS </t>
  </si>
  <si>
    <t>AGAA S</t>
  </si>
  <si>
    <t>ASSSS SSS</t>
  </si>
  <si>
    <t>A/SS/SSS</t>
  </si>
  <si>
    <t>AAFA</t>
  </si>
  <si>
    <t>GSASS SSS</t>
  </si>
  <si>
    <t>GAS</t>
  </si>
  <si>
    <t>/AG//AA/SS</t>
  </si>
  <si>
    <t>GSSS</t>
  </si>
  <si>
    <t>GAAS</t>
  </si>
  <si>
    <t xml:space="preserve">SSASA ASSSS S </t>
  </si>
  <si>
    <t>GSA</t>
  </si>
  <si>
    <t>GGS</t>
  </si>
  <si>
    <t>SASSA SSSS</t>
  </si>
  <si>
    <t>AGS</t>
  </si>
  <si>
    <t>GASS</t>
  </si>
  <si>
    <t>AG</t>
  </si>
  <si>
    <t>GSSA</t>
  </si>
  <si>
    <t>GGAA</t>
  </si>
  <si>
    <t>GGAS</t>
  </si>
  <si>
    <t>G</t>
  </si>
  <si>
    <t>GAAA</t>
  </si>
  <si>
    <t>GGA</t>
  </si>
  <si>
    <t>ASSSA</t>
  </si>
  <si>
    <t>AASAS</t>
  </si>
  <si>
    <t>AFSS</t>
  </si>
  <si>
    <t>ASSSS S-veg</t>
  </si>
  <si>
    <t>4- SSS</t>
  </si>
  <si>
    <t>/AS/AA</t>
  </si>
  <si>
    <t>G/AS//AS/S</t>
  </si>
  <si>
    <t>A-veg</t>
  </si>
  <si>
    <t>3- SSS</t>
  </si>
  <si>
    <t>/AS/A</t>
  </si>
  <si>
    <t>G/AS//AA/SSS</t>
  </si>
  <si>
    <t>ASSAS SSSSA SSSSA SSS</t>
  </si>
  <si>
    <t>A/SS/ASS</t>
  </si>
  <si>
    <t>ASSSS</t>
  </si>
  <si>
    <t xml:space="preserve">ASSAS SSSSS SSS </t>
  </si>
  <si>
    <t>ASSSA SSSSS SSS</t>
  </si>
  <si>
    <t>AGSA</t>
  </si>
  <si>
    <t>S/AS/SS</t>
  </si>
  <si>
    <t>AASSA</t>
  </si>
  <si>
    <t xml:space="preserve">GASSS S </t>
  </si>
  <si>
    <t>/AS/SS</t>
  </si>
  <si>
    <t>AAASS</t>
  </si>
  <si>
    <t xml:space="preserve">SSSSS SSSSA S </t>
  </si>
  <si>
    <t>ASS-S</t>
  </si>
  <si>
    <t>GS/AS/AS</t>
  </si>
  <si>
    <t>AAAAS S</t>
  </si>
  <si>
    <t>ASSSS SSSSS SSSSA SS</t>
  </si>
  <si>
    <t>A/SS/SS</t>
  </si>
  <si>
    <t>A/AS/SSS</t>
  </si>
  <si>
    <t xml:space="preserve">AASSS SS </t>
  </si>
  <si>
    <t>SSSSS ASS</t>
  </si>
  <si>
    <t>SS-S</t>
  </si>
  <si>
    <t>coteledonary SSSSS</t>
  </si>
  <si>
    <t>Large, knobby nodes.</t>
  </si>
  <si>
    <t>coteledonary SS</t>
  </si>
  <si>
    <t>Not a split stem, but something weird.</t>
  </si>
  <si>
    <t>GAASS</t>
  </si>
  <si>
    <t>GASSS</t>
  </si>
  <si>
    <t xml:space="preserve">AASAA S </t>
  </si>
  <si>
    <t>A/SS/SSA</t>
  </si>
  <si>
    <t>AAFSS</t>
  </si>
  <si>
    <t>SSSAA SSSSS</t>
  </si>
  <si>
    <t>SSSS-SS</t>
  </si>
  <si>
    <t>GFAA</t>
  </si>
  <si>
    <t>GG/AS/S</t>
  </si>
  <si>
    <t>AGSAA</t>
  </si>
  <si>
    <t>SSSAA</t>
  </si>
  <si>
    <t>/AS//AS/SSS</t>
  </si>
  <si>
    <t>GSASS</t>
  </si>
  <si>
    <t>GSSSS-A</t>
  </si>
  <si>
    <t>AGAAS</t>
  </si>
  <si>
    <t>ASSS-A</t>
  </si>
  <si>
    <t>AFSSS</t>
  </si>
  <si>
    <t>GGSA</t>
  </si>
  <si>
    <t>node 9- SAAS SSSS</t>
  </si>
  <si>
    <t>SSAS</t>
  </si>
  <si>
    <t>AF</t>
  </si>
  <si>
    <t>GA/AS/A</t>
  </si>
  <si>
    <t>FASA</t>
  </si>
  <si>
    <t>AGGS</t>
  </si>
  <si>
    <t>GASAS</t>
  </si>
  <si>
    <t>ASSSS SSSSS S</t>
  </si>
  <si>
    <t xml:space="preserve">node 9 - ASSSS S </t>
  </si>
  <si>
    <t>SSSSSS S</t>
  </si>
  <si>
    <t>ASSSA SS</t>
  </si>
  <si>
    <t>AS-S</t>
  </si>
  <si>
    <t xml:space="preserve">ASSSA SSSSS SS </t>
  </si>
  <si>
    <t>FAS-SS</t>
  </si>
  <si>
    <t>GASSA SASSS</t>
  </si>
  <si>
    <t>ASS-AS</t>
  </si>
  <si>
    <t>GSSSS</t>
  </si>
  <si>
    <t>AFS</t>
  </si>
  <si>
    <t>A92</t>
  </si>
  <si>
    <t>GGSSS</t>
  </si>
  <si>
    <t>AGFAA</t>
  </si>
  <si>
    <t>GASAS AASS</t>
  </si>
  <si>
    <t>G/SS/SSS</t>
  </si>
  <si>
    <t>AAGSS</t>
  </si>
  <si>
    <t>AGSSS SS</t>
  </si>
  <si>
    <t>AGF</t>
  </si>
  <si>
    <t>SAS-S</t>
  </si>
  <si>
    <t>SSS-S</t>
  </si>
  <si>
    <t xml:space="preserve">ASASA SSSSS S </t>
  </si>
  <si>
    <t>AGA</t>
  </si>
  <si>
    <t>AAASS S</t>
  </si>
  <si>
    <t>AAAAA</t>
  </si>
  <si>
    <t>AAAAA ASSAS SS</t>
  </si>
  <si>
    <t>A/AS/A</t>
  </si>
  <si>
    <t>SSSAS SS</t>
  </si>
  <si>
    <t>S/AS/AS</t>
  </si>
  <si>
    <t>AGFAAS</t>
  </si>
  <si>
    <t>AAAA-S</t>
  </si>
  <si>
    <t>GA/SS/SSS</t>
  </si>
  <si>
    <t>AA/AS/SSS</t>
  </si>
  <si>
    <t>node 8 - SSSS</t>
  </si>
  <si>
    <t>AAAA-S = fruiting branch-veg branch on same node</t>
  </si>
  <si>
    <t>node 7-AS</t>
  </si>
  <si>
    <t>AAGA</t>
  </si>
  <si>
    <t>/SS/ = 2 S's on same node</t>
  </si>
  <si>
    <t>GSAS</t>
  </si>
  <si>
    <t>SSSAS AAS</t>
  </si>
  <si>
    <t>SAAAA S</t>
  </si>
  <si>
    <t>FAAA</t>
  </si>
  <si>
    <t>0900-1120h</t>
  </si>
  <si>
    <t>All leaves removed and run on leaf area machine on d190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</si>
  <si>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 xml:space="preserve">) </t>
    </r>
  </si>
  <si>
    <t>leaves-d204: rest-d205</t>
  </si>
  <si>
    <t>GAFA</t>
  </si>
  <si>
    <t>AGAAA</t>
  </si>
  <si>
    <t>GAGA</t>
  </si>
  <si>
    <t xml:space="preserve">AAAGA AGAFS AS </t>
  </si>
  <si>
    <t>AGAS</t>
  </si>
  <si>
    <t>AGAAG A</t>
  </si>
  <si>
    <t>GGGA</t>
  </si>
  <si>
    <t>AFAS</t>
  </si>
  <si>
    <t>GAGS</t>
  </si>
  <si>
    <t>SG</t>
  </si>
  <si>
    <t>AGFA</t>
  </si>
  <si>
    <t>GGAGA</t>
  </si>
  <si>
    <t>GSS</t>
  </si>
  <si>
    <t>AGAGS AAGAG SSA</t>
  </si>
  <si>
    <t>GAGAS</t>
  </si>
  <si>
    <t>AGAGA</t>
  </si>
  <si>
    <t>AAAGG A</t>
  </si>
  <si>
    <t>AAGS</t>
  </si>
  <si>
    <t>AGGSA</t>
  </si>
  <si>
    <t>AGGGA GGAAG AGASA</t>
  </si>
  <si>
    <t>AGSS</t>
  </si>
  <si>
    <t>AAGFA</t>
  </si>
  <si>
    <t>GAGAA AAAGA GAASA S</t>
  </si>
  <si>
    <t>AAGAA</t>
  </si>
  <si>
    <t>GAAAA GGA</t>
  </si>
  <si>
    <t>AGGA</t>
  </si>
  <si>
    <t>GGAAA</t>
  </si>
  <si>
    <t>AF-AS</t>
  </si>
  <si>
    <t xml:space="preserve">GAAAA A </t>
  </si>
  <si>
    <t>GAGAA ASAFG AFA</t>
  </si>
  <si>
    <t>GASA</t>
  </si>
  <si>
    <t>AG/AS/ASS</t>
  </si>
  <si>
    <t>AAAAG-F</t>
  </si>
  <si>
    <t>AGAAA AAFS</t>
  </si>
  <si>
    <t>AA/GA/SS</t>
  </si>
  <si>
    <t>AAAAA S</t>
  </si>
  <si>
    <t xml:space="preserve">GSAAS S </t>
  </si>
  <si>
    <t>AAAGG SGSSS SSS</t>
  </si>
  <si>
    <t>GG</t>
  </si>
  <si>
    <t>ASGAG ASAAS SS</t>
  </si>
  <si>
    <t>Just 9 pre-fruit nodes.</t>
  </si>
  <si>
    <t xml:space="preserve">Doesn't look damaged. </t>
  </si>
  <si>
    <t>AGAA</t>
  </si>
  <si>
    <t>GGSS</t>
  </si>
  <si>
    <t>GAAAS</t>
  </si>
  <si>
    <t>GSGGA GSSSS SSS</t>
  </si>
  <si>
    <t>AGSSS</t>
  </si>
  <si>
    <t>A/AS/SSA</t>
  </si>
  <si>
    <t>AAAGS</t>
  </si>
  <si>
    <t>GGASS S</t>
  </si>
  <si>
    <t>GAAGA</t>
  </si>
  <si>
    <t>node 15-SA</t>
  </si>
  <si>
    <t>A/AS//GS/FS</t>
  </si>
  <si>
    <t>ASAGA S</t>
  </si>
  <si>
    <t>AA-veg</t>
  </si>
  <si>
    <t>AAASA</t>
  </si>
  <si>
    <t>AAGAS</t>
  </si>
  <si>
    <t>GFS</t>
  </si>
  <si>
    <t xml:space="preserve">GAGAA AAAAG GAAAA S </t>
  </si>
  <si>
    <t>GAAAG AGASA SS</t>
  </si>
  <si>
    <t>FS</t>
  </si>
  <si>
    <t>GAGAA</t>
  </si>
  <si>
    <t>AGASS</t>
  </si>
  <si>
    <t>AAAGA</t>
  </si>
  <si>
    <t>GFSS</t>
  </si>
  <si>
    <t>/GF//GS//SS//SS/</t>
  </si>
  <si>
    <t xml:space="preserve">AFGAF SSSAS </t>
  </si>
  <si>
    <t>G/AA/AGSS</t>
  </si>
  <si>
    <t>AASAA ASSSS SSSSS</t>
  </si>
  <si>
    <t>A/GF/GFS</t>
  </si>
  <si>
    <t>node 10-FSSAS SSSSSS</t>
  </si>
  <si>
    <t>GASS-S</t>
  </si>
  <si>
    <t>AGSS-S</t>
  </si>
  <si>
    <t>AGASG AGAAA GAFS</t>
  </si>
  <si>
    <t>AAGGS</t>
  </si>
  <si>
    <t>AGGAG AAASG ASS</t>
  </si>
  <si>
    <t>GGGAA</t>
  </si>
  <si>
    <t>GAAAA A</t>
  </si>
  <si>
    <t>FA</t>
  </si>
  <si>
    <t>AASAA</t>
  </si>
  <si>
    <t xml:space="preserve">AAASS </t>
  </si>
  <si>
    <t>AAAG</t>
  </si>
  <si>
    <t xml:space="preserve">GAGAS S </t>
  </si>
  <si>
    <t>GAG</t>
  </si>
  <si>
    <t>GFA</t>
  </si>
  <si>
    <t>AGSAS-A</t>
  </si>
  <si>
    <t>AAAGG AAAAG AASAA S</t>
  </si>
  <si>
    <t>GAFA-A</t>
  </si>
  <si>
    <t>AAAAA A</t>
  </si>
  <si>
    <t>GGSSA</t>
  </si>
  <si>
    <t>AGGGA</t>
  </si>
  <si>
    <t>GSAAA</t>
  </si>
  <si>
    <t>AAGGG SS</t>
  </si>
  <si>
    <t>AAGGG AAAGA GAGAA FAA</t>
  </si>
  <si>
    <t>AGGAA</t>
  </si>
  <si>
    <t>GAGAA AAGAA A</t>
  </si>
  <si>
    <t>A/AA/SA</t>
  </si>
  <si>
    <t>AAAAS</t>
  </si>
  <si>
    <t>/SS/</t>
  </si>
  <si>
    <t>GGAAA S</t>
  </si>
  <si>
    <t>FSA</t>
  </si>
  <si>
    <t>GAGSS A</t>
  </si>
  <si>
    <t>GGGS</t>
  </si>
  <si>
    <t>GAAG</t>
  </si>
  <si>
    <t>GAGAA AASGA SAS</t>
  </si>
  <si>
    <t>A-SS</t>
  </si>
  <si>
    <t>AGAFA</t>
  </si>
  <si>
    <t>AASGA AAAAA A ASSAA SSSAS S</t>
  </si>
  <si>
    <t>GGFSA</t>
  </si>
  <si>
    <t>AGAAG AGAGA AASS</t>
  </si>
  <si>
    <t>/GA//AS/</t>
  </si>
  <si>
    <t>A/AA/ASA</t>
  </si>
  <si>
    <t>GAAAG SASGS SSAA</t>
  </si>
  <si>
    <t>GAFS</t>
  </si>
  <si>
    <t>AAGGG ASFSS A</t>
  </si>
  <si>
    <t>GAGAA SAAAA SSSS</t>
  </si>
  <si>
    <t>/AG/GF</t>
  </si>
  <si>
    <t>GGAAS</t>
  </si>
  <si>
    <t>/A-AS/AAA/SS/S</t>
  </si>
  <si>
    <t>SS-A</t>
  </si>
  <si>
    <t>AAGF</t>
  </si>
  <si>
    <t>A-S</t>
  </si>
  <si>
    <t>AA-ASS</t>
  </si>
  <si>
    <t>AAGGA</t>
  </si>
  <si>
    <t xml:space="preserve">AAAAA SGSAS SSSSS </t>
  </si>
  <si>
    <t>AAAA-veg</t>
  </si>
  <si>
    <t>GGASS</t>
  </si>
  <si>
    <t>GAGSS</t>
  </si>
  <si>
    <t>GASSA</t>
  </si>
  <si>
    <t>GGASA</t>
  </si>
  <si>
    <t>node 8- G</t>
  </si>
  <si>
    <t>AAGA-veg</t>
  </si>
  <si>
    <t>node 7- A</t>
  </si>
  <si>
    <t>AAAGS S</t>
  </si>
  <si>
    <t>AAAAG -veg</t>
  </si>
  <si>
    <t>AGAAFGGA AS</t>
  </si>
  <si>
    <t>AAFS</t>
  </si>
  <si>
    <t>G/AS/A</t>
  </si>
  <si>
    <t>AGGAA GGAGA</t>
  </si>
  <si>
    <t>/AA/A</t>
  </si>
  <si>
    <t>AAAGG</t>
  </si>
  <si>
    <t>ASSA</t>
  </si>
  <si>
    <t>A/AS/ASS</t>
  </si>
  <si>
    <t xml:space="preserve">AAAAA AAAAA SSS </t>
  </si>
  <si>
    <t>A/GS/A</t>
  </si>
  <si>
    <t>GA/GA/AS</t>
  </si>
  <si>
    <t>AAAGS A</t>
  </si>
  <si>
    <t>GAFSS S</t>
  </si>
  <si>
    <t>G/AG//GS/GAS</t>
  </si>
  <si>
    <t>0900-1015h</t>
  </si>
  <si>
    <t>A little bit of rain last night. Leaves are nice and plump.</t>
  </si>
  <si>
    <t>d218</t>
  </si>
  <si>
    <t>MAAAA S</t>
  </si>
  <si>
    <t>AAAAG A</t>
  </si>
  <si>
    <t>GAAGA A</t>
  </si>
  <si>
    <t>MA</t>
  </si>
  <si>
    <t>AAGSA</t>
  </si>
  <si>
    <t>GGAGG GAAA</t>
  </si>
  <si>
    <t>AAAGA AGGAG AGAAA</t>
  </si>
  <si>
    <t>GAAAS AAGA</t>
  </si>
  <si>
    <t>AAAAA AGAA</t>
  </si>
  <si>
    <t>F</t>
  </si>
  <si>
    <t>GAFA-GA</t>
  </si>
  <si>
    <t>AAAGA AAAAA</t>
  </si>
  <si>
    <t>GAAA-G</t>
  </si>
  <si>
    <t>GAAGA AAAGA AA</t>
  </si>
  <si>
    <t xml:space="preserve">GGAGA AAAA </t>
  </si>
  <si>
    <t>AAAGA GAAAA AA</t>
  </si>
  <si>
    <t>AGG</t>
  </si>
  <si>
    <t>AGAAG</t>
  </si>
  <si>
    <t>node 8-AA node 9-GAAA node 10-GAA</t>
  </si>
  <si>
    <t>G/GA/AAAAA</t>
  </si>
  <si>
    <t>GAAAA-veg</t>
  </si>
  <si>
    <t>GAAGA AAAAG AAAAA</t>
  </si>
  <si>
    <t>A/GA/AA-AA</t>
  </si>
  <si>
    <t>GAAAG AAA</t>
  </si>
  <si>
    <t>A/GA/GA</t>
  </si>
  <si>
    <t>AA/GA//AA/A-veg</t>
  </si>
  <si>
    <t>A/AG//AA/GAA</t>
  </si>
  <si>
    <t>AA/GA/AA-veg</t>
  </si>
  <si>
    <t>AAAAA AAAGG A</t>
  </si>
  <si>
    <t>GAAFA</t>
  </si>
  <si>
    <t>AGGSA SA</t>
  </si>
  <si>
    <t>/AAA/AAA</t>
  </si>
  <si>
    <t>node 15 - SSSS</t>
  </si>
  <si>
    <t>A/GA//AS/SSSS</t>
  </si>
  <si>
    <t>/AA/A/AS/ASS</t>
  </si>
  <si>
    <t>AAGG</t>
  </si>
  <si>
    <t>GGGGA GAAAS SSGAG AASAA SA</t>
  </si>
  <si>
    <t>A/AA//AG//GS/G-veg</t>
  </si>
  <si>
    <t>AA/GG//AGA/AA</t>
  </si>
  <si>
    <t>GGG</t>
  </si>
  <si>
    <t>AAGGG AGAGAG AAS</t>
  </si>
  <si>
    <t>AGGGG</t>
  </si>
  <si>
    <t>A/GAA/GGA</t>
  </si>
  <si>
    <t>AAG</t>
  </si>
  <si>
    <t>Yep, 3 fruit on some branch nodes&gt;</t>
  </si>
  <si>
    <t>node 9-AAGAA ASAAA</t>
  </si>
  <si>
    <t>A/AA/AGA</t>
  </si>
  <si>
    <t xml:space="preserve">AGAAA AGGA </t>
  </si>
  <si>
    <t>AA/AA/A</t>
  </si>
  <si>
    <t>AGAGA A</t>
  </si>
  <si>
    <t xml:space="preserve">AAAAA GGGA </t>
  </si>
  <si>
    <t>smm</t>
  </si>
  <si>
    <t>node 9- AAAGA AAG</t>
  </si>
  <si>
    <t>GAAAA AGGAA AA</t>
  </si>
  <si>
    <t>AAGAA AA</t>
  </si>
  <si>
    <t>AAGAA A</t>
  </si>
  <si>
    <t>MMGA</t>
  </si>
  <si>
    <t>AAAAA AAGAA</t>
  </si>
  <si>
    <t>MGAAA</t>
  </si>
  <si>
    <t>SGF</t>
  </si>
  <si>
    <t xml:space="preserve">AAAAG S </t>
  </si>
  <si>
    <t>GAGAS A</t>
  </si>
  <si>
    <t xml:space="preserve">GAGAG GAAAA AASGA AAAG </t>
  </si>
  <si>
    <t>GAAGS</t>
  </si>
  <si>
    <t>GGGGA</t>
  </si>
  <si>
    <t>SSSG</t>
  </si>
  <si>
    <t>GAAAG</t>
  </si>
  <si>
    <t>GAASA</t>
  </si>
  <si>
    <t xml:space="preserve">AAAAS </t>
  </si>
  <si>
    <t>GAAAA</t>
  </si>
  <si>
    <t>MGA</t>
  </si>
  <si>
    <t>GGGAG AAGAA GA</t>
  </si>
  <si>
    <t>G/AA/</t>
  </si>
  <si>
    <t xml:space="preserve">GGAGA AAGAA AAGAA AAGAA AA </t>
  </si>
  <si>
    <t>AAAAG AAAA</t>
  </si>
  <si>
    <t>/GA/AAAA</t>
  </si>
  <si>
    <t>/AG/</t>
  </si>
  <si>
    <t>MGAA</t>
  </si>
  <si>
    <t>AAAAS A</t>
  </si>
  <si>
    <t>AAAAA GA-G</t>
  </si>
  <si>
    <t>GAGGA</t>
  </si>
  <si>
    <t>A node 10-GGA</t>
  </si>
  <si>
    <t>AAAAA AS</t>
  </si>
  <si>
    <t>AA/GA/AAA</t>
  </si>
  <si>
    <t>AGGAA AAGAA A</t>
  </si>
  <si>
    <t>AAG-GG</t>
  </si>
  <si>
    <t>GAAGA-G</t>
  </si>
  <si>
    <t>MAA/AG/AG</t>
  </si>
  <si>
    <t>Split node at 17.</t>
  </si>
  <si>
    <t>AAAGA AA</t>
  </si>
  <si>
    <t>A/AA/AAA</t>
  </si>
  <si>
    <t>AAGA-GA</t>
  </si>
  <si>
    <t>Damaged at tom of plant.</t>
  </si>
  <si>
    <t>GGA-AA</t>
  </si>
  <si>
    <t>GAAAGA</t>
  </si>
  <si>
    <t>GAA/AA/AAA</t>
  </si>
  <si>
    <t>GAGGA A</t>
  </si>
  <si>
    <t>GGAAG GGGAA GGAAA AAAG</t>
  </si>
  <si>
    <t>MAAAG</t>
  </si>
  <si>
    <t>AAGAS A</t>
  </si>
  <si>
    <t>AAAGA-AA</t>
  </si>
  <si>
    <t>AGASS S</t>
  </si>
  <si>
    <t>AGAAA AS</t>
  </si>
  <si>
    <t>GAAAG AA</t>
  </si>
  <si>
    <t>AAGSS S</t>
  </si>
  <si>
    <t>node 8- AAA</t>
  </si>
  <si>
    <t>AAAAA AAAA</t>
  </si>
  <si>
    <t>1030-12:--</t>
  </si>
  <si>
    <t>A rain last night- 0.24". Leaves are nice and plump.</t>
  </si>
  <si>
    <t>d231</t>
  </si>
  <si>
    <t>MAAGS S-veg</t>
  </si>
  <si>
    <t>node 8-SAS</t>
  </si>
  <si>
    <t>MAAGS AS</t>
  </si>
  <si>
    <t>MAA</t>
  </si>
  <si>
    <t>All green bolls are small</t>
  </si>
  <si>
    <t>AAAAA SA</t>
  </si>
  <si>
    <t>MMAAA</t>
  </si>
  <si>
    <t>AMAA</t>
  </si>
  <si>
    <t>AGGAG A</t>
  </si>
  <si>
    <t xml:space="preserve">AAAGA A </t>
  </si>
  <si>
    <t xml:space="preserve">AGAAA A </t>
  </si>
  <si>
    <t>AGAG</t>
  </si>
  <si>
    <t>MGGAA</t>
  </si>
  <si>
    <t>GMGAG AGAAA</t>
  </si>
  <si>
    <t>MMGAA</t>
  </si>
  <si>
    <t>AGAAA SS</t>
  </si>
  <si>
    <t>MAAA</t>
  </si>
  <si>
    <t>GA/GA/A</t>
  </si>
  <si>
    <t>AMAG</t>
  </si>
  <si>
    <t>AAAAA S-A</t>
  </si>
  <si>
    <t>AAAGA AAA</t>
  </si>
  <si>
    <t>MAAAA</t>
  </si>
  <si>
    <t xml:space="preserve">AGASA A </t>
  </si>
  <si>
    <t>/GA/AAAS</t>
  </si>
  <si>
    <t>A/GAA/AAAGSS</t>
  </si>
  <si>
    <t>AMAAA</t>
  </si>
  <si>
    <t>AAAGF</t>
  </si>
  <si>
    <t>AMA</t>
  </si>
  <si>
    <t>MGAAG GAGAG A</t>
  </si>
  <si>
    <t>GA/AS/AS</t>
  </si>
  <si>
    <t>MMA</t>
  </si>
  <si>
    <t xml:space="preserve">AAAAA AAAAA AAAAA AA </t>
  </si>
  <si>
    <t>AAGAA AAAAA A</t>
  </si>
  <si>
    <t>AGAGA AAAA</t>
  </si>
  <si>
    <t>GAGAA AGA</t>
  </si>
  <si>
    <t>AGAGA GGAGA AAAA</t>
  </si>
  <si>
    <t>MAAG</t>
  </si>
  <si>
    <t>AAA-SS</t>
  </si>
  <si>
    <t>AAGAA S</t>
  </si>
  <si>
    <t>MMAAA S</t>
  </si>
  <si>
    <t>MGAAG</t>
  </si>
  <si>
    <t>AMMA</t>
  </si>
  <si>
    <r>
      <t>18</t>
    </r>
    <r>
      <rPr>
        <sz val="14"/>
        <rFont val="Arial"/>
        <family val="2"/>
      </rPr>
      <t>&amp;</t>
    </r>
    <r>
      <rPr>
        <b/>
        <sz val="14"/>
        <rFont val="Arial"/>
        <family val="2"/>
      </rPr>
      <t>21</t>
    </r>
  </si>
  <si>
    <t xml:space="preserve">GAAAA SS </t>
  </si>
  <si>
    <t xml:space="preserve">AAGAA A </t>
  </si>
  <si>
    <t>MAAAA A</t>
  </si>
  <si>
    <t>node 11-AGAA</t>
  </si>
  <si>
    <t>AAAAGA</t>
  </si>
  <si>
    <t>AGGG</t>
  </si>
  <si>
    <t>/MG//AA/AAA</t>
  </si>
  <si>
    <t>/AA//AA//GA/AA</t>
  </si>
  <si>
    <t>node 10-AGAAA A</t>
  </si>
  <si>
    <t>/MG/AAAA</t>
  </si>
  <si>
    <t>AAG-veg</t>
  </si>
  <si>
    <t>MAAAA-GAA</t>
  </si>
  <si>
    <t>node 9-GAGAA</t>
  </si>
  <si>
    <t>/GA/AAAG/SS/</t>
  </si>
  <si>
    <t>A/GG/GGA</t>
  </si>
  <si>
    <t>MAGA</t>
  </si>
  <si>
    <t>AAGAA AAA</t>
  </si>
  <si>
    <t>MMAA</t>
  </si>
  <si>
    <t xml:space="preserve">MAAAG AA </t>
  </si>
  <si>
    <t>MGG</t>
  </si>
  <si>
    <t>GAAGS A</t>
  </si>
  <si>
    <t xml:space="preserve">AGGAS S </t>
  </si>
  <si>
    <t>AGA/AS/AASS</t>
  </si>
  <si>
    <t>MAAAA GGAA</t>
  </si>
  <si>
    <t>A/AS/GSSSS</t>
  </si>
  <si>
    <t>GGAAA GSSS</t>
  </si>
  <si>
    <t>MAGAA GSS</t>
  </si>
  <si>
    <t>MAAGA</t>
  </si>
  <si>
    <t>AAAAA AGGSS</t>
  </si>
  <si>
    <t>AGSSA</t>
  </si>
  <si>
    <t>AAGAS S</t>
  </si>
  <si>
    <t>MMMAA</t>
  </si>
  <si>
    <t>AGSAS S</t>
  </si>
  <si>
    <t>GAA/FS/SSS</t>
  </si>
  <si>
    <t>MAAAG GSSS</t>
  </si>
  <si>
    <t>AG/AA/GGAA</t>
  </si>
  <si>
    <t>AMMAG</t>
  </si>
  <si>
    <t>node 6-AAAAA GA</t>
  </si>
  <si>
    <t>M/AA/A</t>
  </si>
  <si>
    <t>AAAAA AGAAA AGAAA A</t>
  </si>
  <si>
    <t>MAGAA</t>
  </si>
  <si>
    <t>AM</t>
  </si>
  <si>
    <t>GAAAG A</t>
  </si>
  <si>
    <t>MAG</t>
  </si>
  <si>
    <t>AAGGA A</t>
  </si>
  <si>
    <t>AGASA</t>
  </si>
  <si>
    <t xml:space="preserve">MAAAA GGA </t>
  </si>
  <si>
    <t xml:space="preserve">MGAAG AAAAG AAGGA AAAGA GAAA </t>
  </si>
  <si>
    <t>MGMMA AAAAA AAAAA GAGAA AA</t>
  </si>
  <si>
    <t>AGGA-AG</t>
  </si>
  <si>
    <t>GAGAA GA</t>
  </si>
  <si>
    <t>/MG/AAA</t>
  </si>
  <si>
    <t>GAAGAS</t>
  </si>
  <si>
    <t>AGGGA A</t>
  </si>
  <si>
    <t xml:space="preserve">AAGAG AGGA </t>
  </si>
  <si>
    <t>node 10-AAGA</t>
  </si>
  <si>
    <t>AAAAA GA</t>
  </si>
  <si>
    <t>GAGG</t>
  </si>
  <si>
    <t xml:space="preserve">node 11-AGGG node 12-AAGAA AA </t>
  </si>
  <si>
    <t>AAAGS SS</t>
  </si>
  <si>
    <t>A/AA/AA</t>
  </si>
  <si>
    <t>node 9-agaaa aaa  node 10-AAAGA AAAGA A</t>
  </si>
  <si>
    <t>AA/AG/AAGGA</t>
  </si>
  <si>
    <t>AAGAG</t>
  </si>
  <si>
    <t>node 7-AAGAG A node 8-AAAGA A</t>
  </si>
  <si>
    <t>AG/GA/AAA</t>
  </si>
  <si>
    <t>AMGGG -veg</t>
  </si>
  <si>
    <t>AAAGG AA - AAAAA AAAAG GGAAG AAGAG AA</t>
  </si>
  <si>
    <t>A/GA/AAAA</t>
  </si>
  <si>
    <t>MAAAA-G</t>
  </si>
  <si>
    <t>AAAAG GAA</t>
  </si>
  <si>
    <t>MAGGA</t>
  </si>
  <si>
    <t>MAAGGA</t>
  </si>
  <si>
    <t>AAAAG GAAA</t>
  </si>
  <si>
    <t>AAAGG AAS</t>
  </si>
  <si>
    <t>MAAAA AAAAA GAAAA AA</t>
  </si>
  <si>
    <t>AMMA-GAA</t>
  </si>
  <si>
    <t>0900-1100h</t>
  </si>
  <si>
    <t>AGGAA AAAGA</t>
  </si>
  <si>
    <t>MAAAG-GGA</t>
  </si>
  <si>
    <t>MAAA GA</t>
  </si>
  <si>
    <t>MAAAG-GG</t>
  </si>
  <si>
    <t>AAAAA GAAAA G</t>
  </si>
  <si>
    <t>AGAAA AA</t>
  </si>
  <si>
    <t>MAAAA AAA-GAAGA A</t>
  </si>
  <si>
    <t>No terminal bud.</t>
  </si>
  <si>
    <t>AA/AM/AAA</t>
  </si>
  <si>
    <t>AAM/AA/MAA</t>
  </si>
  <si>
    <t>AAA/AA/AA</t>
  </si>
  <si>
    <t>MAMGG-A</t>
  </si>
  <si>
    <t>/MA/MMA AAASSS</t>
  </si>
  <si>
    <t>A/MM/MA</t>
  </si>
  <si>
    <t>MMAAA MA AAM</t>
  </si>
  <si>
    <t>MMMAG AA</t>
  </si>
  <si>
    <t>M/AM/MMA</t>
  </si>
  <si>
    <t>M/MM//MM/AS-AA</t>
  </si>
  <si>
    <t>AMM</t>
  </si>
  <si>
    <t>AMAAAA</t>
  </si>
  <si>
    <t>MAAAM AG</t>
  </si>
  <si>
    <t>AAMAM A</t>
  </si>
  <si>
    <t>AGSSA S</t>
  </si>
  <si>
    <t>G/AS/A/SS/SSS</t>
  </si>
  <si>
    <t>A/M-AS//A-S/</t>
  </si>
  <si>
    <t>AAAMA AAAAA SS</t>
  </si>
  <si>
    <t>AAAGSS A</t>
  </si>
  <si>
    <t>AAAGA A/AS/SS</t>
  </si>
  <si>
    <t>MAMA</t>
  </si>
  <si>
    <t>MAMAA AAGA ASSSS SSA</t>
  </si>
  <si>
    <t>AGS/SS/SSS</t>
  </si>
  <si>
    <t>MASS S</t>
  </si>
  <si>
    <t>MA/A-SS/A</t>
  </si>
  <si>
    <t>MAA-AS</t>
  </si>
  <si>
    <t>A/GS/SSSS</t>
  </si>
  <si>
    <t>M/A-SS//MS/S</t>
  </si>
  <si>
    <t>AAAAA/A-AS/ASS</t>
  </si>
  <si>
    <t>MAAAG GAGA;</t>
  </si>
  <si>
    <t>/AS/ASS</t>
  </si>
  <si>
    <t>AA/AS/AAAS</t>
  </si>
  <si>
    <t>AM/AS</t>
  </si>
  <si>
    <t>MAM</t>
  </si>
  <si>
    <t>AAAS AA SASSSS</t>
  </si>
  <si>
    <t>/AS/AGASSS</t>
  </si>
  <si>
    <t>AAGAAS</t>
  </si>
  <si>
    <t>MA/AS</t>
  </si>
  <si>
    <t>AAMAA</t>
  </si>
  <si>
    <t>AAMAA AAMAA GSSAA AA</t>
  </si>
  <si>
    <t>M</t>
  </si>
  <si>
    <t>G/AA//AS//AS/SS-G</t>
  </si>
  <si>
    <t>MAAGS A</t>
  </si>
  <si>
    <t>MA/AS/GAASS</t>
  </si>
  <si>
    <t>MMM</t>
  </si>
  <si>
    <t>AAMMA-MAAAS AAS</t>
  </si>
  <si>
    <t>AAM</t>
  </si>
  <si>
    <t>/GS/SS</t>
  </si>
  <si>
    <t>AG/AS/SS-AS</t>
  </si>
  <si>
    <t>MM</t>
  </si>
  <si>
    <t>/M-SAA/MAA</t>
  </si>
  <si>
    <t>/GS/GSS</t>
  </si>
  <si>
    <t>AA/GS/AS</t>
  </si>
  <si>
    <t>MMS</t>
  </si>
  <si>
    <t>MSMAA AAGAS AASSA ASSSG FSS</t>
  </si>
  <si>
    <t>/A-AA/AS</t>
  </si>
  <si>
    <t>G/AG/SS</t>
  </si>
  <si>
    <t>/AS/AGSS</t>
  </si>
  <si>
    <t>AGG/AS/SS</t>
  </si>
  <si>
    <t>MAAGA ASS</t>
  </si>
  <si>
    <t>AA/A-G/AGSS</t>
  </si>
  <si>
    <t>A/AS//AS/</t>
  </si>
  <si>
    <t>AAAMA</t>
  </si>
  <si>
    <t>MAASS S</t>
  </si>
  <si>
    <t>AMAM</t>
  </si>
  <si>
    <t>AG/AS/ASSS</t>
  </si>
  <si>
    <t>MAAS</t>
  </si>
  <si>
    <t>AAAMA GASS</t>
  </si>
  <si>
    <t>A/MA//M-MS/AAA-AAAASS</t>
  </si>
  <si>
    <t>/AA/MAAAA-AAA</t>
  </si>
  <si>
    <t xml:space="preserve"> </t>
  </si>
  <si>
    <t>/M-SAS/AGAA SSS</t>
  </si>
  <si>
    <t>MAM/AS/AASS</t>
  </si>
  <si>
    <t>/AM//AM/MMA-MA</t>
  </si>
  <si>
    <r>
      <rPr>
        <b/>
        <sz val="14"/>
        <color rgb="FFFF0000"/>
        <rFont val="Arial"/>
        <family val="2"/>
      </rPr>
      <t>MAAAA AASSS SAAAS-S</t>
    </r>
    <r>
      <rPr>
        <b/>
        <sz val="14"/>
        <rFont val="Arial"/>
        <family val="2"/>
      </rPr>
      <t xml:space="preserve"> (a 2nd veg branch)</t>
    </r>
  </si>
  <si>
    <t>AAAA/SS/SS-G</t>
  </si>
  <si>
    <t>MAAAS/GS/GSAS</t>
  </si>
  <si>
    <t>MAAMA AG</t>
  </si>
  <si>
    <t>AMMAA-AAAAA ASAGS SSSS</t>
  </si>
  <si>
    <t>AMAAM M-AAA</t>
  </si>
  <si>
    <t>MSM</t>
  </si>
  <si>
    <t>AAAAM AAAAS SS</t>
  </si>
  <si>
    <t>AMG/AS/GSSSS</t>
  </si>
  <si>
    <t>AA/AM/AG A</t>
  </si>
  <si>
    <t>MMAMA</t>
  </si>
  <si>
    <t>/AA/AAM-MM MAAMA AASA SSSSS SS</t>
  </si>
  <si>
    <t>MAA-MMA</t>
  </si>
  <si>
    <t>/SS/SS</t>
  </si>
  <si>
    <t>AGGAAS</t>
  </si>
  <si>
    <t>AAAGG ASS</t>
  </si>
  <si>
    <t>MAAGG GGGSS</t>
  </si>
  <si>
    <t>MAMAA</t>
  </si>
  <si>
    <t>AAAAA MAS</t>
  </si>
  <si>
    <t>G/SS/SS</t>
  </si>
  <si>
    <t>GAG/SS/ASS</t>
  </si>
  <si>
    <t>AAAAG SSS</t>
  </si>
  <si>
    <t>MAA/AS/GSS</t>
  </si>
  <si>
    <t>MAAAA GGS</t>
  </si>
  <si>
    <t>AAMA=AA</t>
  </si>
  <si>
    <t>MAMAA AAAAA AAAAA GGSAG FAASA SAS</t>
  </si>
  <si>
    <t>G/GS/SSS</t>
  </si>
  <si>
    <t>A/AG/AAG/AS/SSA</t>
  </si>
  <si>
    <t>AAMA</t>
  </si>
  <si>
    <t>MMMSS</t>
  </si>
  <si>
    <t>MAGGS GSSGS SAASS</t>
  </si>
  <si>
    <t>AGA/AA/GSSS</t>
  </si>
  <si>
    <t>MAGAS S</t>
  </si>
  <si>
    <t>AMMG</t>
  </si>
  <si>
    <t>AAMMA</t>
  </si>
  <si>
    <t>/A-SA/MMA</t>
  </si>
  <si>
    <t>AAAA/AA/AA</t>
  </si>
  <si>
    <t>A-AG</t>
  </si>
  <si>
    <t>/MA/AAAM</t>
  </si>
  <si>
    <t>\GAAA</t>
  </si>
  <si>
    <t>A/GG/AAGAA</t>
  </si>
  <si>
    <t>AAAGG AGA</t>
  </si>
  <si>
    <t>MAAMGGA-AA</t>
  </si>
  <si>
    <t>/MA/AAAA -GGAA</t>
  </si>
  <si>
    <t>AAMAA AAAAA AGAAA GAAGA SA</t>
  </si>
  <si>
    <t>AAGAAA</t>
  </si>
  <si>
    <t>AAA/G-AGA/-AAGA</t>
  </si>
  <si>
    <t>M/AA/AAAAG AA-MAAGA GAAAS AGA</t>
  </si>
  <si>
    <t>MMMA</t>
  </si>
  <si>
    <t>MGGS</t>
  </si>
  <si>
    <t>AAMAA MAAGA</t>
  </si>
  <si>
    <t>/MA//AA/MA GAAAA-AA</t>
  </si>
  <si>
    <t>AAAA-AS</t>
  </si>
  <si>
    <t>MAAAA GAA-A</t>
  </si>
  <si>
    <t>AMAAA-S</t>
  </si>
  <si>
    <t>/AA/AAA</t>
  </si>
  <si>
    <t>MGAGA-SS</t>
  </si>
  <si>
    <t>AAAA/AS/GGS</t>
  </si>
  <si>
    <t>MMMAA ASAGS</t>
  </si>
  <si>
    <t>AAAAG GGSS</t>
  </si>
  <si>
    <t>MA-SS</t>
  </si>
  <si>
    <t>AAMAA AS</t>
  </si>
  <si>
    <t>ASAA-AS</t>
  </si>
  <si>
    <t>AAAAS SA</t>
  </si>
  <si>
    <t>MMAA-S</t>
  </si>
  <si>
    <t>MAAMM AASS</t>
  </si>
  <si>
    <t>SS-AS</t>
  </si>
  <si>
    <t>MS</t>
  </si>
  <si>
    <t>AMAMA AAA</t>
  </si>
  <si>
    <t>MA/AS//AS/SSS</t>
  </si>
  <si>
    <t>AGS/SS/S</t>
  </si>
  <si>
    <t>/AS/AAA SSS</t>
  </si>
  <si>
    <t>AA/AA/SSS</t>
  </si>
  <si>
    <t>AAAGA S</t>
  </si>
  <si>
    <t>AAAAA G</t>
  </si>
  <si>
    <t>AMMAAA</t>
  </si>
  <si>
    <t>GASAA</t>
  </si>
  <si>
    <t>AA/AA//AS//SS//SS/S</t>
  </si>
  <si>
    <t>AAAAA SSA</t>
  </si>
  <si>
    <t>MAAMA ASSA</t>
  </si>
  <si>
    <t>GG/SS/SA</t>
  </si>
  <si>
    <t>AAAAA ASSA</t>
  </si>
  <si>
    <t>AAAAA ASS</t>
  </si>
  <si>
    <t>M/AS/AS</t>
  </si>
  <si>
    <t>AG/GG/AGGGA</t>
  </si>
  <si>
    <t>MAA/AG//GG/GGAA</t>
  </si>
  <si>
    <t>;/AG/ AA /GG/ GGS</t>
  </si>
  <si>
    <t>AAGGG GGGA</t>
  </si>
  <si>
    <t>AMAAG GGAA</t>
  </si>
  <si>
    <t>MAMMA GGA</t>
  </si>
  <si>
    <t>G/GG/GG</t>
  </si>
  <si>
    <t>GGG/AA/A</t>
  </si>
  <si>
    <t>AAAAA/AG/GGGA</t>
  </si>
  <si>
    <t>MGGGS</t>
  </si>
  <si>
    <t>AAAGS SS-GA</t>
  </si>
  <si>
    <t>GGGAA/GS/SS</t>
  </si>
  <si>
    <t>MAAGG AA</t>
  </si>
  <si>
    <t>AAAMM AAAAS S</t>
  </si>
  <si>
    <r>
      <t>28</t>
    </r>
    <r>
      <rPr>
        <sz val="14"/>
        <rFont val="Arial"/>
        <family val="2"/>
      </rPr>
      <t>&amp;</t>
    </r>
    <r>
      <rPr>
        <b/>
        <sz val="14"/>
        <rFont val="Arial"/>
        <family val="2"/>
      </rPr>
      <t>32</t>
    </r>
  </si>
  <si>
    <t>AAGSAS</t>
  </si>
  <si>
    <t>AAGAG G/SS/S</t>
  </si>
  <si>
    <t>MAAM</t>
  </si>
  <si>
    <t>MMAAA AMAAM AAAAA AA</t>
  </si>
  <si>
    <t>GAGAS S</t>
  </si>
  <si>
    <t>AAAGG AA</t>
  </si>
  <si>
    <t>AMAAS</t>
  </si>
  <si>
    <t>A/MS/A/MS/A</t>
  </si>
  <si>
    <t>MMAAM AASSS SS</t>
  </si>
  <si>
    <t>AA/GS/AASSS</t>
  </si>
  <si>
    <t>MAAAG GSAA</t>
  </si>
  <si>
    <t>A/MS//MA/AA</t>
  </si>
  <si>
    <t>AAMM</t>
  </si>
  <si>
    <t>AAAMM AA</t>
  </si>
  <si>
    <t>AAAGAG/GS/SAS</t>
  </si>
  <si>
    <t>MAAAM AMAAA AAGMA AAAAA AAAAM AAAAA GAGGA AGGGA GA</t>
  </si>
  <si>
    <t>AMMAA AMAMM AAMAA MAAAA AAAMA AASSS SS</t>
  </si>
  <si>
    <t>AMMAA-AAS</t>
  </si>
  <si>
    <t>AGGSA-AG</t>
  </si>
  <si>
    <t>MAAA/AS/GFSS</t>
  </si>
  <si>
    <t>AAA/GS/GGSS</t>
  </si>
  <si>
    <t>ASAS-S</t>
  </si>
  <si>
    <t>MAAA-AS</t>
  </si>
  <si>
    <t>AAMAA ASSGS FASSA S</t>
  </si>
  <si>
    <t>/MA/</t>
  </si>
  <si>
    <t>MAAA/GS/ASAS</t>
  </si>
  <si>
    <t>MAAAA SS-SS</t>
  </si>
  <si>
    <t>AA/GS/FSS</t>
  </si>
  <si>
    <t xml:space="preserve">AAAAS S </t>
  </si>
  <si>
    <t>A/AS/A/AS/S</t>
  </si>
  <si>
    <t>MA/AS/</t>
  </si>
  <si>
    <t>MAA/AS/AS</t>
  </si>
  <si>
    <t>GGAAS S</t>
  </si>
  <si>
    <t>MMAS</t>
  </si>
  <si>
    <t>node 9-AMAMA MAAAA AAAGF ASAGF AAASS SGGSS GASSG ASSSS SSSS</t>
  </si>
  <si>
    <t>A/AS/SS</t>
  </si>
  <si>
    <t>AAASS A</t>
  </si>
  <si>
    <t>AM/AS/</t>
  </si>
  <si>
    <t>GGAAG SSA</t>
  </si>
  <si>
    <t>AAAGAGG/GS/SSS-A</t>
  </si>
  <si>
    <t>AMAAM</t>
  </si>
  <si>
    <t>AGAAS S</t>
  </si>
  <si>
    <t>AAAAG-AA</t>
  </si>
  <si>
    <t>/MM/MAAA-AA</t>
  </si>
  <si>
    <t>AAAMA AMAA</t>
  </si>
  <si>
    <t>AG/A-ASS//AS/SS</t>
  </si>
  <si>
    <t>/AA/A/GASS/GGA/AS//AS/SS/</t>
  </si>
  <si>
    <t>AMMA-AA</t>
  </si>
  <si>
    <t>/G-SA/</t>
  </si>
  <si>
    <t>AAAAA SS</t>
  </si>
  <si>
    <t>M/AS/A/AA/AGAAA/SS/SSS/</t>
  </si>
  <si>
    <t>M/AA/AA</t>
  </si>
  <si>
    <t>AAASA A</t>
  </si>
  <si>
    <t>A-AA</t>
  </si>
  <si>
    <t>A-AAAMA AA</t>
  </si>
  <si>
    <t>AAAMA MAAAA AS</t>
  </si>
  <si>
    <t>/GA/ASAS</t>
  </si>
  <si>
    <t>/GA//AA/AAS</t>
  </si>
  <si>
    <t>AAAGA A</t>
  </si>
  <si>
    <t>AAMA-SAS</t>
  </si>
  <si>
    <t>MAAMA ASSS</t>
  </si>
  <si>
    <t>AASA-AAS</t>
  </si>
  <si>
    <t>AAAA/AS/ASSS</t>
  </si>
  <si>
    <t>MAAAM</t>
  </si>
  <si>
    <t>AA/AA/SSS-SSS</t>
  </si>
  <si>
    <t>AM/MA/AA</t>
  </si>
  <si>
    <t>AA-AAAA</t>
  </si>
  <si>
    <t>AAMA-A</t>
  </si>
  <si>
    <t>AAAAA SSS</t>
  </si>
  <si>
    <t>AAAAG</t>
  </si>
  <si>
    <t xml:space="preserve">AMMAM AAAAA </t>
  </si>
  <si>
    <t>MAAG-AA</t>
  </si>
  <si>
    <t>AA-AAS</t>
  </si>
  <si>
    <t>AA/AA//GS/ASS-AG</t>
  </si>
  <si>
    <t>AGGA/AS//G-AS/GS</t>
  </si>
  <si>
    <t>AAAAG/GS/ASAS</t>
  </si>
  <si>
    <t>M/MA/AA</t>
  </si>
  <si>
    <t>AAAAM A</t>
  </si>
  <si>
    <t>A/AS/GGGSA</t>
  </si>
  <si>
    <t>AAAAA GSS</t>
  </si>
  <si>
    <t xml:space="preserve">AA </t>
  </si>
  <si>
    <t>MAA/GS/AAS</t>
  </si>
  <si>
    <t>AMG</t>
  </si>
  <si>
    <t>A/AM/AGA</t>
  </si>
  <si>
    <t>MAAA-AA</t>
  </si>
  <si>
    <t>AA/AG//AA//GS/SSS</t>
  </si>
  <si>
    <t>MAA/AG/GAGA</t>
  </si>
  <si>
    <t>FSSSS</t>
  </si>
  <si>
    <t xml:space="preserve">AAGSS S </t>
  </si>
  <si>
    <t>MA/AS/ASSA</t>
  </si>
  <si>
    <t>AM/AS//AS/SASS-SA</t>
  </si>
  <si>
    <t>AM-SS</t>
  </si>
  <si>
    <t>AMMSA ASASS</t>
  </si>
  <si>
    <t>S (secondary branch)</t>
  </si>
  <si>
    <t>G/AS/</t>
  </si>
  <si>
    <t>A/AS/</t>
  </si>
  <si>
    <t>M/M-SA//AS/A-SAS</t>
  </si>
  <si>
    <t>AA-SA</t>
  </si>
  <si>
    <t>GGGAG A</t>
  </si>
  <si>
    <t>AAAGA AGASS</t>
  </si>
  <si>
    <t xml:space="preserve">MAAAA A </t>
  </si>
  <si>
    <t>AA/GA/G/AS/A</t>
  </si>
  <si>
    <t>GA/AA/SSS</t>
  </si>
  <si>
    <t>AAAGAA A</t>
  </si>
  <si>
    <t>/GA/G/AS/AG</t>
  </si>
  <si>
    <t>AA/A-ASA//A-AS/</t>
  </si>
  <si>
    <t>AAAAA GAA</t>
  </si>
  <si>
    <t>0930-1215h</t>
  </si>
  <si>
    <t>leaves-d277; all else - d280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</si>
</sst>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00"/>
    <numFmt numFmtId="166" formatCode="0.0"/>
    <numFmt numFmtId="167" formatCode="000"/>
    <numFmt numFmtId="168" formatCode="00"/>
    <numFmt numFmtId="169" formatCode="[$-409]d\-mmm\-yy;@"/>
  </numFmts>
  <fonts count="40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4"/>
      <name val="Primer Print"/>
    </font>
    <font>
      <sz val="16"/>
      <name val="Aptos Display"/>
      <family val="2"/>
      <scheme val="major"/>
    </font>
    <font>
      <b/>
      <sz val="24"/>
      <name val="Arial"/>
      <family val="2"/>
    </font>
    <font>
      <b/>
      <sz val="10"/>
      <color rgb="FFFF0000"/>
      <name val="Arial"/>
      <family val="2"/>
    </font>
    <font>
      <b/>
      <sz val="16"/>
      <name val="Aptos Narrow"/>
      <family val="2"/>
      <scheme val="minor"/>
    </font>
    <font>
      <sz val="11"/>
      <name val="Arial"/>
      <family val="2"/>
    </font>
    <font>
      <b/>
      <sz val="18"/>
      <color rgb="FFFF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11"/>
      <color theme="1"/>
      <name val="Calibri Light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sz val="14"/>
      <color theme="1"/>
      <name val="Arial"/>
      <family val="2"/>
    </font>
    <font>
      <b/>
      <sz val="14"/>
      <color rgb="FFC00000"/>
      <name val="Arial"/>
      <family val="2"/>
    </font>
    <font>
      <b/>
      <sz val="14"/>
      <color theme="1"/>
      <name val="Arial"/>
      <family val="2"/>
    </font>
    <font>
      <b/>
      <sz val="12"/>
      <color rgb="FFC00000"/>
      <name val="Arial"/>
      <family val="2"/>
    </font>
    <font>
      <b/>
      <sz val="14"/>
      <color rgb="FFC00000"/>
      <name val="Arial Black"/>
      <family val="2"/>
    </font>
    <font>
      <b/>
      <sz val="14"/>
      <color rgb="FFFF0000"/>
      <name val="Arial"/>
      <family val="2"/>
    </font>
    <font>
      <sz val="26"/>
      <name val="Arial"/>
      <family val="2"/>
    </font>
  </fonts>
  <fills count="9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6337778862885"/>
        <bgColor indexed="64"/>
      </patternFill>
    </fill>
  </fills>
  <borders count="131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/>
      <right style="thin">
        <color indexed="64"/>
      </right>
      <top style="thick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thick">
        <color theme="1" tint="0.34998626667073579"/>
      </top>
      <bottom style="medium">
        <color theme="1" tint="0.34998626667073579"/>
      </bottom>
      <diagonal/>
    </border>
  </borders>
  <cellStyleXfs count="2">
    <xf numFmtId="0" fontId="0" fillId="0" borderId="0"/>
    <xf numFmtId="0" fontId="1" fillId="0" borderId="0"/>
  </cellStyleXfs>
  <cellXfs count="326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0" fontId="3" fillId="0" borderId="11" xfId="1" applyFont="1" applyBorder="1" applyAlignment="1">
      <alignment horizontal="center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0" fontId="10" fillId="0" borderId="23" xfId="1" applyFont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3" fillId="0" borderId="30" xfId="1" applyFont="1" applyBorder="1" applyAlignment="1">
      <alignment horizontal="center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0" fontId="10" fillId="0" borderId="42" xfId="1" applyFont="1" applyBorder="1" applyAlignment="1">
      <alignment horizontal="center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44" xfId="1" applyFont="1" applyFill="1" applyBorder="1" applyAlignment="1">
      <alignment horizontal="center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0" fontId="7" fillId="3" borderId="50" xfId="1" applyFont="1" applyFill="1" applyBorder="1" applyAlignment="1">
      <alignment horizontal="left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167" fontId="5" fillId="0" borderId="61" xfId="1" applyNumberFormat="1" applyFont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6" fillId="3" borderId="63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6" fillId="3" borderId="65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12" fillId="3" borderId="62" xfId="1" quotePrefix="1" applyFont="1" applyFill="1" applyBorder="1" applyAlignment="1">
      <alignment horizontal="center" vertical="center" wrapText="1"/>
    </xf>
    <xf numFmtId="0" fontId="7" fillId="3" borderId="62" xfId="1" applyFont="1" applyFill="1" applyBorder="1" applyAlignment="1">
      <alignment horizontal="center" vertical="center"/>
    </xf>
    <xf numFmtId="0" fontId="10" fillId="0" borderId="68" xfId="1" applyFont="1" applyBorder="1" applyAlignment="1">
      <alignment horizontal="center" vertical="center" wrapText="1"/>
    </xf>
    <xf numFmtId="167" fontId="13" fillId="0" borderId="71" xfId="1" applyNumberFormat="1" applyFont="1" applyBorder="1" applyAlignment="1">
      <alignment horizontal="center" vertical="center"/>
    </xf>
    <xf numFmtId="0" fontId="14" fillId="3" borderId="71" xfId="1" applyFont="1" applyFill="1" applyBorder="1" applyAlignment="1">
      <alignment horizontal="center" vertical="top"/>
    </xf>
    <xf numFmtId="49" fontId="15" fillId="0" borderId="72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6" fillId="0" borderId="74" xfId="1" applyFont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0" fillId="0" borderId="73" xfId="1" applyFont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0" fillId="6" borderId="77" xfId="1" applyFont="1" applyFill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2" fontId="10" fillId="0" borderId="77" xfId="1" applyNumberFormat="1" applyFont="1" applyBorder="1" applyAlignment="1">
      <alignment horizontal="centerContinuous" wrapText="1"/>
    </xf>
    <xf numFmtId="2" fontId="10" fillId="0" borderId="80" xfId="1" applyNumberFormat="1" applyFont="1" applyBorder="1" applyAlignment="1">
      <alignment horizontal="centerContinuous" wrapText="1"/>
    </xf>
    <xf numFmtId="2" fontId="17" fillId="0" borderId="79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41" xfId="1" applyNumberFormat="1" applyFont="1" applyFill="1" applyBorder="1" applyAlignment="1">
      <alignment horizontal="left" vertical="center"/>
    </xf>
    <xf numFmtId="2" fontId="7" fillId="3" borderId="82" xfId="1" applyNumberFormat="1" applyFont="1" applyFill="1" applyBorder="1" applyAlignment="1">
      <alignment horizontal="left" vertical="center"/>
    </xf>
    <xf numFmtId="2" fontId="7" fillId="3" borderId="83" xfId="1" applyNumberFormat="1" applyFont="1" applyFill="1" applyBorder="1" applyAlignment="1">
      <alignment horizontal="left" vertical="center"/>
    </xf>
    <xf numFmtId="0" fontId="7" fillId="3" borderId="84" xfId="1" applyFont="1" applyFill="1" applyBorder="1" applyAlignment="1">
      <alignment horizontal="left" vertical="center"/>
    </xf>
    <xf numFmtId="0" fontId="20" fillId="0" borderId="0" xfId="1" applyFont="1"/>
    <xf numFmtId="167" fontId="13" fillId="0" borderId="85" xfId="1" applyNumberFormat="1" applyFont="1" applyBorder="1" applyAlignment="1">
      <alignment horizontal="center" vertical="center"/>
    </xf>
    <xf numFmtId="0" fontId="1" fillId="0" borderId="86" xfId="1" applyBorder="1" applyAlignment="1">
      <alignment vertical="center"/>
    </xf>
    <xf numFmtId="0" fontId="5" fillId="0" borderId="0" xfId="1" applyFont="1" applyAlignment="1">
      <alignment horizontal="center"/>
    </xf>
    <xf numFmtId="0" fontId="1" fillId="0" borderId="0" xfId="1" applyAlignment="1">
      <alignment vertical="center"/>
    </xf>
    <xf numFmtId="0" fontId="20" fillId="0" borderId="0" xfId="1" applyFont="1" applyAlignment="1">
      <alignment horizontal="left" vertical="center"/>
    </xf>
    <xf numFmtId="0" fontId="2" fillId="0" borderId="0" xfId="1" applyFont="1" applyAlignment="1">
      <alignment horizontal="center"/>
    </xf>
    <xf numFmtId="0" fontId="21" fillId="0" borderId="0" xfId="1" applyFont="1" applyAlignment="1">
      <alignment horizontal="left"/>
    </xf>
    <xf numFmtId="0" fontId="2" fillId="0" borderId="87" xfId="1" applyFont="1" applyBorder="1" applyAlignment="1">
      <alignment horizontal="center"/>
    </xf>
    <xf numFmtId="0" fontId="3" fillId="0" borderId="87" xfId="1" applyFont="1" applyBorder="1" applyAlignment="1">
      <alignment horizontal="left"/>
    </xf>
    <xf numFmtId="2" fontId="1" fillId="0" borderId="90" xfId="1" applyNumberFormat="1" applyBorder="1"/>
    <xf numFmtId="0" fontId="2" fillId="0" borderId="91" xfId="1" applyFont="1" applyBorder="1" applyAlignment="1">
      <alignment horizontal="left"/>
    </xf>
    <xf numFmtId="0" fontId="3" fillId="0" borderId="91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2" fontId="2" fillId="0" borderId="0" xfId="1" applyNumberFormat="1" applyFont="1" applyAlignment="1">
      <alignment horizontal="right"/>
    </xf>
    <xf numFmtId="0" fontId="3" fillId="0" borderId="91" xfId="1" applyFont="1" applyBorder="1" applyAlignment="1">
      <alignment horizontal="left"/>
    </xf>
    <xf numFmtId="0" fontId="3" fillId="0" borderId="91" xfId="1" applyFont="1" applyBorder="1" applyAlignment="1">
      <alignment horizontal="center"/>
    </xf>
    <xf numFmtId="0" fontId="1" fillId="0" borderId="0" xfId="1" applyAlignment="1">
      <alignment wrapText="1"/>
    </xf>
    <xf numFmtId="2" fontId="24" fillId="0" borderId="0" xfId="1" applyNumberFormat="1" applyFont="1" applyAlignment="1">
      <alignment horizontal="left"/>
    </xf>
    <xf numFmtId="0" fontId="7" fillId="0" borderId="0" xfId="1" applyFont="1" applyAlignment="1">
      <alignment horizontal="center"/>
    </xf>
    <xf numFmtId="0" fontId="1" fillId="0" borderId="90" xfId="1" applyBorder="1"/>
    <xf numFmtId="0" fontId="2" fillId="0" borderId="90" xfId="1" applyFont="1" applyBorder="1"/>
    <xf numFmtId="0" fontId="3" fillId="0" borderId="90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5" fillId="0" borderId="0" xfId="1" applyNumberFormat="1" applyFont="1"/>
    <xf numFmtId="0" fontId="26" fillId="0" borderId="0" xfId="1" applyFont="1" applyAlignment="1">
      <alignment horizontal="left"/>
    </xf>
    <xf numFmtId="0" fontId="25" fillId="0" borderId="0" xfId="1" applyFont="1"/>
    <xf numFmtId="0" fontId="25" fillId="0" borderId="0" xfId="1" applyFont="1" applyAlignment="1">
      <alignment horizontal="left"/>
    </xf>
    <xf numFmtId="0" fontId="1" fillId="0" borderId="0" xfId="1" applyAlignment="1">
      <alignment horizontal="right"/>
    </xf>
    <xf numFmtId="168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2" fontId="1" fillId="0" borderId="97" xfId="1" applyNumberFormat="1" applyBorder="1" applyAlignment="1">
      <alignment horizontal="center" vertical="center"/>
    </xf>
    <xf numFmtId="2" fontId="1" fillId="0" borderId="98" xfId="1" applyNumberFormat="1" applyBorder="1" applyAlignment="1">
      <alignment horizontal="center" vertical="center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49" fontId="10" fillId="0" borderId="101" xfId="1" applyNumberFormat="1" applyFont="1" applyBorder="1" applyAlignment="1">
      <alignment horizontal="right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49" fontId="10" fillId="0" borderId="106" xfId="1" applyNumberFormat="1" applyFont="1" applyBorder="1" applyAlignment="1">
      <alignment horizontal="right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left" vertical="center"/>
    </xf>
    <xf numFmtId="49" fontId="10" fillId="0" borderId="114" xfId="1" applyNumberFormat="1" applyFont="1" applyBorder="1" applyAlignment="1">
      <alignment horizontal="left" vertical="center"/>
    </xf>
    <xf numFmtId="49" fontId="10" fillId="0" borderId="112" xfId="1" applyNumberFormat="1" applyFont="1" applyBorder="1" applyAlignment="1">
      <alignment horizontal="left" vertical="center"/>
    </xf>
    <xf numFmtId="49" fontId="10" fillId="0" borderId="113" xfId="1" applyNumberFormat="1" applyFont="1" applyBorder="1" applyAlignment="1">
      <alignment horizontal="right" vertical="center"/>
    </xf>
    <xf numFmtId="49" fontId="10" fillId="0" borderId="114" xfId="1" applyNumberFormat="1" applyFont="1" applyBorder="1" applyAlignment="1">
      <alignment horizontal="right" vertical="center"/>
    </xf>
    <xf numFmtId="168" fontId="27" fillId="0" borderId="115" xfId="1" applyNumberFormat="1" applyFont="1" applyBorder="1" applyAlignment="1">
      <alignment horizontal="center" vertical="center"/>
    </xf>
    <xf numFmtId="168" fontId="27" fillId="0" borderId="116" xfId="1" applyNumberFormat="1" applyFont="1" applyBorder="1" applyAlignment="1">
      <alignment horizontal="center" vertical="center"/>
    </xf>
    <xf numFmtId="165" fontId="1" fillId="0" borderId="0" xfId="1" applyNumberFormat="1"/>
    <xf numFmtId="166" fontId="1" fillId="0" borderId="0" xfId="1" applyNumberFormat="1"/>
    <xf numFmtId="2" fontId="1" fillId="0" borderId="117" xfId="1" applyNumberFormat="1" applyBorder="1" applyAlignment="1">
      <alignment horizontal="center" vertical="center"/>
    </xf>
    <xf numFmtId="2" fontId="1" fillId="0" borderId="118" xfId="1" applyNumberFormat="1" applyBorder="1" applyAlignment="1">
      <alignment horizontal="center" vertical="center"/>
    </xf>
    <xf numFmtId="0" fontId="28" fillId="0" borderId="119" xfId="1" applyFont="1" applyBorder="1" applyAlignment="1">
      <alignment horizontal="center" wrapText="1"/>
    </xf>
    <xf numFmtId="0" fontId="30" fillId="0" borderId="120" xfId="1" applyFont="1" applyBorder="1" applyAlignment="1">
      <alignment horizontal="center" wrapText="1"/>
    </xf>
    <xf numFmtId="0" fontId="28" fillId="0" borderId="121" xfId="1" applyFont="1" applyBorder="1" applyAlignment="1">
      <alignment horizontal="center" wrapText="1"/>
    </xf>
    <xf numFmtId="0" fontId="10" fillId="0" borderId="122" xfId="1" applyFont="1" applyBorder="1" applyAlignment="1">
      <alignment horizontal="center" wrapText="1"/>
    </xf>
    <xf numFmtId="0" fontId="5" fillId="0" borderId="0" xfId="1" applyFont="1"/>
    <xf numFmtId="0" fontId="1" fillId="0" borderId="65" xfId="1" applyBorder="1"/>
    <xf numFmtId="0" fontId="3" fillId="0" borderId="65" xfId="1" applyFont="1" applyBorder="1"/>
    <xf numFmtId="0" fontId="1" fillId="0" borderId="123" xfId="1" applyBorder="1"/>
    <xf numFmtId="0" fontId="2" fillId="0" borderId="0" xfId="1" applyFont="1" applyAlignment="1">
      <alignment horizontal="right"/>
    </xf>
    <xf numFmtId="0" fontId="2" fillId="0" borderId="123" xfId="1" applyFont="1" applyBorder="1" applyAlignment="1">
      <alignment horizontal="right"/>
    </xf>
    <xf numFmtId="169" fontId="1" fillId="0" borderId="65" xfId="1" applyNumberFormat="1" applyBorder="1"/>
    <xf numFmtId="0" fontId="10" fillId="0" borderId="0" xfId="1" applyFont="1"/>
    <xf numFmtId="0" fontId="4" fillId="0" borderId="0" xfId="1" applyFont="1"/>
    <xf numFmtId="0" fontId="31" fillId="0" borderId="0" xfId="1" applyFont="1" applyAlignment="1">
      <alignment horizontal="right"/>
    </xf>
    <xf numFmtId="0" fontId="31" fillId="0" borderId="0" xfId="1" applyFont="1" applyAlignment="1">
      <alignment horizontal="left"/>
    </xf>
    <xf numFmtId="0" fontId="4" fillId="0" borderId="90" xfId="1" applyFont="1" applyBorder="1"/>
    <xf numFmtId="0" fontId="10" fillId="0" borderId="96" xfId="1" applyFont="1" applyBorder="1" applyAlignment="1">
      <alignment horizontal="right"/>
    </xf>
    <xf numFmtId="0" fontId="1" fillId="0" borderId="95" xfId="1" applyBorder="1"/>
    <xf numFmtId="0" fontId="2" fillId="0" borderId="95" xfId="1" applyFont="1" applyBorder="1" applyAlignment="1">
      <alignment horizontal="center"/>
    </xf>
    <xf numFmtId="0" fontId="7" fillId="0" borderId="95" xfId="1" applyFont="1" applyBorder="1" applyAlignment="1">
      <alignment wrapText="1"/>
    </xf>
    <xf numFmtId="0" fontId="1" fillId="0" borderId="95" xfId="1" applyBorder="1" applyAlignment="1">
      <alignment wrapText="1"/>
    </xf>
    <xf numFmtId="0" fontId="10" fillId="7" borderId="95" xfId="1" applyFont="1" applyFill="1" applyBorder="1" applyAlignment="1">
      <alignment horizontal="center" vertical="center" wrapText="1"/>
    </xf>
    <xf numFmtId="0" fontId="7" fillId="0" borderId="0" xfId="1" applyFont="1" applyAlignment="1">
      <alignment wrapText="1"/>
    </xf>
    <xf numFmtId="0" fontId="1" fillId="0" borderId="0" xfId="1" applyAlignment="1">
      <alignment horizontal="center" vertical="center" wrapText="1"/>
    </xf>
    <xf numFmtId="0" fontId="1" fillId="0" borderId="88" xfId="1" applyBorder="1" applyAlignment="1">
      <alignment horizontal="center" vertical="center" wrapText="1"/>
    </xf>
    <xf numFmtId="0" fontId="1" fillId="0" borderId="88" xfId="1" applyBorder="1" applyAlignment="1">
      <alignment wrapText="1"/>
    </xf>
    <xf numFmtId="0" fontId="23" fillId="0" borderId="88" xfId="1" applyFont="1" applyBorder="1" applyAlignment="1">
      <alignment wrapText="1"/>
    </xf>
    <xf numFmtId="0" fontId="10" fillId="0" borderId="80" xfId="1" applyFont="1" applyBorder="1" applyAlignment="1">
      <alignment horizontal="center" wrapText="1"/>
    </xf>
    <xf numFmtId="167" fontId="5" fillId="0" borderId="0" xfId="1" applyNumberFormat="1" applyFont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16" fillId="0" borderId="124" xfId="1" applyFont="1" applyBorder="1" applyAlignment="1">
      <alignment horizontal="center" wrapText="1"/>
    </xf>
    <xf numFmtId="0" fontId="16" fillId="0" borderId="125" xfId="1" applyFont="1" applyBorder="1" applyAlignment="1">
      <alignment horizontal="center" wrapText="1"/>
    </xf>
    <xf numFmtId="167" fontId="5" fillId="8" borderId="0" xfId="1" applyNumberFormat="1" applyFont="1" applyFill="1" applyAlignment="1">
      <alignment horizontal="center" vertical="center"/>
    </xf>
    <xf numFmtId="0" fontId="6" fillId="0" borderId="49" xfId="1" quotePrefix="1" applyFont="1" applyBorder="1" applyAlignment="1">
      <alignment horizontal="left" vertical="center"/>
    </xf>
    <xf numFmtId="0" fontId="6" fillId="0" borderId="20" xfId="1" quotePrefix="1" applyFont="1" applyBorder="1" applyAlignment="1">
      <alignment horizontal="left" vertical="center"/>
    </xf>
    <xf numFmtId="0" fontId="6" fillId="0" borderId="27" xfId="1" quotePrefix="1" applyFont="1" applyBorder="1" applyAlignment="1">
      <alignment horizontal="left" vertical="center"/>
    </xf>
    <xf numFmtId="0" fontId="6" fillId="0" borderId="39" xfId="1" quotePrefix="1" applyFont="1" applyBorder="1" applyAlignment="1">
      <alignment horizontal="left" vertical="center"/>
    </xf>
    <xf numFmtId="0" fontId="7" fillId="3" borderId="40" xfId="1" applyFont="1" applyFill="1" applyBorder="1" applyAlignment="1">
      <alignment vertical="center"/>
    </xf>
    <xf numFmtId="0" fontId="38" fillId="0" borderId="90" xfId="1" applyFont="1" applyBorder="1"/>
    <xf numFmtId="15" fontId="1" fillId="0" borderId="65" xfId="1" applyNumberFormat="1" applyBorder="1"/>
    <xf numFmtId="0" fontId="5" fillId="0" borderId="0" xfId="1" applyFont="1" applyAlignment="1">
      <alignment horizontal="right"/>
    </xf>
    <xf numFmtId="0" fontId="6" fillId="0" borderId="48" xfId="1" applyFont="1" applyBorder="1" applyAlignment="1">
      <alignment horizontal="right" vertical="center"/>
    </xf>
    <xf numFmtId="49" fontId="1" fillId="0" borderId="65" xfId="1" applyNumberFormat="1" applyBorder="1"/>
    <xf numFmtId="0" fontId="39" fillId="3" borderId="84" xfId="1" applyFont="1" applyFill="1" applyBorder="1" applyAlignment="1">
      <alignment horizontal="center" vertical="center"/>
    </xf>
    <xf numFmtId="0" fontId="6" fillId="0" borderId="82" xfId="1" applyFont="1" applyBorder="1" applyAlignment="1">
      <alignment horizontal="left" vertical="center"/>
    </xf>
    <xf numFmtId="0" fontId="7" fillId="0" borderId="28" xfId="1" applyFont="1" applyBorder="1" applyAlignment="1">
      <alignment horizontal="left"/>
    </xf>
    <xf numFmtId="0" fontId="39" fillId="3" borderId="84" xfId="1" applyFont="1" applyFill="1" applyBorder="1" applyAlignment="1">
      <alignment horizontal="left" vertical="center"/>
    </xf>
    <xf numFmtId="0" fontId="10" fillId="0" borderId="79" xfId="1" applyFont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20" fillId="0" borderId="0" xfId="1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86" xfId="1" applyBorder="1" applyAlignment="1">
      <alignment vertical="center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10" fillId="0" borderId="78" xfId="1" applyFont="1" applyBorder="1" applyAlignment="1">
      <alignment horizontal="center" wrapText="1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3" fillId="0" borderId="95" xfId="1" applyFont="1" applyBorder="1" applyAlignment="1">
      <alignment horizontal="center" vertical="center" wrapText="1"/>
    </xf>
    <xf numFmtId="0" fontId="3" fillId="0" borderId="94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92" xfId="1" applyFont="1" applyBorder="1" applyAlignment="1">
      <alignment vertical="center" wrapText="1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9" fillId="0" borderId="52" xfId="1" applyFont="1" applyBorder="1" applyAlignment="1">
      <alignment horizontal="center" vertical="center"/>
    </xf>
    <xf numFmtId="0" fontId="8" fillId="0" borderId="48" xfId="1" applyFont="1" applyBorder="1" applyAlignment="1">
      <alignment horizontal="center" vertical="center"/>
    </xf>
    <xf numFmtId="2" fontId="13" fillId="0" borderId="70" xfId="1" applyNumberFormat="1" applyFont="1" applyBorder="1" applyAlignment="1">
      <alignment horizontal="center" vertical="center"/>
    </xf>
    <xf numFmtId="2" fontId="13" fillId="0" borderId="66" xfId="1" applyNumberFormat="1" applyFont="1" applyBorder="1" applyAlignment="1">
      <alignment horizontal="center" vertical="center"/>
    </xf>
    <xf numFmtId="2" fontId="13" fillId="0" borderId="69" xfId="1" applyNumberFormat="1" applyFont="1" applyBorder="1" applyAlignment="1">
      <alignment horizontal="center" vertical="center"/>
    </xf>
    <xf numFmtId="0" fontId="1" fillId="0" borderId="77" xfId="1" applyBorder="1" applyAlignment="1">
      <alignment horizontal="center" wrapText="1"/>
    </xf>
    <xf numFmtId="15" fontId="3" fillId="0" borderId="90" xfId="1" applyNumberFormat="1" applyFont="1" applyBorder="1" applyAlignment="1">
      <alignment horizontal="left"/>
    </xf>
    <xf numFmtId="0" fontId="1" fillId="0" borderId="90" xfId="1" applyBorder="1" applyAlignment="1">
      <alignment horizontal="left"/>
    </xf>
    <xf numFmtId="0" fontId="22" fillId="0" borderId="96" xfId="1" applyFont="1" applyBorder="1" applyAlignment="1">
      <alignment horizontal="center"/>
    </xf>
    <xf numFmtId="0" fontId="22" fillId="0" borderId="95" xfId="1" applyFont="1" applyBorder="1"/>
    <xf numFmtId="0" fontId="22" fillId="0" borderId="93" xfId="1" applyFont="1" applyBorder="1" applyAlignment="1">
      <alignment horizontal="center"/>
    </xf>
    <xf numFmtId="0" fontId="22" fillId="0" borderId="0" xfId="1" applyFont="1"/>
    <xf numFmtId="0" fontId="22" fillId="0" borderId="89" xfId="1" applyFont="1" applyBorder="1" applyAlignment="1">
      <alignment horizontal="center"/>
    </xf>
    <xf numFmtId="0" fontId="22" fillId="0" borderId="88" xfId="1" applyFont="1" applyBorder="1"/>
    <xf numFmtId="0" fontId="19" fillId="0" borderId="38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 wrapText="1"/>
    </xf>
    <xf numFmtId="0" fontId="4" fillId="0" borderId="48" xfId="1" applyFont="1" applyBorder="1" applyAlignment="1">
      <alignment horizontal="center" vertical="center" wrapText="1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0" borderId="126" xfId="1" applyFont="1" applyBorder="1" applyAlignment="1">
      <alignment horizontal="center" vertical="center"/>
    </xf>
    <xf numFmtId="0" fontId="4" fillId="0" borderId="127" xfId="1" applyFont="1" applyBorder="1" applyAlignment="1">
      <alignment horizontal="center" vertical="center"/>
    </xf>
    <xf numFmtId="0" fontId="4" fillId="0" borderId="128" xfId="1" applyFont="1" applyBorder="1" applyAlignment="1">
      <alignment horizontal="center" vertical="center"/>
    </xf>
    <xf numFmtId="0" fontId="22" fillId="0" borderId="93" xfId="1" applyFont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22" fillId="0" borderId="89" xfId="1" applyFont="1" applyBorder="1" applyAlignment="1">
      <alignment horizontal="center" vertical="center"/>
    </xf>
    <xf numFmtId="0" fontId="22" fillId="0" borderId="88" xfId="1" applyFont="1" applyBorder="1" applyAlignment="1">
      <alignment vertical="center"/>
    </xf>
    <xf numFmtId="0" fontId="7" fillId="0" borderId="95" xfId="1" applyFont="1" applyBorder="1" applyAlignment="1">
      <alignment horizontal="center" wrapText="1"/>
    </xf>
    <xf numFmtId="0" fontId="7" fillId="0" borderId="95" xfId="1" applyFont="1" applyBorder="1" applyAlignment="1">
      <alignment wrapText="1"/>
    </xf>
    <xf numFmtId="0" fontId="7" fillId="0" borderId="0" xfId="1" applyFont="1" applyAlignment="1">
      <alignment wrapText="1"/>
    </xf>
    <xf numFmtId="0" fontId="32" fillId="0" borderId="95" xfId="1" applyFont="1" applyBorder="1" applyAlignment="1">
      <alignment horizontal="center" vertical="center" wrapText="1"/>
    </xf>
    <xf numFmtId="0" fontId="32" fillId="0" borderId="0" xfId="1" applyFont="1" applyAlignment="1">
      <alignment horizontal="center" vertical="center" wrapText="1"/>
    </xf>
    <xf numFmtId="0" fontId="32" fillId="0" borderId="88" xfId="1" applyFont="1" applyBorder="1" applyAlignment="1">
      <alignment horizontal="center" vertical="center" wrapText="1"/>
    </xf>
    <xf numFmtId="0" fontId="6" fillId="0" borderId="95" xfId="1" applyFont="1" applyBorder="1" applyAlignment="1">
      <alignment horizontal="center" vertical="center" wrapText="1"/>
    </xf>
    <xf numFmtId="0" fontId="1" fillId="0" borderId="95" xfId="1" applyBorder="1" applyAlignment="1">
      <alignment wrapText="1"/>
    </xf>
    <xf numFmtId="0" fontId="1" fillId="0" borderId="0" xfId="1" applyAlignment="1">
      <alignment wrapText="1"/>
    </xf>
    <xf numFmtId="0" fontId="1" fillId="0" borderId="88" xfId="1" applyBorder="1" applyAlignment="1">
      <alignment wrapText="1"/>
    </xf>
    <xf numFmtId="0" fontId="3" fillId="0" borderId="94" xfId="1" quotePrefix="1" applyFont="1" applyBorder="1" applyAlignment="1">
      <alignment vertical="center" wrapText="1"/>
    </xf>
    <xf numFmtId="0" fontId="7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1" fillId="0" borderId="88" xfId="1" applyBorder="1" applyAlignment="1">
      <alignment horizontal="center" vertical="center" wrapText="1"/>
    </xf>
    <xf numFmtId="0" fontId="10" fillId="0" borderId="0" xfId="1" applyFont="1" applyAlignment="1">
      <alignment horizontal="right" vertical="center" wrapText="1"/>
    </xf>
    <xf numFmtId="0" fontId="3" fillId="0" borderId="92" xfId="1" quotePrefix="1" applyFont="1" applyBorder="1" applyAlignment="1">
      <alignment vertical="top" wrapText="1"/>
    </xf>
    <xf numFmtId="0" fontId="1" fillId="0" borderId="87" xfId="1" applyBorder="1" applyAlignment="1">
      <alignment vertical="top" wrapText="1"/>
    </xf>
    <xf numFmtId="0" fontId="10" fillId="0" borderId="130" xfId="1" applyFont="1" applyBorder="1" applyAlignment="1">
      <alignment horizontal="center" wrapText="1"/>
    </xf>
    <xf numFmtId="0" fontId="10" fillId="0" borderId="129" xfId="1" applyFont="1" applyBorder="1" applyAlignment="1">
      <alignment horizontal="center" wrapText="1"/>
    </xf>
  </cellXfs>
  <cellStyles count="2">
    <cellStyle name="Normal" xfId="0" builtinId="0"/>
    <cellStyle name="Normal 2" xfId="1" xr:uid="{318DC1A9-ECE7-458E-B1CC-C50A784764F4}"/>
  </cellStyles>
  <dxfs count="1199"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35CD0-C613-40FB-BD6F-7CB1A358DABC}">
  <dimension ref="A1:X19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3" max="3" width="10.425781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</row>
    <row r="2" spans="1:24">
      <c r="A2">
        <v>2019</v>
      </c>
      <c r="B2">
        <v>149</v>
      </c>
      <c r="C2" s="1">
        <v>43614</v>
      </c>
      <c r="D2" t="s">
        <v>27</v>
      </c>
      <c r="E2">
        <v>1</v>
      </c>
      <c r="F2">
        <v>12</v>
      </c>
      <c r="G2" s="2">
        <f>F2/100</f>
        <v>0.12</v>
      </c>
      <c r="H2">
        <v>6</v>
      </c>
      <c r="I2">
        <v>0</v>
      </c>
      <c r="J2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2">
        <v>0.54</v>
      </c>
      <c r="Q2" s="2">
        <v>0.23</v>
      </c>
      <c r="R2" s="2">
        <v>0.77</v>
      </c>
      <c r="S2" s="4">
        <v>37.26</v>
      </c>
      <c r="T2" s="4">
        <v>15.870000000000001</v>
      </c>
      <c r="U2" s="4">
        <v>0</v>
      </c>
      <c r="V2" s="4">
        <v>0</v>
      </c>
      <c r="W2" s="4">
        <v>53.129999999999995</v>
      </c>
      <c r="X2" s="3">
        <v>4.2779999999999999E-2</v>
      </c>
    </row>
    <row r="3" spans="1:24">
      <c r="A3">
        <v>2019</v>
      </c>
      <c r="B3">
        <v>149</v>
      </c>
      <c r="C3" s="1">
        <v>43614</v>
      </c>
      <c r="D3" t="s">
        <v>28</v>
      </c>
      <c r="E3">
        <v>1</v>
      </c>
      <c r="F3">
        <v>15</v>
      </c>
      <c r="G3" s="2">
        <f t="shared" ref="G3:G66" si="0">F3/100</f>
        <v>0.15</v>
      </c>
      <c r="H3">
        <v>5</v>
      </c>
      <c r="I3">
        <v>0</v>
      </c>
      <c r="J3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2">
        <v>0.62</v>
      </c>
      <c r="Q3" s="2">
        <v>0.25</v>
      </c>
      <c r="R3" s="2">
        <v>0.87</v>
      </c>
      <c r="S3" s="4">
        <v>42.780000000000008</v>
      </c>
      <c r="T3" s="4">
        <v>17.250000000000004</v>
      </c>
      <c r="U3" s="4">
        <v>0</v>
      </c>
      <c r="V3" s="4">
        <v>0</v>
      </c>
      <c r="W3" s="4">
        <v>60.030000000000015</v>
      </c>
      <c r="X3" s="3">
        <v>4.2076199999999994E-2</v>
      </c>
    </row>
    <row r="4" spans="1:24">
      <c r="A4">
        <v>2019</v>
      </c>
      <c r="B4">
        <v>149</v>
      </c>
      <c r="C4" s="1">
        <v>43614</v>
      </c>
      <c r="D4" t="s">
        <v>29</v>
      </c>
      <c r="E4">
        <v>1</v>
      </c>
      <c r="F4">
        <v>13</v>
      </c>
      <c r="G4" s="2">
        <f t="shared" si="0"/>
        <v>0.13</v>
      </c>
      <c r="H4">
        <v>6</v>
      </c>
      <c r="I4">
        <v>0</v>
      </c>
      <c r="J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2">
        <v>0.77</v>
      </c>
      <c r="Q4" s="2">
        <v>0.3</v>
      </c>
      <c r="R4" s="2">
        <v>1.07</v>
      </c>
      <c r="S4" s="4">
        <v>53.13000000000001</v>
      </c>
      <c r="T4" s="4">
        <v>20.7</v>
      </c>
      <c r="U4" s="4">
        <v>0</v>
      </c>
      <c r="V4" s="4">
        <v>0</v>
      </c>
      <c r="W4" s="4">
        <v>73.830000000000013</v>
      </c>
      <c r="X4" s="3">
        <v>5.3040300000000005E-2</v>
      </c>
    </row>
    <row r="5" spans="1:24">
      <c r="A5">
        <v>2019</v>
      </c>
      <c r="B5">
        <v>149</v>
      </c>
      <c r="C5" s="1">
        <v>43614</v>
      </c>
      <c r="D5" t="s">
        <v>30</v>
      </c>
      <c r="E5">
        <v>1</v>
      </c>
      <c r="F5">
        <v>13</v>
      </c>
      <c r="G5" s="2">
        <f t="shared" si="0"/>
        <v>0.13</v>
      </c>
      <c r="H5">
        <v>5</v>
      </c>
      <c r="I5">
        <v>0</v>
      </c>
      <c r="J5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2">
        <v>0.47</v>
      </c>
      <c r="Q5" s="2">
        <v>0.23</v>
      </c>
      <c r="R5" s="2">
        <v>0.7</v>
      </c>
      <c r="S5" s="4">
        <v>32.43</v>
      </c>
      <c r="T5" s="4">
        <v>15.870000000000001</v>
      </c>
      <c r="U5" s="4">
        <v>0</v>
      </c>
      <c r="V5" s="4">
        <v>0</v>
      </c>
      <c r="W5" s="4">
        <v>48.3</v>
      </c>
      <c r="X5" s="3">
        <v>2.76759E-2</v>
      </c>
    </row>
    <row r="6" spans="1:24">
      <c r="A6">
        <v>2019</v>
      </c>
      <c r="B6">
        <v>149</v>
      </c>
      <c r="C6" s="1">
        <v>43614</v>
      </c>
      <c r="D6" t="s">
        <v>31</v>
      </c>
      <c r="E6">
        <v>1</v>
      </c>
      <c r="F6">
        <v>12</v>
      </c>
      <c r="G6" s="2">
        <f t="shared" si="0"/>
        <v>0.12</v>
      </c>
      <c r="H6">
        <v>4</v>
      </c>
      <c r="I6">
        <v>0</v>
      </c>
      <c r="J6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2">
        <v>0.43</v>
      </c>
      <c r="Q6" s="2">
        <v>0.21</v>
      </c>
      <c r="R6" s="2">
        <v>0.64</v>
      </c>
      <c r="S6" s="4">
        <v>29.67</v>
      </c>
      <c r="T6" s="4">
        <v>14.49</v>
      </c>
      <c r="U6" s="4">
        <v>0</v>
      </c>
      <c r="V6" s="4">
        <v>0</v>
      </c>
      <c r="W6" s="4">
        <v>44.160000000000004</v>
      </c>
      <c r="X6" s="3">
        <v>2.5109099999999999E-2</v>
      </c>
    </row>
    <row r="7" spans="1:24">
      <c r="A7">
        <v>2019</v>
      </c>
      <c r="B7">
        <v>149</v>
      </c>
      <c r="C7" s="1">
        <v>43614</v>
      </c>
      <c r="D7" t="s">
        <v>32</v>
      </c>
      <c r="E7">
        <v>1</v>
      </c>
      <c r="F7">
        <v>15</v>
      </c>
      <c r="G7" s="2">
        <f t="shared" si="0"/>
        <v>0.15</v>
      </c>
      <c r="H7">
        <v>6</v>
      </c>
      <c r="I7">
        <v>0</v>
      </c>
      <c r="J7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2">
        <v>0.71</v>
      </c>
      <c r="Q7" s="2">
        <v>0.31</v>
      </c>
      <c r="R7" s="2">
        <v>1.02</v>
      </c>
      <c r="S7" s="4">
        <v>48.989999999999995</v>
      </c>
      <c r="T7" s="4">
        <v>21.390000000000004</v>
      </c>
      <c r="U7" s="4">
        <v>0</v>
      </c>
      <c r="V7" s="4">
        <v>0</v>
      </c>
      <c r="W7" s="4">
        <v>70.38</v>
      </c>
      <c r="X7" s="3">
        <v>4.8665700000000006E-2</v>
      </c>
    </row>
    <row r="8" spans="1:24">
      <c r="A8">
        <v>2019</v>
      </c>
      <c r="B8">
        <v>149</v>
      </c>
      <c r="C8" s="1">
        <v>43614</v>
      </c>
      <c r="D8" t="s">
        <v>33</v>
      </c>
      <c r="E8">
        <v>1</v>
      </c>
      <c r="F8">
        <v>10</v>
      </c>
      <c r="G8" s="2">
        <f t="shared" si="0"/>
        <v>0.1</v>
      </c>
      <c r="H8">
        <v>4</v>
      </c>
      <c r="I8">
        <v>0</v>
      </c>
      <c r="J8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2">
        <v>0.33</v>
      </c>
      <c r="Q8" s="2">
        <v>0.11</v>
      </c>
      <c r="R8" s="2">
        <v>0.44</v>
      </c>
      <c r="S8" s="4">
        <v>22.77</v>
      </c>
      <c r="T8" s="4">
        <v>7.59</v>
      </c>
      <c r="U8" s="4">
        <v>0</v>
      </c>
      <c r="V8" s="4">
        <v>0</v>
      </c>
      <c r="W8" s="4">
        <v>30.36</v>
      </c>
      <c r="X8" s="3">
        <v>2.1776400000000001E-2</v>
      </c>
    </row>
    <row r="9" spans="1:24">
      <c r="A9">
        <v>2019</v>
      </c>
      <c r="B9">
        <v>149</v>
      </c>
      <c r="C9" s="1">
        <v>43614</v>
      </c>
      <c r="D9" t="s">
        <v>34</v>
      </c>
      <c r="E9">
        <v>1</v>
      </c>
      <c r="F9">
        <v>12</v>
      </c>
      <c r="G9" s="2">
        <f t="shared" si="0"/>
        <v>0.12</v>
      </c>
      <c r="H9">
        <v>5</v>
      </c>
      <c r="I9">
        <v>0</v>
      </c>
      <c r="J9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2">
        <v>0.54</v>
      </c>
      <c r="Q9" s="2">
        <v>0.21</v>
      </c>
      <c r="R9" s="2">
        <v>0.75</v>
      </c>
      <c r="S9" s="4">
        <v>37.26</v>
      </c>
      <c r="T9" s="4">
        <v>14.49</v>
      </c>
      <c r="U9" s="4">
        <v>0</v>
      </c>
      <c r="V9" s="4">
        <v>0</v>
      </c>
      <c r="W9" s="4">
        <v>51.75</v>
      </c>
      <c r="X9" s="3">
        <v>3.4203299999999999E-2</v>
      </c>
    </row>
    <row r="10" spans="1:24">
      <c r="A10">
        <v>2019</v>
      </c>
      <c r="B10">
        <v>149</v>
      </c>
      <c r="C10" s="1">
        <v>43614</v>
      </c>
      <c r="D10" t="s">
        <v>35</v>
      </c>
      <c r="E10">
        <v>1</v>
      </c>
      <c r="F10">
        <v>17</v>
      </c>
      <c r="G10" s="2">
        <f t="shared" si="0"/>
        <v>0.17</v>
      </c>
      <c r="H10">
        <v>5</v>
      </c>
      <c r="I10">
        <v>0</v>
      </c>
      <c r="J10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2">
        <v>0.73</v>
      </c>
      <c r="Q10" s="2">
        <v>0.36</v>
      </c>
      <c r="R10" s="2">
        <v>1.0899999999999999</v>
      </c>
      <c r="S10" s="4">
        <v>50.37</v>
      </c>
      <c r="T10" s="4">
        <v>24.84</v>
      </c>
      <c r="U10" s="4">
        <v>0</v>
      </c>
      <c r="V10" s="4">
        <v>0</v>
      </c>
      <c r="W10" s="4">
        <v>75.209999999999994</v>
      </c>
      <c r="X10" s="3">
        <v>4.3835700000000005E-2</v>
      </c>
    </row>
    <row r="11" spans="1:24">
      <c r="A11">
        <v>2019</v>
      </c>
      <c r="B11">
        <v>149</v>
      </c>
      <c r="C11" s="1">
        <v>43614</v>
      </c>
      <c r="D11" t="s">
        <v>36</v>
      </c>
      <c r="E11">
        <v>1</v>
      </c>
      <c r="F11">
        <v>15</v>
      </c>
      <c r="G11" s="2">
        <f t="shared" si="0"/>
        <v>0.15</v>
      </c>
      <c r="H11">
        <v>6</v>
      </c>
      <c r="I11">
        <v>0</v>
      </c>
      <c r="J11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2">
        <v>0.72</v>
      </c>
      <c r="Q11" s="2">
        <v>0.3</v>
      </c>
      <c r="R11" s="2">
        <v>1.02</v>
      </c>
      <c r="S11" s="4">
        <v>49.68</v>
      </c>
      <c r="T11" s="4">
        <v>20.7</v>
      </c>
      <c r="U11" s="4">
        <v>0</v>
      </c>
      <c r="V11" s="4">
        <v>0</v>
      </c>
      <c r="W11" s="4">
        <v>70.38</v>
      </c>
      <c r="X11" s="3">
        <v>4.7209800000000003E-2</v>
      </c>
    </row>
    <row r="12" spans="1:24">
      <c r="A12">
        <v>2019</v>
      </c>
      <c r="B12">
        <v>149</v>
      </c>
      <c r="C12" s="1">
        <v>43614</v>
      </c>
      <c r="D12" t="s">
        <v>37</v>
      </c>
      <c r="E12">
        <v>1</v>
      </c>
      <c r="F12">
        <v>17</v>
      </c>
      <c r="G12" s="2">
        <f t="shared" si="0"/>
        <v>0.17</v>
      </c>
      <c r="H12">
        <v>6</v>
      </c>
      <c r="I12">
        <v>0</v>
      </c>
      <c r="J12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2">
        <v>0.91</v>
      </c>
      <c r="Q12" s="2">
        <v>0.38</v>
      </c>
      <c r="R12" s="2">
        <v>1.29</v>
      </c>
      <c r="S12" s="4">
        <v>62.790000000000006</v>
      </c>
      <c r="T12" s="4">
        <v>26.220000000000002</v>
      </c>
      <c r="U12" s="4">
        <v>0</v>
      </c>
      <c r="V12" s="4">
        <v>0</v>
      </c>
      <c r="W12" s="4">
        <v>89.01</v>
      </c>
      <c r="X12" s="3">
        <v>6.4715100000000012E-2</v>
      </c>
    </row>
    <row r="13" spans="1:24">
      <c r="A13">
        <v>2019</v>
      </c>
      <c r="B13">
        <v>149</v>
      </c>
      <c r="C13" s="1">
        <v>43614</v>
      </c>
      <c r="D13" t="s">
        <v>38</v>
      </c>
      <c r="E13">
        <v>1</v>
      </c>
      <c r="F13">
        <v>13</v>
      </c>
      <c r="G13" s="2">
        <f t="shared" si="0"/>
        <v>0.13</v>
      </c>
      <c r="H13">
        <v>5</v>
      </c>
      <c r="I13">
        <v>0</v>
      </c>
      <c r="J13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2">
        <v>0.62</v>
      </c>
      <c r="Q13" s="2">
        <v>0.25</v>
      </c>
      <c r="R13" s="2">
        <v>0.87</v>
      </c>
      <c r="S13" s="4">
        <v>42.780000000000008</v>
      </c>
      <c r="T13" s="4">
        <v>17.250000000000004</v>
      </c>
      <c r="U13" s="4">
        <v>0</v>
      </c>
      <c r="V13" s="4">
        <v>0</v>
      </c>
      <c r="W13" s="4">
        <v>60.030000000000015</v>
      </c>
      <c r="X13" s="3">
        <v>4.1745000000000004E-2</v>
      </c>
    </row>
    <row r="14" spans="1:24">
      <c r="A14">
        <v>2019</v>
      </c>
      <c r="B14">
        <v>149</v>
      </c>
      <c r="C14" s="1">
        <v>43614</v>
      </c>
      <c r="D14" t="s">
        <v>39</v>
      </c>
      <c r="E14">
        <v>1</v>
      </c>
      <c r="F14">
        <v>17</v>
      </c>
      <c r="G14" s="2">
        <f t="shared" si="0"/>
        <v>0.17</v>
      </c>
      <c r="H14">
        <v>6</v>
      </c>
      <c r="I14">
        <v>0</v>
      </c>
      <c r="J1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2">
        <v>0.89</v>
      </c>
      <c r="Q14" s="2">
        <v>0.43</v>
      </c>
      <c r="R14" s="2">
        <v>1.32</v>
      </c>
      <c r="S14" s="4">
        <v>61.410000000000004</v>
      </c>
      <c r="T14" s="4">
        <v>29.67</v>
      </c>
      <c r="U14" s="4">
        <v>0</v>
      </c>
      <c r="V14" s="4">
        <v>0</v>
      </c>
      <c r="W14" s="4">
        <v>91.080000000000013</v>
      </c>
      <c r="X14" s="3">
        <v>6.3383400000000006E-2</v>
      </c>
    </row>
    <row r="15" spans="1:24">
      <c r="A15">
        <v>2019</v>
      </c>
      <c r="B15">
        <v>149</v>
      </c>
      <c r="C15" s="1">
        <v>43614</v>
      </c>
      <c r="D15" t="s">
        <v>40</v>
      </c>
      <c r="E15">
        <v>1</v>
      </c>
      <c r="F15">
        <v>14</v>
      </c>
      <c r="G15" s="2">
        <f t="shared" si="0"/>
        <v>0.14000000000000001</v>
      </c>
      <c r="H15">
        <v>5</v>
      </c>
      <c r="I15">
        <v>0</v>
      </c>
      <c r="J15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2">
        <v>0.52</v>
      </c>
      <c r="Q15" s="2">
        <v>0.23</v>
      </c>
      <c r="R15" s="2">
        <v>0.75</v>
      </c>
      <c r="S15" s="4">
        <v>35.880000000000003</v>
      </c>
      <c r="T15" s="4">
        <v>15.870000000000001</v>
      </c>
      <c r="U15" s="4">
        <v>0</v>
      </c>
      <c r="V15" s="4">
        <v>0</v>
      </c>
      <c r="W15" s="4">
        <v>51.75</v>
      </c>
      <c r="X15" s="3">
        <v>3.3872100000000002E-2</v>
      </c>
    </row>
    <row r="16" spans="1:24">
      <c r="A16">
        <v>2019</v>
      </c>
      <c r="B16">
        <v>149</v>
      </c>
      <c r="C16" s="1">
        <v>43614</v>
      </c>
      <c r="D16" t="s">
        <v>41</v>
      </c>
      <c r="E16">
        <v>1</v>
      </c>
      <c r="F16">
        <v>18</v>
      </c>
      <c r="G16" s="2">
        <f t="shared" si="0"/>
        <v>0.18</v>
      </c>
      <c r="H16">
        <v>6</v>
      </c>
      <c r="I16">
        <v>0</v>
      </c>
      <c r="J16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2">
        <v>0.82</v>
      </c>
      <c r="Q16" s="2">
        <v>0.39</v>
      </c>
      <c r="R16" s="2">
        <v>1.21</v>
      </c>
      <c r="S16" s="4">
        <v>56.58</v>
      </c>
      <c r="T16" s="4">
        <v>26.910000000000004</v>
      </c>
      <c r="U16" s="4">
        <v>0</v>
      </c>
      <c r="V16" s="4">
        <v>0</v>
      </c>
      <c r="W16" s="4">
        <v>83.490000000000009</v>
      </c>
      <c r="X16" s="3">
        <v>6.0519900000000001E-2</v>
      </c>
    </row>
    <row r="17" spans="1:24">
      <c r="A17">
        <v>2019</v>
      </c>
      <c r="B17">
        <v>149</v>
      </c>
      <c r="C17" s="1">
        <v>43614</v>
      </c>
      <c r="D17" t="s">
        <v>42</v>
      </c>
      <c r="E17">
        <v>1</v>
      </c>
      <c r="F17">
        <v>15</v>
      </c>
      <c r="G17" s="2">
        <f t="shared" si="0"/>
        <v>0.15</v>
      </c>
      <c r="H17">
        <v>6</v>
      </c>
      <c r="I17">
        <v>0</v>
      </c>
      <c r="J17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2">
        <v>0.86</v>
      </c>
      <c r="Q17" s="2">
        <v>0.33</v>
      </c>
      <c r="R17" s="2">
        <v>1.19</v>
      </c>
      <c r="S17" s="4">
        <v>59.34</v>
      </c>
      <c r="T17" s="4">
        <v>22.77</v>
      </c>
      <c r="U17" s="4">
        <v>0</v>
      </c>
      <c r="V17" s="4">
        <v>0</v>
      </c>
      <c r="W17" s="4">
        <v>82.11</v>
      </c>
      <c r="X17" s="3">
        <v>6.2058600000000005E-2</v>
      </c>
    </row>
    <row r="18" spans="1:24">
      <c r="A18">
        <v>2019</v>
      </c>
      <c r="B18">
        <v>149</v>
      </c>
      <c r="C18" s="1">
        <v>43614</v>
      </c>
      <c r="D18" t="s">
        <v>43</v>
      </c>
      <c r="E18">
        <v>1</v>
      </c>
      <c r="F18">
        <v>14</v>
      </c>
      <c r="G18" s="2">
        <f t="shared" si="0"/>
        <v>0.14000000000000001</v>
      </c>
      <c r="H18">
        <v>6</v>
      </c>
      <c r="I18">
        <v>0</v>
      </c>
      <c r="J18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2">
        <v>0.69</v>
      </c>
      <c r="Q18" s="2">
        <v>0.33</v>
      </c>
      <c r="R18" s="2">
        <v>1.02</v>
      </c>
      <c r="S18" s="4">
        <v>47.61</v>
      </c>
      <c r="T18" s="4">
        <v>22.77</v>
      </c>
      <c r="U18" s="4">
        <v>0</v>
      </c>
      <c r="V18" s="4">
        <v>0</v>
      </c>
      <c r="W18" s="4">
        <v>70.38</v>
      </c>
      <c r="X18" s="3">
        <v>4.9969800000000002E-2</v>
      </c>
    </row>
    <row r="19" spans="1:24">
      <c r="A19">
        <v>2019</v>
      </c>
      <c r="B19">
        <v>149</v>
      </c>
      <c r="C19" s="1">
        <v>43614</v>
      </c>
      <c r="D19" t="s">
        <v>44</v>
      </c>
      <c r="E19">
        <v>1</v>
      </c>
      <c r="F19">
        <v>15</v>
      </c>
      <c r="G19" s="2">
        <f t="shared" si="0"/>
        <v>0.15</v>
      </c>
      <c r="H19">
        <v>6</v>
      </c>
      <c r="I19">
        <v>0</v>
      </c>
      <c r="J19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2">
        <v>0.81</v>
      </c>
      <c r="Q19" s="2">
        <v>0.31</v>
      </c>
      <c r="R19" s="2">
        <v>1.1200000000000001</v>
      </c>
      <c r="S19" s="4">
        <v>55.890000000000008</v>
      </c>
      <c r="T19" s="4">
        <v>21.390000000000004</v>
      </c>
      <c r="U19" s="4">
        <v>0</v>
      </c>
      <c r="V19" s="4">
        <v>0</v>
      </c>
      <c r="W19" s="4">
        <v>77.280000000000015</v>
      </c>
      <c r="X19" s="3">
        <v>4.8182700000000002E-2</v>
      </c>
    </row>
    <row r="20" spans="1:24">
      <c r="A20">
        <v>2019</v>
      </c>
      <c r="B20">
        <v>149</v>
      </c>
      <c r="C20" s="1">
        <v>43614</v>
      </c>
      <c r="D20" t="s">
        <v>45</v>
      </c>
      <c r="E20">
        <v>1</v>
      </c>
      <c r="F20">
        <v>14</v>
      </c>
      <c r="G20" s="2">
        <f t="shared" si="0"/>
        <v>0.14000000000000001</v>
      </c>
      <c r="H20">
        <v>5</v>
      </c>
      <c r="I20">
        <v>0</v>
      </c>
      <c r="J20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2">
        <v>0.5</v>
      </c>
      <c r="Q20" s="2">
        <v>0.19</v>
      </c>
      <c r="R20" s="2">
        <v>0.69</v>
      </c>
      <c r="S20" s="4">
        <v>34.500000000000007</v>
      </c>
      <c r="T20" s="4">
        <v>13.110000000000001</v>
      </c>
      <c r="U20" s="4">
        <v>0</v>
      </c>
      <c r="V20" s="4">
        <v>0</v>
      </c>
      <c r="W20" s="4">
        <v>47.610000000000007</v>
      </c>
      <c r="X20" s="3">
        <v>3.2899199999999997E-2</v>
      </c>
    </row>
    <row r="21" spans="1:24">
      <c r="A21">
        <v>2019</v>
      </c>
      <c r="B21">
        <v>149</v>
      </c>
      <c r="C21" s="1">
        <v>43614</v>
      </c>
      <c r="D21" t="s">
        <v>46</v>
      </c>
      <c r="E21">
        <v>1</v>
      </c>
      <c r="F21">
        <v>11</v>
      </c>
      <c r="G21" s="2">
        <f t="shared" si="0"/>
        <v>0.11</v>
      </c>
      <c r="H21">
        <v>4</v>
      </c>
      <c r="I21">
        <v>0</v>
      </c>
      <c r="J21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2">
        <v>0.65</v>
      </c>
      <c r="Q21" s="2">
        <v>0.21</v>
      </c>
      <c r="R21" s="2">
        <v>0.86</v>
      </c>
      <c r="S21" s="4">
        <v>44.85</v>
      </c>
      <c r="T21" s="4">
        <v>14.49</v>
      </c>
      <c r="U21" s="4">
        <v>0</v>
      </c>
      <c r="V21" s="4">
        <v>0</v>
      </c>
      <c r="W21" s="4">
        <v>59.34</v>
      </c>
      <c r="X21" s="3">
        <v>4.6423200000000005E-2</v>
      </c>
    </row>
    <row r="22" spans="1:24">
      <c r="A22">
        <v>2019</v>
      </c>
      <c r="B22">
        <v>149</v>
      </c>
      <c r="C22" s="1">
        <v>43614</v>
      </c>
      <c r="D22" t="s">
        <v>47</v>
      </c>
      <c r="E22">
        <v>1</v>
      </c>
      <c r="F22">
        <v>16</v>
      </c>
      <c r="G22" s="2">
        <f t="shared" si="0"/>
        <v>0.16</v>
      </c>
      <c r="H22">
        <v>6</v>
      </c>
      <c r="I22">
        <v>0</v>
      </c>
      <c r="J22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2">
        <v>1.06</v>
      </c>
      <c r="Q22" s="2">
        <v>0.41</v>
      </c>
      <c r="R22" s="2">
        <v>1.47</v>
      </c>
      <c r="S22" s="4">
        <v>73.14</v>
      </c>
      <c r="T22" s="4">
        <v>28.29</v>
      </c>
      <c r="U22" s="4">
        <v>0</v>
      </c>
      <c r="V22" s="4">
        <v>0</v>
      </c>
      <c r="W22" s="4">
        <v>101.43</v>
      </c>
      <c r="X22" s="3">
        <v>7.5913800000000003E-2</v>
      </c>
    </row>
    <row r="23" spans="1:24">
      <c r="A23">
        <v>2019</v>
      </c>
      <c r="B23">
        <v>149</v>
      </c>
      <c r="C23" s="1">
        <v>43614</v>
      </c>
      <c r="D23" t="s">
        <v>48</v>
      </c>
      <c r="E23">
        <v>1</v>
      </c>
      <c r="F23">
        <v>16</v>
      </c>
      <c r="G23" s="2">
        <f t="shared" si="0"/>
        <v>0.16</v>
      </c>
      <c r="H23">
        <v>6</v>
      </c>
      <c r="I23">
        <v>0</v>
      </c>
      <c r="J23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2">
        <v>0.56999999999999995</v>
      </c>
      <c r="Q23" s="2">
        <v>0.26</v>
      </c>
      <c r="R23" s="2">
        <v>0.83</v>
      </c>
      <c r="S23" s="4">
        <v>39.33</v>
      </c>
      <c r="T23" s="4">
        <v>17.940000000000001</v>
      </c>
      <c r="U23" s="4">
        <v>0</v>
      </c>
      <c r="V23" s="4">
        <v>0</v>
      </c>
      <c r="W23" s="4">
        <v>57.269999999999996</v>
      </c>
      <c r="X23" s="3">
        <v>4.2228000000000009E-2</v>
      </c>
    </row>
    <row r="24" spans="1:24">
      <c r="A24">
        <v>2019</v>
      </c>
      <c r="B24">
        <v>149</v>
      </c>
      <c r="C24" s="1">
        <v>43614</v>
      </c>
      <c r="D24" t="s">
        <v>49</v>
      </c>
      <c r="E24">
        <v>1</v>
      </c>
      <c r="F24">
        <v>14</v>
      </c>
      <c r="G24" s="2">
        <f t="shared" si="0"/>
        <v>0.14000000000000001</v>
      </c>
      <c r="H24">
        <v>6</v>
      </c>
      <c r="I24">
        <v>0</v>
      </c>
      <c r="J2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2">
        <v>0.69</v>
      </c>
      <c r="Q24" s="2">
        <v>0.26</v>
      </c>
      <c r="R24" s="2">
        <v>0.95</v>
      </c>
      <c r="S24" s="4">
        <v>47.61</v>
      </c>
      <c r="T24" s="4">
        <v>17.940000000000001</v>
      </c>
      <c r="U24" s="4">
        <v>0</v>
      </c>
      <c r="V24" s="4">
        <v>0</v>
      </c>
      <c r="W24" s="4">
        <v>65.55</v>
      </c>
      <c r="X24" s="3">
        <v>4.7968799999999999E-2</v>
      </c>
    </row>
    <row r="25" spans="1:24">
      <c r="A25">
        <v>2019</v>
      </c>
      <c r="B25">
        <v>149</v>
      </c>
      <c r="C25" s="1">
        <v>43614</v>
      </c>
      <c r="D25" t="s">
        <v>50</v>
      </c>
      <c r="E25">
        <v>1</v>
      </c>
      <c r="F25">
        <v>16</v>
      </c>
      <c r="G25" s="2">
        <f t="shared" si="0"/>
        <v>0.16</v>
      </c>
      <c r="H25">
        <v>6</v>
      </c>
      <c r="I25">
        <v>0</v>
      </c>
      <c r="J25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2">
        <v>0.92</v>
      </c>
      <c r="Q25" s="2">
        <v>0.36</v>
      </c>
      <c r="R25" s="2">
        <v>1.28</v>
      </c>
      <c r="S25" s="4">
        <v>63.480000000000004</v>
      </c>
      <c r="T25" s="4">
        <v>24.84</v>
      </c>
      <c r="U25" s="4">
        <v>0</v>
      </c>
      <c r="V25" s="4">
        <v>0</v>
      </c>
      <c r="W25" s="4">
        <v>88.320000000000007</v>
      </c>
      <c r="X25" s="3">
        <v>6.1589400000000002E-2</v>
      </c>
    </row>
    <row r="26" spans="1:24">
      <c r="A26">
        <v>2019</v>
      </c>
      <c r="B26">
        <v>162</v>
      </c>
      <c r="C26" s="1">
        <v>43627</v>
      </c>
      <c r="D26" t="s">
        <v>51</v>
      </c>
      <c r="E26">
        <v>1</v>
      </c>
      <c r="F26">
        <v>25</v>
      </c>
      <c r="G26" s="2">
        <f t="shared" si="0"/>
        <v>0.25</v>
      </c>
      <c r="H26">
        <v>6</v>
      </c>
      <c r="I26">
        <v>5</v>
      </c>
      <c r="J26">
        <v>1</v>
      </c>
      <c r="K26" s="4">
        <v>0</v>
      </c>
      <c r="L26" s="4">
        <v>2</v>
      </c>
      <c r="M26" s="4">
        <v>0</v>
      </c>
      <c r="N26" s="4">
        <v>0</v>
      </c>
      <c r="O26" s="4">
        <v>0</v>
      </c>
      <c r="P26" s="2">
        <v>1.83</v>
      </c>
      <c r="Q26" s="2">
        <v>0.98</v>
      </c>
      <c r="R26" s="2">
        <v>2.85</v>
      </c>
      <c r="S26" s="2">
        <v>126.27000000000001</v>
      </c>
      <c r="T26" s="2">
        <v>67.62</v>
      </c>
      <c r="U26" s="2">
        <v>0</v>
      </c>
      <c r="V26" s="2">
        <v>2.7600000000000002</v>
      </c>
      <c r="W26" s="2">
        <v>196.65</v>
      </c>
      <c r="X26" s="3">
        <v>0.13276290000000002</v>
      </c>
    </row>
    <row r="27" spans="1:24">
      <c r="A27">
        <v>2019</v>
      </c>
      <c r="B27">
        <v>162</v>
      </c>
      <c r="C27" s="1">
        <v>43627</v>
      </c>
      <c r="D27" t="s">
        <v>52</v>
      </c>
      <c r="E27">
        <v>1</v>
      </c>
      <c r="F27">
        <v>32</v>
      </c>
      <c r="G27" s="2">
        <f t="shared" si="0"/>
        <v>0.32</v>
      </c>
      <c r="H27">
        <v>9</v>
      </c>
      <c r="I27">
        <v>6</v>
      </c>
      <c r="J27">
        <v>3</v>
      </c>
      <c r="K27" s="4">
        <v>2</v>
      </c>
      <c r="L27" s="4">
        <v>3</v>
      </c>
      <c r="M27" s="4">
        <v>0</v>
      </c>
      <c r="N27" s="4">
        <v>0</v>
      </c>
      <c r="O27" s="4">
        <v>0</v>
      </c>
      <c r="P27" s="2">
        <v>4.1900000000000004</v>
      </c>
      <c r="Q27" s="2">
        <v>2.39</v>
      </c>
      <c r="R27" s="2">
        <v>6.67</v>
      </c>
      <c r="S27" s="2">
        <v>289.11</v>
      </c>
      <c r="T27" s="2">
        <v>164.91000000000003</v>
      </c>
      <c r="U27" s="2">
        <v>0</v>
      </c>
      <c r="V27" s="2">
        <v>6.21</v>
      </c>
      <c r="W27" s="2">
        <v>460.23</v>
      </c>
      <c r="X27" s="3">
        <v>0.29862510000000003</v>
      </c>
    </row>
    <row r="28" spans="1:24">
      <c r="A28">
        <v>2019</v>
      </c>
      <c r="B28">
        <v>162</v>
      </c>
      <c r="C28" s="1">
        <v>43627</v>
      </c>
      <c r="D28" t="s">
        <v>53</v>
      </c>
      <c r="E28">
        <v>1</v>
      </c>
      <c r="F28">
        <v>26</v>
      </c>
      <c r="G28" s="2">
        <f t="shared" si="0"/>
        <v>0.26</v>
      </c>
      <c r="H28">
        <v>9</v>
      </c>
      <c r="I28">
        <v>6</v>
      </c>
      <c r="J28">
        <v>3</v>
      </c>
      <c r="K28" s="4">
        <v>2</v>
      </c>
      <c r="L28" s="4">
        <v>1</v>
      </c>
      <c r="M28" s="4">
        <v>0</v>
      </c>
      <c r="N28" s="4">
        <v>0</v>
      </c>
      <c r="O28" s="4">
        <v>0</v>
      </c>
      <c r="P28" s="2">
        <v>2.08</v>
      </c>
      <c r="Q28" s="2">
        <v>1.22</v>
      </c>
      <c r="R28" s="2">
        <v>3.3099999999999996</v>
      </c>
      <c r="S28" s="2">
        <v>143.52000000000001</v>
      </c>
      <c r="T28" s="2">
        <v>84.18</v>
      </c>
      <c r="U28" s="2">
        <v>0</v>
      </c>
      <c r="V28" s="2">
        <v>0.69000000000000006</v>
      </c>
      <c r="W28" s="2">
        <v>228.39000000000001</v>
      </c>
      <c r="X28" s="3">
        <v>0.1738248</v>
      </c>
    </row>
    <row r="29" spans="1:24">
      <c r="A29">
        <v>2019</v>
      </c>
      <c r="B29">
        <v>162</v>
      </c>
      <c r="C29" s="1">
        <v>43627</v>
      </c>
      <c r="D29" t="s">
        <v>54</v>
      </c>
      <c r="E29">
        <v>1</v>
      </c>
      <c r="F29">
        <v>22</v>
      </c>
      <c r="G29" s="2">
        <f t="shared" si="0"/>
        <v>0.22</v>
      </c>
      <c r="H29">
        <v>9</v>
      </c>
      <c r="I29">
        <v>6</v>
      </c>
      <c r="J29">
        <v>3</v>
      </c>
      <c r="K29" s="4">
        <v>3</v>
      </c>
      <c r="L29" s="4">
        <v>0</v>
      </c>
      <c r="M29" s="4">
        <v>0</v>
      </c>
      <c r="N29" s="4">
        <v>0</v>
      </c>
      <c r="O29" s="4">
        <v>0</v>
      </c>
      <c r="P29" s="2">
        <v>2.2000000000000002</v>
      </c>
      <c r="Q29" s="2">
        <v>0.93</v>
      </c>
      <c r="R29" s="2">
        <v>3.1300000000000003</v>
      </c>
      <c r="S29" s="2">
        <v>151.80000000000001</v>
      </c>
      <c r="T29" s="2">
        <v>64.17</v>
      </c>
      <c r="U29" s="2">
        <v>0</v>
      </c>
      <c r="V29" s="2">
        <v>0</v>
      </c>
      <c r="W29" s="2">
        <v>215.97000000000003</v>
      </c>
      <c r="X29" s="3">
        <v>0.15839640000000002</v>
      </c>
    </row>
    <row r="30" spans="1:24">
      <c r="A30">
        <v>2019</v>
      </c>
      <c r="B30">
        <v>162</v>
      </c>
      <c r="C30" s="1">
        <v>43627</v>
      </c>
      <c r="D30" t="s">
        <v>55</v>
      </c>
      <c r="E30">
        <v>1</v>
      </c>
      <c r="F30">
        <v>32</v>
      </c>
      <c r="G30" s="2">
        <f t="shared" si="0"/>
        <v>0.32</v>
      </c>
      <c r="H30">
        <v>12</v>
      </c>
      <c r="I30">
        <v>6</v>
      </c>
      <c r="J30">
        <v>6</v>
      </c>
      <c r="K30" s="4">
        <v>4</v>
      </c>
      <c r="L30" s="4">
        <v>5</v>
      </c>
      <c r="M30" s="4">
        <v>0</v>
      </c>
      <c r="N30" s="4">
        <v>0</v>
      </c>
      <c r="O30" s="4">
        <v>0</v>
      </c>
      <c r="P30" s="2">
        <v>4.63</v>
      </c>
      <c r="Q30" s="2">
        <v>2.6</v>
      </c>
      <c r="R30" s="2">
        <v>7.2600000000000007</v>
      </c>
      <c r="S30" s="2">
        <v>319.46999999999997</v>
      </c>
      <c r="T30" s="2">
        <v>179.4</v>
      </c>
      <c r="U30" s="2">
        <v>0</v>
      </c>
      <c r="V30" s="2">
        <v>2.0699999999999998</v>
      </c>
      <c r="W30" s="2">
        <v>500.94</v>
      </c>
      <c r="X30" s="3">
        <v>0.35319719999999999</v>
      </c>
    </row>
    <row r="31" spans="1:24">
      <c r="A31">
        <v>2019</v>
      </c>
      <c r="B31">
        <v>162</v>
      </c>
      <c r="C31" s="1">
        <v>43627</v>
      </c>
      <c r="D31" t="s">
        <v>56</v>
      </c>
      <c r="E31">
        <v>1</v>
      </c>
      <c r="F31">
        <v>34</v>
      </c>
      <c r="G31" s="2">
        <f t="shared" si="0"/>
        <v>0.34</v>
      </c>
      <c r="H31">
        <v>11</v>
      </c>
      <c r="I31">
        <v>5</v>
      </c>
      <c r="J31">
        <v>7</v>
      </c>
      <c r="K31" s="4">
        <v>1</v>
      </c>
      <c r="L31" s="4">
        <v>10</v>
      </c>
      <c r="M31" s="4">
        <v>0</v>
      </c>
      <c r="N31" s="4">
        <v>0</v>
      </c>
      <c r="O31" s="4">
        <v>0</v>
      </c>
      <c r="P31" s="2">
        <v>4.51</v>
      </c>
      <c r="Q31" s="2">
        <v>2.81</v>
      </c>
      <c r="R31" s="2">
        <v>7.46</v>
      </c>
      <c r="S31" s="2">
        <v>311.19</v>
      </c>
      <c r="T31" s="2">
        <v>193.89</v>
      </c>
      <c r="U31" s="2">
        <v>0</v>
      </c>
      <c r="V31" s="2">
        <v>9.6600000000000019</v>
      </c>
      <c r="W31" s="2">
        <v>514.74</v>
      </c>
      <c r="X31" s="3">
        <v>0.37891350000000001</v>
      </c>
    </row>
    <row r="32" spans="1:24">
      <c r="A32">
        <v>2019</v>
      </c>
      <c r="B32">
        <v>162</v>
      </c>
      <c r="C32" s="1">
        <v>43627</v>
      </c>
      <c r="D32" t="s">
        <v>57</v>
      </c>
      <c r="E32">
        <v>1</v>
      </c>
      <c r="F32">
        <v>17</v>
      </c>
      <c r="G32" s="2">
        <f t="shared" si="0"/>
        <v>0.17</v>
      </c>
      <c r="H32">
        <v>8</v>
      </c>
      <c r="I32">
        <v>5</v>
      </c>
      <c r="J32">
        <v>3</v>
      </c>
      <c r="K32" s="4">
        <v>0</v>
      </c>
      <c r="L32" s="4">
        <v>3</v>
      </c>
      <c r="M32" s="4">
        <v>0</v>
      </c>
      <c r="N32" s="4">
        <v>0</v>
      </c>
      <c r="O32" s="4">
        <v>0</v>
      </c>
      <c r="P32" s="2">
        <v>1.27</v>
      </c>
      <c r="Q32" s="2">
        <v>0.53</v>
      </c>
      <c r="R32" s="2">
        <v>1.82</v>
      </c>
      <c r="S32" s="2">
        <v>87.630000000000024</v>
      </c>
      <c r="T32" s="2">
        <v>36.57</v>
      </c>
      <c r="U32" s="2">
        <v>0</v>
      </c>
      <c r="V32" s="2">
        <v>1.3800000000000001</v>
      </c>
      <c r="W32" s="2">
        <v>125.58000000000001</v>
      </c>
      <c r="X32" s="3">
        <v>0.1060875</v>
      </c>
    </row>
    <row r="33" spans="1:24">
      <c r="A33">
        <v>2019</v>
      </c>
      <c r="B33">
        <v>162</v>
      </c>
      <c r="C33" s="1">
        <v>43627</v>
      </c>
      <c r="D33" t="s">
        <v>58</v>
      </c>
      <c r="E33">
        <v>1</v>
      </c>
      <c r="F33">
        <v>30</v>
      </c>
      <c r="G33" s="2">
        <f t="shared" si="0"/>
        <v>0.3</v>
      </c>
      <c r="H33">
        <v>11</v>
      </c>
      <c r="I33">
        <v>6</v>
      </c>
      <c r="J33">
        <v>5</v>
      </c>
      <c r="K33" s="4">
        <v>4</v>
      </c>
      <c r="L33" s="4">
        <v>3</v>
      </c>
      <c r="M33" s="4">
        <v>0</v>
      </c>
      <c r="N33" s="4">
        <v>0</v>
      </c>
      <c r="O33" s="4">
        <v>0</v>
      </c>
      <c r="P33" s="2">
        <v>3.73</v>
      </c>
      <c r="Q33" s="2">
        <v>2.02</v>
      </c>
      <c r="R33" s="2">
        <v>5.78</v>
      </c>
      <c r="S33" s="2">
        <v>257.37</v>
      </c>
      <c r="T33" s="2">
        <v>139.38</v>
      </c>
      <c r="U33" s="2">
        <v>0</v>
      </c>
      <c r="V33" s="2">
        <v>2.0699999999999998</v>
      </c>
      <c r="W33" s="2">
        <v>398.82</v>
      </c>
      <c r="X33" s="3">
        <v>0.2900277</v>
      </c>
    </row>
    <row r="34" spans="1:24">
      <c r="A34">
        <v>2019</v>
      </c>
      <c r="B34">
        <v>162</v>
      </c>
      <c r="C34" s="1">
        <v>43627</v>
      </c>
      <c r="D34" t="s">
        <v>59</v>
      </c>
      <c r="E34">
        <v>1</v>
      </c>
      <c r="F34">
        <v>26</v>
      </c>
      <c r="G34" s="2">
        <f t="shared" si="0"/>
        <v>0.26</v>
      </c>
      <c r="H34">
        <v>7</v>
      </c>
      <c r="I34">
        <v>5</v>
      </c>
      <c r="J34">
        <v>2</v>
      </c>
      <c r="K34" s="4">
        <v>1</v>
      </c>
      <c r="L34" s="4">
        <v>1</v>
      </c>
      <c r="M34" s="4">
        <v>0</v>
      </c>
      <c r="N34" s="4">
        <v>0</v>
      </c>
      <c r="O34" s="4">
        <v>0</v>
      </c>
      <c r="P34" s="2">
        <v>1.79</v>
      </c>
      <c r="Q34" s="2">
        <v>1.06</v>
      </c>
      <c r="R34" s="2">
        <v>2.86</v>
      </c>
      <c r="S34" s="2">
        <v>123.51</v>
      </c>
      <c r="T34" s="2">
        <v>73.14</v>
      </c>
      <c r="U34" s="2">
        <v>0</v>
      </c>
      <c r="V34" s="2">
        <v>0.69000000000000006</v>
      </c>
      <c r="W34" s="2">
        <v>197.34</v>
      </c>
      <c r="X34" s="3">
        <v>0.14356140000000001</v>
      </c>
    </row>
    <row r="35" spans="1:24">
      <c r="A35">
        <v>2019</v>
      </c>
      <c r="B35">
        <v>162</v>
      </c>
      <c r="C35" s="1">
        <v>43627</v>
      </c>
      <c r="D35" t="s">
        <v>60</v>
      </c>
      <c r="E35">
        <v>1</v>
      </c>
      <c r="F35">
        <v>30</v>
      </c>
      <c r="G35" s="2">
        <f t="shared" si="0"/>
        <v>0.3</v>
      </c>
      <c r="H35">
        <v>11</v>
      </c>
      <c r="I35">
        <v>5</v>
      </c>
      <c r="J35">
        <v>6</v>
      </c>
      <c r="K35" s="4">
        <v>3</v>
      </c>
      <c r="L35" s="4">
        <v>6</v>
      </c>
      <c r="M35" s="4">
        <v>0</v>
      </c>
      <c r="N35" s="4">
        <v>0</v>
      </c>
      <c r="O35" s="4">
        <v>0</v>
      </c>
      <c r="P35" s="2">
        <v>2.95</v>
      </c>
      <c r="Q35" s="2">
        <v>1.54</v>
      </c>
      <c r="R35" s="2">
        <v>4.54</v>
      </c>
      <c r="S35" s="2">
        <v>203.55000000000004</v>
      </c>
      <c r="T35" s="2">
        <v>106.26000000000002</v>
      </c>
      <c r="U35" s="2">
        <v>0</v>
      </c>
      <c r="V35" s="2">
        <v>3.45</v>
      </c>
      <c r="W35" s="2">
        <v>313.26000000000005</v>
      </c>
      <c r="X35" s="3">
        <v>0.24863459999999998</v>
      </c>
    </row>
    <row r="36" spans="1:24">
      <c r="A36">
        <v>2019</v>
      </c>
      <c r="B36">
        <v>162</v>
      </c>
      <c r="C36" s="1">
        <v>43627</v>
      </c>
      <c r="D36" t="s">
        <v>61</v>
      </c>
      <c r="E36">
        <v>1</v>
      </c>
      <c r="F36">
        <v>32</v>
      </c>
      <c r="G36" s="2">
        <f t="shared" si="0"/>
        <v>0.32</v>
      </c>
      <c r="H36">
        <v>11</v>
      </c>
      <c r="I36">
        <v>4</v>
      </c>
      <c r="J36">
        <v>7</v>
      </c>
      <c r="K36" s="4">
        <v>2</v>
      </c>
      <c r="L36" s="4">
        <v>9</v>
      </c>
      <c r="M36" s="4">
        <v>0</v>
      </c>
      <c r="N36" s="4">
        <v>0</v>
      </c>
      <c r="O36" s="4">
        <v>0</v>
      </c>
      <c r="P36" s="2">
        <v>4.0599999999999996</v>
      </c>
      <c r="Q36" s="2">
        <v>2.17</v>
      </c>
      <c r="R36" s="2">
        <v>6.4399999999999995</v>
      </c>
      <c r="S36" s="2">
        <v>280.14</v>
      </c>
      <c r="T36" s="2">
        <v>149.73000000000002</v>
      </c>
      <c r="U36" s="2">
        <v>0</v>
      </c>
      <c r="V36" s="2">
        <v>14.49</v>
      </c>
      <c r="W36" s="2">
        <v>444.36</v>
      </c>
      <c r="X36" s="3">
        <v>0.33553319999999998</v>
      </c>
    </row>
    <row r="37" spans="1:24">
      <c r="A37">
        <v>2019</v>
      </c>
      <c r="B37">
        <v>162</v>
      </c>
      <c r="C37" s="1">
        <v>43627</v>
      </c>
      <c r="D37" t="s">
        <v>62</v>
      </c>
      <c r="E37">
        <v>1</v>
      </c>
      <c r="F37">
        <v>25</v>
      </c>
      <c r="G37" s="2">
        <f t="shared" si="0"/>
        <v>0.25</v>
      </c>
      <c r="H37">
        <v>10</v>
      </c>
      <c r="I37">
        <v>6</v>
      </c>
      <c r="J37">
        <v>4</v>
      </c>
      <c r="K37" s="4">
        <v>1</v>
      </c>
      <c r="L37" s="4">
        <v>3</v>
      </c>
      <c r="M37" s="4">
        <v>0</v>
      </c>
      <c r="N37" s="4">
        <v>0</v>
      </c>
      <c r="O37" s="4">
        <v>0</v>
      </c>
      <c r="P37" s="2">
        <v>2.5</v>
      </c>
      <c r="Q37" s="2">
        <v>1.36</v>
      </c>
      <c r="R37" s="2">
        <v>3.89</v>
      </c>
      <c r="S37" s="2">
        <v>172.50000000000003</v>
      </c>
      <c r="T37" s="2">
        <v>93.840000000000018</v>
      </c>
      <c r="U37" s="2">
        <v>0</v>
      </c>
      <c r="V37" s="2">
        <v>2.0699999999999998</v>
      </c>
      <c r="W37" s="2">
        <v>268.41000000000003</v>
      </c>
      <c r="X37" s="3">
        <v>0.21912330000000002</v>
      </c>
    </row>
    <row r="38" spans="1:24">
      <c r="A38">
        <v>2019</v>
      </c>
      <c r="B38">
        <v>162</v>
      </c>
      <c r="C38" s="1">
        <v>43627</v>
      </c>
      <c r="D38" t="s">
        <v>63</v>
      </c>
      <c r="E38">
        <v>1</v>
      </c>
      <c r="F38">
        <v>24</v>
      </c>
      <c r="G38" s="2">
        <f t="shared" si="0"/>
        <v>0.24</v>
      </c>
      <c r="H38">
        <v>10</v>
      </c>
      <c r="I38">
        <v>6</v>
      </c>
      <c r="J38">
        <v>4</v>
      </c>
      <c r="K38" s="4">
        <v>1</v>
      </c>
      <c r="L38" s="4">
        <v>3</v>
      </c>
      <c r="M38" s="4">
        <v>0</v>
      </c>
      <c r="N38" s="4">
        <v>0</v>
      </c>
      <c r="O38" s="4">
        <v>0</v>
      </c>
      <c r="P38" s="2">
        <v>2.52</v>
      </c>
      <c r="Q38" s="2">
        <v>1.28</v>
      </c>
      <c r="R38" s="2">
        <v>3.82</v>
      </c>
      <c r="S38" s="2">
        <v>173.88</v>
      </c>
      <c r="T38" s="2">
        <v>88.320000000000007</v>
      </c>
      <c r="U38" s="2">
        <v>0</v>
      </c>
      <c r="V38" s="2">
        <v>1.3800000000000001</v>
      </c>
      <c r="W38" s="2">
        <v>263.58</v>
      </c>
      <c r="X38" s="3">
        <v>0.19681560000000001</v>
      </c>
    </row>
    <row r="39" spans="1:24">
      <c r="A39">
        <v>2019</v>
      </c>
      <c r="B39">
        <v>162</v>
      </c>
      <c r="C39" s="1">
        <v>43627</v>
      </c>
      <c r="D39" t="s">
        <v>64</v>
      </c>
      <c r="E39">
        <v>1</v>
      </c>
      <c r="F39">
        <v>29</v>
      </c>
      <c r="G39" s="2">
        <f t="shared" si="0"/>
        <v>0.28999999999999998</v>
      </c>
      <c r="H39">
        <v>8</v>
      </c>
      <c r="I39">
        <v>7</v>
      </c>
      <c r="J39">
        <v>1</v>
      </c>
      <c r="K39" s="4">
        <v>1</v>
      </c>
      <c r="L39" s="4">
        <v>0</v>
      </c>
      <c r="M39" s="4">
        <v>0</v>
      </c>
      <c r="N39" s="4">
        <v>0</v>
      </c>
      <c r="O39" s="4">
        <v>0</v>
      </c>
      <c r="P39" s="2">
        <v>2.08</v>
      </c>
      <c r="Q39" s="2">
        <v>1.28</v>
      </c>
      <c r="R39" s="2">
        <v>3.3600000000000003</v>
      </c>
      <c r="S39" s="2">
        <v>143.52000000000001</v>
      </c>
      <c r="T39" s="2">
        <v>88.320000000000007</v>
      </c>
      <c r="U39" s="2">
        <v>0</v>
      </c>
      <c r="V39" s="2">
        <v>0</v>
      </c>
      <c r="W39" s="2">
        <v>231.84000000000003</v>
      </c>
      <c r="X39" s="3">
        <v>0.16861530000000002</v>
      </c>
    </row>
    <row r="40" spans="1:24">
      <c r="A40">
        <v>2019</v>
      </c>
      <c r="B40">
        <v>162</v>
      </c>
      <c r="C40" s="1">
        <v>43627</v>
      </c>
      <c r="D40" t="s">
        <v>65</v>
      </c>
      <c r="E40">
        <v>1</v>
      </c>
      <c r="F40">
        <v>30</v>
      </c>
      <c r="G40" s="2">
        <f t="shared" si="0"/>
        <v>0.3</v>
      </c>
      <c r="H40">
        <v>10</v>
      </c>
      <c r="I40">
        <v>5</v>
      </c>
      <c r="J40">
        <v>5</v>
      </c>
      <c r="K40" s="4">
        <v>2</v>
      </c>
      <c r="L40" s="4">
        <v>2</v>
      </c>
      <c r="M40" s="4">
        <v>0</v>
      </c>
      <c r="N40" s="4">
        <v>0</v>
      </c>
      <c r="O40" s="4">
        <v>0</v>
      </c>
      <c r="P40" s="2">
        <v>2.61</v>
      </c>
      <c r="Q40" s="2">
        <v>1.35</v>
      </c>
      <c r="R40" s="2">
        <v>3.9699999999999998</v>
      </c>
      <c r="S40" s="2">
        <v>180.09</v>
      </c>
      <c r="T40" s="2">
        <v>93.15</v>
      </c>
      <c r="U40" s="2">
        <v>0</v>
      </c>
      <c r="V40" s="2">
        <v>0.69000000000000006</v>
      </c>
      <c r="W40" s="2">
        <v>273.93</v>
      </c>
      <c r="X40" s="3">
        <v>0.21717750000000002</v>
      </c>
    </row>
    <row r="41" spans="1:24">
      <c r="A41">
        <v>2019</v>
      </c>
      <c r="B41">
        <v>162</v>
      </c>
      <c r="C41" s="1">
        <v>43627</v>
      </c>
      <c r="D41" t="s">
        <v>66</v>
      </c>
      <c r="E41">
        <v>1</v>
      </c>
      <c r="F41">
        <v>27</v>
      </c>
      <c r="G41" s="2">
        <f t="shared" si="0"/>
        <v>0.27</v>
      </c>
      <c r="H41">
        <v>11</v>
      </c>
      <c r="I41">
        <v>6</v>
      </c>
      <c r="J41">
        <v>5</v>
      </c>
      <c r="K41" s="4">
        <v>4</v>
      </c>
      <c r="L41" s="4">
        <v>2</v>
      </c>
      <c r="M41" s="4">
        <v>0</v>
      </c>
      <c r="N41" s="4">
        <v>0</v>
      </c>
      <c r="O41" s="4">
        <v>0</v>
      </c>
      <c r="P41" s="2">
        <v>3.42</v>
      </c>
      <c r="Q41" s="2">
        <v>1.64</v>
      </c>
      <c r="R41" s="2">
        <v>5.09</v>
      </c>
      <c r="S41" s="2">
        <v>235.98000000000002</v>
      </c>
      <c r="T41" s="2">
        <v>113.16</v>
      </c>
      <c r="U41" s="2">
        <v>0</v>
      </c>
      <c r="V41" s="2">
        <v>2.0699999999999998</v>
      </c>
      <c r="W41" s="2">
        <v>351.21</v>
      </c>
      <c r="X41" s="3">
        <v>0.2474478</v>
      </c>
    </row>
    <row r="42" spans="1:24">
      <c r="A42">
        <v>2019</v>
      </c>
      <c r="B42">
        <v>162</v>
      </c>
      <c r="C42" s="1">
        <v>43627</v>
      </c>
      <c r="D42" t="s">
        <v>67</v>
      </c>
      <c r="E42">
        <v>1</v>
      </c>
      <c r="F42">
        <v>25</v>
      </c>
      <c r="G42" s="2">
        <f t="shared" si="0"/>
        <v>0.25</v>
      </c>
      <c r="H42">
        <v>8</v>
      </c>
      <c r="I42">
        <v>6</v>
      </c>
      <c r="J42">
        <v>2</v>
      </c>
      <c r="K42" s="4">
        <v>2</v>
      </c>
      <c r="L42" s="4">
        <v>0</v>
      </c>
      <c r="M42" s="4">
        <v>0</v>
      </c>
      <c r="N42" s="4">
        <v>0</v>
      </c>
      <c r="O42" s="4">
        <v>0</v>
      </c>
      <c r="P42" s="2">
        <v>2.58</v>
      </c>
      <c r="Q42" s="2">
        <v>1.44</v>
      </c>
      <c r="R42" s="2">
        <v>4.0199999999999996</v>
      </c>
      <c r="S42" s="2">
        <v>178.02</v>
      </c>
      <c r="T42" s="2">
        <v>99.36</v>
      </c>
      <c r="U42" s="2">
        <v>0</v>
      </c>
      <c r="V42" s="2">
        <v>0</v>
      </c>
      <c r="W42" s="2">
        <v>277.38</v>
      </c>
      <c r="X42" s="3">
        <v>0.22534710000000002</v>
      </c>
    </row>
    <row r="43" spans="1:24">
      <c r="A43">
        <v>2019</v>
      </c>
      <c r="B43">
        <v>162</v>
      </c>
      <c r="C43" s="1">
        <v>43627</v>
      </c>
      <c r="D43" t="s">
        <v>68</v>
      </c>
      <c r="E43">
        <v>1</v>
      </c>
      <c r="F43">
        <v>28</v>
      </c>
      <c r="G43" s="2">
        <f t="shared" si="0"/>
        <v>0.28000000000000003</v>
      </c>
      <c r="H43">
        <v>8</v>
      </c>
      <c r="I43">
        <v>5</v>
      </c>
      <c r="J43">
        <v>3</v>
      </c>
      <c r="K43" s="4">
        <v>0</v>
      </c>
      <c r="L43" s="4">
        <v>3</v>
      </c>
      <c r="M43" s="4">
        <v>0</v>
      </c>
      <c r="N43" s="4">
        <v>0</v>
      </c>
      <c r="O43" s="4">
        <v>0</v>
      </c>
      <c r="P43" s="2">
        <v>2.0299999999999998</v>
      </c>
      <c r="Q43" s="2">
        <v>1.23</v>
      </c>
      <c r="R43" s="2">
        <v>3.28</v>
      </c>
      <c r="S43" s="2">
        <v>140.07</v>
      </c>
      <c r="T43" s="2">
        <v>84.87</v>
      </c>
      <c r="U43" s="2">
        <v>0</v>
      </c>
      <c r="V43" s="2">
        <v>1.3800000000000001</v>
      </c>
      <c r="W43" s="2">
        <v>226.32</v>
      </c>
      <c r="X43" s="3">
        <v>0.18321569999999998</v>
      </c>
    </row>
    <row r="44" spans="1:24">
      <c r="A44">
        <v>2019</v>
      </c>
      <c r="B44">
        <v>162</v>
      </c>
      <c r="C44" s="1">
        <v>43627</v>
      </c>
      <c r="D44" t="s">
        <v>69</v>
      </c>
      <c r="E44">
        <v>1</v>
      </c>
      <c r="F44">
        <v>26</v>
      </c>
      <c r="G44" s="2">
        <f t="shared" si="0"/>
        <v>0.26</v>
      </c>
      <c r="H44">
        <v>9</v>
      </c>
      <c r="I44">
        <v>6</v>
      </c>
      <c r="J44">
        <v>6</v>
      </c>
      <c r="K44" s="4">
        <v>0</v>
      </c>
      <c r="L44" s="4">
        <v>6</v>
      </c>
      <c r="M44" s="4">
        <v>0</v>
      </c>
      <c r="N44" s="4">
        <v>0</v>
      </c>
      <c r="O44" s="4">
        <v>0</v>
      </c>
      <c r="P44" s="2">
        <v>1.88</v>
      </c>
      <c r="Q44" s="2">
        <v>1.03</v>
      </c>
      <c r="R44" s="2">
        <v>2.94</v>
      </c>
      <c r="S44" s="2">
        <v>129.72</v>
      </c>
      <c r="T44" s="2">
        <v>71.070000000000007</v>
      </c>
      <c r="U44" s="2">
        <v>0</v>
      </c>
      <c r="V44" s="2">
        <v>2.0699999999999998</v>
      </c>
      <c r="W44" s="2">
        <v>202.86</v>
      </c>
      <c r="X44" s="3">
        <v>0.20236319999999999</v>
      </c>
    </row>
    <row r="45" spans="1:24">
      <c r="A45">
        <v>2019</v>
      </c>
      <c r="B45">
        <v>162</v>
      </c>
      <c r="C45" s="1">
        <v>43627</v>
      </c>
      <c r="D45" t="s">
        <v>70</v>
      </c>
      <c r="E45">
        <v>1</v>
      </c>
      <c r="F45">
        <v>28</v>
      </c>
      <c r="G45" s="2">
        <f t="shared" si="0"/>
        <v>0.28000000000000003</v>
      </c>
      <c r="H45">
        <v>11</v>
      </c>
      <c r="I45">
        <v>5</v>
      </c>
      <c r="J45">
        <v>3</v>
      </c>
      <c r="K45" s="4">
        <v>3</v>
      </c>
      <c r="L45" s="4">
        <v>2</v>
      </c>
      <c r="M45" s="4">
        <v>0</v>
      </c>
      <c r="N45" s="4">
        <v>0</v>
      </c>
      <c r="O45" s="4">
        <v>0</v>
      </c>
      <c r="P45" s="2">
        <v>2.71</v>
      </c>
      <c r="Q45" s="2">
        <v>1.42</v>
      </c>
      <c r="R45" s="2">
        <v>4.17</v>
      </c>
      <c r="S45" s="2">
        <v>186.99000000000004</v>
      </c>
      <c r="T45" s="2">
        <v>97.97999999999999</v>
      </c>
      <c r="U45" s="2">
        <v>0</v>
      </c>
      <c r="V45" s="2">
        <v>2.7600000000000002</v>
      </c>
      <c r="W45" s="2">
        <v>287.73</v>
      </c>
      <c r="X45" s="3">
        <v>0.22966650000000002</v>
      </c>
    </row>
    <row r="46" spans="1:24">
      <c r="A46">
        <v>2019</v>
      </c>
      <c r="B46">
        <v>162</v>
      </c>
      <c r="C46" s="1">
        <v>43627</v>
      </c>
      <c r="D46" t="s">
        <v>71</v>
      </c>
      <c r="E46">
        <v>1</v>
      </c>
      <c r="F46">
        <v>37</v>
      </c>
      <c r="G46" s="2">
        <f t="shared" si="0"/>
        <v>0.37</v>
      </c>
      <c r="H46">
        <v>11</v>
      </c>
      <c r="I46">
        <v>4</v>
      </c>
      <c r="J46">
        <v>7</v>
      </c>
      <c r="K46" s="4">
        <v>4</v>
      </c>
      <c r="L46" s="4">
        <v>7</v>
      </c>
      <c r="M46" s="4">
        <v>0</v>
      </c>
      <c r="N46" s="4">
        <v>0</v>
      </c>
      <c r="O46" s="4">
        <v>0</v>
      </c>
      <c r="P46" s="2">
        <v>4.22</v>
      </c>
      <c r="Q46" s="2">
        <v>2.73</v>
      </c>
      <c r="R46" s="2">
        <v>7.1</v>
      </c>
      <c r="S46" s="2">
        <v>291.18</v>
      </c>
      <c r="T46" s="2">
        <v>188.37</v>
      </c>
      <c r="U46" s="2">
        <v>0</v>
      </c>
      <c r="V46" s="2">
        <v>10.35</v>
      </c>
      <c r="W46" s="2">
        <v>489.90000000000003</v>
      </c>
      <c r="X46" s="3">
        <v>0.3709923</v>
      </c>
    </row>
    <row r="47" spans="1:24">
      <c r="A47">
        <v>2019</v>
      </c>
      <c r="B47">
        <v>162</v>
      </c>
      <c r="C47" s="1">
        <v>43627</v>
      </c>
      <c r="D47" t="s">
        <v>72</v>
      </c>
      <c r="E47">
        <v>1</v>
      </c>
      <c r="F47">
        <v>28</v>
      </c>
      <c r="G47" s="2">
        <f t="shared" si="0"/>
        <v>0.28000000000000003</v>
      </c>
      <c r="H47">
        <v>11</v>
      </c>
      <c r="I47">
        <v>6</v>
      </c>
      <c r="J47">
        <v>5</v>
      </c>
      <c r="K47" s="4">
        <v>1</v>
      </c>
      <c r="L47" s="4">
        <v>5</v>
      </c>
      <c r="M47" s="4">
        <v>0</v>
      </c>
      <c r="N47" s="4">
        <v>0</v>
      </c>
      <c r="O47" s="4">
        <v>0</v>
      </c>
      <c r="P47" s="2">
        <v>2.91</v>
      </c>
      <c r="Q47" s="2">
        <v>1.65</v>
      </c>
      <c r="R47" s="2">
        <v>4.5900000000000007</v>
      </c>
      <c r="S47" s="2">
        <v>200.79000000000002</v>
      </c>
      <c r="T47" s="2">
        <v>113.85000000000001</v>
      </c>
      <c r="U47" s="2">
        <v>0</v>
      </c>
      <c r="V47" s="2">
        <v>2.0699999999999998</v>
      </c>
      <c r="W47" s="2">
        <v>316.71000000000004</v>
      </c>
      <c r="X47" s="3">
        <v>0.25515510000000002</v>
      </c>
    </row>
    <row r="48" spans="1:24">
      <c r="A48">
        <v>2019</v>
      </c>
      <c r="B48">
        <v>162</v>
      </c>
      <c r="C48" s="1">
        <v>43627</v>
      </c>
      <c r="D48" t="s">
        <v>73</v>
      </c>
      <c r="E48">
        <v>1</v>
      </c>
      <c r="F48">
        <v>33</v>
      </c>
      <c r="G48" s="2">
        <f t="shared" si="0"/>
        <v>0.33</v>
      </c>
      <c r="H48">
        <v>13</v>
      </c>
      <c r="I48">
        <v>10</v>
      </c>
      <c r="J48">
        <v>3</v>
      </c>
      <c r="K48" s="4">
        <v>0</v>
      </c>
      <c r="L48" s="4">
        <v>3</v>
      </c>
      <c r="M48" s="4">
        <v>0</v>
      </c>
      <c r="N48" s="4">
        <v>0</v>
      </c>
      <c r="O48" s="4">
        <v>0</v>
      </c>
      <c r="P48" s="2">
        <v>4.47</v>
      </c>
      <c r="Q48" s="2">
        <v>2.54</v>
      </c>
      <c r="R48" s="2">
        <v>7.04</v>
      </c>
      <c r="S48" s="2">
        <v>308.43</v>
      </c>
      <c r="T48" s="2">
        <v>175.26000000000005</v>
      </c>
      <c r="U48" s="2">
        <v>0</v>
      </c>
      <c r="V48" s="2">
        <v>2.0699999999999998</v>
      </c>
      <c r="W48" s="2">
        <v>485.76000000000005</v>
      </c>
      <c r="X48" s="3">
        <v>0.36168419999999996</v>
      </c>
    </row>
    <row r="49" spans="1:24">
      <c r="A49">
        <v>2019</v>
      </c>
      <c r="B49">
        <v>162</v>
      </c>
      <c r="C49" s="1">
        <v>43627</v>
      </c>
      <c r="D49" t="s">
        <v>74</v>
      </c>
      <c r="E49">
        <v>1</v>
      </c>
      <c r="F49">
        <v>31</v>
      </c>
      <c r="G49" s="2">
        <f t="shared" si="0"/>
        <v>0.31</v>
      </c>
      <c r="H49">
        <v>10</v>
      </c>
      <c r="I49">
        <v>6</v>
      </c>
      <c r="J49">
        <v>4</v>
      </c>
      <c r="K49" s="4">
        <v>0</v>
      </c>
      <c r="L49" s="4">
        <v>6</v>
      </c>
      <c r="M49" s="4">
        <v>0</v>
      </c>
      <c r="N49" s="4">
        <v>0</v>
      </c>
      <c r="O49" s="4">
        <v>0</v>
      </c>
      <c r="P49" s="2">
        <v>3.4</v>
      </c>
      <c r="Q49" s="2">
        <v>2.0099999999999998</v>
      </c>
      <c r="R49" s="2">
        <v>5.55</v>
      </c>
      <c r="S49" s="2">
        <v>234.6</v>
      </c>
      <c r="T49" s="2">
        <v>138.68999999999997</v>
      </c>
      <c r="U49" s="2">
        <v>0</v>
      </c>
      <c r="V49" s="2">
        <v>9.6600000000000019</v>
      </c>
      <c r="W49" s="2">
        <v>382.95</v>
      </c>
      <c r="X49" s="3">
        <v>0.29712090000000002</v>
      </c>
    </row>
    <row r="50" spans="1:24">
      <c r="A50">
        <v>2019</v>
      </c>
      <c r="B50">
        <v>176</v>
      </c>
      <c r="C50" s="1">
        <v>43641</v>
      </c>
      <c r="D50" t="s">
        <v>75</v>
      </c>
      <c r="E50">
        <v>1</v>
      </c>
      <c r="F50">
        <v>52</v>
      </c>
      <c r="G50" s="2">
        <f t="shared" si="0"/>
        <v>0.52</v>
      </c>
      <c r="H50">
        <v>15</v>
      </c>
      <c r="I50">
        <v>6</v>
      </c>
      <c r="J50">
        <v>9</v>
      </c>
      <c r="K50" s="4">
        <v>8</v>
      </c>
      <c r="L50" s="4">
        <v>14</v>
      </c>
      <c r="M50" s="4">
        <v>0</v>
      </c>
      <c r="N50" s="4">
        <v>0</v>
      </c>
      <c r="O50" s="4">
        <v>0</v>
      </c>
      <c r="P50" s="2">
        <v>7.98</v>
      </c>
      <c r="Q50" s="2">
        <v>6.65</v>
      </c>
      <c r="R50" s="2">
        <v>14.91</v>
      </c>
      <c r="S50" s="2">
        <v>550.62000000000012</v>
      </c>
      <c r="T50" s="2">
        <v>458.85000000000008</v>
      </c>
      <c r="U50" s="2">
        <v>0</v>
      </c>
      <c r="V50" s="2">
        <v>19.320000000000004</v>
      </c>
      <c r="W50" s="2">
        <v>1028.7900000000002</v>
      </c>
      <c r="X50" s="3">
        <v>0.67495800000000006</v>
      </c>
    </row>
    <row r="51" spans="1:24">
      <c r="A51">
        <v>2019</v>
      </c>
      <c r="B51">
        <v>176</v>
      </c>
      <c r="C51" s="1">
        <v>43641</v>
      </c>
      <c r="D51" t="s">
        <v>76</v>
      </c>
      <c r="E51">
        <v>1</v>
      </c>
      <c r="F51">
        <v>55</v>
      </c>
      <c r="G51" s="2">
        <f t="shared" si="0"/>
        <v>0.55000000000000004</v>
      </c>
      <c r="H51">
        <v>16</v>
      </c>
      <c r="I51">
        <v>6</v>
      </c>
      <c r="J51">
        <v>10</v>
      </c>
      <c r="K51" s="4">
        <v>9</v>
      </c>
      <c r="L51" s="4">
        <v>12</v>
      </c>
      <c r="M51" s="4">
        <v>0</v>
      </c>
      <c r="N51" s="4">
        <v>0</v>
      </c>
      <c r="O51" s="4">
        <v>0</v>
      </c>
      <c r="P51" s="2">
        <v>8.7799999999999994</v>
      </c>
      <c r="Q51" s="2">
        <v>8.17</v>
      </c>
      <c r="R51" s="2">
        <v>17.75</v>
      </c>
      <c r="S51" s="2">
        <v>605.81999999999994</v>
      </c>
      <c r="T51" s="2">
        <v>563.73</v>
      </c>
      <c r="U51" s="2">
        <v>0</v>
      </c>
      <c r="V51" s="2">
        <v>55.2</v>
      </c>
      <c r="W51" s="2">
        <v>1224.75</v>
      </c>
      <c r="X51" s="3">
        <v>0.68641890000000005</v>
      </c>
    </row>
    <row r="52" spans="1:24">
      <c r="A52">
        <v>2019</v>
      </c>
      <c r="B52">
        <v>176</v>
      </c>
      <c r="C52" s="1">
        <v>43641</v>
      </c>
      <c r="D52" t="s">
        <v>77</v>
      </c>
      <c r="E52">
        <v>1</v>
      </c>
      <c r="F52">
        <v>53</v>
      </c>
      <c r="G52" s="2">
        <f t="shared" si="0"/>
        <v>0.53</v>
      </c>
      <c r="H52">
        <v>15</v>
      </c>
      <c r="I52">
        <v>4</v>
      </c>
      <c r="J52">
        <v>11</v>
      </c>
      <c r="K52" s="4">
        <v>12</v>
      </c>
      <c r="L52" s="4">
        <v>14</v>
      </c>
      <c r="M52" s="4">
        <v>0</v>
      </c>
      <c r="N52" s="4">
        <v>0</v>
      </c>
      <c r="O52" s="4">
        <v>0</v>
      </c>
      <c r="P52" s="2">
        <v>9.27</v>
      </c>
      <c r="Q52" s="2">
        <v>7.29</v>
      </c>
      <c r="R52" s="2">
        <v>17.029999999999998</v>
      </c>
      <c r="S52" s="2">
        <v>639.62999999999988</v>
      </c>
      <c r="T52" s="2">
        <v>503.01</v>
      </c>
      <c r="U52" s="2">
        <v>0</v>
      </c>
      <c r="V52" s="2">
        <v>32.43</v>
      </c>
      <c r="W52" s="2">
        <v>1175.07</v>
      </c>
      <c r="X52" s="3">
        <v>0.78579959999999993</v>
      </c>
    </row>
    <row r="53" spans="1:24">
      <c r="A53">
        <v>2019</v>
      </c>
      <c r="B53">
        <v>176</v>
      </c>
      <c r="C53" s="1">
        <v>43641</v>
      </c>
      <c r="D53" t="s">
        <v>78</v>
      </c>
      <c r="E53">
        <v>1</v>
      </c>
      <c r="F53">
        <v>42</v>
      </c>
      <c r="G53" s="2">
        <f t="shared" si="0"/>
        <v>0.42</v>
      </c>
      <c r="H53">
        <v>12</v>
      </c>
      <c r="I53">
        <v>4</v>
      </c>
      <c r="J53">
        <v>8</v>
      </c>
      <c r="K53" s="4">
        <v>7</v>
      </c>
      <c r="L53" s="4">
        <v>5</v>
      </c>
      <c r="M53" s="4">
        <v>0</v>
      </c>
      <c r="N53" s="4">
        <v>0</v>
      </c>
      <c r="O53" s="4">
        <v>0</v>
      </c>
      <c r="P53" s="2">
        <v>4.26</v>
      </c>
      <c r="Q53" s="2">
        <v>3.27</v>
      </c>
      <c r="R53" s="2">
        <v>7.5499999999999989</v>
      </c>
      <c r="S53" s="2">
        <v>293.94</v>
      </c>
      <c r="T53" s="2">
        <v>225.63</v>
      </c>
      <c r="U53" s="2">
        <v>0</v>
      </c>
      <c r="V53" s="2">
        <v>1.3800000000000001</v>
      </c>
      <c r="W53" s="2">
        <v>520.94999999999993</v>
      </c>
      <c r="X53" s="3">
        <v>0.3868278</v>
      </c>
    </row>
    <row r="54" spans="1:24">
      <c r="A54">
        <v>2019</v>
      </c>
      <c r="B54">
        <v>176</v>
      </c>
      <c r="C54" s="1">
        <v>43641</v>
      </c>
      <c r="D54" t="s">
        <v>79</v>
      </c>
      <c r="E54">
        <v>1</v>
      </c>
      <c r="F54">
        <v>62</v>
      </c>
      <c r="G54" s="2">
        <f t="shared" si="0"/>
        <v>0.62</v>
      </c>
      <c r="H54">
        <v>16</v>
      </c>
      <c r="I54">
        <v>6</v>
      </c>
      <c r="J54">
        <v>10</v>
      </c>
      <c r="K54" s="4">
        <v>12</v>
      </c>
      <c r="L54" s="4">
        <v>17</v>
      </c>
      <c r="M54" s="4">
        <v>0</v>
      </c>
      <c r="N54" s="4">
        <v>0</v>
      </c>
      <c r="O54" s="4">
        <v>0</v>
      </c>
      <c r="P54" s="2">
        <v>13.82</v>
      </c>
      <c r="Q54" s="2">
        <v>11.61</v>
      </c>
      <c r="R54" s="2">
        <v>26.11</v>
      </c>
      <c r="S54" s="2">
        <v>953.58000000000015</v>
      </c>
      <c r="T54" s="2">
        <v>801.09</v>
      </c>
      <c r="U54" s="2">
        <v>0</v>
      </c>
      <c r="V54" s="2">
        <v>46.920000000000009</v>
      </c>
      <c r="W54" s="2">
        <v>1801.5900000000001</v>
      </c>
      <c r="X54" s="3">
        <v>1.2417861000000001</v>
      </c>
    </row>
    <row r="55" spans="1:24">
      <c r="A55">
        <v>2019</v>
      </c>
      <c r="B55">
        <v>176</v>
      </c>
      <c r="C55" s="1">
        <v>43641</v>
      </c>
      <c r="D55" t="s">
        <v>80</v>
      </c>
      <c r="E55">
        <v>1</v>
      </c>
      <c r="F55">
        <v>64</v>
      </c>
      <c r="G55" s="2">
        <f t="shared" si="0"/>
        <v>0.64</v>
      </c>
      <c r="H55">
        <v>15</v>
      </c>
      <c r="I55">
        <v>5</v>
      </c>
      <c r="J55">
        <v>10</v>
      </c>
      <c r="K55" s="4">
        <v>10</v>
      </c>
      <c r="L55" s="4">
        <v>19</v>
      </c>
      <c r="M55" s="4">
        <v>1</v>
      </c>
      <c r="N55" s="4">
        <v>0</v>
      </c>
      <c r="O55" s="4">
        <v>0</v>
      </c>
      <c r="P55" s="2">
        <v>13.88</v>
      </c>
      <c r="Q55" s="2">
        <v>11.47</v>
      </c>
      <c r="R55" s="2">
        <v>26.35</v>
      </c>
      <c r="S55" s="2">
        <v>957.72000000000014</v>
      </c>
      <c r="T55" s="2">
        <v>791.43000000000006</v>
      </c>
      <c r="U55" s="2">
        <v>0</v>
      </c>
      <c r="V55" s="2">
        <v>69.000000000000014</v>
      </c>
      <c r="W55" s="2">
        <v>1818.15</v>
      </c>
      <c r="X55" s="3">
        <v>1.1671557000000001</v>
      </c>
    </row>
    <row r="56" spans="1:24">
      <c r="A56">
        <v>2019</v>
      </c>
      <c r="B56">
        <v>176</v>
      </c>
      <c r="C56" s="1">
        <v>43641</v>
      </c>
      <c r="D56" t="s">
        <v>81</v>
      </c>
      <c r="E56">
        <v>1</v>
      </c>
      <c r="F56">
        <v>53</v>
      </c>
      <c r="G56" s="2">
        <f t="shared" si="0"/>
        <v>0.53</v>
      </c>
      <c r="H56">
        <v>15</v>
      </c>
      <c r="I56">
        <v>4</v>
      </c>
      <c r="J56">
        <v>11</v>
      </c>
      <c r="K56" s="4">
        <v>4</v>
      </c>
      <c r="L56" s="4">
        <v>24</v>
      </c>
      <c r="M56" s="4">
        <v>1</v>
      </c>
      <c r="N56" s="4">
        <v>1</v>
      </c>
      <c r="O56" s="4">
        <v>0</v>
      </c>
      <c r="P56" s="2">
        <v>11.42</v>
      </c>
      <c r="Q56" s="2">
        <v>9.08</v>
      </c>
      <c r="R56" s="2">
        <v>22.16</v>
      </c>
      <c r="S56" s="2">
        <v>787.98</v>
      </c>
      <c r="T56" s="2">
        <v>626.52</v>
      </c>
      <c r="U56" s="2">
        <v>0</v>
      </c>
      <c r="V56" s="2">
        <v>114.54</v>
      </c>
      <c r="W56" s="2">
        <v>1529.04</v>
      </c>
      <c r="X56" s="3">
        <v>0.9264561</v>
      </c>
    </row>
    <row r="57" spans="1:24">
      <c r="A57">
        <v>2019</v>
      </c>
      <c r="B57">
        <v>176</v>
      </c>
      <c r="C57" s="1">
        <v>43641</v>
      </c>
      <c r="D57" t="s">
        <v>82</v>
      </c>
      <c r="E57">
        <v>1</v>
      </c>
      <c r="F57">
        <v>59</v>
      </c>
      <c r="G57" s="2">
        <f t="shared" si="0"/>
        <v>0.59</v>
      </c>
      <c r="H57">
        <v>16</v>
      </c>
      <c r="I57">
        <v>5</v>
      </c>
      <c r="J57">
        <v>11</v>
      </c>
      <c r="K57" s="4">
        <v>13</v>
      </c>
      <c r="L57" s="4">
        <v>13</v>
      </c>
      <c r="M57" s="4">
        <v>0</v>
      </c>
      <c r="N57" s="4">
        <v>0</v>
      </c>
      <c r="O57" s="4">
        <v>0</v>
      </c>
      <c r="P57" s="2">
        <v>9.4</v>
      </c>
      <c r="Q57" s="2">
        <v>8.36</v>
      </c>
      <c r="R57" s="2">
        <v>18.559999999999999</v>
      </c>
      <c r="S57" s="2">
        <v>648.6</v>
      </c>
      <c r="T57" s="2">
        <v>576.84</v>
      </c>
      <c r="U57" s="2">
        <v>0</v>
      </c>
      <c r="V57" s="2">
        <v>55.2</v>
      </c>
      <c r="W57" s="2">
        <v>1280.6400000000001</v>
      </c>
      <c r="X57" s="3">
        <v>0.90931649999999997</v>
      </c>
    </row>
    <row r="58" spans="1:24">
      <c r="A58">
        <v>2019</v>
      </c>
      <c r="B58">
        <v>176</v>
      </c>
      <c r="C58" s="1">
        <v>43641</v>
      </c>
      <c r="D58" t="s">
        <v>83</v>
      </c>
      <c r="E58">
        <v>1</v>
      </c>
      <c r="F58">
        <v>52</v>
      </c>
      <c r="G58" s="2">
        <f t="shared" si="0"/>
        <v>0.52</v>
      </c>
      <c r="H58">
        <v>14</v>
      </c>
      <c r="I58">
        <v>6</v>
      </c>
      <c r="J58">
        <v>8</v>
      </c>
      <c r="K58" s="4">
        <v>8</v>
      </c>
      <c r="L58" s="4">
        <v>14</v>
      </c>
      <c r="M58" s="4">
        <v>0</v>
      </c>
      <c r="N58" s="4">
        <v>0</v>
      </c>
      <c r="O58" s="4">
        <v>0</v>
      </c>
      <c r="P58" s="2">
        <v>12.12</v>
      </c>
      <c r="Q58" s="2">
        <v>9.52</v>
      </c>
      <c r="R58" s="2">
        <v>22.52</v>
      </c>
      <c r="S58" s="2">
        <v>836.28</v>
      </c>
      <c r="T58" s="2">
        <v>656.88</v>
      </c>
      <c r="U58" s="2">
        <v>0</v>
      </c>
      <c r="V58" s="2">
        <v>60.72</v>
      </c>
      <c r="W58" s="2">
        <v>1553.8799999999999</v>
      </c>
      <c r="X58" s="3">
        <v>0.95941740000000009</v>
      </c>
    </row>
    <row r="59" spans="1:24">
      <c r="A59">
        <v>2019</v>
      </c>
      <c r="B59">
        <v>176</v>
      </c>
      <c r="C59" s="1">
        <v>43641</v>
      </c>
      <c r="D59" t="s">
        <v>84</v>
      </c>
      <c r="E59">
        <v>1</v>
      </c>
      <c r="F59">
        <v>63</v>
      </c>
      <c r="G59" s="2">
        <f t="shared" si="0"/>
        <v>0.63</v>
      </c>
      <c r="H59">
        <v>16</v>
      </c>
      <c r="I59">
        <v>5</v>
      </c>
      <c r="J59">
        <v>11</v>
      </c>
      <c r="K59" s="4">
        <v>8</v>
      </c>
      <c r="L59" s="4">
        <v>24</v>
      </c>
      <c r="M59" s="4">
        <v>0</v>
      </c>
      <c r="N59" s="4">
        <v>0</v>
      </c>
      <c r="O59" s="4">
        <v>0</v>
      </c>
      <c r="P59" s="2">
        <v>14.12</v>
      </c>
      <c r="Q59" s="2">
        <v>12.15</v>
      </c>
      <c r="R59" s="2">
        <v>27.47</v>
      </c>
      <c r="S59" s="2">
        <v>974.28</v>
      </c>
      <c r="T59" s="2">
        <v>838.35</v>
      </c>
      <c r="U59" s="2">
        <v>0</v>
      </c>
      <c r="V59" s="2">
        <v>82.8</v>
      </c>
      <c r="W59" s="2">
        <v>1895.43</v>
      </c>
      <c r="X59" s="3">
        <v>1.2029460000000003</v>
      </c>
    </row>
    <row r="60" spans="1:24">
      <c r="A60">
        <v>2019</v>
      </c>
      <c r="B60">
        <v>176</v>
      </c>
      <c r="C60" s="1">
        <v>43641</v>
      </c>
      <c r="D60" t="s">
        <v>85</v>
      </c>
      <c r="E60">
        <v>1</v>
      </c>
      <c r="F60">
        <v>63</v>
      </c>
      <c r="G60" s="2">
        <f t="shared" si="0"/>
        <v>0.63</v>
      </c>
      <c r="H60">
        <v>15</v>
      </c>
      <c r="I60">
        <v>6</v>
      </c>
      <c r="J60">
        <v>11</v>
      </c>
      <c r="K60" s="4">
        <v>13</v>
      </c>
      <c r="L60" s="4">
        <v>20</v>
      </c>
      <c r="M60" s="4">
        <v>0</v>
      </c>
      <c r="N60" s="4">
        <v>0</v>
      </c>
      <c r="O60" s="4">
        <v>0</v>
      </c>
      <c r="P60" s="2">
        <v>10.27</v>
      </c>
      <c r="Q60" s="2">
        <v>8.65</v>
      </c>
      <c r="R60" s="2">
        <v>19.440000000000001</v>
      </c>
      <c r="S60" s="2">
        <v>708.63</v>
      </c>
      <c r="T60" s="2">
        <v>596.85</v>
      </c>
      <c r="U60" s="2">
        <v>0</v>
      </c>
      <c r="V60" s="2">
        <v>35.880000000000003</v>
      </c>
      <c r="W60" s="2">
        <v>1341.3600000000001</v>
      </c>
      <c r="X60" s="3">
        <v>0.95569139999999997</v>
      </c>
    </row>
    <row r="61" spans="1:24">
      <c r="A61">
        <v>2019</v>
      </c>
      <c r="B61">
        <v>176</v>
      </c>
      <c r="C61" s="1">
        <v>43641</v>
      </c>
      <c r="D61" t="s">
        <v>86</v>
      </c>
      <c r="E61">
        <v>1</v>
      </c>
      <c r="F61">
        <v>65</v>
      </c>
      <c r="G61" s="2">
        <f t="shared" si="0"/>
        <v>0.65</v>
      </c>
      <c r="H61">
        <v>17</v>
      </c>
      <c r="I61">
        <v>6</v>
      </c>
      <c r="J61">
        <v>11</v>
      </c>
      <c r="K61" s="4">
        <v>16</v>
      </c>
      <c r="L61" s="4">
        <v>21</v>
      </c>
      <c r="M61" s="4">
        <v>1</v>
      </c>
      <c r="N61" s="4">
        <v>0</v>
      </c>
      <c r="O61" s="4">
        <v>0</v>
      </c>
      <c r="P61" s="2">
        <v>16.52</v>
      </c>
      <c r="Q61" s="2">
        <v>16.010000000000002</v>
      </c>
      <c r="R61" s="2">
        <v>33.47</v>
      </c>
      <c r="S61" s="2">
        <v>1139.8800000000001</v>
      </c>
      <c r="T61" s="2">
        <v>1104.69</v>
      </c>
      <c r="U61" s="2">
        <v>0</v>
      </c>
      <c r="V61" s="2">
        <v>64.86</v>
      </c>
      <c r="W61" s="2">
        <v>2309.4300000000003</v>
      </c>
      <c r="X61" s="3">
        <v>1.5811557000000003</v>
      </c>
    </row>
    <row r="62" spans="1:24">
      <c r="A62">
        <v>2019</v>
      </c>
      <c r="B62">
        <v>176</v>
      </c>
      <c r="C62" s="1">
        <v>43641</v>
      </c>
      <c r="D62" t="s">
        <v>87</v>
      </c>
      <c r="E62">
        <v>1</v>
      </c>
      <c r="F62">
        <v>55</v>
      </c>
      <c r="G62" s="2">
        <f t="shared" si="0"/>
        <v>0.55000000000000004</v>
      </c>
      <c r="H62">
        <v>16</v>
      </c>
      <c r="I62">
        <v>5</v>
      </c>
      <c r="J62">
        <v>11</v>
      </c>
      <c r="K62" s="4">
        <v>13</v>
      </c>
      <c r="L62" s="4">
        <v>15</v>
      </c>
      <c r="M62" s="4">
        <v>0</v>
      </c>
      <c r="N62" s="4">
        <v>0</v>
      </c>
      <c r="O62" s="4">
        <v>0</v>
      </c>
      <c r="P62" s="2">
        <v>12.87</v>
      </c>
      <c r="Q62" s="2">
        <v>9.61</v>
      </c>
      <c r="R62" s="2">
        <v>23.009999999999998</v>
      </c>
      <c r="S62" s="2">
        <v>888.03000000000009</v>
      </c>
      <c r="T62" s="2">
        <v>663.08999999999992</v>
      </c>
      <c r="U62" s="2">
        <v>0</v>
      </c>
      <c r="V62" s="2">
        <v>36.57</v>
      </c>
      <c r="W62" s="2">
        <v>1587.6899999999998</v>
      </c>
      <c r="X62" s="3">
        <v>7.9737780000000011</v>
      </c>
    </row>
    <row r="63" spans="1:24">
      <c r="A63">
        <v>2019</v>
      </c>
      <c r="B63">
        <v>176</v>
      </c>
      <c r="C63" s="1">
        <v>43641</v>
      </c>
      <c r="D63" t="s">
        <v>88</v>
      </c>
      <c r="E63">
        <v>1</v>
      </c>
      <c r="F63">
        <v>51</v>
      </c>
      <c r="G63" s="2">
        <f t="shared" si="0"/>
        <v>0.51</v>
      </c>
      <c r="H63">
        <v>16</v>
      </c>
      <c r="I63">
        <v>6</v>
      </c>
      <c r="J63">
        <v>10</v>
      </c>
      <c r="K63" s="4">
        <v>16</v>
      </c>
      <c r="L63" s="4">
        <v>21</v>
      </c>
      <c r="M63" s="4">
        <v>0</v>
      </c>
      <c r="N63" s="4">
        <v>0</v>
      </c>
      <c r="O63" s="4">
        <v>0</v>
      </c>
      <c r="P63" s="2">
        <v>16.78</v>
      </c>
      <c r="Q63" s="2">
        <v>14.62</v>
      </c>
      <c r="R63" s="2">
        <v>32.379999999999995</v>
      </c>
      <c r="S63" s="2">
        <v>1157.8200000000002</v>
      </c>
      <c r="T63" s="2">
        <v>1008.78</v>
      </c>
      <c r="U63" s="2">
        <v>0</v>
      </c>
      <c r="V63" s="2">
        <v>67.62</v>
      </c>
      <c r="W63" s="2">
        <v>2234.2200000000003</v>
      </c>
      <c r="X63" s="3">
        <v>1.4973897</v>
      </c>
    </row>
    <row r="64" spans="1:24">
      <c r="A64">
        <v>2019</v>
      </c>
      <c r="B64">
        <v>176</v>
      </c>
      <c r="C64" s="1">
        <v>43641</v>
      </c>
      <c r="D64" t="s">
        <v>89</v>
      </c>
      <c r="E64">
        <v>1</v>
      </c>
      <c r="F64">
        <v>68</v>
      </c>
      <c r="G64" s="2">
        <f t="shared" si="0"/>
        <v>0.68</v>
      </c>
      <c r="H64">
        <v>16</v>
      </c>
      <c r="I64">
        <v>5</v>
      </c>
      <c r="J64">
        <v>11</v>
      </c>
      <c r="K64" s="4">
        <v>22</v>
      </c>
      <c r="L64" s="4">
        <v>29</v>
      </c>
      <c r="M64" s="4">
        <v>0</v>
      </c>
      <c r="N64" s="4">
        <v>0</v>
      </c>
      <c r="O64" s="4">
        <v>0</v>
      </c>
      <c r="P64" s="2">
        <v>22.72</v>
      </c>
      <c r="Q64" s="2">
        <v>20.83</v>
      </c>
      <c r="R64" s="2">
        <v>44.79</v>
      </c>
      <c r="S64" s="2">
        <v>1567.6799999999998</v>
      </c>
      <c r="T64" s="2">
        <v>1437.27</v>
      </c>
      <c r="U64" s="2">
        <v>0</v>
      </c>
      <c r="V64" s="2">
        <v>85.560000000000016</v>
      </c>
      <c r="W64" s="2">
        <v>3090.5099999999998</v>
      </c>
      <c r="X64" s="3">
        <v>1.9961562000000002</v>
      </c>
    </row>
    <row r="65" spans="1:24">
      <c r="A65">
        <v>2019</v>
      </c>
      <c r="B65">
        <v>176</v>
      </c>
      <c r="C65" s="1">
        <v>43641</v>
      </c>
      <c r="D65" t="s">
        <v>90</v>
      </c>
      <c r="E65">
        <v>1</v>
      </c>
      <c r="F65">
        <v>55</v>
      </c>
      <c r="G65" s="2">
        <f t="shared" si="0"/>
        <v>0.55000000000000004</v>
      </c>
      <c r="H65">
        <v>17</v>
      </c>
      <c r="I65">
        <v>7</v>
      </c>
      <c r="J65">
        <v>10</v>
      </c>
      <c r="K65" s="4">
        <v>21</v>
      </c>
      <c r="L65" s="4">
        <v>11</v>
      </c>
      <c r="M65" s="4">
        <v>0</v>
      </c>
      <c r="N65" s="4">
        <v>0</v>
      </c>
      <c r="O65" s="4">
        <v>0</v>
      </c>
      <c r="P65" s="2">
        <v>13.35</v>
      </c>
      <c r="Q65" s="2">
        <v>10.45</v>
      </c>
      <c r="R65" s="2">
        <v>24.029999999999998</v>
      </c>
      <c r="S65" s="2">
        <v>921.15</v>
      </c>
      <c r="T65" s="2">
        <v>721.05000000000007</v>
      </c>
      <c r="U65" s="2">
        <v>0</v>
      </c>
      <c r="V65" s="2">
        <v>15.870000000000001</v>
      </c>
      <c r="W65" s="2">
        <v>1658.07</v>
      </c>
      <c r="X65" s="3">
        <v>1.0690377</v>
      </c>
    </row>
    <row r="66" spans="1:24">
      <c r="A66">
        <v>2019</v>
      </c>
      <c r="B66">
        <v>176</v>
      </c>
      <c r="C66" s="1">
        <v>43641</v>
      </c>
      <c r="D66" t="s">
        <v>91</v>
      </c>
      <c r="E66">
        <v>1</v>
      </c>
      <c r="F66">
        <v>57</v>
      </c>
      <c r="G66" s="2">
        <f t="shared" si="0"/>
        <v>0.56999999999999995</v>
      </c>
      <c r="H66">
        <v>16</v>
      </c>
      <c r="I66">
        <v>5</v>
      </c>
      <c r="J66">
        <v>11</v>
      </c>
      <c r="K66" s="4">
        <v>8</v>
      </c>
      <c r="L66" s="4">
        <v>12</v>
      </c>
      <c r="M66" s="4">
        <v>0</v>
      </c>
      <c r="N66" s="4">
        <v>1</v>
      </c>
      <c r="O66" s="4">
        <v>0</v>
      </c>
      <c r="P66" s="2">
        <v>10.82</v>
      </c>
      <c r="Q66" s="2">
        <v>8.36</v>
      </c>
      <c r="R66" s="2">
        <v>19.759999999999998</v>
      </c>
      <c r="S66" s="2">
        <v>746.58</v>
      </c>
      <c r="T66" s="2">
        <v>576.84</v>
      </c>
      <c r="U66" s="2">
        <v>0</v>
      </c>
      <c r="V66" s="2">
        <v>40.020000000000003</v>
      </c>
      <c r="W66" s="2">
        <v>1363.44</v>
      </c>
      <c r="X66" s="3">
        <v>0.94134629999999997</v>
      </c>
    </row>
    <row r="67" spans="1:24">
      <c r="A67">
        <v>2019</v>
      </c>
      <c r="B67">
        <v>176</v>
      </c>
      <c r="C67" s="1">
        <v>43641</v>
      </c>
      <c r="D67" t="s">
        <v>92</v>
      </c>
      <c r="E67">
        <v>1</v>
      </c>
      <c r="F67">
        <v>56</v>
      </c>
      <c r="G67" s="2">
        <f t="shared" ref="G67:G130" si="1">F67/100</f>
        <v>0.56000000000000005</v>
      </c>
      <c r="H67">
        <v>16</v>
      </c>
      <c r="I67">
        <v>5</v>
      </c>
      <c r="J67">
        <v>11</v>
      </c>
      <c r="K67" s="4">
        <v>5</v>
      </c>
      <c r="L67" s="4">
        <v>23</v>
      </c>
      <c r="M67" s="4">
        <v>0</v>
      </c>
      <c r="N67" s="4">
        <v>0</v>
      </c>
      <c r="O67" s="4">
        <v>0</v>
      </c>
      <c r="P67" s="2">
        <v>10.46</v>
      </c>
      <c r="Q67" s="2">
        <v>8.6300000000000008</v>
      </c>
      <c r="R67" s="2">
        <v>19.960000000000004</v>
      </c>
      <c r="S67" s="2">
        <v>721.74</v>
      </c>
      <c r="T67" s="2">
        <v>595.47000000000014</v>
      </c>
      <c r="U67" s="2">
        <v>0</v>
      </c>
      <c r="V67" s="2">
        <v>60.030000000000008</v>
      </c>
      <c r="W67" s="2">
        <v>1377.24</v>
      </c>
      <c r="X67" s="3">
        <v>0.93840000000000012</v>
      </c>
    </row>
    <row r="68" spans="1:24">
      <c r="A68">
        <v>2019</v>
      </c>
      <c r="B68">
        <v>176</v>
      </c>
      <c r="C68" s="1">
        <v>43641</v>
      </c>
      <c r="D68" t="s">
        <v>93</v>
      </c>
      <c r="E68">
        <v>1</v>
      </c>
      <c r="F68">
        <v>48</v>
      </c>
      <c r="G68" s="2">
        <f t="shared" si="1"/>
        <v>0.48</v>
      </c>
      <c r="H68">
        <v>15</v>
      </c>
      <c r="I68">
        <v>6</v>
      </c>
      <c r="J68">
        <v>9</v>
      </c>
      <c r="K68" s="4">
        <v>6</v>
      </c>
      <c r="L68" s="4">
        <v>21</v>
      </c>
      <c r="M68" s="4">
        <v>0</v>
      </c>
      <c r="N68" s="4">
        <v>0</v>
      </c>
      <c r="O68" s="4">
        <v>0</v>
      </c>
      <c r="P68" s="2">
        <v>11.97</v>
      </c>
      <c r="Q68" s="2">
        <v>7.6</v>
      </c>
      <c r="R68" s="2">
        <v>20.28</v>
      </c>
      <c r="S68" s="2">
        <v>825.93000000000018</v>
      </c>
      <c r="T68" s="2">
        <v>524.4</v>
      </c>
      <c r="U68" s="2">
        <v>0</v>
      </c>
      <c r="V68" s="2">
        <v>48.989999999999995</v>
      </c>
      <c r="W68" s="2">
        <v>1399.3200000000002</v>
      </c>
      <c r="X68" s="3">
        <v>0.9026166000000001</v>
      </c>
    </row>
    <row r="69" spans="1:24">
      <c r="A69">
        <v>2019</v>
      </c>
      <c r="B69">
        <v>176</v>
      </c>
      <c r="C69" s="1">
        <v>43641</v>
      </c>
      <c r="D69" t="s">
        <v>94</v>
      </c>
      <c r="E69">
        <v>1</v>
      </c>
      <c r="F69">
        <v>46</v>
      </c>
      <c r="G69" s="2">
        <f t="shared" si="1"/>
        <v>0.46</v>
      </c>
      <c r="H69">
        <v>14</v>
      </c>
      <c r="I69">
        <v>4</v>
      </c>
      <c r="J69">
        <v>10</v>
      </c>
      <c r="K69" s="4">
        <v>6</v>
      </c>
      <c r="L69" s="4">
        <v>14</v>
      </c>
      <c r="M69" s="4">
        <v>0</v>
      </c>
      <c r="N69" s="4">
        <v>0</v>
      </c>
      <c r="O69" s="4">
        <v>0</v>
      </c>
      <c r="P69" s="2">
        <v>7.35</v>
      </c>
      <c r="Q69" s="2">
        <v>5.49</v>
      </c>
      <c r="R69" s="2">
        <v>13.459999999999999</v>
      </c>
      <c r="S69" s="2">
        <v>507.15000000000003</v>
      </c>
      <c r="T69" s="2">
        <v>378.81000000000006</v>
      </c>
      <c r="U69" s="2">
        <v>0</v>
      </c>
      <c r="V69" s="2">
        <v>42.780000000000008</v>
      </c>
      <c r="W69" s="2">
        <v>928.74</v>
      </c>
      <c r="X69" s="3">
        <v>0.59612549999999997</v>
      </c>
    </row>
    <row r="70" spans="1:24">
      <c r="A70">
        <v>2019</v>
      </c>
      <c r="B70">
        <v>176</v>
      </c>
      <c r="C70" s="1">
        <v>43641</v>
      </c>
      <c r="D70" t="s">
        <v>95</v>
      </c>
      <c r="E70">
        <v>1</v>
      </c>
      <c r="F70">
        <v>57</v>
      </c>
      <c r="G70" s="2">
        <f t="shared" si="1"/>
        <v>0.56999999999999995</v>
      </c>
      <c r="H70">
        <v>16</v>
      </c>
      <c r="I70">
        <v>6</v>
      </c>
      <c r="J70">
        <v>10</v>
      </c>
      <c r="K70" s="4">
        <v>16</v>
      </c>
      <c r="L70" s="4">
        <v>23</v>
      </c>
      <c r="M70" s="4">
        <v>0</v>
      </c>
      <c r="N70" s="4">
        <v>0</v>
      </c>
      <c r="O70" s="4">
        <v>0</v>
      </c>
      <c r="P70" s="2">
        <v>17.739999999999998</v>
      </c>
      <c r="Q70" s="2">
        <v>14.11</v>
      </c>
      <c r="R70" s="2">
        <v>33.049999999999997</v>
      </c>
      <c r="S70" s="2">
        <v>1224.06</v>
      </c>
      <c r="T70" s="2">
        <v>973.59</v>
      </c>
      <c r="U70" s="2">
        <v>0</v>
      </c>
      <c r="V70" s="2">
        <v>82.8</v>
      </c>
      <c r="W70" s="2">
        <v>2280.4500000000003</v>
      </c>
      <c r="X70" s="3">
        <v>1.3766121</v>
      </c>
    </row>
    <row r="71" spans="1:24">
      <c r="A71">
        <v>2019</v>
      </c>
      <c r="B71">
        <v>176</v>
      </c>
      <c r="C71" s="1">
        <v>43641</v>
      </c>
      <c r="D71" t="s">
        <v>96</v>
      </c>
      <c r="E71">
        <v>1</v>
      </c>
      <c r="F71">
        <v>64</v>
      </c>
      <c r="G71" s="2">
        <f t="shared" si="1"/>
        <v>0.64</v>
      </c>
      <c r="H71">
        <v>14</v>
      </c>
      <c r="I71">
        <v>5</v>
      </c>
      <c r="J71">
        <v>9</v>
      </c>
      <c r="K71" s="4">
        <v>7</v>
      </c>
      <c r="L71" s="4">
        <v>31</v>
      </c>
      <c r="M71" s="4">
        <v>0</v>
      </c>
      <c r="N71" s="4">
        <v>0</v>
      </c>
      <c r="O71" s="4">
        <v>0</v>
      </c>
      <c r="P71" s="2">
        <v>17.510000000000002</v>
      </c>
      <c r="Q71" s="2">
        <v>15.4</v>
      </c>
      <c r="R71" s="2">
        <v>34.090000000000003</v>
      </c>
      <c r="S71" s="2">
        <v>1208.19</v>
      </c>
      <c r="T71" s="2">
        <v>1062.6000000000001</v>
      </c>
      <c r="U71" s="2">
        <v>0</v>
      </c>
      <c r="V71" s="2">
        <v>81.42</v>
      </c>
      <c r="W71" s="2">
        <v>2352.21</v>
      </c>
      <c r="X71" s="3">
        <v>1.6204304999999999</v>
      </c>
    </row>
    <row r="72" spans="1:24">
      <c r="A72">
        <v>2019</v>
      </c>
      <c r="B72">
        <v>176</v>
      </c>
      <c r="C72" s="1">
        <v>43641</v>
      </c>
      <c r="D72" t="s">
        <v>97</v>
      </c>
      <c r="E72">
        <v>1</v>
      </c>
      <c r="F72">
        <v>53</v>
      </c>
      <c r="G72" s="2">
        <f t="shared" si="1"/>
        <v>0.53</v>
      </c>
      <c r="H72">
        <v>15</v>
      </c>
      <c r="I72">
        <v>4</v>
      </c>
      <c r="J72">
        <v>11</v>
      </c>
      <c r="K72" s="4">
        <v>10</v>
      </c>
      <c r="L72" s="4">
        <v>19</v>
      </c>
      <c r="M72" s="4">
        <v>0</v>
      </c>
      <c r="N72" s="4">
        <v>1</v>
      </c>
      <c r="O72" s="4">
        <v>0</v>
      </c>
      <c r="P72" s="2">
        <v>10.86</v>
      </c>
      <c r="Q72" s="2">
        <v>8.31</v>
      </c>
      <c r="R72" s="2">
        <v>20.23</v>
      </c>
      <c r="S72" s="2">
        <v>749.34</v>
      </c>
      <c r="T72" s="2">
        <v>573.39</v>
      </c>
      <c r="U72" s="2">
        <v>0</v>
      </c>
      <c r="V72" s="2">
        <v>73.14</v>
      </c>
      <c r="W72" s="2">
        <v>1395.8700000000001</v>
      </c>
      <c r="X72" s="3">
        <v>0.88293779999999999</v>
      </c>
    </row>
    <row r="73" spans="1:24">
      <c r="A73">
        <v>2019</v>
      </c>
      <c r="B73">
        <v>176</v>
      </c>
      <c r="C73" s="1">
        <v>43641</v>
      </c>
      <c r="D73" t="s">
        <v>98</v>
      </c>
      <c r="E73">
        <v>1</v>
      </c>
      <c r="F73">
        <v>47</v>
      </c>
      <c r="G73" s="2">
        <f t="shared" si="1"/>
        <v>0.47</v>
      </c>
      <c r="H73">
        <v>16</v>
      </c>
      <c r="I73">
        <v>5</v>
      </c>
      <c r="J73">
        <v>11</v>
      </c>
      <c r="K73" s="4">
        <v>5</v>
      </c>
      <c r="L73" s="4">
        <v>19</v>
      </c>
      <c r="M73" s="4">
        <v>0</v>
      </c>
      <c r="N73" s="4">
        <v>0</v>
      </c>
      <c r="O73" s="4">
        <v>0</v>
      </c>
      <c r="P73" s="2">
        <v>9.07</v>
      </c>
      <c r="Q73" s="2">
        <v>6.7</v>
      </c>
      <c r="R73" s="2">
        <v>17.03</v>
      </c>
      <c r="S73" s="2">
        <v>625.83000000000004</v>
      </c>
      <c r="T73" s="2">
        <v>462.30000000000007</v>
      </c>
      <c r="U73" s="2">
        <v>0</v>
      </c>
      <c r="V73" s="2">
        <v>86.94</v>
      </c>
      <c r="W73" s="2">
        <v>1175.0700000000002</v>
      </c>
      <c r="X73" s="3">
        <v>0.6650427000000001</v>
      </c>
    </row>
    <row r="74" spans="1:24">
      <c r="A74">
        <v>2019</v>
      </c>
      <c r="B74">
        <v>190</v>
      </c>
      <c r="C74" s="1">
        <v>43655</v>
      </c>
      <c r="D74" t="s">
        <v>99</v>
      </c>
      <c r="E74">
        <v>1</v>
      </c>
      <c r="F74">
        <v>79</v>
      </c>
      <c r="G74" s="2">
        <f t="shared" si="1"/>
        <v>0.79</v>
      </c>
      <c r="H74">
        <v>19</v>
      </c>
      <c r="I74">
        <v>5</v>
      </c>
      <c r="J74">
        <v>14</v>
      </c>
      <c r="K74" s="4">
        <v>34</v>
      </c>
      <c r="L74" s="4">
        <v>31</v>
      </c>
      <c r="M74" s="4">
        <v>13</v>
      </c>
      <c r="N74" s="4">
        <v>1</v>
      </c>
      <c r="O74" s="4">
        <v>0</v>
      </c>
      <c r="P74" s="2">
        <v>17.32</v>
      </c>
      <c r="Q74" s="2">
        <v>19.100000000000001</v>
      </c>
      <c r="R74" s="2">
        <v>39.24</v>
      </c>
      <c r="S74" s="2">
        <v>1195.08</v>
      </c>
      <c r="T74" s="2">
        <v>1317.9</v>
      </c>
      <c r="U74" s="2">
        <v>0</v>
      </c>
      <c r="V74" s="2">
        <v>194.57999999999998</v>
      </c>
      <c r="W74" s="2">
        <v>2707.56</v>
      </c>
      <c r="X74" s="3">
        <v>1.5596553</v>
      </c>
    </row>
    <row r="75" spans="1:24">
      <c r="A75">
        <v>2019</v>
      </c>
      <c r="B75">
        <v>190</v>
      </c>
      <c r="C75" s="1">
        <v>43655</v>
      </c>
      <c r="D75" t="s">
        <v>100</v>
      </c>
      <c r="E75">
        <v>1</v>
      </c>
      <c r="F75">
        <v>71</v>
      </c>
      <c r="G75" s="2">
        <f t="shared" si="1"/>
        <v>0.71</v>
      </c>
      <c r="H75">
        <v>18</v>
      </c>
      <c r="I75">
        <v>6</v>
      </c>
      <c r="J75">
        <v>12</v>
      </c>
      <c r="K75" s="4">
        <v>26</v>
      </c>
      <c r="L75" s="4">
        <v>32</v>
      </c>
      <c r="M75" s="4">
        <v>6</v>
      </c>
      <c r="N75" s="4">
        <v>1</v>
      </c>
      <c r="O75" s="4">
        <v>0</v>
      </c>
      <c r="P75" s="2">
        <v>12.76</v>
      </c>
      <c r="Q75" s="2">
        <v>15.06</v>
      </c>
      <c r="R75" s="2">
        <v>30.37</v>
      </c>
      <c r="S75" s="2">
        <v>880.44</v>
      </c>
      <c r="T75" s="2">
        <v>1039.1400000000001</v>
      </c>
      <c r="U75" s="2">
        <v>0</v>
      </c>
      <c r="V75" s="2">
        <v>175.95</v>
      </c>
      <c r="W75" s="2">
        <v>2095.5300000000002</v>
      </c>
      <c r="X75" s="3">
        <v>1.0145898</v>
      </c>
    </row>
    <row r="76" spans="1:24">
      <c r="A76">
        <v>2019</v>
      </c>
      <c r="B76">
        <v>190</v>
      </c>
      <c r="C76" s="1">
        <v>43655</v>
      </c>
      <c r="D76" t="s">
        <v>101</v>
      </c>
      <c r="E76">
        <v>1</v>
      </c>
      <c r="F76">
        <v>80</v>
      </c>
      <c r="G76" s="2">
        <f t="shared" si="1"/>
        <v>0.8</v>
      </c>
      <c r="H76">
        <v>20</v>
      </c>
      <c r="I76">
        <v>4</v>
      </c>
      <c r="J76">
        <v>16</v>
      </c>
      <c r="K76" s="4">
        <v>38</v>
      </c>
      <c r="L76" s="4">
        <v>48</v>
      </c>
      <c r="M76" s="4">
        <v>7</v>
      </c>
      <c r="N76" s="4">
        <v>3</v>
      </c>
      <c r="O76" s="4">
        <v>0</v>
      </c>
      <c r="P76" s="2">
        <v>21.92</v>
      </c>
      <c r="Q76" s="2">
        <v>24.58</v>
      </c>
      <c r="R76" s="2">
        <v>51.74</v>
      </c>
      <c r="S76" s="2">
        <v>1512.4800000000002</v>
      </c>
      <c r="T76" s="2">
        <v>1696.02</v>
      </c>
      <c r="U76" s="2">
        <v>0</v>
      </c>
      <c r="V76" s="2">
        <v>361.56</v>
      </c>
      <c r="W76" s="2">
        <v>3570.06</v>
      </c>
      <c r="X76" s="3">
        <v>2.1506748000000004</v>
      </c>
    </row>
    <row r="77" spans="1:24">
      <c r="A77">
        <v>2019</v>
      </c>
      <c r="B77">
        <v>190</v>
      </c>
      <c r="C77" s="1">
        <v>43655</v>
      </c>
      <c r="D77" t="s">
        <v>102</v>
      </c>
      <c r="E77">
        <v>1</v>
      </c>
      <c r="F77">
        <v>92</v>
      </c>
      <c r="G77" s="2">
        <f t="shared" si="1"/>
        <v>0.92</v>
      </c>
      <c r="H77">
        <v>22</v>
      </c>
      <c r="I77">
        <v>4</v>
      </c>
      <c r="J77">
        <v>18</v>
      </c>
      <c r="K77" s="4">
        <v>38</v>
      </c>
      <c r="L77" s="4">
        <v>39</v>
      </c>
      <c r="M77" s="4">
        <v>1</v>
      </c>
      <c r="N77" s="4">
        <v>3</v>
      </c>
      <c r="O77" s="4">
        <v>0</v>
      </c>
      <c r="P77" s="2">
        <v>29.35</v>
      </c>
      <c r="Q77" s="2">
        <v>34.68</v>
      </c>
      <c r="R77" s="2">
        <v>68.09</v>
      </c>
      <c r="S77" s="2">
        <v>2025.1500000000003</v>
      </c>
      <c r="T77" s="2">
        <v>2392.9200000000005</v>
      </c>
      <c r="U77" s="2">
        <v>0</v>
      </c>
      <c r="V77" s="2">
        <v>280.14</v>
      </c>
      <c r="W77" s="2">
        <v>4698.2100000000009</v>
      </c>
      <c r="X77" s="3">
        <v>2.9073357</v>
      </c>
    </row>
    <row r="78" spans="1:24">
      <c r="A78">
        <v>2019</v>
      </c>
      <c r="B78">
        <v>190</v>
      </c>
      <c r="C78" s="1">
        <v>43655</v>
      </c>
      <c r="D78" t="s">
        <v>103</v>
      </c>
      <c r="E78">
        <v>1</v>
      </c>
      <c r="F78">
        <v>94</v>
      </c>
      <c r="G78" s="2">
        <f t="shared" si="1"/>
        <v>0.94</v>
      </c>
      <c r="H78">
        <v>20</v>
      </c>
      <c r="I78">
        <v>6</v>
      </c>
      <c r="J78">
        <v>15</v>
      </c>
      <c r="K78" s="4">
        <v>15</v>
      </c>
      <c r="L78" s="4">
        <v>39</v>
      </c>
      <c r="M78" s="4">
        <v>1</v>
      </c>
      <c r="N78" s="4">
        <v>3</v>
      </c>
      <c r="O78" s="4">
        <v>0</v>
      </c>
      <c r="P78" s="2">
        <v>18.309999999999999</v>
      </c>
      <c r="Q78" s="2">
        <v>22.47</v>
      </c>
      <c r="R78" s="2">
        <v>45.15</v>
      </c>
      <c r="S78" s="2">
        <v>1263.3900000000001</v>
      </c>
      <c r="T78" s="2">
        <v>1550.43</v>
      </c>
      <c r="U78" s="2">
        <v>0</v>
      </c>
      <c r="V78" s="2">
        <v>301.52999999999997</v>
      </c>
      <c r="W78" s="2">
        <v>3115.3500000000004</v>
      </c>
      <c r="X78" s="3">
        <v>2.0068028999999998</v>
      </c>
    </row>
    <row r="79" spans="1:24">
      <c r="A79">
        <v>2019</v>
      </c>
      <c r="B79">
        <v>190</v>
      </c>
      <c r="C79" s="1">
        <v>43655</v>
      </c>
      <c r="D79" t="s">
        <v>104</v>
      </c>
      <c r="E79">
        <v>1</v>
      </c>
      <c r="F79">
        <v>100</v>
      </c>
      <c r="G79" s="2">
        <f t="shared" si="1"/>
        <v>1</v>
      </c>
      <c r="H79">
        <v>20</v>
      </c>
      <c r="I79">
        <v>4</v>
      </c>
      <c r="J79">
        <v>16</v>
      </c>
      <c r="K79" s="4">
        <v>19</v>
      </c>
      <c r="L79" s="4">
        <v>35</v>
      </c>
      <c r="M79" s="4">
        <v>2</v>
      </c>
      <c r="N79" s="4">
        <v>13</v>
      </c>
      <c r="O79" s="4">
        <v>0</v>
      </c>
      <c r="P79" s="2">
        <v>27.06</v>
      </c>
      <c r="Q79" s="2">
        <v>36.6</v>
      </c>
      <c r="R79" s="2">
        <v>76.72</v>
      </c>
      <c r="S79" s="2">
        <v>1867.1399999999999</v>
      </c>
      <c r="T79" s="2">
        <v>2525.4000000000005</v>
      </c>
      <c r="U79" s="2">
        <v>0</v>
      </c>
      <c r="V79" s="2">
        <v>901.1400000000001</v>
      </c>
      <c r="W79" s="2">
        <v>5293.6800000000012</v>
      </c>
      <c r="X79" s="3">
        <v>2.8754922000000001</v>
      </c>
    </row>
    <row r="80" spans="1:24">
      <c r="A80">
        <v>2019</v>
      </c>
      <c r="B80">
        <v>190</v>
      </c>
      <c r="C80" s="1">
        <v>43655</v>
      </c>
      <c r="D80" t="s">
        <v>105</v>
      </c>
      <c r="E80">
        <v>1</v>
      </c>
      <c r="F80">
        <v>68</v>
      </c>
      <c r="G80" s="2">
        <f t="shared" si="1"/>
        <v>0.68</v>
      </c>
      <c r="H80">
        <v>19</v>
      </c>
      <c r="I80">
        <v>5</v>
      </c>
      <c r="J80">
        <v>14</v>
      </c>
      <c r="K80" s="4">
        <v>8</v>
      </c>
      <c r="L80" s="4">
        <v>44</v>
      </c>
      <c r="M80" s="4">
        <v>1</v>
      </c>
      <c r="N80" s="4">
        <v>5</v>
      </c>
      <c r="O80" s="4">
        <v>0</v>
      </c>
      <c r="P80" s="2">
        <v>20.62</v>
      </c>
      <c r="Q80" s="2">
        <v>19.850000000000001</v>
      </c>
      <c r="R80" s="2">
        <v>46.44</v>
      </c>
      <c r="S80" s="2">
        <v>1422.7800000000002</v>
      </c>
      <c r="T80" s="2">
        <v>1369.6500000000003</v>
      </c>
      <c r="U80" s="2">
        <v>0</v>
      </c>
      <c r="V80" s="2">
        <v>411.93</v>
      </c>
      <c r="W80" s="2">
        <v>3204.36</v>
      </c>
      <c r="X80" s="3">
        <v>1.8414512999999999</v>
      </c>
    </row>
    <row r="81" spans="1:24">
      <c r="A81">
        <v>2019</v>
      </c>
      <c r="B81">
        <v>190</v>
      </c>
      <c r="C81" s="1">
        <v>43655</v>
      </c>
      <c r="D81" t="s">
        <v>106</v>
      </c>
      <c r="E81">
        <v>1</v>
      </c>
      <c r="F81">
        <v>82</v>
      </c>
      <c r="G81" s="2">
        <f t="shared" si="1"/>
        <v>0.82</v>
      </c>
      <c r="H81">
        <v>20</v>
      </c>
      <c r="I81">
        <v>6</v>
      </c>
      <c r="J81">
        <v>14</v>
      </c>
      <c r="K81" s="4">
        <v>25</v>
      </c>
      <c r="L81" s="4">
        <v>33</v>
      </c>
      <c r="M81" s="4">
        <v>1</v>
      </c>
      <c r="N81" s="4">
        <v>1</v>
      </c>
      <c r="O81" s="4">
        <v>0</v>
      </c>
      <c r="P81" s="2">
        <v>21.24</v>
      </c>
      <c r="Q81" s="2">
        <v>23.98</v>
      </c>
      <c r="R81" s="2">
        <v>48.129999999999995</v>
      </c>
      <c r="S81" s="2">
        <v>1465.56</v>
      </c>
      <c r="T81" s="2">
        <v>1654.6200000000003</v>
      </c>
      <c r="U81" s="2">
        <v>0</v>
      </c>
      <c r="V81" s="2">
        <v>200.79000000000002</v>
      </c>
      <c r="W81" s="2">
        <v>3320.9700000000003</v>
      </c>
      <c r="X81" s="3">
        <v>2.0556825000000001</v>
      </c>
    </row>
    <row r="82" spans="1:24">
      <c r="A82">
        <v>2019</v>
      </c>
      <c r="B82">
        <v>190</v>
      </c>
      <c r="C82" s="1">
        <v>43655</v>
      </c>
      <c r="D82" t="s">
        <v>107</v>
      </c>
      <c r="E82">
        <v>1</v>
      </c>
      <c r="F82">
        <v>75</v>
      </c>
      <c r="G82" s="2">
        <f t="shared" si="1"/>
        <v>0.75</v>
      </c>
      <c r="H82">
        <v>19</v>
      </c>
      <c r="I82">
        <v>6</v>
      </c>
      <c r="J82">
        <v>13</v>
      </c>
      <c r="K82" s="4">
        <v>14</v>
      </c>
      <c r="L82" s="4">
        <v>40</v>
      </c>
      <c r="M82" s="4">
        <v>0</v>
      </c>
      <c r="N82" s="4">
        <v>2</v>
      </c>
      <c r="O82" s="4">
        <v>0</v>
      </c>
      <c r="P82" s="2">
        <v>17.68</v>
      </c>
      <c r="Q82" s="2">
        <v>20.74</v>
      </c>
      <c r="R82" s="2">
        <v>41.4</v>
      </c>
      <c r="S82" s="2">
        <v>1219.92</v>
      </c>
      <c r="T82" s="2">
        <v>1431.06</v>
      </c>
      <c r="U82" s="2">
        <v>0</v>
      </c>
      <c r="V82" s="2">
        <v>205.62</v>
      </c>
      <c r="W82" s="2">
        <v>2856.6</v>
      </c>
      <c r="X82" s="3">
        <v>1.7203287</v>
      </c>
    </row>
    <row r="83" spans="1:24">
      <c r="A83">
        <v>2019</v>
      </c>
      <c r="B83">
        <v>190</v>
      </c>
      <c r="C83" s="1">
        <v>43655</v>
      </c>
      <c r="D83" t="s">
        <v>108</v>
      </c>
      <c r="E83">
        <v>1</v>
      </c>
      <c r="F83">
        <v>98</v>
      </c>
      <c r="G83" s="2">
        <f t="shared" si="1"/>
        <v>0.98</v>
      </c>
      <c r="H83">
        <v>20</v>
      </c>
      <c r="I83">
        <v>5</v>
      </c>
      <c r="J83">
        <v>16</v>
      </c>
      <c r="K83" s="4">
        <v>11</v>
      </c>
      <c r="L83" s="4">
        <v>45</v>
      </c>
      <c r="M83" s="4">
        <v>0</v>
      </c>
      <c r="N83" s="4">
        <v>5</v>
      </c>
      <c r="O83" s="4">
        <v>0</v>
      </c>
      <c r="P83" s="2">
        <v>22.47</v>
      </c>
      <c r="Q83" s="2">
        <v>27.56</v>
      </c>
      <c r="R83" s="2">
        <v>57.84</v>
      </c>
      <c r="S83" s="2">
        <v>1550.43</v>
      </c>
      <c r="T83" s="2">
        <v>1901.64</v>
      </c>
      <c r="U83" s="2">
        <v>0</v>
      </c>
      <c r="V83" s="2">
        <v>538.89</v>
      </c>
      <c r="W83" s="2">
        <v>3990.96</v>
      </c>
      <c r="X83" s="3">
        <v>2.2155141</v>
      </c>
    </row>
    <row r="84" spans="1:24">
      <c r="A84">
        <v>2019</v>
      </c>
      <c r="B84">
        <v>190</v>
      </c>
      <c r="C84" s="1">
        <v>43655</v>
      </c>
      <c r="D84" t="s">
        <v>109</v>
      </c>
      <c r="E84">
        <v>1</v>
      </c>
      <c r="F84">
        <v>89</v>
      </c>
      <c r="G84" s="2">
        <f t="shared" si="1"/>
        <v>0.89</v>
      </c>
      <c r="H84">
        <v>20</v>
      </c>
      <c r="I84">
        <v>5</v>
      </c>
      <c r="J84">
        <v>15</v>
      </c>
      <c r="K84" s="4">
        <v>17</v>
      </c>
      <c r="L84" s="4">
        <v>26</v>
      </c>
      <c r="M84" s="4">
        <v>3</v>
      </c>
      <c r="N84" s="4">
        <v>6</v>
      </c>
      <c r="O84" s="4">
        <v>0</v>
      </c>
      <c r="P84" s="2">
        <v>22.33</v>
      </c>
      <c r="Q84" s="2">
        <v>26.54</v>
      </c>
      <c r="R84" s="2">
        <v>62.18</v>
      </c>
      <c r="S84" s="2">
        <v>1540.77</v>
      </c>
      <c r="T84" s="2">
        <v>1831.2599999999998</v>
      </c>
      <c r="U84" s="2">
        <v>0</v>
      </c>
      <c r="V84" s="2">
        <v>918.39</v>
      </c>
      <c r="W84" s="2">
        <v>4290.42</v>
      </c>
      <c r="X84" s="3">
        <v>2.1620874000000003</v>
      </c>
    </row>
    <row r="85" spans="1:24">
      <c r="A85">
        <v>2019</v>
      </c>
      <c r="B85">
        <v>190</v>
      </c>
      <c r="C85" s="1">
        <v>43655</v>
      </c>
      <c r="D85" t="s">
        <v>110</v>
      </c>
      <c r="E85">
        <v>1</v>
      </c>
      <c r="F85">
        <v>86</v>
      </c>
      <c r="G85" s="2">
        <f t="shared" si="1"/>
        <v>0.86</v>
      </c>
      <c r="H85">
        <v>21</v>
      </c>
      <c r="I85">
        <v>4</v>
      </c>
      <c r="J85">
        <v>17</v>
      </c>
      <c r="K85" s="4">
        <v>14</v>
      </c>
      <c r="L85" s="4">
        <v>39</v>
      </c>
      <c r="M85" s="4">
        <v>1</v>
      </c>
      <c r="N85" s="4">
        <v>5</v>
      </c>
      <c r="O85" s="4">
        <v>0</v>
      </c>
      <c r="P85" s="2">
        <v>20.92</v>
      </c>
      <c r="Q85" s="2">
        <v>22.69</v>
      </c>
      <c r="R85" s="2">
        <v>53.62</v>
      </c>
      <c r="S85" s="2">
        <v>1443.48</v>
      </c>
      <c r="T85" s="2">
        <v>1565.6100000000004</v>
      </c>
      <c r="U85" s="2">
        <v>0</v>
      </c>
      <c r="V85" s="2">
        <v>690.69</v>
      </c>
      <c r="W85" s="2">
        <v>3699.78</v>
      </c>
      <c r="X85" s="3">
        <v>2.1205356000000002</v>
      </c>
    </row>
    <row r="86" spans="1:24">
      <c r="A86">
        <v>2019</v>
      </c>
      <c r="B86">
        <v>190</v>
      </c>
      <c r="C86" s="1">
        <v>43655</v>
      </c>
      <c r="D86" t="s">
        <v>111</v>
      </c>
      <c r="E86">
        <v>1</v>
      </c>
      <c r="F86">
        <v>80</v>
      </c>
      <c r="G86" s="2">
        <f t="shared" si="1"/>
        <v>0.8</v>
      </c>
      <c r="H86">
        <v>20</v>
      </c>
      <c r="I86">
        <v>5</v>
      </c>
      <c r="J86">
        <v>15</v>
      </c>
      <c r="K86" s="4">
        <v>26</v>
      </c>
      <c r="L86" s="4">
        <v>33</v>
      </c>
      <c r="M86" s="4">
        <v>1</v>
      </c>
      <c r="N86" s="4">
        <v>5</v>
      </c>
      <c r="O86" s="4">
        <v>0</v>
      </c>
      <c r="P86" s="2">
        <v>20.8</v>
      </c>
      <c r="Q86" s="2">
        <v>23.22</v>
      </c>
      <c r="R86" s="2">
        <v>51.209999999999994</v>
      </c>
      <c r="S86" s="2">
        <v>1435.2</v>
      </c>
      <c r="T86" s="2">
        <v>1602.18</v>
      </c>
      <c r="U86" s="2">
        <v>0</v>
      </c>
      <c r="V86" s="2">
        <v>496.11</v>
      </c>
      <c r="W86" s="2">
        <v>3533.4900000000002</v>
      </c>
      <c r="X86" s="3">
        <v>1.9645611000000001</v>
      </c>
    </row>
    <row r="87" spans="1:24">
      <c r="A87">
        <v>2019</v>
      </c>
      <c r="B87">
        <v>190</v>
      </c>
      <c r="C87" s="1">
        <v>43655</v>
      </c>
      <c r="D87" t="s">
        <v>112</v>
      </c>
      <c r="E87">
        <v>1</v>
      </c>
      <c r="F87">
        <v>80</v>
      </c>
      <c r="G87" s="2">
        <f t="shared" si="1"/>
        <v>0.8</v>
      </c>
      <c r="H87">
        <v>19</v>
      </c>
      <c r="I87">
        <v>7</v>
      </c>
      <c r="J87">
        <v>12</v>
      </c>
      <c r="K87" s="4">
        <v>13</v>
      </c>
      <c r="L87" s="4">
        <v>26</v>
      </c>
      <c r="M87" s="4">
        <v>0</v>
      </c>
      <c r="N87" s="4">
        <v>0</v>
      </c>
      <c r="O87" s="4">
        <v>0</v>
      </c>
      <c r="P87" s="2">
        <v>15.65</v>
      </c>
      <c r="Q87" s="2">
        <v>16.649999999999999</v>
      </c>
      <c r="R87" s="2">
        <v>33.36</v>
      </c>
      <c r="S87" s="2">
        <v>1079.8500000000001</v>
      </c>
      <c r="T87" s="2">
        <v>1148.8499999999999</v>
      </c>
      <c r="U87" s="2">
        <v>0</v>
      </c>
      <c r="V87" s="2">
        <v>73.14</v>
      </c>
      <c r="W87" s="2">
        <v>2301.8399999999997</v>
      </c>
      <c r="X87" s="3">
        <v>1.6840347</v>
      </c>
    </row>
    <row r="88" spans="1:24">
      <c r="A88">
        <v>2019</v>
      </c>
      <c r="B88">
        <v>190</v>
      </c>
      <c r="C88" s="1">
        <v>43655</v>
      </c>
      <c r="D88" t="s">
        <v>113</v>
      </c>
      <c r="E88">
        <v>1</v>
      </c>
      <c r="F88">
        <v>91</v>
      </c>
      <c r="G88" s="2">
        <f t="shared" si="1"/>
        <v>0.91</v>
      </c>
      <c r="H88">
        <v>21</v>
      </c>
      <c r="I88">
        <v>5</v>
      </c>
      <c r="J88">
        <v>16</v>
      </c>
      <c r="K88" s="4">
        <v>18</v>
      </c>
      <c r="L88" s="4">
        <v>51</v>
      </c>
      <c r="M88" s="4">
        <v>3</v>
      </c>
      <c r="N88" s="4">
        <v>4</v>
      </c>
      <c r="O88" s="4">
        <v>0</v>
      </c>
      <c r="P88" s="2">
        <v>27.48</v>
      </c>
      <c r="Q88" s="2">
        <v>32.04</v>
      </c>
      <c r="R88" s="2">
        <v>63.779999999999994</v>
      </c>
      <c r="S88" s="2">
        <v>1896.1200000000001</v>
      </c>
      <c r="T88" s="2">
        <v>2210.7599999999998</v>
      </c>
      <c r="U88" s="2">
        <v>0</v>
      </c>
      <c r="V88" s="2">
        <v>293.94</v>
      </c>
      <c r="W88" s="2">
        <v>4400.82</v>
      </c>
      <c r="X88" s="3">
        <v>2.5226261999999999</v>
      </c>
    </row>
    <row r="89" spans="1:24">
      <c r="A89">
        <v>2019</v>
      </c>
      <c r="B89">
        <v>190</v>
      </c>
      <c r="C89" s="1">
        <v>43655</v>
      </c>
      <c r="D89" t="s">
        <v>114</v>
      </c>
      <c r="E89">
        <v>1</v>
      </c>
      <c r="F89">
        <v>80</v>
      </c>
      <c r="G89" s="2">
        <f t="shared" si="1"/>
        <v>0.8</v>
      </c>
      <c r="H89">
        <v>19</v>
      </c>
      <c r="I89">
        <v>9</v>
      </c>
      <c r="J89">
        <v>10</v>
      </c>
      <c r="K89" s="4">
        <v>12</v>
      </c>
      <c r="L89" s="4">
        <v>38</v>
      </c>
      <c r="M89" s="4">
        <v>0</v>
      </c>
      <c r="N89" s="4">
        <v>0</v>
      </c>
      <c r="O89" s="4">
        <v>0</v>
      </c>
      <c r="P89" s="2">
        <v>19.2</v>
      </c>
      <c r="Q89" s="2">
        <v>22.17</v>
      </c>
      <c r="R89" s="2">
        <v>50.28</v>
      </c>
      <c r="S89" s="2">
        <v>1324.8</v>
      </c>
      <c r="T89" s="2">
        <v>1529.7300000000002</v>
      </c>
      <c r="U89" s="2">
        <v>0</v>
      </c>
      <c r="V89" s="2">
        <v>614.79</v>
      </c>
      <c r="W89" s="2">
        <v>3469.32</v>
      </c>
      <c r="X89" s="3">
        <v>1.9531968</v>
      </c>
    </row>
    <row r="90" spans="1:24">
      <c r="A90">
        <v>2019</v>
      </c>
      <c r="B90">
        <v>190</v>
      </c>
      <c r="C90" s="1">
        <v>43655</v>
      </c>
      <c r="D90" t="s">
        <v>115</v>
      </c>
      <c r="E90">
        <v>1</v>
      </c>
      <c r="F90">
        <v>91</v>
      </c>
      <c r="G90" s="2">
        <f t="shared" si="1"/>
        <v>0.91</v>
      </c>
      <c r="H90">
        <v>21</v>
      </c>
      <c r="I90">
        <v>5</v>
      </c>
      <c r="J90">
        <v>16</v>
      </c>
      <c r="K90" s="4">
        <v>22</v>
      </c>
      <c r="L90" s="4">
        <v>66</v>
      </c>
      <c r="M90" s="4">
        <v>0</v>
      </c>
      <c r="N90" s="4">
        <v>2</v>
      </c>
      <c r="O90" s="4">
        <v>0</v>
      </c>
      <c r="P90" s="2">
        <v>28.86</v>
      </c>
      <c r="Q90" s="2">
        <v>33.31</v>
      </c>
      <c r="R90" s="2">
        <v>68.39</v>
      </c>
      <c r="S90" s="2">
        <v>1991.3400000000001</v>
      </c>
      <c r="T90" s="2">
        <v>2298.3900000000003</v>
      </c>
      <c r="U90" s="2">
        <v>0</v>
      </c>
      <c r="V90" s="2">
        <v>429.17999999999995</v>
      </c>
      <c r="W90" s="2">
        <v>4718.9100000000008</v>
      </c>
      <c r="X90" s="3">
        <v>2.5494948000000002</v>
      </c>
    </row>
    <row r="91" spans="1:24">
      <c r="A91">
        <v>2019</v>
      </c>
      <c r="B91">
        <v>190</v>
      </c>
      <c r="C91" s="1">
        <v>43655</v>
      </c>
      <c r="D91" t="s">
        <v>116</v>
      </c>
      <c r="E91">
        <v>1</v>
      </c>
      <c r="F91">
        <v>101</v>
      </c>
      <c r="G91" s="2">
        <f t="shared" si="1"/>
        <v>1.01</v>
      </c>
      <c r="H91">
        <v>22</v>
      </c>
      <c r="I91">
        <v>6</v>
      </c>
      <c r="J91">
        <v>16</v>
      </c>
      <c r="K91" s="4">
        <v>16</v>
      </c>
      <c r="L91" s="4">
        <v>58</v>
      </c>
      <c r="M91" s="4">
        <v>0</v>
      </c>
      <c r="N91" s="4">
        <v>3</v>
      </c>
      <c r="O91" s="4">
        <v>0</v>
      </c>
      <c r="P91" s="2">
        <v>28.31</v>
      </c>
      <c r="Q91" s="2">
        <v>33.65</v>
      </c>
      <c r="R91" s="2">
        <v>69.339999999999989</v>
      </c>
      <c r="S91" s="2">
        <v>1953.3899999999999</v>
      </c>
      <c r="T91" s="2">
        <v>2321.85</v>
      </c>
      <c r="U91" s="2">
        <v>0</v>
      </c>
      <c r="V91" s="2">
        <v>509.22</v>
      </c>
      <c r="W91" s="2">
        <v>4784.46</v>
      </c>
      <c r="X91" s="3">
        <v>2.9428914000000006</v>
      </c>
    </row>
    <row r="92" spans="1:24">
      <c r="A92">
        <v>2019</v>
      </c>
      <c r="B92">
        <v>190</v>
      </c>
      <c r="C92" s="1">
        <v>43655</v>
      </c>
      <c r="D92" t="s">
        <v>117</v>
      </c>
      <c r="E92">
        <v>1</v>
      </c>
      <c r="F92">
        <v>98</v>
      </c>
      <c r="G92" s="2">
        <f t="shared" si="1"/>
        <v>0.98</v>
      </c>
      <c r="H92">
        <v>22</v>
      </c>
      <c r="I92">
        <v>5</v>
      </c>
      <c r="J92">
        <v>17</v>
      </c>
      <c r="K92" s="4">
        <v>29</v>
      </c>
      <c r="L92" s="4">
        <v>53</v>
      </c>
      <c r="M92" s="4">
        <v>0</v>
      </c>
      <c r="N92" s="4">
        <v>2</v>
      </c>
      <c r="O92" s="4">
        <v>0</v>
      </c>
      <c r="P92" s="2">
        <v>27.31</v>
      </c>
      <c r="Q92" s="2">
        <v>33.58</v>
      </c>
      <c r="R92" s="2">
        <v>64.62</v>
      </c>
      <c r="S92" s="2">
        <v>1884.3899999999999</v>
      </c>
      <c r="T92" s="2">
        <v>2317.02</v>
      </c>
      <c r="U92" s="2">
        <v>0</v>
      </c>
      <c r="V92" s="2">
        <v>257.37</v>
      </c>
      <c r="W92" s="2">
        <v>4458.78</v>
      </c>
      <c r="X92" s="3">
        <v>2.666919</v>
      </c>
    </row>
    <row r="93" spans="1:24">
      <c r="A93">
        <v>2019</v>
      </c>
      <c r="B93">
        <v>190</v>
      </c>
      <c r="C93" s="1">
        <v>43655</v>
      </c>
      <c r="D93" t="s">
        <v>118</v>
      </c>
      <c r="E93">
        <v>1</v>
      </c>
      <c r="F93">
        <v>75</v>
      </c>
      <c r="G93" s="2">
        <f t="shared" si="1"/>
        <v>0.75</v>
      </c>
      <c r="H93">
        <v>20</v>
      </c>
      <c r="I93">
        <v>4</v>
      </c>
      <c r="J93">
        <v>16</v>
      </c>
      <c r="K93" s="4">
        <v>20</v>
      </c>
      <c r="L93" s="4">
        <v>19</v>
      </c>
      <c r="M93" s="4">
        <v>1</v>
      </c>
      <c r="N93" s="4">
        <v>4</v>
      </c>
      <c r="O93" s="4">
        <v>0</v>
      </c>
      <c r="P93" s="2">
        <v>15.56</v>
      </c>
      <c r="Q93" s="2">
        <v>16.18</v>
      </c>
      <c r="R93" s="2">
        <v>36.260000000000005</v>
      </c>
      <c r="S93" s="2">
        <v>1073.6400000000001</v>
      </c>
      <c r="T93" s="2">
        <v>1116.42</v>
      </c>
      <c r="U93" s="2">
        <v>0</v>
      </c>
      <c r="V93" s="2">
        <v>311.88</v>
      </c>
      <c r="W93" s="2">
        <v>2501.9400000000005</v>
      </c>
      <c r="X93" s="3">
        <v>1.2706625999999999</v>
      </c>
    </row>
    <row r="94" spans="1:24">
      <c r="A94">
        <v>2019</v>
      </c>
      <c r="B94">
        <v>190</v>
      </c>
      <c r="C94" s="1">
        <v>43655</v>
      </c>
      <c r="D94" t="s">
        <v>119</v>
      </c>
      <c r="E94">
        <v>1</v>
      </c>
      <c r="F94">
        <v>83</v>
      </c>
      <c r="G94" s="2">
        <f t="shared" si="1"/>
        <v>0.83</v>
      </c>
      <c r="H94">
        <v>19</v>
      </c>
      <c r="I94">
        <v>5</v>
      </c>
      <c r="J94">
        <v>14</v>
      </c>
      <c r="K94" s="4">
        <v>13</v>
      </c>
      <c r="L94" s="4">
        <v>19</v>
      </c>
      <c r="M94" s="4">
        <v>0</v>
      </c>
      <c r="N94" s="4">
        <v>8</v>
      </c>
      <c r="O94" s="4">
        <v>0</v>
      </c>
      <c r="P94" s="2">
        <v>13.96</v>
      </c>
      <c r="Q94" s="2">
        <v>15.91</v>
      </c>
      <c r="R94" s="2">
        <v>40.35</v>
      </c>
      <c r="S94" s="2">
        <v>963.24000000000012</v>
      </c>
      <c r="T94" s="2">
        <v>1097.7900000000002</v>
      </c>
      <c r="U94" s="2">
        <v>0</v>
      </c>
      <c r="V94" s="2">
        <v>723.12</v>
      </c>
      <c r="W94" s="2">
        <v>2784.15</v>
      </c>
      <c r="X94" s="3">
        <v>1.3501713</v>
      </c>
    </row>
    <row r="95" spans="1:24">
      <c r="A95">
        <v>2019</v>
      </c>
      <c r="B95">
        <v>190</v>
      </c>
      <c r="C95" s="1">
        <v>43655</v>
      </c>
      <c r="D95" t="s">
        <v>120</v>
      </c>
      <c r="E95">
        <v>1</v>
      </c>
      <c r="F95">
        <v>77</v>
      </c>
      <c r="G95" s="2">
        <f t="shared" si="1"/>
        <v>0.77</v>
      </c>
      <c r="H95">
        <v>19</v>
      </c>
      <c r="I95">
        <v>5</v>
      </c>
      <c r="J95">
        <v>14</v>
      </c>
      <c r="K95" s="4">
        <v>9</v>
      </c>
      <c r="L95" s="4">
        <v>37</v>
      </c>
      <c r="M95" s="4">
        <v>0</v>
      </c>
      <c r="N95" s="4">
        <v>6</v>
      </c>
      <c r="O95" s="4">
        <v>0</v>
      </c>
      <c r="P95" s="2">
        <v>17.5</v>
      </c>
      <c r="Q95" s="2">
        <v>18.649999999999999</v>
      </c>
      <c r="R95" s="2">
        <v>42.53</v>
      </c>
      <c r="S95" s="2">
        <v>1207.5000000000002</v>
      </c>
      <c r="T95" s="2">
        <v>1286.8499999999999</v>
      </c>
      <c r="U95" s="2">
        <v>0</v>
      </c>
      <c r="V95" s="2">
        <v>440.22</v>
      </c>
      <c r="W95" s="2">
        <v>2934.5700000000006</v>
      </c>
      <c r="X95" s="3">
        <v>1.6395090000000001</v>
      </c>
    </row>
    <row r="96" spans="1:24">
      <c r="A96">
        <v>2019</v>
      </c>
      <c r="B96">
        <v>190</v>
      </c>
      <c r="C96" s="1">
        <v>43655</v>
      </c>
      <c r="D96" t="s">
        <v>121</v>
      </c>
      <c r="E96">
        <v>1</v>
      </c>
      <c r="F96">
        <v>84</v>
      </c>
      <c r="G96" s="2">
        <f t="shared" si="1"/>
        <v>0.84</v>
      </c>
      <c r="H96">
        <v>20</v>
      </c>
      <c r="I96">
        <v>5</v>
      </c>
      <c r="J96">
        <v>15</v>
      </c>
      <c r="K96" s="4">
        <v>16</v>
      </c>
      <c r="L96" s="4">
        <v>35</v>
      </c>
      <c r="M96" s="4">
        <v>0</v>
      </c>
      <c r="N96" s="4">
        <v>3</v>
      </c>
      <c r="O96" s="4">
        <v>0</v>
      </c>
      <c r="P96" s="2">
        <v>20.85</v>
      </c>
      <c r="Q96" s="2">
        <v>21.71</v>
      </c>
      <c r="R96" s="2">
        <v>47.400000000000006</v>
      </c>
      <c r="S96" s="2">
        <v>1438.6500000000003</v>
      </c>
      <c r="T96" s="2">
        <v>1497.9900000000002</v>
      </c>
      <c r="U96" s="2">
        <v>0</v>
      </c>
      <c r="V96" s="2">
        <v>333.96000000000004</v>
      </c>
      <c r="W96" s="2">
        <v>3270.6000000000004</v>
      </c>
      <c r="X96" s="3">
        <v>1.9023645000000002</v>
      </c>
    </row>
    <row r="97" spans="1:24">
      <c r="A97">
        <v>2019</v>
      </c>
      <c r="B97">
        <v>190</v>
      </c>
      <c r="C97" s="1">
        <v>43655</v>
      </c>
      <c r="D97" t="s">
        <v>122</v>
      </c>
      <c r="E97">
        <v>1</v>
      </c>
      <c r="F97">
        <v>71</v>
      </c>
      <c r="G97" s="2">
        <f t="shared" si="1"/>
        <v>0.71</v>
      </c>
      <c r="H97">
        <v>20</v>
      </c>
      <c r="I97">
        <v>6</v>
      </c>
      <c r="J97">
        <v>14</v>
      </c>
      <c r="K97" s="4">
        <v>19</v>
      </c>
      <c r="L97" s="4">
        <v>47</v>
      </c>
      <c r="M97" s="4">
        <v>1</v>
      </c>
      <c r="N97" s="4">
        <v>6</v>
      </c>
      <c r="O97" s="4">
        <v>0</v>
      </c>
      <c r="P97" s="2">
        <v>24.9</v>
      </c>
      <c r="Q97" s="2">
        <v>24.75</v>
      </c>
      <c r="R97" s="2">
        <v>57.87</v>
      </c>
      <c r="S97" s="2">
        <v>1718.1</v>
      </c>
      <c r="T97" s="2">
        <v>1707.75</v>
      </c>
      <c r="U97" s="2">
        <v>0</v>
      </c>
      <c r="V97" s="2">
        <v>567.18000000000006</v>
      </c>
      <c r="W97" s="2">
        <v>3993.0299999999997</v>
      </c>
      <c r="X97" s="3">
        <v>1.9856820000000004</v>
      </c>
    </row>
    <row r="98" spans="1:24">
      <c r="A98">
        <v>2019</v>
      </c>
      <c r="B98">
        <v>204</v>
      </c>
      <c r="C98" s="1">
        <v>43669</v>
      </c>
      <c r="D98" t="s">
        <v>123</v>
      </c>
      <c r="E98">
        <v>1</v>
      </c>
      <c r="F98">
        <v>104</v>
      </c>
      <c r="G98" s="2">
        <f t="shared" si="1"/>
        <v>1.04</v>
      </c>
      <c r="H98">
        <v>24</v>
      </c>
      <c r="I98">
        <v>5</v>
      </c>
      <c r="J98">
        <v>19</v>
      </c>
      <c r="K98" s="4">
        <v>40</v>
      </c>
      <c r="L98" s="4">
        <v>32</v>
      </c>
      <c r="M98" s="4">
        <v>1</v>
      </c>
      <c r="N98" s="4">
        <v>18</v>
      </c>
      <c r="O98" s="4">
        <v>0</v>
      </c>
      <c r="P98" s="2">
        <v>33.93</v>
      </c>
      <c r="Q98" s="2">
        <v>43.21</v>
      </c>
      <c r="R98" s="2">
        <v>104.75</v>
      </c>
      <c r="S98" s="2">
        <v>2341.17</v>
      </c>
      <c r="T98" s="2">
        <v>2981.49</v>
      </c>
      <c r="U98" s="2">
        <v>0</v>
      </c>
      <c r="V98" s="2">
        <v>1905.0900000000001</v>
      </c>
      <c r="W98" s="2">
        <v>7227.75</v>
      </c>
      <c r="X98" s="3">
        <v>3.2677641000000004</v>
      </c>
    </row>
    <row r="99" spans="1:24">
      <c r="A99">
        <v>2019</v>
      </c>
      <c r="B99">
        <v>204</v>
      </c>
      <c r="C99" s="1">
        <v>43669</v>
      </c>
      <c r="D99" t="s">
        <v>124</v>
      </c>
      <c r="E99">
        <v>1</v>
      </c>
      <c r="F99">
        <v>85</v>
      </c>
      <c r="G99" s="2">
        <f t="shared" si="1"/>
        <v>0.85</v>
      </c>
      <c r="H99">
        <v>21</v>
      </c>
      <c r="I99">
        <v>4</v>
      </c>
      <c r="J99">
        <v>17</v>
      </c>
      <c r="K99" s="4">
        <v>41</v>
      </c>
      <c r="L99" s="4">
        <v>14</v>
      </c>
      <c r="M99" s="4">
        <v>2</v>
      </c>
      <c r="N99" s="4">
        <v>18</v>
      </c>
      <c r="O99" s="4">
        <v>0</v>
      </c>
      <c r="P99" s="2">
        <v>29.44</v>
      </c>
      <c r="Q99" s="2">
        <v>35.33</v>
      </c>
      <c r="R99" s="2">
        <v>96.06</v>
      </c>
      <c r="S99" s="2">
        <v>2031.3600000000001</v>
      </c>
      <c r="T99" s="2">
        <v>2437.7700000000004</v>
      </c>
      <c r="U99" s="2">
        <v>0</v>
      </c>
      <c r="V99" s="2">
        <v>2159.0100000000002</v>
      </c>
      <c r="W99" s="2">
        <v>6628.1400000000012</v>
      </c>
      <c r="X99" s="3">
        <v>2.3669207999999999</v>
      </c>
    </row>
    <row r="100" spans="1:24">
      <c r="A100">
        <v>2019</v>
      </c>
      <c r="B100">
        <v>204</v>
      </c>
      <c r="C100" s="1">
        <v>43669</v>
      </c>
      <c r="D100" t="s">
        <v>125</v>
      </c>
      <c r="E100">
        <v>1</v>
      </c>
      <c r="F100">
        <v>100</v>
      </c>
      <c r="G100" s="2">
        <f t="shared" si="1"/>
        <v>1</v>
      </c>
      <c r="H100">
        <v>22</v>
      </c>
      <c r="I100">
        <v>5</v>
      </c>
      <c r="J100">
        <v>17</v>
      </c>
      <c r="K100" s="4">
        <v>31</v>
      </c>
      <c r="L100" s="4">
        <v>24</v>
      </c>
      <c r="M100" s="4">
        <v>0</v>
      </c>
      <c r="N100" s="4">
        <v>13</v>
      </c>
      <c r="O100" s="4">
        <v>0</v>
      </c>
      <c r="P100" s="2">
        <v>25.57</v>
      </c>
      <c r="Q100" s="2">
        <v>32.32</v>
      </c>
      <c r="R100" s="2">
        <v>74.56</v>
      </c>
      <c r="S100" s="2">
        <v>1764.3300000000002</v>
      </c>
      <c r="T100" s="2">
        <v>2230.08</v>
      </c>
      <c r="U100" s="2">
        <v>0</v>
      </c>
      <c r="V100" s="2">
        <v>1150.2300000000002</v>
      </c>
      <c r="W100" s="2">
        <v>5144.6400000000003</v>
      </c>
      <c r="X100" s="3">
        <v>2.7309510000000006</v>
      </c>
    </row>
    <row r="101" spans="1:24">
      <c r="A101">
        <v>2019</v>
      </c>
      <c r="B101">
        <v>204</v>
      </c>
      <c r="C101" s="1">
        <v>43669</v>
      </c>
      <c r="D101" t="s">
        <v>126</v>
      </c>
      <c r="E101">
        <v>1</v>
      </c>
      <c r="F101">
        <v>91</v>
      </c>
      <c r="G101" s="2">
        <f t="shared" si="1"/>
        <v>0.91</v>
      </c>
      <c r="H101">
        <v>19</v>
      </c>
      <c r="I101">
        <v>3</v>
      </c>
      <c r="J101">
        <v>16</v>
      </c>
      <c r="K101" s="4">
        <v>33</v>
      </c>
      <c r="L101" s="4">
        <v>31</v>
      </c>
      <c r="M101" s="4">
        <v>1</v>
      </c>
      <c r="N101" s="4">
        <v>9</v>
      </c>
      <c r="O101" s="4">
        <v>0</v>
      </c>
      <c r="P101" s="2">
        <v>25.66</v>
      </c>
      <c r="Q101" s="2">
        <v>31.93</v>
      </c>
      <c r="R101" s="2">
        <v>65.31</v>
      </c>
      <c r="S101" s="2">
        <v>1770.54</v>
      </c>
      <c r="T101" s="2">
        <v>2203.17</v>
      </c>
      <c r="U101" s="2">
        <v>0</v>
      </c>
      <c r="V101" s="2">
        <v>532.67999999999995</v>
      </c>
      <c r="W101" s="2">
        <v>4506.3900000000003</v>
      </c>
      <c r="X101" s="3">
        <v>2.5781091000000003</v>
      </c>
    </row>
    <row r="102" spans="1:24">
      <c r="A102">
        <v>2019</v>
      </c>
      <c r="B102">
        <v>204</v>
      </c>
      <c r="C102" s="1">
        <v>43669</v>
      </c>
      <c r="D102" t="s">
        <v>127</v>
      </c>
      <c r="E102">
        <v>1</v>
      </c>
      <c r="F102">
        <v>93</v>
      </c>
      <c r="G102" s="2">
        <f t="shared" si="1"/>
        <v>0.93</v>
      </c>
      <c r="H102">
        <v>22</v>
      </c>
      <c r="I102">
        <v>6</v>
      </c>
      <c r="J102">
        <v>16</v>
      </c>
      <c r="K102" s="4">
        <v>38</v>
      </c>
      <c r="L102" s="4">
        <v>32</v>
      </c>
      <c r="M102" s="4">
        <v>3</v>
      </c>
      <c r="N102" s="4">
        <v>16</v>
      </c>
      <c r="O102" s="4">
        <v>0</v>
      </c>
      <c r="P102" s="2">
        <v>31.4</v>
      </c>
      <c r="Q102" s="2">
        <v>36.85</v>
      </c>
      <c r="R102" s="2">
        <v>97.77</v>
      </c>
      <c r="S102" s="2">
        <v>2166.6</v>
      </c>
      <c r="T102" s="2">
        <v>2542.65</v>
      </c>
      <c r="U102" s="2">
        <v>0</v>
      </c>
      <c r="V102" s="2">
        <v>2036.88</v>
      </c>
      <c r="W102" s="2">
        <v>6746.13</v>
      </c>
      <c r="X102" s="3">
        <v>3.2227899000000004</v>
      </c>
    </row>
    <row r="103" spans="1:24">
      <c r="A103">
        <v>2019</v>
      </c>
      <c r="B103">
        <v>204</v>
      </c>
      <c r="C103" s="1">
        <v>43669</v>
      </c>
      <c r="D103" t="s">
        <v>128</v>
      </c>
      <c r="E103">
        <v>1</v>
      </c>
      <c r="F103">
        <v>99</v>
      </c>
      <c r="G103" s="2">
        <f t="shared" si="1"/>
        <v>0.99</v>
      </c>
      <c r="H103">
        <v>22</v>
      </c>
      <c r="I103">
        <v>5</v>
      </c>
      <c r="J103">
        <v>17</v>
      </c>
      <c r="K103" s="4">
        <v>33</v>
      </c>
      <c r="L103" s="4">
        <v>14</v>
      </c>
      <c r="M103" s="4">
        <v>1</v>
      </c>
      <c r="N103" s="4">
        <v>21</v>
      </c>
      <c r="O103" s="4">
        <v>0</v>
      </c>
      <c r="P103" s="2">
        <v>25.63</v>
      </c>
      <c r="Q103" s="2">
        <v>31.29</v>
      </c>
      <c r="R103" s="2">
        <v>89.02000000000001</v>
      </c>
      <c r="S103" s="2">
        <v>1768.47</v>
      </c>
      <c r="T103" s="2">
        <v>2159.0100000000002</v>
      </c>
      <c r="U103" s="2">
        <v>0</v>
      </c>
      <c r="V103" s="2">
        <v>2214.9000000000005</v>
      </c>
      <c r="W103" s="2">
        <v>6142.380000000001</v>
      </c>
      <c r="X103" s="3">
        <v>2.8395846000000002</v>
      </c>
    </row>
    <row r="104" spans="1:24">
      <c r="A104">
        <v>2019</v>
      </c>
      <c r="B104">
        <v>204</v>
      </c>
      <c r="C104" s="1">
        <v>43669</v>
      </c>
      <c r="D104" t="s">
        <v>129</v>
      </c>
      <c r="E104">
        <v>1</v>
      </c>
      <c r="F104">
        <v>93</v>
      </c>
      <c r="G104" s="2">
        <f t="shared" si="1"/>
        <v>0.93</v>
      </c>
      <c r="H104">
        <v>22</v>
      </c>
      <c r="I104">
        <v>6</v>
      </c>
      <c r="J104">
        <v>16</v>
      </c>
      <c r="K104" s="4">
        <v>42</v>
      </c>
      <c r="L104" s="4">
        <v>28</v>
      </c>
      <c r="M104" s="4">
        <v>2</v>
      </c>
      <c r="N104" s="4">
        <v>24</v>
      </c>
      <c r="O104" s="4">
        <v>0</v>
      </c>
      <c r="P104" s="2">
        <v>33.1</v>
      </c>
      <c r="Q104" s="2">
        <v>40.11</v>
      </c>
      <c r="R104" s="2">
        <v>106.15</v>
      </c>
      <c r="S104" s="2">
        <v>2283.9000000000005</v>
      </c>
      <c r="T104" s="2">
        <v>2767.59</v>
      </c>
      <c r="U104" s="2">
        <v>0</v>
      </c>
      <c r="V104" s="2">
        <v>2272.8599999999997</v>
      </c>
      <c r="W104" s="2">
        <v>7324.35</v>
      </c>
      <c r="X104" s="3">
        <v>3.0508695000000001</v>
      </c>
    </row>
    <row r="105" spans="1:24">
      <c r="A105">
        <v>2019</v>
      </c>
      <c r="B105">
        <v>204</v>
      </c>
      <c r="C105" s="1">
        <v>43669</v>
      </c>
      <c r="D105" t="s">
        <v>130</v>
      </c>
      <c r="E105">
        <v>1</v>
      </c>
      <c r="F105">
        <v>96</v>
      </c>
      <c r="G105" s="2">
        <f t="shared" si="1"/>
        <v>0.96</v>
      </c>
      <c r="H105">
        <v>22</v>
      </c>
      <c r="I105">
        <v>4</v>
      </c>
      <c r="J105">
        <v>18</v>
      </c>
      <c r="K105" s="4">
        <v>34</v>
      </c>
      <c r="L105" s="4">
        <v>23</v>
      </c>
      <c r="M105" s="4">
        <v>0</v>
      </c>
      <c r="N105" s="4">
        <v>9</v>
      </c>
      <c r="O105" s="4">
        <v>0</v>
      </c>
      <c r="P105" s="2">
        <v>23.59</v>
      </c>
      <c r="Q105" s="2">
        <v>27.01</v>
      </c>
      <c r="R105" s="2">
        <v>69.210000000000008</v>
      </c>
      <c r="S105" s="2">
        <v>1627.71</v>
      </c>
      <c r="T105" s="2">
        <v>1863.6900000000003</v>
      </c>
      <c r="U105" s="2">
        <v>0</v>
      </c>
      <c r="V105" s="2">
        <v>1284.0899999999999</v>
      </c>
      <c r="W105" s="2">
        <v>4775.4900000000007</v>
      </c>
      <c r="X105" s="3">
        <v>2.5021470000000003</v>
      </c>
    </row>
    <row r="106" spans="1:24">
      <c r="A106">
        <v>2019</v>
      </c>
      <c r="B106">
        <v>204</v>
      </c>
      <c r="C106" s="1">
        <v>43669</v>
      </c>
      <c r="D106" t="s">
        <v>131</v>
      </c>
      <c r="E106">
        <v>1</v>
      </c>
      <c r="F106">
        <v>102</v>
      </c>
      <c r="G106" s="2">
        <f t="shared" si="1"/>
        <v>1.02</v>
      </c>
      <c r="H106">
        <v>22</v>
      </c>
      <c r="I106">
        <v>6</v>
      </c>
      <c r="J106">
        <v>17</v>
      </c>
      <c r="K106" s="4">
        <v>46</v>
      </c>
      <c r="L106" s="4">
        <v>15</v>
      </c>
      <c r="M106" s="4">
        <v>1</v>
      </c>
      <c r="N106" s="4">
        <v>23</v>
      </c>
      <c r="O106" s="4">
        <v>0</v>
      </c>
      <c r="P106" s="2">
        <v>31.88</v>
      </c>
      <c r="Q106" s="2">
        <v>36.96</v>
      </c>
      <c r="R106" s="2">
        <v>104.97</v>
      </c>
      <c r="S106" s="2">
        <v>2199.7199999999998</v>
      </c>
      <c r="T106" s="2">
        <v>2550.2400000000002</v>
      </c>
      <c r="U106" s="2">
        <v>0</v>
      </c>
      <c r="V106" s="2">
        <v>2492.9700000000003</v>
      </c>
      <c r="W106" s="2">
        <v>7242.93</v>
      </c>
      <c r="X106" s="3">
        <v>3.3011048999999999</v>
      </c>
    </row>
    <row r="107" spans="1:24">
      <c r="A107">
        <v>2019</v>
      </c>
      <c r="B107">
        <v>204</v>
      </c>
      <c r="C107" s="1">
        <v>43669</v>
      </c>
      <c r="D107" t="s">
        <v>132</v>
      </c>
      <c r="E107">
        <v>1</v>
      </c>
      <c r="F107">
        <v>116</v>
      </c>
      <c r="G107" s="2">
        <f t="shared" si="1"/>
        <v>1.1599999999999999</v>
      </c>
      <c r="H107">
        <v>24</v>
      </c>
      <c r="I107">
        <v>5</v>
      </c>
      <c r="J107">
        <v>19</v>
      </c>
      <c r="K107" s="4">
        <v>27</v>
      </c>
      <c r="L107" s="4">
        <v>33</v>
      </c>
      <c r="M107" s="4">
        <v>0</v>
      </c>
      <c r="N107" s="4">
        <v>20</v>
      </c>
      <c r="O107" s="4">
        <v>0</v>
      </c>
      <c r="P107" s="2">
        <v>33.99</v>
      </c>
      <c r="Q107" s="2">
        <v>43.17</v>
      </c>
      <c r="R107" s="2">
        <v>99.35</v>
      </c>
      <c r="S107" s="2">
        <v>2345.31</v>
      </c>
      <c r="T107" s="2">
        <v>2978.73</v>
      </c>
      <c r="U107" s="2">
        <v>0</v>
      </c>
      <c r="V107" s="2">
        <v>1531.1100000000004</v>
      </c>
      <c r="W107" s="2">
        <v>6855.1500000000005</v>
      </c>
      <c r="X107" s="3">
        <v>3.8466602999999999</v>
      </c>
    </row>
    <row r="108" spans="1:24">
      <c r="A108">
        <v>2019</v>
      </c>
      <c r="B108">
        <v>204</v>
      </c>
      <c r="C108" s="1">
        <v>43669</v>
      </c>
      <c r="D108" t="s">
        <v>133</v>
      </c>
      <c r="E108">
        <v>1</v>
      </c>
      <c r="F108">
        <v>98</v>
      </c>
      <c r="G108" s="2">
        <f t="shared" si="1"/>
        <v>0.98</v>
      </c>
      <c r="H108">
        <v>22</v>
      </c>
      <c r="I108">
        <v>4</v>
      </c>
      <c r="J108">
        <v>18</v>
      </c>
      <c r="K108" s="4">
        <v>47</v>
      </c>
      <c r="L108" s="4">
        <v>14</v>
      </c>
      <c r="M108" s="4">
        <v>2</v>
      </c>
      <c r="N108" s="4">
        <v>20</v>
      </c>
      <c r="O108" s="4">
        <v>0</v>
      </c>
      <c r="P108" s="2">
        <v>28.77</v>
      </c>
      <c r="Q108" s="2">
        <v>35.47</v>
      </c>
      <c r="R108" s="2">
        <v>100.49</v>
      </c>
      <c r="S108" s="2">
        <v>1985.1300000000003</v>
      </c>
      <c r="T108" s="2">
        <v>2447.4300000000003</v>
      </c>
      <c r="U108" s="2">
        <v>0</v>
      </c>
      <c r="V108" s="2">
        <v>2501.25</v>
      </c>
      <c r="W108" s="2">
        <v>6933.81</v>
      </c>
      <c r="X108" s="3">
        <v>2.9020986</v>
      </c>
    </row>
    <row r="109" spans="1:24">
      <c r="A109">
        <v>2019</v>
      </c>
      <c r="B109">
        <v>204</v>
      </c>
      <c r="C109" s="1">
        <v>43669</v>
      </c>
      <c r="D109" t="s">
        <v>134</v>
      </c>
      <c r="E109">
        <v>1</v>
      </c>
      <c r="F109">
        <v>98</v>
      </c>
      <c r="G109" s="2">
        <f t="shared" si="1"/>
        <v>0.98</v>
      </c>
      <c r="H109">
        <v>23</v>
      </c>
      <c r="I109">
        <v>5</v>
      </c>
      <c r="J109">
        <v>18</v>
      </c>
      <c r="K109" s="4">
        <v>35</v>
      </c>
      <c r="L109" s="4">
        <v>23</v>
      </c>
      <c r="M109" s="4">
        <v>0</v>
      </c>
      <c r="N109" s="4">
        <v>10</v>
      </c>
      <c r="O109" s="4">
        <v>0</v>
      </c>
      <c r="P109" s="2">
        <v>23.34</v>
      </c>
      <c r="Q109" s="2">
        <v>26.71</v>
      </c>
      <c r="R109" s="2">
        <v>67.28</v>
      </c>
      <c r="S109" s="2">
        <v>1610.46</v>
      </c>
      <c r="T109" s="2">
        <v>1842.9900000000002</v>
      </c>
      <c r="U109" s="2">
        <v>0</v>
      </c>
      <c r="V109" s="2">
        <v>1188.8699999999999</v>
      </c>
      <c r="W109" s="2">
        <v>4642.32</v>
      </c>
      <c r="X109" s="3">
        <v>2.4604710000000001</v>
      </c>
    </row>
    <row r="110" spans="1:24">
      <c r="A110">
        <v>2019</v>
      </c>
      <c r="B110">
        <v>204</v>
      </c>
      <c r="C110" s="1">
        <v>43669</v>
      </c>
      <c r="D110" t="s">
        <v>135</v>
      </c>
      <c r="E110">
        <v>1</v>
      </c>
      <c r="F110">
        <v>91</v>
      </c>
      <c r="G110" s="2">
        <f t="shared" si="1"/>
        <v>0.91</v>
      </c>
      <c r="H110">
        <v>21</v>
      </c>
      <c r="I110">
        <v>5</v>
      </c>
      <c r="J110">
        <v>16</v>
      </c>
      <c r="K110" s="4">
        <v>48</v>
      </c>
      <c r="L110" s="4">
        <v>13</v>
      </c>
      <c r="M110" s="4">
        <v>2</v>
      </c>
      <c r="N110" s="4">
        <v>26</v>
      </c>
      <c r="O110" s="4">
        <v>0</v>
      </c>
      <c r="P110" s="2">
        <v>34.979999999999997</v>
      </c>
      <c r="Q110" s="2">
        <v>41.44</v>
      </c>
      <c r="R110" s="2">
        <v>118.67999999999998</v>
      </c>
      <c r="S110" s="2">
        <v>2413.62</v>
      </c>
      <c r="T110" s="2">
        <v>2859.36</v>
      </c>
      <c r="U110" s="2">
        <v>0</v>
      </c>
      <c r="V110" s="2">
        <v>2915.94</v>
      </c>
      <c r="W110" s="2">
        <v>8188.92</v>
      </c>
      <c r="X110" s="3">
        <v>3.4763028000000005</v>
      </c>
    </row>
    <row r="111" spans="1:24">
      <c r="A111">
        <v>2019</v>
      </c>
      <c r="B111">
        <v>204</v>
      </c>
      <c r="C111" s="1">
        <v>43669</v>
      </c>
      <c r="D111" t="s">
        <v>136</v>
      </c>
      <c r="E111">
        <v>1</v>
      </c>
      <c r="F111">
        <v>103</v>
      </c>
      <c r="G111" s="2">
        <f t="shared" si="1"/>
        <v>1.03</v>
      </c>
      <c r="H111">
        <v>21</v>
      </c>
      <c r="I111">
        <v>6</v>
      </c>
      <c r="J111">
        <v>15</v>
      </c>
      <c r="K111" s="4">
        <v>21</v>
      </c>
      <c r="L111" s="4">
        <v>52</v>
      </c>
      <c r="M111" s="4">
        <v>8</v>
      </c>
      <c r="N111" s="4">
        <v>11</v>
      </c>
      <c r="O111" s="4">
        <v>0</v>
      </c>
      <c r="P111" s="2">
        <v>29.18</v>
      </c>
      <c r="Q111" s="2">
        <v>40.700000000000003</v>
      </c>
      <c r="R111" s="2">
        <v>86.24</v>
      </c>
      <c r="S111" s="2">
        <v>2013.4200000000003</v>
      </c>
      <c r="T111" s="2">
        <v>2808.3</v>
      </c>
      <c r="U111" s="2">
        <v>0</v>
      </c>
      <c r="V111" s="2">
        <v>1128.8399999999999</v>
      </c>
      <c r="W111" s="2">
        <v>5950.56</v>
      </c>
      <c r="X111" s="3">
        <v>3.1809000000000003</v>
      </c>
    </row>
    <row r="112" spans="1:24">
      <c r="A112">
        <v>2019</v>
      </c>
      <c r="B112">
        <v>204</v>
      </c>
      <c r="C112" s="1">
        <v>43669</v>
      </c>
      <c r="D112" t="s">
        <v>137</v>
      </c>
      <c r="E112">
        <v>1</v>
      </c>
      <c r="F112">
        <v>100</v>
      </c>
      <c r="G112" s="2">
        <f t="shared" si="1"/>
        <v>1</v>
      </c>
      <c r="H112">
        <v>23</v>
      </c>
      <c r="I112">
        <v>5</v>
      </c>
      <c r="J112">
        <v>18</v>
      </c>
      <c r="K112" s="4">
        <v>35</v>
      </c>
      <c r="L112" s="4">
        <v>15</v>
      </c>
      <c r="M112" s="4">
        <v>1</v>
      </c>
      <c r="N112" s="4">
        <v>13</v>
      </c>
      <c r="O112" s="4">
        <v>0</v>
      </c>
      <c r="P112" s="2">
        <v>24.13</v>
      </c>
      <c r="Q112" s="2">
        <v>28.98</v>
      </c>
      <c r="R112" s="2">
        <v>79.150000000000006</v>
      </c>
      <c r="S112" s="2">
        <v>1664.97</v>
      </c>
      <c r="T112" s="2">
        <v>1999.6200000000001</v>
      </c>
      <c r="U112" s="2">
        <v>0</v>
      </c>
      <c r="V112" s="2">
        <v>1796.76</v>
      </c>
      <c r="W112" s="2">
        <v>5461.35</v>
      </c>
      <c r="X112" s="3">
        <v>2.3687838000000001</v>
      </c>
    </row>
    <row r="113" spans="1:24">
      <c r="A113">
        <v>2019</v>
      </c>
      <c r="B113">
        <v>204</v>
      </c>
      <c r="C113" s="1">
        <v>43669</v>
      </c>
      <c r="D113" t="s">
        <v>138</v>
      </c>
      <c r="E113">
        <v>1</v>
      </c>
      <c r="F113">
        <v>97</v>
      </c>
      <c r="G113" s="2">
        <f t="shared" si="1"/>
        <v>0.97</v>
      </c>
      <c r="H113">
        <v>22</v>
      </c>
      <c r="I113">
        <v>6</v>
      </c>
      <c r="J113">
        <v>16</v>
      </c>
      <c r="K113" s="4">
        <v>40</v>
      </c>
      <c r="L113" s="4">
        <v>18</v>
      </c>
      <c r="M113" s="4">
        <v>2</v>
      </c>
      <c r="N113" s="4">
        <v>19</v>
      </c>
      <c r="O113" s="4">
        <v>0</v>
      </c>
      <c r="P113" s="2">
        <v>27.98</v>
      </c>
      <c r="Q113" s="2">
        <v>36.49</v>
      </c>
      <c r="R113" s="2">
        <v>91.39</v>
      </c>
      <c r="S113" s="2">
        <v>1930.6200000000001</v>
      </c>
      <c r="T113" s="2">
        <v>2517.8100000000004</v>
      </c>
      <c r="U113" s="2">
        <v>0</v>
      </c>
      <c r="V113" s="2">
        <v>1857.4800000000002</v>
      </c>
      <c r="W113" s="2">
        <v>6305.9100000000008</v>
      </c>
      <c r="X113" s="3">
        <v>2.5919367000000002</v>
      </c>
    </row>
    <row r="114" spans="1:24">
      <c r="A114">
        <v>2019</v>
      </c>
      <c r="B114">
        <v>204</v>
      </c>
      <c r="C114" s="1">
        <v>43669</v>
      </c>
      <c r="D114" t="s">
        <v>139</v>
      </c>
      <c r="E114">
        <v>1</v>
      </c>
      <c r="F114">
        <v>107</v>
      </c>
      <c r="G114" s="2">
        <f t="shared" si="1"/>
        <v>1.07</v>
      </c>
      <c r="H114">
        <v>24</v>
      </c>
      <c r="I114">
        <v>6</v>
      </c>
      <c r="J114">
        <v>18</v>
      </c>
      <c r="K114" s="4">
        <v>28</v>
      </c>
      <c r="L114" s="4">
        <v>38</v>
      </c>
      <c r="M114" s="4">
        <v>1</v>
      </c>
      <c r="N114" s="4">
        <v>11</v>
      </c>
      <c r="O114" s="4">
        <v>0</v>
      </c>
      <c r="P114" s="2">
        <v>28.42</v>
      </c>
      <c r="Q114" s="2">
        <v>36.47</v>
      </c>
      <c r="R114" s="2">
        <v>77.69</v>
      </c>
      <c r="S114" s="2">
        <v>1960.9800000000002</v>
      </c>
      <c r="T114" s="2">
        <v>2516.4299999999998</v>
      </c>
      <c r="U114" s="2">
        <v>0</v>
      </c>
      <c r="V114" s="2">
        <v>883.2</v>
      </c>
      <c r="W114" s="2">
        <v>5360.61</v>
      </c>
      <c r="X114" s="3">
        <v>2.8575039000000002</v>
      </c>
    </row>
    <row r="115" spans="1:24">
      <c r="A115">
        <v>2019</v>
      </c>
      <c r="B115">
        <v>204</v>
      </c>
      <c r="C115" s="1">
        <v>43669</v>
      </c>
      <c r="D115" t="s">
        <v>140</v>
      </c>
      <c r="E115">
        <v>1</v>
      </c>
      <c r="F115">
        <v>112</v>
      </c>
      <c r="G115" s="2">
        <f t="shared" si="1"/>
        <v>1.1200000000000001</v>
      </c>
      <c r="H115">
        <v>23</v>
      </c>
      <c r="I115">
        <v>5</v>
      </c>
      <c r="J115">
        <v>18</v>
      </c>
      <c r="K115" s="4">
        <v>29</v>
      </c>
      <c r="L115" s="4">
        <v>31</v>
      </c>
      <c r="M115" s="4">
        <v>1</v>
      </c>
      <c r="N115" s="4">
        <v>17</v>
      </c>
      <c r="O115" s="4">
        <v>0</v>
      </c>
      <c r="P115" s="2">
        <v>30.29</v>
      </c>
      <c r="Q115" s="2">
        <v>38.74</v>
      </c>
      <c r="R115" s="2">
        <v>87.5</v>
      </c>
      <c r="S115" s="2">
        <v>2090.0099999999998</v>
      </c>
      <c r="T115" s="2">
        <v>2673.0600000000004</v>
      </c>
      <c r="U115" s="2">
        <v>0</v>
      </c>
      <c r="V115" s="2">
        <v>1274.43</v>
      </c>
      <c r="W115" s="2">
        <v>6037.5</v>
      </c>
      <c r="X115" s="3">
        <v>3.3730235999999998</v>
      </c>
    </row>
    <row r="116" spans="1:24">
      <c r="A116">
        <v>2019</v>
      </c>
      <c r="B116">
        <v>204</v>
      </c>
      <c r="C116" s="1">
        <v>43669</v>
      </c>
      <c r="D116" t="s">
        <v>141</v>
      </c>
      <c r="E116">
        <v>1</v>
      </c>
      <c r="F116">
        <v>107</v>
      </c>
      <c r="G116" s="2">
        <f t="shared" si="1"/>
        <v>1.07</v>
      </c>
      <c r="H116">
        <v>22</v>
      </c>
      <c r="I116">
        <v>9</v>
      </c>
      <c r="J116">
        <v>13</v>
      </c>
      <c r="K116" s="4">
        <v>17</v>
      </c>
      <c r="L116" s="4">
        <v>38</v>
      </c>
      <c r="M116" s="4">
        <v>1</v>
      </c>
      <c r="N116" s="4">
        <v>14</v>
      </c>
      <c r="O116" s="4">
        <v>0</v>
      </c>
      <c r="P116" s="2">
        <v>30.72</v>
      </c>
      <c r="Q116" s="2">
        <v>36.31</v>
      </c>
      <c r="R116" s="2">
        <v>81.290000000000006</v>
      </c>
      <c r="S116" s="2">
        <v>2119.6799999999998</v>
      </c>
      <c r="T116" s="2">
        <v>2505.3900000000003</v>
      </c>
      <c r="U116" s="2">
        <v>0</v>
      </c>
      <c r="V116" s="2">
        <v>983.94</v>
      </c>
      <c r="W116" s="2">
        <v>5609.01</v>
      </c>
      <c r="X116" s="3">
        <v>3.8782484999999998</v>
      </c>
    </row>
    <row r="117" spans="1:24">
      <c r="A117">
        <v>2019</v>
      </c>
      <c r="B117">
        <v>204</v>
      </c>
      <c r="C117" s="1">
        <v>43669</v>
      </c>
      <c r="D117" t="s">
        <v>142</v>
      </c>
      <c r="E117">
        <v>1</v>
      </c>
      <c r="F117">
        <v>88</v>
      </c>
      <c r="G117" s="2">
        <f t="shared" si="1"/>
        <v>0.88</v>
      </c>
      <c r="H117">
        <v>22</v>
      </c>
      <c r="I117">
        <v>5</v>
      </c>
      <c r="J117">
        <v>17</v>
      </c>
      <c r="K117" s="4">
        <v>53</v>
      </c>
      <c r="L117" s="4">
        <v>19</v>
      </c>
      <c r="M117" s="4">
        <v>5</v>
      </c>
      <c r="N117" s="4">
        <v>16</v>
      </c>
      <c r="O117" s="4">
        <v>0</v>
      </c>
      <c r="P117" s="2">
        <v>32.19</v>
      </c>
      <c r="Q117" s="2">
        <v>40.1</v>
      </c>
      <c r="R117" s="2">
        <v>111.60999999999999</v>
      </c>
      <c r="S117" s="2">
        <v>2221.1099999999997</v>
      </c>
      <c r="T117" s="2">
        <v>2766.9000000000005</v>
      </c>
      <c r="U117" s="2">
        <v>0</v>
      </c>
      <c r="V117" s="2">
        <v>2713.08</v>
      </c>
      <c r="W117" s="2">
        <v>7701.09</v>
      </c>
      <c r="X117" s="3">
        <v>2.7702602999999999</v>
      </c>
    </row>
    <row r="118" spans="1:24">
      <c r="A118">
        <v>2019</v>
      </c>
      <c r="B118">
        <v>204</v>
      </c>
      <c r="C118" s="1">
        <v>43669</v>
      </c>
      <c r="D118" t="s">
        <v>143</v>
      </c>
      <c r="E118">
        <v>1</v>
      </c>
      <c r="F118">
        <v>104</v>
      </c>
      <c r="G118" s="2">
        <f t="shared" si="1"/>
        <v>1.04</v>
      </c>
      <c r="H118">
        <v>23</v>
      </c>
      <c r="I118">
        <v>6</v>
      </c>
      <c r="J118">
        <v>17</v>
      </c>
      <c r="K118" s="4">
        <v>51</v>
      </c>
      <c r="L118" s="4">
        <v>16</v>
      </c>
      <c r="M118" s="4">
        <v>1</v>
      </c>
      <c r="N118" s="4">
        <v>33</v>
      </c>
      <c r="O118" s="4">
        <v>0</v>
      </c>
      <c r="P118" s="2">
        <v>41.4</v>
      </c>
      <c r="Q118" s="2">
        <v>50.58</v>
      </c>
      <c r="R118" s="2">
        <v>144.38999999999999</v>
      </c>
      <c r="S118" s="2">
        <v>2856.6000000000004</v>
      </c>
      <c r="T118" s="2">
        <v>3490.0200000000004</v>
      </c>
      <c r="U118" s="2">
        <v>0</v>
      </c>
      <c r="V118" s="2">
        <v>3616.2900000000004</v>
      </c>
      <c r="W118" s="2">
        <v>9962.9100000000017</v>
      </c>
      <c r="X118" s="3">
        <v>4.3048065000000006</v>
      </c>
    </row>
    <row r="119" spans="1:24">
      <c r="A119">
        <v>2019</v>
      </c>
      <c r="B119">
        <v>204</v>
      </c>
      <c r="C119" s="1">
        <v>43669</v>
      </c>
      <c r="D119" t="s">
        <v>144</v>
      </c>
      <c r="E119">
        <v>1</v>
      </c>
      <c r="F119">
        <v>88</v>
      </c>
      <c r="G119" s="2">
        <f t="shared" si="1"/>
        <v>0.88</v>
      </c>
      <c r="H119">
        <v>20</v>
      </c>
      <c r="I119">
        <v>5</v>
      </c>
      <c r="J119">
        <v>15</v>
      </c>
      <c r="K119" s="4">
        <v>33</v>
      </c>
      <c r="L119" s="4">
        <v>11</v>
      </c>
      <c r="M119" s="4">
        <v>1</v>
      </c>
      <c r="N119" s="4">
        <v>24</v>
      </c>
      <c r="O119" s="4">
        <v>0</v>
      </c>
      <c r="P119" s="2">
        <v>25.38</v>
      </c>
      <c r="Q119" s="2">
        <v>30.91</v>
      </c>
      <c r="R119" s="2">
        <v>85.31</v>
      </c>
      <c r="S119" s="2">
        <v>1751.22</v>
      </c>
      <c r="T119" s="2">
        <v>2132.7900000000004</v>
      </c>
      <c r="U119" s="2">
        <v>0</v>
      </c>
      <c r="V119" s="2">
        <v>2002.3800000000003</v>
      </c>
      <c r="W119" s="2">
        <v>5886.39</v>
      </c>
      <c r="X119" s="3">
        <v>3.5151153000000002</v>
      </c>
    </row>
    <row r="120" spans="1:24">
      <c r="A120">
        <v>2019</v>
      </c>
      <c r="B120">
        <v>204</v>
      </c>
      <c r="C120" s="1">
        <v>43669</v>
      </c>
      <c r="D120" t="s">
        <v>145</v>
      </c>
      <c r="E120">
        <v>1</v>
      </c>
      <c r="F120">
        <v>93</v>
      </c>
      <c r="G120" s="2">
        <f t="shared" si="1"/>
        <v>0.93</v>
      </c>
      <c r="H120">
        <v>22</v>
      </c>
      <c r="I120">
        <v>5</v>
      </c>
      <c r="J120">
        <v>17</v>
      </c>
      <c r="K120" s="4">
        <v>17</v>
      </c>
      <c r="L120" s="4">
        <v>19</v>
      </c>
      <c r="M120" s="4">
        <v>1</v>
      </c>
      <c r="N120" s="4">
        <v>13</v>
      </c>
      <c r="O120" s="4">
        <v>0</v>
      </c>
      <c r="P120" s="2">
        <v>22.54</v>
      </c>
      <c r="Q120" s="2">
        <v>25.06</v>
      </c>
      <c r="R120" s="2">
        <v>68.849999999999994</v>
      </c>
      <c r="S120" s="2">
        <v>1555.26</v>
      </c>
      <c r="T120" s="2">
        <v>1729.14</v>
      </c>
      <c r="U120" s="2">
        <v>0</v>
      </c>
      <c r="V120" s="2">
        <v>1466.25</v>
      </c>
      <c r="W120" s="2">
        <v>4750.6499999999996</v>
      </c>
      <c r="X120" s="3">
        <v>2.2609298999999998</v>
      </c>
    </row>
    <row r="121" spans="1:24">
      <c r="A121">
        <v>2019</v>
      </c>
      <c r="B121">
        <v>204</v>
      </c>
      <c r="C121" s="1">
        <v>43669</v>
      </c>
      <c r="D121" t="s">
        <v>146</v>
      </c>
      <c r="E121">
        <v>1</v>
      </c>
      <c r="F121">
        <v>77</v>
      </c>
      <c r="G121" s="2">
        <f t="shared" si="1"/>
        <v>0.77</v>
      </c>
      <c r="H121">
        <v>20</v>
      </c>
      <c r="I121">
        <v>5</v>
      </c>
      <c r="J121">
        <v>15</v>
      </c>
      <c r="K121" s="4">
        <v>40</v>
      </c>
      <c r="L121" s="4">
        <v>8</v>
      </c>
      <c r="M121" s="4">
        <v>2</v>
      </c>
      <c r="N121" s="4">
        <v>16</v>
      </c>
      <c r="O121" s="4">
        <v>0</v>
      </c>
      <c r="P121" s="2">
        <v>19.190000000000001</v>
      </c>
      <c r="Q121" s="2">
        <v>26.47</v>
      </c>
      <c r="R121" s="2">
        <v>65.949999999999989</v>
      </c>
      <c r="S121" s="2">
        <v>1324.1100000000004</v>
      </c>
      <c r="T121" s="2">
        <v>1826.43</v>
      </c>
      <c r="U121" s="2">
        <v>0</v>
      </c>
      <c r="V121" s="2">
        <v>1400.0099999999998</v>
      </c>
      <c r="W121" s="2">
        <v>4550.55</v>
      </c>
      <c r="X121" s="3">
        <v>1.6713594000000003</v>
      </c>
    </row>
    <row r="122" spans="1:24">
      <c r="A122">
        <v>2019</v>
      </c>
      <c r="B122">
        <v>218</v>
      </c>
      <c r="C122" s="1">
        <v>43683</v>
      </c>
      <c r="D122" t="s">
        <v>147</v>
      </c>
      <c r="E122">
        <v>1</v>
      </c>
      <c r="F122">
        <v>100</v>
      </c>
      <c r="G122" s="2">
        <f t="shared" si="1"/>
        <v>1</v>
      </c>
      <c r="H122">
        <v>25</v>
      </c>
      <c r="I122">
        <v>6</v>
      </c>
      <c r="J122">
        <v>19</v>
      </c>
      <c r="K122" s="4">
        <v>50</v>
      </c>
      <c r="L122" s="4">
        <v>5</v>
      </c>
      <c r="M122" s="4">
        <v>0</v>
      </c>
      <c r="N122" s="4">
        <v>14</v>
      </c>
      <c r="O122" s="4">
        <v>0</v>
      </c>
      <c r="P122" s="2">
        <v>31.22</v>
      </c>
      <c r="Q122" s="2">
        <v>40.450000000000003</v>
      </c>
      <c r="R122" s="2">
        <v>123.41</v>
      </c>
      <c r="S122" s="2">
        <v>2154.1799999999998</v>
      </c>
      <c r="T122" s="2">
        <v>2791.0499999999997</v>
      </c>
      <c r="U122" s="2">
        <v>0</v>
      </c>
      <c r="V122" s="2">
        <v>3570.0600000000004</v>
      </c>
      <c r="W122" s="2">
        <v>8515.2900000000009</v>
      </c>
      <c r="X122" s="3">
        <v>3.4798632</v>
      </c>
    </row>
    <row r="123" spans="1:24">
      <c r="A123">
        <v>2019</v>
      </c>
      <c r="B123">
        <v>218</v>
      </c>
      <c r="C123" s="1">
        <v>43683</v>
      </c>
      <c r="D123" t="s">
        <v>148</v>
      </c>
      <c r="E123">
        <v>1</v>
      </c>
      <c r="F123">
        <v>107</v>
      </c>
      <c r="G123" s="2">
        <f t="shared" si="1"/>
        <v>1.07</v>
      </c>
      <c r="H123">
        <v>26</v>
      </c>
      <c r="I123">
        <v>5</v>
      </c>
      <c r="J123">
        <v>21</v>
      </c>
      <c r="K123" s="4">
        <v>58</v>
      </c>
      <c r="L123" s="4">
        <v>24</v>
      </c>
      <c r="M123" s="4">
        <v>0</v>
      </c>
      <c r="N123" s="4">
        <v>17</v>
      </c>
      <c r="O123" s="4">
        <v>0</v>
      </c>
      <c r="P123" s="2">
        <v>35.909999999999997</v>
      </c>
      <c r="Q123" s="2">
        <v>47.51</v>
      </c>
      <c r="R123" s="2">
        <v>140.76999999999998</v>
      </c>
      <c r="S123" s="2">
        <v>2477.79</v>
      </c>
      <c r="T123" s="2">
        <v>3278.1899999999996</v>
      </c>
      <c r="U123" s="2">
        <v>0</v>
      </c>
      <c r="V123" s="2">
        <v>3957.1499999999996</v>
      </c>
      <c r="W123" s="2">
        <v>9713.1299999999992</v>
      </c>
      <c r="X123" s="3">
        <v>3.9722541000000002</v>
      </c>
    </row>
    <row r="124" spans="1:24">
      <c r="A124">
        <v>2019</v>
      </c>
      <c r="B124">
        <v>218</v>
      </c>
      <c r="C124" s="1">
        <v>43683</v>
      </c>
      <c r="D124" t="s">
        <v>149</v>
      </c>
      <c r="E124">
        <v>1</v>
      </c>
      <c r="F124">
        <v>96</v>
      </c>
      <c r="G124" s="2">
        <f t="shared" si="1"/>
        <v>0.96</v>
      </c>
      <c r="H124">
        <v>24</v>
      </c>
      <c r="I124">
        <v>5</v>
      </c>
      <c r="J124">
        <v>19</v>
      </c>
      <c r="K124" s="4">
        <v>64</v>
      </c>
      <c r="L124" s="4">
        <v>3</v>
      </c>
      <c r="M124" s="4">
        <v>0</v>
      </c>
      <c r="N124" s="4">
        <v>27</v>
      </c>
      <c r="O124" s="4">
        <v>1</v>
      </c>
      <c r="P124" s="2">
        <v>34.92</v>
      </c>
      <c r="Q124" s="2">
        <v>41.43</v>
      </c>
      <c r="R124" s="2">
        <v>144.75</v>
      </c>
      <c r="S124" s="2">
        <v>2409.48</v>
      </c>
      <c r="T124" s="2">
        <v>2858.6700000000005</v>
      </c>
      <c r="U124" s="2">
        <v>341.55000000000007</v>
      </c>
      <c r="V124" s="2">
        <v>4719.6000000000004</v>
      </c>
      <c r="W124" s="2">
        <v>9987.75</v>
      </c>
      <c r="X124" s="3">
        <v>3.4638</v>
      </c>
    </row>
    <row r="125" spans="1:24">
      <c r="A125">
        <v>2019</v>
      </c>
      <c r="B125">
        <v>218</v>
      </c>
      <c r="C125" s="1">
        <v>43683</v>
      </c>
      <c r="D125" t="s">
        <v>150</v>
      </c>
      <c r="E125">
        <v>1</v>
      </c>
      <c r="F125">
        <v>94</v>
      </c>
      <c r="G125" s="2">
        <f t="shared" si="1"/>
        <v>0.94</v>
      </c>
      <c r="H125">
        <v>24</v>
      </c>
      <c r="I125">
        <v>5</v>
      </c>
      <c r="J125">
        <v>19</v>
      </c>
      <c r="K125" s="4">
        <v>51</v>
      </c>
      <c r="L125" s="4">
        <v>2</v>
      </c>
      <c r="M125" s="4">
        <v>0</v>
      </c>
      <c r="N125" s="4">
        <v>18</v>
      </c>
      <c r="O125" s="4">
        <v>0</v>
      </c>
      <c r="P125" s="2">
        <v>28.89</v>
      </c>
      <c r="Q125" s="2">
        <v>34.340000000000003</v>
      </c>
      <c r="R125" s="2">
        <v>131.67000000000002</v>
      </c>
      <c r="S125" s="2">
        <v>1993.4099999999999</v>
      </c>
      <c r="T125" s="2">
        <v>2369.46</v>
      </c>
      <c r="U125" s="2">
        <v>0</v>
      </c>
      <c r="V125" s="2">
        <v>4722.3600000000006</v>
      </c>
      <c r="W125" s="2">
        <v>9085.23</v>
      </c>
      <c r="X125" s="3">
        <v>2.983698</v>
      </c>
    </row>
    <row r="126" spans="1:24">
      <c r="A126">
        <v>2019</v>
      </c>
      <c r="B126">
        <v>218</v>
      </c>
      <c r="C126" s="1">
        <v>43683</v>
      </c>
      <c r="D126" t="s">
        <v>151</v>
      </c>
      <c r="E126">
        <v>1</v>
      </c>
      <c r="F126">
        <v>107</v>
      </c>
      <c r="G126" s="2">
        <f t="shared" si="1"/>
        <v>1.07</v>
      </c>
      <c r="H126">
        <v>17</v>
      </c>
      <c r="I126">
        <v>5</v>
      </c>
      <c r="J126">
        <v>12</v>
      </c>
      <c r="K126" s="4">
        <v>66</v>
      </c>
      <c r="L126" s="4">
        <v>2</v>
      </c>
      <c r="M126" s="4">
        <v>0</v>
      </c>
      <c r="N126" s="4">
        <v>26</v>
      </c>
      <c r="O126" s="4">
        <v>1</v>
      </c>
      <c r="P126" s="2">
        <v>38.770000000000003</v>
      </c>
      <c r="Q126" s="2">
        <v>52.19</v>
      </c>
      <c r="R126" s="2">
        <v>172.91000000000003</v>
      </c>
      <c r="S126" s="2">
        <v>2675.1300000000006</v>
      </c>
      <c r="T126" s="2">
        <v>3601.11</v>
      </c>
      <c r="U126" s="2">
        <v>517.5</v>
      </c>
      <c r="V126" s="2">
        <v>5654.55</v>
      </c>
      <c r="W126" s="2">
        <v>11930.79</v>
      </c>
      <c r="X126" s="3">
        <v>4.2134711999999999</v>
      </c>
    </row>
    <row r="127" spans="1:24">
      <c r="A127">
        <v>2019</v>
      </c>
      <c r="B127">
        <v>218</v>
      </c>
      <c r="C127" s="1">
        <v>43683</v>
      </c>
      <c r="D127" t="s">
        <v>152</v>
      </c>
      <c r="E127">
        <v>1</v>
      </c>
      <c r="F127">
        <v>104</v>
      </c>
      <c r="G127" s="2">
        <f t="shared" si="1"/>
        <v>1.04</v>
      </c>
      <c r="H127">
        <v>27</v>
      </c>
      <c r="I127">
        <v>5</v>
      </c>
      <c r="J127">
        <v>22</v>
      </c>
      <c r="K127" s="4">
        <v>75</v>
      </c>
      <c r="L127" s="4">
        <v>1</v>
      </c>
      <c r="M127" s="4">
        <v>0</v>
      </c>
      <c r="N127" s="4">
        <v>21</v>
      </c>
      <c r="O127" s="4">
        <v>1</v>
      </c>
      <c r="P127" s="2">
        <v>34.99</v>
      </c>
      <c r="Q127" s="2">
        <v>45.92</v>
      </c>
      <c r="R127" s="2">
        <v>159.17000000000002</v>
      </c>
      <c r="S127" s="2">
        <v>2414.31</v>
      </c>
      <c r="T127" s="2">
        <v>3168.48</v>
      </c>
      <c r="U127" s="2">
        <v>409.17</v>
      </c>
      <c r="V127" s="2">
        <v>5399.94</v>
      </c>
      <c r="W127" s="2">
        <v>10982.73</v>
      </c>
      <c r="X127" s="3">
        <v>3.8983827000000004</v>
      </c>
    </row>
    <row r="128" spans="1:24">
      <c r="A128">
        <v>2019</v>
      </c>
      <c r="B128">
        <v>218</v>
      </c>
      <c r="C128" s="1">
        <v>43683</v>
      </c>
      <c r="D128" t="s">
        <v>153</v>
      </c>
      <c r="E128">
        <v>1</v>
      </c>
      <c r="F128">
        <v>96</v>
      </c>
      <c r="G128" s="2">
        <f t="shared" si="1"/>
        <v>0.96</v>
      </c>
      <c r="H128">
        <v>25</v>
      </c>
      <c r="I128">
        <v>6</v>
      </c>
      <c r="J128">
        <v>19</v>
      </c>
      <c r="K128" s="4">
        <v>50</v>
      </c>
      <c r="L128" s="4">
        <v>4</v>
      </c>
      <c r="M128" s="4">
        <v>0</v>
      </c>
      <c r="N128" s="4">
        <v>24</v>
      </c>
      <c r="O128" s="4">
        <v>1</v>
      </c>
      <c r="P128" s="2">
        <v>35.74</v>
      </c>
      <c r="Q128" s="2">
        <v>42.17</v>
      </c>
      <c r="R128" s="2">
        <v>163.41999999999999</v>
      </c>
      <c r="S128" s="2">
        <v>2466.0600000000004</v>
      </c>
      <c r="T128" s="2">
        <v>2909.73</v>
      </c>
      <c r="U128" s="2">
        <v>342.24000000000007</v>
      </c>
      <c r="V128" s="2">
        <v>5900.19</v>
      </c>
      <c r="W128" s="2">
        <v>11275.98</v>
      </c>
      <c r="X128" s="3">
        <v>3.3108063000000008</v>
      </c>
    </row>
    <row r="129" spans="1:24">
      <c r="A129">
        <v>2019</v>
      </c>
      <c r="B129">
        <v>218</v>
      </c>
      <c r="C129" s="1">
        <v>43683</v>
      </c>
      <c r="D129" t="s">
        <v>154</v>
      </c>
      <c r="E129">
        <v>1</v>
      </c>
      <c r="F129">
        <v>107</v>
      </c>
      <c r="G129" s="2">
        <f t="shared" si="1"/>
        <v>1.07</v>
      </c>
      <c r="H129">
        <v>25</v>
      </c>
      <c r="I129">
        <v>6</v>
      </c>
      <c r="J129">
        <v>19</v>
      </c>
      <c r="K129" s="4">
        <v>57</v>
      </c>
      <c r="L129" s="4">
        <v>10</v>
      </c>
      <c r="M129" s="4">
        <v>0</v>
      </c>
      <c r="N129" s="4">
        <v>31</v>
      </c>
      <c r="O129" s="4">
        <v>0</v>
      </c>
      <c r="P129" s="2">
        <v>42.23</v>
      </c>
      <c r="Q129" s="2">
        <v>51.35</v>
      </c>
      <c r="R129" s="2">
        <v>169.09</v>
      </c>
      <c r="S129" s="2">
        <v>2913.87</v>
      </c>
      <c r="T129" s="2">
        <v>3543.15</v>
      </c>
      <c r="U129" s="2">
        <v>0</v>
      </c>
      <c r="V129" s="2">
        <v>5210.1900000000014</v>
      </c>
      <c r="W129" s="2">
        <v>11667.210000000003</v>
      </c>
      <c r="X129" s="3">
        <v>4.4761749000000002</v>
      </c>
    </row>
    <row r="130" spans="1:24">
      <c r="A130">
        <v>2019</v>
      </c>
      <c r="B130">
        <v>218</v>
      </c>
      <c r="C130" s="1">
        <v>43683</v>
      </c>
      <c r="D130" t="s">
        <v>155</v>
      </c>
      <c r="E130">
        <v>1</v>
      </c>
      <c r="F130">
        <v>100</v>
      </c>
      <c r="G130" s="2">
        <f t="shared" si="1"/>
        <v>1</v>
      </c>
      <c r="H130">
        <v>23</v>
      </c>
      <c r="I130">
        <v>5</v>
      </c>
      <c r="J130">
        <v>18</v>
      </c>
      <c r="K130" s="4">
        <v>35</v>
      </c>
      <c r="L130" s="4">
        <v>5</v>
      </c>
      <c r="M130" s="4">
        <v>1</v>
      </c>
      <c r="N130" s="4">
        <v>15</v>
      </c>
      <c r="O130" s="4">
        <v>0</v>
      </c>
      <c r="P130" s="2">
        <v>19.899999999999999</v>
      </c>
      <c r="Q130" s="2">
        <v>22.49</v>
      </c>
      <c r="R130" s="2">
        <v>75.09</v>
      </c>
      <c r="S130" s="2">
        <v>1373.1</v>
      </c>
      <c r="T130" s="2">
        <v>1551.8100000000002</v>
      </c>
      <c r="U130" s="2">
        <v>0</v>
      </c>
      <c r="V130" s="2">
        <v>2256.3000000000002</v>
      </c>
      <c r="W130" s="2">
        <v>5181.21</v>
      </c>
      <c r="X130" s="3">
        <v>2.4897408000000003</v>
      </c>
    </row>
    <row r="131" spans="1:24">
      <c r="A131">
        <v>2019</v>
      </c>
      <c r="B131">
        <v>218</v>
      </c>
      <c r="C131" s="1">
        <v>43683</v>
      </c>
      <c r="D131" t="s">
        <v>156</v>
      </c>
      <c r="E131">
        <v>1</v>
      </c>
      <c r="F131">
        <v>121</v>
      </c>
      <c r="G131" s="2">
        <f t="shared" ref="G131:G193" si="2">F131/100</f>
        <v>1.21</v>
      </c>
      <c r="H131">
        <v>25</v>
      </c>
      <c r="I131">
        <v>6</v>
      </c>
      <c r="J131">
        <v>19</v>
      </c>
      <c r="K131" s="4">
        <v>42</v>
      </c>
      <c r="L131" s="4">
        <v>14</v>
      </c>
      <c r="M131" s="4">
        <v>1</v>
      </c>
      <c r="N131" s="4">
        <v>17</v>
      </c>
      <c r="O131" s="4">
        <v>0</v>
      </c>
      <c r="P131" s="2">
        <v>30.09</v>
      </c>
      <c r="Q131" s="2">
        <v>41.85</v>
      </c>
      <c r="R131" s="2">
        <v>117.11</v>
      </c>
      <c r="S131" s="2">
        <v>2076.21</v>
      </c>
      <c r="T131" s="2">
        <v>2887.65</v>
      </c>
      <c r="U131" s="2">
        <v>0</v>
      </c>
      <c r="V131" s="2">
        <v>3116.7300000000005</v>
      </c>
      <c r="W131" s="2">
        <v>8080.5900000000011</v>
      </c>
      <c r="X131" s="3">
        <v>3.6508038000000007</v>
      </c>
    </row>
    <row r="132" spans="1:24">
      <c r="A132">
        <v>2019</v>
      </c>
      <c r="B132">
        <v>218</v>
      </c>
      <c r="C132" s="1">
        <v>43683</v>
      </c>
      <c r="D132" t="s">
        <v>157</v>
      </c>
      <c r="E132">
        <v>1</v>
      </c>
      <c r="F132">
        <v>89</v>
      </c>
      <c r="G132" s="2">
        <f t="shared" si="2"/>
        <v>0.89</v>
      </c>
      <c r="H132">
        <v>24</v>
      </c>
      <c r="I132">
        <v>4</v>
      </c>
      <c r="J132">
        <v>20</v>
      </c>
      <c r="K132" s="4">
        <v>55</v>
      </c>
      <c r="L132" s="4">
        <v>7</v>
      </c>
      <c r="M132" s="4">
        <v>0</v>
      </c>
      <c r="N132" s="4">
        <v>17</v>
      </c>
      <c r="O132" s="4">
        <v>3</v>
      </c>
      <c r="P132" s="2">
        <v>34.159999999999997</v>
      </c>
      <c r="Q132" s="2">
        <v>35.4</v>
      </c>
      <c r="R132" s="2">
        <v>148.44</v>
      </c>
      <c r="S132" s="2">
        <v>2357.04</v>
      </c>
      <c r="T132" s="2">
        <v>2442.6000000000004</v>
      </c>
      <c r="U132" s="2">
        <v>1034.3100000000002</v>
      </c>
      <c r="V132" s="2">
        <v>5442.7199999999993</v>
      </c>
      <c r="W132" s="2">
        <v>10242.36</v>
      </c>
      <c r="X132" s="3">
        <v>3.4891851000000003</v>
      </c>
    </row>
    <row r="133" spans="1:24">
      <c r="A133">
        <v>2019</v>
      </c>
      <c r="B133">
        <v>218</v>
      </c>
      <c r="C133" s="1">
        <v>43683</v>
      </c>
      <c r="D133" t="s">
        <v>158</v>
      </c>
      <c r="E133">
        <v>1</v>
      </c>
      <c r="F133">
        <v>92</v>
      </c>
      <c r="G133" s="2">
        <f t="shared" si="2"/>
        <v>0.92</v>
      </c>
      <c r="H133">
        <v>26</v>
      </c>
      <c r="I133">
        <v>6</v>
      </c>
      <c r="J133">
        <v>20</v>
      </c>
      <c r="K133" s="4">
        <v>59</v>
      </c>
      <c r="L133" s="4">
        <v>8</v>
      </c>
      <c r="M133" s="4">
        <v>0</v>
      </c>
      <c r="N133" s="4">
        <v>18</v>
      </c>
      <c r="O133" s="4">
        <v>0</v>
      </c>
      <c r="P133" s="2">
        <v>27.55</v>
      </c>
      <c r="Q133" s="2">
        <v>30.85</v>
      </c>
      <c r="R133" s="2">
        <v>103.68</v>
      </c>
      <c r="S133" s="2">
        <v>1900.95</v>
      </c>
      <c r="T133" s="2">
        <v>2128.65</v>
      </c>
      <c r="U133" s="2">
        <v>0</v>
      </c>
      <c r="V133" s="2">
        <v>3124.3200000000006</v>
      </c>
      <c r="W133" s="2">
        <v>7153.920000000001</v>
      </c>
      <c r="X133" s="3">
        <v>3.1401969000000003</v>
      </c>
    </row>
    <row r="134" spans="1:24">
      <c r="A134">
        <v>2019</v>
      </c>
      <c r="B134">
        <v>218</v>
      </c>
      <c r="C134" s="1">
        <v>43683</v>
      </c>
      <c r="D134" t="s">
        <v>159</v>
      </c>
      <c r="E134">
        <v>1</v>
      </c>
      <c r="F134">
        <v>91</v>
      </c>
      <c r="G134" s="2">
        <f t="shared" si="2"/>
        <v>0.91</v>
      </c>
      <c r="H134">
        <v>22</v>
      </c>
      <c r="I134">
        <v>5</v>
      </c>
      <c r="J134">
        <v>18</v>
      </c>
      <c r="K134" s="4">
        <v>43</v>
      </c>
      <c r="L134" s="4">
        <v>8</v>
      </c>
      <c r="M134" s="4">
        <v>0</v>
      </c>
      <c r="N134" s="4">
        <v>16</v>
      </c>
      <c r="O134" s="4">
        <v>0</v>
      </c>
      <c r="P134" s="2">
        <v>24.99</v>
      </c>
      <c r="Q134" s="2">
        <v>29.1</v>
      </c>
      <c r="R134" s="2">
        <v>99.52000000000001</v>
      </c>
      <c r="S134" s="2">
        <v>1724.31</v>
      </c>
      <c r="T134" s="2">
        <v>2007.9000000000003</v>
      </c>
      <c r="U134" s="2">
        <v>0</v>
      </c>
      <c r="V134" s="2">
        <v>3134.67</v>
      </c>
      <c r="W134" s="2">
        <v>6866.88</v>
      </c>
      <c r="X134" s="3">
        <v>2.6521737000000001</v>
      </c>
    </row>
    <row r="135" spans="1:24">
      <c r="A135">
        <v>2019</v>
      </c>
      <c r="B135">
        <v>218</v>
      </c>
      <c r="C135" s="1">
        <v>43683</v>
      </c>
      <c r="D135" t="s">
        <v>160</v>
      </c>
      <c r="E135">
        <v>1</v>
      </c>
      <c r="F135">
        <v>104</v>
      </c>
      <c r="G135" s="2">
        <f t="shared" si="2"/>
        <v>1.04</v>
      </c>
      <c r="H135">
        <v>23</v>
      </c>
      <c r="I135">
        <v>6</v>
      </c>
      <c r="J135">
        <v>17</v>
      </c>
      <c r="K135" s="4">
        <v>45</v>
      </c>
      <c r="L135" s="4">
        <v>5</v>
      </c>
      <c r="M135" s="4">
        <v>0</v>
      </c>
      <c r="N135" s="4">
        <v>15</v>
      </c>
      <c r="O135" s="4">
        <v>0</v>
      </c>
      <c r="P135" s="2">
        <v>24.6</v>
      </c>
      <c r="Q135" s="2">
        <v>32.799999999999997</v>
      </c>
      <c r="R135" s="2">
        <v>91.38</v>
      </c>
      <c r="S135" s="2">
        <v>1697.4</v>
      </c>
      <c r="T135" s="2">
        <v>2263.1999999999998</v>
      </c>
      <c r="U135" s="2">
        <v>0</v>
      </c>
      <c r="V135" s="2">
        <v>2344.62</v>
      </c>
      <c r="W135" s="2">
        <v>6305.2199999999993</v>
      </c>
      <c r="X135" s="3">
        <v>3.1145289000000003</v>
      </c>
    </row>
    <row r="136" spans="1:24">
      <c r="A136">
        <v>2019</v>
      </c>
      <c r="B136">
        <v>218</v>
      </c>
      <c r="C136" s="1">
        <v>43683</v>
      </c>
      <c r="D136" t="s">
        <v>161</v>
      </c>
      <c r="E136">
        <v>1</v>
      </c>
      <c r="F136">
        <v>114</v>
      </c>
      <c r="G136" s="2">
        <f t="shared" si="2"/>
        <v>1.1399999999999999</v>
      </c>
      <c r="H136">
        <v>25</v>
      </c>
      <c r="I136">
        <v>5</v>
      </c>
      <c r="J136">
        <v>20</v>
      </c>
      <c r="K136" s="4">
        <v>55</v>
      </c>
      <c r="L136" s="4">
        <v>10</v>
      </c>
      <c r="M136" s="4">
        <v>0</v>
      </c>
      <c r="N136" s="4">
        <v>18</v>
      </c>
      <c r="O136" s="4">
        <v>0</v>
      </c>
      <c r="P136" s="2">
        <v>30.3</v>
      </c>
      <c r="Q136" s="2">
        <v>41.86</v>
      </c>
      <c r="R136" s="2">
        <v>126.12</v>
      </c>
      <c r="S136" s="2">
        <v>2090.7000000000003</v>
      </c>
      <c r="T136" s="2">
        <v>2888.34</v>
      </c>
      <c r="U136" s="2">
        <v>0</v>
      </c>
      <c r="V136" s="2">
        <v>3723.2400000000002</v>
      </c>
      <c r="W136" s="2">
        <v>8702.2800000000007</v>
      </c>
      <c r="X136" s="3">
        <v>3.3340730999999999</v>
      </c>
    </row>
    <row r="137" spans="1:24">
      <c r="A137">
        <v>2019</v>
      </c>
      <c r="B137">
        <v>218</v>
      </c>
      <c r="C137" s="1">
        <v>43683</v>
      </c>
      <c r="D137" t="s">
        <v>162</v>
      </c>
      <c r="E137">
        <v>1</v>
      </c>
      <c r="F137">
        <v>82</v>
      </c>
      <c r="G137" s="2">
        <f t="shared" si="2"/>
        <v>0.82</v>
      </c>
      <c r="H137">
        <v>22</v>
      </c>
      <c r="I137">
        <v>5</v>
      </c>
      <c r="J137">
        <v>17</v>
      </c>
      <c r="K137" s="4">
        <v>42</v>
      </c>
      <c r="L137" s="4">
        <v>3</v>
      </c>
      <c r="M137" s="4">
        <v>0</v>
      </c>
      <c r="N137" s="4">
        <v>14</v>
      </c>
      <c r="O137" s="4">
        <v>0</v>
      </c>
      <c r="P137" s="2">
        <v>23.5</v>
      </c>
      <c r="Q137" s="2">
        <v>26.1</v>
      </c>
      <c r="R137" s="2">
        <v>95.09</v>
      </c>
      <c r="S137" s="2">
        <v>1621.5000000000002</v>
      </c>
      <c r="T137" s="2">
        <v>1800.9000000000003</v>
      </c>
      <c r="U137" s="2">
        <v>0</v>
      </c>
      <c r="V137" s="2">
        <v>3138.8100000000004</v>
      </c>
      <c r="W137" s="2">
        <v>6561.2100000000009</v>
      </c>
      <c r="X137" s="3">
        <v>2.3448960000000003</v>
      </c>
    </row>
    <row r="138" spans="1:24">
      <c r="A138">
        <v>2019</v>
      </c>
      <c r="B138">
        <v>218</v>
      </c>
      <c r="C138" s="1">
        <v>43683</v>
      </c>
      <c r="D138" t="s">
        <v>163</v>
      </c>
      <c r="E138">
        <v>1</v>
      </c>
      <c r="F138">
        <v>117</v>
      </c>
      <c r="G138" s="2">
        <f t="shared" si="2"/>
        <v>1.17</v>
      </c>
      <c r="H138">
        <v>27</v>
      </c>
      <c r="I138">
        <v>5</v>
      </c>
      <c r="J138">
        <v>22</v>
      </c>
      <c r="K138" s="4">
        <v>66</v>
      </c>
      <c r="L138" s="4">
        <v>41</v>
      </c>
      <c r="M138" s="4">
        <v>0</v>
      </c>
      <c r="N138" s="4">
        <v>44</v>
      </c>
      <c r="O138" s="4">
        <v>0</v>
      </c>
      <c r="P138" s="2">
        <v>52.18</v>
      </c>
      <c r="Q138" s="2">
        <v>68.25</v>
      </c>
      <c r="R138" s="2">
        <v>193.16000000000003</v>
      </c>
      <c r="S138" s="2">
        <v>3600.4199999999996</v>
      </c>
      <c r="T138" s="2">
        <v>4709.25</v>
      </c>
      <c r="U138" s="2">
        <v>0</v>
      </c>
      <c r="V138" s="2">
        <v>5018.3700000000008</v>
      </c>
      <c r="W138" s="2">
        <v>13328.04</v>
      </c>
      <c r="X138" s="3">
        <v>5.7580638000000004</v>
      </c>
    </row>
    <row r="139" spans="1:24">
      <c r="A139">
        <v>2019</v>
      </c>
      <c r="B139">
        <v>218</v>
      </c>
      <c r="C139" s="1">
        <v>43683</v>
      </c>
      <c r="D139" t="s">
        <v>164</v>
      </c>
      <c r="E139">
        <v>1</v>
      </c>
      <c r="F139">
        <v>109</v>
      </c>
      <c r="G139" s="2">
        <f t="shared" si="2"/>
        <v>1.0900000000000001</v>
      </c>
      <c r="H139">
        <v>24</v>
      </c>
      <c r="I139">
        <v>5</v>
      </c>
      <c r="J139">
        <v>19</v>
      </c>
      <c r="K139" s="4">
        <v>59</v>
      </c>
      <c r="L139" s="4">
        <v>9</v>
      </c>
      <c r="M139" s="4">
        <v>1</v>
      </c>
      <c r="N139" s="4">
        <v>19</v>
      </c>
      <c r="O139" s="4">
        <v>0</v>
      </c>
      <c r="P139" s="2">
        <v>34.22</v>
      </c>
      <c r="Q139" s="2">
        <v>43.93</v>
      </c>
      <c r="R139" s="2">
        <v>139.31</v>
      </c>
      <c r="S139" s="2">
        <v>2361.1800000000003</v>
      </c>
      <c r="T139" s="2">
        <v>3031.1699999999996</v>
      </c>
      <c r="U139" s="2">
        <v>0</v>
      </c>
      <c r="V139" s="2">
        <v>4220.04</v>
      </c>
      <c r="W139" s="2">
        <v>9612.39</v>
      </c>
      <c r="X139" s="3">
        <v>4.1139870000000007</v>
      </c>
    </row>
    <row r="140" spans="1:24">
      <c r="A140">
        <v>2019</v>
      </c>
      <c r="B140">
        <v>218</v>
      </c>
      <c r="C140" s="1">
        <v>43683</v>
      </c>
      <c r="D140" t="s">
        <v>165</v>
      </c>
      <c r="E140">
        <v>1</v>
      </c>
      <c r="F140">
        <v>117</v>
      </c>
      <c r="G140" s="2">
        <f t="shared" si="2"/>
        <v>1.17</v>
      </c>
      <c r="H140">
        <v>25</v>
      </c>
      <c r="I140">
        <v>4</v>
      </c>
      <c r="J140">
        <v>21</v>
      </c>
      <c r="K140" s="4">
        <v>98</v>
      </c>
      <c r="L140" s="4">
        <v>0</v>
      </c>
      <c r="M140" s="4">
        <v>0</v>
      </c>
      <c r="N140" s="4">
        <v>31</v>
      </c>
      <c r="O140" s="4">
        <v>0</v>
      </c>
      <c r="P140" s="2">
        <v>48.11</v>
      </c>
      <c r="Q140" s="2">
        <v>67.39</v>
      </c>
      <c r="R140" s="2">
        <v>225.5</v>
      </c>
      <c r="S140" s="2">
        <v>3319.59</v>
      </c>
      <c r="T140" s="2">
        <v>4649.9100000000008</v>
      </c>
      <c r="U140" s="2">
        <v>0</v>
      </c>
      <c r="V140" s="2">
        <v>7590</v>
      </c>
      <c r="W140" s="2">
        <v>15559.5</v>
      </c>
      <c r="X140" s="3">
        <v>5.2996002000000004</v>
      </c>
    </row>
    <row r="141" spans="1:24">
      <c r="A141">
        <v>2019</v>
      </c>
      <c r="B141">
        <v>218</v>
      </c>
      <c r="C141" s="1">
        <v>43683</v>
      </c>
      <c r="D141" t="s">
        <v>166</v>
      </c>
      <c r="E141">
        <v>1</v>
      </c>
      <c r="F141">
        <v>72</v>
      </c>
      <c r="G141" s="2">
        <f t="shared" si="2"/>
        <v>0.72</v>
      </c>
      <c r="H141">
        <v>21</v>
      </c>
      <c r="I141">
        <v>5</v>
      </c>
      <c r="J141">
        <v>16</v>
      </c>
      <c r="K141" s="4">
        <v>51</v>
      </c>
      <c r="L141" s="4">
        <v>1</v>
      </c>
      <c r="M141" s="4">
        <v>0</v>
      </c>
      <c r="N141" s="4">
        <v>19</v>
      </c>
      <c r="O141" s="4">
        <v>1</v>
      </c>
      <c r="P141" s="2">
        <v>22.07</v>
      </c>
      <c r="Q141" s="2">
        <v>22.62</v>
      </c>
      <c r="R141" s="2">
        <v>96.58</v>
      </c>
      <c r="S141" s="2">
        <v>1522.83</v>
      </c>
      <c r="T141" s="2">
        <v>1560.7800000000002</v>
      </c>
      <c r="U141" s="2">
        <v>396.06</v>
      </c>
      <c r="V141" s="2">
        <v>3580.41</v>
      </c>
      <c r="W141" s="2">
        <v>6664.02</v>
      </c>
      <c r="X141" s="3">
        <v>2.0260194</v>
      </c>
    </row>
    <row r="142" spans="1:24">
      <c r="A142">
        <v>2019</v>
      </c>
      <c r="B142">
        <v>218</v>
      </c>
      <c r="C142" s="1">
        <v>43683</v>
      </c>
      <c r="D142" t="s">
        <v>167</v>
      </c>
      <c r="E142">
        <v>1</v>
      </c>
      <c r="F142">
        <v>110</v>
      </c>
      <c r="G142" s="2">
        <f t="shared" si="2"/>
        <v>1.1000000000000001</v>
      </c>
      <c r="H142">
        <v>23</v>
      </c>
      <c r="I142">
        <v>6</v>
      </c>
      <c r="J142">
        <v>17</v>
      </c>
      <c r="K142" s="4">
        <v>52</v>
      </c>
      <c r="L142" s="4">
        <v>2</v>
      </c>
      <c r="M142" s="4">
        <v>0</v>
      </c>
      <c r="N142" s="4">
        <v>22</v>
      </c>
      <c r="O142" s="4">
        <v>0</v>
      </c>
      <c r="P142" s="2">
        <v>33.119999999999997</v>
      </c>
      <c r="Q142" s="2">
        <v>45.04</v>
      </c>
      <c r="R142" s="2">
        <v>147.82</v>
      </c>
      <c r="S142" s="2">
        <v>2285.2799999999997</v>
      </c>
      <c r="T142" s="2">
        <v>3107.7599999999998</v>
      </c>
      <c r="U142" s="2">
        <v>0</v>
      </c>
      <c r="V142" s="2">
        <v>4806.54</v>
      </c>
      <c r="W142" s="2">
        <v>10199.579999999998</v>
      </c>
      <c r="X142" s="3">
        <v>3.7202522999999998</v>
      </c>
    </row>
    <row r="143" spans="1:24">
      <c r="A143">
        <v>2019</v>
      </c>
      <c r="B143">
        <v>218</v>
      </c>
      <c r="C143" s="1">
        <v>43683</v>
      </c>
      <c r="D143" t="s">
        <v>168</v>
      </c>
      <c r="E143">
        <v>1</v>
      </c>
      <c r="F143">
        <v>94</v>
      </c>
      <c r="G143" s="2">
        <f t="shared" si="2"/>
        <v>0.94</v>
      </c>
      <c r="H143">
        <v>22</v>
      </c>
      <c r="I143">
        <v>6</v>
      </c>
      <c r="J143">
        <v>16</v>
      </c>
      <c r="K143" s="4">
        <v>55</v>
      </c>
      <c r="L143" s="4">
        <v>3</v>
      </c>
      <c r="M143" s="4">
        <v>2</v>
      </c>
      <c r="N143" s="4">
        <v>28</v>
      </c>
      <c r="O143" s="4">
        <v>0</v>
      </c>
      <c r="P143" s="2">
        <v>37.9</v>
      </c>
      <c r="Q143" s="2">
        <v>49.66</v>
      </c>
      <c r="R143" s="2">
        <v>177.8</v>
      </c>
      <c r="S143" s="2">
        <v>2615.0999999999995</v>
      </c>
      <c r="T143" s="2">
        <v>3426.54</v>
      </c>
      <c r="U143" s="2">
        <v>0</v>
      </c>
      <c r="V143" s="2">
        <v>6226.5599999999995</v>
      </c>
      <c r="W143" s="2">
        <v>12268.199999999999</v>
      </c>
      <c r="X143" s="3">
        <v>3.9668721000000002</v>
      </c>
    </row>
    <row r="144" spans="1:24">
      <c r="A144">
        <v>2019</v>
      </c>
      <c r="B144">
        <v>218</v>
      </c>
      <c r="C144" s="1">
        <v>43683</v>
      </c>
      <c r="D144" t="s">
        <v>169</v>
      </c>
      <c r="E144">
        <v>1</v>
      </c>
      <c r="F144">
        <v>83</v>
      </c>
      <c r="G144" s="2">
        <f t="shared" si="2"/>
        <v>0.83</v>
      </c>
      <c r="H144">
        <v>24</v>
      </c>
      <c r="I144">
        <v>5</v>
      </c>
      <c r="J144">
        <v>19</v>
      </c>
      <c r="K144" s="4">
        <v>33</v>
      </c>
      <c r="L144" s="4">
        <v>6</v>
      </c>
      <c r="M144" s="4">
        <v>0</v>
      </c>
      <c r="N144" s="4">
        <v>22</v>
      </c>
      <c r="O144" s="4">
        <v>0</v>
      </c>
      <c r="P144" s="2">
        <v>29.45</v>
      </c>
      <c r="Q144" s="2">
        <v>33.43</v>
      </c>
      <c r="R144" s="2">
        <v>126.02</v>
      </c>
      <c r="S144" s="2">
        <v>2032.0500000000002</v>
      </c>
      <c r="T144" s="2">
        <v>2306.67</v>
      </c>
      <c r="U144" s="2">
        <v>0</v>
      </c>
      <c r="V144" s="2">
        <v>4356.6600000000008</v>
      </c>
      <c r="W144" s="2">
        <v>8695.380000000001</v>
      </c>
      <c r="X144" s="3">
        <v>3.0459980999999998</v>
      </c>
    </row>
    <row r="145" spans="1:24">
      <c r="A145">
        <v>2019</v>
      </c>
      <c r="B145">
        <v>218</v>
      </c>
      <c r="C145" s="1">
        <v>43683</v>
      </c>
      <c r="D145" t="s">
        <v>170</v>
      </c>
      <c r="E145">
        <v>1</v>
      </c>
      <c r="F145">
        <v>82</v>
      </c>
      <c r="G145" s="2">
        <f t="shared" si="2"/>
        <v>0.82</v>
      </c>
      <c r="H145">
        <v>22</v>
      </c>
      <c r="I145">
        <v>6</v>
      </c>
      <c r="J145">
        <v>16</v>
      </c>
      <c r="K145" s="4">
        <v>39</v>
      </c>
      <c r="L145" s="4">
        <v>3</v>
      </c>
      <c r="M145" s="4">
        <v>0</v>
      </c>
      <c r="N145" s="4">
        <v>14</v>
      </c>
      <c r="O145" s="4">
        <v>2</v>
      </c>
      <c r="P145" s="2">
        <v>25.14</v>
      </c>
      <c r="Q145" s="2">
        <v>28.47</v>
      </c>
      <c r="R145" s="2">
        <v>113.25</v>
      </c>
      <c r="S145" s="2">
        <v>1734.66</v>
      </c>
      <c r="T145" s="2">
        <v>1964.43</v>
      </c>
      <c r="U145" s="2">
        <v>859.05</v>
      </c>
      <c r="V145" s="2">
        <v>4115.16</v>
      </c>
      <c r="W145" s="2">
        <v>7814.25</v>
      </c>
      <c r="X145" s="3">
        <v>2.6763582000000001</v>
      </c>
    </row>
    <row r="146" spans="1:24" ht="15" customHeight="1">
      <c r="A146">
        <v>2019</v>
      </c>
      <c r="B146">
        <v>232</v>
      </c>
      <c r="C146" s="1">
        <v>43697</v>
      </c>
      <c r="D146" t="s">
        <v>171</v>
      </c>
      <c r="E146">
        <v>1</v>
      </c>
      <c r="F146">
        <v>110</v>
      </c>
      <c r="G146" s="2">
        <f t="shared" si="2"/>
        <v>1.1000000000000001</v>
      </c>
      <c r="H146">
        <v>27</v>
      </c>
      <c r="I146">
        <v>5</v>
      </c>
      <c r="J146">
        <v>22</v>
      </c>
      <c r="K146" s="4">
        <v>84</v>
      </c>
      <c r="L146" s="4">
        <v>7</v>
      </c>
      <c r="M146" s="4">
        <v>0</v>
      </c>
      <c r="N146" s="4">
        <v>24</v>
      </c>
      <c r="O146" s="4">
        <v>12</v>
      </c>
      <c r="P146" s="2">
        <v>61.59</v>
      </c>
      <c r="Q146" s="2">
        <v>76.2</v>
      </c>
      <c r="R146" s="2">
        <v>276.33000000000004</v>
      </c>
      <c r="S146" s="2">
        <v>4249.71</v>
      </c>
      <c r="T146" s="2">
        <v>5257.8</v>
      </c>
      <c r="U146" s="2">
        <v>4930.05</v>
      </c>
      <c r="V146" s="2">
        <v>9559.260000000002</v>
      </c>
      <c r="W146" s="2">
        <v>19066.770000000004</v>
      </c>
      <c r="X146" s="3">
        <v>6.0573098999999999</v>
      </c>
    </row>
    <row r="147" spans="1:24" ht="15" customHeight="1">
      <c r="A147">
        <v>2019</v>
      </c>
      <c r="B147">
        <v>232</v>
      </c>
      <c r="C147" s="1">
        <v>43697</v>
      </c>
      <c r="D147" t="s">
        <v>172</v>
      </c>
      <c r="E147">
        <v>1</v>
      </c>
      <c r="F147">
        <v>130</v>
      </c>
      <c r="G147" s="2">
        <f t="shared" si="2"/>
        <v>1.3</v>
      </c>
      <c r="H147">
        <v>30</v>
      </c>
      <c r="I147">
        <v>6</v>
      </c>
      <c r="J147">
        <v>24</v>
      </c>
      <c r="K147" s="4">
        <v>111</v>
      </c>
      <c r="L147" s="4">
        <v>7</v>
      </c>
      <c r="M147" s="4">
        <v>0</v>
      </c>
      <c r="N147" s="4">
        <v>43</v>
      </c>
      <c r="O147" s="4">
        <v>3</v>
      </c>
      <c r="P147" s="2">
        <v>75.42</v>
      </c>
      <c r="Q147" s="2">
        <v>107.99</v>
      </c>
      <c r="R147" s="2">
        <v>344.81999999999994</v>
      </c>
      <c r="S147" s="2">
        <v>5203.9800000000005</v>
      </c>
      <c r="T147" s="2">
        <v>7451.3099999999995</v>
      </c>
      <c r="U147" s="2">
        <v>1537.3200000000002</v>
      </c>
      <c r="V147" s="2">
        <v>11137.289999999999</v>
      </c>
      <c r="W147" s="2">
        <v>23792.58</v>
      </c>
      <c r="X147" s="3">
        <v>7.6317173999999994</v>
      </c>
    </row>
    <row r="148" spans="1:24" ht="15" customHeight="1">
      <c r="A148">
        <v>2019</v>
      </c>
      <c r="B148">
        <v>232</v>
      </c>
      <c r="C148" s="1">
        <v>43697</v>
      </c>
      <c r="D148" t="s">
        <v>173</v>
      </c>
      <c r="E148">
        <v>1</v>
      </c>
      <c r="F148">
        <v>96</v>
      </c>
      <c r="G148" s="2">
        <f t="shared" si="2"/>
        <v>0.96</v>
      </c>
      <c r="H148">
        <v>28</v>
      </c>
      <c r="I148">
        <v>6</v>
      </c>
      <c r="J148">
        <v>22</v>
      </c>
      <c r="K148" s="4">
        <v>51</v>
      </c>
      <c r="L148" s="4">
        <v>11</v>
      </c>
      <c r="M148" s="4">
        <v>0</v>
      </c>
      <c r="N148" s="4">
        <v>12</v>
      </c>
      <c r="O148" s="4">
        <v>5</v>
      </c>
      <c r="P148" s="2">
        <v>30.69</v>
      </c>
      <c r="Q148" s="2">
        <v>37.42</v>
      </c>
      <c r="R148" s="2">
        <v>123.83</v>
      </c>
      <c r="S148" s="2">
        <v>2117.61</v>
      </c>
      <c r="T148" s="2">
        <v>2581.9800000000005</v>
      </c>
      <c r="U148" s="2">
        <v>1936.14</v>
      </c>
      <c r="V148" s="2">
        <v>3844.6800000000003</v>
      </c>
      <c r="W148" s="2">
        <v>8544.27</v>
      </c>
      <c r="X148" s="3">
        <v>2.6964440999999999</v>
      </c>
    </row>
    <row r="149" spans="1:24" ht="15.75" customHeight="1">
      <c r="A149">
        <v>2019</v>
      </c>
      <c r="B149">
        <v>232</v>
      </c>
      <c r="C149" s="1">
        <v>43697</v>
      </c>
      <c r="D149" t="s">
        <v>174</v>
      </c>
      <c r="E149">
        <v>1</v>
      </c>
      <c r="F149">
        <v>92</v>
      </c>
      <c r="G149" s="2">
        <f t="shared" si="2"/>
        <v>0.92</v>
      </c>
      <c r="H149">
        <v>24</v>
      </c>
      <c r="I149">
        <v>7</v>
      </c>
      <c r="J149">
        <v>17</v>
      </c>
      <c r="K149" s="4">
        <v>37</v>
      </c>
      <c r="L149" s="4">
        <v>1</v>
      </c>
      <c r="M149" s="4">
        <v>0</v>
      </c>
      <c r="N149" s="4">
        <v>11</v>
      </c>
      <c r="O149" s="4">
        <v>1</v>
      </c>
      <c r="P149" s="2">
        <v>25.77</v>
      </c>
      <c r="Q149" s="2">
        <v>29.62</v>
      </c>
      <c r="R149" s="2">
        <v>109.58999999999999</v>
      </c>
      <c r="S149" s="2">
        <v>1778.1300000000003</v>
      </c>
      <c r="T149" s="2">
        <v>2043.78</v>
      </c>
      <c r="U149" s="2">
        <v>348.45</v>
      </c>
      <c r="V149" s="2">
        <v>3739.7999999999997</v>
      </c>
      <c r="W149" s="2">
        <v>7561.71</v>
      </c>
      <c r="X149" s="3">
        <v>2.4697308000000002</v>
      </c>
    </row>
    <row r="150" spans="1:24" ht="15" customHeight="1">
      <c r="A150">
        <v>2019</v>
      </c>
      <c r="B150">
        <v>232</v>
      </c>
      <c r="C150" s="1">
        <v>43697</v>
      </c>
      <c r="D150" t="s">
        <v>175</v>
      </c>
      <c r="E150">
        <v>1</v>
      </c>
      <c r="F150">
        <v>106</v>
      </c>
      <c r="G150" s="2">
        <f t="shared" si="2"/>
        <v>1.06</v>
      </c>
      <c r="H150">
        <v>26</v>
      </c>
      <c r="I150">
        <v>6</v>
      </c>
      <c r="J150">
        <v>20</v>
      </c>
      <c r="K150" s="4">
        <v>47</v>
      </c>
      <c r="L150" s="4">
        <v>0</v>
      </c>
      <c r="M150" s="4">
        <v>0</v>
      </c>
      <c r="N150" s="4">
        <v>25</v>
      </c>
      <c r="O150" s="4">
        <v>2</v>
      </c>
      <c r="P150" s="2">
        <v>38.97</v>
      </c>
      <c r="Q150" s="2">
        <v>45.49</v>
      </c>
      <c r="R150" s="2">
        <v>183.34</v>
      </c>
      <c r="S150" s="2">
        <v>2688.93</v>
      </c>
      <c r="T150" s="2">
        <v>3138.8100000000004</v>
      </c>
      <c r="U150" s="2">
        <v>764.5200000000001</v>
      </c>
      <c r="V150" s="2">
        <v>6822.72</v>
      </c>
      <c r="W150" s="2">
        <v>12650.46</v>
      </c>
      <c r="X150" s="3">
        <v>3.8272368000000005</v>
      </c>
    </row>
    <row r="151" spans="1:24" ht="15" customHeight="1">
      <c r="A151">
        <v>2019</v>
      </c>
      <c r="B151">
        <v>232</v>
      </c>
      <c r="C151" s="1">
        <v>43697</v>
      </c>
      <c r="D151" t="s">
        <v>176</v>
      </c>
      <c r="E151">
        <v>1</v>
      </c>
      <c r="F151">
        <v>121</v>
      </c>
      <c r="G151" s="2">
        <f t="shared" si="2"/>
        <v>1.21</v>
      </c>
      <c r="H151">
        <v>28</v>
      </c>
      <c r="I151">
        <v>6</v>
      </c>
      <c r="J151">
        <v>22</v>
      </c>
      <c r="K151" s="4">
        <v>59</v>
      </c>
      <c r="L151" s="4">
        <v>5</v>
      </c>
      <c r="M151" s="4">
        <v>0</v>
      </c>
      <c r="N151" s="4">
        <v>25</v>
      </c>
      <c r="O151" s="4">
        <v>1</v>
      </c>
      <c r="P151" s="2">
        <v>41.99</v>
      </c>
      <c r="Q151" s="2">
        <v>58.82</v>
      </c>
      <c r="R151" s="2">
        <v>189.26</v>
      </c>
      <c r="S151" s="2">
        <v>2897.31</v>
      </c>
      <c r="T151" s="2">
        <v>4058.58</v>
      </c>
      <c r="U151" s="2">
        <v>423.66</v>
      </c>
      <c r="V151" s="2">
        <v>6103.05</v>
      </c>
      <c r="W151" s="2">
        <v>13058.939999999999</v>
      </c>
      <c r="X151" s="3">
        <v>3.9276594000000005</v>
      </c>
    </row>
    <row r="152" spans="1:24" ht="15" customHeight="1">
      <c r="A152">
        <v>2019</v>
      </c>
      <c r="B152">
        <v>232</v>
      </c>
      <c r="C152" s="1">
        <v>43697</v>
      </c>
      <c r="D152" t="s">
        <v>177</v>
      </c>
      <c r="E152">
        <v>1</v>
      </c>
      <c r="F152">
        <v>99</v>
      </c>
      <c r="G152" s="2">
        <f t="shared" si="2"/>
        <v>0.99</v>
      </c>
      <c r="H152">
        <v>22</v>
      </c>
      <c r="I152">
        <v>7</v>
      </c>
      <c r="J152">
        <v>15</v>
      </c>
      <c r="K152" s="4">
        <v>74</v>
      </c>
      <c r="L152" s="4">
        <v>0</v>
      </c>
      <c r="M152" s="4">
        <v>0</v>
      </c>
      <c r="N152" s="4">
        <v>24</v>
      </c>
      <c r="O152" s="4">
        <v>6</v>
      </c>
      <c r="P152" s="2">
        <v>52.05</v>
      </c>
      <c r="Q152" s="2">
        <v>58.81</v>
      </c>
      <c r="R152" s="2">
        <v>237.81</v>
      </c>
      <c r="S152" s="2">
        <v>3591.45</v>
      </c>
      <c r="T152" s="2">
        <v>4057.8900000000003</v>
      </c>
      <c r="U152" s="2">
        <v>2592.33</v>
      </c>
      <c r="V152" s="2">
        <v>8759.5499999999993</v>
      </c>
      <c r="W152" s="2">
        <v>16408.89</v>
      </c>
      <c r="X152" s="3">
        <v>4.9542069</v>
      </c>
    </row>
    <row r="153" spans="1:24" ht="15.75" customHeight="1">
      <c r="A153">
        <v>2019</v>
      </c>
      <c r="B153">
        <v>232</v>
      </c>
      <c r="C153" s="1">
        <v>43697</v>
      </c>
      <c r="D153" t="s">
        <v>178</v>
      </c>
      <c r="E153">
        <v>1</v>
      </c>
      <c r="F153">
        <v>85</v>
      </c>
      <c r="G153" s="2">
        <f t="shared" si="2"/>
        <v>0.85</v>
      </c>
      <c r="H153">
        <v>24</v>
      </c>
      <c r="I153">
        <v>6</v>
      </c>
      <c r="J153">
        <v>18</v>
      </c>
      <c r="K153" s="4">
        <v>36</v>
      </c>
      <c r="L153" s="4">
        <v>4</v>
      </c>
      <c r="M153" s="4">
        <v>0</v>
      </c>
      <c r="N153" s="4">
        <v>9</v>
      </c>
      <c r="O153" s="4">
        <v>7</v>
      </c>
      <c r="P153" s="2">
        <v>25.85</v>
      </c>
      <c r="Q153" s="2">
        <v>29.47</v>
      </c>
      <c r="R153" s="2">
        <v>128.31</v>
      </c>
      <c r="S153" s="2">
        <v>1783.6500000000003</v>
      </c>
      <c r="T153" s="2">
        <v>2033.43</v>
      </c>
      <c r="U153" s="2">
        <v>2599.92</v>
      </c>
      <c r="V153" s="2">
        <v>5036.3100000000013</v>
      </c>
      <c r="W153" s="2">
        <v>8853.3900000000012</v>
      </c>
      <c r="X153" s="3">
        <v>2.1104132999999998</v>
      </c>
    </row>
    <row r="154" spans="1:24" ht="15" customHeight="1">
      <c r="A154">
        <v>2019</v>
      </c>
      <c r="B154">
        <v>232</v>
      </c>
      <c r="C154" s="1">
        <v>43697</v>
      </c>
      <c r="D154" t="s">
        <v>179</v>
      </c>
      <c r="E154">
        <v>1</v>
      </c>
      <c r="F154">
        <v>110</v>
      </c>
      <c r="G154" s="2">
        <f t="shared" si="2"/>
        <v>1.1000000000000001</v>
      </c>
      <c r="H154">
        <v>27</v>
      </c>
      <c r="I154">
        <v>6</v>
      </c>
      <c r="J154">
        <v>21</v>
      </c>
      <c r="K154" s="4">
        <v>45</v>
      </c>
      <c r="L154" s="4">
        <v>5</v>
      </c>
      <c r="M154" s="4">
        <v>1</v>
      </c>
      <c r="N154" s="4">
        <v>19</v>
      </c>
      <c r="O154" s="4">
        <v>3</v>
      </c>
      <c r="P154" s="2">
        <v>31.15</v>
      </c>
      <c r="Q154" s="2">
        <v>38.299999999999997</v>
      </c>
      <c r="R154" s="2">
        <v>132.48999999999998</v>
      </c>
      <c r="S154" s="2">
        <v>2149.35</v>
      </c>
      <c r="T154" s="2">
        <v>2642.6999999999994</v>
      </c>
      <c r="U154" s="2">
        <v>1128.1500000000001</v>
      </c>
      <c r="V154" s="2">
        <v>4349.76</v>
      </c>
      <c r="W154" s="2">
        <v>9141.81</v>
      </c>
      <c r="X154" s="3">
        <v>3.2473263000000001</v>
      </c>
    </row>
    <row r="155" spans="1:24" ht="15" customHeight="1">
      <c r="A155">
        <v>2019</v>
      </c>
      <c r="B155">
        <v>232</v>
      </c>
      <c r="C155" s="1">
        <v>43697</v>
      </c>
      <c r="D155" t="s">
        <v>180</v>
      </c>
      <c r="E155">
        <v>1</v>
      </c>
      <c r="F155">
        <v>118</v>
      </c>
      <c r="G155" s="2">
        <f t="shared" si="2"/>
        <v>1.18</v>
      </c>
      <c r="H155">
        <v>25</v>
      </c>
      <c r="I155">
        <v>4</v>
      </c>
      <c r="J155">
        <v>21</v>
      </c>
      <c r="K155" s="4">
        <v>68</v>
      </c>
      <c r="L155" s="4">
        <v>0</v>
      </c>
      <c r="M155" s="4">
        <v>0</v>
      </c>
      <c r="N155" s="4">
        <v>20</v>
      </c>
      <c r="O155" s="4">
        <v>8</v>
      </c>
      <c r="P155" s="2">
        <v>46.26</v>
      </c>
      <c r="Q155" s="2">
        <v>69.36</v>
      </c>
      <c r="R155" s="2">
        <v>233.1</v>
      </c>
      <c r="S155" s="2">
        <v>3191.9399999999996</v>
      </c>
      <c r="T155" s="2">
        <v>4785.8400000000011</v>
      </c>
      <c r="U155" s="2">
        <v>2938.7100000000005</v>
      </c>
      <c r="V155" s="2">
        <v>8106.12</v>
      </c>
      <c r="W155" s="2">
        <v>16083.900000000001</v>
      </c>
      <c r="X155" s="3">
        <v>4.7130312000000005</v>
      </c>
    </row>
    <row r="156" spans="1:24" ht="15" customHeight="1">
      <c r="A156">
        <v>2019</v>
      </c>
      <c r="B156">
        <v>232</v>
      </c>
      <c r="C156" s="1">
        <v>43697</v>
      </c>
      <c r="D156" t="s">
        <v>181</v>
      </c>
      <c r="E156">
        <v>1</v>
      </c>
      <c r="F156">
        <v>121</v>
      </c>
      <c r="G156" s="2">
        <f t="shared" si="2"/>
        <v>1.21</v>
      </c>
      <c r="H156">
        <v>31</v>
      </c>
      <c r="I156">
        <v>6</v>
      </c>
      <c r="J156">
        <v>25</v>
      </c>
      <c r="K156" s="4">
        <v>61</v>
      </c>
      <c r="L156" s="4">
        <v>44</v>
      </c>
      <c r="M156" s="4">
        <v>1</v>
      </c>
      <c r="N156" s="4">
        <v>28</v>
      </c>
      <c r="O156" s="4">
        <v>10</v>
      </c>
      <c r="P156" s="2">
        <v>63.93</v>
      </c>
      <c r="Q156" s="2">
        <v>84.29</v>
      </c>
      <c r="R156" s="2">
        <v>246.68</v>
      </c>
      <c r="S156" s="2">
        <v>4411.17</v>
      </c>
      <c r="T156" s="2">
        <v>5816.01</v>
      </c>
      <c r="U156" s="2">
        <v>3091.8900000000003</v>
      </c>
      <c r="V156" s="2">
        <v>6793.7400000000007</v>
      </c>
      <c r="W156" s="2">
        <v>17020.920000000002</v>
      </c>
      <c r="X156" s="3">
        <v>5.5970592000000003</v>
      </c>
    </row>
    <row r="157" spans="1:24" ht="15.75" customHeight="1">
      <c r="A157">
        <v>2019</v>
      </c>
      <c r="B157">
        <v>232</v>
      </c>
      <c r="C157" s="1">
        <v>43697</v>
      </c>
      <c r="D157" t="s">
        <v>182</v>
      </c>
      <c r="E157">
        <v>1</v>
      </c>
      <c r="F157">
        <v>102</v>
      </c>
      <c r="G157" s="2">
        <f t="shared" si="2"/>
        <v>1.02</v>
      </c>
      <c r="H157">
        <v>28</v>
      </c>
      <c r="I157">
        <v>5</v>
      </c>
      <c r="J157">
        <v>23</v>
      </c>
      <c r="K157" s="4">
        <v>48</v>
      </c>
      <c r="L157" s="4">
        <v>11</v>
      </c>
      <c r="M157" s="4">
        <v>0</v>
      </c>
      <c r="N157" s="4">
        <v>14</v>
      </c>
      <c r="O157" s="4">
        <v>4</v>
      </c>
      <c r="P157" s="2">
        <v>30.79</v>
      </c>
      <c r="Q157" s="2">
        <v>37.15</v>
      </c>
      <c r="R157" s="2">
        <v>127.71</v>
      </c>
      <c r="S157" s="2">
        <v>2124.5100000000002</v>
      </c>
      <c r="T157" s="2">
        <v>2563.35</v>
      </c>
      <c r="U157" s="2">
        <v>1464.1799999999998</v>
      </c>
      <c r="V157" s="2">
        <v>4124.13</v>
      </c>
      <c r="W157" s="2">
        <v>8811.9900000000016</v>
      </c>
      <c r="X157" s="3">
        <v>2.8644935999999999</v>
      </c>
    </row>
    <row r="158" spans="1:24">
      <c r="A158">
        <v>2019</v>
      </c>
      <c r="B158">
        <v>232</v>
      </c>
      <c r="C158" s="1">
        <v>43697</v>
      </c>
      <c r="D158" t="s">
        <v>183</v>
      </c>
      <c r="E158">
        <v>1</v>
      </c>
      <c r="F158">
        <v>92</v>
      </c>
      <c r="G158" s="2">
        <f t="shared" si="2"/>
        <v>0.92</v>
      </c>
      <c r="H158">
        <v>24</v>
      </c>
      <c r="I158">
        <v>6</v>
      </c>
      <c r="J158">
        <v>18</v>
      </c>
      <c r="K158" s="4">
        <v>40</v>
      </c>
      <c r="L158" s="4">
        <v>2</v>
      </c>
      <c r="M158" s="4">
        <v>0</v>
      </c>
      <c r="N158" s="4">
        <v>16</v>
      </c>
      <c r="O158" s="4">
        <v>2</v>
      </c>
      <c r="P158" s="2">
        <v>26.21</v>
      </c>
      <c r="Q158" s="2">
        <v>31.32</v>
      </c>
      <c r="R158" s="2">
        <v>125.25</v>
      </c>
      <c r="S158" s="2">
        <v>1808.49</v>
      </c>
      <c r="T158" s="2">
        <v>2161.0800000000004</v>
      </c>
      <c r="U158" s="2">
        <v>825.24</v>
      </c>
      <c r="V158" s="2">
        <v>4672.68</v>
      </c>
      <c r="W158" s="2">
        <v>8642.25</v>
      </c>
      <c r="X158" s="3">
        <v>2.4517356000000001</v>
      </c>
    </row>
    <row r="159" spans="1:24">
      <c r="A159">
        <v>2019</v>
      </c>
      <c r="B159">
        <v>232</v>
      </c>
      <c r="C159" s="1">
        <v>43697</v>
      </c>
      <c r="D159" t="s">
        <v>184</v>
      </c>
      <c r="E159">
        <v>1</v>
      </c>
      <c r="F159">
        <v>106</v>
      </c>
      <c r="G159" s="2">
        <f t="shared" si="2"/>
        <v>1.06</v>
      </c>
      <c r="H159">
        <v>24</v>
      </c>
      <c r="I159">
        <v>6</v>
      </c>
      <c r="J159">
        <v>18</v>
      </c>
      <c r="K159" s="4">
        <v>54</v>
      </c>
      <c r="L159" s="4">
        <v>0</v>
      </c>
      <c r="M159" s="4">
        <v>0</v>
      </c>
      <c r="N159" s="4">
        <v>15</v>
      </c>
      <c r="O159" s="4">
        <v>5</v>
      </c>
      <c r="P159" s="2">
        <v>28.88</v>
      </c>
      <c r="Q159" s="2">
        <v>40.18</v>
      </c>
      <c r="R159" s="2">
        <v>154.64000000000001</v>
      </c>
      <c r="S159" s="2">
        <v>1992.72</v>
      </c>
      <c r="T159" s="2">
        <v>2772.4200000000005</v>
      </c>
      <c r="U159" s="2">
        <v>1776.0600000000002</v>
      </c>
      <c r="V159" s="2">
        <v>5905.02</v>
      </c>
      <c r="W159" s="2">
        <v>10670.16</v>
      </c>
      <c r="X159" s="3">
        <v>3.1963491000000004</v>
      </c>
    </row>
    <row r="160" spans="1:24" ht="15" customHeight="1">
      <c r="A160">
        <v>2019</v>
      </c>
      <c r="B160">
        <v>232</v>
      </c>
      <c r="C160" s="1">
        <v>43697</v>
      </c>
      <c r="D160" t="s">
        <v>185</v>
      </c>
      <c r="E160">
        <v>1</v>
      </c>
      <c r="F160">
        <v>136</v>
      </c>
      <c r="G160" s="2">
        <f t="shared" si="2"/>
        <v>1.36</v>
      </c>
      <c r="H160">
        <v>28</v>
      </c>
      <c r="I160">
        <v>4</v>
      </c>
      <c r="J160">
        <v>24</v>
      </c>
      <c r="K160" s="4">
        <v>82</v>
      </c>
      <c r="L160" s="4">
        <v>8</v>
      </c>
      <c r="M160" s="4">
        <v>0</v>
      </c>
      <c r="N160" s="4">
        <v>33</v>
      </c>
      <c r="O160" s="4">
        <v>5</v>
      </c>
      <c r="P160" s="2">
        <v>68.44</v>
      </c>
      <c r="Q160" s="2">
        <v>97.45</v>
      </c>
      <c r="R160" s="2">
        <v>326.78999999999996</v>
      </c>
      <c r="S160" s="2">
        <v>4722.3600000000006</v>
      </c>
      <c r="T160" s="2">
        <v>6724.0500000000011</v>
      </c>
      <c r="U160" s="2">
        <v>2385.3300000000004</v>
      </c>
      <c r="V160" s="2">
        <v>11102.100000000002</v>
      </c>
      <c r="W160" s="2">
        <v>22548.510000000002</v>
      </c>
      <c r="X160" s="3">
        <v>7.1829965999999992</v>
      </c>
    </row>
    <row r="161" spans="1:24" ht="15" customHeight="1">
      <c r="A161">
        <v>2019</v>
      </c>
      <c r="B161">
        <v>232</v>
      </c>
      <c r="C161" s="1">
        <v>43697</v>
      </c>
      <c r="D161" t="s">
        <v>186</v>
      </c>
      <c r="E161">
        <v>1</v>
      </c>
      <c r="F161">
        <v>85</v>
      </c>
      <c r="G161" s="2">
        <f t="shared" si="2"/>
        <v>0.85</v>
      </c>
      <c r="H161">
        <v>24</v>
      </c>
      <c r="I161">
        <v>4</v>
      </c>
      <c r="J161">
        <v>20</v>
      </c>
      <c r="K161" s="4">
        <v>43</v>
      </c>
      <c r="L161" s="4">
        <v>13</v>
      </c>
      <c r="M161" s="4">
        <v>0</v>
      </c>
      <c r="N161" s="4">
        <v>9</v>
      </c>
      <c r="O161" s="4">
        <v>8</v>
      </c>
      <c r="P161" s="2">
        <v>26.33</v>
      </c>
      <c r="Q161" s="2">
        <v>32.229999999999997</v>
      </c>
      <c r="R161" s="2">
        <v>118.05</v>
      </c>
      <c r="S161" s="2">
        <v>1816.77</v>
      </c>
      <c r="T161" s="2">
        <v>2223.87</v>
      </c>
      <c r="U161" s="2">
        <v>2455.7100000000005</v>
      </c>
      <c r="V161" s="2">
        <v>4104.8100000000004</v>
      </c>
      <c r="W161" s="2">
        <v>8145.4500000000007</v>
      </c>
      <c r="X161" s="3">
        <v>1.9675488000000003</v>
      </c>
    </row>
    <row r="162" spans="1:24" ht="15" customHeight="1">
      <c r="A162">
        <v>2019</v>
      </c>
      <c r="B162">
        <v>232</v>
      </c>
      <c r="C162" s="1">
        <v>43697</v>
      </c>
      <c r="D162" t="s">
        <v>187</v>
      </c>
      <c r="E162">
        <v>1</v>
      </c>
      <c r="F162">
        <v>106</v>
      </c>
      <c r="G162" s="2">
        <f t="shared" si="2"/>
        <v>1.06</v>
      </c>
      <c r="H162">
        <v>25</v>
      </c>
      <c r="I162">
        <v>5</v>
      </c>
      <c r="J162">
        <v>20</v>
      </c>
      <c r="K162" s="4">
        <v>55</v>
      </c>
      <c r="L162" s="4">
        <v>0</v>
      </c>
      <c r="M162" s="4">
        <v>0</v>
      </c>
      <c r="N162" s="4">
        <v>28</v>
      </c>
      <c r="O162" s="4">
        <v>5</v>
      </c>
      <c r="P162" s="2">
        <v>42.1</v>
      </c>
      <c r="Q162" s="2">
        <v>52.56</v>
      </c>
      <c r="R162" s="2">
        <v>212.63</v>
      </c>
      <c r="S162" s="2">
        <v>2904.9</v>
      </c>
      <c r="T162" s="2">
        <v>3626.6400000000003</v>
      </c>
      <c r="U162" s="2">
        <v>1824.3600000000001</v>
      </c>
      <c r="V162" s="2">
        <v>8139.9300000000012</v>
      </c>
      <c r="W162" s="2">
        <v>14671.470000000001</v>
      </c>
      <c r="X162" s="3">
        <v>4.1474175000000004</v>
      </c>
    </row>
    <row r="163" spans="1:24" ht="15.75" customHeight="1">
      <c r="A163">
        <v>2019</v>
      </c>
      <c r="B163">
        <v>232</v>
      </c>
      <c r="C163" s="1">
        <v>43697</v>
      </c>
      <c r="D163" t="s">
        <v>188</v>
      </c>
      <c r="E163">
        <v>1</v>
      </c>
      <c r="F163">
        <v>110</v>
      </c>
      <c r="G163" s="2">
        <f t="shared" si="2"/>
        <v>1.1000000000000001</v>
      </c>
      <c r="H163">
        <v>24</v>
      </c>
      <c r="I163">
        <v>8</v>
      </c>
      <c r="J163">
        <v>16</v>
      </c>
      <c r="K163" s="4">
        <v>74</v>
      </c>
      <c r="L163" s="4">
        <v>1</v>
      </c>
      <c r="M163" s="4">
        <v>0</v>
      </c>
      <c r="N163" s="4">
        <v>17</v>
      </c>
      <c r="O163" s="4">
        <v>1</v>
      </c>
      <c r="P163" s="2">
        <v>39.1</v>
      </c>
      <c r="Q163" s="2">
        <v>58.1</v>
      </c>
      <c r="R163" s="2">
        <v>171</v>
      </c>
      <c r="S163" s="2">
        <v>2697.9</v>
      </c>
      <c r="T163" s="2">
        <v>4008.9</v>
      </c>
      <c r="U163" s="2">
        <v>406.40999999999997</v>
      </c>
      <c r="V163" s="2">
        <v>5092.2</v>
      </c>
      <c r="W163" s="2">
        <v>11799</v>
      </c>
      <c r="X163" s="3">
        <v>4.2697890000000012</v>
      </c>
    </row>
    <row r="164" spans="1:24" ht="15" customHeight="1">
      <c r="A164">
        <v>2019</v>
      </c>
      <c r="B164">
        <v>232</v>
      </c>
      <c r="C164" s="1">
        <v>43697</v>
      </c>
      <c r="D164" t="s">
        <v>189</v>
      </c>
      <c r="E164">
        <v>1</v>
      </c>
      <c r="F164">
        <v>105</v>
      </c>
      <c r="G164" s="2">
        <f t="shared" si="2"/>
        <v>1.05</v>
      </c>
      <c r="H164">
        <v>27</v>
      </c>
      <c r="I164">
        <v>5</v>
      </c>
      <c r="J164">
        <v>22</v>
      </c>
      <c r="K164" s="4">
        <v>65</v>
      </c>
      <c r="L164" s="4">
        <v>9</v>
      </c>
      <c r="M164" s="4">
        <v>1</v>
      </c>
      <c r="N164" s="4">
        <v>17</v>
      </c>
      <c r="O164" s="4">
        <v>6</v>
      </c>
      <c r="P164" s="2">
        <v>35.299999999999997</v>
      </c>
      <c r="Q164" s="2">
        <v>42.59</v>
      </c>
      <c r="R164" s="2">
        <v>160.64000000000001</v>
      </c>
      <c r="S164" s="2">
        <v>2435.7000000000003</v>
      </c>
      <c r="T164" s="2">
        <v>2938.7100000000005</v>
      </c>
      <c r="U164" s="2">
        <v>2244.5700000000006</v>
      </c>
      <c r="V164" s="2">
        <v>5709.75</v>
      </c>
      <c r="W164" s="2">
        <v>11084.16</v>
      </c>
      <c r="X164" s="3">
        <v>3.3560427000000002</v>
      </c>
    </row>
    <row r="165" spans="1:24" ht="15" customHeight="1">
      <c r="A165">
        <v>2019</v>
      </c>
      <c r="B165">
        <v>232</v>
      </c>
      <c r="C165" s="1">
        <v>43697</v>
      </c>
      <c r="D165" t="s">
        <v>190</v>
      </c>
      <c r="E165">
        <v>1</v>
      </c>
      <c r="F165">
        <v>98</v>
      </c>
      <c r="G165" s="2">
        <f t="shared" si="2"/>
        <v>0.98</v>
      </c>
      <c r="H165">
        <v>28</v>
      </c>
      <c r="I165">
        <v>6</v>
      </c>
      <c r="J165">
        <v>22</v>
      </c>
      <c r="K165" s="4">
        <v>75</v>
      </c>
      <c r="L165" s="4">
        <v>10</v>
      </c>
      <c r="M165" s="4">
        <v>0</v>
      </c>
      <c r="N165" s="4">
        <v>9</v>
      </c>
      <c r="O165" s="4">
        <v>6</v>
      </c>
      <c r="P165" s="2">
        <v>32.950000000000003</v>
      </c>
      <c r="Q165" s="2">
        <v>38.380000000000003</v>
      </c>
      <c r="R165" s="2">
        <v>124.31</v>
      </c>
      <c r="S165" s="2">
        <v>2273.5500000000002</v>
      </c>
      <c r="T165" s="2">
        <v>2648.2200000000007</v>
      </c>
      <c r="U165" s="2">
        <v>2339.1</v>
      </c>
      <c r="V165" s="2">
        <v>3655.62</v>
      </c>
      <c r="W165" s="2">
        <v>8577.39</v>
      </c>
      <c r="X165" s="3">
        <v>2.7688872000000004</v>
      </c>
    </row>
    <row r="166" spans="1:24" ht="15" customHeight="1">
      <c r="A166">
        <v>2019</v>
      </c>
      <c r="B166">
        <v>232</v>
      </c>
      <c r="C166" s="1">
        <v>43697</v>
      </c>
      <c r="D166" t="s">
        <v>191</v>
      </c>
      <c r="E166">
        <v>1</v>
      </c>
      <c r="F166">
        <v>110</v>
      </c>
      <c r="G166" s="2">
        <f t="shared" si="2"/>
        <v>1.1000000000000001</v>
      </c>
      <c r="H166">
        <v>24</v>
      </c>
      <c r="I166">
        <v>5</v>
      </c>
      <c r="J166">
        <v>19</v>
      </c>
      <c r="K166" s="4">
        <v>56</v>
      </c>
      <c r="L166" s="4">
        <v>2</v>
      </c>
      <c r="M166" s="4">
        <v>0</v>
      </c>
      <c r="N166" s="4">
        <v>27</v>
      </c>
      <c r="O166" s="4">
        <v>8</v>
      </c>
      <c r="P166" s="2">
        <v>46.99</v>
      </c>
      <c r="Q166" s="2">
        <v>61.81</v>
      </c>
      <c r="R166" s="2">
        <v>243.31</v>
      </c>
      <c r="S166" s="2">
        <v>3242.3100000000004</v>
      </c>
      <c r="T166" s="2">
        <v>4264.8900000000003</v>
      </c>
      <c r="U166" s="2">
        <v>2905.59</v>
      </c>
      <c r="V166" s="2">
        <v>9281.19</v>
      </c>
      <c r="W166" s="2">
        <v>16788.39</v>
      </c>
      <c r="X166" s="3">
        <v>4.3778292000000008</v>
      </c>
    </row>
    <row r="167" spans="1:24" ht="15.75" customHeight="1">
      <c r="A167">
        <v>2019</v>
      </c>
      <c r="B167">
        <v>232</v>
      </c>
      <c r="C167" s="1">
        <v>43697</v>
      </c>
      <c r="D167" t="s">
        <v>192</v>
      </c>
      <c r="E167">
        <v>1</v>
      </c>
      <c r="F167">
        <v>104</v>
      </c>
      <c r="G167" s="2">
        <f t="shared" si="2"/>
        <v>1.04</v>
      </c>
      <c r="H167">
        <v>27</v>
      </c>
      <c r="I167">
        <v>4</v>
      </c>
      <c r="J167">
        <v>21</v>
      </c>
      <c r="K167" s="4">
        <v>56</v>
      </c>
      <c r="L167" s="4">
        <v>11</v>
      </c>
      <c r="M167" s="4">
        <v>0</v>
      </c>
      <c r="N167" s="4">
        <v>12</v>
      </c>
      <c r="O167" s="4">
        <v>3</v>
      </c>
      <c r="P167" s="2">
        <v>27.2</v>
      </c>
      <c r="Q167" s="2">
        <v>36.99</v>
      </c>
      <c r="R167" s="2">
        <v>123.88</v>
      </c>
      <c r="S167" s="2">
        <v>1876.8</v>
      </c>
      <c r="T167" s="2">
        <v>2552.3100000000004</v>
      </c>
      <c r="U167" s="2">
        <v>1104.0000000000002</v>
      </c>
      <c r="V167" s="2">
        <v>4118.6100000000006</v>
      </c>
      <c r="W167" s="2">
        <v>8547.7200000000012</v>
      </c>
      <c r="X167" s="3">
        <v>2.3093954999999999</v>
      </c>
    </row>
    <row r="168" spans="1:24" ht="15" customHeight="1">
      <c r="A168">
        <v>2019</v>
      </c>
      <c r="B168">
        <v>232</v>
      </c>
      <c r="C168" s="1">
        <v>43697</v>
      </c>
      <c r="D168" t="s">
        <v>193</v>
      </c>
      <c r="E168">
        <v>1</v>
      </c>
      <c r="F168">
        <v>85</v>
      </c>
      <c r="G168" s="2">
        <f t="shared" si="2"/>
        <v>0.85</v>
      </c>
      <c r="H168">
        <v>22</v>
      </c>
      <c r="I168">
        <v>5</v>
      </c>
      <c r="J168">
        <v>17</v>
      </c>
      <c r="K168" s="4">
        <v>32</v>
      </c>
      <c r="L168" s="4">
        <v>1</v>
      </c>
      <c r="M168" s="4">
        <v>0</v>
      </c>
      <c r="N168" s="4">
        <v>8</v>
      </c>
      <c r="O168" s="4">
        <v>4</v>
      </c>
      <c r="P168" s="2">
        <v>19.7</v>
      </c>
      <c r="Q168" s="2">
        <v>20.71</v>
      </c>
      <c r="R168" s="2">
        <v>89.35</v>
      </c>
      <c r="S168" s="2">
        <v>1359.3</v>
      </c>
      <c r="T168" s="2">
        <v>1428.99</v>
      </c>
      <c r="U168" s="2">
        <v>1563.54</v>
      </c>
      <c r="V168" s="2">
        <v>3376.8599999999997</v>
      </c>
      <c r="W168" s="2">
        <v>6165.15</v>
      </c>
      <c r="X168" s="3">
        <v>1.8692099999999998</v>
      </c>
    </row>
    <row r="169" spans="1:24" ht="15" customHeight="1">
      <c r="A169">
        <v>2019</v>
      </c>
      <c r="B169">
        <v>232</v>
      </c>
      <c r="C169" s="1">
        <v>43725</v>
      </c>
      <c r="D169" t="s">
        <v>194</v>
      </c>
      <c r="E169">
        <v>1</v>
      </c>
      <c r="F169">
        <v>83</v>
      </c>
      <c r="G169" s="2">
        <f t="shared" si="2"/>
        <v>0.83</v>
      </c>
      <c r="H169">
        <v>25</v>
      </c>
      <c r="I169">
        <v>5</v>
      </c>
      <c r="J169">
        <v>20</v>
      </c>
      <c r="K169" s="4">
        <v>45</v>
      </c>
      <c r="L169" s="4">
        <v>20</v>
      </c>
      <c r="M169" s="4">
        <v>0</v>
      </c>
      <c r="N169" s="4">
        <v>4</v>
      </c>
      <c r="O169" s="4">
        <v>4</v>
      </c>
      <c r="P169" s="2">
        <v>18.3</v>
      </c>
      <c r="Q169" s="2">
        <v>22.62</v>
      </c>
      <c r="R169" s="2">
        <v>62.94</v>
      </c>
      <c r="S169" s="2">
        <v>1262.7000000000003</v>
      </c>
      <c r="T169" s="2">
        <v>1560.7800000000002</v>
      </c>
      <c r="U169" s="2">
        <v>1361.3700000000001</v>
      </c>
      <c r="V169" s="2">
        <v>1519.3799999999999</v>
      </c>
      <c r="W169" s="2">
        <v>4342.8600000000006</v>
      </c>
      <c r="X169" s="3">
        <v>1.5956319000000001</v>
      </c>
    </row>
    <row r="170" spans="1:24" ht="15" customHeight="1">
      <c r="A170">
        <v>2019</v>
      </c>
      <c r="B170">
        <v>260</v>
      </c>
      <c r="C170" s="1">
        <v>43725</v>
      </c>
      <c r="D170" t="s">
        <v>195</v>
      </c>
      <c r="E170">
        <v>1</v>
      </c>
      <c r="F170">
        <v>130</v>
      </c>
      <c r="G170" s="2">
        <f t="shared" si="2"/>
        <v>1.3</v>
      </c>
      <c r="H170">
        <v>31</v>
      </c>
      <c r="I170">
        <v>4</v>
      </c>
      <c r="J170">
        <v>27</v>
      </c>
      <c r="K170" s="4">
        <v>82</v>
      </c>
      <c r="L170" s="4">
        <v>19</v>
      </c>
      <c r="M170" s="4">
        <v>1</v>
      </c>
      <c r="N170" s="4">
        <v>21</v>
      </c>
      <c r="O170" s="4">
        <v>7</v>
      </c>
      <c r="P170" s="2">
        <v>40.51</v>
      </c>
      <c r="Q170" s="2">
        <v>70.63</v>
      </c>
      <c r="R170" s="2">
        <v>196.58999999999997</v>
      </c>
      <c r="S170" s="2">
        <v>2795.19</v>
      </c>
      <c r="T170" s="2">
        <v>4873.47</v>
      </c>
      <c r="U170" s="2">
        <v>2370.15</v>
      </c>
      <c r="V170" s="2">
        <v>5896.05</v>
      </c>
      <c r="W170" s="2">
        <v>13564.71</v>
      </c>
      <c r="X170" s="3">
        <v>3.4786280999999999</v>
      </c>
    </row>
    <row r="171" spans="1:24" ht="15.75" customHeight="1">
      <c r="A171">
        <v>2019</v>
      </c>
      <c r="B171">
        <v>260</v>
      </c>
      <c r="C171" s="1">
        <v>43725</v>
      </c>
      <c r="D171" t="s">
        <v>196</v>
      </c>
      <c r="E171">
        <v>1</v>
      </c>
      <c r="F171">
        <v>130</v>
      </c>
      <c r="G171" s="2">
        <f t="shared" si="2"/>
        <v>1.3</v>
      </c>
      <c r="H171">
        <v>28</v>
      </c>
      <c r="I171">
        <v>8</v>
      </c>
      <c r="J171">
        <v>20</v>
      </c>
      <c r="K171" s="4">
        <v>50</v>
      </c>
      <c r="L171" s="4">
        <v>38</v>
      </c>
      <c r="M171" s="4">
        <v>1</v>
      </c>
      <c r="N171" s="4">
        <v>4</v>
      </c>
      <c r="O171" s="4">
        <v>10</v>
      </c>
      <c r="P171" s="2">
        <v>38.53</v>
      </c>
      <c r="Q171" s="2">
        <v>61.79</v>
      </c>
      <c r="R171" s="2">
        <v>156.51</v>
      </c>
      <c r="S171" s="2">
        <v>2658.57</v>
      </c>
      <c r="T171" s="2">
        <v>4263.51</v>
      </c>
      <c r="U171" s="2">
        <v>3283.71</v>
      </c>
      <c r="V171" s="2">
        <v>3877.11</v>
      </c>
      <c r="W171" s="2">
        <v>10799.19</v>
      </c>
      <c r="X171" s="3">
        <v>4.1414352000000001</v>
      </c>
    </row>
    <row r="172" spans="1:24">
      <c r="A172">
        <v>2019</v>
      </c>
      <c r="B172">
        <v>260</v>
      </c>
      <c r="C172" s="1">
        <v>43725</v>
      </c>
      <c r="D172" t="s">
        <v>197</v>
      </c>
      <c r="E172">
        <v>1</v>
      </c>
      <c r="F172">
        <v>128</v>
      </c>
      <c r="G172" s="2">
        <f t="shared" si="2"/>
        <v>1.28</v>
      </c>
      <c r="H172">
        <v>31</v>
      </c>
      <c r="I172">
        <v>6</v>
      </c>
      <c r="J172">
        <v>24</v>
      </c>
      <c r="K172" s="4">
        <v>82</v>
      </c>
      <c r="L172" s="4">
        <v>23</v>
      </c>
      <c r="M172" s="4">
        <v>0</v>
      </c>
      <c r="N172" s="4">
        <v>23</v>
      </c>
      <c r="O172" s="4">
        <v>15</v>
      </c>
      <c r="P172" s="2">
        <v>49.79</v>
      </c>
      <c r="Q172" s="2">
        <v>74.69</v>
      </c>
      <c r="R172" s="2">
        <v>239.78</v>
      </c>
      <c r="S172" s="2">
        <v>3435.5100000000007</v>
      </c>
      <c r="T172" s="2">
        <v>5153.6099999999997</v>
      </c>
      <c r="U172" s="2">
        <v>5148.7800000000007</v>
      </c>
      <c r="V172" s="2">
        <v>7955.7000000000007</v>
      </c>
      <c r="W172" s="2">
        <v>16544.82</v>
      </c>
      <c r="X172" s="3">
        <v>4.3128380999999996</v>
      </c>
    </row>
    <row r="173" spans="1:24">
      <c r="A173">
        <v>2019</v>
      </c>
      <c r="B173">
        <v>260</v>
      </c>
      <c r="C173" s="1">
        <v>43725</v>
      </c>
      <c r="D173" t="s">
        <v>198</v>
      </c>
      <c r="E173">
        <v>1</v>
      </c>
      <c r="F173">
        <v>108</v>
      </c>
      <c r="G173" s="2">
        <f t="shared" si="2"/>
        <v>1.08</v>
      </c>
      <c r="H173">
        <v>21</v>
      </c>
      <c r="I173">
        <v>6</v>
      </c>
      <c r="J173">
        <v>15</v>
      </c>
      <c r="K173" s="4">
        <v>45</v>
      </c>
      <c r="L173" s="4">
        <v>4</v>
      </c>
      <c r="M173" s="4">
        <v>0</v>
      </c>
      <c r="N173" s="4">
        <v>5</v>
      </c>
      <c r="O173" s="4">
        <v>11</v>
      </c>
      <c r="P173" s="2">
        <v>28.32</v>
      </c>
      <c r="Q173" s="2">
        <v>42.24</v>
      </c>
      <c r="R173" s="2">
        <v>145.06</v>
      </c>
      <c r="S173" s="2">
        <v>1954.0800000000002</v>
      </c>
      <c r="T173" s="2">
        <v>2914.56</v>
      </c>
      <c r="U173" s="2">
        <v>3607.32</v>
      </c>
      <c r="V173" s="2">
        <v>5140.5</v>
      </c>
      <c r="W173" s="2">
        <v>10009.14</v>
      </c>
      <c r="X173" s="3">
        <v>2.6488065000000001</v>
      </c>
    </row>
    <row r="174" spans="1:24" ht="15" customHeight="1">
      <c r="A174">
        <v>2019</v>
      </c>
      <c r="B174">
        <v>260</v>
      </c>
      <c r="C174" s="1">
        <v>43725</v>
      </c>
      <c r="D174" t="s">
        <v>199</v>
      </c>
      <c r="E174">
        <v>1</v>
      </c>
      <c r="F174">
        <v>123</v>
      </c>
      <c r="G174" s="2">
        <f t="shared" si="2"/>
        <v>1.23</v>
      </c>
      <c r="H174">
        <v>32</v>
      </c>
      <c r="I174">
        <v>5</v>
      </c>
      <c r="J174">
        <v>27</v>
      </c>
      <c r="K174" s="4">
        <v>101</v>
      </c>
      <c r="L174" s="4">
        <v>26</v>
      </c>
      <c r="M174" s="4">
        <v>0</v>
      </c>
      <c r="N174" s="4">
        <v>5</v>
      </c>
      <c r="O174" s="4">
        <v>19</v>
      </c>
      <c r="P174" s="2">
        <v>52.59</v>
      </c>
      <c r="Q174" s="2">
        <v>85.07</v>
      </c>
      <c r="R174" s="2">
        <v>239.29999999999998</v>
      </c>
      <c r="S174" s="2">
        <v>3628.7100000000005</v>
      </c>
      <c r="T174" s="2">
        <v>5869.83</v>
      </c>
      <c r="U174" s="2">
        <v>6044.4</v>
      </c>
      <c r="V174" s="2">
        <v>7013.1599999999989</v>
      </c>
      <c r="W174" s="2">
        <v>16511.7</v>
      </c>
      <c r="X174" s="3">
        <v>5.0213301000000001</v>
      </c>
    </row>
    <row r="175" spans="1:24" ht="15" customHeight="1">
      <c r="A175">
        <v>2019</v>
      </c>
      <c r="B175">
        <v>260</v>
      </c>
      <c r="C175" s="1">
        <v>43725</v>
      </c>
      <c r="D175" t="s">
        <v>200</v>
      </c>
      <c r="E175">
        <v>1</v>
      </c>
      <c r="F175">
        <v>140</v>
      </c>
      <c r="G175" s="2">
        <f t="shared" si="2"/>
        <v>1.4</v>
      </c>
      <c r="H175">
        <v>26</v>
      </c>
      <c r="I175">
        <v>4</v>
      </c>
      <c r="J175">
        <v>22</v>
      </c>
      <c r="K175" s="4">
        <v>90</v>
      </c>
      <c r="L175" s="4">
        <v>28</v>
      </c>
      <c r="M175" s="4">
        <v>0</v>
      </c>
      <c r="N175" s="4">
        <v>17</v>
      </c>
      <c r="O175" s="4">
        <v>26</v>
      </c>
      <c r="P175" s="2">
        <v>61.51</v>
      </c>
      <c r="Q175" s="2">
        <v>111.88</v>
      </c>
      <c r="R175" s="2">
        <v>315.83</v>
      </c>
      <c r="S175" s="2">
        <v>4244.1899999999996</v>
      </c>
      <c r="T175" s="2">
        <v>7719.72</v>
      </c>
      <c r="U175" s="2">
        <v>6802.02</v>
      </c>
      <c r="V175" s="2">
        <v>9828.3600000000024</v>
      </c>
      <c r="W175" s="2">
        <v>21792.270000000004</v>
      </c>
      <c r="X175" s="3">
        <v>5.4634406999999996</v>
      </c>
    </row>
    <row r="176" spans="1:24" ht="15" customHeight="1">
      <c r="A176">
        <v>2019</v>
      </c>
      <c r="B176">
        <v>260</v>
      </c>
      <c r="C176" s="1">
        <v>43725</v>
      </c>
      <c r="D176" t="s">
        <v>201</v>
      </c>
      <c r="E176">
        <v>1</v>
      </c>
      <c r="F176">
        <v>108</v>
      </c>
      <c r="G176" s="2">
        <f t="shared" si="2"/>
        <v>1.08</v>
      </c>
      <c r="H176">
        <v>32</v>
      </c>
      <c r="I176">
        <v>5</v>
      </c>
      <c r="J176">
        <v>27</v>
      </c>
      <c r="K176" s="4">
        <v>63</v>
      </c>
      <c r="L176" s="4">
        <v>53</v>
      </c>
      <c r="M176" s="4">
        <v>3</v>
      </c>
      <c r="N176" s="4">
        <v>13</v>
      </c>
      <c r="O176" s="4">
        <v>14</v>
      </c>
      <c r="P176" s="2">
        <v>47.18</v>
      </c>
      <c r="Q176" s="2">
        <v>69.819999999999993</v>
      </c>
      <c r="R176" s="2">
        <v>207.82</v>
      </c>
      <c r="S176" s="2">
        <v>3255.42</v>
      </c>
      <c r="T176" s="2">
        <v>4817.58</v>
      </c>
      <c r="U176" s="2">
        <v>4859.670000000001</v>
      </c>
      <c r="V176" s="2">
        <v>6266.5800000000017</v>
      </c>
      <c r="W176" s="2">
        <v>14339.580000000002</v>
      </c>
      <c r="X176" s="3">
        <v>3.6796872</v>
      </c>
    </row>
    <row r="177" spans="1:24" ht="15.75" customHeight="1">
      <c r="A177">
        <v>2019</v>
      </c>
      <c r="B177">
        <v>260</v>
      </c>
      <c r="C177" s="1">
        <v>43725</v>
      </c>
      <c r="D177" t="s">
        <v>202</v>
      </c>
      <c r="E177">
        <v>1</v>
      </c>
      <c r="F177">
        <v>110</v>
      </c>
      <c r="G177" s="2">
        <f t="shared" si="2"/>
        <v>1.1000000000000001</v>
      </c>
      <c r="H177">
        <v>31</v>
      </c>
      <c r="I177">
        <v>5</v>
      </c>
      <c r="J177">
        <v>24</v>
      </c>
      <c r="K177" s="4">
        <v>53</v>
      </c>
      <c r="L177" s="4">
        <v>36</v>
      </c>
      <c r="M177" s="4">
        <v>2</v>
      </c>
      <c r="N177" s="4">
        <v>14</v>
      </c>
      <c r="O177" s="4">
        <v>11</v>
      </c>
      <c r="P177" s="2">
        <v>36.520000000000003</v>
      </c>
      <c r="Q177" s="2">
        <v>55.73</v>
      </c>
      <c r="R177" s="2">
        <v>160.28</v>
      </c>
      <c r="S177" s="2">
        <v>2519.8800000000006</v>
      </c>
      <c r="T177" s="2">
        <v>3845.3699999999994</v>
      </c>
      <c r="U177" s="2">
        <v>3696.33</v>
      </c>
      <c r="V177" s="2">
        <v>4694.0700000000006</v>
      </c>
      <c r="W177" s="2">
        <v>11059.32</v>
      </c>
      <c r="X177" s="3">
        <v>3.1136664000000005</v>
      </c>
    </row>
    <row r="178" spans="1:24" ht="15" customHeight="1">
      <c r="A178">
        <v>2019</v>
      </c>
      <c r="B178">
        <v>260</v>
      </c>
      <c r="C178" s="1">
        <v>43725</v>
      </c>
      <c r="D178" t="s">
        <v>203</v>
      </c>
      <c r="E178">
        <v>1</v>
      </c>
      <c r="F178">
        <v>116</v>
      </c>
      <c r="G178" s="2">
        <f t="shared" si="2"/>
        <v>1.1599999999999999</v>
      </c>
      <c r="H178">
        <v>20</v>
      </c>
      <c r="I178">
        <v>6</v>
      </c>
      <c r="J178">
        <v>14</v>
      </c>
      <c r="K178" s="4">
        <v>78</v>
      </c>
      <c r="L178" s="4">
        <v>6</v>
      </c>
      <c r="M178" s="4">
        <v>0</v>
      </c>
      <c r="N178" s="4">
        <v>12</v>
      </c>
      <c r="O178" s="4">
        <v>23</v>
      </c>
      <c r="P178" s="2">
        <v>46.52</v>
      </c>
      <c r="Q178" s="2">
        <v>81.38</v>
      </c>
      <c r="R178" s="2">
        <v>265.73</v>
      </c>
      <c r="S178" s="2">
        <v>3209.8800000000006</v>
      </c>
      <c r="T178" s="2">
        <v>5615.2199999999993</v>
      </c>
      <c r="U178" s="2">
        <v>7112.5200000000013</v>
      </c>
      <c r="V178" s="2">
        <v>9510.27</v>
      </c>
      <c r="W178" s="2">
        <v>18335.370000000003</v>
      </c>
      <c r="X178" s="3">
        <v>4.7740893</v>
      </c>
    </row>
    <row r="179" spans="1:24" ht="15" customHeight="1">
      <c r="A179">
        <v>2019</v>
      </c>
      <c r="B179">
        <v>260</v>
      </c>
      <c r="C179" s="1">
        <v>43725</v>
      </c>
      <c r="D179" t="s">
        <v>204</v>
      </c>
      <c r="E179">
        <v>1</v>
      </c>
      <c r="F179">
        <v>143</v>
      </c>
      <c r="G179" s="2">
        <f t="shared" si="2"/>
        <v>1.43</v>
      </c>
      <c r="H179">
        <v>33</v>
      </c>
      <c r="I179">
        <v>6</v>
      </c>
      <c r="J179">
        <v>27</v>
      </c>
      <c r="K179" s="4">
        <v>98</v>
      </c>
      <c r="L179" s="4">
        <v>47</v>
      </c>
      <c r="M179" s="4">
        <v>0</v>
      </c>
      <c r="N179" s="4">
        <v>18</v>
      </c>
      <c r="O179" s="4">
        <v>28</v>
      </c>
      <c r="P179" s="2">
        <v>66.44</v>
      </c>
      <c r="Q179" s="2">
        <v>110.51</v>
      </c>
      <c r="R179" s="2">
        <v>317.95</v>
      </c>
      <c r="S179" s="2">
        <v>4584.3599999999997</v>
      </c>
      <c r="T179" s="2">
        <v>7625.1900000000014</v>
      </c>
      <c r="U179" s="2">
        <v>8524.9500000000007</v>
      </c>
      <c r="V179" s="2">
        <v>9729</v>
      </c>
      <c r="W179" s="2">
        <v>21938.550000000003</v>
      </c>
      <c r="X179" s="3">
        <v>6.0497544000000003</v>
      </c>
    </row>
    <row r="180" spans="1:24" ht="15" customHeight="1">
      <c r="A180">
        <v>2019</v>
      </c>
      <c r="B180">
        <v>260</v>
      </c>
      <c r="C180" s="1">
        <v>43725</v>
      </c>
      <c r="D180" t="s">
        <v>205</v>
      </c>
      <c r="E180">
        <v>1</v>
      </c>
      <c r="F180">
        <v>142</v>
      </c>
      <c r="G180" s="2">
        <f t="shared" si="2"/>
        <v>1.42</v>
      </c>
      <c r="H180">
        <v>34</v>
      </c>
      <c r="I180">
        <v>4</v>
      </c>
      <c r="J180">
        <v>30</v>
      </c>
      <c r="K180" s="4">
        <v>77</v>
      </c>
      <c r="L180" s="4">
        <v>17</v>
      </c>
      <c r="M180" s="4">
        <v>0</v>
      </c>
      <c r="N180" s="4">
        <v>65</v>
      </c>
      <c r="O180" s="4">
        <v>16</v>
      </c>
      <c r="P180" s="2">
        <v>62.76</v>
      </c>
      <c r="Q180" s="2">
        <v>113.92</v>
      </c>
      <c r="R180" s="2">
        <v>353.06</v>
      </c>
      <c r="S180" s="2">
        <v>4330.4399999999996</v>
      </c>
      <c r="T180" s="2">
        <v>7860.4800000000005</v>
      </c>
      <c r="U180" s="2">
        <v>4807.2300000000005</v>
      </c>
      <c r="V180" s="2">
        <v>12170.220000000001</v>
      </c>
      <c r="W180" s="2">
        <v>24361.14</v>
      </c>
      <c r="X180" s="3">
        <v>5.0684778000000001</v>
      </c>
    </row>
    <row r="181" spans="1:24" ht="15.75" customHeight="1">
      <c r="A181">
        <v>2019</v>
      </c>
      <c r="B181">
        <v>260</v>
      </c>
      <c r="C181" s="1">
        <v>43725</v>
      </c>
      <c r="D181" t="s">
        <v>206</v>
      </c>
      <c r="E181">
        <v>1</v>
      </c>
      <c r="F181">
        <v>108</v>
      </c>
      <c r="G181" s="2">
        <f t="shared" si="2"/>
        <v>1.08</v>
      </c>
      <c r="H181">
        <v>29</v>
      </c>
      <c r="I181">
        <v>5</v>
      </c>
      <c r="J181">
        <v>24</v>
      </c>
      <c r="K181" s="4">
        <v>30</v>
      </c>
      <c r="L181" s="4">
        <v>14</v>
      </c>
      <c r="M181" s="4">
        <v>0</v>
      </c>
      <c r="N181" s="4">
        <v>2</v>
      </c>
      <c r="O181" s="4">
        <v>12</v>
      </c>
      <c r="P181" s="2">
        <v>21.15</v>
      </c>
      <c r="Q181" s="2">
        <v>32.83</v>
      </c>
      <c r="R181" s="2">
        <v>109.35</v>
      </c>
      <c r="S181" s="2">
        <v>1459.3500000000001</v>
      </c>
      <c r="T181" s="2">
        <v>2265.27</v>
      </c>
      <c r="U181" s="2">
        <v>3178.8300000000004</v>
      </c>
      <c r="V181" s="2">
        <v>3820.53</v>
      </c>
      <c r="W181" s="2">
        <v>7545.15</v>
      </c>
      <c r="X181" s="3">
        <v>2.0953437000000004</v>
      </c>
    </row>
    <row r="182" spans="1:24" ht="15" customHeight="1">
      <c r="A182">
        <v>2019</v>
      </c>
      <c r="B182">
        <v>260</v>
      </c>
      <c r="C182" s="1">
        <v>43725</v>
      </c>
      <c r="D182" t="s">
        <v>207</v>
      </c>
      <c r="E182">
        <v>1</v>
      </c>
      <c r="F182">
        <v>130</v>
      </c>
      <c r="G182" s="2">
        <f t="shared" si="2"/>
        <v>1.3</v>
      </c>
      <c r="H182">
        <v>27</v>
      </c>
      <c r="I182">
        <v>4</v>
      </c>
      <c r="J182">
        <v>23</v>
      </c>
      <c r="K182" s="4">
        <v>85</v>
      </c>
      <c r="L182" s="4">
        <v>32</v>
      </c>
      <c r="M182" s="4">
        <v>0</v>
      </c>
      <c r="N182" s="4">
        <v>8</v>
      </c>
      <c r="O182" s="4">
        <v>16</v>
      </c>
      <c r="P182" s="2">
        <v>51.65</v>
      </c>
      <c r="Q182" s="2">
        <v>80.25</v>
      </c>
      <c r="R182" s="2">
        <v>233.79</v>
      </c>
      <c r="S182" s="2">
        <v>3563.85</v>
      </c>
      <c r="T182" s="2">
        <v>5537.25</v>
      </c>
      <c r="U182" s="2">
        <v>5287.4699999999993</v>
      </c>
      <c r="V182" s="2">
        <v>7030.41</v>
      </c>
      <c r="W182" s="2">
        <v>16131.51</v>
      </c>
      <c r="X182" s="3">
        <v>4.4873390999999998</v>
      </c>
    </row>
    <row r="183" spans="1:24" ht="15" customHeight="1">
      <c r="A183">
        <v>2019</v>
      </c>
      <c r="B183">
        <v>260</v>
      </c>
      <c r="C183" s="1">
        <v>43725</v>
      </c>
      <c r="D183" t="s">
        <v>208</v>
      </c>
      <c r="E183">
        <v>1</v>
      </c>
      <c r="F183">
        <v>127</v>
      </c>
      <c r="G183" s="2">
        <f t="shared" si="2"/>
        <v>1.27</v>
      </c>
      <c r="H183">
        <v>29</v>
      </c>
      <c r="I183">
        <v>5</v>
      </c>
      <c r="J183">
        <v>24</v>
      </c>
      <c r="K183" s="4">
        <v>63</v>
      </c>
      <c r="L183" s="4">
        <v>27</v>
      </c>
      <c r="M183" s="4">
        <v>0</v>
      </c>
      <c r="N183" s="4">
        <v>1</v>
      </c>
      <c r="O183" s="4">
        <v>21</v>
      </c>
      <c r="P183" s="2">
        <v>37.46</v>
      </c>
      <c r="Q183" s="2">
        <v>58.25</v>
      </c>
      <c r="R183" s="2">
        <v>182.98000000000002</v>
      </c>
      <c r="S183" s="2">
        <v>2584.7400000000002</v>
      </c>
      <c r="T183" s="2">
        <v>4019.2500000000005</v>
      </c>
      <c r="U183" s="2">
        <v>5860.86</v>
      </c>
      <c r="V183" s="2">
        <v>6021.63</v>
      </c>
      <c r="W183" s="2">
        <v>12625.62</v>
      </c>
      <c r="X183" s="3">
        <v>3.6780381000000002</v>
      </c>
    </row>
    <row r="184" spans="1:24" ht="15" customHeight="1">
      <c r="A184">
        <v>2019</v>
      </c>
      <c r="B184">
        <v>260</v>
      </c>
      <c r="C184" s="1">
        <v>43725</v>
      </c>
      <c r="D184" t="s">
        <v>209</v>
      </c>
      <c r="E184">
        <v>1</v>
      </c>
      <c r="F184">
        <v>112</v>
      </c>
      <c r="G184" s="2">
        <f t="shared" si="2"/>
        <v>1.1200000000000001</v>
      </c>
      <c r="H184">
        <v>31</v>
      </c>
      <c r="I184">
        <v>5</v>
      </c>
      <c r="J184">
        <v>26</v>
      </c>
      <c r="K184" s="4">
        <v>68</v>
      </c>
      <c r="L184" s="4">
        <v>35</v>
      </c>
      <c r="M184" s="4">
        <v>0</v>
      </c>
      <c r="N184" s="4">
        <v>13</v>
      </c>
      <c r="O184" s="4">
        <v>10</v>
      </c>
      <c r="P184" s="2">
        <v>29.39</v>
      </c>
      <c r="Q184" s="2">
        <v>47.24</v>
      </c>
      <c r="R184" s="2">
        <v>140.62</v>
      </c>
      <c r="S184" s="2">
        <v>2027.91</v>
      </c>
      <c r="T184" s="2">
        <v>3259.5600000000004</v>
      </c>
      <c r="U184" s="2">
        <v>3429.3</v>
      </c>
      <c r="V184" s="2">
        <v>4415.3100000000004</v>
      </c>
      <c r="W184" s="2">
        <v>9702.7800000000007</v>
      </c>
      <c r="X184" s="3">
        <v>2.3825631</v>
      </c>
    </row>
    <row r="185" spans="1:24" ht="15.75" customHeight="1">
      <c r="A185">
        <v>2019</v>
      </c>
      <c r="B185">
        <v>260</v>
      </c>
      <c r="C185" s="1">
        <v>43725</v>
      </c>
      <c r="D185" t="s">
        <v>210</v>
      </c>
      <c r="E185">
        <v>1</v>
      </c>
      <c r="F185">
        <v>112</v>
      </c>
      <c r="G185" s="2">
        <f t="shared" si="2"/>
        <v>1.1200000000000001</v>
      </c>
      <c r="H185">
        <v>28</v>
      </c>
      <c r="I185">
        <v>4</v>
      </c>
      <c r="J185">
        <v>23</v>
      </c>
      <c r="K185" s="4">
        <v>131</v>
      </c>
      <c r="L185" s="4">
        <v>6</v>
      </c>
      <c r="M185" s="4">
        <v>0</v>
      </c>
      <c r="N185" s="4">
        <v>32</v>
      </c>
      <c r="O185" s="4">
        <v>20</v>
      </c>
      <c r="P185" s="2">
        <v>55.41</v>
      </c>
      <c r="Q185" s="2">
        <v>82.21</v>
      </c>
      <c r="R185" s="2">
        <v>275.07000000000005</v>
      </c>
      <c r="S185" s="2">
        <v>3823.29</v>
      </c>
      <c r="T185" s="2">
        <v>5672.49</v>
      </c>
      <c r="U185" s="2">
        <v>5789.1</v>
      </c>
      <c r="V185" s="2">
        <v>9484.0499999999993</v>
      </c>
      <c r="W185" s="2">
        <v>18979.829999999998</v>
      </c>
      <c r="X185" s="3">
        <v>4.5200727000000001</v>
      </c>
    </row>
    <row r="186" spans="1:24">
      <c r="A186">
        <v>2019</v>
      </c>
      <c r="B186">
        <v>260</v>
      </c>
      <c r="C186" s="1">
        <v>43725</v>
      </c>
      <c r="D186" t="s">
        <v>211</v>
      </c>
      <c r="E186">
        <v>1</v>
      </c>
      <c r="F186">
        <v>145</v>
      </c>
      <c r="G186" s="2">
        <f t="shared" si="2"/>
        <v>1.45</v>
      </c>
      <c r="H186">
        <v>36</v>
      </c>
      <c r="I186">
        <v>6</v>
      </c>
      <c r="J186">
        <v>30</v>
      </c>
      <c r="K186" s="4">
        <v>94</v>
      </c>
      <c r="L186" s="4">
        <v>69</v>
      </c>
      <c r="M186" s="4">
        <v>1</v>
      </c>
      <c r="N186" s="4">
        <v>34</v>
      </c>
      <c r="O186" s="4">
        <v>23</v>
      </c>
      <c r="P186" s="2">
        <v>75.58</v>
      </c>
      <c r="Q186" s="2">
        <v>123.04</v>
      </c>
      <c r="R186" s="2">
        <v>356.9</v>
      </c>
      <c r="S186" s="2">
        <v>5215.0200000000004</v>
      </c>
      <c r="T186" s="2">
        <v>8489.76</v>
      </c>
      <c r="U186" s="2">
        <v>7810.11</v>
      </c>
      <c r="V186" s="2">
        <v>10921.320000000002</v>
      </c>
      <c r="W186" s="2">
        <v>24626.100000000002</v>
      </c>
      <c r="X186" s="3">
        <v>7.5284865000000005</v>
      </c>
    </row>
    <row r="187" spans="1:24">
      <c r="A187">
        <v>2019</v>
      </c>
      <c r="B187">
        <v>260</v>
      </c>
      <c r="C187" s="1">
        <v>43725</v>
      </c>
      <c r="D187" t="s">
        <v>212</v>
      </c>
      <c r="E187">
        <v>1</v>
      </c>
      <c r="F187">
        <v>131</v>
      </c>
      <c r="G187" s="2">
        <f t="shared" si="2"/>
        <v>1.31</v>
      </c>
      <c r="H187">
        <v>25</v>
      </c>
      <c r="I187">
        <v>4</v>
      </c>
      <c r="J187">
        <v>22</v>
      </c>
      <c r="K187" s="4">
        <v>126</v>
      </c>
      <c r="L187" s="4">
        <v>58</v>
      </c>
      <c r="M187" s="4">
        <v>0</v>
      </c>
      <c r="N187" s="4">
        <v>14</v>
      </c>
      <c r="O187" s="4">
        <v>41</v>
      </c>
      <c r="P187" s="2">
        <v>89.89</v>
      </c>
      <c r="Q187" s="2">
        <v>157.18</v>
      </c>
      <c r="R187" s="2">
        <v>481.99</v>
      </c>
      <c r="S187" s="2">
        <v>6202.4100000000008</v>
      </c>
      <c r="T187" s="2">
        <v>10845.420000000002</v>
      </c>
      <c r="U187" s="2">
        <v>13056.87</v>
      </c>
      <c r="V187" s="2">
        <v>16209.480000000001</v>
      </c>
      <c r="W187" s="2">
        <v>33257.310000000005</v>
      </c>
      <c r="X187" s="3">
        <v>7.8552567000000009</v>
      </c>
    </row>
    <row r="188" spans="1:24" ht="15" customHeight="1">
      <c r="A188">
        <v>2019</v>
      </c>
      <c r="B188">
        <v>260</v>
      </c>
      <c r="C188" s="1">
        <v>43725</v>
      </c>
      <c r="D188" t="s">
        <v>213</v>
      </c>
      <c r="E188">
        <v>1</v>
      </c>
      <c r="F188">
        <v>130</v>
      </c>
      <c r="G188" s="2">
        <f t="shared" si="2"/>
        <v>1.3</v>
      </c>
      <c r="H188">
        <v>29</v>
      </c>
      <c r="I188">
        <v>5</v>
      </c>
      <c r="J188">
        <v>24</v>
      </c>
      <c r="K188" s="4">
        <v>43</v>
      </c>
      <c r="L188" s="4">
        <v>29</v>
      </c>
      <c r="M188" s="4">
        <v>0</v>
      </c>
      <c r="N188" s="4">
        <v>14</v>
      </c>
      <c r="O188" s="4">
        <v>15</v>
      </c>
      <c r="P188" s="2">
        <v>37.409999999999997</v>
      </c>
      <c r="Q188" s="2">
        <v>62.74</v>
      </c>
      <c r="R188" s="2">
        <v>196.28</v>
      </c>
      <c r="S188" s="2">
        <v>2581.29</v>
      </c>
      <c r="T188" s="2">
        <v>4329.0600000000004</v>
      </c>
      <c r="U188" s="2">
        <v>5232.9600000000009</v>
      </c>
      <c r="V188" s="2">
        <v>6632.97</v>
      </c>
      <c r="W188" s="2">
        <v>13543.32</v>
      </c>
      <c r="X188" s="3">
        <v>3.1487391000000007</v>
      </c>
    </row>
    <row r="189" spans="1:24" ht="15" customHeight="1">
      <c r="A189">
        <v>2019</v>
      </c>
      <c r="B189">
        <v>260</v>
      </c>
      <c r="C189" s="1">
        <v>43725</v>
      </c>
      <c r="D189" t="s">
        <v>214</v>
      </c>
      <c r="E189">
        <v>1</v>
      </c>
      <c r="F189">
        <v>122</v>
      </c>
      <c r="G189" s="2">
        <f t="shared" si="2"/>
        <v>1.22</v>
      </c>
      <c r="H189">
        <v>30</v>
      </c>
      <c r="I189">
        <v>4</v>
      </c>
      <c r="J189">
        <v>26</v>
      </c>
      <c r="K189" s="4">
        <v>51</v>
      </c>
      <c r="L189" s="4">
        <v>40</v>
      </c>
      <c r="M189" s="4">
        <v>1</v>
      </c>
      <c r="N189" s="4">
        <v>8</v>
      </c>
      <c r="O189" s="4">
        <v>13</v>
      </c>
      <c r="P189" s="2">
        <v>37.200000000000003</v>
      </c>
      <c r="Q189" s="2">
        <v>57.39</v>
      </c>
      <c r="R189" s="2">
        <v>174.56</v>
      </c>
      <c r="S189" s="2">
        <v>2566.8000000000002</v>
      </c>
      <c r="T189" s="2">
        <v>3959.9100000000003</v>
      </c>
      <c r="U189" s="2">
        <v>4639.5599999999995</v>
      </c>
      <c r="V189" s="2">
        <v>5517.9299999999994</v>
      </c>
      <c r="W189" s="2">
        <v>12044.64</v>
      </c>
      <c r="X189" s="3">
        <v>2.9580024000000003</v>
      </c>
    </row>
    <row r="190" spans="1:24" ht="15" customHeight="1">
      <c r="A190">
        <v>2019</v>
      </c>
      <c r="B190">
        <v>260</v>
      </c>
      <c r="C190" s="1">
        <v>43725</v>
      </c>
      <c r="D190" t="s">
        <v>215</v>
      </c>
      <c r="E190">
        <v>1</v>
      </c>
      <c r="F190">
        <v>138</v>
      </c>
      <c r="G190" s="2">
        <f t="shared" si="2"/>
        <v>1.38</v>
      </c>
      <c r="H190">
        <v>27</v>
      </c>
      <c r="I190">
        <v>5</v>
      </c>
      <c r="J190">
        <v>22</v>
      </c>
      <c r="K190" s="4">
        <v>90</v>
      </c>
      <c r="L190" s="4">
        <v>35</v>
      </c>
      <c r="M190" s="4">
        <v>0</v>
      </c>
      <c r="N190" s="4">
        <v>11</v>
      </c>
      <c r="O190" s="4">
        <v>20</v>
      </c>
      <c r="P190" s="2">
        <v>56.72</v>
      </c>
      <c r="Q190" s="2">
        <v>90.28</v>
      </c>
      <c r="R190" s="2">
        <v>263.48</v>
      </c>
      <c r="S190" s="2">
        <v>3913.68</v>
      </c>
      <c r="T190" s="2">
        <v>6229.3200000000006</v>
      </c>
      <c r="U190" s="2">
        <v>6728.88</v>
      </c>
      <c r="V190" s="2">
        <v>8037.12</v>
      </c>
      <c r="W190" s="2">
        <v>18180.12</v>
      </c>
      <c r="X190" s="3">
        <v>5.1424320000000003</v>
      </c>
    </row>
    <row r="191" spans="1:24" ht="15.75" customHeight="1">
      <c r="A191">
        <v>2019</v>
      </c>
      <c r="B191">
        <v>260</v>
      </c>
      <c r="C191" s="1">
        <v>43725</v>
      </c>
      <c r="D191" t="s">
        <v>216</v>
      </c>
      <c r="E191">
        <v>1</v>
      </c>
      <c r="F191">
        <v>136</v>
      </c>
      <c r="G191" s="2">
        <f t="shared" si="2"/>
        <v>1.36</v>
      </c>
      <c r="H191">
        <v>28</v>
      </c>
      <c r="I191">
        <v>6</v>
      </c>
      <c r="J191">
        <v>22</v>
      </c>
      <c r="K191" s="4">
        <v>70</v>
      </c>
      <c r="L191" s="4">
        <v>49</v>
      </c>
      <c r="M191" s="4">
        <v>0</v>
      </c>
      <c r="N191" s="4">
        <v>9</v>
      </c>
      <c r="O191" s="4">
        <v>16</v>
      </c>
      <c r="P191" s="2">
        <v>51.7</v>
      </c>
      <c r="Q191" s="2">
        <v>87.31</v>
      </c>
      <c r="R191" s="2">
        <v>242.16</v>
      </c>
      <c r="S191" s="2">
        <v>3567.3000000000006</v>
      </c>
      <c r="T191" s="2">
        <v>6024.39</v>
      </c>
      <c r="U191" s="2">
        <v>6232.08</v>
      </c>
      <c r="V191" s="2">
        <v>7117.35</v>
      </c>
      <c r="W191" s="2">
        <v>16709.04</v>
      </c>
      <c r="X191" s="3">
        <v>5.2320561000000003</v>
      </c>
    </row>
    <row r="192" spans="1:24" ht="15" customHeight="1">
      <c r="A192">
        <v>2019</v>
      </c>
      <c r="B192">
        <v>260</v>
      </c>
      <c r="C192" s="1">
        <v>43725</v>
      </c>
      <c r="D192" t="s">
        <v>217</v>
      </c>
      <c r="E192">
        <v>1</v>
      </c>
      <c r="F192">
        <v>121</v>
      </c>
      <c r="G192" s="2">
        <f t="shared" si="2"/>
        <v>1.21</v>
      </c>
      <c r="H192">
        <v>27</v>
      </c>
      <c r="I192">
        <v>4</v>
      </c>
      <c r="J192">
        <v>23</v>
      </c>
      <c r="K192" s="4">
        <v>81</v>
      </c>
      <c r="L192" s="4">
        <v>8</v>
      </c>
      <c r="M192" s="4">
        <v>0</v>
      </c>
      <c r="N192" s="4">
        <v>10</v>
      </c>
      <c r="O192" s="4">
        <v>37</v>
      </c>
      <c r="P192" s="2">
        <v>61.15</v>
      </c>
      <c r="Q192" s="2">
        <v>105.98</v>
      </c>
      <c r="R192" s="2">
        <v>384.99</v>
      </c>
      <c r="S192" s="2">
        <v>4219.3500000000004</v>
      </c>
      <c r="T192" s="2">
        <v>7312.6200000000008</v>
      </c>
      <c r="U192" s="2">
        <v>12274.41</v>
      </c>
      <c r="V192" s="2">
        <v>15032.34</v>
      </c>
      <c r="W192" s="2">
        <v>26564.31</v>
      </c>
      <c r="X192" s="3">
        <v>5.2184493000000005</v>
      </c>
    </row>
    <row r="193" spans="1:24" ht="15" customHeight="1">
      <c r="A193">
        <v>2019</v>
      </c>
      <c r="B193">
        <v>260</v>
      </c>
      <c r="C193" s="1">
        <v>43725</v>
      </c>
      <c r="D193" t="s">
        <v>218</v>
      </c>
      <c r="E193">
        <v>1</v>
      </c>
      <c r="F193">
        <v>98</v>
      </c>
      <c r="G193" s="2">
        <f t="shared" si="2"/>
        <v>0.98</v>
      </c>
      <c r="H193">
        <v>28</v>
      </c>
      <c r="I193">
        <v>5</v>
      </c>
      <c r="J193">
        <v>23</v>
      </c>
      <c r="K193" s="4">
        <v>107</v>
      </c>
      <c r="L193" s="4">
        <v>0</v>
      </c>
      <c r="M193" s="4">
        <v>0</v>
      </c>
      <c r="N193" s="4">
        <v>24</v>
      </c>
      <c r="O193" s="4">
        <v>5</v>
      </c>
      <c r="P193" s="2">
        <v>28.29</v>
      </c>
      <c r="Q193" s="2">
        <v>45.42</v>
      </c>
      <c r="R193" s="2">
        <v>138.60000000000002</v>
      </c>
      <c r="S193" s="2">
        <v>1952.0100000000002</v>
      </c>
      <c r="T193" s="2">
        <v>3133.98</v>
      </c>
      <c r="U193" s="2">
        <v>1725.0000000000002</v>
      </c>
      <c r="V193" s="2">
        <v>4477.4100000000008</v>
      </c>
      <c r="W193" s="2">
        <v>9563.4000000000015</v>
      </c>
      <c r="X193" s="3">
        <v>2.3512647000000002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EB5F-56BD-4F72-8FF9-B8E3CFBAE8AA}">
  <dimension ref="A1:BM904"/>
  <sheetViews>
    <sheetView topLeftCell="AT1" zoomScale="68" zoomScaleNormal="68" zoomScaleSheetLayoutView="25" workbookViewId="0">
      <selection activeCell="BI10" sqref="BI10:BM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hidden="1" customWidth="1"/>
    <col min="17" max="17" width="28.7109375" style="6" hidden="1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2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hidden="1" customWidth="1"/>
    <col min="34" max="34" width="38" style="5" customWidth="1"/>
    <col min="35" max="35" width="13.7109375" style="5" customWidth="1"/>
    <col min="36" max="38" width="13.7109375" style="5" hidden="1" customWidth="1"/>
    <col min="39" max="57" width="13.7109375" style="5" customWidth="1"/>
    <col min="58" max="16384" width="9.140625" style="5"/>
  </cols>
  <sheetData>
    <row r="1" spans="1:65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5" ht="22.15" customHeight="1">
      <c r="B2" s="143" t="s">
        <v>375</v>
      </c>
      <c r="G2" s="142" t="s">
        <v>374</v>
      </c>
      <c r="H2" s="141" t="s">
        <v>329</v>
      </c>
      <c r="I2" s="139"/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5" ht="6.6" customHeigh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</row>
    <row r="4" spans="1:65" ht="22.15" customHeight="1" thickBot="1">
      <c r="B4" s="131" t="s">
        <v>373</v>
      </c>
      <c r="C4" s="279" t="s">
        <v>372</v>
      </c>
      <c r="D4" s="280"/>
      <c r="G4" s="137" t="s">
        <v>371</v>
      </c>
      <c r="H4" s="131"/>
      <c r="M4" s="124"/>
      <c r="N4" s="124"/>
      <c r="O4" s="124"/>
      <c r="P4" s="124"/>
      <c r="Q4" s="124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24"/>
      <c r="AG4" s="124"/>
      <c r="AH4" s="6"/>
      <c r="AI4" s="6"/>
    </row>
    <row r="5" spans="1:65" ht="22.15" customHeight="1" thickTop="1">
      <c r="B5" s="131" t="s">
        <v>370</v>
      </c>
      <c r="C5" s="135">
        <v>149</v>
      </c>
      <c r="D5" s="134"/>
      <c r="E5" s="133"/>
      <c r="F5" s="133"/>
      <c r="G5" s="133"/>
      <c r="H5" s="281" t="s">
        <v>369</v>
      </c>
      <c r="I5" s="282"/>
      <c r="J5" s="282"/>
      <c r="K5" s="282"/>
      <c r="L5" s="282"/>
      <c r="M5" s="282"/>
      <c r="N5" s="261" t="s">
        <v>368</v>
      </c>
      <c r="O5" s="262"/>
      <c r="P5" s="124"/>
      <c r="Q5" s="125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  <c r="AD5" s="124"/>
      <c r="AE5" s="124"/>
      <c r="AF5" s="124"/>
      <c r="AG5" s="124"/>
      <c r="AH5" s="124"/>
      <c r="AI5" s="124"/>
      <c r="AP5" s="132"/>
      <c r="AQ5" s="132"/>
    </row>
    <row r="6" spans="1:65" ht="22.15" customHeight="1">
      <c r="B6" s="131" t="s">
        <v>367</v>
      </c>
      <c r="C6" s="7" t="s">
        <v>366</v>
      </c>
      <c r="H6" s="283" t="s">
        <v>365</v>
      </c>
      <c r="I6" s="284"/>
      <c r="J6" s="284"/>
      <c r="K6" s="284"/>
      <c r="L6" s="284"/>
      <c r="M6" s="284"/>
      <c r="N6" s="263"/>
      <c r="O6" s="264"/>
      <c r="P6" s="124"/>
      <c r="Q6" s="125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P6" s="132"/>
      <c r="AQ6" s="132"/>
    </row>
    <row r="7" spans="1:65" ht="22.15" customHeight="1" thickBot="1">
      <c r="B7" s="131" t="s">
        <v>364</v>
      </c>
      <c r="C7" s="130" t="s">
        <v>329</v>
      </c>
      <c r="D7" s="129"/>
      <c r="E7" s="128"/>
      <c r="F7" s="128"/>
      <c r="H7" s="285" t="s">
        <v>363</v>
      </c>
      <c r="I7" s="286"/>
      <c r="J7" s="286"/>
      <c r="K7" s="286"/>
      <c r="L7" s="286"/>
      <c r="M7" s="286"/>
      <c r="N7" s="127" t="s">
        <v>362</v>
      </c>
      <c r="O7" s="126"/>
      <c r="P7" s="124"/>
      <c r="Q7" s="125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24"/>
      <c r="AI7" s="124"/>
      <c r="AM7" s="231"/>
      <c r="AN7" s="232"/>
      <c r="AO7" s="232"/>
      <c r="AP7" s="232"/>
      <c r="AQ7" s="232"/>
      <c r="AR7" s="232"/>
      <c r="AS7" s="232"/>
      <c r="AT7" s="232"/>
      <c r="AU7" s="232"/>
    </row>
    <row r="8" spans="1:65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M8" s="233"/>
      <c r="AN8" s="233"/>
      <c r="AO8" s="233"/>
      <c r="AP8" s="233"/>
      <c r="AQ8" s="233"/>
      <c r="AR8" s="233"/>
      <c r="AS8" s="233"/>
      <c r="AT8" s="233"/>
      <c r="AU8" s="233"/>
    </row>
    <row r="9" spans="1:65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29" t="s">
        <v>287</v>
      </c>
      <c r="M9" s="278"/>
      <c r="N9" s="229" t="s">
        <v>286</v>
      </c>
      <c r="O9" s="278"/>
      <c r="P9" s="229" t="s">
        <v>286</v>
      </c>
      <c r="Q9" s="230"/>
      <c r="R9" s="229" t="s">
        <v>286</v>
      </c>
      <c r="S9" s="230"/>
      <c r="T9" s="229" t="s">
        <v>286</v>
      </c>
      <c r="U9" s="230"/>
      <c r="V9" s="229" t="s">
        <v>286</v>
      </c>
      <c r="W9" s="230"/>
      <c r="X9" s="229" t="s">
        <v>286</v>
      </c>
      <c r="Y9" s="230"/>
      <c r="Z9" s="229" t="s">
        <v>286</v>
      </c>
      <c r="AA9" s="230"/>
      <c r="AB9" s="229" t="s">
        <v>286</v>
      </c>
      <c r="AC9" s="230"/>
      <c r="AD9" s="229" t="s">
        <v>286</v>
      </c>
      <c r="AE9" s="230"/>
      <c r="AF9" s="243" t="s">
        <v>285</v>
      </c>
      <c r="AG9" s="230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90" t="s">
        <v>279</v>
      </c>
      <c r="AN9" s="89" t="s">
        <v>278</v>
      </c>
      <c r="AO9" s="88" t="s">
        <v>277</v>
      </c>
      <c r="AP9" s="90" t="s">
        <v>276</v>
      </c>
      <c r="AQ9" s="89" t="s">
        <v>275</v>
      </c>
      <c r="AR9" s="88" t="s">
        <v>274</v>
      </c>
      <c r="AS9" s="90" t="s">
        <v>273</v>
      </c>
      <c r="AT9" s="89" t="s">
        <v>272</v>
      </c>
      <c r="AU9" s="91" t="s">
        <v>271</v>
      </c>
      <c r="AV9" s="90" t="s">
        <v>270</v>
      </c>
      <c r="AW9" s="89" t="s">
        <v>269</v>
      </c>
      <c r="AX9" s="88" t="s">
        <v>268</v>
      </c>
      <c r="AY9" s="90" t="s">
        <v>267</v>
      </c>
      <c r="AZ9" s="89" t="s">
        <v>266</v>
      </c>
      <c r="BA9" s="88" t="s">
        <v>265</v>
      </c>
      <c r="BB9" s="87" t="s">
        <v>264</v>
      </c>
      <c r="BC9" s="86" t="s">
        <v>263</v>
      </c>
      <c r="BD9" s="86" t="s">
        <v>262</v>
      </c>
      <c r="BE9" s="85" t="s">
        <v>261</v>
      </c>
    </row>
    <row r="10" spans="1:65" ht="47.45" customHeight="1" thickBot="1">
      <c r="B10" s="84" t="s">
        <v>361</v>
      </c>
      <c r="C10" s="83"/>
      <c r="D10" s="119">
        <v>149</v>
      </c>
      <c r="E10" s="275">
        <v>62</v>
      </c>
      <c r="F10" s="276"/>
      <c r="G10" s="277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71">
        <f t="shared" ref="AM10:BE10" si="0">SUM(AM11:AM22)</f>
        <v>0</v>
      </c>
      <c r="AN10" s="70">
        <f t="shared" si="0"/>
        <v>0</v>
      </c>
      <c r="AO10" s="69">
        <f t="shared" si="0"/>
        <v>0</v>
      </c>
      <c r="AP10" s="71">
        <f t="shared" si="0"/>
        <v>0</v>
      </c>
      <c r="AQ10" s="70">
        <f t="shared" si="0"/>
        <v>0</v>
      </c>
      <c r="AR10" s="69">
        <f t="shared" si="0"/>
        <v>0</v>
      </c>
      <c r="AS10" s="71">
        <f t="shared" si="0"/>
        <v>0</v>
      </c>
      <c r="AT10" s="70">
        <f t="shared" si="0"/>
        <v>0</v>
      </c>
      <c r="AU10" s="69">
        <f t="shared" si="0"/>
        <v>0</v>
      </c>
      <c r="AV10" s="71">
        <f t="shared" si="0"/>
        <v>0</v>
      </c>
      <c r="AW10" s="70">
        <f t="shared" si="0"/>
        <v>0</v>
      </c>
      <c r="AX10" s="69">
        <f t="shared" si="0"/>
        <v>0</v>
      </c>
      <c r="AY10" s="71">
        <f t="shared" si="0"/>
        <v>0</v>
      </c>
      <c r="AZ10" s="70">
        <f t="shared" si="0"/>
        <v>0</v>
      </c>
      <c r="BA10" s="69">
        <f t="shared" si="0"/>
        <v>0</v>
      </c>
      <c r="BB10" s="68">
        <f t="shared" si="0"/>
        <v>0</v>
      </c>
      <c r="BC10" s="67">
        <f t="shared" si="0"/>
        <v>0</v>
      </c>
      <c r="BD10" s="67">
        <f t="shared" si="0"/>
        <v>0</v>
      </c>
      <c r="BE10" s="66">
        <f t="shared" si="0"/>
        <v>0</v>
      </c>
      <c r="BF10" s="65" t="s">
        <v>257</v>
      </c>
      <c r="BI10" s="5">
        <f>SUM(AM10:AO10)</f>
        <v>0</v>
      </c>
      <c r="BJ10" s="5">
        <f>SUM(AP10:AR10,BB10)</f>
        <v>0</v>
      </c>
      <c r="BK10" s="5">
        <f>SUM(AS10:AU10,BC10)</f>
        <v>0</v>
      </c>
      <c r="BL10" s="5">
        <f>SUM(AV10:AX10,BD10)</f>
        <v>0</v>
      </c>
      <c r="BM10" s="5">
        <f>SUM(AY10:BA10,BE10)</f>
        <v>0</v>
      </c>
    </row>
    <row r="11" spans="1:65" ht="28.15" customHeight="1">
      <c r="A11" s="118"/>
      <c r="B11" s="34"/>
      <c r="C11" s="265">
        <v>1</v>
      </c>
      <c r="D11" s="117"/>
      <c r="E11" s="116"/>
      <c r="F11" s="116"/>
      <c r="G11" s="115"/>
      <c r="H11" s="259" t="s">
        <v>329</v>
      </c>
      <c r="I11" s="269">
        <v>12</v>
      </c>
      <c r="J11" s="269">
        <v>6</v>
      </c>
      <c r="K11" s="287" t="s">
        <v>4</v>
      </c>
      <c r="L11" s="48" t="s">
        <v>256</v>
      </c>
      <c r="M11" s="47"/>
      <c r="N11" s="48" t="s">
        <v>255</v>
      </c>
      <c r="O11" s="47"/>
      <c r="P11" s="48" t="s">
        <v>254</v>
      </c>
      <c r="Q11" s="47"/>
      <c r="R11" s="48" t="s">
        <v>253</v>
      </c>
      <c r="S11" s="47"/>
      <c r="T11" s="48" t="s">
        <v>252</v>
      </c>
      <c r="U11" s="47"/>
      <c r="V11" s="48" t="s">
        <v>251</v>
      </c>
      <c r="W11" s="47"/>
      <c r="X11" s="48" t="s">
        <v>250</v>
      </c>
      <c r="Y11" s="47"/>
      <c r="Z11" s="48" t="s">
        <v>249</v>
      </c>
      <c r="AA11" s="47"/>
      <c r="AB11" s="50" t="s">
        <v>248</v>
      </c>
      <c r="AC11" s="49"/>
      <c r="AD11" s="48" t="s">
        <v>247</v>
      </c>
      <c r="AE11" s="47"/>
      <c r="AF11" s="46"/>
      <c r="AG11" s="47"/>
      <c r="AH11" s="46"/>
      <c r="AI11" s="45"/>
      <c r="AJ11" s="244"/>
      <c r="AK11" s="244"/>
      <c r="AL11" s="44"/>
      <c r="AM11" s="247">
        <f>SUMPRODUCT(LEN($M11:$AE14)-LEN(SUBSTITUTE($M11:$AE14,"A", "")))</f>
        <v>0</v>
      </c>
      <c r="AN11" s="240">
        <f>SUMPRODUCT(LEN($AH11:$AH14)-LEN(SUBSTITUTE($AH11:$AH14,"A", "")))</f>
        <v>0</v>
      </c>
      <c r="AO11" s="237">
        <f>SUMPRODUCT(LEN($AG11:$AG14)-LEN(SUBSTITUTE($AG11:$AG14,"A", "")))</f>
        <v>0</v>
      </c>
      <c r="AP11" s="234">
        <f>SUMPRODUCT(LEN($M11:$AE14)-LEN(SUBSTITUTE($M11:$AE14,"S", "")))</f>
        <v>0</v>
      </c>
      <c r="AQ11" s="240">
        <f>SUMPRODUCT(LEN($AH11:$AH14)-LEN(SUBSTITUTE($AH11:$AH14,"S", "")))</f>
        <v>0</v>
      </c>
      <c r="AR11" s="237">
        <f>SUMPRODUCT(LEN($AG11:$AG14)-LEN(SUBSTITUTE($AG11:$AG14,"S", "")))</f>
        <v>0</v>
      </c>
      <c r="AS11" s="234">
        <f>SUMPRODUCT(LEN($M11:$AE14)-LEN(SUBSTITUTE($M11:$AE14,"F", "")))</f>
        <v>0</v>
      </c>
      <c r="AT11" s="240">
        <f>SUMPRODUCT(LEN($AH11:$AH14)-LEN(SUBSTITUTE($AH11:$AH14,"F", "")))</f>
        <v>0</v>
      </c>
      <c r="AU11" s="237">
        <f>SUMPRODUCT(LEN($AG11:$AG14)-LEN(SUBSTITUTE($AG11:$AG14,"F", "")))</f>
        <v>0</v>
      </c>
      <c r="AV11" s="234">
        <f>SUMPRODUCT(LEN($M11:$AE14)-LEN(SUBSTITUTE($M11:$AE14,"G", "")))</f>
        <v>0</v>
      </c>
      <c r="AW11" s="240">
        <f>SUMPRODUCT(LEN($AH11:$AH14)-LEN(SUBSTITUTE($AH11:$AH14,"G", "")))</f>
        <v>0</v>
      </c>
      <c r="AX11" s="237">
        <f>SUMPRODUCT(LEN($AG11:$AG14)-LEN(SUBSTITUTE($AG11:$AG14,"G", "")))</f>
        <v>0</v>
      </c>
      <c r="AY11" s="234">
        <f>SUMPRODUCT(LEN($M11:$AE14)-LEN(SUBSTITUTE($M11:$AE14,"M", "")))</f>
        <v>0</v>
      </c>
      <c r="AZ11" s="240">
        <f>SUMPRODUCT(LEN($AH11:$AH14)-LEN(SUBSTITUTE($AH11:$AH14,"M", "")))</f>
        <v>0</v>
      </c>
      <c r="BA11" s="237">
        <f>SUMPRODUCT(LEN($AG11:$AG14)-LEN(SUBSTITUTE($AG11:$AG14,"M", "")))</f>
        <v>0</v>
      </c>
      <c r="BB11" s="291">
        <f>SUMPRODUCT(LEN($AI11:$AI14)-LEN(SUBSTITUTE($AI11:$AI14,"S", "")))</f>
        <v>0</v>
      </c>
      <c r="BC11" s="294">
        <f>SUMPRODUCT(LEN($AI11:$AI14)-LEN(SUBSTITUTE($AI11:$AI14,"F", "")))</f>
        <v>0</v>
      </c>
      <c r="BD11" s="294">
        <f>SUMPRODUCT(LEN($AI11:$AI14)-LEN(SUBSTITUTE($AI11:$AI14,"G", "")))</f>
        <v>0</v>
      </c>
      <c r="BE11" s="297">
        <f>SUMPRODUCT(LEN($AI11:$AI14)-LEN(SUBSTITUTE($AI11:$AI14,"M", "")))</f>
        <v>0</v>
      </c>
    </row>
    <row r="12" spans="1:65" ht="28.15" customHeight="1" thickBot="1">
      <c r="B12" s="34"/>
      <c r="C12" s="266"/>
      <c r="D12" s="43"/>
      <c r="E12" s="103"/>
      <c r="F12" s="103"/>
      <c r="G12" s="102"/>
      <c r="H12" s="260"/>
      <c r="I12" s="270"/>
      <c r="J12" s="270"/>
      <c r="K12" s="288"/>
      <c r="L12" s="37" t="s">
        <v>246</v>
      </c>
      <c r="M12" s="36"/>
      <c r="N12" s="37" t="s">
        <v>245</v>
      </c>
      <c r="O12" s="36"/>
      <c r="P12" s="37" t="s">
        <v>244</v>
      </c>
      <c r="Q12" s="36"/>
      <c r="R12" s="37" t="s">
        <v>243</v>
      </c>
      <c r="S12" s="36"/>
      <c r="T12" s="37" t="s">
        <v>242</v>
      </c>
      <c r="U12" s="36"/>
      <c r="V12" s="37" t="s">
        <v>241</v>
      </c>
      <c r="W12" s="36"/>
      <c r="X12" s="37" t="s">
        <v>240</v>
      </c>
      <c r="Y12" s="36"/>
      <c r="Z12" s="37" t="s">
        <v>239</v>
      </c>
      <c r="AA12" s="36"/>
      <c r="AB12" s="39" t="s">
        <v>238</v>
      </c>
      <c r="AC12" s="38"/>
      <c r="AD12" s="37" t="s">
        <v>237</v>
      </c>
      <c r="AE12" s="36"/>
      <c r="AF12" s="35"/>
      <c r="AG12" s="36"/>
      <c r="AH12" s="35"/>
      <c r="AI12" s="24"/>
      <c r="AJ12" s="245"/>
      <c r="AK12" s="245"/>
      <c r="AL12" s="23"/>
      <c r="AM12" s="248"/>
      <c r="AN12" s="241"/>
      <c r="AO12" s="238"/>
      <c r="AP12" s="235"/>
      <c r="AQ12" s="241"/>
      <c r="AR12" s="238"/>
      <c r="AS12" s="235"/>
      <c r="AT12" s="241"/>
      <c r="AU12" s="238"/>
      <c r="AV12" s="235"/>
      <c r="AW12" s="241"/>
      <c r="AX12" s="238"/>
      <c r="AY12" s="235"/>
      <c r="AZ12" s="241"/>
      <c r="BA12" s="238"/>
      <c r="BB12" s="292"/>
      <c r="BC12" s="295"/>
      <c r="BD12" s="295"/>
      <c r="BE12" s="298"/>
    </row>
    <row r="13" spans="1:65" ht="28.15" customHeight="1">
      <c r="B13" s="34"/>
      <c r="C13" s="267"/>
      <c r="D13" s="33"/>
      <c r="E13" s="101"/>
      <c r="F13" s="101"/>
      <c r="G13" s="100"/>
      <c r="H13" s="257">
        <v>149</v>
      </c>
      <c r="I13" s="271"/>
      <c r="J13" s="271"/>
      <c r="K13" s="289"/>
      <c r="L13" s="27" t="s">
        <v>236</v>
      </c>
      <c r="M13" s="26"/>
      <c r="N13" s="27" t="s">
        <v>235</v>
      </c>
      <c r="O13" s="26"/>
      <c r="P13" s="27" t="s">
        <v>234</v>
      </c>
      <c r="Q13" s="26"/>
      <c r="R13" s="27" t="s">
        <v>233</v>
      </c>
      <c r="S13" s="26"/>
      <c r="T13" s="27" t="s">
        <v>232</v>
      </c>
      <c r="U13" s="26"/>
      <c r="V13" s="27" t="s">
        <v>231</v>
      </c>
      <c r="W13" s="26"/>
      <c r="X13" s="27" t="s">
        <v>230</v>
      </c>
      <c r="Y13" s="26"/>
      <c r="Z13" s="27" t="s">
        <v>229</v>
      </c>
      <c r="AA13" s="26"/>
      <c r="AB13" s="29" t="s">
        <v>228</v>
      </c>
      <c r="AC13" s="28"/>
      <c r="AD13" s="27">
        <v>39</v>
      </c>
      <c r="AE13" s="26"/>
      <c r="AF13" s="25"/>
      <c r="AG13" s="26"/>
      <c r="AH13" s="25"/>
      <c r="AI13" s="24"/>
      <c r="AJ13" s="245"/>
      <c r="AK13" s="245"/>
      <c r="AL13" s="23"/>
      <c r="AM13" s="248"/>
      <c r="AN13" s="241"/>
      <c r="AO13" s="238"/>
      <c r="AP13" s="235"/>
      <c r="AQ13" s="241"/>
      <c r="AR13" s="238"/>
      <c r="AS13" s="235"/>
      <c r="AT13" s="241"/>
      <c r="AU13" s="238"/>
      <c r="AV13" s="235"/>
      <c r="AW13" s="241"/>
      <c r="AX13" s="238"/>
      <c r="AY13" s="235"/>
      <c r="AZ13" s="241"/>
      <c r="BA13" s="238"/>
      <c r="BB13" s="292"/>
      <c r="BC13" s="295"/>
      <c r="BD13" s="295"/>
      <c r="BE13" s="298"/>
    </row>
    <row r="14" spans="1:65" ht="28.15" customHeight="1" thickBot="1">
      <c r="B14" s="34"/>
      <c r="C14" s="273"/>
      <c r="D14" s="64"/>
      <c r="E14" s="107"/>
      <c r="F14" s="107"/>
      <c r="G14" s="106"/>
      <c r="H14" s="258"/>
      <c r="I14" s="274"/>
      <c r="J14" s="274"/>
      <c r="K14" s="290"/>
      <c r="L14" s="59" t="s">
        <v>227</v>
      </c>
      <c r="M14" s="58"/>
      <c r="N14" s="59" t="s">
        <v>226</v>
      </c>
      <c r="O14" s="58"/>
      <c r="P14" s="59" t="s">
        <v>225</v>
      </c>
      <c r="Q14" s="58"/>
      <c r="R14" s="59" t="s">
        <v>224</v>
      </c>
      <c r="S14" s="58"/>
      <c r="T14" s="59">
        <v>20</v>
      </c>
      <c r="U14" s="58"/>
      <c r="V14" s="59" t="s">
        <v>223</v>
      </c>
      <c r="W14" s="58"/>
      <c r="X14" s="59" t="s">
        <v>222</v>
      </c>
      <c r="Y14" s="58"/>
      <c r="Z14" s="59" t="s">
        <v>221</v>
      </c>
      <c r="AA14" s="58"/>
      <c r="AB14" s="61" t="s">
        <v>220</v>
      </c>
      <c r="AC14" s="60"/>
      <c r="AD14" s="59" t="s">
        <v>219</v>
      </c>
      <c r="AE14" s="58"/>
      <c r="AF14" s="57"/>
      <c r="AG14" s="58"/>
      <c r="AH14" s="57"/>
      <c r="AI14" s="56"/>
      <c r="AJ14" s="250"/>
      <c r="AK14" s="250"/>
      <c r="AL14" s="55"/>
      <c r="AM14" s="249"/>
      <c r="AN14" s="242"/>
      <c r="AO14" s="239"/>
      <c r="AP14" s="236"/>
      <c r="AQ14" s="242"/>
      <c r="AR14" s="239"/>
      <c r="AS14" s="236"/>
      <c r="AT14" s="242"/>
      <c r="AU14" s="239"/>
      <c r="AV14" s="236"/>
      <c r="AW14" s="242"/>
      <c r="AX14" s="239"/>
      <c r="AY14" s="236"/>
      <c r="AZ14" s="242"/>
      <c r="BA14" s="239"/>
      <c r="BB14" s="293"/>
      <c r="BC14" s="296"/>
      <c r="BD14" s="296"/>
      <c r="BE14" s="299"/>
    </row>
    <row r="15" spans="1:65" ht="28.15" hidden="1" customHeight="1">
      <c r="B15" s="34"/>
      <c r="C15" s="265">
        <v>2</v>
      </c>
      <c r="D15" s="54"/>
      <c r="E15" s="105"/>
      <c r="F15" s="114"/>
      <c r="G15" s="104"/>
      <c r="H15" s="259"/>
      <c r="I15" s="269"/>
      <c r="J15" s="269"/>
      <c r="K15" s="269"/>
      <c r="L15" s="48" t="s">
        <v>256</v>
      </c>
      <c r="M15" s="47"/>
      <c r="N15" s="48" t="s">
        <v>255</v>
      </c>
      <c r="O15" s="47"/>
      <c r="P15" s="48" t="s">
        <v>254</v>
      </c>
      <c r="Q15" s="47"/>
      <c r="R15" s="48" t="s">
        <v>253</v>
      </c>
      <c r="S15" s="47"/>
      <c r="T15" s="48" t="s">
        <v>252</v>
      </c>
      <c r="U15" s="47"/>
      <c r="V15" s="48" t="s">
        <v>251</v>
      </c>
      <c r="W15" s="47"/>
      <c r="X15" s="48" t="s">
        <v>250</v>
      </c>
      <c r="Y15" s="47"/>
      <c r="Z15" s="48" t="s">
        <v>249</v>
      </c>
      <c r="AA15" s="47"/>
      <c r="AB15" s="50" t="s">
        <v>248</v>
      </c>
      <c r="AC15" s="49"/>
      <c r="AD15" s="48" t="s">
        <v>247</v>
      </c>
      <c r="AE15" s="47"/>
      <c r="AF15" s="46"/>
      <c r="AG15" s="47"/>
      <c r="AH15" s="46"/>
      <c r="AI15" s="45"/>
      <c r="AJ15" s="251"/>
      <c r="AK15" s="254"/>
      <c r="AL15" s="44"/>
      <c r="AM15" s="247">
        <f>SUMPRODUCT(LEN($M15:$AE18)-LEN(SUBSTITUTE($M15:$AE18,"A", "")))</f>
        <v>0</v>
      </c>
      <c r="AN15" s="240">
        <f>SUMPRODUCT(LEN($AH15:$AH18)-LEN(SUBSTITUTE($AH15:$AH18,"A", "")))</f>
        <v>0</v>
      </c>
      <c r="AO15" s="237">
        <f>SUMPRODUCT(LEN($AG15:$AG18)-LEN(SUBSTITUTE($AG15:$AG18,"A", "")))</f>
        <v>0</v>
      </c>
      <c r="AP15" s="234">
        <f>SUMPRODUCT(LEN($M15:$AE18)-LEN(SUBSTITUTE($M15:$AE18,"S", "")))</f>
        <v>0</v>
      </c>
      <c r="AQ15" s="240">
        <f>SUMPRODUCT(LEN($AH15:$AH18)-LEN(SUBSTITUTE($AH15:$AH18,"S", "")))</f>
        <v>0</v>
      </c>
      <c r="AR15" s="237">
        <f>SUMPRODUCT(LEN($AG15:$AG18)-LEN(SUBSTITUTE($AG15:$AG18,"S", "")))</f>
        <v>0</v>
      </c>
      <c r="AS15" s="234">
        <f>SUMPRODUCT(LEN($M15:$AE18)-LEN(SUBSTITUTE($M15:$AE18,"F", "")))</f>
        <v>0</v>
      </c>
      <c r="AT15" s="240">
        <f>SUMPRODUCT(LEN($AH15:$AH18)-LEN(SUBSTITUTE($AH15:$AH18,"F", "")))</f>
        <v>0</v>
      </c>
      <c r="AU15" s="237">
        <f>SUMPRODUCT(LEN($AG15:$AG18)-LEN(SUBSTITUTE($AG15:$AG18,"F", "")))</f>
        <v>0</v>
      </c>
      <c r="AV15" s="234">
        <f>SUMPRODUCT(LEN($M15:$AE18)-LEN(SUBSTITUTE($M15:$AE18,"G", "")))</f>
        <v>0</v>
      </c>
      <c r="AW15" s="240">
        <f>SUMPRODUCT(LEN($AH15:$AH18)-LEN(SUBSTITUTE($AH15:$AH18,"G", "")))</f>
        <v>0</v>
      </c>
      <c r="AX15" s="237">
        <f>SUMPRODUCT(LEN($AG15:$AG18)-LEN(SUBSTITUTE($AG15:$AG18,"G", "")))</f>
        <v>0</v>
      </c>
      <c r="AY15" s="234">
        <f>SUMPRODUCT(LEN($M15:$AE18)-LEN(SUBSTITUTE($M15:$AE18,"M", "")))</f>
        <v>0</v>
      </c>
      <c r="AZ15" s="240">
        <f>SUMPRODUCT(LEN($AH15:$AH18)-LEN(SUBSTITUTE($AH15:$AH18,"M", "")))</f>
        <v>0</v>
      </c>
      <c r="BA15" s="237">
        <f>SUMPRODUCT(LEN($AG15:$AG18)-LEN(SUBSTITUTE($AG15:$AG18,"M", "")))</f>
        <v>0</v>
      </c>
      <c r="BB15" s="291">
        <f>SUMPRODUCT(LEN($AI15:$AI18)-LEN(SUBSTITUTE($AI15:$AI18,"S", "")))</f>
        <v>0</v>
      </c>
      <c r="BC15" s="294">
        <f>SUMPRODUCT(LEN($AI15:$AI18)-LEN(SUBSTITUTE($AI15:$AI18,"F", "")))</f>
        <v>0</v>
      </c>
      <c r="BD15" s="294">
        <f>SUMPRODUCT(LEN($AI15:$AI18)-LEN(SUBSTITUTE($AI15:$AI18,"G", "")))</f>
        <v>0</v>
      </c>
      <c r="BE15" s="297">
        <f>SUMPRODUCT(LEN($AI15:$AI18)-LEN(SUBSTITUTE($AI15:$AI18,"M", "")))</f>
        <v>0</v>
      </c>
    </row>
    <row r="16" spans="1:65" ht="28.15" hidden="1" customHeight="1" thickBot="1">
      <c r="B16" s="34"/>
      <c r="C16" s="266"/>
      <c r="D16" s="43"/>
      <c r="E16" s="103"/>
      <c r="F16" s="113"/>
      <c r="G16" s="112" t="s">
        <v>360</v>
      </c>
      <c r="H16" s="260"/>
      <c r="I16" s="270"/>
      <c r="J16" s="270"/>
      <c r="K16" s="270"/>
      <c r="L16" s="37" t="s">
        <v>246</v>
      </c>
      <c r="M16" s="36"/>
      <c r="N16" s="37" t="s">
        <v>245</v>
      </c>
      <c r="O16" s="36"/>
      <c r="P16" s="37" t="s">
        <v>244</v>
      </c>
      <c r="Q16" s="36"/>
      <c r="R16" s="37" t="s">
        <v>243</v>
      </c>
      <c r="S16" s="36"/>
      <c r="T16" s="37" t="s">
        <v>242</v>
      </c>
      <c r="U16" s="36"/>
      <c r="V16" s="37" t="s">
        <v>241</v>
      </c>
      <c r="W16" s="36"/>
      <c r="X16" s="37" t="s">
        <v>240</v>
      </c>
      <c r="Y16" s="36"/>
      <c r="Z16" s="37" t="s">
        <v>239</v>
      </c>
      <c r="AA16" s="36"/>
      <c r="AB16" s="39" t="s">
        <v>238</v>
      </c>
      <c r="AC16" s="38"/>
      <c r="AD16" s="37" t="s">
        <v>237</v>
      </c>
      <c r="AE16" s="36"/>
      <c r="AF16" s="35"/>
      <c r="AG16" s="36"/>
      <c r="AH16" s="35"/>
      <c r="AI16" s="24"/>
      <c r="AJ16" s="252"/>
      <c r="AK16" s="255"/>
      <c r="AL16" s="23"/>
      <c r="AM16" s="248"/>
      <c r="AN16" s="241"/>
      <c r="AO16" s="238"/>
      <c r="AP16" s="235"/>
      <c r="AQ16" s="241"/>
      <c r="AR16" s="238"/>
      <c r="AS16" s="235"/>
      <c r="AT16" s="241"/>
      <c r="AU16" s="238"/>
      <c r="AV16" s="235"/>
      <c r="AW16" s="241"/>
      <c r="AX16" s="238"/>
      <c r="AY16" s="235"/>
      <c r="AZ16" s="241"/>
      <c r="BA16" s="238"/>
      <c r="BB16" s="292"/>
      <c r="BC16" s="295"/>
      <c r="BD16" s="295"/>
      <c r="BE16" s="298"/>
    </row>
    <row r="17" spans="2:65" ht="28.15" hidden="1" customHeight="1">
      <c r="B17" s="34"/>
      <c r="C17" s="267"/>
      <c r="D17" s="33"/>
      <c r="E17" s="101"/>
      <c r="F17" s="111"/>
      <c r="G17" s="110" t="s">
        <v>359</v>
      </c>
      <c r="H17" s="257"/>
      <c r="I17" s="271"/>
      <c r="J17" s="271"/>
      <c r="K17" s="271"/>
      <c r="L17" s="27" t="s">
        <v>236</v>
      </c>
      <c r="M17" s="26"/>
      <c r="N17" s="27" t="s">
        <v>235</v>
      </c>
      <c r="O17" s="26"/>
      <c r="P17" s="27" t="s">
        <v>234</v>
      </c>
      <c r="Q17" s="26"/>
      <c r="R17" s="27" t="s">
        <v>233</v>
      </c>
      <c r="S17" s="26"/>
      <c r="T17" s="27" t="s">
        <v>232</v>
      </c>
      <c r="U17" s="26"/>
      <c r="V17" s="27" t="s">
        <v>231</v>
      </c>
      <c r="W17" s="26"/>
      <c r="X17" s="27" t="s">
        <v>230</v>
      </c>
      <c r="Y17" s="26"/>
      <c r="Z17" s="27" t="s">
        <v>229</v>
      </c>
      <c r="AA17" s="26"/>
      <c r="AB17" s="29" t="s">
        <v>228</v>
      </c>
      <c r="AC17" s="28"/>
      <c r="AD17" s="27">
        <v>39</v>
      </c>
      <c r="AE17" s="26"/>
      <c r="AF17" s="25"/>
      <c r="AG17" s="26"/>
      <c r="AH17" s="25"/>
      <c r="AI17" s="24"/>
      <c r="AJ17" s="252"/>
      <c r="AK17" s="255"/>
      <c r="AL17" s="23"/>
      <c r="AM17" s="248"/>
      <c r="AN17" s="241"/>
      <c r="AO17" s="238"/>
      <c r="AP17" s="235"/>
      <c r="AQ17" s="241"/>
      <c r="AR17" s="238"/>
      <c r="AS17" s="235"/>
      <c r="AT17" s="241"/>
      <c r="AU17" s="238"/>
      <c r="AV17" s="235"/>
      <c r="AW17" s="241"/>
      <c r="AX17" s="238"/>
      <c r="AY17" s="235"/>
      <c r="AZ17" s="241"/>
      <c r="BA17" s="238"/>
      <c r="BB17" s="292"/>
      <c r="BC17" s="295"/>
      <c r="BD17" s="295"/>
      <c r="BE17" s="298"/>
    </row>
    <row r="18" spans="2:65" ht="28.15" hidden="1" customHeight="1" thickBot="1">
      <c r="B18" s="34"/>
      <c r="C18" s="273"/>
      <c r="D18" s="64"/>
      <c r="E18" s="107"/>
      <c r="F18" s="107"/>
      <c r="G18" s="106"/>
      <c r="H18" s="258"/>
      <c r="I18" s="274"/>
      <c r="J18" s="274"/>
      <c r="K18" s="274"/>
      <c r="L18" s="59" t="s">
        <v>227</v>
      </c>
      <c r="M18" s="58"/>
      <c r="N18" s="59" t="s">
        <v>226</v>
      </c>
      <c r="O18" s="58"/>
      <c r="P18" s="59" t="s">
        <v>225</v>
      </c>
      <c r="Q18" s="58"/>
      <c r="R18" s="59" t="s">
        <v>224</v>
      </c>
      <c r="S18" s="58"/>
      <c r="T18" s="59">
        <v>20</v>
      </c>
      <c r="U18" s="58"/>
      <c r="V18" s="59" t="s">
        <v>223</v>
      </c>
      <c r="W18" s="58"/>
      <c r="X18" s="59" t="s">
        <v>222</v>
      </c>
      <c r="Y18" s="58"/>
      <c r="Z18" s="59" t="s">
        <v>221</v>
      </c>
      <c r="AA18" s="58"/>
      <c r="AB18" s="61" t="s">
        <v>220</v>
      </c>
      <c r="AC18" s="60"/>
      <c r="AD18" s="59" t="s">
        <v>219</v>
      </c>
      <c r="AE18" s="58"/>
      <c r="AF18" s="57"/>
      <c r="AG18" s="58"/>
      <c r="AH18" s="57"/>
      <c r="AI18" s="56"/>
      <c r="AJ18" s="253"/>
      <c r="AK18" s="256"/>
      <c r="AL18" s="55"/>
      <c r="AM18" s="249"/>
      <c r="AN18" s="242"/>
      <c r="AO18" s="239"/>
      <c r="AP18" s="236"/>
      <c r="AQ18" s="242"/>
      <c r="AR18" s="239"/>
      <c r="AS18" s="236"/>
      <c r="AT18" s="242"/>
      <c r="AU18" s="239"/>
      <c r="AV18" s="236"/>
      <c r="AW18" s="242"/>
      <c r="AX18" s="239"/>
      <c r="AY18" s="236"/>
      <c r="AZ18" s="242"/>
      <c r="BA18" s="239"/>
      <c r="BB18" s="293"/>
      <c r="BC18" s="296"/>
      <c r="BD18" s="296"/>
      <c r="BE18" s="299"/>
    </row>
    <row r="19" spans="2:65" ht="28.15" hidden="1" customHeight="1">
      <c r="B19" s="34"/>
      <c r="C19" s="265">
        <v>3</v>
      </c>
      <c r="D19" s="54"/>
      <c r="E19" s="105"/>
      <c r="F19" s="105"/>
      <c r="G19" s="104"/>
      <c r="H19" s="259"/>
      <c r="I19" s="269"/>
      <c r="J19" s="269"/>
      <c r="K19" s="269"/>
      <c r="L19" s="48" t="s">
        <v>256</v>
      </c>
      <c r="M19" s="47"/>
      <c r="N19" s="48" t="s">
        <v>255</v>
      </c>
      <c r="O19" s="47"/>
      <c r="P19" s="48" t="s">
        <v>254</v>
      </c>
      <c r="Q19" s="47"/>
      <c r="R19" s="48" t="s">
        <v>253</v>
      </c>
      <c r="S19" s="47"/>
      <c r="T19" s="48" t="s">
        <v>252</v>
      </c>
      <c r="U19" s="47"/>
      <c r="V19" s="48" t="s">
        <v>251</v>
      </c>
      <c r="W19" s="47"/>
      <c r="X19" s="48" t="s">
        <v>250</v>
      </c>
      <c r="Y19" s="47"/>
      <c r="Z19" s="48" t="s">
        <v>249</v>
      </c>
      <c r="AA19" s="47"/>
      <c r="AB19" s="50" t="s">
        <v>248</v>
      </c>
      <c r="AC19" s="49"/>
      <c r="AD19" s="48" t="s">
        <v>247</v>
      </c>
      <c r="AE19" s="47"/>
      <c r="AF19" s="46"/>
      <c r="AG19" s="47"/>
      <c r="AH19" s="46"/>
      <c r="AI19" s="45"/>
      <c r="AJ19" s="244"/>
      <c r="AK19" s="244"/>
      <c r="AL19" s="44"/>
      <c r="AM19" s="247">
        <f>SUMPRODUCT(LEN($M19:$AE22)-LEN(SUBSTITUTE($M19:$AE22,"A", "")))</f>
        <v>0</v>
      </c>
      <c r="AN19" s="240">
        <f>SUMPRODUCT(LEN($AH19:$AH22)-LEN(SUBSTITUTE($AH19:$AH22,"A", "")))</f>
        <v>0</v>
      </c>
      <c r="AO19" s="237">
        <f>SUMPRODUCT(LEN($AG19:$AG22)-LEN(SUBSTITUTE($AG19:$AG22,"A", "")))</f>
        <v>0</v>
      </c>
      <c r="AP19" s="234">
        <f>SUMPRODUCT(LEN($M19:$AE22)-LEN(SUBSTITUTE($M19:$AE22,"S", "")))</f>
        <v>0</v>
      </c>
      <c r="AQ19" s="240">
        <f>SUMPRODUCT(LEN($AH19:$AH22)-LEN(SUBSTITUTE($AH19:$AH22,"S", "")))</f>
        <v>0</v>
      </c>
      <c r="AR19" s="237">
        <f>SUMPRODUCT(LEN($AG19:$AG22)-LEN(SUBSTITUTE($AG19:$AG22,"S", "")))</f>
        <v>0</v>
      </c>
      <c r="AS19" s="234">
        <f>SUMPRODUCT(LEN($M19:$AE22)-LEN(SUBSTITUTE($M19:$AE22,"F", "")))</f>
        <v>0</v>
      </c>
      <c r="AT19" s="240">
        <f>SUMPRODUCT(LEN($AH19:$AH22)-LEN(SUBSTITUTE($AH19:$AH22,"F", "")))</f>
        <v>0</v>
      </c>
      <c r="AU19" s="237">
        <f>SUMPRODUCT(LEN($AG19:$AG22)-LEN(SUBSTITUTE($AG19:$AG22,"F", "")))</f>
        <v>0</v>
      </c>
      <c r="AV19" s="234">
        <f>SUMPRODUCT(LEN($M19:$AE22)-LEN(SUBSTITUTE($M19:$AE22,"G", "")))</f>
        <v>0</v>
      </c>
      <c r="AW19" s="240">
        <f>SUMPRODUCT(LEN($AH19:$AH22)-LEN(SUBSTITUTE($AH19:$AH22,"G", "")))</f>
        <v>0</v>
      </c>
      <c r="AX19" s="237">
        <f>SUMPRODUCT(LEN($AG19:$AG22)-LEN(SUBSTITUTE($AG19:$AG22,"G", "")))</f>
        <v>0</v>
      </c>
      <c r="AY19" s="234">
        <f>SUMPRODUCT(LEN($M19:$AE22)-LEN(SUBSTITUTE($M19:$AE22,"M", "")))</f>
        <v>0</v>
      </c>
      <c r="AZ19" s="240">
        <f>SUMPRODUCT(LEN($AH19:$AH22)-LEN(SUBSTITUTE($AH19:$AH22,"M", "")))</f>
        <v>0</v>
      </c>
      <c r="BA19" s="237">
        <f>SUMPRODUCT(LEN($AG19:$AG22)-LEN(SUBSTITUTE($AG19:$AG22,"M", "")))</f>
        <v>0</v>
      </c>
      <c r="BB19" s="291">
        <f>SUMPRODUCT(LEN($AI19:$AI22)-LEN(SUBSTITUTE($AI19:$AI22,"S", "")))</f>
        <v>0</v>
      </c>
      <c r="BC19" s="294">
        <f>SUMPRODUCT(LEN($AI19:$AI22)-LEN(SUBSTITUTE($AI19:$AI22,"F", "")))</f>
        <v>0</v>
      </c>
      <c r="BD19" s="294">
        <f>SUMPRODUCT(LEN($AI19:$AI22)-LEN(SUBSTITUTE($AI19:$AI22,"G", "")))</f>
        <v>0</v>
      </c>
      <c r="BE19" s="297">
        <f>SUMPRODUCT(LEN($AI19:$AI22)-LEN(SUBSTITUTE($AI19:$AI22,"M", "")))</f>
        <v>0</v>
      </c>
    </row>
    <row r="20" spans="2:65" ht="28.15" hidden="1" customHeight="1" thickBot="1">
      <c r="B20" s="34"/>
      <c r="C20" s="266"/>
      <c r="D20" s="43"/>
      <c r="E20" s="103"/>
      <c r="F20" s="103"/>
      <c r="G20" s="102"/>
      <c r="H20" s="260"/>
      <c r="I20" s="270"/>
      <c r="J20" s="270"/>
      <c r="K20" s="270"/>
      <c r="L20" s="37" t="s">
        <v>246</v>
      </c>
      <c r="M20" s="36"/>
      <c r="N20" s="37" t="s">
        <v>245</v>
      </c>
      <c r="O20" s="36"/>
      <c r="P20" s="37" t="s">
        <v>244</v>
      </c>
      <c r="Q20" s="36"/>
      <c r="R20" s="37" t="s">
        <v>243</v>
      </c>
      <c r="S20" s="36"/>
      <c r="T20" s="37" t="s">
        <v>242</v>
      </c>
      <c r="U20" s="36"/>
      <c r="V20" s="37" t="s">
        <v>241</v>
      </c>
      <c r="W20" s="36"/>
      <c r="X20" s="37" t="s">
        <v>240</v>
      </c>
      <c r="Y20" s="36"/>
      <c r="Z20" s="37" t="s">
        <v>239</v>
      </c>
      <c r="AA20" s="36"/>
      <c r="AB20" s="39" t="s">
        <v>238</v>
      </c>
      <c r="AC20" s="38"/>
      <c r="AD20" s="37" t="s">
        <v>237</v>
      </c>
      <c r="AE20" s="36"/>
      <c r="AF20" s="35"/>
      <c r="AG20" s="36"/>
      <c r="AH20" s="35"/>
      <c r="AI20" s="24"/>
      <c r="AJ20" s="245"/>
      <c r="AK20" s="245"/>
      <c r="AL20" s="23"/>
      <c r="AM20" s="248"/>
      <c r="AN20" s="241"/>
      <c r="AO20" s="238"/>
      <c r="AP20" s="235"/>
      <c r="AQ20" s="241"/>
      <c r="AR20" s="238"/>
      <c r="AS20" s="235"/>
      <c r="AT20" s="241"/>
      <c r="AU20" s="238"/>
      <c r="AV20" s="235"/>
      <c r="AW20" s="241"/>
      <c r="AX20" s="238"/>
      <c r="AY20" s="235"/>
      <c r="AZ20" s="241"/>
      <c r="BA20" s="238"/>
      <c r="BB20" s="292"/>
      <c r="BC20" s="295"/>
      <c r="BD20" s="295"/>
      <c r="BE20" s="298"/>
    </row>
    <row r="21" spans="2:65" ht="28.15" hidden="1" customHeight="1">
      <c r="B21" s="34"/>
      <c r="C21" s="267"/>
      <c r="D21" s="33"/>
      <c r="E21" s="101"/>
      <c r="F21" s="101"/>
      <c r="G21" s="100"/>
      <c r="H21" s="257"/>
      <c r="I21" s="271"/>
      <c r="J21" s="271"/>
      <c r="K21" s="271"/>
      <c r="L21" s="27" t="s">
        <v>236</v>
      </c>
      <c r="M21" s="26"/>
      <c r="N21" s="27" t="s">
        <v>235</v>
      </c>
      <c r="O21" s="26"/>
      <c r="P21" s="27" t="s">
        <v>234</v>
      </c>
      <c r="Q21" s="26"/>
      <c r="R21" s="27" t="s">
        <v>233</v>
      </c>
      <c r="S21" s="26"/>
      <c r="T21" s="27" t="s">
        <v>232</v>
      </c>
      <c r="U21" s="26"/>
      <c r="V21" s="27" t="s">
        <v>231</v>
      </c>
      <c r="W21" s="26"/>
      <c r="X21" s="27" t="s">
        <v>230</v>
      </c>
      <c r="Y21" s="26"/>
      <c r="Z21" s="27" t="s">
        <v>229</v>
      </c>
      <c r="AA21" s="26"/>
      <c r="AB21" s="29" t="s">
        <v>228</v>
      </c>
      <c r="AC21" s="28"/>
      <c r="AD21" s="27">
        <v>39</v>
      </c>
      <c r="AE21" s="26"/>
      <c r="AF21" s="25"/>
      <c r="AG21" s="26"/>
      <c r="AH21" s="25"/>
      <c r="AI21" s="24"/>
      <c r="AJ21" s="245"/>
      <c r="AK21" s="245"/>
      <c r="AL21" s="23"/>
      <c r="AM21" s="248"/>
      <c r="AN21" s="241"/>
      <c r="AO21" s="238"/>
      <c r="AP21" s="235"/>
      <c r="AQ21" s="241"/>
      <c r="AR21" s="238"/>
      <c r="AS21" s="235"/>
      <c r="AT21" s="241"/>
      <c r="AU21" s="238"/>
      <c r="AV21" s="235"/>
      <c r="AW21" s="241"/>
      <c r="AX21" s="238"/>
      <c r="AY21" s="235"/>
      <c r="AZ21" s="241"/>
      <c r="BA21" s="238"/>
      <c r="BB21" s="292"/>
      <c r="BC21" s="295"/>
      <c r="BD21" s="295"/>
      <c r="BE21" s="298"/>
    </row>
    <row r="22" spans="2:65" ht="28.15" hidden="1" customHeight="1" thickBot="1">
      <c r="B22" s="22"/>
      <c r="C22" s="268"/>
      <c r="D22" s="21"/>
      <c r="E22" s="20"/>
      <c r="F22" s="20"/>
      <c r="G22" s="19"/>
      <c r="H22" s="258"/>
      <c r="I22" s="272"/>
      <c r="J22" s="272"/>
      <c r="K22" s="272"/>
      <c r="L22" s="15" t="s">
        <v>227</v>
      </c>
      <c r="M22" s="14"/>
      <c r="N22" s="15" t="s">
        <v>226</v>
      </c>
      <c r="O22" s="14"/>
      <c r="P22" s="15" t="s">
        <v>225</v>
      </c>
      <c r="Q22" s="14"/>
      <c r="R22" s="15" t="s">
        <v>224</v>
      </c>
      <c r="S22" s="14"/>
      <c r="T22" s="15">
        <v>20</v>
      </c>
      <c r="U22" s="14"/>
      <c r="V22" s="15" t="s">
        <v>223</v>
      </c>
      <c r="W22" s="14"/>
      <c r="X22" s="15" t="s">
        <v>222</v>
      </c>
      <c r="Y22" s="14"/>
      <c r="Z22" s="15" t="s">
        <v>221</v>
      </c>
      <c r="AA22" s="14"/>
      <c r="AB22" s="17" t="s">
        <v>220</v>
      </c>
      <c r="AC22" s="16"/>
      <c r="AD22" s="15" t="s">
        <v>219</v>
      </c>
      <c r="AE22" s="14"/>
      <c r="AF22" s="13"/>
      <c r="AG22" s="14"/>
      <c r="AH22" s="13"/>
      <c r="AI22" s="12"/>
      <c r="AJ22" s="246"/>
      <c r="AK22" s="246"/>
      <c r="AL22" s="11"/>
      <c r="AM22" s="249"/>
      <c r="AN22" s="242"/>
      <c r="AO22" s="239"/>
      <c r="AP22" s="236"/>
      <c r="AQ22" s="242"/>
      <c r="AR22" s="239"/>
      <c r="AS22" s="236"/>
      <c r="AT22" s="242"/>
      <c r="AU22" s="239"/>
      <c r="AV22" s="236"/>
      <c r="AW22" s="242"/>
      <c r="AX22" s="239"/>
      <c r="AY22" s="236"/>
      <c r="AZ22" s="242"/>
      <c r="BA22" s="239"/>
      <c r="BB22" s="293"/>
      <c r="BC22" s="296"/>
      <c r="BD22" s="296"/>
      <c r="BE22" s="299"/>
    </row>
    <row r="23" spans="2:65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29" t="s">
        <v>287</v>
      </c>
      <c r="M23" s="278"/>
      <c r="N23" s="229" t="s">
        <v>286</v>
      </c>
      <c r="O23" s="278"/>
      <c r="P23" s="229" t="s">
        <v>286</v>
      </c>
      <c r="Q23" s="230"/>
      <c r="R23" s="229" t="s">
        <v>286</v>
      </c>
      <c r="S23" s="230"/>
      <c r="T23" s="229" t="s">
        <v>286</v>
      </c>
      <c r="U23" s="230"/>
      <c r="V23" s="229" t="s">
        <v>286</v>
      </c>
      <c r="W23" s="230"/>
      <c r="X23" s="229" t="s">
        <v>286</v>
      </c>
      <c r="Y23" s="230"/>
      <c r="Z23" s="229" t="s">
        <v>286</v>
      </c>
      <c r="AA23" s="230"/>
      <c r="AB23" s="229" t="s">
        <v>286</v>
      </c>
      <c r="AC23" s="230"/>
      <c r="AD23" s="229" t="s">
        <v>286</v>
      </c>
      <c r="AE23" s="230"/>
      <c r="AF23" s="243" t="s">
        <v>285</v>
      </c>
      <c r="AG23" s="230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90" t="s">
        <v>279</v>
      </c>
      <c r="AN23" s="89" t="s">
        <v>278</v>
      </c>
      <c r="AO23" s="88" t="s">
        <v>277</v>
      </c>
      <c r="AP23" s="90" t="s">
        <v>276</v>
      </c>
      <c r="AQ23" s="89" t="s">
        <v>275</v>
      </c>
      <c r="AR23" s="88" t="s">
        <v>274</v>
      </c>
      <c r="AS23" s="90" t="s">
        <v>273</v>
      </c>
      <c r="AT23" s="89" t="s">
        <v>272</v>
      </c>
      <c r="AU23" s="91" t="s">
        <v>271</v>
      </c>
      <c r="AV23" s="90" t="s">
        <v>270</v>
      </c>
      <c r="AW23" s="89" t="s">
        <v>269</v>
      </c>
      <c r="AX23" s="88" t="s">
        <v>268</v>
      </c>
      <c r="AY23" s="90" t="s">
        <v>267</v>
      </c>
      <c r="AZ23" s="89" t="s">
        <v>266</v>
      </c>
      <c r="BA23" s="88" t="s">
        <v>265</v>
      </c>
      <c r="BB23" s="87" t="s">
        <v>264</v>
      </c>
      <c r="BC23" s="86" t="s">
        <v>263</v>
      </c>
      <c r="BD23" s="86" t="s">
        <v>262</v>
      </c>
      <c r="BE23" s="85" t="s">
        <v>261</v>
      </c>
    </row>
    <row r="24" spans="2:65" ht="47.45" customHeight="1" thickBot="1">
      <c r="B24" s="84" t="s">
        <v>358</v>
      </c>
      <c r="C24" s="83"/>
      <c r="D24" s="82">
        <v>149</v>
      </c>
      <c r="E24" s="275">
        <v>60.98</v>
      </c>
      <c r="F24" s="276"/>
      <c r="G24" s="277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71">
        <f t="shared" ref="AM24:BE24" si="1">SUM(AM25:AM36)</f>
        <v>0</v>
      </c>
      <c r="AN24" s="70">
        <f t="shared" si="1"/>
        <v>0</v>
      </c>
      <c r="AO24" s="69">
        <f t="shared" si="1"/>
        <v>0</v>
      </c>
      <c r="AP24" s="71">
        <f t="shared" si="1"/>
        <v>0</v>
      </c>
      <c r="AQ24" s="70">
        <f t="shared" si="1"/>
        <v>0</v>
      </c>
      <c r="AR24" s="69">
        <f t="shared" si="1"/>
        <v>0</v>
      </c>
      <c r="AS24" s="71">
        <f t="shared" si="1"/>
        <v>0</v>
      </c>
      <c r="AT24" s="70">
        <f t="shared" si="1"/>
        <v>0</v>
      </c>
      <c r="AU24" s="69">
        <f t="shared" si="1"/>
        <v>0</v>
      </c>
      <c r="AV24" s="71">
        <f t="shared" si="1"/>
        <v>0</v>
      </c>
      <c r="AW24" s="70">
        <f t="shared" si="1"/>
        <v>0</v>
      </c>
      <c r="AX24" s="69">
        <f t="shared" si="1"/>
        <v>0</v>
      </c>
      <c r="AY24" s="71">
        <f t="shared" si="1"/>
        <v>0</v>
      </c>
      <c r="AZ24" s="70">
        <f t="shared" si="1"/>
        <v>0</v>
      </c>
      <c r="BA24" s="69">
        <f t="shared" si="1"/>
        <v>0</v>
      </c>
      <c r="BB24" s="68">
        <f t="shared" si="1"/>
        <v>0</v>
      </c>
      <c r="BC24" s="67">
        <f t="shared" si="1"/>
        <v>0</v>
      </c>
      <c r="BD24" s="67">
        <f t="shared" si="1"/>
        <v>0</v>
      </c>
      <c r="BE24" s="66">
        <f t="shared" si="1"/>
        <v>0</v>
      </c>
      <c r="BF24" s="65" t="s">
        <v>257</v>
      </c>
      <c r="BI24" s="5">
        <f>SUM(AM24:AO24)</f>
        <v>0</v>
      </c>
      <c r="BJ24" s="5">
        <f>SUM(AP24:AR24,BB24)</f>
        <v>0</v>
      </c>
      <c r="BK24" s="5">
        <f>SUM(AS24:AU24,BC24)</f>
        <v>0</v>
      </c>
      <c r="BL24" s="5">
        <f>SUM(AV24:AX24,BD24)</f>
        <v>0</v>
      </c>
      <c r="BM24" s="5">
        <f>SUM(AY24:BA24,BE24)</f>
        <v>0</v>
      </c>
    </row>
    <row r="25" spans="2:65" ht="28.15" customHeight="1">
      <c r="B25" s="34"/>
      <c r="C25" s="265">
        <v>1</v>
      </c>
      <c r="D25" s="54"/>
      <c r="E25" s="105"/>
      <c r="F25" s="105"/>
      <c r="G25" s="104"/>
      <c r="H25" s="259" t="s">
        <v>329</v>
      </c>
      <c r="I25" s="269">
        <v>15</v>
      </c>
      <c r="J25" s="269">
        <v>5</v>
      </c>
      <c r="K25" s="269"/>
      <c r="L25" s="48" t="s">
        <v>256</v>
      </c>
      <c r="M25" s="47"/>
      <c r="N25" s="48" t="s">
        <v>255</v>
      </c>
      <c r="O25" s="47"/>
      <c r="P25" s="48" t="s">
        <v>254</v>
      </c>
      <c r="Q25" s="47"/>
      <c r="R25" s="48" t="s">
        <v>253</v>
      </c>
      <c r="S25" s="47"/>
      <c r="T25" s="48" t="s">
        <v>252</v>
      </c>
      <c r="U25" s="47"/>
      <c r="V25" s="48" t="s">
        <v>251</v>
      </c>
      <c r="W25" s="47"/>
      <c r="X25" s="48" t="s">
        <v>250</v>
      </c>
      <c r="Y25" s="47"/>
      <c r="Z25" s="48" t="s">
        <v>249</v>
      </c>
      <c r="AA25" s="47"/>
      <c r="AB25" s="50" t="s">
        <v>248</v>
      </c>
      <c r="AC25" s="49"/>
      <c r="AD25" s="48" t="s">
        <v>247</v>
      </c>
      <c r="AE25" s="47"/>
      <c r="AF25" s="46"/>
      <c r="AG25" s="47"/>
      <c r="AH25" s="46"/>
      <c r="AI25" s="45"/>
      <c r="AJ25" s="244"/>
      <c r="AK25" s="244"/>
      <c r="AL25" s="44"/>
      <c r="AM25" s="247">
        <f>SUMPRODUCT(LEN($M25:$AE28)-LEN(SUBSTITUTE($M25:$AE28,"A", "")))</f>
        <v>0</v>
      </c>
      <c r="AN25" s="240">
        <f>SUMPRODUCT(LEN($AH25:$AH28)-LEN(SUBSTITUTE($AH25:$AH28,"A", "")))</f>
        <v>0</v>
      </c>
      <c r="AO25" s="237">
        <f>SUMPRODUCT(LEN($AG25:$AG28)-LEN(SUBSTITUTE($AG25:$AG28,"A", "")))</f>
        <v>0</v>
      </c>
      <c r="AP25" s="234">
        <f>SUMPRODUCT(LEN($M25:$AE28)-LEN(SUBSTITUTE($M25:$AE28,"S", "")))</f>
        <v>0</v>
      </c>
      <c r="AQ25" s="240">
        <f>SUMPRODUCT(LEN($AH25:$AH28)-LEN(SUBSTITUTE($AH25:$AH28,"S", "")))</f>
        <v>0</v>
      </c>
      <c r="AR25" s="237">
        <f>SUMPRODUCT(LEN($AG25:$AG28)-LEN(SUBSTITUTE($AG25:$AG28,"S", "")))</f>
        <v>0</v>
      </c>
      <c r="AS25" s="234">
        <f>SUMPRODUCT(LEN($M25:$AE28)-LEN(SUBSTITUTE($M25:$AE28,"F", "")))</f>
        <v>0</v>
      </c>
      <c r="AT25" s="240">
        <f>SUMPRODUCT(LEN($AH25:$AH28)-LEN(SUBSTITUTE($AH25:$AH28,"F", "")))</f>
        <v>0</v>
      </c>
      <c r="AU25" s="237">
        <f>SUMPRODUCT(LEN($AG25:$AG28)-LEN(SUBSTITUTE($AG25:$AG28,"F", "")))</f>
        <v>0</v>
      </c>
      <c r="AV25" s="234">
        <f>SUMPRODUCT(LEN($M25:$AE28)-LEN(SUBSTITUTE($M25:$AE28,"G", "")))</f>
        <v>0</v>
      </c>
      <c r="AW25" s="240">
        <f>SUMPRODUCT(LEN($AH25:$AH28)-LEN(SUBSTITUTE($AH25:$AH28,"G", "")))</f>
        <v>0</v>
      </c>
      <c r="AX25" s="237">
        <f>SUMPRODUCT(LEN($AG25:$AG28)-LEN(SUBSTITUTE($AG25:$AG28,"G", "")))</f>
        <v>0</v>
      </c>
      <c r="AY25" s="234">
        <f>SUMPRODUCT(LEN($M25:$AE28)-LEN(SUBSTITUTE($M25:$AE28,"M", "")))</f>
        <v>0</v>
      </c>
      <c r="AZ25" s="240">
        <f>SUMPRODUCT(LEN($AH25:$AH28)-LEN(SUBSTITUTE($AH25:$AH28,"M", "")))</f>
        <v>0</v>
      </c>
      <c r="BA25" s="237">
        <f>SUMPRODUCT(LEN($AG25:$AG28)-LEN(SUBSTITUTE($AG25:$AG28,"M", "")))</f>
        <v>0</v>
      </c>
      <c r="BB25" s="291">
        <f>SUMPRODUCT(LEN($AI25:$AI28)-LEN(SUBSTITUTE($AI25:$AI28,"S", "")))</f>
        <v>0</v>
      </c>
      <c r="BC25" s="294">
        <f>SUMPRODUCT(LEN($AI25:$AI28)-LEN(SUBSTITUTE($AI25:$AI28,"F", "")))</f>
        <v>0</v>
      </c>
      <c r="BD25" s="294">
        <f>SUMPRODUCT(LEN($AI25:$AI28)-LEN(SUBSTITUTE($AI25:$AI28,"G", "")))</f>
        <v>0</v>
      </c>
      <c r="BE25" s="297">
        <f>SUMPRODUCT(LEN($AI25:$AI28)-LEN(SUBSTITUTE($AI25:$AI28,"M", "")))</f>
        <v>0</v>
      </c>
    </row>
    <row r="26" spans="2:65" ht="28.15" customHeight="1" thickBot="1">
      <c r="B26" s="34"/>
      <c r="C26" s="266"/>
      <c r="D26" s="43"/>
      <c r="E26" s="103"/>
      <c r="F26" s="103"/>
      <c r="G26" s="102"/>
      <c r="H26" s="260"/>
      <c r="I26" s="270"/>
      <c r="J26" s="270"/>
      <c r="K26" s="270"/>
      <c r="L26" s="37" t="s">
        <v>246</v>
      </c>
      <c r="M26" s="36"/>
      <c r="N26" s="37" t="s">
        <v>245</v>
      </c>
      <c r="O26" s="36"/>
      <c r="P26" s="37" t="s">
        <v>244</v>
      </c>
      <c r="Q26" s="36"/>
      <c r="R26" s="37" t="s">
        <v>243</v>
      </c>
      <c r="S26" s="36"/>
      <c r="T26" s="37" t="s">
        <v>242</v>
      </c>
      <c r="U26" s="36"/>
      <c r="V26" s="37" t="s">
        <v>241</v>
      </c>
      <c r="W26" s="36"/>
      <c r="X26" s="37" t="s">
        <v>240</v>
      </c>
      <c r="Y26" s="36"/>
      <c r="Z26" s="37" t="s">
        <v>239</v>
      </c>
      <c r="AA26" s="36"/>
      <c r="AB26" s="39" t="s">
        <v>238</v>
      </c>
      <c r="AC26" s="38"/>
      <c r="AD26" s="37" t="s">
        <v>237</v>
      </c>
      <c r="AE26" s="36"/>
      <c r="AF26" s="35"/>
      <c r="AG26" s="36"/>
      <c r="AH26" s="35"/>
      <c r="AI26" s="24"/>
      <c r="AJ26" s="245"/>
      <c r="AK26" s="245"/>
      <c r="AL26" s="23"/>
      <c r="AM26" s="248"/>
      <c r="AN26" s="241"/>
      <c r="AO26" s="238"/>
      <c r="AP26" s="235"/>
      <c r="AQ26" s="241"/>
      <c r="AR26" s="238"/>
      <c r="AS26" s="235"/>
      <c r="AT26" s="241"/>
      <c r="AU26" s="238"/>
      <c r="AV26" s="235"/>
      <c r="AW26" s="241"/>
      <c r="AX26" s="238"/>
      <c r="AY26" s="235"/>
      <c r="AZ26" s="241"/>
      <c r="BA26" s="238"/>
      <c r="BB26" s="292"/>
      <c r="BC26" s="295"/>
      <c r="BD26" s="295"/>
      <c r="BE26" s="298"/>
    </row>
    <row r="27" spans="2:65" ht="28.15" customHeight="1">
      <c r="B27" s="34"/>
      <c r="C27" s="267"/>
      <c r="D27" s="33"/>
      <c r="E27" s="101"/>
      <c r="F27" s="101"/>
      <c r="G27" s="100"/>
      <c r="H27" s="257">
        <v>149</v>
      </c>
      <c r="I27" s="271"/>
      <c r="J27" s="271"/>
      <c r="K27" s="271"/>
      <c r="L27" s="27" t="s">
        <v>236</v>
      </c>
      <c r="M27" s="26"/>
      <c r="N27" s="27" t="s">
        <v>235</v>
      </c>
      <c r="O27" s="26"/>
      <c r="P27" s="27" t="s">
        <v>234</v>
      </c>
      <c r="Q27" s="26"/>
      <c r="R27" s="27" t="s">
        <v>233</v>
      </c>
      <c r="S27" s="26"/>
      <c r="T27" s="27" t="s">
        <v>232</v>
      </c>
      <c r="U27" s="26"/>
      <c r="V27" s="27" t="s">
        <v>231</v>
      </c>
      <c r="W27" s="26"/>
      <c r="X27" s="27" t="s">
        <v>230</v>
      </c>
      <c r="Y27" s="26"/>
      <c r="Z27" s="27" t="s">
        <v>229</v>
      </c>
      <c r="AA27" s="26"/>
      <c r="AB27" s="29" t="s">
        <v>228</v>
      </c>
      <c r="AC27" s="28"/>
      <c r="AD27" s="27">
        <v>39</v>
      </c>
      <c r="AE27" s="26"/>
      <c r="AF27" s="25"/>
      <c r="AG27" s="26"/>
      <c r="AH27" s="25"/>
      <c r="AI27" s="24"/>
      <c r="AJ27" s="245"/>
      <c r="AK27" s="245"/>
      <c r="AL27" s="23"/>
      <c r="AM27" s="248"/>
      <c r="AN27" s="241"/>
      <c r="AO27" s="238"/>
      <c r="AP27" s="235"/>
      <c r="AQ27" s="241"/>
      <c r="AR27" s="238"/>
      <c r="AS27" s="235"/>
      <c r="AT27" s="241"/>
      <c r="AU27" s="238"/>
      <c r="AV27" s="235"/>
      <c r="AW27" s="241"/>
      <c r="AX27" s="238"/>
      <c r="AY27" s="235"/>
      <c r="AZ27" s="241"/>
      <c r="BA27" s="238"/>
      <c r="BB27" s="292"/>
      <c r="BC27" s="295"/>
      <c r="BD27" s="295"/>
      <c r="BE27" s="298"/>
    </row>
    <row r="28" spans="2:65" ht="28.15" customHeight="1" thickBot="1">
      <c r="B28" s="34"/>
      <c r="C28" s="273"/>
      <c r="D28" s="64"/>
      <c r="E28" s="107"/>
      <c r="F28" s="107"/>
      <c r="G28" s="106"/>
      <c r="H28" s="258"/>
      <c r="I28" s="274"/>
      <c r="J28" s="274"/>
      <c r="K28" s="274"/>
      <c r="L28" s="59" t="s">
        <v>227</v>
      </c>
      <c r="M28" s="58"/>
      <c r="N28" s="59" t="s">
        <v>226</v>
      </c>
      <c r="O28" s="58"/>
      <c r="P28" s="59" t="s">
        <v>225</v>
      </c>
      <c r="Q28" s="58"/>
      <c r="R28" s="59" t="s">
        <v>224</v>
      </c>
      <c r="S28" s="58"/>
      <c r="T28" s="59">
        <v>20</v>
      </c>
      <c r="U28" s="58"/>
      <c r="V28" s="59" t="s">
        <v>223</v>
      </c>
      <c r="W28" s="58"/>
      <c r="X28" s="59" t="s">
        <v>222</v>
      </c>
      <c r="Y28" s="58"/>
      <c r="Z28" s="59" t="s">
        <v>221</v>
      </c>
      <c r="AA28" s="58"/>
      <c r="AB28" s="61" t="s">
        <v>220</v>
      </c>
      <c r="AC28" s="60"/>
      <c r="AD28" s="59" t="s">
        <v>219</v>
      </c>
      <c r="AE28" s="58"/>
      <c r="AF28" s="57"/>
      <c r="AG28" s="58"/>
      <c r="AH28" s="57"/>
      <c r="AI28" s="56"/>
      <c r="AJ28" s="250"/>
      <c r="AK28" s="250"/>
      <c r="AL28" s="55"/>
      <c r="AM28" s="249"/>
      <c r="AN28" s="242"/>
      <c r="AO28" s="239"/>
      <c r="AP28" s="236"/>
      <c r="AQ28" s="242"/>
      <c r="AR28" s="239"/>
      <c r="AS28" s="236"/>
      <c r="AT28" s="242"/>
      <c r="AU28" s="239"/>
      <c r="AV28" s="236"/>
      <c r="AW28" s="242"/>
      <c r="AX28" s="239"/>
      <c r="AY28" s="236"/>
      <c r="AZ28" s="242"/>
      <c r="BA28" s="239"/>
      <c r="BB28" s="293"/>
      <c r="BC28" s="296"/>
      <c r="BD28" s="296"/>
      <c r="BE28" s="299"/>
    </row>
    <row r="29" spans="2:65" ht="28.15" hidden="1" customHeight="1">
      <c r="B29" s="34"/>
      <c r="C29" s="265">
        <v>2</v>
      </c>
      <c r="D29" s="54"/>
      <c r="E29" s="105"/>
      <c r="F29" s="105"/>
      <c r="G29" s="104"/>
      <c r="H29" s="259"/>
      <c r="I29" s="269"/>
      <c r="J29" s="269"/>
      <c r="K29" s="269"/>
      <c r="L29" s="48" t="s">
        <v>256</v>
      </c>
      <c r="M29" s="47"/>
      <c r="N29" s="48" t="s">
        <v>255</v>
      </c>
      <c r="O29" s="47"/>
      <c r="P29" s="48" t="s">
        <v>254</v>
      </c>
      <c r="Q29" s="47"/>
      <c r="R29" s="48" t="s">
        <v>253</v>
      </c>
      <c r="S29" s="47"/>
      <c r="T29" s="48" t="s">
        <v>252</v>
      </c>
      <c r="U29" s="47"/>
      <c r="V29" s="48" t="s">
        <v>251</v>
      </c>
      <c r="W29" s="47"/>
      <c r="X29" s="48" t="s">
        <v>250</v>
      </c>
      <c r="Y29" s="47"/>
      <c r="Z29" s="48" t="s">
        <v>249</v>
      </c>
      <c r="AA29" s="47"/>
      <c r="AB29" s="50" t="s">
        <v>248</v>
      </c>
      <c r="AC29" s="49"/>
      <c r="AD29" s="48" t="s">
        <v>247</v>
      </c>
      <c r="AE29" s="47"/>
      <c r="AF29" s="46"/>
      <c r="AG29" s="47"/>
      <c r="AH29" s="46"/>
      <c r="AI29" s="45"/>
      <c r="AJ29" s="251"/>
      <c r="AK29" s="254"/>
      <c r="AL29" s="44"/>
      <c r="AM29" s="247">
        <f>SUMPRODUCT(LEN($M29:$AE32)-LEN(SUBSTITUTE($M29:$AE32,"A", "")))</f>
        <v>0</v>
      </c>
      <c r="AN29" s="240">
        <f>SUMPRODUCT(LEN($AH29:$AH32)-LEN(SUBSTITUTE($AH29:$AH32,"A", "")))</f>
        <v>0</v>
      </c>
      <c r="AO29" s="237">
        <f>SUMPRODUCT(LEN($AG29:$AG32)-LEN(SUBSTITUTE($AG29:$AG32,"A", "")))</f>
        <v>0</v>
      </c>
      <c r="AP29" s="234">
        <f>SUMPRODUCT(LEN($M29:$AE32)-LEN(SUBSTITUTE($M29:$AE32,"S", "")))</f>
        <v>0</v>
      </c>
      <c r="AQ29" s="240">
        <f>SUMPRODUCT(LEN($AH29:$AH32)-LEN(SUBSTITUTE($AH29:$AH32,"S", "")))</f>
        <v>0</v>
      </c>
      <c r="AR29" s="237">
        <f>SUMPRODUCT(LEN($AG29:$AG32)-LEN(SUBSTITUTE($AG29:$AG32,"S", "")))</f>
        <v>0</v>
      </c>
      <c r="AS29" s="234">
        <f>SUMPRODUCT(LEN($M29:$AE32)-LEN(SUBSTITUTE($M29:$AE32,"F", "")))</f>
        <v>0</v>
      </c>
      <c r="AT29" s="240">
        <f>SUMPRODUCT(LEN($AH29:$AH32)-LEN(SUBSTITUTE($AH29:$AH32,"F", "")))</f>
        <v>0</v>
      </c>
      <c r="AU29" s="237">
        <f>SUMPRODUCT(LEN($AG29:$AG32)-LEN(SUBSTITUTE($AG29:$AG32,"F", "")))</f>
        <v>0</v>
      </c>
      <c r="AV29" s="234">
        <f>SUMPRODUCT(LEN($M29:$AE32)-LEN(SUBSTITUTE($M29:$AE32,"G", "")))</f>
        <v>0</v>
      </c>
      <c r="AW29" s="240">
        <f>SUMPRODUCT(LEN($AH29:$AH32)-LEN(SUBSTITUTE($AH29:$AH32,"G", "")))</f>
        <v>0</v>
      </c>
      <c r="AX29" s="237">
        <f>SUMPRODUCT(LEN($AG29:$AG32)-LEN(SUBSTITUTE($AG29:$AG32,"G", "")))</f>
        <v>0</v>
      </c>
      <c r="AY29" s="234">
        <f>SUMPRODUCT(LEN($M29:$AE32)-LEN(SUBSTITUTE($M29:$AE32,"M", "")))</f>
        <v>0</v>
      </c>
      <c r="AZ29" s="240">
        <f>SUMPRODUCT(LEN($AH29:$AH32)-LEN(SUBSTITUTE($AH29:$AH32,"M", "")))</f>
        <v>0</v>
      </c>
      <c r="BA29" s="237">
        <f>SUMPRODUCT(LEN($AG29:$AG32)-LEN(SUBSTITUTE($AG29:$AG32,"M", "")))</f>
        <v>0</v>
      </c>
      <c r="BB29" s="291">
        <f>SUMPRODUCT(LEN($AI29:$AI32)-LEN(SUBSTITUTE($AI29:$AI32,"S", "")))</f>
        <v>0</v>
      </c>
      <c r="BC29" s="294">
        <f>SUMPRODUCT(LEN($AI29:$AI32)-LEN(SUBSTITUTE($AI29:$AI32,"F", "")))</f>
        <v>0</v>
      </c>
      <c r="BD29" s="294">
        <f>SUMPRODUCT(LEN($AI29:$AI32)-LEN(SUBSTITUTE($AI29:$AI32,"G", "")))</f>
        <v>0</v>
      </c>
      <c r="BE29" s="297">
        <f>SUMPRODUCT(LEN($AI29:$AI32)-LEN(SUBSTITUTE($AI29:$AI32,"M", "")))</f>
        <v>0</v>
      </c>
    </row>
    <row r="30" spans="2:65" ht="28.15" hidden="1" customHeight="1" thickBot="1">
      <c r="B30" s="34"/>
      <c r="C30" s="266"/>
      <c r="D30" s="43"/>
      <c r="E30" s="103"/>
      <c r="F30" s="103"/>
      <c r="G30" s="102"/>
      <c r="H30" s="260"/>
      <c r="I30" s="270"/>
      <c r="J30" s="270"/>
      <c r="K30" s="270"/>
      <c r="L30" s="37" t="s">
        <v>246</v>
      </c>
      <c r="M30" s="36"/>
      <c r="N30" s="37" t="s">
        <v>245</v>
      </c>
      <c r="O30" s="36"/>
      <c r="P30" s="37" t="s">
        <v>244</v>
      </c>
      <c r="Q30" s="36"/>
      <c r="R30" s="37" t="s">
        <v>243</v>
      </c>
      <c r="S30" s="36"/>
      <c r="T30" s="37" t="s">
        <v>242</v>
      </c>
      <c r="U30" s="36"/>
      <c r="V30" s="37" t="s">
        <v>241</v>
      </c>
      <c r="W30" s="36"/>
      <c r="X30" s="37" t="s">
        <v>240</v>
      </c>
      <c r="Y30" s="36"/>
      <c r="Z30" s="37" t="s">
        <v>239</v>
      </c>
      <c r="AA30" s="36"/>
      <c r="AB30" s="39" t="s">
        <v>238</v>
      </c>
      <c r="AC30" s="38"/>
      <c r="AD30" s="37" t="s">
        <v>237</v>
      </c>
      <c r="AE30" s="36"/>
      <c r="AF30" s="35"/>
      <c r="AG30" s="36"/>
      <c r="AH30" s="35"/>
      <c r="AI30" s="24"/>
      <c r="AJ30" s="252"/>
      <c r="AK30" s="255"/>
      <c r="AL30" s="23"/>
      <c r="AM30" s="248"/>
      <c r="AN30" s="241"/>
      <c r="AO30" s="238"/>
      <c r="AP30" s="235"/>
      <c r="AQ30" s="241"/>
      <c r="AR30" s="238"/>
      <c r="AS30" s="235"/>
      <c r="AT30" s="241"/>
      <c r="AU30" s="238"/>
      <c r="AV30" s="235"/>
      <c r="AW30" s="241"/>
      <c r="AX30" s="238"/>
      <c r="AY30" s="235"/>
      <c r="AZ30" s="241"/>
      <c r="BA30" s="238"/>
      <c r="BB30" s="292"/>
      <c r="BC30" s="295"/>
      <c r="BD30" s="295"/>
      <c r="BE30" s="298"/>
    </row>
    <row r="31" spans="2:65" ht="28.15" hidden="1" customHeight="1">
      <c r="B31" s="34"/>
      <c r="C31" s="267"/>
      <c r="D31" s="33"/>
      <c r="E31" s="101"/>
      <c r="F31" s="101"/>
      <c r="G31" s="100"/>
      <c r="H31" s="257"/>
      <c r="I31" s="271"/>
      <c r="J31" s="271"/>
      <c r="K31" s="271"/>
      <c r="L31" s="27" t="s">
        <v>236</v>
      </c>
      <c r="M31" s="26"/>
      <c r="N31" s="27" t="s">
        <v>235</v>
      </c>
      <c r="O31" s="26"/>
      <c r="P31" s="27" t="s">
        <v>234</v>
      </c>
      <c r="Q31" s="26"/>
      <c r="R31" s="27" t="s">
        <v>233</v>
      </c>
      <c r="S31" s="26"/>
      <c r="T31" s="27" t="s">
        <v>232</v>
      </c>
      <c r="U31" s="26"/>
      <c r="V31" s="27" t="s">
        <v>231</v>
      </c>
      <c r="W31" s="26"/>
      <c r="X31" s="27" t="s">
        <v>230</v>
      </c>
      <c r="Y31" s="26"/>
      <c r="Z31" s="27" t="s">
        <v>229</v>
      </c>
      <c r="AA31" s="26"/>
      <c r="AB31" s="29" t="s">
        <v>228</v>
      </c>
      <c r="AC31" s="28"/>
      <c r="AD31" s="27">
        <v>39</v>
      </c>
      <c r="AE31" s="26"/>
      <c r="AF31" s="25"/>
      <c r="AG31" s="26"/>
      <c r="AH31" s="25"/>
      <c r="AI31" s="24"/>
      <c r="AJ31" s="252"/>
      <c r="AK31" s="255"/>
      <c r="AL31" s="23"/>
      <c r="AM31" s="248"/>
      <c r="AN31" s="241"/>
      <c r="AO31" s="238"/>
      <c r="AP31" s="235"/>
      <c r="AQ31" s="241"/>
      <c r="AR31" s="238"/>
      <c r="AS31" s="235"/>
      <c r="AT31" s="241"/>
      <c r="AU31" s="238"/>
      <c r="AV31" s="235"/>
      <c r="AW31" s="241"/>
      <c r="AX31" s="238"/>
      <c r="AY31" s="235"/>
      <c r="AZ31" s="241"/>
      <c r="BA31" s="238"/>
      <c r="BB31" s="292"/>
      <c r="BC31" s="295"/>
      <c r="BD31" s="295"/>
      <c r="BE31" s="298"/>
    </row>
    <row r="32" spans="2:65" ht="28.15" hidden="1" customHeight="1" thickBot="1">
      <c r="B32" s="34"/>
      <c r="C32" s="273"/>
      <c r="D32" s="64"/>
      <c r="E32" s="107"/>
      <c r="F32" s="107"/>
      <c r="G32" s="106"/>
      <c r="H32" s="258"/>
      <c r="I32" s="274"/>
      <c r="J32" s="274"/>
      <c r="K32" s="274"/>
      <c r="L32" s="59" t="s">
        <v>227</v>
      </c>
      <c r="M32" s="58"/>
      <c r="N32" s="59" t="s">
        <v>226</v>
      </c>
      <c r="O32" s="58"/>
      <c r="P32" s="59" t="s">
        <v>225</v>
      </c>
      <c r="Q32" s="58"/>
      <c r="R32" s="59" t="s">
        <v>224</v>
      </c>
      <c r="S32" s="58"/>
      <c r="T32" s="59">
        <v>20</v>
      </c>
      <c r="U32" s="58"/>
      <c r="V32" s="59" t="s">
        <v>223</v>
      </c>
      <c r="W32" s="58"/>
      <c r="X32" s="59" t="s">
        <v>222</v>
      </c>
      <c r="Y32" s="58"/>
      <c r="Z32" s="59" t="s">
        <v>221</v>
      </c>
      <c r="AA32" s="58"/>
      <c r="AB32" s="61" t="s">
        <v>220</v>
      </c>
      <c r="AC32" s="60"/>
      <c r="AD32" s="59" t="s">
        <v>219</v>
      </c>
      <c r="AE32" s="58"/>
      <c r="AF32" s="57"/>
      <c r="AG32" s="58"/>
      <c r="AH32" s="57"/>
      <c r="AI32" s="56"/>
      <c r="AJ32" s="253"/>
      <c r="AK32" s="256"/>
      <c r="AL32" s="55"/>
      <c r="AM32" s="249"/>
      <c r="AN32" s="242"/>
      <c r="AO32" s="239"/>
      <c r="AP32" s="236"/>
      <c r="AQ32" s="242"/>
      <c r="AR32" s="239"/>
      <c r="AS32" s="236"/>
      <c r="AT32" s="242"/>
      <c r="AU32" s="239"/>
      <c r="AV32" s="236"/>
      <c r="AW32" s="242"/>
      <c r="AX32" s="239"/>
      <c r="AY32" s="236"/>
      <c r="AZ32" s="242"/>
      <c r="BA32" s="239"/>
      <c r="BB32" s="293"/>
      <c r="BC32" s="296"/>
      <c r="BD32" s="296"/>
      <c r="BE32" s="299"/>
    </row>
    <row r="33" spans="2:65" ht="28.15" hidden="1" customHeight="1">
      <c r="B33" s="34"/>
      <c r="C33" s="265">
        <v>3</v>
      </c>
      <c r="D33" s="54"/>
      <c r="E33" s="105"/>
      <c r="F33" s="105"/>
      <c r="G33" s="104"/>
      <c r="H33" s="259"/>
      <c r="I33" s="269"/>
      <c r="J33" s="269"/>
      <c r="K33" s="269"/>
      <c r="L33" s="48" t="s">
        <v>256</v>
      </c>
      <c r="M33" s="47"/>
      <c r="N33" s="48" t="s">
        <v>255</v>
      </c>
      <c r="O33" s="47"/>
      <c r="P33" s="48" t="s">
        <v>254</v>
      </c>
      <c r="Q33" s="47"/>
      <c r="R33" s="48" t="s">
        <v>253</v>
      </c>
      <c r="S33" s="47"/>
      <c r="T33" s="48" t="s">
        <v>252</v>
      </c>
      <c r="U33" s="47"/>
      <c r="V33" s="48" t="s">
        <v>251</v>
      </c>
      <c r="W33" s="47"/>
      <c r="X33" s="48" t="s">
        <v>250</v>
      </c>
      <c r="Y33" s="47"/>
      <c r="Z33" s="48" t="s">
        <v>249</v>
      </c>
      <c r="AA33" s="47"/>
      <c r="AB33" s="50" t="s">
        <v>248</v>
      </c>
      <c r="AC33" s="49"/>
      <c r="AD33" s="48" t="s">
        <v>247</v>
      </c>
      <c r="AE33" s="47"/>
      <c r="AF33" s="46"/>
      <c r="AG33" s="47"/>
      <c r="AH33" s="46"/>
      <c r="AI33" s="45"/>
      <c r="AJ33" s="244"/>
      <c r="AK33" s="244"/>
      <c r="AL33" s="44"/>
      <c r="AM33" s="247">
        <f>SUMPRODUCT(LEN($M33:$AE36)-LEN(SUBSTITUTE($M33:$AE36,"A", "")))</f>
        <v>0</v>
      </c>
      <c r="AN33" s="240">
        <f>SUMPRODUCT(LEN($AH33:$AH36)-LEN(SUBSTITUTE($AH33:$AH36,"A", "")))</f>
        <v>0</v>
      </c>
      <c r="AO33" s="237">
        <f>SUMPRODUCT(LEN($AG33:$AG36)-LEN(SUBSTITUTE($AG33:$AG36,"A", "")))</f>
        <v>0</v>
      </c>
      <c r="AP33" s="234">
        <f>SUMPRODUCT(LEN($M33:$AE36)-LEN(SUBSTITUTE($M33:$AE36,"S", "")))</f>
        <v>0</v>
      </c>
      <c r="AQ33" s="240">
        <f>SUMPRODUCT(LEN($AH33:$AH36)-LEN(SUBSTITUTE($AH33:$AH36,"S", "")))</f>
        <v>0</v>
      </c>
      <c r="AR33" s="237">
        <f>SUMPRODUCT(LEN($AG33:$AG36)-LEN(SUBSTITUTE($AG33:$AG36,"S", "")))</f>
        <v>0</v>
      </c>
      <c r="AS33" s="234">
        <f>SUMPRODUCT(LEN($M33:$AE36)-LEN(SUBSTITUTE($M33:$AE36,"F", "")))</f>
        <v>0</v>
      </c>
      <c r="AT33" s="240">
        <f>SUMPRODUCT(LEN($AH33:$AH36)-LEN(SUBSTITUTE($AH33:$AH36,"F", "")))</f>
        <v>0</v>
      </c>
      <c r="AU33" s="237">
        <f>SUMPRODUCT(LEN($AG33:$AG36)-LEN(SUBSTITUTE($AG33:$AG36,"F", "")))</f>
        <v>0</v>
      </c>
      <c r="AV33" s="234">
        <f>SUMPRODUCT(LEN($M33:$AE36)-LEN(SUBSTITUTE($M33:$AE36,"G", "")))</f>
        <v>0</v>
      </c>
      <c r="AW33" s="240">
        <f>SUMPRODUCT(LEN($AH33:$AH36)-LEN(SUBSTITUTE($AH33:$AH36,"G", "")))</f>
        <v>0</v>
      </c>
      <c r="AX33" s="237">
        <f>SUMPRODUCT(LEN($AG33:$AG36)-LEN(SUBSTITUTE($AG33:$AG36,"G", "")))</f>
        <v>0</v>
      </c>
      <c r="AY33" s="234">
        <f>SUMPRODUCT(LEN($M33:$AE36)-LEN(SUBSTITUTE($M33:$AE36,"M", "")))</f>
        <v>0</v>
      </c>
      <c r="AZ33" s="240">
        <f>SUMPRODUCT(LEN($AH33:$AH36)-LEN(SUBSTITUTE($AH33:$AH36,"M", "")))</f>
        <v>0</v>
      </c>
      <c r="BA33" s="237">
        <f>SUMPRODUCT(LEN($AG33:$AG36)-LEN(SUBSTITUTE($AG33:$AG36,"M", "")))</f>
        <v>0</v>
      </c>
      <c r="BB33" s="291">
        <f>SUMPRODUCT(LEN($AI33:$AI36)-LEN(SUBSTITUTE($AI33:$AI36,"S", "")))</f>
        <v>0</v>
      </c>
      <c r="BC33" s="294">
        <f>SUMPRODUCT(LEN($AI33:$AI36)-LEN(SUBSTITUTE($AI33:$AI36,"F", "")))</f>
        <v>0</v>
      </c>
      <c r="BD33" s="294">
        <f>SUMPRODUCT(LEN($AI33:$AI36)-LEN(SUBSTITUTE($AI33:$AI36,"G", "")))</f>
        <v>0</v>
      </c>
      <c r="BE33" s="297">
        <f>SUMPRODUCT(LEN($AI33:$AI36)-LEN(SUBSTITUTE($AI33:$AI36,"M", "")))</f>
        <v>0</v>
      </c>
    </row>
    <row r="34" spans="2:65" ht="28.15" hidden="1" customHeight="1" thickBot="1">
      <c r="B34" s="34"/>
      <c r="C34" s="266"/>
      <c r="D34" s="43"/>
      <c r="E34" s="103"/>
      <c r="F34" s="103"/>
      <c r="G34" s="102"/>
      <c r="H34" s="260"/>
      <c r="I34" s="270"/>
      <c r="J34" s="270"/>
      <c r="K34" s="270"/>
      <c r="L34" s="37" t="s">
        <v>246</v>
      </c>
      <c r="M34" s="36"/>
      <c r="N34" s="37" t="s">
        <v>245</v>
      </c>
      <c r="O34" s="36"/>
      <c r="P34" s="37" t="s">
        <v>244</v>
      </c>
      <c r="Q34" s="36"/>
      <c r="R34" s="37" t="s">
        <v>243</v>
      </c>
      <c r="S34" s="36"/>
      <c r="T34" s="37" t="s">
        <v>242</v>
      </c>
      <c r="U34" s="36"/>
      <c r="V34" s="37" t="s">
        <v>241</v>
      </c>
      <c r="W34" s="36"/>
      <c r="X34" s="37" t="s">
        <v>240</v>
      </c>
      <c r="Y34" s="36"/>
      <c r="Z34" s="37" t="s">
        <v>239</v>
      </c>
      <c r="AA34" s="36"/>
      <c r="AB34" s="39" t="s">
        <v>238</v>
      </c>
      <c r="AC34" s="38"/>
      <c r="AD34" s="37" t="s">
        <v>237</v>
      </c>
      <c r="AE34" s="36"/>
      <c r="AF34" s="35"/>
      <c r="AG34" s="36"/>
      <c r="AH34" s="35"/>
      <c r="AI34" s="24"/>
      <c r="AJ34" s="245"/>
      <c r="AK34" s="245"/>
      <c r="AL34" s="23"/>
      <c r="AM34" s="248"/>
      <c r="AN34" s="241"/>
      <c r="AO34" s="238"/>
      <c r="AP34" s="235"/>
      <c r="AQ34" s="241"/>
      <c r="AR34" s="238"/>
      <c r="AS34" s="235"/>
      <c r="AT34" s="241"/>
      <c r="AU34" s="238"/>
      <c r="AV34" s="235"/>
      <c r="AW34" s="241"/>
      <c r="AX34" s="238"/>
      <c r="AY34" s="235"/>
      <c r="AZ34" s="241"/>
      <c r="BA34" s="238"/>
      <c r="BB34" s="292"/>
      <c r="BC34" s="295"/>
      <c r="BD34" s="295"/>
      <c r="BE34" s="298"/>
    </row>
    <row r="35" spans="2:65" ht="28.15" hidden="1" customHeight="1">
      <c r="B35" s="34"/>
      <c r="C35" s="267"/>
      <c r="D35" s="33"/>
      <c r="E35" s="101"/>
      <c r="F35" s="101"/>
      <c r="G35" s="100"/>
      <c r="H35" s="257"/>
      <c r="I35" s="271"/>
      <c r="J35" s="271"/>
      <c r="K35" s="271"/>
      <c r="L35" s="27" t="s">
        <v>236</v>
      </c>
      <c r="M35" s="26"/>
      <c r="N35" s="27" t="s">
        <v>235</v>
      </c>
      <c r="O35" s="26"/>
      <c r="P35" s="27" t="s">
        <v>234</v>
      </c>
      <c r="Q35" s="26"/>
      <c r="R35" s="27" t="s">
        <v>233</v>
      </c>
      <c r="S35" s="26"/>
      <c r="T35" s="27" t="s">
        <v>232</v>
      </c>
      <c r="U35" s="26"/>
      <c r="V35" s="27" t="s">
        <v>231</v>
      </c>
      <c r="W35" s="26"/>
      <c r="X35" s="27" t="s">
        <v>230</v>
      </c>
      <c r="Y35" s="26"/>
      <c r="Z35" s="27" t="s">
        <v>229</v>
      </c>
      <c r="AA35" s="26"/>
      <c r="AB35" s="29" t="s">
        <v>228</v>
      </c>
      <c r="AC35" s="28"/>
      <c r="AD35" s="27">
        <v>39</v>
      </c>
      <c r="AE35" s="26"/>
      <c r="AF35" s="25"/>
      <c r="AG35" s="26"/>
      <c r="AH35" s="25"/>
      <c r="AI35" s="24"/>
      <c r="AJ35" s="245"/>
      <c r="AK35" s="245"/>
      <c r="AL35" s="23"/>
      <c r="AM35" s="248"/>
      <c r="AN35" s="241"/>
      <c r="AO35" s="238"/>
      <c r="AP35" s="235"/>
      <c r="AQ35" s="241"/>
      <c r="AR35" s="238"/>
      <c r="AS35" s="235"/>
      <c r="AT35" s="241"/>
      <c r="AU35" s="238"/>
      <c r="AV35" s="235"/>
      <c r="AW35" s="241"/>
      <c r="AX35" s="238"/>
      <c r="AY35" s="235"/>
      <c r="AZ35" s="241"/>
      <c r="BA35" s="238"/>
      <c r="BB35" s="292"/>
      <c r="BC35" s="295"/>
      <c r="BD35" s="295"/>
      <c r="BE35" s="298"/>
    </row>
    <row r="36" spans="2:65" ht="28.15" hidden="1" customHeight="1" thickBot="1">
      <c r="B36" s="22"/>
      <c r="C36" s="268"/>
      <c r="D36" s="21"/>
      <c r="E36" s="109"/>
      <c r="F36" s="109"/>
      <c r="G36" s="108"/>
      <c r="H36" s="258"/>
      <c r="I36" s="272"/>
      <c r="J36" s="272"/>
      <c r="K36" s="272"/>
      <c r="L36" s="15" t="s">
        <v>227</v>
      </c>
      <c r="M36" s="14"/>
      <c r="N36" s="15" t="s">
        <v>226</v>
      </c>
      <c r="O36" s="14"/>
      <c r="P36" s="15" t="s">
        <v>225</v>
      </c>
      <c r="Q36" s="14"/>
      <c r="R36" s="15" t="s">
        <v>224</v>
      </c>
      <c r="S36" s="14"/>
      <c r="T36" s="15">
        <v>20</v>
      </c>
      <c r="U36" s="14"/>
      <c r="V36" s="15" t="s">
        <v>223</v>
      </c>
      <c r="W36" s="14"/>
      <c r="X36" s="15" t="s">
        <v>222</v>
      </c>
      <c r="Y36" s="14"/>
      <c r="Z36" s="15" t="s">
        <v>221</v>
      </c>
      <c r="AA36" s="14"/>
      <c r="AB36" s="17" t="s">
        <v>220</v>
      </c>
      <c r="AC36" s="16"/>
      <c r="AD36" s="15" t="s">
        <v>219</v>
      </c>
      <c r="AE36" s="14"/>
      <c r="AF36" s="13"/>
      <c r="AG36" s="14"/>
      <c r="AH36" s="13"/>
      <c r="AI36" s="12"/>
      <c r="AJ36" s="246"/>
      <c r="AK36" s="246"/>
      <c r="AL36" s="11"/>
      <c r="AM36" s="249"/>
      <c r="AN36" s="242"/>
      <c r="AO36" s="239"/>
      <c r="AP36" s="236"/>
      <c r="AQ36" s="242"/>
      <c r="AR36" s="239"/>
      <c r="AS36" s="236"/>
      <c r="AT36" s="242"/>
      <c r="AU36" s="239"/>
      <c r="AV36" s="236"/>
      <c r="AW36" s="242"/>
      <c r="AX36" s="239"/>
      <c r="AY36" s="236"/>
      <c r="AZ36" s="242"/>
      <c r="BA36" s="239"/>
      <c r="BB36" s="293"/>
      <c r="BC36" s="296"/>
      <c r="BD36" s="296"/>
      <c r="BE36" s="299"/>
    </row>
    <row r="37" spans="2:65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29" t="s">
        <v>287</v>
      </c>
      <c r="M37" s="278"/>
      <c r="N37" s="229" t="s">
        <v>286</v>
      </c>
      <c r="O37" s="278"/>
      <c r="P37" s="229" t="s">
        <v>286</v>
      </c>
      <c r="Q37" s="230"/>
      <c r="R37" s="229" t="s">
        <v>286</v>
      </c>
      <c r="S37" s="230"/>
      <c r="T37" s="229" t="s">
        <v>286</v>
      </c>
      <c r="U37" s="230"/>
      <c r="V37" s="229" t="s">
        <v>286</v>
      </c>
      <c r="W37" s="230"/>
      <c r="X37" s="229" t="s">
        <v>286</v>
      </c>
      <c r="Y37" s="230"/>
      <c r="Z37" s="229" t="s">
        <v>286</v>
      </c>
      <c r="AA37" s="230"/>
      <c r="AB37" s="229" t="s">
        <v>286</v>
      </c>
      <c r="AC37" s="230"/>
      <c r="AD37" s="229" t="s">
        <v>286</v>
      </c>
      <c r="AE37" s="230"/>
      <c r="AF37" s="243" t="s">
        <v>285</v>
      </c>
      <c r="AG37" s="230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90" t="s">
        <v>279</v>
      </c>
      <c r="AN37" s="89" t="s">
        <v>278</v>
      </c>
      <c r="AO37" s="88" t="s">
        <v>277</v>
      </c>
      <c r="AP37" s="90" t="s">
        <v>276</v>
      </c>
      <c r="AQ37" s="89" t="s">
        <v>275</v>
      </c>
      <c r="AR37" s="88" t="s">
        <v>274</v>
      </c>
      <c r="AS37" s="90" t="s">
        <v>273</v>
      </c>
      <c r="AT37" s="89" t="s">
        <v>272</v>
      </c>
      <c r="AU37" s="91" t="s">
        <v>271</v>
      </c>
      <c r="AV37" s="90" t="s">
        <v>270</v>
      </c>
      <c r="AW37" s="89" t="s">
        <v>269</v>
      </c>
      <c r="AX37" s="88" t="s">
        <v>268</v>
      </c>
      <c r="AY37" s="90" t="s">
        <v>267</v>
      </c>
      <c r="AZ37" s="89" t="s">
        <v>266</v>
      </c>
      <c r="BA37" s="88" t="s">
        <v>265</v>
      </c>
      <c r="BB37" s="87" t="s">
        <v>264</v>
      </c>
      <c r="BC37" s="86" t="s">
        <v>263</v>
      </c>
      <c r="BD37" s="86" t="s">
        <v>262</v>
      </c>
      <c r="BE37" s="85" t="s">
        <v>261</v>
      </c>
    </row>
    <row r="38" spans="2:65" ht="48" thickBot="1">
      <c r="B38" s="84" t="s">
        <v>357</v>
      </c>
      <c r="C38" s="83"/>
      <c r="D38" s="82">
        <v>149</v>
      </c>
      <c r="E38" s="275">
        <v>76.87</v>
      </c>
      <c r="F38" s="276"/>
      <c r="G38" s="277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71">
        <f t="shared" ref="AM38:BE38" si="2">SUM(AM39:AM50)</f>
        <v>0</v>
      </c>
      <c r="AN38" s="70">
        <f t="shared" si="2"/>
        <v>0</v>
      </c>
      <c r="AO38" s="69">
        <f t="shared" si="2"/>
        <v>0</v>
      </c>
      <c r="AP38" s="71">
        <f t="shared" si="2"/>
        <v>0</v>
      </c>
      <c r="AQ38" s="70">
        <f t="shared" si="2"/>
        <v>0</v>
      </c>
      <c r="AR38" s="69">
        <f t="shared" si="2"/>
        <v>0</v>
      </c>
      <c r="AS38" s="71">
        <f t="shared" si="2"/>
        <v>0</v>
      </c>
      <c r="AT38" s="70">
        <f t="shared" si="2"/>
        <v>0</v>
      </c>
      <c r="AU38" s="69">
        <f t="shared" si="2"/>
        <v>0</v>
      </c>
      <c r="AV38" s="71">
        <f t="shared" si="2"/>
        <v>0</v>
      </c>
      <c r="AW38" s="70">
        <f t="shared" si="2"/>
        <v>0</v>
      </c>
      <c r="AX38" s="69">
        <f t="shared" si="2"/>
        <v>0</v>
      </c>
      <c r="AY38" s="71">
        <f t="shared" si="2"/>
        <v>0</v>
      </c>
      <c r="AZ38" s="70">
        <f t="shared" si="2"/>
        <v>0</v>
      </c>
      <c r="BA38" s="69">
        <f t="shared" si="2"/>
        <v>0</v>
      </c>
      <c r="BB38" s="68">
        <f t="shared" si="2"/>
        <v>0</v>
      </c>
      <c r="BC38" s="67">
        <f t="shared" si="2"/>
        <v>0</v>
      </c>
      <c r="BD38" s="67">
        <f t="shared" si="2"/>
        <v>0</v>
      </c>
      <c r="BE38" s="66">
        <f t="shared" si="2"/>
        <v>0</v>
      </c>
      <c r="BF38" s="65" t="s">
        <v>257</v>
      </c>
      <c r="BI38" s="5">
        <f>SUM(AM38:AO38)</f>
        <v>0</v>
      </c>
      <c r="BJ38" s="5">
        <f>SUM(AP38:AR38,BB38)</f>
        <v>0</v>
      </c>
      <c r="BK38" s="5">
        <f>SUM(AS38:AU38,BC38)</f>
        <v>0</v>
      </c>
      <c r="BL38" s="5">
        <f>SUM(AV38:AX38,BD38)</f>
        <v>0</v>
      </c>
      <c r="BM38" s="5">
        <f>SUM(AY38:BA38,BE38)</f>
        <v>0</v>
      </c>
    </row>
    <row r="39" spans="2:65" ht="28.15" customHeight="1">
      <c r="B39" s="34"/>
      <c r="C39" s="265">
        <v>1</v>
      </c>
      <c r="D39" s="54"/>
      <c r="E39" s="105"/>
      <c r="F39" s="105"/>
      <c r="G39" s="104"/>
      <c r="H39" s="259" t="s">
        <v>329</v>
      </c>
      <c r="I39" s="269">
        <v>13</v>
      </c>
      <c r="J39" s="269">
        <v>6</v>
      </c>
      <c r="K39" s="269"/>
      <c r="L39" s="48" t="s">
        <v>256</v>
      </c>
      <c r="M39" s="47"/>
      <c r="N39" s="48" t="s">
        <v>255</v>
      </c>
      <c r="O39" s="47"/>
      <c r="P39" s="48" t="s">
        <v>254</v>
      </c>
      <c r="Q39" s="47"/>
      <c r="R39" s="48" t="s">
        <v>253</v>
      </c>
      <c r="S39" s="47"/>
      <c r="T39" s="48" t="s">
        <v>252</v>
      </c>
      <c r="U39" s="47"/>
      <c r="V39" s="48" t="s">
        <v>251</v>
      </c>
      <c r="W39" s="47"/>
      <c r="X39" s="48" t="s">
        <v>250</v>
      </c>
      <c r="Y39" s="47"/>
      <c r="Z39" s="48" t="s">
        <v>249</v>
      </c>
      <c r="AA39" s="47"/>
      <c r="AB39" s="50" t="s">
        <v>248</v>
      </c>
      <c r="AC39" s="49"/>
      <c r="AD39" s="48" t="s">
        <v>247</v>
      </c>
      <c r="AE39" s="47"/>
      <c r="AF39" s="46"/>
      <c r="AG39" s="47"/>
      <c r="AH39" s="46"/>
      <c r="AI39" s="45"/>
      <c r="AJ39" s="244"/>
      <c r="AK39" s="244"/>
      <c r="AL39" s="44"/>
      <c r="AM39" s="247">
        <f>SUMPRODUCT(LEN($M39:$AE42)-LEN(SUBSTITUTE($M39:$AE42,"A", "")))</f>
        <v>0</v>
      </c>
      <c r="AN39" s="240">
        <f>SUMPRODUCT(LEN($AH39:$AH42)-LEN(SUBSTITUTE($AH39:$AH42,"A", "")))</f>
        <v>0</v>
      </c>
      <c r="AO39" s="237">
        <f>SUMPRODUCT(LEN($AG39:$AG42)-LEN(SUBSTITUTE($AG39:$AG42,"A", "")))</f>
        <v>0</v>
      </c>
      <c r="AP39" s="234">
        <f>SUMPRODUCT(LEN($M39:$AE42)-LEN(SUBSTITUTE($M39:$AE42,"S", "")))</f>
        <v>0</v>
      </c>
      <c r="AQ39" s="240">
        <f>SUMPRODUCT(LEN($AH39:$AH42)-LEN(SUBSTITUTE($AH39:$AH42,"S", "")))</f>
        <v>0</v>
      </c>
      <c r="AR39" s="237">
        <f>SUMPRODUCT(LEN($AG39:$AG42)-LEN(SUBSTITUTE($AG39:$AG42,"S", "")))</f>
        <v>0</v>
      </c>
      <c r="AS39" s="234">
        <f>SUMPRODUCT(LEN($M39:$AE42)-LEN(SUBSTITUTE($M39:$AE42,"F", "")))</f>
        <v>0</v>
      </c>
      <c r="AT39" s="240">
        <f>SUMPRODUCT(LEN($AH39:$AH42)-LEN(SUBSTITUTE($AH39:$AH42,"F", "")))</f>
        <v>0</v>
      </c>
      <c r="AU39" s="237">
        <f>SUMPRODUCT(LEN($AG39:$AG42)-LEN(SUBSTITUTE($AG39:$AG42,"F", "")))</f>
        <v>0</v>
      </c>
      <c r="AV39" s="234">
        <f>SUMPRODUCT(LEN($M39:$AE42)-LEN(SUBSTITUTE($M39:$AE42,"G", "")))</f>
        <v>0</v>
      </c>
      <c r="AW39" s="240">
        <f>SUMPRODUCT(LEN($AH39:$AH42)-LEN(SUBSTITUTE($AH39:$AH42,"G", "")))</f>
        <v>0</v>
      </c>
      <c r="AX39" s="237">
        <f>SUMPRODUCT(LEN($AG39:$AG42)-LEN(SUBSTITUTE($AG39:$AG42,"G", "")))</f>
        <v>0</v>
      </c>
      <c r="AY39" s="234">
        <f>SUMPRODUCT(LEN($M39:$AE42)-LEN(SUBSTITUTE($M39:$AE42,"M", "")))</f>
        <v>0</v>
      </c>
      <c r="AZ39" s="240">
        <f>SUMPRODUCT(LEN($AH39:$AH42)-LEN(SUBSTITUTE($AH39:$AH42,"M", "")))</f>
        <v>0</v>
      </c>
      <c r="BA39" s="237">
        <f>SUMPRODUCT(LEN($AG39:$AG42)-LEN(SUBSTITUTE($AG39:$AG42,"M", "")))</f>
        <v>0</v>
      </c>
      <c r="BB39" s="291">
        <f>SUMPRODUCT(LEN($AI39:$AI42)-LEN(SUBSTITUTE($AI39:$AI42,"S", "")))</f>
        <v>0</v>
      </c>
      <c r="BC39" s="294">
        <f>SUMPRODUCT(LEN($AI39:$AI42)-LEN(SUBSTITUTE($AI39:$AI42,"F", "")))</f>
        <v>0</v>
      </c>
      <c r="BD39" s="294">
        <f>SUMPRODUCT(LEN($AI39:$AI42)-LEN(SUBSTITUTE($AI39:$AI42,"G", "")))</f>
        <v>0</v>
      </c>
      <c r="BE39" s="297">
        <f>SUMPRODUCT(LEN($AI39:$AI42)-LEN(SUBSTITUTE($AI39:$AI42,"M", "")))</f>
        <v>0</v>
      </c>
    </row>
    <row r="40" spans="2:65" ht="28.15" customHeight="1" thickBot="1">
      <c r="B40" s="34"/>
      <c r="C40" s="266"/>
      <c r="D40" s="43"/>
      <c r="E40" s="103"/>
      <c r="F40" s="103"/>
      <c r="G40" s="102"/>
      <c r="H40" s="260"/>
      <c r="I40" s="270"/>
      <c r="J40" s="270"/>
      <c r="K40" s="270"/>
      <c r="L40" s="37" t="s">
        <v>246</v>
      </c>
      <c r="M40" s="36"/>
      <c r="N40" s="37" t="s">
        <v>245</v>
      </c>
      <c r="O40" s="36"/>
      <c r="P40" s="37" t="s">
        <v>244</v>
      </c>
      <c r="Q40" s="36"/>
      <c r="R40" s="37" t="s">
        <v>243</v>
      </c>
      <c r="S40" s="36"/>
      <c r="T40" s="37" t="s">
        <v>242</v>
      </c>
      <c r="U40" s="36"/>
      <c r="V40" s="37" t="s">
        <v>241</v>
      </c>
      <c r="W40" s="36"/>
      <c r="X40" s="37" t="s">
        <v>240</v>
      </c>
      <c r="Y40" s="36"/>
      <c r="Z40" s="37" t="s">
        <v>239</v>
      </c>
      <c r="AA40" s="36"/>
      <c r="AB40" s="39" t="s">
        <v>238</v>
      </c>
      <c r="AC40" s="38"/>
      <c r="AD40" s="37" t="s">
        <v>237</v>
      </c>
      <c r="AE40" s="36"/>
      <c r="AF40" s="35"/>
      <c r="AG40" s="36"/>
      <c r="AH40" s="35"/>
      <c r="AI40" s="24"/>
      <c r="AJ40" s="245"/>
      <c r="AK40" s="245"/>
      <c r="AL40" s="23"/>
      <c r="AM40" s="248"/>
      <c r="AN40" s="241"/>
      <c r="AO40" s="238"/>
      <c r="AP40" s="235"/>
      <c r="AQ40" s="241"/>
      <c r="AR40" s="238"/>
      <c r="AS40" s="235"/>
      <c r="AT40" s="241"/>
      <c r="AU40" s="238"/>
      <c r="AV40" s="235"/>
      <c r="AW40" s="241"/>
      <c r="AX40" s="238"/>
      <c r="AY40" s="235"/>
      <c r="AZ40" s="241"/>
      <c r="BA40" s="238"/>
      <c r="BB40" s="292"/>
      <c r="BC40" s="295"/>
      <c r="BD40" s="295"/>
      <c r="BE40" s="298"/>
    </row>
    <row r="41" spans="2:65" ht="28.15" customHeight="1">
      <c r="B41" s="34"/>
      <c r="C41" s="267"/>
      <c r="D41" s="33"/>
      <c r="E41" s="101"/>
      <c r="F41" s="101"/>
      <c r="G41" s="100"/>
      <c r="H41" s="257">
        <v>149</v>
      </c>
      <c r="I41" s="271"/>
      <c r="J41" s="271"/>
      <c r="K41" s="271"/>
      <c r="L41" s="27" t="s">
        <v>236</v>
      </c>
      <c r="M41" s="26"/>
      <c r="N41" s="27" t="s">
        <v>235</v>
      </c>
      <c r="O41" s="26"/>
      <c r="P41" s="27" t="s">
        <v>234</v>
      </c>
      <c r="Q41" s="26"/>
      <c r="R41" s="27" t="s">
        <v>233</v>
      </c>
      <c r="S41" s="26"/>
      <c r="T41" s="27" t="s">
        <v>232</v>
      </c>
      <c r="U41" s="26"/>
      <c r="V41" s="27" t="s">
        <v>231</v>
      </c>
      <c r="W41" s="26"/>
      <c r="X41" s="27" t="s">
        <v>230</v>
      </c>
      <c r="Y41" s="26"/>
      <c r="Z41" s="27" t="s">
        <v>229</v>
      </c>
      <c r="AA41" s="26"/>
      <c r="AB41" s="29" t="s">
        <v>228</v>
      </c>
      <c r="AC41" s="28"/>
      <c r="AD41" s="27">
        <v>39</v>
      </c>
      <c r="AE41" s="26"/>
      <c r="AF41" s="25"/>
      <c r="AG41" s="26"/>
      <c r="AH41" s="25"/>
      <c r="AI41" s="24"/>
      <c r="AJ41" s="245"/>
      <c r="AK41" s="245"/>
      <c r="AL41" s="23"/>
      <c r="AM41" s="248"/>
      <c r="AN41" s="241"/>
      <c r="AO41" s="238"/>
      <c r="AP41" s="235"/>
      <c r="AQ41" s="241"/>
      <c r="AR41" s="238"/>
      <c r="AS41" s="235"/>
      <c r="AT41" s="241"/>
      <c r="AU41" s="238"/>
      <c r="AV41" s="235"/>
      <c r="AW41" s="241"/>
      <c r="AX41" s="238"/>
      <c r="AY41" s="235"/>
      <c r="AZ41" s="241"/>
      <c r="BA41" s="238"/>
      <c r="BB41" s="292"/>
      <c r="BC41" s="295"/>
      <c r="BD41" s="295"/>
      <c r="BE41" s="298"/>
    </row>
    <row r="42" spans="2:65" ht="28.15" customHeight="1" thickBot="1">
      <c r="B42" s="34"/>
      <c r="C42" s="273"/>
      <c r="D42" s="64"/>
      <c r="E42" s="107"/>
      <c r="F42" s="107"/>
      <c r="G42" s="106"/>
      <c r="H42" s="258"/>
      <c r="I42" s="274"/>
      <c r="J42" s="274"/>
      <c r="K42" s="274"/>
      <c r="L42" s="59" t="s">
        <v>227</v>
      </c>
      <c r="M42" s="58"/>
      <c r="N42" s="59" t="s">
        <v>226</v>
      </c>
      <c r="O42" s="58"/>
      <c r="P42" s="59" t="s">
        <v>225</v>
      </c>
      <c r="Q42" s="58"/>
      <c r="R42" s="59" t="s">
        <v>224</v>
      </c>
      <c r="S42" s="58"/>
      <c r="T42" s="59">
        <v>20</v>
      </c>
      <c r="U42" s="58"/>
      <c r="V42" s="59" t="s">
        <v>223</v>
      </c>
      <c r="W42" s="58"/>
      <c r="X42" s="59" t="s">
        <v>222</v>
      </c>
      <c r="Y42" s="58"/>
      <c r="Z42" s="59" t="s">
        <v>221</v>
      </c>
      <c r="AA42" s="58"/>
      <c r="AB42" s="61" t="s">
        <v>220</v>
      </c>
      <c r="AC42" s="60"/>
      <c r="AD42" s="59" t="s">
        <v>219</v>
      </c>
      <c r="AE42" s="58"/>
      <c r="AF42" s="57"/>
      <c r="AG42" s="58"/>
      <c r="AH42" s="57"/>
      <c r="AI42" s="56"/>
      <c r="AJ42" s="250"/>
      <c r="AK42" s="250"/>
      <c r="AL42" s="55"/>
      <c r="AM42" s="249"/>
      <c r="AN42" s="242"/>
      <c r="AO42" s="239"/>
      <c r="AP42" s="236"/>
      <c r="AQ42" s="242"/>
      <c r="AR42" s="239"/>
      <c r="AS42" s="236"/>
      <c r="AT42" s="242"/>
      <c r="AU42" s="239"/>
      <c r="AV42" s="236"/>
      <c r="AW42" s="242"/>
      <c r="AX42" s="239"/>
      <c r="AY42" s="236"/>
      <c r="AZ42" s="242"/>
      <c r="BA42" s="239"/>
      <c r="BB42" s="293"/>
      <c r="BC42" s="296"/>
      <c r="BD42" s="296"/>
      <c r="BE42" s="299"/>
    </row>
    <row r="43" spans="2:65" ht="28.15" hidden="1" customHeight="1">
      <c r="B43" s="34"/>
      <c r="C43" s="265">
        <v>2</v>
      </c>
      <c r="D43" s="54"/>
      <c r="E43" s="105"/>
      <c r="F43" s="105"/>
      <c r="G43" s="104"/>
      <c r="H43" s="259"/>
      <c r="I43" s="269"/>
      <c r="J43" s="269"/>
      <c r="K43" s="269"/>
      <c r="L43" s="48" t="s">
        <v>256</v>
      </c>
      <c r="M43" s="47"/>
      <c r="N43" s="48" t="s">
        <v>255</v>
      </c>
      <c r="O43" s="47"/>
      <c r="P43" s="48" t="s">
        <v>254</v>
      </c>
      <c r="Q43" s="47"/>
      <c r="R43" s="48" t="s">
        <v>253</v>
      </c>
      <c r="S43" s="47"/>
      <c r="T43" s="48" t="s">
        <v>252</v>
      </c>
      <c r="U43" s="47"/>
      <c r="V43" s="48" t="s">
        <v>251</v>
      </c>
      <c r="W43" s="47"/>
      <c r="X43" s="48" t="s">
        <v>250</v>
      </c>
      <c r="Y43" s="47"/>
      <c r="Z43" s="48" t="s">
        <v>249</v>
      </c>
      <c r="AA43" s="47"/>
      <c r="AB43" s="50" t="s">
        <v>248</v>
      </c>
      <c r="AC43" s="49"/>
      <c r="AD43" s="48" t="s">
        <v>247</v>
      </c>
      <c r="AE43" s="47"/>
      <c r="AF43" s="46"/>
      <c r="AG43" s="47"/>
      <c r="AH43" s="46"/>
      <c r="AI43" s="45"/>
      <c r="AJ43" s="251"/>
      <c r="AK43" s="254"/>
      <c r="AL43" s="44"/>
      <c r="AM43" s="247">
        <f>SUMPRODUCT(LEN($M43:$AE46)-LEN(SUBSTITUTE($M43:$AE46,"A", "")))</f>
        <v>0</v>
      </c>
      <c r="AN43" s="240">
        <f>SUMPRODUCT(LEN($AH43:$AH46)-LEN(SUBSTITUTE($AH43:$AH46,"A", "")))</f>
        <v>0</v>
      </c>
      <c r="AO43" s="237">
        <f>SUMPRODUCT(LEN($AG43:$AG46)-LEN(SUBSTITUTE($AG43:$AG46,"A", "")))</f>
        <v>0</v>
      </c>
      <c r="AP43" s="234">
        <f>SUMPRODUCT(LEN($M43:$AE46)-LEN(SUBSTITUTE($M43:$AE46,"S", "")))</f>
        <v>0</v>
      </c>
      <c r="AQ43" s="240">
        <f>SUMPRODUCT(LEN($AH43:$AH46)-LEN(SUBSTITUTE($AH43:$AH46,"S", "")))</f>
        <v>0</v>
      </c>
      <c r="AR43" s="237">
        <f>SUMPRODUCT(LEN($AG43:$AG46)-LEN(SUBSTITUTE($AG43:$AG46,"S", "")))</f>
        <v>0</v>
      </c>
      <c r="AS43" s="234">
        <f>SUMPRODUCT(LEN($M43:$AE46)-LEN(SUBSTITUTE($M43:$AE46,"F", "")))</f>
        <v>0</v>
      </c>
      <c r="AT43" s="240">
        <f>SUMPRODUCT(LEN($AH43:$AH46)-LEN(SUBSTITUTE($AH43:$AH46,"F", "")))</f>
        <v>0</v>
      </c>
      <c r="AU43" s="237">
        <f>SUMPRODUCT(LEN($AG43:$AG46)-LEN(SUBSTITUTE($AG43:$AG46,"F", "")))</f>
        <v>0</v>
      </c>
      <c r="AV43" s="234">
        <f>SUMPRODUCT(LEN($M43:$AE46)-LEN(SUBSTITUTE($M43:$AE46,"G", "")))</f>
        <v>0</v>
      </c>
      <c r="AW43" s="240">
        <f>SUMPRODUCT(LEN($AH43:$AH46)-LEN(SUBSTITUTE($AH43:$AH46,"G", "")))</f>
        <v>0</v>
      </c>
      <c r="AX43" s="237">
        <f>SUMPRODUCT(LEN($AG43:$AG46)-LEN(SUBSTITUTE($AG43:$AG46,"G", "")))</f>
        <v>0</v>
      </c>
      <c r="AY43" s="234">
        <f>SUMPRODUCT(LEN($M43:$AE46)-LEN(SUBSTITUTE($M43:$AE46,"M", "")))</f>
        <v>0</v>
      </c>
      <c r="AZ43" s="240">
        <f>SUMPRODUCT(LEN($AH43:$AH46)-LEN(SUBSTITUTE($AH43:$AH46,"M", "")))</f>
        <v>0</v>
      </c>
      <c r="BA43" s="237">
        <f>SUMPRODUCT(LEN($AG43:$AG46)-LEN(SUBSTITUTE($AG43:$AG46,"M", "")))</f>
        <v>0</v>
      </c>
      <c r="BB43" s="291">
        <f>SUMPRODUCT(LEN($AI43:$AI46)-LEN(SUBSTITUTE($AI43:$AI46,"S", "")))</f>
        <v>0</v>
      </c>
      <c r="BC43" s="294">
        <f>SUMPRODUCT(LEN($AI43:$AI46)-LEN(SUBSTITUTE($AI43:$AI46,"F", "")))</f>
        <v>0</v>
      </c>
      <c r="BD43" s="294">
        <f>SUMPRODUCT(LEN($AI43:$AI46)-LEN(SUBSTITUTE($AI43:$AI46,"G", "")))</f>
        <v>0</v>
      </c>
      <c r="BE43" s="297">
        <f>SUMPRODUCT(LEN($AI43:$AI46)-LEN(SUBSTITUTE($AI43:$AI46,"M", "")))</f>
        <v>0</v>
      </c>
    </row>
    <row r="44" spans="2:65" ht="28.15" hidden="1" customHeight="1" thickBot="1">
      <c r="B44" s="34"/>
      <c r="C44" s="266"/>
      <c r="D44" s="43"/>
      <c r="E44" s="103"/>
      <c r="F44" s="103"/>
      <c r="G44" s="102"/>
      <c r="H44" s="260"/>
      <c r="I44" s="270"/>
      <c r="J44" s="270"/>
      <c r="K44" s="270"/>
      <c r="L44" s="37" t="s">
        <v>246</v>
      </c>
      <c r="M44" s="36"/>
      <c r="N44" s="37" t="s">
        <v>245</v>
      </c>
      <c r="O44" s="36"/>
      <c r="P44" s="37" t="s">
        <v>244</v>
      </c>
      <c r="Q44" s="36"/>
      <c r="R44" s="37" t="s">
        <v>243</v>
      </c>
      <c r="S44" s="36"/>
      <c r="T44" s="37" t="s">
        <v>242</v>
      </c>
      <c r="U44" s="36"/>
      <c r="V44" s="37" t="s">
        <v>241</v>
      </c>
      <c r="W44" s="36"/>
      <c r="X44" s="37" t="s">
        <v>240</v>
      </c>
      <c r="Y44" s="36"/>
      <c r="Z44" s="37" t="s">
        <v>239</v>
      </c>
      <c r="AA44" s="36"/>
      <c r="AB44" s="39" t="s">
        <v>238</v>
      </c>
      <c r="AC44" s="38"/>
      <c r="AD44" s="37" t="s">
        <v>237</v>
      </c>
      <c r="AE44" s="36"/>
      <c r="AF44" s="35"/>
      <c r="AG44" s="36"/>
      <c r="AH44" s="35"/>
      <c r="AI44" s="24"/>
      <c r="AJ44" s="252"/>
      <c r="AK44" s="255"/>
      <c r="AL44" s="23"/>
      <c r="AM44" s="248"/>
      <c r="AN44" s="241"/>
      <c r="AO44" s="238"/>
      <c r="AP44" s="235"/>
      <c r="AQ44" s="241"/>
      <c r="AR44" s="238"/>
      <c r="AS44" s="235"/>
      <c r="AT44" s="241"/>
      <c r="AU44" s="238"/>
      <c r="AV44" s="235"/>
      <c r="AW44" s="241"/>
      <c r="AX44" s="238"/>
      <c r="AY44" s="235"/>
      <c r="AZ44" s="241"/>
      <c r="BA44" s="238"/>
      <c r="BB44" s="292"/>
      <c r="BC44" s="295"/>
      <c r="BD44" s="295"/>
      <c r="BE44" s="298"/>
    </row>
    <row r="45" spans="2:65" ht="28.15" hidden="1" customHeight="1">
      <c r="B45" s="34"/>
      <c r="C45" s="267"/>
      <c r="D45" s="33"/>
      <c r="E45" s="101"/>
      <c r="F45" s="101"/>
      <c r="G45" s="100"/>
      <c r="H45" s="257"/>
      <c r="I45" s="271"/>
      <c r="J45" s="271"/>
      <c r="K45" s="271"/>
      <c r="L45" s="27" t="s">
        <v>236</v>
      </c>
      <c r="M45" s="26"/>
      <c r="N45" s="27" t="s">
        <v>235</v>
      </c>
      <c r="O45" s="26"/>
      <c r="P45" s="27" t="s">
        <v>234</v>
      </c>
      <c r="Q45" s="26"/>
      <c r="R45" s="27" t="s">
        <v>233</v>
      </c>
      <c r="S45" s="26"/>
      <c r="T45" s="27" t="s">
        <v>232</v>
      </c>
      <c r="U45" s="26"/>
      <c r="V45" s="27" t="s">
        <v>231</v>
      </c>
      <c r="W45" s="26"/>
      <c r="X45" s="27" t="s">
        <v>230</v>
      </c>
      <c r="Y45" s="26"/>
      <c r="Z45" s="27" t="s">
        <v>229</v>
      </c>
      <c r="AA45" s="26"/>
      <c r="AB45" s="29" t="s">
        <v>228</v>
      </c>
      <c r="AC45" s="28"/>
      <c r="AD45" s="27">
        <v>39</v>
      </c>
      <c r="AE45" s="26"/>
      <c r="AF45" s="25"/>
      <c r="AG45" s="26"/>
      <c r="AH45" s="25"/>
      <c r="AI45" s="24"/>
      <c r="AJ45" s="252"/>
      <c r="AK45" s="255"/>
      <c r="AL45" s="23"/>
      <c r="AM45" s="248"/>
      <c r="AN45" s="241"/>
      <c r="AO45" s="238"/>
      <c r="AP45" s="235"/>
      <c r="AQ45" s="241"/>
      <c r="AR45" s="238"/>
      <c r="AS45" s="235"/>
      <c r="AT45" s="241"/>
      <c r="AU45" s="238"/>
      <c r="AV45" s="235"/>
      <c r="AW45" s="241"/>
      <c r="AX45" s="238"/>
      <c r="AY45" s="235"/>
      <c r="AZ45" s="241"/>
      <c r="BA45" s="238"/>
      <c r="BB45" s="292"/>
      <c r="BC45" s="295"/>
      <c r="BD45" s="295"/>
      <c r="BE45" s="298"/>
    </row>
    <row r="46" spans="2:65" ht="28.15" hidden="1" customHeight="1" thickBot="1">
      <c r="B46" s="34"/>
      <c r="C46" s="273"/>
      <c r="D46" s="64"/>
      <c r="E46" s="107"/>
      <c r="F46" s="107"/>
      <c r="G46" s="106"/>
      <c r="H46" s="258"/>
      <c r="I46" s="274"/>
      <c r="J46" s="274"/>
      <c r="K46" s="274"/>
      <c r="L46" s="59" t="s">
        <v>227</v>
      </c>
      <c r="M46" s="58"/>
      <c r="N46" s="59" t="s">
        <v>226</v>
      </c>
      <c r="O46" s="58"/>
      <c r="P46" s="59" t="s">
        <v>225</v>
      </c>
      <c r="Q46" s="58"/>
      <c r="R46" s="59" t="s">
        <v>224</v>
      </c>
      <c r="S46" s="58"/>
      <c r="T46" s="59">
        <v>20</v>
      </c>
      <c r="U46" s="58"/>
      <c r="V46" s="59" t="s">
        <v>223</v>
      </c>
      <c r="W46" s="58"/>
      <c r="X46" s="59" t="s">
        <v>222</v>
      </c>
      <c r="Y46" s="58"/>
      <c r="Z46" s="59" t="s">
        <v>221</v>
      </c>
      <c r="AA46" s="58"/>
      <c r="AB46" s="61" t="s">
        <v>220</v>
      </c>
      <c r="AC46" s="60"/>
      <c r="AD46" s="59" t="s">
        <v>219</v>
      </c>
      <c r="AE46" s="58"/>
      <c r="AF46" s="57"/>
      <c r="AG46" s="58"/>
      <c r="AH46" s="57"/>
      <c r="AI46" s="56"/>
      <c r="AJ46" s="253"/>
      <c r="AK46" s="256"/>
      <c r="AL46" s="55"/>
      <c r="AM46" s="249"/>
      <c r="AN46" s="242"/>
      <c r="AO46" s="239"/>
      <c r="AP46" s="236"/>
      <c r="AQ46" s="242"/>
      <c r="AR46" s="239"/>
      <c r="AS46" s="236"/>
      <c r="AT46" s="242"/>
      <c r="AU46" s="239"/>
      <c r="AV46" s="236"/>
      <c r="AW46" s="242"/>
      <c r="AX46" s="239"/>
      <c r="AY46" s="236"/>
      <c r="AZ46" s="242"/>
      <c r="BA46" s="239"/>
      <c r="BB46" s="293"/>
      <c r="BC46" s="296"/>
      <c r="BD46" s="296"/>
      <c r="BE46" s="299"/>
    </row>
    <row r="47" spans="2:65" ht="28.15" hidden="1" customHeight="1">
      <c r="B47" s="34"/>
      <c r="C47" s="265">
        <v>3</v>
      </c>
      <c r="D47" s="54"/>
      <c r="E47" s="105"/>
      <c r="F47" s="105"/>
      <c r="G47" s="104"/>
      <c r="H47" s="259"/>
      <c r="I47" s="269"/>
      <c r="J47" s="269"/>
      <c r="K47" s="269"/>
      <c r="L47" s="48" t="s">
        <v>256</v>
      </c>
      <c r="M47" s="47"/>
      <c r="N47" s="48" t="s">
        <v>255</v>
      </c>
      <c r="O47" s="47"/>
      <c r="P47" s="48" t="s">
        <v>254</v>
      </c>
      <c r="Q47" s="47"/>
      <c r="R47" s="48" t="s">
        <v>253</v>
      </c>
      <c r="S47" s="47"/>
      <c r="T47" s="48" t="s">
        <v>252</v>
      </c>
      <c r="U47" s="47"/>
      <c r="V47" s="48" t="s">
        <v>251</v>
      </c>
      <c r="W47" s="47"/>
      <c r="X47" s="48" t="s">
        <v>250</v>
      </c>
      <c r="Y47" s="47"/>
      <c r="Z47" s="48" t="s">
        <v>249</v>
      </c>
      <c r="AA47" s="47"/>
      <c r="AB47" s="50" t="s">
        <v>248</v>
      </c>
      <c r="AC47" s="49"/>
      <c r="AD47" s="48" t="s">
        <v>247</v>
      </c>
      <c r="AE47" s="47"/>
      <c r="AF47" s="46"/>
      <c r="AG47" s="47"/>
      <c r="AH47" s="46"/>
      <c r="AI47" s="45"/>
      <c r="AJ47" s="244"/>
      <c r="AK47" s="244"/>
      <c r="AL47" s="44"/>
      <c r="AM47" s="247">
        <f>SUMPRODUCT(LEN($M47:$AE50)-LEN(SUBSTITUTE($M47:$AE50,"A", "")))</f>
        <v>0</v>
      </c>
      <c r="AN47" s="240">
        <f>SUMPRODUCT(LEN($AH47:$AH50)-LEN(SUBSTITUTE($AH47:$AH50,"A", "")))</f>
        <v>0</v>
      </c>
      <c r="AO47" s="237">
        <f>SUMPRODUCT(LEN($AG47:$AG50)-LEN(SUBSTITUTE($AG47:$AG50,"A", "")))</f>
        <v>0</v>
      </c>
      <c r="AP47" s="234">
        <f>SUMPRODUCT(LEN($M47:$AE50)-LEN(SUBSTITUTE($M47:$AE50,"S", "")))</f>
        <v>0</v>
      </c>
      <c r="AQ47" s="240">
        <f>SUMPRODUCT(LEN($AH47:$AH50)-LEN(SUBSTITUTE($AH47:$AH50,"S", "")))</f>
        <v>0</v>
      </c>
      <c r="AR47" s="237">
        <f>SUMPRODUCT(LEN($AG47:$AG50)-LEN(SUBSTITUTE($AG47:$AG50,"S", "")))</f>
        <v>0</v>
      </c>
      <c r="AS47" s="234">
        <f>SUMPRODUCT(LEN($M47:$AE50)-LEN(SUBSTITUTE($M47:$AE50,"F", "")))</f>
        <v>0</v>
      </c>
      <c r="AT47" s="240">
        <f>SUMPRODUCT(LEN($AH47:$AH50)-LEN(SUBSTITUTE($AH47:$AH50,"F", "")))</f>
        <v>0</v>
      </c>
      <c r="AU47" s="237">
        <f>SUMPRODUCT(LEN($AG47:$AG50)-LEN(SUBSTITUTE($AG47:$AG50,"F", "")))</f>
        <v>0</v>
      </c>
      <c r="AV47" s="234">
        <f>SUMPRODUCT(LEN($M47:$AE50)-LEN(SUBSTITUTE($M47:$AE50,"G", "")))</f>
        <v>0</v>
      </c>
      <c r="AW47" s="240">
        <f>SUMPRODUCT(LEN($AH47:$AH50)-LEN(SUBSTITUTE($AH47:$AH50,"G", "")))</f>
        <v>0</v>
      </c>
      <c r="AX47" s="237">
        <f>SUMPRODUCT(LEN($AG47:$AG50)-LEN(SUBSTITUTE($AG47:$AG50,"G", "")))</f>
        <v>0</v>
      </c>
      <c r="AY47" s="234">
        <f>SUMPRODUCT(LEN($M47:$AE50)-LEN(SUBSTITUTE($M47:$AE50,"M", "")))</f>
        <v>0</v>
      </c>
      <c r="AZ47" s="240">
        <f>SUMPRODUCT(LEN($AH47:$AH50)-LEN(SUBSTITUTE($AH47:$AH50,"M", "")))</f>
        <v>0</v>
      </c>
      <c r="BA47" s="237">
        <f>SUMPRODUCT(LEN($AG47:$AG50)-LEN(SUBSTITUTE($AG47:$AG50,"M", "")))</f>
        <v>0</v>
      </c>
      <c r="BB47" s="291">
        <f>SUMPRODUCT(LEN($AI47:$AI50)-LEN(SUBSTITUTE($AI47:$AI50,"S", "")))</f>
        <v>0</v>
      </c>
      <c r="BC47" s="294">
        <f>SUMPRODUCT(LEN($AI47:$AI50)-LEN(SUBSTITUTE($AI47:$AI50,"F", "")))</f>
        <v>0</v>
      </c>
      <c r="BD47" s="294">
        <f>SUMPRODUCT(LEN($AI47:$AI50)-LEN(SUBSTITUTE($AI47:$AI50,"G", "")))</f>
        <v>0</v>
      </c>
      <c r="BE47" s="297">
        <f>SUMPRODUCT(LEN($AI47:$AI50)-LEN(SUBSTITUTE($AI47:$AI50,"M", "")))</f>
        <v>0</v>
      </c>
    </row>
    <row r="48" spans="2:65" ht="28.15" hidden="1" customHeight="1" thickBot="1">
      <c r="B48" s="34"/>
      <c r="C48" s="266"/>
      <c r="D48" s="43"/>
      <c r="E48" s="103"/>
      <c r="F48" s="103"/>
      <c r="G48" s="102"/>
      <c r="H48" s="260"/>
      <c r="I48" s="270"/>
      <c r="J48" s="270"/>
      <c r="K48" s="270"/>
      <c r="L48" s="37" t="s">
        <v>246</v>
      </c>
      <c r="M48" s="36"/>
      <c r="N48" s="37" t="s">
        <v>245</v>
      </c>
      <c r="O48" s="36"/>
      <c r="P48" s="37" t="s">
        <v>244</v>
      </c>
      <c r="Q48" s="36"/>
      <c r="R48" s="37" t="s">
        <v>243</v>
      </c>
      <c r="S48" s="36"/>
      <c r="T48" s="37" t="s">
        <v>242</v>
      </c>
      <c r="U48" s="36"/>
      <c r="V48" s="37" t="s">
        <v>241</v>
      </c>
      <c r="W48" s="36"/>
      <c r="X48" s="37" t="s">
        <v>240</v>
      </c>
      <c r="Y48" s="36"/>
      <c r="Z48" s="37" t="s">
        <v>239</v>
      </c>
      <c r="AA48" s="36"/>
      <c r="AB48" s="39" t="s">
        <v>238</v>
      </c>
      <c r="AC48" s="38"/>
      <c r="AD48" s="37" t="s">
        <v>237</v>
      </c>
      <c r="AE48" s="36"/>
      <c r="AF48" s="35"/>
      <c r="AG48" s="36"/>
      <c r="AH48" s="35"/>
      <c r="AI48" s="24"/>
      <c r="AJ48" s="245"/>
      <c r="AK48" s="245"/>
      <c r="AL48" s="23"/>
      <c r="AM48" s="248"/>
      <c r="AN48" s="241"/>
      <c r="AO48" s="238"/>
      <c r="AP48" s="235"/>
      <c r="AQ48" s="241"/>
      <c r="AR48" s="238"/>
      <c r="AS48" s="235"/>
      <c r="AT48" s="241"/>
      <c r="AU48" s="238"/>
      <c r="AV48" s="235"/>
      <c r="AW48" s="241"/>
      <c r="AX48" s="238"/>
      <c r="AY48" s="235"/>
      <c r="AZ48" s="241"/>
      <c r="BA48" s="238"/>
      <c r="BB48" s="292"/>
      <c r="BC48" s="295"/>
      <c r="BD48" s="295"/>
      <c r="BE48" s="298"/>
    </row>
    <row r="49" spans="2:65" ht="28.15" hidden="1" customHeight="1">
      <c r="B49" s="34"/>
      <c r="C49" s="267"/>
      <c r="D49" s="33"/>
      <c r="E49" s="101"/>
      <c r="F49" s="101"/>
      <c r="G49" s="100"/>
      <c r="H49" s="257"/>
      <c r="I49" s="271"/>
      <c r="J49" s="271"/>
      <c r="K49" s="271"/>
      <c r="L49" s="27" t="s">
        <v>236</v>
      </c>
      <c r="M49" s="26"/>
      <c r="N49" s="27" t="s">
        <v>235</v>
      </c>
      <c r="O49" s="26"/>
      <c r="P49" s="27" t="s">
        <v>234</v>
      </c>
      <c r="Q49" s="26"/>
      <c r="R49" s="27" t="s">
        <v>233</v>
      </c>
      <c r="S49" s="26"/>
      <c r="T49" s="27" t="s">
        <v>232</v>
      </c>
      <c r="U49" s="26"/>
      <c r="V49" s="27" t="s">
        <v>231</v>
      </c>
      <c r="W49" s="26"/>
      <c r="X49" s="27" t="s">
        <v>230</v>
      </c>
      <c r="Y49" s="26"/>
      <c r="Z49" s="27" t="s">
        <v>229</v>
      </c>
      <c r="AA49" s="26"/>
      <c r="AB49" s="29" t="s">
        <v>228</v>
      </c>
      <c r="AC49" s="28"/>
      <c r="AD49" s="27">
        <v>39</v>
      </c>
      <c r="AE49" s="26"/>
      <c r="AF49" s="25"/>
      <c r="AG49" s="26"/>
      <c r="AH49" s="25"/>
      <c r="AI49" s="24"/>
      <c r="AJ49" s="245"/>
      <c r="AK49" s="245"/>
      <c r="AL49" s="23"/>
      <c r="AM49" s="248"/>
      <c r="AN49" s="241"/>
      <c r="AO49" s="238"/>
      <c r="AP49" s="235"/>
      <c r="AQ49" s="241"/>
      <c r="AR49" s="238"/>
      <c r="AS49" s="235"/>
      <c r="AT49" s="241"/>
      <c r="AU49" s="238"/>
      <c r="AV49" s="235"/>
      <c r="AW49" s="241"/>
      <c r="AX49" s="238"/>
      <c r="AY49" s="235"/>
      <c r="AZ49" s="241"/>
      <c r="BA49" s="238"/>
      <c r="BB49" s="292"/>
      <c r="BC49" s="295"/>
      <c r="BD49" s="295"/>
      <c r="BE49" s="298"/>
    </row>
    <row r="50" spans="2:65" ht="28.15" hidden="1" customHeight="1" thickBot="1">
      <c r="B50" s="22"/>
      <c r="C50" s="268"/>
      <c r="D50" s="21"/>
      <c r="E50" s="109"/>
      <c r="F50" s="109"/>
      <c r="G50" s="108"/>
      <c r="H50" s="258"/>
      <c r="I50" s="272"/>
      <c r="J50" s="272"/>
      <c r="K50" s="272"/>
      <c r="L50" s="15" t="s">
        <v>227</v>
      </c>
      <c r="M50" s="14"/>
      <c r="N50" s="15" t="s">
        <v>226</v>
      </c>
      <c r="O50" s="14"/>
      <c r="P50" s="15" t="s">
        <v>225</v>
      </c>
      <c r="Q50" s="14"/>
      <c r="R50" s="15" t="s">
        <v>224</v>
      </c>
      <c r="S50" s="14"/>
      <c r="T50" s="15">
        <v>20</v>
      </c>
      <c r="U50" s="14"/>
      <c r="V50" s="15" t="s">
        <v>223</v>
      </c>
      <c r="W50" s="14"/>
      <c r="X50" s="15" t="s">
        <v>222</v>
      </c>
      <c r="Y50" s="14"/>
      <c r="Z50" s="15" t="s">
        <v>221</v>
      </c>
      <c r="AA50" s="14"/>
      <c r="AB50" s="17" t="s">
        <v>220</v>
      </c>
      <c r="AC50" s="16"/>
      <c r="AD50" s="15" t="s">
        <v>219</v>
      </c>
      <c r="AE50" s="14"/>
      <c r="AF50" s="13"/>
      <c r="AG50" s="14"/>
      <c r="AH50" s="13"/>
      <c r="AI50" s="12"/>
      <c r="AJ50" s="246"/>
      <c r="AK50" s="246"/>
      <c r="AL50" s="11"/>
      <c r="AM50" s="249"/>
      <c r="AN50" s="242"/>
      <c r="AO50" s="239"/>
      <c r="AP50" s="236"/>
      <c r="AQ50" s="242"/>
      <c r="AR50" s="239"/>
      <c r="AS50" s="236"/>
      <c r="AT50" s="242"/>
      <c r="AU50" s="239"/>
      <c r="AV50" s="236"/>
      <c r="AW50" s="242"/>
      <c r="AX50" s="239"/>
      <c r="AY50" s="236"/>
      <c r="AZ50" s="242"/>
      <c r="BA50" s="239"/>
      <c r="BB50" s="293"/>
      <c r="BC50" s="296"/>
      <c r="BD50" s="296"/>
      <c r="BE50" s="299"/>
    </row>
    <row r="51" spans="2:65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29" t="s">
        <v>287</v>
      </c>
      <c r="M51" s="278"/>
      <c r="N51" s="229" t="s">
        <v>286</v>
      </c>
      <c r="O51" s="278"/>
      <c r="P51" s="229" t="s">
        <v>286</v>
      </c>
      <c r="Q51" s="230"/>
      <c r="R51" s="229" t="s">
        <v>286</v>
      </c>
      <c r="S51" s="230"/>
      <c r="T51" s="229" t="s">
        <v>286</v>
      </c>
      <c r="U51" s="230"/>
      <c r="V51" s="229" t="s">
        <v>286</v>
      </c>
      <c r="W51" s="230"/>
      <c r="X51" s="229" t="s">
        <v>286</v>
      </c>
      <c r="Y51" s="230"/>
      <c r="Z51" s="229" t="s">
        <v>286</v>
      </c>
      <c r="AA51" s="230"/>
      <c r="AB51" s="229" t="s">
        <v>286</v>
      </c>
      <c r="AC51" s="230"/>
      <c r="AD51" s="229" t="s">
        <v>286</v>
      </c>
      <c r="AE51" s="230"/>
      <c r="AF51" s="243" t="s">
        <v>285</v>
      </c>
      <c r="AG51" s="230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90" t="s">
        <v>279</v>
      </c>
      <c r="AN51" s="89" t="s">
        <v>278</v>
      </c>
      <c r="AO51" s="88" t="s">
        <v>277</v>
      </c>
      <c r="AP51" s="90" t="s">
        <v>276</v>
      </c>
      <c r="AQ51" s="89" t="s">
        <v>275</v>
      </c>
      <c r="AR51" s="88" t="s">
        <v>274</v>
      </c>
      <c r="AS51" s="90" t="s">
        <v>273</v>
      </c>
      <c r="AT51" s="89" t="s">
        <v>272</v>
      </c>
      <c r="AU51" s="91" t="s">
        <v>271</v>
      </c>
      <c r="AV51" s="90" t="s">
        <v>270</v>
      </c>
      <c r="AW51" s="89" t="s">
        <v>269</v>
      </c>
      <c r="AX51" s="88" t="s">
        <v>268</v>
      </c>
      <c r="AY51" s="90" t="s">
        <v>267</v>
      </c>
      <c r="AZ51" s="89" t="s">
        <v>266</v>
      </c>
      <c r="BA51" s="88" t="s">
        <v>265</v>
      </c>
      <c r="BB51" s="87" t="s">
        <v>264</v>
      </c>
      <c r="BC51" s="86" t="s">
        <v>263</v>
      </c>
      <c r="BD51" s="86" t="s">
        <v>262</v>
      </c>
      <c r="BE51" s="85" t="s">
        <v>261</v>
      </c>
    </row>
    <row r="52" spans="2:65" ht="48" thickBot="1">
      <c r="B52" s="84" t="s">
        <v>356</v>
      </c>
      <c r="C52" s="83"/>
      <c r="D52" s="82">
        <v>149</v>
      </c>
      <c r="E52" s="275">
        <v>40.11</v>
      </c>
      <c r="F52" s="276"/>
      <c r="G52" s="277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71">
        <f t="shared" ref="AM52:BE52" si="3">SUM(AM53:AM64)</f>
        <v>0</v>
      </c>
      <c r="AN52" s="70">
        <f t="shared" si="3"/>
        <v>0</v>
      </c>
      <c r="AO52" s="69">
        <f t="shared" si="3"/>
        <v>0</v>
      </c>
      <c r="AP52" s="71">
        <f t="shared" si="3"/>
        <v>0</v>
      </c>
      <c r="AQ52" s="70">
        <f t="shared" si="3"/>
        <v>0</v>
      </c>
      <c r="AR52" s="69">
        <f t="shared" si="3"/>
        <v>0</v>
      </c>
      <c r="AS52" s="71">
        <f t="shared" si="3"/>
        <v>0</v>
      </c>
      <c r="AT52" s="70">
        <f t="shared" si="3"/>
        <v>0</v>
      </c>
      <c r="AU52" s="69">
        <f t="shared" si="3"/>
        <v>0</v>
      </c>
      <c r="AV52" s="71">
        <f t="shared" si="3"/>
        <v>0</v>
      </c>
      <c r="AW52" s="70">
        <f t="shared" si="3"/>
        <v>0</v>
      </c>
      <c r="AX52" s="69">
        <f t="shared" si="3"/>
        <v>0</v>
      </c>
      <c r="AY52" s="71">
        <f t="shared" si="3"/>
        <v>0</v>
      </c>
      <c r="AZ52" s="70">
        <f t="shared" si="3"/>
        <v>0</v>
      </c>
      <c r="BA52" s="69">
        <f t="shared" si="3"/>
        <v>0</v>
      </c>
      <c r="BB52" s="68">
        <f t="shared" si="3"/>
        <v>0</v>
      </c>
      <c r="BC52" s="67">
        <f t="shared" si="3"/>
        <v>0</v>
      </c>
      <c r="BD52" s="67">
        <f t="shared" si="3"/>
        <v>0</v>
      </c>
      <c r="BE52" s="66">
        <f t="shared" si="3"/>
        <v>0</v>
      </c>
      <c r="BF52" s="65" t="s">
        <v>257</v>
      </c>
      <c r="BI52" s="5">
        <f>SUM(AM52:AO52)</f>
        <v>0</v>
      </c>
      <c r="BJ52" s="5">
        <f>SUM(AP52:AR52,BB52)</f>
        <v>0</v>
      </c>
      <c r="BK52" s="5">
        <f>SUM(AS52:AU52,BC52)</f>
        <v>0</v>
      </c>
      <c r="BL52" s="5">
        <f>SUM(AV52:AX52,BD52)</f>
        <v>0</v>
      </c>
      <c r="BM52" s="5">
        <f>SUM(AY52:BA52,BE52)</f>
        <v>0</v>
      </c>
    </row>
    <row r="53" spans="2:65" ht="28.15" customHeight="1">
      <c r="B53" s="34"/>
      <c r="C53" s="265">
        <v>1</v>
      </c>
      <c r="D53" s="54"/>
      <c r="E53" s="105"/>
      <c r="F53" s="105"/>
      <c r="G53" s="104"/>
      <c r="H53" s="259" t="s">
        <v>329</v>
      </c>
      <c r="I53" s="269">
        <v>13</v>
      </c>
      <c r="J53" s="269">
        <v>5</v>
      </c>
      <c r="K53" s="269"/>
      <c r="L53" s="48" t="s">
        <v>256</v>
      </c>
      <c r="M53" s="47"/>
      <c r="N53" s="48" t="s">
        <v>255</v>
      </c>
      <c r="O53" s="47"/>
      <c r="P53" s="48" t="s">
        <v>254</v>
      </c>
      <c r="Q53" s="47"/>
      <c r="R53" s="48" t="s">
        <v>253</v>
      </c>
      <c r="S53" s="47"/>
      <c r="T53" s="48" t="s">
        <v>252</v>
      </c>
      <c r="U53" s="47"/>
      <c r="V53" s="48" t="s">
        <v>251</v>
      </c>
      <c r="W53" s="47"/>
      <c r="X53" s="48" t="s">
        <v>250</v>
      </c>
      <c r="Y53" s="47"/>
      <c r="Z53" s="48" t="s">
        <v>249</v>
      </c>
      <c r="AA53" s="47"/>
      <c r="AB53" s="50" t="s">
        <v>248</v>
      </c>
      <c r="AC53" s="49"/>
      <c r="AD53" s="48" t="s">
        <v>247</v>
      </c>
      <c r="AE53" s="47"/>
      <c r="AF53" s="46"/>
      <c r="AG53" s="47"/>
      <c r="AH53" s="46"/>
      <c r="AI53" s="45"/>
      <c r="AJ53" s="244"/>
      <c r="AK53" s="244"/>
      <c r="AL53" s="44"/>
      <c r="AM53" s="247">
        <f>SUMPRODUCT(LEN($M53:$AE56)-LEN(SUBSTITUTE($M53:$AE56,"A", "")))</f>
        <v>0</v>
      </c>
      <c r="AN53" s="240">
        <f>SUMPRODUCT(LEN($AH53:$AH56)-LEN(SUBSTITUTE($AH53:$AH56,"A", "")))</f>
        <v>0</v>
      </c>
      <c r="AO53" s="237">
        <f>SUMPRODUCT(LEN($AG53:$AG56)-LEN(SUBSTITUTE($AG53:$AG56,"A", "")))</f>
        <v>0</v>
      </c>
      <c r="AP53" s="234">
        <f>SUMPRODUCT(LEN($M53:$AE56)-LEN(SUBSTITUTE($M53:$AE56,"S", "")))</f>
        <v>0</v>
      </c>
      <c r="AQ53" s="240">
        <f>SUMPRODUCT(LEN($AH53:$AH56)-LEN(SUBSTITUTE($AH53:$AH56,"S", "")))</f>
        <v>0</v>
      </c>
      <c r="AR53" s="237">
        <f>SUMPRODUCT(LEN($AG53:$AG56)-LEN(SUBSTITUTE($AG53:$AG56,"S", "")))</f>
        <v>0</v>
      </c>
      <c r="AS53" s="234">
        <f>SUMPRODUCT(LEN($M53:$AE56)-LEN(SUBSTITUTE($M53:$AE56,"F", "")))</f>
        <v>0</v>
      </c>
      <c r="AT53" s="240">
        <f>SUMPRODUCT(LEN($AH53:$AH56)-LEN(SUBSTITUTE($AH53:$AH56,"F", "")))</f>
        <v>0</v>
      </c>
      <c r="AU53" s="237">
        <f>SUMPRODUCT(LEN($AG53:$AG56)-LEN(SUBSTITUTE($AG53:$AG56,"F", "")))</f>
        <v>0</v>
      </c>
      <c r="AV53" s="234">
        <f>SUMPRODUCT(LEN($M53:$AE56)-LEN(SUBSTITUTE($M53:$AE56,"G", "")))</f>
        <v>0</v>
      </c>
      <c r="AW53" s="240">
        <f>SUMPRODUCT(LEN($AH53:$AH56)-LEN(SUBSTITUTE($AH53:$AH56,"G", "")))</f>
        <v>0</v>
      </c>
      <c r="AX53" s="237">
        <f>SUMPRODUCT(LEN($AG53:$AG56)-LEN(SUBSTITUTE($AG53:$AG56,"G", "")))</f>
        <v>0</v>
      </c>
      <c r="AY53" s="234">
        <f>SUMPRODUCT(LEN($M53:$AE56)-LEN(SUBSTITUTE($M53:$AE56,"M", "")))</f>
        <v>0</v>
      </c>
      <c r="AZ53" s="240">
        <f>SUMPRODUCT(LEN($AH53:$AH56)-LEN(SUBSTITUTE($AH53:$AH56,"M", "")))</f>
        <v>0</v>
      </c>
      <c r="BA53" s="237">
        <f>SUMPRODUCT(LEN($AG53:$AG56)-LEN(SUBSTITUTE($AG53:$AG56,"M", "")))</f>
        <v>0</v>
      </c>
      <c r="BB53" s="291">
        <f>SUMPRODUCT(LEN($AI53:$AI56)-LEN(SUBSTITUTE($AI53:$AI56,"S", "")))</f>
        <v>0</v>
      </c>
      <c r="BC53" s="294">
        <f>SUMPRODUCT(LEN($AI53:$AI56)-LEN(SUBSTITUTE($AI53:$AI56,"F", "")))</f>
        <v>0</v>
      </c>
      <c r="BD53" s="294">
        <f>SUMPRODUCT(LEN($AI53:$AI56)-LEN(SUBSTITUTE($AI53:$AI56,"G", "")))</f>
        <v>0</v>
      </c>
      <c r="BE53" s="297">
        <f>SUMPRODUCT(LEN($AI53:$AI56)-LEN(SUBSTITUTE($AI53:$AI56,"M", "")))</f>
        <v>0</v>
      </c>
    </row>
    <row r="54" spans="2:65" ht="28.15" customHeight="1" thickBot="1">
      <c r="B54" s="34"/>
      <c r="C54" s="266"/>
      <c r="D54" s="43"/>
      <c r="E54" s="103"/>
      <c r="F54" s="103"/>
      <c r="G54" s="102"/>
      <c r="H54" s="260"/>
      <c r="I54" s="270"/>
      <c r="J54" s="270"/>
      <c r="K54" s="270"/>
      <c r="L54" s="37" t="s">
        <v>246</v>
      </c>
      <c r="M54" s="36"/>
      <c r="N54" s="37" t="s">
        <v>245</v>
      </c>
      <c r="O54" s="36"/>
      <c r="P54" s="37" t="s">
        <v>244</v>
      </c>
      <c r="Q54" s="36"/>
      <c r="R54" s="37" t="s">
        <v>243</v>
      </c>
      <c r="S54" s="36"/>
      <c r="T54" s="37" t="s">
        <v>242</v>
      </c>
      <c r="U54" s="36"/>
      <c r="V54" s="37" t="s">
        <v>241</v>
      </c>
      <c r="W54" s="36"/>
      <c r="X54" s="37" t="s">
        <v>240</v>
      </c>
      <c r="Y54" s="36"/>
      <c r="Z54" s="37" t="s">
        <v>239</v>
      </c>
      <c r="AA54" s="36"/>
      <c r="AB54" s="39" t="s">
        <v>238</v>
      </c>
      <c r="AC54" s="38"/>
      <c r="AD54" s="37" t="s">
        <v>237</v>
      </c>
      <c r="AE54" s="36"/>
      <c r="AF54" s="35"/>
      <c r="AG54" s="36"/>
      <c r="AH54" s="35"/>
      <c r="AI54" s="24"/>
      <c r="AJ54" s="245"/>
      <c r="AK54" s="245"/>
      <c r="AL54" s="23"/>
      <c r="AM54" s="248"/>
      <c r="AN54" s="241"/>
      <c r="AO54" s="238"/>
      <c r="AP54" s="235"/>
      <c r="AQ54" s="241"/>
      <c r="AR54" s="238"/>
      <c r="AS54" s="235"/>
      <c r="AT54" s="241"/>
      <c r="AU54" s="238"/>
      <c r="AV54" s="235"/>
      <c r="AW54" s="241"/>
      <c r="AX54" s="238"/>
      <c r="AY54" s="235"/>
      <c r="AZ54" s="241"/>
      <c r="BA54" s="238"/>
      <c r="BB54" s="292"/>
      <c r="BC54" s="295"/>
      <c r="BD54" s="295"/>
      <c r="BE54" s="298"/>
    </row>
    <row r="55" spans="2:65" ht="28.15" customHeight="1">
      <c r="B55" s="34"/>
      <c r="C55" s="267"/>
      <c r="D55" s="33"/>
      <c r="E55" s="101"/>
      <c r="F55" s="101"/>
      <c r="G55" s="100"/>
      <c r="H55" s="257">
        <v>149</v>
      </c>
      <c r="I55" s="271"/>
      <c r="J55" s="271"/>
      <c r="K55" s="271"/>
      <c r="L55" s="27" t="s">
        <v>236</v>
      </c>
      <c r="M55" s="26"/>
      <c r="N55" s="27" t="s">
        <v>235</v>
      </c>
      <c r="O55" s="26"/>
      <c r="P55" s="27" t="s">
        <v>234</v>
      </c>
      <c r="Q55" s="26"/>
      <c r="R55" s="27" t="s">
        <v>233</v>
      </c>
      <c r="S55" s="26"/>
      <c r="T55" s="27" t="s">
        <v>232</v>
      </c>
      <c r="U55" s="26"/>
      <c r="V55" s="27" t="s">
        <v>231</v>
      </c>
      <c r="W55" s="26"/>
      <c r="X55" s="27" t="s">
        <v>230</v>
      </c>
      <c r="Y55" s="26"/>
      <c r="Z55" s="27" t="s">
        <v>229</v>
      </c>
      <c r="AA55" s="26"/>
      <c r="AB55" s="29" t="s">
        <v>228</v>
      </c>
      <c r="AC55" s="28"/>
      <c r="AD55" s="27">
        <v>39</v>
      </c>
      <c r="AE55" s="26"/>
      <c r="AF55" s="25"/>
      <c r="AG55" s="26"/>
      <c r="AH55" s="25"/>
      <c r="AI55" s="24"/>
      <c r="AJ55" s="245"/>
      <c r="AK55" s="245"/>
      <c r="AL55" s="23"/>
      <c r="AM55" s="248"/>
      <c r="AN55" s="241"/>
      <c r="AO55" s="238"/>
      <c r="AP55" s="235"/>
      <c r="AQ55" s="241"/>
      <c r="AR55" s="238"/>
      <c r="AS55" s="235"/>
      <c r="AT55" s="241"/>
      <c r="AU55" s="238"/>
      <c r="AV55" s="235"/>
      <c r="AW55" s="241"/>
      <c r="AX55" s="238"/>
      <c r="AY55" s="235"/>
      <c r="AZ55" s="241"/>
      <c r="BA55" s="238"/>
      <c r="BB55" s="292"/>
      <c r="BC55" s="295"/>
      <c r="BD55" s="295"/>
      <c r="BE55" s="298"/>
    </row>
    <row r="56" spans="2:65" ht="28.15" customHeight="1" thickBot="1">
      <c r="B56" s="34"/>
      <c r="C56" s="273"/>
      <c r="D56" s="64"/>
      <c r="E56" s="107"/>
      <c r="F56" s="107"/>
      <c r="G56" s="106"/>
      <c r="H56" s="258"/>
      <c r="I56" s="274"/>
      <c r="J56" s="274"/>
      <c r="K56" s="274"/>
      <c r="L56" s="59" t="s">
        <v>227</v>
      </c>
      <c r="M56" s="58"/>
      <c r="N56" s="59" t="s">
        <v>226</v>
      </c>
      <c r="O56" s="58"/>
      <c r="P56" s="59" t="s">
        <v>225</v>
      </c>
      <c r="Q56" s="58"/>
      <c r="R56" s="59" t="s">
        <v>224</v>
      </c>
      <c r="S56" s="58"/>
      <c r="T56" s="59">
        <v>20</v>
      </c>
      <c r="U56" s="58"/>
      <c r="V56" s="59" t="s">
        <v>223</v>
      </c>
      <c r="W56" s="58"/>
      <c r="X56" s="59" t="s">
        <v>222</v>
      </c>
      <c r="Y56" s="58"/>
      <c r="Z56" s="59" t="s">
        <v>221</v>
      </c>
      <c r="AA56" s="58"/>
      <c r="AB56" s="61" t="s">
        <v>220</v>
      </c>
      <c r="AC56" s="60"/>
      <c r="AD56" s="59" t="s">
        <v>219</v>
      </c>
      <c r="AE56" s="58"/>
      <c r="AF56" s="57"/>
      <c r="AG56" s="58"/>
      <c r="AH56" s="57"/>
      <c r="AI56" s="56"/>
      <c r="AJ56" s="250"/>
      <c r="AK56" s="250"/>
      <c r="AL56" s="55"/>
      <c r="AM56" s="249"/>
      <c r="AN56" s="242"/>
      <c r="AO56" s="239"/>
      <c r="AP56" s="236"/>
      <c r="AQ56" s="242"/>
      <c r="AR56" s="239"/>
      <c r="AS56" s="236"/>
      <c r="AT56" s="242"/>
      <c r="AU56" s="239"/>
      <c r="AV56" s="236"/>
      <c r="AW56" s="242"/>
      <c r="AX56" s="239"/>
      <c r="AY56" s="236"/>
      <c r="AZ56" s="242"/>
      <c r="BA56" s="239"/>
      <c r="BB56" s="293"/>
      <c r="BC56" s="296"/>
      <c r="BD56" s="296"/>
      <c r="BE56" s="299"/>
    </row>
    <row r="57" spans="2:65" ht="28.15" hidden="1" customHeight="1">
      <c r="B57" s="34"/>
      <c r="C57" s="265">
        <v>2</v>
      </c>
      <c r="D57" s="54"/>
      <c r="E57" s="105"/>
      <c r="F57" s="105"/>
      <c r="G57" s="104"/>
      <c r="H57" s="259"/>
      <c r="I57" s="269"/>
      <c r="J57" s="269"/>
      <c r="K57" s="269"/>
      <c r="L57" s="48" t="s">
        <v>256</v>
      </c>
      <c r="M57" s="47"/>
      <c r="N57" s="48" t="s">
        <v>255</v>
      </c>
      <c r="O57" s="47"/>
      <c r="P57" s="48" t="s">
        <v>254</v>
      </c>
      <c r="Q57" s="47"/>
      <c r="R57" s="48" t="s">
        <v>253</v>
      </c>
      <c r="S57" s="47"/>
      <c r="T57" s="48" t="s">
        <v>252</v>
      </c>
      <c r="U57" s="47"/>
      <c r="V57" s="48" t="s">
        <v>251</v>
      </c>
      <c r="W57" s="47"/>
      <c r="X57" s="48" t="s">
        <v>250</v>
      </c>
      <c r="Y57" s="47"/>
      <c r="Z57" s="48" t="s">
        <v>249</v>
      </c>
      <c r="AA57" s="47"/>
      <c r="AB57" s="50" t="s">
        <v>248</v>
      </c>
      <c r="AC57" s="49"/>
      <c r="AD57" s="48" t="s">
        <v>247</v>
      </c>
      <c r="AE57" s="47"/>
      <c r="AF57" s="46"/>
      <c r="AG57" s="47"/>
      <c r="AH57" s="46"/>
      <c r="AI57" s="45"/>
      <c r="AJ57" s="251"/>
      <c r="AK57" s="254"/>
      <c r="AL57" s="44"/>
      <c r="AM57" s="247">
        <f>SUMPRODUCT(LEN($M57:$AE60)-LEN(SUBSTITUTE($M57:$AE60,"A", "")))</f>
        <v>0</v>
      </c>
      <c r="AN57" s="240">
        <f>SUMPRODUCT(LEN($AH57:$AH60)-LEN(SUBSTITUTE($AH57:$AH60,"A", "")))</f>
        <v>0</v>
      </c>
      <c r="AO57" s="237">
        <f>SUMPRODUCT(LEN($AG57:$AG60)-LEN(SUBSTITUTE($AG57:$AG60,"A", "")))</f>
        <v>0</v>
      </c>
      <c r="AP57" s="234">
        <f>SUMPRODUCT(LEN($M57:$AE60)-LEN(SUBSTITUTE($M57:$AE60,"S", "")))</f>
        <v>0</v>
      </c>
      <c r="AQ57" s="240">
        <f>SUMPRODUCT(LEN($AH57:$AH60)-LEN(SUBSTITUTE($AH57:$AH60,"S", "")))</f>
        <v>0</v>
      </c>
      <c r="AR57" s="237">
        <f>SUMPRODUCT(LEN($AG57:$AG60)-LEN(SUBSTITUTE($AG57:$AG60,"S", "")))</f>
        <v>0</v>
      </c>
      <c r="AS57" s="234">
        <f>SUMPRODUCT(LEN($M57:$AE60)-LEN(SUBSTITUTE($M57:$AE60,"F", "")))</f>
        <v>0</v>
      </c>
      <c r="AT57" s="240">
        <f>SUMPRODUCT(LEN($AH57:$AH60)-LEN(SUBSTITUTE($AH57:$AH60,"F", "")))</f>
        <v>0</v>
      </c>
      <c r="AU57" s="237">
        <f>SUMPRODUCT(LEN($AG57:$AG60)-LEN(SUBSTITUTE($AG57:$AG60,"F", "")))</f>
        <v>0</v>
      </c>
      <c r="AV57" s="234">
        <f>SUMPRODUCT(LEN($M57:$AE60)-LEN(SUBSTITUTE($M57:$AE60,"G", "")))</f>
        <v>0</v>
      </c>
      <c r="AW57" s="240">
        <f>SUMPRODUCT(LEN($AH57:$AH60)-LEN(SUBSTITUTE($AH57:$AH60,"G", "")))</f>
        <v>0</v>
      </c>
      <c r="AX57" s="237">
        <f>SUMPRODUCT(LEN($AG57:$AG60)-LEN(SUBSTITUTE($AG57:$AG60,"G", "")))</f>
        <v>0</v>
      </c>
      <c r="AY57" s="234">
        <f>SUMPRODUCT(LEN($M57:$AE60)-LEN(SUBSTITUTE($M57:$AE60,"M", "")))</f>
        <v>0</v>
      </c>
      <c r="AZ57" s="240">
        <f>SUMPRODUCT(LEN($AH57:$AH60)-LEN(SUBSTITUTE($AH57:$AH60,"M", "")))</f>
        <v>0</v>
      </c>
      <c r="BA57" s="237">
        <f>SUMPRODUCT(LEN($AG57:$AG60)-LEN(SUBSTITUTE($AG57:$AG60,"M", "")))</f>
        <v>0</v>
      </c>
      <c r="BB57" s="291">
        <f>SUMPRODUCT(LEN($AI57:$AI60)-LEN(SUBSTITUTE($AI57:$AI60,"S", "")))</f>
        <v>0</v>
      </c>
      <c r="BC57" s="294">
        <f>SUMPRODUCT(LEN($AI57:$AI60)-LEN(SUBSTITUTE($AI57:$AI60,"F", "")))</f>
        <v>0</v>
      </c>
      <c r="BD57" s="294">
        <f>SUMPRODUCT(LEN($AI57:$AI60)-LEN(SUBSTITUTE($AI57:$AI60,"G", "")))</f>
        <v>0</v>
      </c>
      <c r="BE57" s="297">
        <f>SUMPRODUCT(LEN($AI57:$AI60)-LEN(SUBSTITUTE($AI57:$AI60,"M", "")))</f>
        <v>0</v>
      </c>
    </row>
    <row r="58" spans="2:65" ht="28.15" hidden="1" customHeight="1" thickBot="1">
      <c r="B58" s="34"/>
      <c r="C58" s="266"/>
      <c r="D58" s="43"/>
      <c r="E58" s="103"/>
      <c r="F58" s="103"/>
      <c r="G58" s="102"/>
      <c r="H58" s="260"/>
      <c r="I58" s="270"/>
      <c r="J58" s="270"/>
      <c r="K58" s="270"/>
      <c r="L58" s="37" t="s">
        <v>246</v>
      </c>
      <c r="M58" s="36"/>
      <c r="N58" s="37" t="s">
        <v>245</v>
      </c>
      <c r="O58" s="36"/>
      <c r="P58" s="37" t="s">
        <v>244</v>
      </c>
      <c r="Q58" s="36"/>
      <c r="R58" s="37" t="s">
        <v>243</v>
      </c>
      <c r="S58" s="36"/>
      <c r="T58" s="37" t="s">
        <v>242</v>
      </c>
      <c r="U58" s="36"/>
      <c r="V58" s="37" t="s">
        <v>241</v>
      </c>
      <c r="W58" s="36"/>
      <c r="X58" s="37" t="s">
        <v>240</v>
      </c>
      <c r="Y58" s="36"/>
      <c r="Z58" s="37" t="s">
        <v>239</v>
      </c>
      <c r="AA58" s="36"/>
      <c r="AB58" s="39" t="s">
        <v>238</v>
      </c>
      <c r="AC58" s="38"/>
      <c r="AD58" s="37" t="s">
        <v>237</v>
      </c>
      <c r="AE58" s="36"/>
      <c r="AF58" s="35"/>
      <c r="AG58" s="36"/>
      <c r="AH58" s="35"/>
      <c r="AI58" s="24"/>
      <c r="AJ58" s="252"/>
      <c r="AK58" s="255"/>
      <c r="AL58" s="23"/>
      <c r="AM58" s="248"/>
      <c r="AN58" s="241"/>
      <c r="AO58" s="238"/>
      <c r="AP58" s="235"/>
      <c r="AQ58" s="241"/>
      <c r="AR58" s="238"/>
      <c r="AS58" s="235"/>
      <c r="AT58" s="241"/>
      <c r="AU58" s="238"/>
      <c r="AV58" s="235"/>
      <c r="AW58" s="241"/>
      <c r="AX58" s="238"/>
      <c r="AY58" s="235"/>
      <c r="AZ58" s="241"/>
      <c r="BA58" s="238"/>
      <c r="BB58" s="292"/>
      <c r="BC58" s="295"/>
      <c r="BD58" s="295"/>
      <c r="BE58" s="298"/>
    </row>
    <row r="59" spans="2:65" ht="28.15" hidden="1" customHeight="1">
      <c r="B59" s="34"/>
      <c r="C59" s="267"/>
      <c r="D59" s="33"/>
      <c r="E59" s="101"/>
      <c r="F59" s="101"/>
      <c r="G59" s="100"/>
      <c r="H59" s="257"/>
      <c r="I59" s="271"/>
      <c r="J59" s="271"/>
      <c r="K59" s="271"/>
      <c r="L59" s="27" t="s">
        <v>236</v>
      </c>
      <c r="M59" s="26"/>
      <c r="N59" s="27" t="s">
        <v>235</v>
      </c>
      <c r="O59" s="26"/>
      <c r="P59" s="27" t="s">
        <v>234</v>
      </c>
      <c r="Q59" s="26"/>
      <c r="R59" s="27" t="s">
        <v>233</v>
      </c>
      <c r="S59" s="26"/>
      <c r="T59" s="27" t="s">
        <v>232</v>
      </c>
      <c r="U59" s="26"/>
      <c r="V59" s="27" t="s">
        <v>231</v>
      </c>
      <c r="W59" s="26"/>
      <c r="X59" s="27" t="s">
        <v>230</v>
      </c>
      <c r="Y59" s="26"/>
      <c r="Z59" s="27" t="s">
        <v>229</v>
      </c>
      <c r="AA59" s="26"/>
      <c r="AB59" s="29" t="s">
        <v>228</v>
      </c>
      <c r="AC59" s="28"/>
      <c r="AD59" s="27">
        <v>39</v>
      </c>
      <c r="AE59" s="26"/>
      <c r="AF59" s="25"/>
      <c r="AG59" s="26"/>
      <c r="AH59" s="25"/>
      <c r="AI59" s="24"/>
      <c r="AJ59" s="252"/>
      <c r="AK59" s="255"/>
      <c r="AL59" s="23"/>
      <c r="AM59" s="248"/>
      <c r="AN59" s="241"/>
      <c r="AO59" s="238"/>
      <c r="AP59" s="235"/>
      <c r="AQ59" s="241"/>
      <c r="AR59" s="238"/>
      <c r="AS59" s="235"/>
      <c r="AT59" s="241"/>
      <c r="AU59" s="238"/>
      <c r="AV59" s="235"/>
      <c r="AW59" s="241"/>
      <c r="AX59" s="238"/>
      <c r="AY59" s="235"/>
      <c r="AZ59" s="241"/>
      <c r="BA59" s="238"/>
      <c r="BB59" s="292"/>
      <c r="BC59" s="295"/>
      <c r="BD59" s="295"/>
      <c r="BE59" s="298"/>
    </row>
    <row r="60" spans="2:65" ht="28.15" hidden="1" customHeight="1" thickBot="1">
      <c r="B60" s="34"/>
      <c r="C60" s="273"/>
      <c r="D60" s="64"/>
      <c r="E60" s="107"/>
      <c r="F60" s="107"/>
      <c r="G60" s="106"/>
      <c r="H60" s="258"/>
      <c r="I60" s="274"/>
      <c r="J60" s="274"/>
      <c r="K60" s="274"/>
      <c r="L60" s="59" t="s">
        <v>227</v>
      </c>
      <c r="M60" s="58"/>
      <c r="N60" s="59" t="s">
        <v>226</v>
      </c>
      <c r="O60" s="58"/>
      <c r="P60" s="59" t="s">
        <v>225</v>
      </c>
      <c r="Q60" s="58"/>
      <c r="R60" s="59" t="s">
        <v>224</v>
      </c>
      <c r="S60" s="58"/>
      <c r="T60" s="59">
        <v>20</v>
      </c>
      <c r="U60" s="58"/>
      <c r="V60" s="59" t="s">
        <v>223</v>
      </c>
      <c r="W60" s="58"/>
      <c r="X60" s="59" t="s">
        <v>222</v>
      </c>
      <c r="Y60" s="58"/>
      <c r="Z60" s="59" t="s">
        <v>221</v>
      </c>
      <c r="AA60" s="58"/>
      <c r="AB60" s="61" t="s">
        <v>220</v>
      </c>
      <c r="AC60" s="60"/>
      <c r="AD60" s="59" t="s">
        <v>219</v>
      </c>
      <c r="AE60" s="58"/>
      <c r="AF60" s="57"/>
      <c r="AG60" s="58"/>
      <c r="AH60" s="57"/>
      <c r="AI60" s="56"/>
      <c r="AJ60" s="253"/>
      <c r="AK60" s="256"/>
      <c r="AL60" s="55"/>
      <c r="AM60" s="249"/>
      <c r="AN60" s="242"/>
      <c r="AO60" s="239"/>
      <c r="AP60" s="236"/>
      <c r="AQ60" s="242"/>
      <c r="AR60" s="239"/>
      <c r="AS60" s="236"/>
      <c r="AT60" s="242"/>
      <c r="AU60" s="239"/>
      <c r="AV60" s="236"/>
      <c r="AW60" s="242"/>
      <c r="AX60" s="239"/>
      <c r="AY60" s="236"/>
      <c r="AZ60" s="242"/>
      <c r="BA60" s="239"/>
      <c r="BB60" s="293"/>
      <c r="BC60" s="296"/>
      <c r="BD60" s="296"/>
      <c r="BE60" s="299"/>
    </row>
    <row r="61" spans="2:65" ht="28.15" hidden="1" customHeight="1">
      <c r="B61" s="34"/>
      <c r="C61" s="265">
        <v>3</v>
      </c>
      <c r="D61" s="54"/>
      <c r="E61" s="105"/>
      <c r="F61" s="105"/>
      <c r="G61" s="104"/>
      <c r="H61" s="259"/>
      <c r="I61" s="269"/>
      <c r="J61" s="269"/>
      <c r="K61" s="269"/>
      <c r="L61" s="48" t="s">
        <v>256</v>
      </c>
      <c r="M61" s="47"/>
      <c r="N61" s="48" t="s">
        <v>255</v>
      </c>
      <c r="O61" s="47"/>
      <c r="P61" s="48" t="s">
        <v>254</v>
      </c>
      <c r="Q61" s="47"/>
      <c r="R61" s="48" t="s">
        <v>253</v>
      </c>
      <c r="S61" s="47"/>
      <c r="T61" s="48" t="s">
        <v>252</v>
      </c>
      <c r="U61" s="47"/>
      <c r="V61" s="48" t="s">
        <v>251</v>
      </c>
      <c r="W61" s="47"/>
      <c r="X61" s="48" t="s">
        <v>250</v>
      </c>
      <c r="Y61" s="47"/>
      <c r="Z61" s="48" t="s">
        <v>249</v>
      </c>
      <c r="AA61" s="47"/>
      <c r="AB61" s="50" t="s">
        <v>248</v>
      </c>
      <c r="AC61" s="49"/>
      <c r="AD61" s="48" t="s">
        <v>247</v>
      </c>
      <c r="AE61" s="47"/>
      <c r="AF61" s="46"/>
      <c r="AG61" s="47"/>
      <c r="AH61" s="46"/>
      <c r="AI61" s="45"/>
      <c r="AJ61" s="244"/>
      <c r="AK61" s="244"/>
      <c r="AL61" s="44"/>
      <c r="AM61" s="247">
        <f>SUMPRODUCT(LEN($M61:$AE64)-LEN(SUBSTITUTE($M61:$AE64,"A", "")))</f>
        <v>0</v>
      </c>
      <c r="AN61" s="240">
        <f>SUMPRODUCT(LEN($AH61:$AH64)-LEN(SUBSTITUTE($AH61:$AH64,"A", "")))</f>
        <v>0</v>
      </c>
      <c r="AO61" s="237">
        <f>SUMPRODUCT(LEN($AG61:$AG64)-LEN(SUBSTITUTE($AG61:$AG64,"A", "")))</f>
        <v>0</v>
      </c>
      <c r="AP61" s="234">
        <f>SUMPRODUCT(LEN($M61:$AE64)-LEN(SUBSTITUTE($M61:$AE64,"S", "")))</f>
        <v>0</v>
      </c>
      <c r="AQ61" s="240">
        <f>SUMPRODUCT(LEN($AH61:$AH64)-LEN(SUBSTITUTE($AH61:$AH64,"S", "")))</f>
        <v>0</v>
      </c>
      <c r="AR61" s="237">
        <f>SUMPRODUCT(LEN($AG61:$AG64)-LEN(SUBSTITUTE($AG61:$AG64,"S", "")))</f>
        <v>0</v>
      </c>
      <c r="AS61" s="234">
        <f>SUMPRODUCT(LEN($M61:$AE64)-LEN(SUBSTITUTE($M61:$AE64,"F", "")))</f>
        <v>0</v>
      </c>
      <c r="AT61" s="240">
        <f>SUMPRODUCT(LEN($AH61:$AH64)-LEN(SUBSTITUTE($AH61:$AH64,"F", "")))</f>
        <v>0</v>
      </c>
      <c r="AU61" s="237">
        <f>SUMPRODUCT(LEN($AG61:$AG64)-LEN(SUBSTITUTE($AG61:$AG64,"F", "")))</f>
        <v>0</v>
      </c>
      <c r="AV61" s="234">
        <f>SUMPRODUCT(LEN($M61:$AE64)-LEN(SUBSTITUTE($M61:$AE64,"G", "")))</f>
        <v>0</v>
      </c>
      <c r="AW61" s="240">
        <f>SUMPRODUCT(LEN($AH61:$AH64)-LEN(SUBSTITUTE($AH61:$AH64,"G", "")))</f>
        <v>0</v>
      </c>
      <c r="AX61" s="237">
        <f>SUMPRODUCT(LEN($AG61:$AG64)-LEN(SUBSTITUTE($AG61:$AG64,"G", "")))</f>
        <v>0</v>
      </c>
      <c r="AY61" s="234">
        <f>SUMPRODUCT(LEN($M61:$AE64)-LEN(SUBSTITUTE($M61:$AE64,"M", "")))</f>
        <v>0</v>
      </c>
      <c r="AZ61" s="240">
        <f>SUMPRODUCT(LEN($AH61:$AH64)-LEN(SUBSTITUTE($AH61:$AH64,"M", "")))</f>
        <v>0</v>
      </c>
      <c r="BA61" s="237">
        <f>SUMPRODUCT(LEN($AG61:$AG64)-LEN(SUBSTITUTE($AG61:$AG64,"M", "")))</f>
        <v>0</v>
      </c>
      <c r="BB61" s="291">
        <f>SUMPRODUCT(LEN($AI61:$AI64)-LEN(SUBSTITUTE($AI61:$AI64,"S", "")))</f>
        <v>0</v>
      </c>
      <c r="BC61" s="294">
        <f>SUMPRODUCT(LEN($AI61:$AI64)-LEN(SUBSTITUTE($AI61:$AI64,"F", "")))</f>
        <v>0</v>
      </c>
      <c r="BD61" s="294">
        <f>SUMPRODUCT(LEN($AI61:$AI64)-LEN(SUBSTITUTE($AI61:$AI64,"G", "")))</f>
        <v>0</v>
      </c>
      <c r="BE61" s="297">
        <f>SUMPRODUCT(LEN($AI61:$AI64)-LEN(SUBSTITUTE($AI61:$AI64,"M", "")))</f>
        <v>0</v>
      </c>
    </row>
    <row r="62" spans="2:65" ht="28.15" hidden="1" customHeight="1" thickBot="1">
      <c r="B62" s="34"/>
      <c r="C62" s="266"/>
      <c r="D62" s="43"/>
      <c r="E62" s="103"/>
      <c r="F62" s="103"/>
      <c r="G62" s="102"/>
      <c r="H62" s="260"/>
      <c r="I62" s="270"/>
      <c r="J62" s="270"/>
      <c r="K62" s="270"/>
      <c r="L62" s="37" t="s">
        <v>246</v>
      </c>
      <c r="M62" s="36"/>
      <c r="N62" s="37" t="s">
        <v>245</v>
      </c>
      <c r="O62" s="36"/>
      <c r="P62" s="37" t="s">
        <v>244</v>
      </c>
      <c r="Q62" s="36"/>
      <c r="R62" s="37" t="s">
        <v>243</v>
      </c>
      <c r="S62" s="36"/>
      <c r="T62" s="37" t="s">
        <v>242</v>
      </c>
      <c r="U62" s="36"/>
      <c r="V62" s="37" t="s">
        <v>241</v>
      </c>
      <c r="W62" s="36"/>
      <c r="X62" s="37" t="s">
        <v>240</v>
      </c>
      <c r="Y62" s="36"/>
      <c r="Z62" s="37" t="s">
        <v>239</v>
      </c>
      <c r="AA62" s="36"/>
      <c r="AB62" s="39" t="s">
        <v>238</v>
      </c>
      <c r="AC62" s="38"/>
      <c r="AD62" s="37" t="s">
        <v>237</v>
      </c>
      <c r="AE62" s="36"/>
      <c r="AF62" s="35"/>
      <c r="AG62" s="36"/>
      <c r="AH62" s="35"/>
      <c r="AI62" s="24"/>
      <c r="AJ62" s="245"/>
      <c r="AK62" s="245"/>
      <c r="AL62" s="23"/>
      <c r="AM62" s="248"/>
      <c r="AN62" s="241"/>
      <c r="AO62" s="238"/>
      <c r="AP62" s="235"/>
      <c r="AQ62" s="241"/>
      <c r="AR62" s="238"/>
      <c r="AS62" s="235"/>
      <c r="AT62" s="241"/>
      <c r="AU62" s="238"/>
      <c r="AV62" s="235"/>
      <c r="AW62" s="241"/>
      <c r="AX62" s="238"/>
      <c r="AY62" s="235"/>
      <c r="AZ62" s="241"/>
      <c r="BA62" s="238"/>
      <c r="BB62" s="292"/>
      <c r="BC62" s="295"/>
      <c r="BD62" s="295"/>
      <c r="BE62" s="298"/>
    </row>
    <row r="63" spans="2:65" ht="28.15" hidden="1" customHeight="1">
      <c r="B63" s="34"/>
      <c r="C63" s="267"/>
      <c r="D63" s="33"/>
      <c r="E63" s="101"/>
      <c r="F63" s="101"/>
      <c r="G63" s="100"/>
      <c r="H63" s="257"/>
      <c r="I63" s="271"/>
      <c r="J63" s="271"/>
      <c r="K63" s="271"/>
      <c r="L63" s="27" t="s">
        <v>236</v>
      </c>
      <c r="M63" s="26"/>
      <c r="N63" s="27" t="s">
        <v>235</v>
      </c>
      <c r="O63" s="26"/>
      <c r="P63" s="27" t="s">
        <v>234</v>
      </c>
      <c r="Q63" s="26"/>
      <c r="R63" s="27" t="s">
        <v>233</v>
      </c>
      <c r="S63" s="26"/>
      <c r="T63" s="27" t="s">
        <v>232</v>
      </c>
      <c r="U63" s="26"/>
      <c r="V63" s="27" t="s">
        <v>231</v>
      </c>
      <c r="W63" s="26"/>
      <c r="X63" s="27" t="s">
        <v>230</v>
      </c>
      <c r="Y63" s="26"/>
      <c r="Z63" s="27" t="s">
        <v>229</v>
      </c>
      <c r="AA63" s="26"/>
      <c r="AB63" s="29" t="s">
        <v>228</v>
      </c>
      <c r="AC63" s="28"/>
      <c r="AD63" s="27">
        <v>39</v>
      </c>
      <c r="AE63" s="26"/>
      <c r="AF63" s="25"/>
      <c r="AG63" s="26"/>
      <c r="AH63" s="25"/>
      <c r="AI63" s="24"/>
      <c r="AJ63" s="245"/>
      <c r="AK63" s="245"/>
      <c r="AL63" s="23"/>
      <c r="AM63" s="248"/>
      <c r="AN63" s="241"/>
      <c r="AO63" s="238"/>
      <c r="AP63" s="235"/>
      <c r="AQ63" s="241"/>
      <c r="AR63" s="238"/>
      <c r="AS63" s="235"/>
      <c r="AT63" s="241"/>
      <c r="AU63" s="238"/>
      <c r="AV63" s="235"/>
      <c r="AW63" s="241"/>
      <c r="AX63" s="238"/>
      <c r="AY63" s="235"/>
      <c r="AZ63" s="241"/>
      <c r="BA63" s="238"/>
      <c r="BB63" s="292"/>
      <c r="BC63" s="295"/>
      <c r="BD63" s="295"/>
      <c r="BE63" s="298"/>
    </row>
    <row r="64" spans="2:65" ht="28.15" hidden="1" customHeight="1" thickBot="1">
      <c r="B64" s="22"/>
      <c r="C64" s="268"/>
      <c r="D64" s="21"/>
      <c r="E64" s="109"/>
      <c r="F64" s="109"/>
      <c r="G64" s="108"/>
      <c r="H64" s="258"/>
      <c r="I64" s="272"/>
      <c r="J64" s="272"/>
      <c r="K64" s="272"/>
      <c r="L64" s="15" t="s">
        <v>227</v>
      </c>
      <c r="M64" s="14"/>
      <c r="N64" s="15" t="s">
        <v>226</v>
      </c>
      <c r="O64" s="14"/>
      <c r="P64" s="15" t="s">
        <v>225</v>
      </c>
      <c r="Q64" s="14"/>
      <c r="R64" s="15" t="s">
        <v>224</v>
      </c>
      <c r="S64" s="14"/>
      <c r="T64" s="15">
        <v>20</v>
      </c>
      <c r="U64" s="14"/>
      <c r="V64" s="15" t="s">
        <v>223</v>
      </c>
      <c r="W64" s="14"/>
      <c r="X64" s="15" t="s">
        <v>222</v>
      </c>
      <c r="Y64" s="14"/>
      <c r="Z64" s="15" t="s">
        <v>221</v>
      </c>
      <c r="AA64" s="14"/>
      <c r="AB64" s="17" t="s">
        <v>220</v>
      </c>
      <c r="AC64" s="16"/>
      <c r="AD64" s="15" t="s">
        <v>219</v>
      </c>
      <c r="AE64" s="14"/>
      <c r="AF64" s="13"/>
      <c r="AG64" s="14"/>
      <c r="AH64" s="13"/>
      <c r="AI64" s="12"/>
      <c r="AJ64" s="246"/>
      <c r="AK64" s="246"/>
      <c r="AL64" s="11"/>
      <c r="AM64" s="249"/>
      <c r="AN64" s="242"/>
      <c r="AO64" s="239"/>
      <c r="AP64" s="236"/>
      <c r="AQ64" s="242"/>
      <c r="AR64" s="239"/>
      <c r="AS64" s="236"/>
      <c r="AT64" s="242"/>
      <c r="AU64" s="239"/>
      <c r="AV64" s="236"/>
      <c r="AW64" s="242"/>
      <c r="AX64" s="239"/>
      <c r="AY64" s="236"/>
      <c r="AZ64" s="242"/>
      <c r="BA64" s="239"/>
      <c r="BB64" s="293"/>
      <c r="BC64" s="296"/>
      <c r="BD64" s="296"/>
      <c r="BE64" s="299"/>
    </row>
    <row r="65" spans="2:65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29" t="s">
        <v>287</v>
      </c>
      <c r="M65" s="278"/>
      <c r="N65" s="229" t="s">
        <v>286</v>
      </c>
      <c r="O65" s="278"/>
      <c r="P65" s="229" t="s">
        <v>286</v>
      </c>
      <c r="Q65" s="230"/>
      <c r="R65" s="229" t="s">
        <v>286</v>
      </c>
      <c r="S65" s="230"/>
      <c r="T65" s="229" t="s">
        <v>286</v>
      </c>
      <c r="U65" s="230"/>
      <c r="V65" s="229" t="s">
        <v>286</v>
      </c>
      <c r="W65" s="230"/>
      <c r="X65" s="229" t="s">
        <v>286</v>
      </c>
      <c r="Y65" s="230"/>
      <c r="Z65" s="229" t="s">
        <v>286</v>
      </c>
      <c r="AA65" s="230"/>
      <c r="AB65" s="229" t="s">
        <v>286</v>
      </c>
      <c r="AC65" s="230"/>
      <c r="AD65" s="229" t="s">
        <v>286</v>
      </c>
      <c r="AE65" s="230"/>
      <c r="AF65" s="243" t="s">
        <v>285</v>
      </c>
      <c r="AG65" s="230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90" t="s">
        <v>279</v>
      </c>
      <c r="AN65" s="89" t="s">
        <v>278</v>
      </c>
      <c r="AO65" s="88" t="s">
        <v>277</v>
      </c>
      <c r="AP65" s="90" t="s">
        <v>276</v>
      </c>
      <c r="AQ65" s="89" t="s">
        <v>275</v>
      </c>
      <c r="AR65" s="88" t="s">
        <v>274</v>
      </c>
      <c r="AS65" s="90" t="s">
        <v>273</v>
      </c>
      <c r="AT65" s="89" t="s">
        <v>272</v>
      </c>
      <c r="AU65" s="91" t="s">
        <v>271</v>
      </c>
      <c r="AV65" s="90" t="s">
        <v>270</v>
      </c>
      <c r="AW65" s="89" t="s">
        <v>269</v>
      </c>
      <c r="AX65" s="88" t="s">
        <v>268</v>
      </c>
      <c r="AY65" s="90" t="s">
        <v>267</v>
      </c>
      <c r="AZ65" s="89" t="s">
        <v>266</v>
      </c>
      <c r="BA65" s="88" t="s">
        <v>265</v>
      </c>
      <c r="BB65" s="87" t="s">
        <v>264</v>
      </c>
      <c r="BC65" s="86" t="s">
        <v>263</v>
      </c>
      <c r="BD65" s="86" t="s">
        <v>262</v>
      </c>
      <c r="BE65" s="85" t="s">
        <v>261</v>
      </c>
    </row>
    <row r="66" spans="2:65" ht="48" thickBot="1">
      <c r="B66" s="84" t="s">
        <v>355</v>
      </c>
      <c r="C66" s="83"/>
      <c r="D66" s="82">
        <v>149</v>
      </c>
      <c r="E66" s="275">
        <v>36.39</v>
      </c>
      <c r="F66" s="276"/>
      <c r="G66" s="277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71">
        <f t="shared" ref="AM66:BE66" si="4">SUM(AM67:AM78)</f>
        <v>0</v>
      </c>
      <c r="AN66" s="70">
        <f t="shared" si="4"/>
        <v>0</v>
      </c>
      <c r="AO66" s="69">
        <f t="shared" si="4"/>
        <v>0</v>
      </c>
      <c r="AP66" s="71">
        <f t="shared" si="4"/>
        <v>0</v>
      </c>
      <c r="AQ66" s="70">
        <f t="shared" si="4"/>
        <v>0</v>
      </c>
      <c r="AR66" s="69">
        <f t="shared" si="4"/>
        <v>0</v>
      </c>
      <c r="AS66" s="71">
        <f t="shared" si="4"/>
        <v>0</v>
      </c>
      <c r="AT66" s="70">
        <f t="shared" si="4"/>
        <v>0</v>
      </c>
      <c r="AU66" s="69">
        <f t="shared" si="4"/>
        <v>0</v>
      </c>
      <c r="AV66" s="71">
        <f t="shared" si="4"/>
        <v>0</v>
      </c>
      <c r="AW66" s="70">
        <f t="shared" si="4"/>
        <v>0</v>
      </c>
      <c r="AX66" s="69">
        <f t="shared" si="4"/>
        <v>0</v>
      </c>
      <c r="AY66" s="71">
        <f t="shared" si="4"/>
        <v>0</v>
      </c>
      <c r="AZ66" s="70">
        <f t="shared" si="4"/>
        <v>0</v>
      </c>
      <c r="BA66" s="69">
        <f t="shared" si="4"/>
        <v>0</v>
      </c>
      <c r="BB66" s="68">
        <f t="shared" si="4"/>
        <v>0</v>
      </c>
      <c r="BC66" s="67">
        <f t="shared" si="4"/>
        <v>0</v>
      </c>
      <c r="BD66" s="67">
        <f t="shared" si="4"/>
        <v>0</v>
      </c>
      <c r="BE66" s="66">
        <f t="shared" si="4"/>
        <v>0</v>
      </c>
      <c r="BF66" s="65" t="s">
        <v>257</v>
      </c>
      <c r="BI66" s="5">
        <f>SUM(AM66:AO66)</f>
        <v>0</v>
      </c>
      <c r="BJ66" s="5">
        <f>SUM(AP66:AR66,BB66)</f>
        <v>0</v>
      </c>
      <c r="BK66" s="5">
        <f>SUM(AS66:AU66,BC66)</f>
        <v>0</v>
      </c>
      <c r="BL66" s="5">
        <f>SUM(AV66:AX66,BD66)</f>
        <v>0</v>
      </c>
      <c r="BM66" s="5">
        <f>SUM(AY66:BA66,BE66)</f>
        <v>0</v>
      </c>
    </row>
    <row r="67" spans="2:65" ht="28.15" customHeight="1">
      <c r="B67" s="34"/>
      <c r="C67" s="265">
        <v>1</v>
      </c>
      <c r="D67" s="54"/>
      <c r="E67" s="105"/>
      <c r="F67" s="105"/>
      <c r="G67" s="104"/>
      <c r="H67" s="259" t="s">
        <v>329</v>
      </c>
      <c r="I67" s="269">
        <v>12</v>
      </c>
      <c r="J67" s="269">
        <v>4</v>
      </c>
      <c r="K67" s="269"/>
      <c r="L67" s="48" t="s">
        <v>256</v>
      </c>
      <c r="M67" s="47"/>
      <c r="N67" s="48" t="s">
        <v>255</v>
      </c>
      <c r="O67" s="47"/>
      <c r="P67" s="48" t="s">
        <v>254</v>
      </c>
      <c r="Q67" s="47"/>
      <c r="R67" s="48" t="s">
        <v>253</v>
      </c>
      <c r="S67" s="47"/>
      <c r="T67" s="48" t="s">
        <v>252</v>
      </c>
      <c r="U67" s="47"/>
      <c r="V67" s="48" t="s">
        <v>251</v>
      </c>
      <c r="W67" s="47"/>
      <c r="X67" s="48" t="s">
        <v>250</v>
      </c>
      <c r="Y67" s="47"/>
      <c r="Z67" s="48" t="s">
        <v>249</v>
      </c>
      <c r="AA67" s="47"/>
      <c r="AB67" s="50" t="s">
        <v>248</v>
      </c>
      <c r="AC67" s="49"/>
      <c r="AD67" s="48" t="s">
        <v>247</v>
      </c>
      <c r="AE67" s="47"/>
      <c r="AF67" s="46"/>
      <c r="AG67" s="47"/>
      <c r="AH67" s="46"/>
      <c r="AI67" s="45"/>
      <c r="AJ67" s="244"/>
      <c r="AK67" s="244"/>
      <c r="AL67" s="44"/>
      <c r="AM67" s="247">
        <f>SUMPRODUCT(LEN($M67:$AE70)-LEN(SUBSTITUTE($M67:$AE70,"A", "")))</f>
        <v>0</v>
      </c>
      <c r="AN67" s="240">
        <f>SUMPRODUCT(LEN($AH67:$AH70)-LEN(SUBSTITUTE($AH67:$AH70,"A", "")))</f>
        <v>0</v>
      </c>
      <c r="AO67" s="237">
        <f>SUMPRODUCT(LEN($AG67:$AG70)-LEN(SUBSTITUTE($AG67:$AG70,"A", "")))</f>
        <v>0</v>
      </c>
      <c r="AP67" s="234">
        <f>SUMPRODUCT(LEN($M67:$AE70)-LEN(SUBSTITUTE($M67:$AE70,"S", "")))</f>
        <v>0</v>
      </c>
      <c r="AQ67" s="240">
        <f>SUMPRODUCT(LEN($AH67:$AH70)-LEN(SUBSTITUTE($AH67:$AH70,"S", "")))</f>
        <v>0</v>
      </c>
      <c r="AR67" s="237">
        <f>SUMPRODUCT(LEN($AG67:$AG70)-LEN(SUBSTITUTE($AG67:$AG70,"S", "")))</f>
        <v>0</v>
      </c>
      <c r="AS67" s="234">
        <f>SUMPRODUCT(LEN($M67:$AE70)-LEN(SUBSTITUTE($M67:$AE70,"F", "")))</f>
        <v>0</v>
      </c>
      <c r="AT67" s="240">
        <f>SUMPRODUCT(LEN($AH67:$AH70)-LEN(SUBSTITUTE($AH67:$AH70,"F", "")))</f>
        <v>0</v>
      </c>
      <c r="AU67" s="237">
        <f>SUMPRODUCT(LEN($AG67:$AG70)-LEN(SUBSTITUTE($AG67:$AG70,"F", "")))</f>
        <v>0</v>
      </c>
      <c r="AV67" s="234">
        <f>SUMPRODUCT(LEN($M67:$AE70)-LEN(SUBSTITUTE($M67:$AE70,"G", "")))</f>
        <v>0</v>
      </c>
      <c r="AW67" s="240">
        <f>SUMPRODUCT(LEN($AH67:$AH70)-LEN(SUBSTITUTE($AH67:$AH70,"G", "")))</f>
        <v>0</v>
      </c>
      <c r="AX67" s="237">
        <f>SUMPRODUCT(LEN($AG67:$AG70)-LEN(SUBSTITUTE($AG67:$AG70,"G", "")))</f>
        <v>0</v>
      </c>
      <c r="AY67" s="234">
        <f>SUMPRODUCT(LEN($M67:$AE70)-LEN(SUBSTITUTE($M67:$AE70,"M", "")))</f>
        <v>0</v>
      </c>
      <c r="AZ67" s="240">
        <f>SUMPRODUCT(LEN($AH67:$AH70)-LEN(SUBSTITUTE($AH67:$AH70,"M", "")))</f>
        <v>0</v>
      </c>
      <c r="BA67" s="237">
        <f>SUMPRODUCT(LEN($AG67:$AG70)-LEN(SUBSTITUTE($AG67:$AG70,"M", "")))</f>
        <v>0</v>
      </c>
      <c r="BB67" s="291">
        <f>SUMPRODUCT(LEN($AI67:$AI70)-LEN(SUBSTITUTE($AI67:$AI70,"S", "")))</f>
        <v>0</v>
      </c>
      <c r="BC67" s="294">
        <f>SUMPRODUCT(LEN($AI67:$AI70)-LEN(SUBSTITUTE($AI67:$AI70,"F", "")))</f>
        <v>0</v>
      </c>
      <c r="BD67" s="294">
        <f>SUMPRODUCT(LEN($AI67:$AI70)-LEN(SUBSTITUTE($AI67:$AI70,"G", "")))</f>
        <v>0</v>
      </c>
      <c r="BE67" s="297">
        <f>SUMPRODUCT(LEN($AI67:$AI70)-LEN(SUBSTITUTE($AI67:$AI70,"M", "")))</f>
        <v>0</v>
      </c>
    </row>
    <row r="68" spans="2:65" ht="28.15" customHeight="1" thickBot="1">
      <c r="B68" s="34"/>
      <c r="C68" s="266"/>
      <c r="D68" s="43"/>
      <c r="E68" s="103"/>
      <c r="F68" s="103"/>
      <c r="G68" s="102"/>
      <c r="H68" s="260"/>
      <c r="I68" s="270"/>
      <c r="J68" s="270"/>
      <c r="K68" s="270"/>
      <c r="L68" s="37" t="s">
        <v>246</v>
      </c>
      <c r="M68" s="36"/>
      <c r="N68" s="37" t="s">
        <v>245</v>
      </c>
      <c r="O68" s="36"/>
      <c r="P68" s="37" t="s">
        <v>244</v>
      </c>
      <c r="Q68" s="36"/>
      <c r="R68" s="37" t="s">
        <v>243</v>
      </c>
      <c r="S68" s="36"/>
      <c r="T68" s="37" t="s">
        <v>242</v>
      </c>
      <c r="U68" s="36"/>
      <c r="V68" s="37" t="s">
        <v>241</v>
      </c>
      <c r="W68" s="36"/>
      <c r="X68" s="37" t="s">
        <v>240</v>
      </c>
      <c r="Y68" s="36"/>
      <c r="Z68" s="37" t="s">
        <v>239</v>
      </c>
      <c r="AA68" s="36"/>
      <c r="AB68" s="39" t="s">
        <v>238</v>
      </c>
      <c r="AC68" s="38"/>
      <c r="AD68" s="37" t="s">
        <v>237</v>
      </c>
      <c r="AE68" s="36"/>
      <c r="AF68" s="35"/>
      <c r="AG68" s="36"/>
      <c r="AH68" s="35"/>
      <c r="AI68" s="24"/>
      <c r="AJ68" s="245"/>
      <c r="AK68" s="245"/>
      <c r="AL68" s="23"/>
      <c r="AM68" s="248"/>
      <c r="AN68" s="241"/>
      <c r="AO68" s="238"/>
      <c r="AP68" s="235"/>
      <c r="AQ68" s="241"/>
      <c r="AR68" s="238"/>
      <c r="AS68" s="235"/>
      <c r="AT68" s="241"/>
      <c r="AU68" s="238"/>
      <c r="AV68" s="235"/>
      <c r="AW68" s="241"/>
      <c r="AX68" s="238"/>
      <c r="AY68" s="235"/>
      <c r="AZ68" s="241"/>
      <c r="BA68" s="238"/>
      <c r="BB68" s="292"/>
      <c r="BC68" s="295"/>
      <c r="BD68" s="295"/>
      <c r="BE68" s="298"/>
    </row>
    <row r="69" spans="2:65" ht="28.15" customHeight="1">
      <c r="B69" s="34"/>
      <c r="C69" s="267"/>
      <c r="D69" s="33"/>
      <c r="E69" s="101"/>
      <c r="F69" s="101"/>
      <c r="G69" s="100"/>
      <c r="H69" s="257">
        <v>149</v>
      </c>
      <c r="I69" s="271"/>
      <c r="J69" s="271"/>
      <c r="K69" s="271"/>
      <c r="L69" s="27" t="s">
        <v>236</v>
      </c>
      <c r="M69" s="26"/>
      <c r="N69" s="27" t="s">
        <v>235</v>
      </c>
      <c r="O69" s="26"/>
      <c r="P69" s="27" t="s">
        <v>234</v>
      </c>
      <c r="Q69" s="26"/>
      <c r="R69" s="27" t="s">
        <v>233</v>
      </c>
      <c r="S69" s="26"/>
      <c r="T69" s="27" t="s">
        <v>232</v>
      </c>
      <c r="U69" s="26"/>
      <c r="V69" s="27" t="s">
        <v>231</v>
      </c>
      <c r="W69" s="26"/>
      <c r="X69" s="27" t="s">
        <v>230</v>
      </c>
      <c r="Y69" s="26"/>
      <c r="Z69" s="27" t="s">
        <v>229</v>
      </c>
      <c r="AA69" s="26"/>
      <c r="AB69" s="29" t="s">
        <v>228</v>
      </c>
      <c r="AC69" s="28"/>
      <c r="AD69" s="27">
        <v>39</v>
      </c>
      <c r="AE69" s="26"/>
      <c r="AF69" s="25"/>
      <c r="AG69" s="26"/>
      <c r="AH69" s="25"/>
      <c r="AI69" s="24"/>
      <c r="AJ69" s="245"/>
      <c r="AK69" s="245"/>
      <c r="AL69" s="23"/>
      <c r="AM69" s="248"/>
      <c r="AN69" s="241"/>
      <c r="AO69" s="238"/>
      <c r="AP69" s="235"/>
      <c r="AQ69" s="241"/>
      <c r="AR69" s="238"/>
      <c r="AS69" s="235"/>
      <c r="AT69" s="241"/>
      <c r="AU69" s="238"/>
      <c r="AV69" s="235"/>
      <c r="AW69" s="241"/>
      <c r="AX69" s="238"/>
      <c r="AY69" s="235"/>
      <c r="AZ69" s="241"/>
      <c r="BA69" s="238"/>
      <c r="BB69" s="292"/>
      <c r="BC69" s="295"/>
      <c r="BD69" s="295"/>
      <c r="BE69" s="298"/>
    </row>
    <row r="70" spans="2:65" ht="28.15" customHeight="1" thickBot="1">
      <c r="B70" s="34"/>
      <c r="C70" s="273"/>
      <c r="D70" s="64"/>
      <c r="E70" s="107"/>
      <c r="F70" s="107"/>
      <c r="G70" s="106"/>
      <c r="H70" s="258"/>
      <c r="I70" s="274"/>
      <c r="J70" s="274"/>
      <c r="K70" s="274"/>
      <c r="L70" s="59" t="s">
        <v>227</v>
      </c>
      <c r="M70" s="58"/>
      <c r="N70" s="59" t="s">
        <v>226</v>
      </c>
      <c r="O70" s="58"/>
      <c r="P70" s="59" t="s">
        <v>225</v>
      </c>
      <c r="Q70" s="58"/>
      <c r="R70" s="59" t="s">
        <v>224</v>
      </c>
      <c r="S70" s="58"/>
      <c r="T70" s="59">
        <v>20</v>
      </c>
      <c r="U70" s="58"/>
      <c r="V70" s="59" t="s">
        <v>223</v>
      </c>
      <c r="W70" s="58"/>
      <c r="X70" s="59" t="s">
        <v>222</v>
      </c>
      <c r="Y70" s="58"/>
      <c r="Z70" s="59" t="s">
        <v>221</v>
      </c>
      <c r="AA70" s="58"/>
      <c r="AB70" s="61" t="s">
        <v>220</v>
      </c>
      <c r="AC70" s="60"/>
      <c r="AD70" s="59" t="s">
        <v>219</v>
      </c>
      <c r="AE70" s="58"/>
      <c r="AF70" s="57"/>
      <c r="AG70" s="58"/>
      <c r="AH70" s="57"/>
      <c r="AI70" s="56"/>
      <c r="AJ70" s="250"/>
      <c r="AK70" s="250"/>
      <c r="AL70" s="55"/>
      <c r="AM70" s="249"/>
      <c r="AN70" s="242"/>
      <c r="AO70" s="239"/>
      <c r="AP70" s="236"/>
      <c r="AQ70" s="242"/>
      <c r="AR70" s="239"/>
      <c r="AS70" s="236"/>
      <c r="AT70" s="242"/>
      <c r="AU70" s="239"/>
      <c r="AV70" s="236"/>
      <c r="AW70" s="242"/>
      <c r="AX70" s="239"/>
      <c r="AY70" s="236"/>
      <c r="AZ70" s="242"/>
      <c r="BA70" s="239"/>
      <c r="BB70" s="293"/>
      <c r="BC70" s="296"/>
      <c r="BD70" s="296"/>
      <c r="BE70" s="299"/>
    </row>
    <row r="71" spans="2:65" ht="28.15" hidden="1" customHeight="1">
      <c r="B71" s="34"/>
      <c r="C71" s="265">
        <v>2</v>
      </c>
      <c r="D71" s="54"/>
      <c r="E71" s="105"/>
      <c r="F71" s="105"/>
      <c r="G71" s="104"/>
      <c r="H71" s="259"/>
      <c r="I71" s="269"/>
      <c r="J71" s="269"/>
      <c r="K71" s="269"/>
      <c r="L71" s="48" t="s">
        <v>256</v>
      </c>
      <c r="M71" s="47"/>
      <c r="N71" s="48" t="s">
        <v>255</v>
      </c>
      <c r="O71" s="47"/>
      <c r="P71" s="48" t="s">
        <v>254</v>
      </c>
      <c r="Q71" s="47"/>
      <c r="R71" s="48" t="s">
        <v>253</v>
      </c>
      <c r="S71" s="47"/>
      <c r="T71" s="48" t="s">
        <v>252</v>
      </c>
      <c r="U71" s="47"/>
      <c r="V71" s="48" t="s">
        <v>251</v>
      </c>
      <c r="W71" s="47"/>
      <c r="X71" s="48" t="s">
        <v>250</v>
      </c>
      <c r="Y71" s="47"/>
      <c r="Z71" s="48" t="s">
        <v>249</v>
      </c>
      <c r="AA71" s="47"/>
      <c r="AB71" s="50" t="s">
        <v>248</v>
      </c>
      <c r="AC71" s="49"/>
      <c r="AD71" s="48" t="s">
        <v>247</v>
      </c>
      <c r="AE71" s="47"/>
      <c r="AF71" s="46"/>
      <c r="AG71" s="47"/>
      <c r="AH71" s="46"/>
      <c r="AI71" s="45"/>
      <c r="AJ71" s="251"/>
      <c r="AK71" s="254"/>
      <c r="AL71" s="44"/>
      <c r="AM71" s="247">
        <f>SUMPRODUCT(LEN($M71:$AE74)-LEN(SUBSTITUTE($M71:$AE74,"A", "")))</f>
        <v>0</v>
      </c>
      <c r="AN71" s="240">
        <f>SUMPRODUCT(LEN($AH71:$AH74)-LEN(SUBSTITUTE($AH71:$AH74,"A", "")))</f>
        <v>0</v>
      </c>
      <c r="AO71" s="237">
        <f>SUMPRODUCT(LEN($AG71:$AG74)-LEN(SUBSTITUTE($AG71:$AG74,"A", "")))</f>
        <v>0</v>
      </c>
      <c r="AP71" s="234">
        <f>SUMPRODUCT(LEN($M71:$AE74)-LEN(SUBSTITUTE($M71:$AE74,"S", "")))</f>
        <v>0</v>
      </c>
      <c r="AQ71" s="240">
        <f>SUMPRODUCT(LEN($AH71:$AH74)-LEN(SUBSTITUTE($AH71:$AH74,"S", "")))</f>
        <v>0</v>
      </c>
      <c r="AR71" s="237">
        <f>SUMPRODUCT(LEN($AG71:$AG74)-LEN(SUBSTITUTE($AG71:$AG74,"S", "")))</f>
        <v>0</v>
      </c>
      <c r="AS71" s="234">
        <f>SUMPRODUCT(LEN($M71:$AE74)-LEN(SUBSTITUTE($M71:$AE74,"F", "")))</f>
        <v>0</v>
      </c>
      <c r="AT71" s="240">
        <f>SUMPRODUCT(LEN($AH71:$AH74)-LEN(SUBSTITUTE($AH71:$AH74,"F", "")))</f>
        <v>0</v>
      </c>
      <c r="AU71" s="237">
        <f>SUMPRODUCT(LEN($AG71:$AG74)-LEN(SUBSTITUTE($AG71:$AG74,"F", "")))</f>
        <v>0</v>
      </c>
      <c r="AV71" s="234">
        <f>SUMPRODUCT(LEN($M71:$AE74)-LEN(SUBSTITUTE($M71:$AE74,"G", "")))</f>
        <v>0</v>
      </c>
      <c r="AW71" s="240">
        <f>SUMPRODUCT(LEN($AH71:$AH74)-LEN(SUBSTITUTE($AH71:$AH74,"G", "")))</f>
        <v>0</v>
      </c>
      <c r="AX71" s="237">
        <f>SUMPRODUCT(LEN($AG71:$AG74)-LEN(SUBSTITUTE($AG71:$AG74,"G", "")))</f>
        <v>0</v>
      </c>
      <c r="AY71" s="234">
        <f>SUMPRODUCT(LEN($M71:$AE74)-LEN(SUBSTITUTE($M71:$AE74,"M", "")))</f>
        <v>0</v>
      </c>
      <c r="AZ71" s="240">
        <f>SUMPRODUCT(LEN($AH71:$AH74)-LEN(SUBSTITUTE($AH71:$AH74,"M", "")))</f>
        <v>0</v>
      </c>
      <c r="BA71" s="237">
        <f>SUMPRODUCT(LEN($AG71:$AG74)-LEN(SUBSTITUTE($AG71:$AG74,"M", "")))</f>
        <v>0</v>
      </c>
      <c r="BB71" s="291">
        <f>SUMPRODUCT(LEN($AI71:$AI74)-LEN(SUBSTITUTE($AI71:$AI74,"S", "")))</f>
        <v>0</v>
      </c>
      <c r="BC71" s="294">
        <f>SUMPRODUCT(LEN($AI71:$AI74)-LEN(SUBSTITUTE($AI71:$AI74,"F", "")))</f>
        <v>0</v>
      </c>
      <c r="BD71" s="294">
        <f>SUMPRODUCT(LEN($AI71:$AI74)-LEN(SUBSTITUTE($AI71:$AI74,"G", "")))</f>
        <v>0</v>
      </c>
      <c r="BE71" s="297">
        <f>SUMPRODUCT(LEN($AI71:$AI74)-LEN(SUBSTITUTE($AI71:$AI74,"M", "")))</f>
        <v>0</v>
      </c>
    </row>
    <row r="72" spans="2:65" ht="28.15" hidden="1" customHeight="1" thickBot="1">
      <c r="B72" s="34"/>
      <c r="C72" s="266"/>
      <c r="D72" s="43"/>
      <c r="E72" s="103"/>
      <c r="F72" s="103"/>
      <c r="G72" s="102"/>
      <c r="H72" s="260"/>
      <c r="I72" s="270"/>
      <c r="J72" s="270"/>
      <c r="K72" s="270"/>
      <c r="L72" s="37" t="s">
        <v>246</v>
      </c>
      <c r="M72" s="36"/>
      <c r="N72" s="37" t="s">
        <v>245</v>
      </c>
      <c r="O72" s="36"/>
      <c r="P72" s="37" t="s">
        <v>244</v>
      </c>
      <c r="Q72" s="36"/>
      <c r="R72" s="37" t="s">
        <v>243</v>
      </c>
      <c r="S72" s="36"/>
      <c r="T72" s="37" t="s">
        <v>242</v>
      </c>
      <c r="U72" s="36"/>
      <c r="V72" s="37" t="s">
        <v>241</v>
      </c>
      <c r="W72" s="36"/>
      <c r="X72" s="37" t="s">
        <v>240</v>
      </c>
      <c r="Y72" s="36"/>
      <c r="Z72" s="37" t="s">
        <v>239</v>
      </c>
      <c r="AA72" s="36"/>
      <c r="AB72" s="39" t="s">
        <v>238</v>
      </c>
      <c r="AC72" s="38"/>
      <c r="AD72" s="37" t="s">
        <v>237</v>
      </c>
      <c r="AE72" s="36"/>
      <c r="AF72" s="35"/>
      <c r="AG72" s="36"/>
      <c r="AH72" s="35"/>
      <c r="AI72" s="24"/>
      <c r="AJ72" s="252"/>
      <c r="AK72" s="255"/>
      <c r="AL72" s="23"/>
      <c r="AM72" s="248"/>
      <c r="AN72" s="241"/>
      <c r="AO72" s="238"/>
      <c r="AP72" s="235"/>
      <c r="AQ72" s="241"/>
      <c r="AR72" s="238"/>
      <c r="AS72" s="235"/>
      <c r="AT72" s="241"/>
      <c r="AU72" s="238"/>
      <c r="AV72" s="235"/>
      <c r="AW72" s="241"/>
      <c r="AX72" s="238"/>
      <c r="AY72" s="235"/>
      <c r="AZ72" s="241"/>
      <c r="BA72" s="238"/>
      <c r="BB72" s="292"/>
      <c r="BC72" s="295"/>
      <c r="BD72" s="295"/>
      <c r="BE72" s="298"/>
    </row>
    <row r="73" spans="2:65" ht="28.15" hidden="1" customHeight="1">
      <c r="B73" s="34"/>
      <c r="C73" s="267"/>
      <c r="D73" s="33"/>
      <c r="E73" s="101"/>
      <c r="F73" s="101"/>
      <c r="G73" s="100"/>
      <c r="H73" s="257"/>
      <c r="I73" s="271"/>
      <c r="J73" s="271"/>
      <c r="K73" s="271"/>
      <c r="L73" s="27" t="s">
        <v>236</v>
      </c>
      <c r="M73" s="26"/>
      <c r="N73" s="27" t="s">
        <v>235</v>
      </c>
      <c r="O73" s="26"/>
      <c r="P73" s="27" t="s">
        <v>234</v>
      </c>
      <c r="Q73" s="26"/>
      <c r="R73" s="27" t="s">
        <v>233</v>
      </c>
      <c r="S73" s="26"/>
      <c r="T73" s="27" t="s">
        <v>232</v>
      </c>
      <c r="U73" s="26"/>
      <c r="V73" s="27" t="s">
        <v>231</v>
      </c>
      <c r="W73" s="26"/>
      <c r="X73" s="27" t="s">
        <v>230</v>
      </c>
      <c r="Y73" s="26"/>
      <c r="Z73" s="27" t="s">
        <v>229</v>
      </c>
      <c r="AA73" s="26"/>
      <c r="AB73" s="29" t="s">
        <v>228</v>
      </c>
      <c r="AC73" s="28"/>
      <c r="AD73" s="27">
        <v>39</v>
      </c>
      <c r="AE73" s="26"/>
      <c r="AF73" s="25"/>
      <c r="AG73" s="26"/>
      <c r="AH73" s="25"/>
      <c r="AI73" s="24"/>
      <c r="AJ73" s="252"/>
      <c r="AK73" s="255"/>
      <c r="AL73" s="23"/>
      <c r="AM73" s="248"/>
      <c r="AN73" s="241"/>
      <c r="AO73" s="238"/>
      <c r="AP73" s="235"/>
      <c r="AQ73" s="241"/>
      <c r="AR73" s="238"/>
      <c r="AS73" s="235"/>
      <c r="AT73" s="241"/>
      <c r="AU73" s="238"/>
      <c r="AV73" s="235"/>
      <c r="AW73" s="241"/>
      <c r="AX73" s="238"/>
      <c r="AY73" s="235"/>
      <c r="AZ73" s="241"/>
      <c r="BA73" s="238"/>
      <c r="BB73" s="292"/>
      <c r="BC73" s="295"/>
      <c r="BD73" s="295"/>
      <c r="BE73" s="298"/>
    </row>
    <row r="74" spans="2:65" ht="28.15" hidden="1" customHeight="1" thickBot="1">
      <c r="B74" s="34"/>
      <c r="C74" s="273"/>
      <c r="D74" s="64"/>
      <c r="E74" s="107"/>
      <c r="F74" s="107"/>
      <c r="G74" s="106"/>
      <c r="H74" s="258"/>
      <c r="I74" s="274"/>
      <c r="J74" s="274"/>
      <c r="K74" s="274"/>
      <c r="L74" s="59" t="s">
        <v>227</v>
      </c>
      <c r="M74" s="58"/>
      <c r="N74" s="59" t="s">
        <v>226</v>
      </c>
      <c r="O74" s="58"/>
      <c r="P74" s="59" t="s">
        <v>225</v>
      </c>
      <c r="Q74" s="58"/>
      <c r="R74" s="59" t="s">
        <v>224</v>
      </c>
      <c r="S74" s="58"/>
      <c r="T74" s="59">
        <v>20</v>
      </c>
      <c r="U74" s="58"/>
      <c r="V74" s="59" t="s">
        <v>223</v>
      </c>
      <c r="W74" s="58"/>
      <c r="X74" s="59" t="s">
        <v>222</v>
      </c>
      <c r="Y74" s="58"/>
      <c r="Z74" s="59" t="s">
        <v>221</v>
      </c>
      <c r="AA74" s="58"/>
      <c r="AB74" s="61" t="s">
        <v>220</v>
      </c>
      <c r="AC74" s="60"/>
      <c r="AD74" s="59" t="s">
        <v>219</v>
      </c>
      <c r="AE74" s="58"/>
      <c r="AF74" s="57"/>
      <c r="AG74" s="58"/>
      <c r="AH74" s="57"/>
      <c r="AI74" s="56"/>
      <c r="AJ74" s="253"/>
      <c r="AK74" s="256"/>
      <c r="AL74" s="55"/>
      <c r="AM74" s="249"/>
      <c r="AN74" s="242"/>
      <c r="AO74" s="239"/>
      <c r="AP74" s="236"/>
      <c r="AQ74" s="242"/>
      <c r="AR74" s="239"/>
      <c r="AS74" s="236"/>
      <c r="AT74" s="242"/>
      <c r="AU74" s="239"/>
      <c r="AV74" s="236"/>
      <c r="AW74" s="242"/>
      <c r="AX74" s="239"/>
      <c r="AY74" s="236"/>
      <c r="AZ74" s="242"/>
      <c r="BA74" s="239"/>
      <c r="BB74" s="293"/>
      <c r="BC74" s="296"/>
      <c r="BD74" s="296"/>
      <c r="BE74" s="299"/>
    </row>
    <row r="75" spans="2:65" ht="28.15" hidden="1" customHeight="1">
      <c r="B75" s="34"/>
      <c r="C75" s="265">
        <v>3</v>
      </c>
      <c r="D75" s="54"/>
      <c r="E75" s="105"/>
      <c r="F75" s="105"/>
      <c r="G75" s="104"/>
      <c r="H75" s="259"/>
      <c r="I75" s="269"/>
      <c r="J75" s="269"/>
      <c r="K75" s="269"/>
      <c r="L75" s="48" t="s">
        <v>256</v>
      </c>
      <c r="M75" s="47"/>
      <c r="N75" s="48" t="s">
        <v>255</v>
      </c>
      <c r="O75" s="47"/>
      <c r="P75" s="48" t="s">
        <v>254</v>
      </c>
      <c r="Q75" s="47"/>
      <c r="R75" s="48" t="s">
        <v>253</v>
      </c>
      <c r="S75" s="47"/>
      <c r="T75" s="48" t="s">
        <v>252</v>
      </c>
      <c r="U75" s="47"/>
      <c r="V75" s="48" t="s">
        <v>251</v>
      </c>
      <c r="W75" s="47"/>
      <c r="X75" s="48" t="s">
        <v>250</v>
      </c>
      <c r="Y75" s="47"/>
      <c r="Z75" s="48" t="s">
        <v>249</v>
      </c>
      <c r="AA75" s="47"/>
      <c r="AB75" s="50" t="s">
        <v>248</v>
      </c>
      <c r="AC75" s="49"/>
      <c r="AD75" s="48" t="s">
        <v>247</v>
      </c>
      <c r="AE75" s="47"/>
      <c r="AF75" s="46"/>
      <c r="AG75" s="47"/>
      <c r="AH75" s="46"/>
      <c r="AI75" s="45"/>
      <c r="AJ75" s="244"/>
      <c r="AK75" s="244"/>
      <c r="AL75" s="44"/>
      <c r="AM75" s="247">
        <f>SUMPRODUCT(LEN($M75:$AE78)-LEN(SUBSTITUTE($M75:$AE78,"A", "")))</f>
        <v>0</v>
      </c>
      <c r="AN75" s="240">
        <f>SUMPRODUCT(LEN($AH75:$AH78)-LEN(SUBSTITUTE($AH75:$AH78,"A", "")))</f>
        <v>0</v>
      </c>
      <c r="AO75" s="237">
        <f>SUMPRODUCT(LEN($AG75:$AG78)-LEN(SUBSTITUTE($AG75:$AG78,"A", "")))</f>
        <v>0</v>
      </c>
      <c r="AP75" s="234">
        <f>SUMPRODUCT(LEN($M75:$AE78)-LEN(SUBSTITUTE($M75:$AE78,"S", "")))</f>
        <v>0</v>
      </c>
      <c r="AQ75" s="240">
        <f>SUMPRODUCT(LEN($AH75:$AH78)-LEN(SUBSTITUTE($AH75:$AH78,"S", "")))</f>
        <v>0</v>
      </c>
      <c r="AR75" s="237">
        <f>SUMPRODUCT(LEN($AG75:$AG78)-LEN(SUBSTITUTE($AG75:$AG78,"S", "")))</f>
        <v>0</v>
      </c>
      <c r="AS75" s="234">
        <f>SUMPRODUCT(LEN($M75:$AE78)-LEN(SUBSTITUTE($M75:$AE78,"F", "")))</f>
        <v>0</v>
      </c>
      <c r="AT75" s="240">
        <f>SUMPRODUCT(LEN($AH75:$AH78)-LEN(SUBSTITUTE($AH75:$AH78,"F", "")))</f>
        <v>0</v>
      </c>
      <c r="AU75" s="237">
        <f>SUMPRODUCT(LEN($AG75:$AG78)-LEN(SUBSTITUTE($AG75:$AG78,"F", "")))</f>
        <v>0</v>
      </c>
      <c r="AV75" s="234">
        <f>SUMPRODUCT(LEN($M75:$AE78)-LEN(SUBSTITUTE($M75:$AE78,"G", "")))</f>
        <v>0</v>
      </c>
      <c r="AW75" s="240">
        <f>SUMPRODUCT(LEN($AH75:$AH78)-LEN(SUBSTITUTE($AH75:$AH78,"G", "")))</f>
        <v>0</v>
      </c>
      <c r="AX75" s="237">
        <f>SUMPRODUCT(LEN($AG75:$AG78)-LEN(SUBSTITUTE($AG75:$AG78,"G", "")))</f>
        <v>0</v>
      </c>
      <c r="AY75" s="234">
        <f>SUMPRODUCT(LEN($M75:$AE78)-LEN(SUBSTITUTE($M75:$AE78,"M", "")))</f>
        <v>0</v>
      </c>
      <c r="AZ75" s="240">
        <f>SUMPRODUCT(LEN($AH75:$AH78)-LEN(SUBSTITUTE($AH75:$AH78,"M", "")))</f>
        <v>0</v>
      </c>
      <c r="BA75" s="237">
        <f>SUMPRODUCT(LEN($AG75:$AG78)-LEN(SUBSTITUTE($AG75:$AG78,"M", "")))</f>
        <v>0</v>
      </c>
      <c r="BB75" s="291">
        <f>SUMPRODUCT(LEN($AI75:$AI78)-LEN(SUBSTITUTE($AI75:$AI78,"S", "")))</f>
        <v>0</v>
      </c>
      <c r="BC75" s="294">
        <f>SUMPRODUCT(LEN($AI75:$AI78)-LEN(SUBSTITUTE($AI75:$AI78,"F", "")))</f>
        <v>0</v>
      </c>
      <c r="BD75" s="294">
        <f>SUMPRODUCT(LEN($AI75:$AI78)-LEN(SUBSTITUTE($AI75:$AI78,"G", "")))</f>
        <v>0</v>
      </c>
      <c r="BE75" s="297">
        <f>SUMPRODUCT(LEN($AI75:$AI78)-LEN(SUBSTITUTE($AI75:$AI78,"M", "")))</f>
        <v>0</v>
      </c>
    </row>
    <row r="76" spans="2:65" ht="28.15" hidden="1" customHeight="1" thickBot="1">
      <c r="B76" s="34"/>
      <c r="C76" s="266"/>
      <c r="D76" s="43"/>
      <c r="E76" s="103"/>
      <c r="F76" s="103"/>
      <c r="G76" s="102"/>
      <c r="H76" s="260"/>
      <c r="I76" s="270"/>
      <c r="J76" s="270"/>
      <c r="K76" s="270"/>
      <c r="L76" s="37" t="s">
        <v>246</v>
      </c>
      <c r="M76" s="36"/>
      <c r="N76" s="37" t="s">
        <v>245</v>
      </c>
      <c r="O76" s="36"/>
      <c r="P76" s="37" t="s">
        <v>244</v>
      </c>
      <c r="Q76" s="36"/>
      <c r="R76" s="37" t="s">
        <v>243</v>
      </c>
      <c r="S76" s="36"/>
      <c r="T76" s="37" t="s">
        <v>242</v>
      </c>
      <c r="U76" s="36"/>
      <c r="V76" s="37" t="s">
        <v>241</v>
      </c>
      <c r="W76" s="36"/>
      <c r="X76" s="37" t="s">
        <v>240</v>
      </c>
      <c r="Y76" s="36"/>
      <c r="Z76" s="37" t="s">
        <v>239</v>
      </c>
      <c r="AA76" s="36"/>
      <c r="AB76" s="39" t="s">
        <v>238</v>
      </c>
      <c r="AC76" s="38"/>
      <c r="AD76" s="37" t="s">
        <v>237</v>
      </c>
      <c r="AE76" s="36"/>
      <c r="AF76" s="35"/>
      <c r="AG76" s="36"/>
      <c r="AH76" s="35"/>
      <c r="AI76" s="24"/>
      <c r="AJ76" s="245"/>
      <c r="AK76" s="245"/>
      <c r="AL76" s="23"/>
      <c r="AM76" s="248"/>
      <c r="AN76" s="241"/>
      <c r="AO76" s="238"/>
      <c r="AP76" s="235"/>
      <c r="AQ76" s="241"/>
      <c r="AR76" s="238"/>
      <c r="AS76" s="235"/>
      <c r="AT76" s="241"/>
      <c r="AU76" s="238"/>
      <c r="AV76" s="235"/>
      <c r="AW76" s="241"/>
      <c r="AX76" s="238"/>
      <c r="AY76" s="235"/>
      <c r="AZ76" s="241"/>
      <c r="BA76" s="238"/>
      <c r="BB76" s="292"/>
      <c r="BC76" s="295"/>
      <c r="BD76" s="295"/>
      <c r="BE76" s="298"/>
    </row>
    <row r="77" spans="2:65" ht="28.15" hidden="1" customHeight="1">
      <c r="B77" s="34"/>
      <c r="C77" s="267"/>
      <c r="D77" s="33"/>
      <c r="E77" s="101"/>
      <c r="F77" s="101"/>
      <c r="G77" s="100"/>
      <c r="H77" s="257"/>
      <c r="I77" s="271"/>
      <c r="J77" s="271"/>
      <c r="K77" s="271"/>
      <c r="L77" s="27" t="s">
        <v>236</v>
      </c>
      <c r="M77" s="26"/>
      <c r="N77" s="27" t="s">
        <v>235</v>
      </c>
      <c r="O77" s="26"/>
      <c r="P77" s="27" t="s">
        <v>234</v>
      </c>
      <c r="Q77" s="26"/>
      <c r="R77" s="27" t="s">
        <v>233</v>
      </c>
      <c r="S77" s="26"/>
      <c r="T77" s="27" t="s">
        <v>232</v>
      </c>
      <c r="U77" s="26"/>
      <c r="V77" s="27" t="s">
        <v>231</v>
      </c>
      <c r="W77" s="26"/>
      <c r="X77" s="27" t="s">
        <v>230</v>
      </c>
      <c r="Y77" s="26"/>
      <c r="Z77" s="27" t="s">
        <v>229</v>
      </c>
      <c r="AA77" s="26"/>
      <c r="AB77" s="29" t="s">
        <v>228</v>
      </c>
      <c r="AC77" s="28"/>
      <c r="AD77" s="27">
        <v>39</v>
      </c>
      <c r="AE77" s="26"/>
      <c r="AF77" s="25"/>
      <c r="AG77" s="26"/>
      <c r="AH77" s="25"/>
      <c r="AI77" s="24"/>
      <c r="AJ77" s="245"/>
      <c r="AK77" s="245"/>
      <c r="AL77" s="23"/>
      <c r="AM77" s="248"/>
      <c r="AN77" s="241"/>
      <c r="AO77" s="238"/>
      <c r="AP77" s="235"/>
      <c r="AQ77" s="241"/>
      <c r="AR77" s="238"/>
      <c r="AS77" s="235"/>
      <c r="AT77" s="241"/>
      <c r="AU77" s="238"/>
      <c r="AV77" s="235"/>
      <c r="AW77" s="241"/>
      <c r="AX77" s="238"/>
      <c r="AY77" s="235"/>
      <c r="AZ77" s="241"/>
      <c r="BA77" s="238"/>
      <c r="BB77" s="292"/>
      <c r="BC77" s="295"/>
      <c r="BD77" s="295"/>
      <c r="BE77" s="298"/>
    </row>
    <row r="78" spans="2:65" ht="28.15" hidden="1" customHeight="1" thickBot="1">
      <c r="B78" s="22"/>
      <c r="C78" s="268"/>
      <c r="D78" s="21"/>
      <c r="E78" s="109"/>
      <c r="F78" s="109"/>
      <c r="G78" s="108"/>
      <c r="H78" s="258"/>
      <c r="I78" s="272"/>
      <c r="J78" s="272"/>
      <c r="K78" s="272"/>
      <c r="L78" s="15" t="s">
        <v>227</v>
      </c>
      <c r="M78" s="14"/>
      <c r="N78" s="15" t="s">
        <v>226</v>
      </c>
      <c r="O78" s="14"/>
      <c r="P78" s="15" t="s">
        <v>225</v>
      </c>
      <c r="Q78" s="14"/>
      <c r="R78" s="15" t="s">
        <v>224</v>
      </c>
      <c r="S78" s="14"/>
      <c r="T78" s="15">
        <v>20</v>
      </c>
      <c r="U78" s="14"/>
      <c r="V78" s="15" t="s">
        <v>223</v>
      </c>
      <c r="W78" s="14"/>
      <c r="X78" s="15" t="s">
        <v>222</v>
      </c>
      <c r="Y78" s="14"/>
      <c r="Z78" s="15" t="s">
        <v>221</v>
      </c>
      <c r="AA78" s="14"/>
      <c r="AB78" s="17" t="s">
        <v>220</v>
      </c>
      <c r="AC78" s="16"/>
      <c r="AD78" s="15" t="s">
        <v>219</v>
      </c>
      <c r="AE78" s="14"/>
      <c r="AF78" s="13"/>
      <c r="AG78" s="14"/>
      <c r="AH78" s="13"/>
      <c r="AI78" s="12"/>
      <c r="AJ78" s="246"/>
      <c r="AK78" s="246"/>
      <c r="AL78" s="11"/>
      <c r="AM78" s="249"/>
      <c r="AN78" s="242"/>
      <c r="AO78" s="239"/>
      <c r="AP78" s="236"/>
      <c r="AQ78" s="242"/>
      <c r="AR78" s="239"/>
      <c r="AS78" s="236"/>
      <c r="AT78" s="242"/>
      <c r="AU78" s="239"/>
      <c r="AV78" s="236"/>
      <c r="AW78" s="242"/>
      <c r="AX78" s="239"/>
      <c r="AY78" s="236"/>
      <c r="AZ78" s="242"/>
      <c r="BA78" s="239"/>
      <c r="BB78" s="293"/>
      <c r="BC78" s="296"/>
      <c r="BD78" s="296"/>
      <c r="BE78" s="299"/>
    </row>
    <row r="79" spans="2:65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29" t="s">
        <v>287</v>
      </c>
      <c r="M79" s="278"/>
      <c r="N79" s="229" t="s">
        <v>286</v>
      </c>
      <c r="O79" s="278"/>
      <c r="P79" s="229" t="s">
        <v>286</v>
      </c>
      <c r="Q79" s="230"/>
      <c r="R79" s="229" t="s">
        <v>286</v>
      </c>
      <c r="S79" s="230"/>
      <c r="T79" s="229" t="s">
        <v>286</v>
      </c>
      <c r="U79" s="230"/>
      <c r="V79" s="229" t="s">
        <v>286</v>
      </c>
      <c r="W79" s="230"/>
      <c r="X79" s="229" t="s">
        <v>286</v>
      </c>
      <c r="Y79" s="230"/>
      <c r="Z79" s="229" t="s">
        <v>286</v>
      </c>
      <c r="AA79" s="230"/>
      <c r="AB79" s="229" t="s">
        <v>286</v>
      </c>
      <c r="AC79" s="230"/>
      <c r="AD79" s="229" t="s">
        <v>286</v>
      </c>
      <c r="AE79" s="230"/>
      <c r="AF79" s="243" t="s">
        <v>285</v>
      </c>
      <c r="AG79" s="230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90" t="s">
        <v>279</v>
      </c>
      <c r="AN79" s="89" t="s">
        <v>278</v>
      </c>
      <c r="AO79" s="88" t="s">
        <v>277</v>
      </c>
      <c r="AP79" s="90" t="s">
        <v>276</v>
      </c>
      <c r="AQ79" s="89" t="s">
        <v>275</v>
      </c>
      <c r="AR79" s="88" t="s">
        <v>274</v>
      </c>
      <c r="AS79" s="90" t="s">
        <v>273</v>
      </c>
      <c r="AT79" s="89" t="s">
        <v>272</v>
      </c>
      <c r="AU79" s="91" t="s">
        <v>271</v>
      </c>
      <c r="AV79" s="90" t="s">
        <v>270</v>
      </c>
      <c r="AW79" s="89" t="s">
        <v>269</v>
      </c>
      <c r="AX79" s="88" t="s">
        <v>268</v>
      </c>
      <c r="AY79" s="90" t="s">
        <v>267</v>
      </c>
      <c r="AZ79" s="89" t="s">
        <v>266</v>
      </c>
      <c r="BA79" s="88" t="s">
        <v>265</v>
      </c>
      <c r="BB79" s="87" t="s">
        <v>264</v>
      </c>
      <c r="BC79" s="86" t="s">
        <v>263</v>
      </c>
      <c r="BD79" s="86" t="s">
        <v>262</v>
      </c>
      <c r="BE79" s="85" t="s">
        <v>261</v>
      </c>
    </row>
    <row r="80" spans="2:65" ht="48" customHeight="1" thickBot="1">
      <c r="B80" s="84" t="s">
        <v>354</v>
      </c>
      <c r="C80" s="83"/>
      <c r="D80" s="82">
        <v>149</v>
      </c>
      <c r="E80" s="275">
        <v>70.53</v>
      </c>
      <c r="F80" s="276"/>
      <c r="G80" s="277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71">
        <f t="shared" ref="AM80:BE80" si="5">SUM(AM81:AM92)</f>
        <v>0</v>
      </c>
      <c r="AN80" s="70">
        <f t="shared" si="5"/>
        <v>0</v>
      </c>
      <c r="AO80" s="69">
        <f t="shared" si="5"/>
        <v>0</v>
      </c>
      <c r="AP80" s="71">
        <f t="shared" si="5"/>
        <v>0</v>
      </c>
      <c r="AQ80" s="70">
        <f t="shared" si="5"/>
        <v>0</v>
      </c>
      <c r="AR80" s="69">
        <f t="shared" si="5"/>
        <v>0</v>
      </c>
      <c r="AS80" s="71">
        <f t="shared" si="5"/>
        <v>0</v>
      </c>
      <c r="AT80" s="70">
        <f t="shared" si="5"/>
        <v>0</v>
      </c>
      <c r="AU80" s="69">
        <f t="shared" si="5"/>
        <v>0</v>
      </c>
      <c r="AV80" s="71">
        <f t="shared" si="5"/>
        <v>0</v>
      </c>
      <c r="AW80" s="70">
        <f t="shared" si="5"/>
        <v>0</v>
      </c>
      <c r="AX80" s="69">
        <f t="shared" si="5"/>
        <v>0</v>
      </c>
      <c r="AY80" s="71">
        <f t="shared" si="5"/>
        <v>0</v>
      </c>
      <c r="AZ80" s="70">
        <f t="shared" si="5"/>
        <v>0</v>
      </c>
      <c r="BA80" s="69">
        <f t="shared" si="5"/>
        <v>0</v>
      </c>
      <c r="BB80" s="68">
        <f t="shared" si="5"/>
        <v>0</v>
      </c>
      <c r="BC80" s="67">
        <f t="shared" si="5"/>
        <v>0</v>
      </c>
      <c r="BD80" s="67">
        <f t="shared" si="5"/>
        <v>0</v>
      </c>
      <c r="BE80" s="66">
        <f t="shared" si="5"/>
        <v>0</v>
      </c>
      <c r="BF80" s="65" t="s">
        <v>257</v>
      </c>
      <c r="BI80" s="5">
        <f>SUM(AM80:AO80)</f>
        <v>0</v>
      </c>
      <c r="BJ80" s="5">
        <f>SUM(AP80:AR80,BB80)</f>
        <v>0</v>
      </c>
      <c r="BK80" s="5">
        <f>SUM(AS80:AU80,BC80)</f>
        <v>0</v>
      </c>
      <c r="BL80" s="5">
        <f>SUM(AV80:AX80,BD80)</f>
        <v>0</v>
      </c>
      <c r="BM80" s="5">
        <f>SUM(AY80:BA80,BE80)</f>
        <v>0</v>
      </c>
    </row>
    <row r="81" spans="2:65" ht="28.15" customHeight="1">
      <c r="B81" s="34"/>
      <c r="C81" s="265">
        <v>1</v>
      </c>
      <c r="D81" s="54"/>
      <c r="E81" s="105"/>
      <c r="F81" s="105"/>
      <c r="G81" s="104"/>
      <c r="H81" s="259" t="s">
        <v>329</v>
      </c>
      <c r="I81" s="269">
        <v>15</v>
      </c>
      <c r="J81" s="269">
        <v>6</v>
      </c>
      <c r="K81" s="269"/>
      <c r="L81" s="48" t="s">
        <v>256</v>
      </c>
      <c r="M81" s="47"/>
      <c r="N81" s="48" t="s">
        <v>255</v>
      </c>
      <c r="O81" s="47"/>
      <c r="P81" s="48" t="s">
        <v>254</v>
      </c>
      <c r="Q81" s="47"/>
      <c r="R81" s="48" t="s">
        <v>253</v>
      </c>
      <c r="S81" s="47"/>
      <c r="T81" s="48" t="s">
        <v>252</v>
      </c>
      <c r="U81" s="47"/>
      <c r="V81" s="48" t="s">
        <v>251</v>
      </c>
      <c r="W81" s="47"/>
      <c r="X81" s="48" t="s">
        <v>250</v>
      </c>
      <c r="Y81" s="47"/>
      <c r="Z81" s="48" t="s">
        <v>249</v>
      </c>
      <c r="AA81" s="47"/>
      <c r="AB81" s="50" t="s">
        <v>248</v>
      </c>
      <c r="AC81" s="49"/>
      <c r="AD81" s="48" t="s">
        <v>247</v>
      </c>
      <c r="AE81" s="47"/>
      <c r="AF81" s="46"/>
      <c r="AG81" s="47"/>
      <c r="AH81" s="46"/>
      <c r="AI81" s="45"/>
      <c r="AJ81" s="244"/>
      <c r="AK81" s="244"/>
      <c r="AL81" s="44"/>
      <c r="AM81" s="247">
        <f>SUMPRODUCT(LEN($M81:$AE84)-LEN(SUBSTITUTE($M81:$AE84,"A", "")))</f>
        <v>0</v>
      </c>
      <c r="AN81" s="240">
        <f>SUMPRODUCT(LEN($AH81:$AH84)-LEN(SUBSTITUTE($AH81:$AH84,"A", "")))</f>
        <v>0</v>
      </c>
      <c r="AO81" s="237">
        <f>SUMPRODUCT(LEN($AG81:$AG84)-LEN(SUBSTITUTE($AG81:$AG84,"A", "")))</f>
        <v>0</v>
      </c>
      <c r="AP81" s="234">
        <f>SUMPRODUCT(LEN($M81:$AE84)-LEN(SUBSTITUTE($M81:$AE84,"S", "")))</f>
        <v>0</v>
      </c>
      <c r="AQ81" s="240">
        <f>SUMPRODUCT(LEN($AH81:$AH84)-LEN(SUBSTITUTE($AH81:$AH84,"S", "")))</f>
        <v>0</v>
      </c>
      <c r="AR81" s="237">
        <f>SUMPRODUCT(LEN($AG81:$AG84)-LEN(SUBSTITUTE($AG81:$AG84,"S", "")))</f>
        <v>0</v>
      </c>
      <c r="AS81" s="234">
        <f>SUMPRODUCT(LEN($M81:$AE84)-LEN(SUBSTITUTE($M81:$AE84,"F", "")))</f>
        <v>0</v>
      </c>
      <c r="AT81" s="240">
        <f>SUMPRODUCT(LEN($AH81:$AH84)-LEN(SUBSTITUTE($AH81:$AH84,"F", "")))</f>
        <v>0</v>
      </c>
      <c r="AU81" s="237">
        <f>SUMPRODUCT(LEN($AG81:$AG84)-LEN(SUBSTITUTE($AG81:$AG84,"F", "")))</f>
        <v>0</v>
      </c>
      <c r="AV81" s="234">
        <f>SUMPRODUCT(LEN($M81:$AE84)-LEN(SUBSTITUTE($M81:$AE84,"G", "")))</f>
        <v>0</v>
      </c>
      <c r="AW81" s="240">
        <f>SUMPRODUCT(LEN($AH81:$AH84)-LEN(SUBSTITUTE($AH81:$AH84,"G", "")))</f>
        <v>0</v>
      </c>
      <c r="AX81" s="237">
        <f>SUMPRODUCT(LEN($AG81:$AG84)-LEN(SUBSTITUTE($AG81:$AG84,"G", "")))</f>
        <v>0</v>
      </c>
      <c r="AY81" s="234">
        <f>SUMPRODUCT(LEN($M81:$AE84)-LEN(SUBSTITUTE($M81:$AE84,"M", "")))</f>
        <v>0</v>
      </c>
      <c r="AZ81" s="240">
        <f>SUMPRODUCT(LEN($AH81:$AH84)-LEN(SUBSTITUTE($AH81:$AH84,"M", "")))</f>
        <v>0</v>
      </c>
      <c r="BA81" s="237">
        <f>SUMPRODUCT(LEN($AG81:$AG84)-LEN(SUBSTITUTE($AG81:$AG84,"M", "")))</f>
        <v>0</v>
      </c>
      <c r="BB81" s="291">
        <f>SUMPRODUCT(LEN($AI81:$AI84)-LEN(SUBSTITUTE($AI81:$AI84,"S", "")))</f>
        <v>0</v>
      </c>
      <c r="BC81" s="294">
        <f>SUMPRODUCT(LEN($AI81:$AI84)-LEN(SUBSTITUTE($AI81:$AI84,"F", "")))</f>
        <v>0</v>
      </c>
      <c r="BD81" s="294">
        <f>SUMPRODUCT(LEN($AI81:$AI84)-LEN(SUBSTITUTE($AI81:$AI84,"G", "")))</f>
        <v>0</v>
      </c>
      <c r="BE81" s="297">
        <f>SUMPRODUCT(LEN($AI81:$AI84)-LEN(SUBSTITUTE($AI81:$AI84,"M", "")))</f>
        <v>0</v>
      </c>
    </row>
    <row r="82" spans="2:65" ht="28.15" customHeight="1" thickBot="1">
      <c r="B82" s="34"/>
      <c r="C82" s="266"/>
      <c r="D82" s="43"/>
      <c r="E82" s="103"/>
      <c r="F82" s="103"/>
      <c r="G82" s="102"/>
      <c r="H82" s="260"/>
      <c r="I82" s="270"/>
      <c r="J82" s="270"/>
      <c r="K82" s="270"/>
      <c r="L82" s="37" t="s">
        <v>246</v>
      </c>
      <c r="M82" s="36"/>
      <c r="N82" s="37" t="s">
        <v>245</v>
      </c>
      <c r="O82" s="36"/>
      <c r="P82" s="37" t="s">
        <v>244</v>
      </c>
      <c r="Q82" s="36"/>
      <c r="R82" s="37" t="s">
        <v>243</v>
      </c>
      <c r="S82" s="36"/>
      <c r="T82" s="37" t="s">
        <v>242</v>
      </c>
      <c r="U82" s="36"/>
      <c r="V82" s="37" t="s">
        <v>241</v>
      </c>
      <c r="W82" s="36"/>
      <c r="X82" s="37" t="s">
        <v>240</v>
      </c>
      <c r="Y82" s="36"/>
      <c r="Z82" s="37" t="s">
        <v>239</v>
      </c>
      <c r="AA82" s="36"/>
      <c r="AB82" s="39" t="s">
        <v>238</v>
      </c>
      <c r="AC82" s="38"/>
      <c r="AD82" s="37" t="s">
        <v>237</v>
      </c>
      <c r="AE82" s="36"/>
      <c r="AF82" s="35"/>
      <c r="AG82" s="36"/>
      <c r="AH82" s="35"/>
      <c r="AI82" s="24"/>
      <c r="AJ82" s="245"/>
      <c r="AK82" s="245"/>
      <c r="AL82" s="23"/>
      <c r="AM82" s="248"/>
      <c r="AN82" s="241"/>
      <c r="AO82" s="238"/>
      <c r="AP82" s="235"/>
      <c r="AQ82" s="241"/>
      <c r="AR82" s="238"/>
      <c r="AS82" s="235"/>
      <c r="AT82" s="241"/>
      <c r="AU82" s="238"/>
      <c r="AV82" s="235"/>
      <c r="AW82" s="241"/>
      <c r="AX82" s="238"/>
      <c r="AY82" s="235"/>
      <c r="AZ82" s="241"/>
      <c r="BA82" s="238"/>
      <c r="BB82" s="292"/>
      <c r="BC82" s="295"/>
      <c r="BD82" s="295"/>
      <c r="BE82" s="298"/>
    </row>
    <row r="83" spans="2:65" ht="28.15" customHeight="1">
      <c r="B83" s="34"/>
      <c r="C83" s="267"/>
      <c r="D83" s="33"/>
      <c r="E83" s="101"/>
      <c r="F83" s="101"/>
      <c r="G83" s="100"/>
      <c r="H83" s="257">
        <v>149</v>
      </c>
      <c r="I83" s="271"/>
      <c r="J83" s="271"/>
      <c r="K83" s="271"/>
      <c r="L83" s="27" t="s">
        <v>236</v>
      </c>
      <c r="M83" s="26"/>
      <c r="N83" s="27" t="s">
        <v>235</v>
      </c>
      <c r="O83" s="26"/>
      <c r="P83" s="27" t="s">
        <v>234</v>
      </c>
      <c r="Q83" s="26"/>
      <c r="R83" s="27" t="s">
        <v>233</v>
      </c>
      <c r="S83" s="26"/>
      <c r="T83" s="27" t="s">
        <v>232</v>
      </c>
      <c r="U83" s="26"/>
      <c r="V83" s="27" t="s">
        <v>231</v>
      </c>
      <c r="W83" s="26"/>
      <c r="X83" s="27" t="s">
        <v>230</v>
      </c>
      <c r="Y83" s="26"/>
      <c r="Z83" s="27" t="s">
        <v>229</v>
      </c>
      <c r="AA83" s="26"/>
      <c r="AB83" s="29" t="s">
        <v>228</v>
      </c>
      <c r="AC83" s="28"/>
      <c r="AD83" s="27">
        <v>39</v>
      </c>
      <c r="AE83" s="26"/>
      <c r="AF83" s="25"/>
      <c r="AG83" s="26"/>
      <c r="AH83" s="25"/>
      <c r="AI83" s="24"/>
      <c r="AJ83" s="245"/>
      <c r="AK83" s="245"/>
      <c r="AL83" s="23"/>
      <c r="AM83" s="248"/>
      <c r="AN83" s="241"/>
      <c r="AO83" s="238"/>
      <c r="AP83" s="235"/>
      <c r="AQ83" s="241"/>
      <c r="AR83" s="238"/>
      <c r="AS83" s="235"/>
      <c r="AT83" s="241"/>
      <c r="AU83" s="238"/>
      <c r="AV83" s="235"/>
      <c r="AW83" s="241"/>
      <c r="AX83" s="238"/>
      <c r="AY83" s="235"/>
      <c r="AZ83" s="241"/>
      <c r="BA83" s="238"/>
      <c r="BB83" s="292"/>
      <c r="BC83" s="295"/>
      <c r="BD83" s="295"/>
      <c r="BE83" s="298"/>
    </row>
    <row r="84" spans="2:65" ht="28.15" customHeight="1" thickBot="1">
      <c r="B84" s="34"/>
      <c r="C84" s="273"/>
      <c r="D84" s="64"/>
      <c r="E84" s="107"/>
      <c r="F84" s="107"/>
      <c r="G84" s="106"/>
      <c r="H84" s="258"/>
      <c r="I84" s="274"/>
      <c r="J84" s="274"/>
      <c r="K84" s="274"/>
      <c r="L84" s="59" t="s">
        <v>227</v>
      </c>
      <c r="M84" s="58"/>
      <c r="N84" s="59" t="s">
        <v>226</v>
      </c>
      <c r="O84" s="58"/>
      <c r="P84" s="59" t="s">
        <v>225</v>
      </c>
      <c r="Q84" s="58"/>
      <c r="R84" s="59" t="s">
        <v>224</v>
      </c>
      <c r="S84" s="58"/>
      <c r="T84" s="59">
        <v>20</v>
      </c>
      <c r="U84" s="58"/>
      <c r="V84" s="59" t="s">
        <v>223</v>
      </c>
      <c r="W84" s="58"/>
      <c r="X84" s="59" t="s">
        <v>222</v>
      </c>
      <c r="Y84" s="58"/>
      <c r="Z84" s="59" t="s">
        <v>221</v>
      </c>
      <c r="AA84" s="58"/>
      <c r="AB84" s="61" t="s">
        <v>220</v>
      </c>
      <c r="AC84" s="60"/>
      <c r="AD84" s="59" t="s">
        <v>219</v>
      </c>
      <c r="AE84" s="58"/>
      <c r="AF84" s="57"/>
      <c r="AG84" s="58"/>
      <c r="AH84" s="57"/>
      <c r="AI84" s="56"/>
      <c r="AJ84" s="250"/>
      <c r="AK84" s="250"/>
      <c r="AL84" s="55"/>
      <c r="AM84" s="249"/>
      <c r="AN84" s="242"/>
      <c r="AO84" s="239"/>
      <c r="AP84" s="236"/>
      <c r="AQ84" s="242"/>
      <c r="AR84" s="239"/>
      <c r="AS84" s="236"/>
      <c r="AT84" s="242"/>
      <c r="AU84" s="239"/>
      <c r="AV84" s="236"/>
      <c r="AW84" s="242"/>
      <c r="AX84" s="239"/>
      <c r="AY84" s="236"/>
      <c r="AZ84" s="242"/>
      <c r="BA84" s="239"/>
      <c r="BB84" s="293"/>
      <c r="BC84" s="296"/>
      <c r="BD84" s="296"/>
      <c r="BE84" s="299"/>
    </row>
    <row r="85" spans="2:65" ht="28.15" hidden="1" customHeight="1">
      <c r="B85" s="34"/>
      <c r="C85" s="265">
        <v>2</v>
      </c>
      <c r="D85" s="54"/>
      <c r="E85" s="105"/>
      <c r="F85" s="105"/>
      <c r="G85" s="104"/>
      <c r="H85" s="259"/>
      <c r="I85" s="269"/>
      <c r="J85" s="269"/>
      <c r="K85" s="269"/>
      <c r="L85" s="48" t="s">
        <v>256</v>
      </c>
      <c r="M85" s="47"/>
      <c r="N85" s="48" t="s">
        <v>255</v>
      </c>
      <c r="O85" s="47"/>
      <c r="P85" s="48" t="s">
        <v>254</v>
      </c>
      <c r="Q85" s="47"/>
      <c r="R85" s="48" t="s">
        <v>253</v>
      </c>
      <c r="S85" s="47"/>
      <c r="T85" s="48" t="s">
        <v>252</v>
      </c>
      <c r="U85" s="47"/>
      <c r="V85" s="48" t="s">
        <v>251</v>
      </c>
      <c r="W85" s="47"/>
      <c r="X85" s="48" t="s">
        <v>250</v>
      </c>
      <c r="Y85" s="47"/>
      <c r="Z85" s="48" t="s">
        <v>249</v>
      </c>
      <c r="AA85" s="47"/>
      <c r="AB85" s="50" t="s">
        <v>248</v>
      </c>
      <c r="AC85" s="49"/>
      <c r="AD85" s="48" t="s">
        <v>247</v>
      </c>
      <c r="AE85" s="47"/>
      <c r="AF85" s="46"/>
      <c r="AG85" s="47"/>
      <c r="AH85" s="46"/>
      <c r="AI85" s="45"/>
      <c r="AJ85" s="251"/>
      <c r="AK85" s="254"/>
      <c r="AL85" s="44"/>
      <c r="AM85" s="247">
        <f>SUMPRODUCT(LEN($M85:$AE88)-LEN(SUBSTITUTE($M85:$AE88,"A", "")))</f>
        <v>0</v>
      </c>
      <c r="AN85" s="240">
        <f>SUMPRODUCT(LEN($AH85:$AH88)-LEN(SUBSTITUTE($AH85:$AH88,"A", "")))</f>
        <v>0</v>
      </c>
      <c r="AO85" s="237">
        <f>SUMPRODUCT(LEN($AG85:$AG88)-LEN(SUBSTITUTE($AG85:$AG88,"A", "")))</f>
        <v>0</v>
      </c>
      <c r="AP85" s="234">
        <f>SUMPRODUCT(LEN($M85:$AE88)-LEN(SUBSTITUTE($M85:$AE88,"S", "")))</f>
        <v>0</v>
      </c>
      <c r="AQ85" s="240">
        <f>SUMPRODUCT(LEN($AH85:$AH88)-LEN(SUBSTITUTE($AH85:$AH88,"S", "")))</f>
        <v>0</v>
      </c>
      <c r="AR85" s="237">
        <f>SUMPRODUCT(LEN($AG85:$AG88)-LEN(SUBSTITUTE($AG85:$AG88,"S", "")))</f>
        <v>0</v>
      </c>
      <c r="AS85" s="234">
        <f>SUMPRODUCT(LEN($M85:$AE88)-LEN(SUBSTITUTE($M85:$AE88,"F", "")))</f>
        <v>0</v>
      </c>
      <c r="AT85" s="240">
        <f>SUMPRODUCT(LEN($AH85:$AH88)-LEN(SUBSTITUTE($AH85:$AH88,"F", "")))</f>
        <v>0</v>
      </c>
      <c r="AU85" s="237">
        <f>SUMPRODUCT(LEN($AG85:$AG88)-LEN(SUBSTITUTE($AG85:$AG88,"F", "")))</f>
        <v>0</v>
      </c>
      <c r="AV85" s="234">
        <f>SUMPRODUCT(LEN($M85:$AE88)-LEN(SUBSTITUTE($M85:$AE88,"G", "")))</f>
        <v>0</v>
      </c>
      <c r="AW85" s="240">
        <f>SUMPRODUCT(LEN($AH85:$AH88)-LEN(SUBSTITUTE($AH85:$AH88,"G", "")))</f>
        <v>0</v>
      </c>
      <c r="AX85" s="237">
        <f>SUMPRODUCT(LEN($AG85:$AG88)-LEN(SUBSTITUTE($AG85:$AG88,"G", "")))</f>
        <v>0</v>
      </c>
      <c r="AY85" s="234">
        <f>SUMPRODUCT(LEN($M85:$AE88)-LEN(SUBSTITUTE($M85:$AE88,"M", "")))</f>
        <v>0</v>
      </c>
      <c r="AZ85" s="240">
        <f>SUMPRODUCT(LEN($AH85:$AH88)-LEN(SUBSTITUTE($AH85:$AH88,"M", "")))</f>
        <v>0</v>
      </c>
      <c r="BA85" s="237">
        <f>SUMPRODUCT(LEN($AG85:$AG88)-LEN(SUBSTITUTE($AG85:$AG88,"M", "")))</f>
        <v>0</v>
      </c>
      <c r="BB85" s="291">
        <f>SUMPRODUCT(LEN($AI85:$AI88)-LEN(SUBSTITUTE($AI85:$AI88,"S", "")))</f>
        <v>0</v>
      </c>
      <c r="BC85" s="294">
        <f>SUMPRODUCT(LEN($AI85:$AI88)-LEN(SUBSTITUTE($AI85:$AI88,"F", "")))</f>
        <v>0</v>
      </c>
      <c r="BD85" s="294">
        <f>SUMPRODUCT(LEN($AI85:$AI88)-LEN(SUBSTITUTE($AI85:$AI88,"G", "")))</f>
        <v>0</v>
      </c>
      <c r="BE85" s="297">
        <f>SUMPRODUCT(LEN($AI85:$AI88)-LEN(SUBSTITUTE($AI85:$AI88,"M", "")))</f>
        <v>0</v>
      </c>
    </row>
    <row r="86" spans="2:65" ht="28.15" hidden="1" customHeight="1" thickBot="1">
      <c r="B86" s="34"/>
      <c r="C86" s="266"/>
      <c r="D86" s="43"/>
      <c r="E86" s="103"/>
      <c r="F86" s="103"/>
      <c r="G86" s="102"/>
      <c r="H86" s="260"/>
      <c r="I86" s="270"/>
      <c r="J86" s="270"/>
      <c r="K86" s="270"/>
      <c r="L86" s="37" t="s">
        <v>246</v>
      </c>
      <c r="M86" s="36"/>
      <c r="N86" s="37" t="s">
        <v>245</v>
      </c>
      <c r="O86" s="36"/>
      <c r="P86" s="37" t="s">
        <v>244</v>
      </c>
      <c r="Q86" s="36"/>
      <c r="R86" s="37" t="s">
        <v>243</v>
      </c>
      <c r="S86" s="36"/>
      <c r="T86" s="37" t="s">
        <v>242</v>
      </c>
      <c r="U86" s="36"/>
      <c r="V86" s="37" t="s">
        <v>241</v>
      </c>
      <c r="W86" s="36"/>
      <c r="X86" s="37" t="s">
        <v>240</v>
      </c>
      <c r="Y86" s="36"/>
      <c r="Z86" s="37" t="s">
        <v>239</v>
      </c>
      <c r="AA86" s="36"/>
      <c r="AB86" s="39" t="s">
        <v>238</v>
      </c>
      <c r="AC86" s="38"/>
      <c r="AD86" s="37" t="s">
        <v>237</v>
      </c>
      <c r="AE86" s="36"/>
      <c r="AF86" s="35"/>
      <c r="AG86" s="36"/>
      <c r="AH86" s="35"/>
      <c r="AI86" s="24"/>
      <c r="AJ86" s="252"/>
      <c r="AK86" s="255"/>
      <c r="AL86" s="23"/>
      <c r="AM86" s="248"/>
      <c r="AN86" s="241"/>
      <c r="AO86" s="238"/>
      <c r="AP86" s="235"/>
      <c r="AQ86" s="241"/>
      <c r="AR86" s="238"/>
      <c r="AS86" s="235"/>
      <c r="AT86" s="241"/>
      <c r="AU86" s="238"/>
      <c r="AV86" s="235"/>
      <c r="AW86" s="241"/>
      <c r="AX86" s="238"/>
      <c r="AY86" s="235"/>
      <c r="AZ86" s="241"/>
      <c r="BA86" s="238"/>
      <c r="BB86" s="292"/>
      <c r="BC86" s="295"/>
      <c r="BD86" s="295"/>
      <c r="BE86" s="298"/>
    </row>
    <row r="87" spans="2:65" ht="28.15" hidden="1" customHeight="1">
      <c r="B87" s="34"/>
      <c r="C87" s="267"/>
      <c r="D87" s="33"/>
      <c r="E87" s="101"/>
      <c r="F87" s="101"/>
      <c r="G87" s="100"/>
      <c r="H87" s="257"/>
      <c r="I87" s="271"/>
      <c r="J87" s="271"/>
      <c r="K87" s="271"/>
      <c r="L87" s="27" t="s">
        <v>236</v>
      </c>
      <c r="M87" s="26"/>
      <c r="N87" s="27" t="s">
        <v>235</v>
      </c>
      <c r="O87" s="26"/>
      <c r="P87" s="27" t="s">
        <v>234</v>
      </c>
      <c r="Q87" s="26"/>
      <c r="R87" s="27" t="s">
        <v>233</v>
      </c>
      <c r="S87" s="26"/>
      <c r="T87" s="27" t="s">
        <v>232</v>
      </c>
      <c r="U87" s="26"/>
      <c r="V87" s="27" t="s">
        <v>231</v>
      </c>
      <c r="W87" s="26"/>
      <c r="X87" s="27" t="s">
        <v>230</v>
      </c>
      <c r="Y87" s="26"/>
      <c r="Z87" s="27" t="s">
        <v>229</v>
      </c>
      <c r="AA87" s="26"/>
      <c r="AB87" s="29" t="s">
        <v>228</v>
      </c>
      <c r="AC87" s="28"/>
      <c r="AD87" s="27">
        <v>39</v>
      </c>
      <c r="AE87" s="26"/>
      <c r="AF87" s="25"/>
      <c r="AG87" s="26"/>
      <c r="AH87" s="25"/>
      <c r="AI87" s="24"/>
      <c r="AJ87" s="252"/>
      <c r="AK87" s="255"/>
      <c r="AL87" s="23"/>
      <c r="AM87" s="248"/>
      <c r="AN87" s="241"/>
      <c r="AO87" s="238"/>
      <c r="AP87" s="235"/>
      <c r="AQ87" s="241"/>
      <c r="AR87" s="238"/>
      <c r="AS87" s="235"/>
      <c r="AT87" s="241"/>
      <c r="AU87" s="238"/>
      <c r="AV87" s="235"/>
      <c r="AW87" s="241"/>
      <c r="AX87" s="238"/>
      <c r="AY87" s="235"/>
      <c r="AZ87" s="241"/>
      <c r="BA87" s="238"/>
      <c r="BB87" s="292"/>
      <c r="BC87" s="295"/>
      <c r="BD87" s="295"/>
      <c r="BE87" s="298"/>
    </row>
    <row r="88" spans="2:65" ht="28.15" hidden="1" customHeight="1" thickBot="1">
      <c r="B88" s="34"/>
      <c r="C88" s="273"/>
      <c r="D88" s="64"/>
      <c r="E88" s="107"/>
      <c r="F88" s="107"/>
      <c r="G88" s="106"/>
      <c r="H88" s="258"/>
      <c r="I88" s="274"/>
      <c r="J88" s="274"/>
      <c r="K88" s="274"/>
      <c r="L88" s="59" t="s">
        <v>227</v>
      </c>
      <c r="M88" s="58"/>
      <c r="N88" s="59" t="s">
        <v>226</v>
      </c>
      <c r="O88" s="58"/>
      <c r="P88" s="59" t="s">
        <v>225</v>
      </c>
      <c r="Q88" s="58"/>
      <c r="R88" s="59" t="s">
        <v>224</v>
      </c>
      <c r="S88" s="58"/>
      <c r="T88" s="59">
        <v>20</v>
      </c>
      <c r="U88" s="58"/>
      <c r="V88" s="59" t="s">
        <v>223</v>
      </c>
      <c r="W88" s="58"/>
      <c r="X88" s="59" t="s">
        <v>222</v>
      </c>
      <c r="Y88" s="58"/>
      <c r="Z88" s="59" t="s">
        <v>221</v>
      </c>
      <c r="AA88" s="58"/>
      <c r="AB88" s="61" t="s">
        <v>220</v>
      </c>
      <c r="AC88" s="60"/>
      <c r="AD88" s="59" t="s">
        <v>219</v>
      </c>
      <c r="AE88" s="58"/>
      <c r="AF88" s="57"/>
      <c r="AG88" s="58"/>
      <c r="AH88" s="57"/>
      <c r="AI88" s="56"/>
      <c r="AJ88" s="253"/>
      <c r="AK88" s="256"/>
      <c r="AL88" s="55"/>
      <c r="AM88" s="249"/>
      <c r="AN88" s="242"/>
      <c r="AO88" s="239"/>
      <c r="AP88" s="236"/>
      <c r="AQ88" s="242"/>
      <c r="AR88" s="239"/>
      <c r="AS88" s="236"/>
      <c r="AT88" s="242"/>
      <c r="AU88" s="239"/>
      <c r="AV88" s="236"/>
      <c r="AW88" s="242"/>
      <c r="AX88" s="239"/>
      <c r="AY88" s="236"/>
      <c r="AZ88" s="242"/>
      <c r="BA88" s="239"/>
      <c r="BB88" s="293"/>
      <c r="BC88" s="296"/>
      <c r="BD88" s="296"/>
      <c r="BE88" s="299"/>
    </row>
    <row r="89" spans="2:65" ht="28.15" hidden="1" customHeight="1">
      <c r="B89" s="34"/>
      <c r="C89" s="265">
        <v>3</v>
      </c>
      <c r="D89" s="54"/>
      <c r="E89" s="105"/>
      <c r="F89" s="105"/>
      <c r="G89" s="104"/>
      <c r="H89" s="259"/>
      <c r="I89" s="269"/>
      <c r="J89" s="269"/>
      <c r="K89" s="269"/>
      <c r="L89" s="48" t="s">
        <v>256</v>
      </c>
      <c r="M89" s="47"/>
      <c r="N89" s="48" t="s">
        <v>255</v>
      </c>
      <c r="O89" s="47"/>
      <c r="P89" s="48" t="s">
        <v>254</v>
      </c>
      <c r="Q89" s="47"/>
      <c r="R89" s="48" t="s">
        <v>253</v>
      </c>
      <c r="S89" s="47"/>
      <c r="T89" s="48" t="s">
        <v>252</v>
      </c>
      <c r="U89" s="47"/>
      <c r="V89" s="48" t="s">
        <v>251</v>
      </c>
      <c r="W89" s="47"/>
      <c r="X89" s="48" t="s">
        <v>250</v>
      </c>
      <c r="Y89" s="47"/>
      <c r="Z89" s="48" t="s">
        <v>249</v>
      </c>
      <c r="AA89" s="47"/>
      <c r="AB89" s="50" t="s">
        <v>248</v>
      </c>
      <c r="AC89" s="49"/>
      <c r="AD89" s="48" t="s">
        <v>247</v>
      </c>
      <c r="AE89" s="47"/>
      <c r="AF89" s="46"/>
      <c r="AG89" s="47"/>
      <c r="AH89" s="46"/>
      <c r="AI89" s="45"/>
      <c r="AJ89" s="244"/>
      <c r="AK89" s="244"/>
      <c r="AL89" s="44"/>
      <c r="AM89" s="247">
        <f>SUMPRODUCT(LEN($M89:$AE92)-LEN(SUBSTITUTE($M89:$AE92,"A", "")))</f>
        <v>0</v>
      </c>
      <c r="AN89" s="240">
        <f>SUMPRODUCT(LEN($AH89:$AH92)-LEN(SUBSTITUTE($AH89:$AH92,"A", "")))</f>
        <v>0</v>
      </c>
      <c r="AO89" s="237">
        <f>SUMPRODUCT(LEN($AG89:$AG92)-LEN(SUBSTITUTE($AG89:$AG92,"A", "")))</f>
        <v>0</v>
      </c>
      <c r="AP89" s="234">
        <f>SUMPRODUCT(LEN($M89:$AE92)-LEN(SUBSTITUTE($M89:$AE92,"S", "")))</f>
        <v>0</v>
      </c>
      <c r="AQ89" s="240">
        <f>SUMPRODUCT(LEN($AH89:$AH92)-LEN(SUBSTITUTE($AH89:$AH92,"S", "")))</f>
        <v>0</v>
      </c>
      <c r="AR89" s="237">
        <f>SUMPRODUCT(LEN($AG89:$AG92)-LEN(SUBSTITUTE($AG89:$AG92,"S", "")))</f>
        <v>0</v>
      </c>
      <c r="AS89" s="234">
        <f>SUMPRODUCT(LEN($M89:$AE92)-LEN(SUBSTITUTE($M89:$AE92,"F", "")))</f>
        <v>0</v>
      </c>
      <c r="AT89" s="240">
        <f>SUMPRODUCT(LEN($AH89:$AH92)-LEN(SUBSTITUTE($AH89:$AH92,"F", "")))</f>
        <v>0</v>
      </c>
      <c r="AU89" s="237">
        <f>SUMPRODUCT(LEN($AG89:$AG92)-LEN(SUBSTITUTE($AG89:$AG92,"F", "")))</f>
        <v>0</v>
      </c>
      <c r="AV89" s="234">
        <f>SUMPRODUCT(LEN($M89:$AE92)-LEN(SUBSTITUTE($M89:$AE92,"G", "")))</f>
        <v>0</v>
      </c>
      <c r="AW89" s="240">
        <f>SUMPRODUCT(LEN($AH89:$AH92)-LEN(SUBSTITUTE($AH89:$AH92,"G", "")))</f>
        <v>0</v>
      </c>
      <c r="AX89" s="237">
        <f>SUMPRODUCT(LEN($AG89:$AG92)-LEN(SUBSTITUTE($AG89:$AG92,"G", "")))</f>
        <v>0</v>
      </c>
      <c r="AY89" s="234">
        <f>SUMPRODUCT(LEN($M89:$AE92)-LEN(SUBSTITUTE($M89:$AE92,"M", "")))</f>
        <v>0</v>
      </c>
      <c r="AZ89" s="240">
        <f>SUMPRODUCT(LEN($AH89:$AH92)-LEN(SUBSTITUTE($AH89:$AH92,"M", "")))</f>
        <v>0</v>
      </c>
      <c r="BA89" s="237">
        <f>SUMPRODUCT(LEN($AG89:$AG92)-LEN(SUBSTITUTE($AG89:$AG92,"M", "")))</f>
        <v>0</v>
      </c>
      <c r="BB89" s="291">
        <f>SUMPRODUCT(LEN($AI89:$AI92)-LEN(SUBSTITUTE($AI89:$AI92,"S", "")))</f>
        <v>0</v>
      </c>
      <c r="BC89" s="294">
        <f>SUMPRODUCT(LEN($AI89:$AI92)-LEN(SUBSTITUTE($AI89:$AI92,"F", "")))</f>
        <v>0</v>
      </c>
      <c r="BD89" s="294">
        <f>SUMPRODUCT(LEN($AI89:$AI92)-LEN(SUBSTITUTE($AI89:$AI92,"G", "")))</f>
        <v>0</v>
      </c>
      <c r="BE89" s="297">
        <f>SUMPRODUCT(LEN($AI89:$AI92)-LEN(SUBSTITUTE($AI89:$AI92,"M", "")))</f>
        <v>0</v>
      </c>
    </row>
    <row r="90" spans="2:65" ht="28.15" hidden="1" customHeight="1" thickBot="1">
      <c r="B90" s="34"/>
      <c r="C90" s="266"/>
      <c r="D90" s="43"/>
      <c r="E90" s="103"/>
      <c r="F90" s="103"/>
      <c r="G90" s="102"/>
      <c r="H90" s="260"/>
      <c r="I90" s="270"/>
      <c r="J90" s="270"/>
      <c r="K90" s="270"/>
      <c r="L90" s="37" t="s">
        <v>246</v>
      </c>
      <c r="M90" s="36"/>
      <c r="N90" s="37" t="s">
        <v>245</v>
      </c>
      <c r="O90" s="36"/>
      <c r="P90" s="37" t="s">
        <v>244</v>
      </c>
      <c r="Q90" s="36"/>
      <c r="R90" s="37" t="s">
        <v>243</v>
      </c>
      <c r="S90" s="36"/>
      <c r="T90" s="37" t="s">
        <v>242</v>
      </c>
      <c r="U90" s="36"/>
      <c r="V90" s="37" t="s">
        <v>241</v>
      </c>
      <c r="W90" s="36"/>
      <c r="X90" s="37" t="s">
        <v>240</v>
      </c>
      <c r="Y90" s="36"/>
      <c r="Z90" s="37" t="s">
        <v>239</v>
      </c>
      <c r="AA90" s="36"/>
      <c r="AB90" s="39" t="s">
        <v>238</v>
      </c>
      <c r="AC90" s="38"/>
      <c r="AD90" s="37" t="s">
        <v>237</v>
      </c>
      <c r="AE90" s="36"/>
      <c r="AF90" s="35"/>
      <c r="AG90" s="36"/>
      <c r="AH90" s="35"/>
      <c r="AI90" s="24"/>
      <c r="AJ90" s="245"/>
      <c r="AK90" s="245"/>
      <c r="AL90" s="23"/>
      <c r="AM90" s="248"/>
      <c r="AN90" s="241"/>
      <c r="AO90" s="238"/>
      <c r="AP90" s="235"/>
      <c r="AQ90" s="241"/>
      <c r="AR90" s="238"/>
      <c r="AS90" s="235"/>
      <c r="AT90" s="241"/>
      <c r="AU90" s="238"/>
      <c r="AV90" s="235"/>
      <c r="AW90" s="241"/>
      <c r="AX90" s="238"/>
      <c r="AY90" s="235"/>
      <c r="AZ90" s="241"/>
      <c r="BA90" s="238"/>
      <c r="BB90" s="292"/>
      <c r="BC90" s="295"/>
      <c r="BD90" s="295"/>
      <c r="BE90" s="298"/>
    </row>
    <row r="91" spans="2:65" ht="28.15" hidden="1" customHeight="1">
      <c r="B91" s="34"/>
      <c r="C91" s="267"/>
      <c r="D91" s="33"/>
      <c r="E91" s="101"/>
      <c r="F91" s="101"/>
      <c r="G91" s="100"/>
      <c r="H91" s="257"/>
      <c r="I91" s="271"/>
      <c r="J91" s="271"/>
      <c r="K91" s="271"/>
      <c r="L91" s="27" t="s">
        <v>236</v>
      </c>
      <c r="M91" s="26"/>
      <c r="N91" s="27" t="s">
        <v>235</v>
      </c>
      <c r="O91" s="26"/>
      <c r="P91" s="27" t="s">
        <v>234</v>
      </c>
      <c r="Q91" s="26"/>
      <c r="R91" s="27" t="s">
        <v>233</v>
      </c>
      <c r="S91" s="26"/>
      <c r="T91" s="27" t="s">
        <v>232</v>
      </c>
      <c r="U91" s="26"/>
      <c r="V91" s="27" t="s">
        <v>231</v>
      </c>
      <c r="W91" s="26"/>
      <c r="X91" s="27" t="s">
        <v>230</v>
      </c>
      <c r="Y91" s="26"/>
      <c r="Z91" s="27" t="s">
        <v>229</v>
      </c>
      <c r="AA91" s="26"/>
      <c r="AB91" s="29" t="s">
        <v>228</v>
      </c>
      <c r="AC91" s="28"/>
      <c r="AD91" s="27">
        <v>39</v>
      </c>
      <c r="AE91" s="26"/>
      <c r="AF91" s="25"/>
      <c r="AG91" s="26"/>
      <c r="AH91" s="25"/>
      <c r="AI91" s="24"/>
      <c r="AJ91" s="245"/>
      <c r="AK91" s="245"/>
      <c r="AL91" s="23"/>
      <c r="AM91" s="248"/>
      <c r="AN91" s="241"/>
      <c r="AO91" s="238"/>
      <c r="AP91" s="235"/>
      <c r="AQ91" s="241"/>
      <c r="AR91" s="238"/>
      <c r="AS91" s="235"/>
      <c r="AT91" s="241"/>
      <c r="AU91" s="238"/>
      <c r="AV91" s="235"/>
      <c r="AW91" s="241"/>
      <c r="AX91" s="238"/>
      <c r="AY91" s="235"/>
      <c r="AZ91" s="241"/>
      <c r="BA91" s="238"/>
      <c r="BB91" s="292"/>
      <c r="BC91" s="295"/>
      <c r="BD91" s="295"/>
      <c r="BE91" s="298"/>
    </row>
    <row r="92" spans="2:65" ht="28.15" hidden="1" customHeight="1" thickBot="1">
      <c r="B92" s="22"/>
      <c r="C92" s="268"/>
      <c r="D92" s="21"/>
      <c r="E92" s="109"/>
      <c r="F92" s="109"/>
      <c r="G92" s="108"/>
      <c r="H92" s="258"/>
      <c r="I92" s="272"/>
      <c r="J92" s="272"/>
      <c r="K92" s="272"/>
      <c r="L92" s="15" t="s">
        <v>227</v>
      </c>
      <c r="M92" s="14"/>
      <c r="N92" s="15" t="s">
        <v>226</v>
      </c>
      <c r="O92" s="14"/>
      <c r="P92" s="15" t="s">
        <v>225</v>
      </c>
      <c r="Q92" s="14"/>
      <c r="R92" s="15" t="s">
        <v>224</v>
      </c>
      <c r="S92" s="14"/>
      <c r="T92" s="15">
        <v>20</v>
      </c>
      <c r="U92" s="14"/>
      <c r="V92" s="15" t="s">
        <v>223</v>
      </c>
      <c r="W92" s="14"/>
      <c r="X92" s="15" t="s">
        <v>222</v>
      </c>
      <c r="Y92" s="14"/>
      <c r="Z92" s="15" t="s">
        <v>221</v>
      </c>
      <c r="AA92" s="14"/>
      <c r="AB92" s="17" t="s">
        <v>220</v>
      </c>
      <c r="AC92" s="16"/>
      <c r="AD92" s="15" t="s">
        <v>219</v>
      </c>
      <c r="AE92" s="14"/>
      <c r="AF92" s="13"/>
      <c r="AG92" s="14"/>
      <c r="AH92" s="13"/>
      <c r="AI92" s="12"/>
      <c r="AJ92" s="246"/>
      <c r="AK92" s="246"/>
      <c r="AL92" s="11"/>
      <c r="AM92" s="249"/>
      <c r="AN92" s="242"/>
      <c r="AO92" s="239"/>
      <c r="AP92" s="236"/>
      <c r="AQ92" s="242"/>
      <c r="AR92" s="239"/>
      <c r="AS92" s="236"/>
      <c r="AT92" s="242"/>
      <c r="AU92" s="239"/>
      <c r="AV92" s="236"/>
      <c r="AW92" s="242"/>
      <c r="AX92" s="239"/>
      <c r="AY92" s="236"/>
      <c r="AZ92" s="242"/>
      <c r="BA92" s="239"/>
      <c r="BB92" s="293"/>
      <c r="BC92" s="296"/>
      <c r="BD92" s="296"/>
      <c r="BE92" s="299"/>
    </row>
    <row r="93" spans="2:65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29" t="s">
        <v>287</v>
      </c>
      <c r="M93" s="278"/>
      <c r="N93" s="229" t="s">
        <v>286</v>
      </c>
      <c r="O93" s="278"/>
      <c r="P93" s="229" t="s">
        <v>286</v>
      </c>
      <c r="Q93" s="230"/>
      <c r="R93" s="229" t="s">
        <v>286</v>
      </c>
      <c r="S93" s="230"/>
      <c r="T93" s="229" t="s">
        <v>286</v>
      </c>
      <c r="U93" s="230"/>
      <c r="V93" s="229" t="s">
        <v>286</v>
      </c>
      <c r="W93" s="230"/>
      <c r="X93" s="229" t="s">
        <v>286</v>
      </c>
      <c r="Y93" s="230"/>
      <c r="Z93" s="229" t="s">
        <v>286</v>
      </c>
      <c r="AA93" s="230"/>
      <c r="AB93" s="229" t="s">
        <v>286</v>
      </c>
      <c r="AC93" s="230"/>
      <c r="AD93" s="229" t="s">
        <v>286</v>
      </c>
      <c r="AE93" s="230"/>
      <c r="AF93" s="243" t="s">
        <v>285</v>
      </c>
      <c r="AG93" s="230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90" t="s">
        <v>279</v>
      </c>
      <c r="AN93" s="89" t="s">
        <v>278</v>
      </c>
      <c r="AO93" s="88" t="s">
        <v>277</v>
      </c>
      <c r="AP93" s="90" t="s">
        <v>276</v>
      </c>
      <c r="AQ93" s="89" t="s">
        <v>275</v>
      </c>
      <c r="AR93" s="88" t="s">
        <v>274</v>
      </c>
      <c r="AS93" s="90" t="s">
        <v>273</v>
      </c>
      <c r="AT93" s="89" t="s">
        <v>272</v>
      </c>
      <c r="AU93" s="91" t="s">
        <v>271</v>
      </c>
      <c r="AV93" s="90" t="s">
        <v>270</v>
      </c>
      <c r="AW93" s="89" t="s">
        <v>269</v>
      </c>
      <c r="AX93" s="88" t="s">
        <v>268</v>
      </c>
      <c r="AY93" s="90" t="s">
        <v>267</v>
      </c>
      <c r="AZ93" s="89" t="s">
        <v>266</v>
      </c>
      <c r="BA93" s="88" t="s">
        <v>265</v>
      </c>
      <c r="BB93" s="87" t="s">
        <v>264</v>
      </c>
      <c r="BC93" s="86" t="s">
        <v>263</v>
      </c>
      <c r="BD93" s="86" t="s">
        <v>262</v>
      </c>
      <c r="BE93" s="85" t="s">
        <v>261</v>
      </c>
    </row>
    <row r="94" spans="2:65" ht="48" thickBot="1">
      <c r="B94" s="84" t="s">
        <v>353</v>
      </c>
      <c r="C94" s="83"/>
      <c r="D94" s="82">
        <v>149</v>
      </c>
      <c r="E94" s="275">
        <v>31.56</v>
      </c>
      <c r="F94" s="276"/>
      <c r="G94" s="277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71">
        <f t="shared" ref="AM94:BE94" si="6">SUM(AM95:AM106)</f>
        <v>0</v>
      </c>
      <c r="AN94" s="70">
        <f t="shared" si="6"/>
        <v>0</v>
      </c>
      <c r="AO94" s="69">
        <f t="shared" si="6"/>
        <v>0</v>
      </c>
      <c r="AP94" s="71">
        <f t="shared" si="6"/>
        <v>0</v>
      </c>
      <c r="AQ94" s="70">
        <f t="shared" si="6"/>
        <v>0</v>
      </c>
      <c r="AR94" s="69">
        <f t="shared" si="6"/>
        <v>0</v>
      </c>
      <c r="AS94" s="71">
        <f t="shared" si="6"/>
        <v>0</v>
      </c>
      <c r="AT94" s="70">
        <f t="shared" si="6"/>
        <v>0</v>
      </c>
      <c r="AU94" s="69">
        <f t="shared" si="6"/>
        <v>0</v>
      </c>
      <c r="AV94" s="71">
        <f t="shared" si="6"/>
        <v>0</v>
      </c>
      <c r="AW94" s="70">
        <f t="shared" si="6"/>
        <v>0</v>
      </c>
      <c r="AX94" s="69">
        <f t="shared" si="6"/>
        <v>0</v>
      </c>
      <c r="AY94" s="71">
        <f t="shared" si="6"/>
        <v>0</v>
      </c>
      <c r="AZ94" s="70">
        <f t="shared" si="6"/>
        <v>0</v>
      </c>
      <c r="BA94" s="69">
        <f t="shared" si="6"/>
        <v>0</v>
      </c>
      <c r="BB94" s="68">
        <f t="shared" si="6"/>
        <v>0</v>
      </c>
      <c r="BC94" s="67">
        <f t="shared" si="6"/>
        <v>0</v>
      </c>
      <c r="BD94" s="67">
        <f t="shared" si="6"/>
        <v>0</v>
      </c>
      <c r="BE94" s="66">
        <f t="shared" si="6"/>
        <v>0</v>
      </c>
      <c r="BF94" s="65" t="s">
        <v>257</v>
      </c>
      <c r="BI94" s="5">
        <f>SUM(AM94:AO94)</f>
        <v>0</v>
      </c>
      <c r="BJ94" s="5">
        <f>SUM(AP94:AR94,BB94)</f>
        <v>0</v>
      </c>
      <c r="BK94" s="5">
        <f>SUM(AS94:AU94,BC94)</f>
        <v>0</v>
      </c>
      <c r="BL94" s="5">
        <f>SUM(AV94:AX94,BD94)</f>
        <v>0</v>
      </c>
      <c r="BM94" s="5">
        <f>SUM(AY94:BA94,BE94)</f>
        <v>0</v>
      </c>
    </row>
    <row r="95" spans="2:65" ht="28.15" customHeight="1">
      <c r="B95" s="34"/>
      <c r="C95" s="265">
        <v>1</v>
      </c>
      <c r="D95" s="54"/>
      <c r="E95" s="105"/>
      <c r="F95" s="105"/>
      <c r="G95" s="104"/>
      <c r="H95" s="51" t="s">
        <v>329</v>
      </c>
      <c r="I95" s="269">
        <v>10</v>
      </c>
      <c r="J95" s="269">
        <v>4</v>
      </c>
      <c r="K95" s="269"/>
      <c r="L95" s="48" t="s">
        <v>256</v>
      </c>
      <c r="M95" s="47"/>
      <c r="N95" s="48" t="s">
        <v>255</v>
      </c>
      <c r="O95" s="47"/>
      <c r="P95" s="48" t="s">
        <v>254</v>
      </c>
      <c r="Q95" s="47"/>
      <c r="R95" s="48" t="s">
        <v>253</v>
      </c>
      <c r="S95" s="47"/>
      <c r="T95" s="48" t="s">
        <v>252</v>
      </c>
      <c r="U95" s="47"/>
      <c r="V95" s="48" t="s">
        <v>251</v>
      </c>
      <c r="W95" s="47"/>
      <c r="X95" s="48" t="s">
        <v>250</v>
      </c>
      <c r="Y95" s="47"/>
      <c r="Z95" s="48" t="s">
        <v>249</v>
      </c>
      <c r="AA95" s="47"/>
      <c r="AB95" s="50" t="s">
        <v>248</v>
      </c>
      <c r="AC95" s="49"/>
      <c r="AD95" s="48" t="s">
        <v>247</v>
      </c>
      <c r="AE95" s="47"/>
      <c r="AF95" s="46"/>
      <c r="AG95" s="47"/>
      <c r="AH95" s="46"/>
      <c r="AI95" s="45"/>
      <c r="AJ95" s="244"/>
      <c r="AK95" s="244"/>
      <c r="AL95" s="44"/>
      <c r="AM95" s="247">
        <f>SUMPRODUCT(LEN($M95:$AE98)-LEN(SUBSTITUTE($M95:$AE98,"A", "")))</f>
        <v>0</v>
      </c>
      <c r="AN95" s="240">
        <f>SUMPRODUCT(LEN($AH95:$AH98)-LEN(SUBSTITUTE($AH95:$AH98,"A", "")))</f>
        <v>0</v>
      </c>
      <c r="AO95" s="237">
        <f>SUMPRODUCT(LEN($AG95:$AG98)-LEN(SUBSTITUTE($AG95:$AG98,"A", "")))</f>
        <v>0</v>
      </c>
      <c r="AP95" s="234">
        <f>SUMPRODUCT(LEN($M95:$AE98)-LEN(SUBSTITUTE($M95:$AE98,"S", "")))</f>
        <v>0</v>
      </c>
      <c r="AQ95" s="240">
        <f>SUMPRODUCT(LEN($AH95:$AH98)-LEN(SUBSTITUTE($AH95:$AH98,"S", "")))</f>
        <v>0</v>
      </c>
      <c r="AR95" s="237">
        <f>SUMPRODUCT(LEN($AG95:$AG98)-LEN(SUBSTITUTE($AG95:$AG98,"S", "")))</f>
        <v>0</v>
      </c>
      <c r="AS95" s="234">
        <f>SUMPRODUCT(LEN($M95:$AE98)-LEN(SUBSTITUTE($M95:$AE98,"F", "")))</f>
        <v>0</v>
      </c>
      <c r="AT95" s="240">
        <f>SUMPRODUCT(LEN($AH95:$AH98)-LEN(SUBSTITUTE($AH95:$AH98,"F", "")))</f>
        <v>0</v>
      </c>
      <c r="AU95" s="237">
        <f>SUMPRODUCT(LEN($AG95:$AG98)-LEN(SUBSTITUTE($AG95:$AG98,"F", "")))</f>
        <v>0</v>
      </c>
      <c r="AV95" s="234">
        <f>SUMPRODUCT(LEN($M95:$AE98)-LEN(SUBSTITUTE($M95:$AE98,"G", "")))</f>
        <v>0</v>
      </c>
      <c r="AW95" s="240">
        <f>SUMPRODUCT(LEN($AH95:$AH98)-LEN(SUBSTITUTE($AH95:$AH98,"G", "")))</f>
        <v>0</v>
      </c>
      <c r="AX95" s="237">
        <f>SUMPRODUCT(LEN($AG95:$AG98)-LEN(SUBSTITUTE($AG95:$AG98,"G", "")))</f>
        <v>0</v>
      </c>
      <c r="AY95" s="234">
        <f>SUMPRODUCT(LEN($M95:$AE98)-LEN(SUBSTITUTE($M95:$AE98,"M", "")))</f>
        <v>0</v>
      </c>
      <c r="AZ95" s="240">
        <f>SUMPRODUCT(LEN($AH95:$AH98)-LEN(SUBSTITUTE($AH95:$AH98,"M", "")))</f>
        <v>0</v>
      </c>
      <c r="BA95" s="237">
        <f>SUMPRODUCT(LEN($AG95:$AG98)-LEN(SUBSTITUTE($AG95:$AG98,"M", "")))</f>
        <v>0</v>
      </c>
      <c r="BB95" s="291">
        <f>SUMPRODUCT(LEN($AI95:$AI98)-LEN(SUBSTITUTE($AI95:$AI98,"S", "")))</f>
        <v>0</v>
      </c>
      <c r="BC95" s="294">
        <f>SUMPRODUCT(LEN($AI95:$AI98)-LEN(SUBSTITUTE($AI95:$AI98,"F", "")))</f>
        <v>0</v>
      </c>
      <c r="BD95" s="294">
        <f>SUMPRODUCT(LEN($AI95:$AI98)-LEN(SUBSTITUTE($AI95:$AI98,"G", "")))</f>
        <v>0</v>
      </c>
      <c r="BE95" s="297">
        <f>SUMPRODUCT(LEN($AI95:$AI98)-LEN(SUBSTITUTE($AI95:$AI98,"M", "")))</f>
        <v>0</v>
      </c>
    </row>
    <row r="96" spans="2:65" ht="28.15" customHeight="1" thickBot="1">
      <c r="B96" s="34"/>
      <c r="C96" s="266"/>
      <c r="D96" s="43"/>
      <c r="E96" s="103"/>
      <c r="F96" s="103"/>
      <c r="G96" s="102"/>
      <c r="H96" s="40"/>
      <c r="I96" s="270"/>
      <c r="J96" s="270"/>
      <c r="K96" s="270"/>
      <c r="L96" s="37" t="s">
        <v>246</v>
      </c>
      <c r="M96" s="36"/>
      <c r="N96" s="37" t="s">
        <v>245</v>
      </c>
      <c r="O96" s="36"/>
      <c r="P96" s="37" t="s">
        <v>244</v>
      </c>
      <c r="Q96" s="36"/>
      <c r="R96" s="37" t="s">
        <v>243</v>
      </c>
      <c r="S96" s="36"/>
      <c r="T96" s="37" t="s">
        <v>242</v>
      </c>
      <c r="U96" s="36"/>
      <c r="V96" s="37" t="s">
        <v>241</v>
      </c>
      <c r="W96" s="36"/>
      <c r="X96" s="37" t="s">
        <v>240</v>
      </c>
      <c r="Y96" s="36"/>
      <c r="Z96" s="37" t="s">
        <v>239</v>
      </c>
      <c r="AA96" s="36"/>
      <c r="AB96" s="39" t="s">
        <v>238</v>
      </c>
      <c r="AC96" s="38"/>
      <c r="AD96" s="37" t="s">
        <v>237</v>
      </c>
      <c r="AE96" s="36"/>
      <c r="AF96" s="35"/>
      <c r="AG96" s="36"/>
      <c r="AH96" s="35"/>
      <c r="AI96" s="24"/>
      <c r="AJ96" s="245"/>
      <c r="AK96" s="245"/>
      <c r="AL96" s="23"/>
      <c r="AM96" s="248"/>
      <c r="AN96" s="241"/>
      <c r="AO96" s="238"/>
      <c r="AP96" s="235"/>
      <c r="AQ96" s="241"/>
      <c r="AR96" s="238"/>
      <c r="AS96" s="235"/>
      <c r="AT96" s="241"/>
      <c r="AU96" s="238"/>
      <c r="AV96" s="235"/>
      <c r="AW96" s="241"/>
      <c r="AX96" s="238"/>
      <c r="AY96" s="235"/>
      <c r="AZ96" s="241"/>
      <c r="BA96" s="238"/>
      <c r="BB96" s="292"/>
      <c r="BC96" s="295"/>
      <c r="BD96" s="295"/>
      <c r="BE96" s="298"/>
    </row>
    <row r="97" spans="2:65" ht="28.15" customHeight="1">
      <c r="B97" s="34"/>
      <c r="C97" s="267"/>
      <c r="D97" s="33"/>
      <c r="E97" s="101"/>
      <c r="F97" s="101"/>
      <c r="G97" s="100"/>
      <c r="H97" s="30">
        <v>149</v>
      </c>
      <c r="I97" s="271"/>
      <c r="J97" s="271"/>
      <c r="K97" s="271"/>
      <c r="L97" s="27" t="s">
        <v>236</v>
      </c>
      <c r="M97" s="26"/>
      <c r="N97" s="27" t="s">
        <v>235</v>
      </c>
      <c r="O97" s="26"/>
      <c r="P97" s="27" t="s">
        <v>234</v>
      </c>
      <c r="Q97" s="26"/>
      <c r="R97" s="27" t="s">
        <v>233</v>
      </c>
      <c r="S97" s="26"/>
      <c r="T97" s="27" t="s">
        <v>232</v>
      </c>
      <c r="U97" s="26"/>
      <c r="V97" s="27" t="s">
        <v>231</v>
      </c>
      <c r="W97" s="26"/>
      <c r="X97" s="27" t="s">
        <v>230</v>
      </c>
      <c r="Y97" s="26"/>
      <c r="Z97" s="27" t="s">
        <v>229</v>
      </c>
      <c r="AA97" s="26"/>
      <c r="AB97" s="29" t="s">
        <v>228</v>
      </c>
      <c r="AC97" s="28"/>
      <c r="AD97" s="27">
        <v>39</v>
      </c>
      <c r="AE97" s="26"/>
      <c r="AF97" s="25"/>
      <c r="AG97" s="26"/>
      <c r="AH97" s="25"/>
      <c r="AI97" s="24"/>
      <c r="AJ97" s="245"/>
      <c r="AK97" s="245"/>
      <c r="AL97" s="23"/>
      <c r="AM97" s="248"/>
      <c r="AN97" s="241"/>
      <c r="AO97" s="238"/>
      <c r="AP97" s="235"/>
      <c r="AQ97" s="241"/>
      <c r="AR97" s="238"/>
      <c r="AS97" s="235"/>
      <c r="AT97" s="241"/>
      <c r="AU97" s="238"/>
      <c r="AV97" s="235"/>
      <c r="AW97" s="241"/>
      <c r="AX97" s="238"/>
      <c r="AY97" s="235"/>
      <c r="AZ97" s="241"/>
      <c r="BA97" s="238"/>
      <c r="BB97" s="292"/>
      <c r="BC97" s="295"/>
      <c r="BD97" s="295"/>
      <c r="BE97" s="298"/>
    </row>
    <row r="98" spans="2:65" ht="28.15" customHeight="1" thickBot="1">
      <c r="B98" s="34"/>
      <c r="C98" s="273"/>
      <c r="D98" s="64"/>
      <c r="E98" s="107"/>
      <c r="F98" s="107"/>
      <c r="G98" s="106"/>
      <c r="H98" s="18"/>
      <c r="I98" s="274"/>
      <c r="J98" s="274"/>
      <c r="K98" s="274"/>
      <c r="L98" s="59" t="s">
        <v>227</v>
      </c>
      <c r="M98" s="58"/>
      <c r="N98" s="59" t="s">
        <v>226</v>
      </c>
      <c r="O98" s="58"/>
      <c r="P98" s="59" t="s">
        <v>225</v>
      </c>
      <c r="Q98" s="58"/>
      <c r="R98" s="59" t="s">
        <v>224</v>
      </c>
      <c r="S98" s="58"/>
      <c r="T98" s="59">
        <v>20</v>
      </c>
      <c r="U98" s="58"/>
      <c r="V98" s="59" t="s">
        <v>223</v>
      </c>
      <c r="W98" s="58"/>
      <c r="X98" s="59" t="s">
        <v>222</v>
      </c>
      <c r="Y98" s="58"/>
      <c r="Z98" s="59" t="s">
        <v>221</v>
      </c>
      <c r="AA98" s="58"/>
      <c r="AB98" s="61" t="s">
        <v>220</v>
      </c>
      <c r="AC98" s="60"/>
      <c r="AD98" s="59" t="s">
        <v>219</v>
      </c>
      <c r="AE98" s="58"/>
      <c r="AF98" s="57"/>
      <c r="AG98" s="58"/>
      <c r="AH98" s="57"/>
      <c r="AI98" s="56"/>
      <c r="AJ98" s="250"/>
      <c r="AK98" s="250"/>
      <c r="AL98" s="55"/>
      <c r="AM98" s="249"/>
      <c r="AN98" s="242"/>
      <c r="AO98" s="239"/>
      <c r="AP98" s="236"/>
      <c r="AQ98" s="242"/>
      <c r="AR98" s="239"/>
      <c r="AS98" s="236"/>
      <c r="AT98" s="242"/>
      <c r="AU98" s="239"/>
      <c r="AV98" s="236"/>
      <c r="AW98" s="242"/>
      <c r="AX98" s="239"/>
      <c r="AY98" s="236"/>
      <c r="AZ98" s="242"/>
      <c r="BA98" s="239"/>
      <c r="BB98" s="293"/>
      <c r="BC98" s="296"/>
      <c r="BD98" s="296"/>
      <c r="BE98" s="299"/>
    </row>
    <row r="99" spans="2:65" ht="28.15" hidden="1" customHeight="1">
      <c r="B99" s="34"/>
      <c r="C99" s="265">
        <v>2</v>
      </c>
      <c r="D99" s="54"/>
      <c r="E99" s="105"/>
      <c r="F99" s="105"/>
      <c r="G99" s="104"/>
      <c r="H99" s="259"/>
      <c r="I99" s="269"/>
      <c r="J99" s="269"/>
      <c r="K99" s="269"/>
      <c r="L99" s="48" t="s">
        <v>256</v>
      </c>
      <c r="M99" s="47"/>
      <c r="N99" s="48" t="s">
        <v>255</v>
      </c>
      <c r="O99" s="47"/>
      <c r="P99" s="48" t="s">
        <v>254</v>
      </c>
      <c r="Q99" s="47"/>
      <c r="R99" s="48" t="s">
        <v>253</v>
      </c>
      <c r="S99" s="47"/>
      <c r="T99" s="48" t="s">
        <v>252</v>
      </c>
      <c r="U99" s="47"/>
      <c r="V99" s="48" t="s">
        <v>251</v>
      </c>
      <c r="W99" s="47"/>
      <c r="X99" s="48" t="s">
        <v>250</v>
      </c>
      <c r="Y99" s="47"/>
      <c r="Z99" s="48" t="s">
        <v>249</v>
      </c>
      <c r="AA99" s="47"/>
      <c r="AB99" s="50" t="s">
        <v>248</v>
      </c>
      <c r="AC99" s="49"/>
      <c r="AD99" s="48" t="s">
        <v>247</v>
      </c>
      <c r="AE99" s="47"/>
      <c r="AF99" s="46"/>
      <c r="AG99" s="47"/>
      <c r="AH99" s="46"/>
      <c r="AI99" s="45"/>
      <c r="AJ99" s="251"/>
      <c r="AK99" s="254"/>
      <c r="AL99" s="44"/>
      <c r="AM99" s="247">
        <f>SUMPRODUCT(LEN($M99:$AE102)-LEN(SUBSTITUTE($M99:$AE102,"A", "")))</f>
        <v>0</v>
      </c>
      <c r="AN99" s="240">
        <f>SUMPRODUCT(LEN($AH99:$AH102)-LEN(SUBSTITUTE($AH99:$AH102,"A", "")))</f>
        <v>0</v>
      </c>
      <c r="AO99" s="237">
        <f>SUMPRODUCT(LEN($AG99:$AG102)-LEN(SUBSTITUTE($AG99:$AG102,"A", "")))</f>
        <v>0</v>
      </c>
      <c r="AP99" s="234">
        <f>SUMPRODUCT(LEN($M99:$AE102)-LEN(SUBSTITUTE($M99:$AE102,"S", "")))</f>
        <v>0</v>
      </c>
      <c r="AQ99" s="240">
        <f>SUMPRODUCT(LEN($AH99:$AH102)-LEN(SUBSTITUTE($AH99:$AH102,"S", "")))</f>
        <v>0</v>
      </c>
      <c r="AR99" s="237">
        <f>SUMPRODUCT(LEN($AG99:$AG102)-LEN(SUBSTITUTE($AG99:$AG102,"S", "")))</f>
        <v>0</v>
      </c>
      <c r="AS99" s="234">
        <f>SUMPRODUCT(LEN($M99:$AE102)-LEN(SUBSTITUTE($M99:$AE102,"F", "")))</f>
        <v>0</v>
      </c>
      <c r="AT99" s="240">
        <f>SUMPRODUCT(LEN($AH99:$AH102)-LEN(SUBSTITUTE($AH99:$AH102,"F", "")))</f>
        <v>0</v>
      </c>
      <c r="AU99" s="237">
        <f>SUMPRODUCT(LEN($AG99:$AG102)-LEN(SUBSTITUTE($AG99:$AG102,"F", "")))</f>
        <v>0</v>
      </c>
      <c r="AV99" s="234">
        <f>SUMPRODUCT(LEN($M99:$AE102)-LEN(SUBSTITUTE($M99:$AE102,"G", "")))</f>
        <v>0</v>
      </c>
      <c r="AW99" s="240">
        <f>SUMPRODUCT(LEN($AH99:$AH102)-LEN(SUBSTITUTE($AH99:$AH102,"G", "")))</f>
        <v>0</v>
      </c>
      <c r="AX99" s="237">
        <f>SUMPRODUCT(LEN($AG99:$AG102)-LEN(SUBSTITUTE($AG99:$AG102,"G", "")))</f>
        <v>0</v>
      </c>
      <c r="AY99" s="234">
        <f>SUMPRODUCT(LEN($M99:$AE102)-LEN(SUBSTITUTE($M99:$AE102,"M", "")))</f>
        <v>0</v>
      </c>
      <c r="AZ99" s="240">
        <f>SUMPRODUCT(LEN($AH99:$AH102)-LEN(SUBSTITUTE($AH99:$AH102,"M", "")))</f>
        <v>0</v>
      </c>
      <c r="BA99" s="237">
        <f>SUMPRODUCT(LEN($AG99:$AG102)-LEN(SUBSTITUTE($AG99:$AG102,"M", "")))</f>
        <v>0</v>
      </c>
      <c r="BB99" s="291">
        <f>SUMPRODUCT(LEN($AI99:$AI102)-LEN(SUBSTITUTE($AI99:$AI102,"S", "")))</f>
        <v>0</v>
      </c>
      <c r="BC99" s="294">
        <f>SUMPRODUCT(LEN($AI99:$AI102)-LEN(SUBSTITUTE($AI99:$AI102,"F", "")))</f>
        <v>0</v>
      </c>
      <c r="BD99" s="294">
        <f>SUMPRODUCT(LEN($AI99:$AI102)-LEN(SUBSTITUTE($AI99:$AI102,"G", "")))</f>
        <v>0</v>
      </c>
      <c r="BE99" s="297">
        <f>SUMPRODUCT(LEN($AI99:$AI102)-LEN(SUBSTITUTE($AI99:$AI102,"M", "")))</f>
        <v>0</v>
      </c>
    </row>
    <row r="100" spans="2:65" ht="28.15" hidden="1" customHeight="1" thickBot="1">
      <c r="B100" s="34"/>
      <c r="C100" s="266"/>
      <c r="D100" s="43"/>
      <c r="E100" s="103"/>
      <c r="F100" s="103"/>
      <c r="G100" s="102"/>
      <c r="H100" s="260"/>
      <c r="I100" s="270"/>
      <c r="J100" s="270"/>
      <c r="K100" s="270"/>
      <c r="L100" s="37" t="s">
        <v>246</v>
      </c>
      <c r="M100" s="36"/>
      <c r="N100" s="37" t="s">
        <v>245</v>
      </c>
      <c r="O100" s="36"/>
      <c r="P100" s="37" t="s">
        <v>244</v>
      </c>
      <c r="Q100" s="36"/>
      <c r="R100" s="37" t="s">
        <v>243</v>
      </c>
      <c r="S100" s="36"/>
      <c r="T100" s="37" t="s">
        <v>242</v>
      </c>
      <c r="U100" s="36"/>
      <c r="V100" s="37" t="s">
        <v>241</v>
      </c>
      <c r="W100" s="36"/>
      <c r="X100" s="37" t="s">
        <v>240</v>
      </c>
      <c r="Y100" s="36"/>
      <c r="Z100" s="37" t="s">
        <v>239</v>
      </c>
      <c r="AA100" s="36"/>
      <c r="AB100" s="39" t="s">
        <v>238</v>
      </c>
      <c r="AC100" s="38"/>
      <c r="AD100" s="37" t="s">
        <v>237</v>
      </c>
      <c r="AE100" s="36"/>
      <c r="AF100" s="35"/>
      <c r="AG100" s="36"/>
      <c r="AH100" s="35"/>
      <c r="AI100" s="24"/>
      <c r="AJ100" s="252"/>
      <c r="AK100" s="255"/>
      <c r="AL100" s="23"/>
      <c r="AM100" s="248"/>
      <c r="AN100" s="241"/>
      <c r="AO100" s="238"/>
      <c r="AP100" s="235"/>
      <c r="AQ100" s="241"/>
      <c r="AR100" s="238"/>
      <c r="AS100" s="235"/>
      <c r="AT100" s="241"/>
      <c r="AU100" s="238"/>
      <c r="AV100" s="235"/>
      <c r="AW100" s="241"/>
      <c r="AX100" s="238"/>
      <c r="AY100" s="235"/>
      <c r="AZ100" s="241"/>
      <c r="BA100" s="238"/>
      <c r="BB100" s="292"/>
      <c r="BC100" s="295"/>
      <c r="BD100" s="295"/>
      <c r="BE100" s="298"/>
    </row>
    <row r="101" spans="2:65" ht="28.15" hidden="1" customHeight="1">
      <c r="B101" s="34"/>
      <c r="C101" s="267"/>
      <c r="D101" s="33"/>
      <c r="E101" s="101"/>
      <c r="F101" s="101"/>
      <c r="G101" s="100"/>
      <c r="H101" s="257"/>
      <c r="I101" s="271"/>
      <c r="J101" s="271"/>
      <c r="K101" s="271"/>
      <c r="L101" s="27" t="s">
        <v>236</v>
      </c>
      <c r="M101" s="26"/>
      <c r="N101" s="27" t="s">
        <v>235</v>
      </c>
      <c r="O101" s="26"/>
      <c r="P101" s="27" t="s">
        <v>234</v>
      </c>
      <c r="Q101" s="26"/>
      <c r="R101" s="27" t="s">
        <v>233</v>
      </c>
      <c r="S101" s="26"/>
      <c r="T101" s="27" t="s">
        <v>232</v>
      </c>
      <c r="U101" s="26"/>
      <c r="V101" s="27" t="s">
        <v>231</v>
      </c>
      <c r="W101" s="26"/>
      <c r="X101" s="27" t="s">
        <v>230</v>
      </c>
      <c r="Y101" s="26"/>
      <c r="Z101" s="27" t="s">
        <v>229</v>
      </c>
      <c r="AA101" s="26"/>
      <c r="AB101" s="29" t="s">
        <v>228</v>
      </c>
      <c r="AC101" s="28"/>
      <c r="AD101" s="27">
        <v>39</v>
      </c>
      <c r="AE101" s="26"/>
      <c r="AF101" s="25"/>
      <c r="AG101" s="26"/>
      <c r="AH101" s="25"/>
      <c r="AI101" s="24"/>
      <c r="AJ101" s="252"/>
      <c r="AK101" s="255"/>
      <c r="AL101" s="23"/>
      <c r="AM101" s="248"/>
      <c r="AN101" s="241"/>
      <c r="AO101" s="238"/>
      <c r="AP101" s="235"/>
      <c r="AQ101" s="241"/>
      <c r="AR101" s="238"/>
      <c r="AS101" s="235"/>
      <c r="AT101" s="241"/>
      <c r="AU101" s="238"/>
      <c r="AV101" s="235"/>
      <c r="AW101" s="241"/>
      <c r="AX101" s="238"/>
      <c r="AY101" s="235"/>
      <c r="AZ101" s="241"/>
      <c r="BA101" s="238"/>
      <c r="BB101" s="292"/>
      <c r="BC101" s="295"/>
      <c r="BD101" s="295"/>
      <c r="BE101" s="298"/>
    </row>
    <row r="102" spans="2:65" ht="28.15" hidden="1" customHeight="1" thickBot="1">
      <c r="B102" s="34"/>
      <c r="C102" s="273"/>
      <c r="D102" s="64"/>
      <c r="E102" s="107"/>
      <c r="F102" s="107"/>
      <c r="G102" s="106"/>
      <c r="H102" s="258"/>
      <c r="I102" s="274"/>
      <c r="J102" s="274"/>
      <c r="K102" s="274"/>
      <c r="L102" s="59" t="s">
        <v>227</v>
      </c>
      <c r="M102" s="58"/>
      <c r="N102" s="59" t="s">
        <v>226</v>
      </c>
      <c r="O102" s="58"/>
      <c r="P102" s="59" t="s">
        <v>225</v>
      </c>
      <c r="Q102" s="58"/>
      <c r="R102" s="59" t="s">
        <v>224</v>
      </c>
      <c r="S102" s="58"/>
      <c r="T102" s="59">
        <v>20</v>
      </c>
      <c r="U102" s="58"/>
      <c r="V102" s="59" t="s">
        <v>223</v>
      </c>
      <c r="W102" s="58"/>
      <c r="X102" s="59" t="s">
        <v>222</v>
      </c>
      <c r="Y102" s="58"/>
      <c r="Z102" s="59" t="s">
        <v>221</v>
      </c>
      <c r="AA102" s="58"/>
      <c r="AB102" s="61" t="s">
        <v>220</v>
      </c>
      <c r="AC102" s="60"/>
      <c r="AD102" s="59" t="s">
        <v>219</v>
      </c>
      <c r="AE102" s="58"/>
      <c r="AF102" s="57"/>
      <c r="AG102" s="58"/>
      <c r="AH102" s="57"/>
      <c r="AI102" s="56"/>
      <c r="AJ102" s="253"/>
      <c r="AK102" s="256"/>
      <c r="AL102" s="55"/>
      <c r="AM102" s="249"/>
      <c r="AN102" s="242"/>
      <c r="AO102" s="239"/>
      <c r="AP102" s="236"/>
      <c r="AQ102" s="242"/>
      <c r="AR102" s="239"/>
      <c r="AS102" s="236"/>
      <c r="AT102" s="242"/>
      <c r="AU102" s="239"/>
      <c r="AV102" s="236"/>
      <c r="AW102" s="242"/>
      <c r="AX102" s="239"/>
      <c r="AY102" s="236"/>
      <c r="AZ102" s="242"/>
      <c r="BA102" s="239"/>
      <c r="BB102" s="293"/>
      <c r="BC102" s="296"/>
      <c r="BD102" s="296"/>
      <c r="BE102" s="299"/>
    </row>
    <row r="103" spans="2:65" ht="28.15" hidden="1" customHeight="1">
      <c r="B103" s="34"/>
      <c r="C103" s="265">
        <v>3</v>
      </c>
      <c r="D103" s="54"/>
      <c r="E103" s="105"/>
      <c r="F103" s="105"/>
      <c r="G103" s="104"/>
      <c r="H103" s="259"/>
      <c r="I103" s="269"/>
      <c r="J103" s="269"/>
      <c r="K103" s="269"/>
      <c r="L103" s="48" t="s">
        <v>256</v>
      </c>
      <c r="M103" s="47"/>
      <c r="N103" s="48" t="s">
        <v>255</v>
      </c>
      <c r="O103" s="47"/>
      <c r="P103" s="48" t="s">
        <v>254</v>
      </c>
      <c r="Q103" s="47"/>
      <c r="R103" s="48" t="s">
        <v>253</v>
      </c>
      <c r="S103" s="47"/>
      <c r="T103" s="48" t="s">
        <v>252</v>
      </c>
      <c r="U103" s="47"/>
      <c r="V103" s="48" t="s">
        <v>251</v>
      </c>
      <c r="W103" s="47"/>
      <c r="X103" s="48" t="s">
        <v>250</v>
      </c>
      <c r="Y103" s="47"/>
      <c r="Z103" s="48" t="s">
        <v>249</v>
      </c>
      <c r="AA103" s="47"/>
      <c r="AB103" s="50" t="s">
        <v>248</v>
      </c>
      <c r="AC103" s="49"/>
      <c r="AD103" s="48" t="s">
        <v>247</v>
      </c>
      <c r="AE103" s="47"/>
      <c r="AF103" s="46"/>
      <c r="AG103" s="47"/>
      <c r="AH103" s="46"/>
      <c r="AI103" s="45"/>
      <c r="AJ103" s="244"/>
      <c r="AK103" s="244"/>
      <c r="AL103" s="44"/>
      <c r="AM103" s="247">
        <f>SUMPRODUCT(LEN($M103:$AE106)-LEN(SUBSTITUTE($M103:$AE106,"A", "")))</f>
        <v>0</v>
      </c>
      <c r="AN103" s="240">
        <f>SUMPRODUCT(LEN($AH103:$AH106)-LEN(SUBSTITUTE($AH103:$AH106,"A", "")))</f>
        <v>0</v>
      </c>
      <c r="AO103" s="237">
        <f>SUMPRODUCT(LEN($AG103:$AG106)-LEN(SUBSTITUTE($AG103:$AG106,"A", "")))</f>
        <v>0</v>
      </c>
      <c r="AP103" s="234">
        <f>SUMPRODUCT(LEN($M103:$AE106)-LEN(SUBSTITUTE($M103:$AE106,"S", "")))</f>
        <v>0</v>
      </c>
      <c r="AQ103" s="240">
        <f>SUMPRODUCT(LEN($AH103:$AH106)-LEN(SUBSTITUTE($AH103:$AH106,"S", "")))</f>
        <v>0</v>
      </c>
      <c r="AR103" s="237">
        <f>SUMPRODUCT(LEN($AG103:$AG106)-LEN(SUBSTITUTE($AG103:$AG106,"S", "")))</f>
        <v>0</v>
      </c>
      <c r="AS103" s="234">
        <f>SUMPRODUCT(LEN($M103:$AE106)-LEN(SUBSTITUTE($M103:$AE106,"F", "")))</f>
        <v>0</v>
      </c>
      <c r="AT103" s="240">
        <f>SUMPRODUCT(LEN($AH103:$AH106)-LEN(SUBSTITUTE($AH103:$AH106,"F", "")))</f>
        <v>0</v>
      </c>
      <c r="AU103" s="237">
        <f>SUMPRODUCT(LEN($AG103:$AG106)-LEN(SUBSTITUTE($AG103:$AG106,"F", "")))</f>
        <v>0</v>
      </c>
      <c r="AV103" s="234">
        <f>SUMPRODUCT(LEN($M103:$AE106)-LEN(SUBSTITUTE($M103:$AE106,"G", "")))</f>
        <v>0</v>
      </c>
      <c r="AW103" s="240">
        <f>SUMPRODUCT(LEN($AH103:$AH106)-LEN(SUBSTITUTE($AH103:$AH106,"G", "")))</f>
        <v>0</v>
      </c>
      <c r="AX103" s="237">
        <f>SUMPRODUCT(LEN($AG103:$AG106)-LEN(SUBSTITUTE($AG103:$AG106,"G", "")))</f>
        <v>0</v>
      </c>
      <c r="AY103" s="234">
        <f>SUMPRODUCT(LEN($M103:$AE106)-LEN(SUBSTITUTE($M103:$AE106,"M", "")))</f>
        <v>0</v>
      </c>
      <c r="AZ103" s="240">
        <f>SUMPRODUCT(LEN($AH103:$AH106)-LEN(SUBSTITUTE($AH103:$AH106,"M", "")))</f>
        <v>0</v>
      </c>
      <c r="BA103" s="237">
        <f>SUMPRODUCT(LEN($AG103:$AG106)-LEN(SUBSTITUTE($AG103:$AG106,"M", "")))</f>
        <v>0</v>
      </c>
      <c r="BB103" s="291">
        <f>SUMPRODUCT(LEN($AI103:$AI106)-LEN(SUBSTITUTE($AI103:$AI106,"S", "")))</f>
        <v>0</v>
      </c>
      <c r="BC103" s="294">
        <f>SUMPRODUCT(LEN($AI103:$AI106)-LEN(SUBSTITUTE($AI103:$AI106,"F", "")))</f>
        <v>0</v>
      </c>
      <c r="BD103" s="294">
        <f>SUMPRODUCT(LEN($AI103:$AI106)-LEN(SUBSTITUTE($AI103:$AI106,"G", "")))</f>
        <v>0</v>
      </c>
      <c r="BE103" s="297">
        <f>SUMPRODUCT(LEN($AI103:$AI106)-LEN(SUBSTITUTE($AI103:$AI106,"M", "")))</f>
        <v>0</v>
      </c>
    </row>
    <row r="104" spans="2:65" ht="28.15" hidden="1" customHeight="1" thickBot="1">
      <c r="B104" s="34"/>
      <c r="C104" s="266"/>
      <c r="D104" s="43"/>
      <c r="E104" s="103"/>
      <c r="F104" s="103"/>
      <c r="G104" s="102"/>
      <c r="H104" s="260"/>
      <c r="I104" s="270"/>
      <c r="J104" s="270"/>
      <c r="K104" s="270"/>
      <c r="L104" s="37" t="s">
        <v>246</v>
      </c>
      <c r="M104" s="36"/>
      <c r="N104" s="37" t="s">
        <v>245</v>
      </c>
      <c r="O104" s="36"/>
      <c r="P104" s="37" t="s">
        <v>244</v>
      </c>
      <c r="Q104" s="36"/>
      <c r="R104" s="37" t="s">
        <v>243</v>
      </c>
      <c r="S104" s="36"/>
      <c r="T104" s="37" t="s">
        <v>242</v>
      </c>
      <c r="U104" s="36"/>
      <c r="V104" s="37" t="s">
        <v>241</v>
      </c>
      <c r="W104" s="36"/>
      <c r="X104" s="37" t="s">
        <v>240</v>
      </c>
      <c r="Y104" s="36"/>
      <c r="Z104" s="37" t="s">
        <v>239</v>
      </c>
      <c r="AA104" s="36"/>
      <c r="AB104" s="39" t="s">
        <v>238</v>
      </c>
      <c r="AC104" s="38"/>
      <c r="AD104" s="37" t="s">
        <v>237</v>
      </c>
      <c r="AE104" s="36"/>
      <c r="AF104" s="35"/>
      <c r="AG104" s="36"/>
      <c r="AH104" s="35"/>
      <c r="AI104" s="24"/>
      <c r="AJ104" s="245"/>
      <c r="AK104" s="245"/>
      <c r="AL104" s="23"/>
      <c r="AM104" s="248"/>
      <c r="AN104" s="241"/>
      <c r="AO104" s="238"/>
      <c r="AP104" s="235"/>
      <c r="AQ104" s="241"/>
      <c r="AR104" s="238"/>
      <c r="AS104" s="235"/>
      <c r="AT104" s="241"/>
      <c r="AU104" s="238"/>
      <c r="AV104" s="235"/>
      <c r="AW104" s="241"/>
      <c r="AX104" s="238"/>
      <c r="AY104" s="235"/>
      <c r="AZ104" s="241"/>
      <c r="BA104" s="238"/>
      <c r="BB104" s="292"/>
      <c r="BC104" s="295"/>
      <c r="BD104" s="295"/>
      <c r="BE104" s="298"/>
    </row>
    <row r="105" spans="2:65" ht="28.15" hidden="1" customHeight="1">
      <c r="B105" s="34"/>
      <c r="C105" s="267"/>
      <c r="D105" s="33"/>
      <c r="E105" s="101"/>
      <c r="F105" s="101"/>
      <c r="G105" s="100"/>
      <c r="H105" s="257"/>
      <c r="I105" s="271"/>
      <c r="J105" s="271"/>
      <c r="K105" s="271"/>
      <c r="L105" s="27" t="s">
        <v>236</v>
      </c>
      <c r="M105" s="26"/>
      <c r="N105" s="27" t="s">
        <v>235</v>
      </c>
      <c r="O105" s="26"/>
      <c r="P105" s="27" t="s">
        <v>234</v>
      </c>
      <c r="Q105" s="26"/>
      <c r="R105" s="27" t="s">
        <v>233</v>
      </c>
      <c r="S105" s="26"/>
      <c r="T105" s="27" t="s">
        <v>232</v>
      </c>
      <c r="U105" s="26"/>
      <c r="V105" s="27" t="s">
        <v>231</v>
      </c>
      <c r="W105" s="26"/>
      <c r="X105" s="27" t="s">
        <v>230</v>
      </c>
      <c r="Y105" s="26"/>
      <c r="Z105" s="27" t="s">
        <v>229</v>
      </c>
      <c r="AA105" s="26"/>
      <c r="AB105" s="29" t="s">
        <v>228</v>
      </c>
      <c r="AC105" s="28"/>
      <c r="AD105" s="27">
        <v>39</v>
      </c>
      <c r="AE105" s="26"/>
      <c r="AF105" s="25"/>
      <c r="AG105" s="26"/>
      <c r="AH105" s="25"/>
      <c r="AI105" s="24"/>
      <c r="AJ105" s="245"/>
      <c r="AK105" s="245"/>
      <c r="AL105" s="23"/>
      <c r="AM105" s="248"/>
      <c r="AN105" s="241"/>
      <c r="AO105" s="238"/>
      <c r="AP105" s="235"/>
      <c r="AQ105" s="241"/>
      <c r="AR105" s="238"/>
      <c r="AS105" s="235"/>
      <c r="AT105" s="241"/>
      <c r="AU105" s="238"/>
      <c r="AV105" s="235"/>
      <c r="AW105" s="241"/>
      <c r="AX105" s="238"/>
      <c r="AY105" s="235"/>
      <c r="AZ105" s="241"/>
      <c r="BA105" s="238"/>
      <c r="BB105" s="292"/>
      <c r="BC105" s="295"/>
      <c r="BD105" s="295"/>
      <c r="BE105" s="298"/>
    </row>
    <row r="106" spans="2:65" ht="28.15" hidden="1" customHeight="1" thickBot="1">
      <c r="B106" s="22"/>
      <c r="C106" s="268"/>
      <c r="D106" s="21"/>
      <c r="E106" s="109"/>
      <c r="F106" s="109"/>
      <c r="G106" s="108"/>
      <c r="H106" s="258"/>
      <c r="I106" s="272"/>
      <c r="J106" s="272"/>
      <c r="K106" s="272"/>
      <c r="L106" s="15" t="s">
        <v>227</v>
      </c>
      <c r="M106" s="14"/>
      <c r="N106" s="15" t="s">
        <v>226</v>
      </c>
      <c r="O106" s="14"/>
      <c r="P106" s="15" t="s">
        <v>225</v>
      </c>
      <c r="Q106" s="14"/>
      <c r="R106" s="15" t="s">
        <v>224</v>
      </c>
      <c r="S106" s="14"/>
      <c r="T106" s="15">
        <v>20</v>
      </c>
      <c r="U106" s="14"/>
      <c r="V106" s="15" t="s">
        <v>223</v>
      </c>
      <c r="W106" s="14"/>
      <c r="X106" s="15" t="s">
        <v>222</v>
      </c>
      <c r="Y106" s="14"/>
      <c r="Z106" s="15" t="s">
        <v>221</v>
      </c>
      <c r="AA106" s="14"/>
      <c r="AB106" s="17" t="s">
        <v>220</v>
      </c>
      <c r="AC106" s="16"/>
      <c r="AD106" s="15" t="s">
        <v>219</v>
      </c>
      <c r="AE106" s="14"/>
      <c r="AF106" s="13"/>
      <c r="AG106" s="14"/>
      <c r="AH106" s="13"/>
      <c r="AI106" s="12"/>
      <c r="AJ106" s="246"/>
      <c r="AK106" s="246"/>
      <c r="AL106" s="11"/>
      <c r="AM106" s="249"/>
      <c r="AN106" s="242"/>
      <c r="AO106" s="239"/>
      <c r="AP106" s="236"/>
      <c r="AQ106" s="242"/>
      <c r="AR106" s="239"/>
      <c r="AS106" s="236"/>
      <c r="AT106" s="242"/>
      <c r="AU106" s="239"/>
      <c r="AV106" s="236"/>
      <c r="AW106" s="242"/>
      <c r="AX106" s="239"/>
      <c r="AY106" s="236"/>
      <c r="AZ106" s="242"/>
      <c r="BA106" s="239"/>
      <c r="BB106" s="293"/>
      <c r="BC106" s="296"/>
      <c r="BD106" s="296"/>
      <c r="BE106" s="299"/>
    </row>
    <row r="107" spans="2:65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29" t="s">
        <v>287</v>
      </c>
      <c r="M107" s="278"/>
      <c r="N107" s="229" t="s">
        <v>286</v>
      </c>
      <c r="O107" s="278"/>
      <c r="P107" s="229" t="s">
        <v>286</v>
      </c>
      <c r="Q107" s="230"/>
      <c r="R107" s="229" t="s">
        <v>286</v>
      </c>
      <c r="S107" s="230"/>
      <c r="T107" s="229" t="s">
        <v>286</v>
      </c>
      <c r="U107" s="230"/>
      <c r="V107" s="229" t="s">
        <v>286</v>
      </c>
      <c r="W107" s="230"/>
      <c r="X107" s="229" t="s">
        <v>286</v>
      </c>
      <c r="Y107" s="230"/>
      <c r="Z107" s="229" t="s">
        <v>286</v>
      </c>
      <c r="AA107" s="230"/>
      <c r="AB107" s="229" t="s">
        <v>286</v>
      </c>
      <c r="AC107" s="230"/>
      <c r="AD107" s="229" t="s">
        <v>286</v>
      </c>
      <c r="AE107" s="230"/>
      <c r="AF107" s="243" t="s">
        <v>285</v>
      </c>
      <c r="AG107" s="230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90" t="s">
        <v>279</v>
      </c>
      <c r="AN107" s="89" t="s">
        <v>278</v>
      </c>
      <c r="AO107" s="88" t="s">
        <v>277</v>
      </c>
      <c r="AP107" s="90" t="s">
        <v>276</v>
      </c>
      <c r="AQ107" s="89" t="s">
        <v>275</v>
      </c>
      <c r="AR107" s="88" t="s">
        <v>274</v>
      </c>
      <c r="AS107" s="90" t="s">
        <v>273</v>
      </c>
      <c r="AT107" s="89" t="s">
        <v>272</v>
      </c>
      <c r="AU107" s="91" t="s">
        <v>271</v>
      </c>
      <c r="AV107" s="90" t="s">
        <v>270</v>
      </c>
      <c r="AW107" s="89" t="s">
        <v>269</v>
      </c>
      <c r="AX107" s="88" t="s">
        <v>268</v>
      </c>
      <c r="AY107" s="90" t="s">
        <v>267</v>
      </c>
      <c r="AZ107" s="89" t="s">
        <v>266</v>
      </c>
      <c r="BA107" s="88" t="s">
        <v>265</v>
      </c>
      <c r="BB107" s="87" t="s">
        <v>264</v>
      </c>
      <c r="BC107" s="86" t="s">
        <v>263</v>
      </c>
      <c r="BD107" s="86" t="s">
        <v>262</v>
      </c>
      <c r="BE107" s="85" t="s">
        <v>261</v>
      </c>
    </row>
    <row r="108" spans="2:65" ht="48" thickBot="1">
      <c r="B108" s="84" t="s">
        <v>352</v>
      </c>
      <c r="C108" s="83"/>
      <c r="D108" s="82">
        <v>149</v>
      </c>
      <c r="E108" s="275">
        <v>49.57</v>
      </c>
      <c r="F108" s="276"/>
      <c r="G108" s="277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71">
        <f t="shared" ref="AM108:BE108" si="7">SUM(AM109:AM120)</f>
        <v>0</v>
      </c>
      <c r="AN108" s="70">
        <f t="shared" si="7"/>
        <v>0</v>
      </c>
      <c r="AO108" s="69">
        <f t="shared" si="7"/>
        <v>0</v>
      </c>
      <c r="AP108" s="71">
        <f t="shared" si="7"/>
        <v>0</v>
      </c>
      <c r="AQ108" s="70">
        <f t="shared" si="7"/>
        <v>0</v>
      </c>
      <c r="AR108" s="69">
        <f t="shared" si="7"/>
        <v>0</v>
      </c>
      <c r="AS108" s="71">
        <f t="shared" si="7"/>
        <v>0</v>
      </c>
      <c r="AT108" s="70">
        <f t="shared" si="7"/>
        <v>0</v>
      </c>
      <c r="AU108" s="69">
        <f t="shared" si="7"/>
        <v>0</v>
      </c>
      <c r="AV108" s="71">
        <f t="shared" si="7"/>
        <v>0</v>
      </c>
      <c r="AW108" s="70">
        <f t="shared" si="7"/>
        <v>0</v>
      </c>
      <c r="AX108" s="69">
        <f t="shared" si="7"/>
        <v>0</v>
      </c>
      <c r="AY108" s="71">
        <f t="shared" si="7"/>
        <v>0</v>
      </c>
      <c r="AZ108" s="70">
        <f t="shared" si="7"/>
        <v>0</v>
      </c>
      <c r="BA108" s="69">
        <f t="shared" si="7"/>
        <v>0</v>
      </c>
      <c r="BB108" s="68">
        <f t="shared" si="7"/>
        <v>0</v>
      </c>
      <c r="BC108" s="67">
        <f t="shared" si="7"/>
        <v>0</v>
      </c>
      <c r="BD108" s="67">
        <f t="shared" si="7"/>
        <v>0</v>
      </c>
      <c r="BE108" s="66">
        <f t="shared" si="7"/>
        <v>0</v>
      </c>
      <c r="BF108" s="65" t="s">
        <v>257</v>
      </c>
      <c r="BI108" s="5">
        <f>SUM(AM108:AO108)</f>
        <v>0</v>
      </c>
      <c r="BJ108" s="5">
        <f>SUM(AP108:AR108,BB108)</f>
        <v>0</v>
      </c>
      <c r="BK108" s="5">
        <f>SUM(AS108:AU108,BC108)</f>
        <v>0</v>
      </c>
      <c r="BL108" s="5">
        <f>SUM(AV108:AX108,BD108)</f>
        <v>0</v>
      </c>
      <c r="BM108" s="5">
        <f>SUM(AY108:BA108,BE108)</f>
        <v>0</v>
      </c>
    </row>
    <row r="109" spans="2:65" ht="28.15" customHeight="1">
      <c r="B109" s="34"/>
      <c r="C109" s="265">
        <v>1</v>
      </c>
      <c r="D109" s="54"/>
      <c r="E109" s="105"/>
      <c r="F109" s="105"/>
      <c r="G109" s="104"/>
      <c r="H109" s="259" t="s">
        <v>329</v>
      </c>
      <c r="I109" s="269">
        <v>12</v>
      </c>
      <c r="J109" s="269">
        <v>5</v>
      </c>
      <c r="K109" s="269"/>
      <c r="L109" s="48" t="s">
        <v>256</v>
      </c>
      <c r="M109" s="47"/>
      <c r="N109" s="48" t="s">
        <v>255</v>
      </c>
      <c r="O109" s="47"/>
      <c r="P109" s="48" t="s">
        <v>254</v>
      </c>
      <c r="Q109" s="47"/>
      <c r="R109" s="48" t="s">
        <v>253</v>
      </c>
      <c r="S109" s="47"/>
      <c r="T109" s="48" t="s">
        <v>252</v>
      </c>
      <c r="U109" s="47"/>
      <c r="V109" s="48" t="s">
        <v>251</v>
      </c>
      <c r="W109" s="47"/>
      <c r="X109" s="48" t="s">
        <v>250</v>
      </c>
      <c r="Y109" s="47"/>
      <c r="Z109" s="48" t="s">
        <v>249</v>
      </c>
      <c r="AA109" s="47"/>
      <c r="AB109" s="50" t="s">
        <v>248</v>
      </c>
      <c r="AC109" s="49"/>
      <c r="AD109" s="48" t="s">
        <v>247</v>
      </c>
      <c r="AE109" s="47"/>
      <c r="AF109" s="46"/>
      <c r="AG109" s="47"/>
      <c r="AH109" s="46"/>
      <c r="AI109" s="45"/>
      <c r="AJ109" s="244"/>
      <c r="AK109" s="244"/>
      <c r="AL109" s="44"/>
      <c r="AM109" s="247">
        <f>SUMPRODUCT(LEN($M109:$AE112)-LEN(SUBSTITUTE($M109:$AE112,"A", "")))</f>
        <v>0</v>
      </c>
      <c r="AN109" s="240">
        <f>SUMPRODUCT(LEN($AH109:$AH112)-LEN(SUBSTITUTE($AH109:$AH112,"A", "")))</f>
        <v>0</v>
      </c>
      <c r="AO109" s="237">
        <f>SUMPRODUCT(LEN($AG109:$AG112)-LEN(SUBSTITUTE($AG109:$AG112,"A", "")))</f>
        <v>0</v>
      </c>
      <c r="AP109" s="234">
        <f>SUMPRODUCT(LEN($M109:$AE112)-LEN(SUBSTITUTE($M109:$AE112,"S", "")))</f>
        <v>0</v>
      </c>
      <c r="AQ109" s="240">
        <f>SUMPRODUCT(LEN($AH109:$AH112)-LEN(SUBSTITUTE($AH109:$AH112,"S", "")))</f>
        <v>0</v>
      </c>
      <c r="AR109" s="237">
        <f>SUMPRODUCT(LEN($AG109:$AG112)-LEN(SUBSTITUTE($AG109:$AG112,"S", "")))</f>
        <v>0</v>
      </c>
      <c r="AS109" s="234">
        <f>SUMPRODUCT(LEN($M109:$AE112)-LEN(SUBSTITUTE($M109:$AE112,"F", "")))</f>
        <v>0</v>
      </c>
      <c r="AT109" s="240">
        <f>SUMPRODUCT(LEN($AH109:$AH112)-LEN(SUBSTITUTE($AH109:$AH112,"F", "")))</f>
        <v>0</v>
      </c>
      <c r="AU109" s="237">
        <f>SUMPRODUCT(LEN($AG109:$AG112)-LEN(SUBSTITUTE($AG109:$AG112,"F", "")))</f>
        <v>0</v>
      </c>
      <c r="AV109" s="234">
        <f>SUMPRODUCT(LEN($M109:$AE112)-LEN(SUBSTITUTE($M109:$AE112,"G", "")))</f>
        <v>0</v>
      </c>
      <c r="AW109" s="240">
        <f>SUMPRODUCT(LEN($AH109:$AH112)-LEN(SUBSTITUTE($AH109:$AH112,"G", "")))</f>
        <v>0</v>
      </c>
      <c r="AX109" s="237">
        <f>SUMPRODUCT(LEN($AG109:$AG112)-LEN(SUBSTITUTE($AG109:$AG112,"G", "")))</f>
        <v>0</v>
      </c>
      <c r="AY109" s="234">
        <f>SUMPRODUCT(LEN($M109:$AE112)-LEN(SUBSTITUTE($M109:$AE112,"M", "")))</f>
        <v>0</v>
      </c>
      <c r="AZ109" s="240">
        <f>SUMPRODUCT(LEN($AH109:$AH112)-LEN(SUBSTITUTE($AH109:$AH112,"M", "")))</f>
        <v>0</v>
      </c>
      <c r="BA109" s="237">
        <f>SUMPRODUCT(LEN($AG109:$AG112)-LEN(SUBSTITUTE($AG109:$AG112,"M", "")))</f>
        <v>0</v>
      </c>
      <c r="BB109" s="291">
        <f>SUMPRODUCT(LEN($AI109:$AI112)-LEN(SUBSTITUTE($AI109:$AI112,"S", "")))</f>
        <v>0</v>
      </c>
      <c r="BC109" s="294">
        <f>SUMPRODUCT(LEN($AI109:$AI112)-LEN(SUBSTITUTE($AI109:$AI112,"F", "")))</f>
        <v>0</v>
      </c>
      <c r="BD109" s="294">
        <f>SUMPRODUCT(LEN($AI109:$AI112)-LEN(SUBSTITUTE($AI109:$AI112,"G", "")))</f>
        <v>0</v>
      </c>
      <c r="BE109" s="297">
        <f>SUMPRODUCT(LEN($AI109:$AI112)-LEN(SUBSTITUTE($AI109:$AI112,"M", "")))</f>
        <v>0</v>
      </c>
    </row>
    <row r="110" spans="2:65" ht="28.15" customHeight="1" thickBot="1">
      <c r="B110" s="34"/>
      <c r="C110" s="266"/>
      <c r="D110" s="43"/>
      <c r="E110" s="103"/>
      <c r="F110" s="103"/>
      <c r="G110" s="102"/>
      <c r="H110" s="260"/>
      <c r="I110" s="270"/>
      <c r="J110" s="270"/>
      <c r="K110" s="270"/>
      <c r="L110" s="37" t="s">
        <v>246</v>
      </c>
      <c r="M110" s="36"/>
      <c r="N110" s="37" t="s">
        <v>245</v>
      </c>
      <c r="O110" s="36"/>
      <c r="P110" s="37" t="s">
        <v>244</v>
      </c>
      <c r="Q110" s="36"/>
      <c r="R110" s="37" t="s">
        <v>243</v>
      </c>
      <c r="S110" s="36"/>
      <c r="T110" s="37" t="s">
        <v>242</v>
      </c>
      <c r="U110" s="36"/>
      <c r="V110" s="37" t="s">
        <v>241</v>
      </c>
      <c r="W110" s="36"/>
      <c r="X110" s="37" t="s">
        <v>240</v>
      </c>
      <c r="Y110" s="36"/>
      <c r="Z110" s="37" t="s">
        <v>239</v>
      </c>
      <c r="AA110" s="36"/>
      <c r="AB110" s="39" t="s">
        <v>238</v>
      </c>
      <c r="AC110" s="38"/>
      <c r="AD110" s="37" t="s">
        <v>237</v>
      </c>
      <c r="AE110" s="36"/>
      <c r="AF110" s="35"/>
      <c r="AG110" s="36"/>
      <c r="AH110" s="35"/>
      <c r="AI110" s="24"/>
      <c r="AJ110" s="245"/>
      <c r="AK110" s="245"/>
      <c r="AL110" s="23"/>
      <c r="AM110" s="248"/>
      <c r="AN110" s="241"/>
      <c r="AO110" s="238"/>
      <c r="AP110" s="235"/>
      <c r="AQ110" s="241"/>
      <c r="AR110" s="238"/>
      <c r="AS110" s="235"/>
      <c r="AT110" s="241"/>
      <c r="AU110" s="238"/>
      <c r="AV110" s="235"/>
      <c r="AW110" s="241"/>
      <c r="AX110" s="238"/>
      <c r="AY110" s="235"/>
      <c r="AZ110" s="241"/>
      <c r="BA110" s="238"/>
      <c r="BB110" s="292"/>
      <c r="BC110" s="295"/>
      <c r="BD110" s="295"/>
      <c r="BE110" s="298"/>
    </row>
    <row r="111" spans="2:65" ht="28.15" customHeight="1">
      <c r="B111" s="34"/>
      <c r="C111" s="267"/>
      <c r="D111" s="33"/>
      <c r="E111" s="101"/>
      <c r="F111" s="101"/>
      <c r="G111" s="100"/>
      <c r="H111" s="257">
        <v>149</v>
      </c>
      <c r="I111" s="271"/>
      <c r="J111" s="271"/>
      <c r="K111" s="271"/>
      <c r="L111" s="27" t="s">
        <v>236</v>
      </c>
      <c r="M111" s="26"/>
      <c r="N111" s="27" t="s">
        <v>235</v>
      </c>
      <c r="O111" s="26"/>
      <c r="P111" s="27" t="s">
        <v>234</v>
      </c>
      <c r="Q111" s="26"/>
      <c r="R111" s="27" t="s">
        <v>233</v>
      </c>
      <c r="S111" s="26"/>
      <c r="T111" s="27" t="s">
        <v>232</v>
      </c>
      <c r="U111" s="26"/>
      <c r="V111" s="27" t="s">
        <v>231</v>
      </c>
      <c r="W111" s="26"/>
      <c r="X111" s="27" t="s">
        <v>230</v>
      </c>
      <c r="Y111" s="26"/>
      <c r="Z111" s="27" t="s">
        <v>229</v>
      </c>
      <c r="AA111" s="26"/>
      <c r="AB111" s="29" t="s">
        <v>228</v>
      </c>
      <c r="AC111" s="28"/>
      <c r="AD111" s="27">
        <v>39</v>
      </c>
      <c r="AE111" s="26"/>
      <c r="AF111" s="25"/>
      <c r="AG111" s="26"/>
      <c r="AH111" s="25"/>
      <c r="AI111" s="24"/>
      <c r="AJ111" s="245"/>
      <c r="AK111" s="245"/>
      <c r="AL111" s="23"/>
      <c r="AM111" s="248"/>
      <c r="AN111" s="241"/>
      <c r="AO111" s="238"/>
      <c r="AP111" s="235"/>
      <c r="AQ111" s="241"/>
      <c r="AR111" s="238"/>
      <c r="AS111" s="235"/>
      <c r="AT111" s="241"/>
      <c r="AU111" s="238"/>
      <c r="AV111" s="235"/>
      <c r="AW111" s="241"/>
      <c r="AX111" s="238"/>
      <c r="AY111" s="235"/>
      <c r="AZ111" s="241"/>
      <c r="BA111" s="238"/>
      <c r="BB111" s="292"/>
      <c r="BC111" s="295"/>
      <c r="BD111" s="295"/>
      <c r="BE111" s="298"/>
    </row>
    <row r="112" spans="2:65" ht="28.15" customHeight="1" thickBot="1">
      <c r="B112" s="34"/>
      <c r="C112" s="273"/>
      <c r="D112" s="64"/>
      <c r="E112" s="107"/>
      <c r="F112" s="107"/>
      <c r="G112" s="106"/>
      <c r="H112" s="258"/>
      <c r="I112" s="274"/>
      <c r="J112" s="274"/>
      <c r="K112" s="274"/>
      <c r="L112" s="59" t="s">
        <v>227</v>
      </c>
      <c r="M112" s="58"/>
      <c r="N112" s="59" t="s">
        <v>226</v>
      </c>
      <c r="O112" s="58"/>
      <c r="P112" s="59" t="s">
        <v>225</v>
      </c>
      <c r="Q112" s="58"/>
      <c r="R112" s="59" t="s">
        <v>224</v>
      </c>
      <c r="S112" s="58"/>
      <c r="T112" s="59">
        <v>20</v>
      </c>
      <c r="U112" s="58"/>
      <c r="V112" s="59" t="s">
        <v>223</v>
      </c>
      <c r="W112" s="58"/>
      <c r="X112" s="59" t="s">
        <v>222</v>
      </c>
      <c r="Y112" s="58"/>
      <c r="Z112" s="59" t="s">
        <v>221</v>
      </c>
      <c r="AA112" s="58"/>
      <c r="AB112" s="61" t="s">
        <v>220</v>
      </c>
      <c r="AC112" s="60"/>
      <c r="AD112" s="59" t="s">
        <v>219</v>
      </c>
      <c r="AE112" s="58"/>
      <c r="AF112" s="57"/>
      <c r="AG112" s="58"/>
      <c r="AH112" s="57"/>
      <c r="AI112" s="56"/>
      <c r="AJ112" s="250"/>
      <c r="AK112" s="250"/>
      <c r="AL112" s="55"/>
      <c r="AM112" s="249"/>
      <c r="AN112" s="242"/>
      <c r="AO112" s="239"/>
      <c r="AP112" s="236"/>
      <c r="AQ112" s="242"/>
      <c r="AR112" s="239"/>
      <c r="AS112" s="236"/>
      <c r="AT112" s="242"/>
      <c r="AU112" s="239"/>
      <c r="AV112" s="236"/>
      <c r="AW112" s="242"/>
      <c r="AX112" s="239"/>
      <c r="AY112" s="236"/>
      <c r="AZ112" s="242"/>
      <c r="BA112" s="239"/>
      <c r="BB112" s="293"/>
      <c r="BC112" s="296"/>
      <c r="BD112" s="296"/>
      <c r="BE112" s="299"/>
    </row>
    <row r="113" spans="2:65" ht="28.15" hidden="1" customHeight="1">
      <c r="B113" s="34"/>
      <c r="C113" s="265">
        <v>2</v>
      </c>
      <c r="D113" s="54"/>
      <c r="E113" s="105"/>
      <c r="F113" s="105"/>
      <c r="G113" s="104"/>
      <c r="H113" s="259"/>
      <c r="I113" s="269"/>
      <c r="J113" s="269"/>
      <c r="K113" s="269"/>
      <c r="L113" s="48" t="s">
        <v>256</v>
      </c>
      <c r="M113" s="47"/>
      <c r="N113" s="48" t="s">
        <v>255</v>
      </c>
      <c r="O113" s="47"/>
      <c r="P113" s="48" t="s">
        <v>254</v>
      </c>
      <c r="Q113" s="47"/>
      <c r="R113" s="48" t="s">
        <v>253</v>
      </c>
      <c r="S113" s="47"/>
      <c r="T113" s="48" t="s">
        <v>252</v>
      </c>
      <c r="U113" s="47"/>
      <c r="V113" s="48" t="s">
        <v>251</v>
      </c>
      <c r="W113" s="47"/>
      <c r="X113" s="48" t="s">
        <v>250</v>
      </c>
      <c r="Y113" s="47"/>
      <c r="Z113" s="48" t="s">
        <v>249</v>
      </c>
      <c r="AA113" s="47"/>
      <c r="AB113" s="50" t="s">
        <v>248</v>
      </c>
      <c r="AC113" s="49"/>
      <c r="AD113" s="48" t="s">
        <v>247</v>
      </c>
      <c r="AE113" s="47"/>
      <c r="AF113" s="46"/>
      <c r="AG113" s="47"/>
      <c r="AH113" s="46"/>
      <c r="AI113" s="45"/>
      <c r="AJ113" s="251"/>
      <c r="AK113" s="254"/>
      <c r="AL113" s="44"/>
      <c r="AM113" s="247">
        <f>SUMPRODUCT(LEN($M113:$AE116)-LEN(SUBSTITUTE($M113:$AE116,"A", "")))</f>
        <v>0</v>
      </c>
      <c r="AN113" s="240">
        <f>SUMPRODUCT(LEN($AH113:$AH116)-LEN(SUBSTITUTE($AH113:$AH116,"A", "")))</f>
        <v>0</v>
      </c>
      <c r="AO113" s="237">
        <f>SUMPRODUCT(LEN($AG113:$AG116)-LEN(SUBSTITUTE($AG113:$AG116,"A", "")))</f>
        <v>0</v>
      </c>
      <c r="AP113" s="234">
        <f>SUMPRODUCT(LEN($M113:$AE116)-LEN(SUBSTITUTE($M113:$AE116,"S", "")))</f>
        <v>0</v>
      </c>
      <c r="AQ113" s="240">
        <f>SUMPRODUCT(LEN($AH113:$AH116)-LEN(SUBSTITUTE($AH113:$AH116,"S", "")))</f>
        <v>0</v>
      </c>
      <c r="AR113" s="237">
        <f>SUMPRODUCT(LEN($AG113:$AG116)-LEN(SUBSTITUTE($AG113:$AG116,"S", "")))</f>
        <v>0</v>
      </c>
      <c r="AS113" s="234">
        <f>SUMPRODUCT(LEN($M113:$AE116)-LEN(SUBSTITUTE($M113:$AE116,"F", "")))</f>
        <v>0</v>
      </c>
      <c r="AT113" s="240">
        <f>SUMPRODUCT(LEN($AH113:$AH116)-LEN(SUBSTITUTE($AH113:$AH116,"F", "")))</f>
        <v>0</v>
      </c>
      <c r="AU113" s="237">
        <f>SUMPRODUCT(LEN($AG113:$AG116)-LEN(SUBSTITUTE($AG113:$AG116,"F", "")))</f>
        <v>0</v>
      </c>
      <c r="AV113" s="234">
        <f>SUMPRODUCT(LEN($M113:$AE116)-LEN(SUBSTITUTE($M113:$AE116,"G", "")))</f>
        <v>0</v>
      </c>
      <c r="AW113" s="240">
        <f>SUMPRODUCT(LEN($AH113:$AH116)-LEN(SUBSTITUTE($AH113:$AH116,"G", "")))</f>
        <v>0</v>
      </c>
      <c r="AX113" s="237">
        <f>SUMPRODUCT(LEN($AG113:$AG116)-LEN(SUBSTITUTE($AG113:$AG116,"G", "")))</f>
        <v>0</v>
      </c>
      <c r="AY113" s="234">
        <f>SUMPRODUCT(LEN($M113:$AE116)-LEN(SUBSTITUTE($M113:$AE116,"M", "")))</f>
        <v>0</v>
      </c>
      <c r="AZ113" s="240">
        <f>SUMPRODUCT(LEN($AH113:$AH116)-LEN(SUBSTITUTE($AH113:$AH116,"M", "")))</f>
        <v>0</v>
      </c>
      <c r="BA113" s="237">
        <f>SUMPRODUCT(LEN($AG113:$AG116)-LEN(SUBSTITUTE($AG113:$AG116,"M", "")))</f>
        <v>0</v>
      </c>
      <c r="BB113" s="291">
        <f>SUMPRODUCT(LEN($AI113:$AI116)-LEN(SUBSTITUTE($AI113:$AI116,"S", "")))</f>
        <v>0</v>
      </c>
      <c r="BC113" s="294">
        <f>SUMPRODUCT(LEN($AI113:$AI116)-LEN(SUBSTITUTE($AI113:$AI116,"F", "")))</f>
        <v>0</v>
      </c>
      <c r="BD113" s="294">
        <f>SUMPRODUCT(LEN($AI113:$AI116)-LEN(SUBSTITUTE($AI113:$AI116,"G", "")))</f>
        <v>0</v>
      </c>
      <c r="BE113" s="297">
        <f>SUMPRODUCT(LEN($AI113:$AI116)-LEN(SUBSTITUTE($AI113:$AI116,"M", "")))</f>
        <v>0</v>
      </c>
    </row>
    <row r="114" spans="2:65" ht="28.15" hidden="1" customHeight="1" thickBot="1">
      <c r="B114" s="34"/>
      <c r="C114" s="266"/>
      <c r="D114" s="43"/>
      <c r="E114" s="103"/>
      <c r="F114" s="103"/>
      <c r="G114" s="102"/>
      <c r="H114" s="260"/>
      <c r="I114" s="270"/>
      <c r="J114" s="270"/>
      <c r="K114" s="270"/>
      <c r="L114" s="37" t="s">
        <v>246</v>
      </c>
      <c r="M114" s="36"/>
      <c r="N114" s="37" t="s">
        <v>245</v>
      </c>
      <c r="O114" s="36"/>
      <c r="P114" s="37" t="s">
        <v>244</v>
      </c>
      <c r="Q114" s="36"/>
      <c r="R114" s="37" t="s">
        <v>243</v>
      </c>
      <c r="S114" s="36"/>
      <c r="T114" s="37" t="s">
        <v>242</v>
      </c>
      <c r="U114" s="36"/>
      <c r="V114" s="37" t="s">
        <v>241</v>
      </c>
      <c r="W114" s="36"/>
      <c r="X114" s="37" t="s">
        <v>240</v>
      </c>
      <c r="Y114" s="36"/>
      <c r="Z114" s="37" t="s">
        <v>239</v>
      </c>
      <c r="AA114" s="36"/>
      <c r="AB114" s="39" t="s">
        <v>238</v>
      </c>
      <c r="AC114" s="38"/>
      <c r="AD114" s="37" t="s">
        <v>237</v>
      </c>
      <c r="AE114" s="36"/>
      <c r="AF114" s="35"/>
      <c r="AG114" s="36"/>
      <c r="AH114" s="35"/>
      <c r="AI114" s="24"/>
      <c r="AJ114" s="252"/>
      <c r="AK114" s="255"/>
      <c r="AL114" s="23"/>
      <c r="AM114" s="248"/>
      <c r="AN114" s="241"/>
      <c r="AO114" s="238"/>
      <c r="AP114" s="235"/>
      <c r="AQ114" s="241"/>
      <c r="AR114" s="238"/>
      <c r="AS114" s="235"/>
      <c r="AT114" s="241"/>
      <c r="AU114" s="238"/>
      <c r="AV114" s="235"/>
      <c r="AW114" s="241"/>
      <c r="AX114" s="238"/>
      <c r="AY114" s="235"/>
      <c r="AZ114" s="241"/>
      <c r="BA114" s="238"/>
      <c r="BB114" s="292"/>
      <c r="BC114" s="295"/>
      <c r="BD114" s="295"/>
      <c r="BE114" s="298"/>
    </row>
    <row r="115" spans="2:65" ht="28.15" hidden="1" customHeight="1">
      <c r="B115" s="34"/>
      <c r="C115" s="267"/>
      <c r="D115" s="33"/>
      <c r="E115" s="101"/>
      <c r="F115" s="101"/>
      <c r="G115" s="100"/>
      <c r="H115" s="257"/>
      <c r="I115" s="271"/>
      <c r="J115" s="271"/>
      <c r="K115" s="271"/>
      <c r="L115" s="27" t="s">
        <v>236</v>
      </c>
      <c r="M115" s="26"/>
      <c r="N115" s="27" t="s">
        <v>235</v>
      </c>
      <c r="O115" s="26"/>
      <c r="P115" s="27" t="s">
        <v>234</v>
      </c>
      <c r="Q115" s="26"/>
      <c r="R115" s="27" t="s">
        <v>233</v>
      </c>
      <c r="S115" s="26"/>
      <c r="T115" s="27" t="s">
        <v>232</v>
      </c>
      <c r="U115" s="26"/>
      <c r="V115" s="27" t="s">
        <v>231</v>
      </c>
      <c r="W115" s="26"/>
      <c r="X115" s="27" t="s">
        <v>230</v>
      </c>
      <c r="Y115" s="26"/>
      <c r="Z115" s="27" t="s">
        <v>229</v>
      </c>
      <c r="AA115" s="26"/>
      <c r="AB115" s="29" t="s">
        <v>228</v>
      </c>
      <c r="AC115" s="28"/>
      <c r="AD115" s="27">
        <v>39</v>
      </c>
      <c r="AE115" s="26"/>
      <c r="AF115" s="25"/>
      <c r="AG115" s="26"/>
      <c r="AH115" s="25"/>
      <c r="AI115" s="24"/>
      <c r="AJ115" s="252"/>
      <c r="AK115" s="255"/>
      <c r="AL115" s="23"/>
      <c r="AM115" s="248"/>
      <c r="AN115" s="241"/>
      <c r="AO115" s="238"/>
      <c r="AP115" s="235"/>
      <c r="AQ115" s="241"/>
      <c r="AR115" s="238"/>
      <c r="AS115" s="235"/>
      <c r="AT115" s="241"/>
      <c r="AU115" s="238"/>
      <c r="AV115" s="235"/>
      <c r="AW115" s="241"/>
      <c r="AX115" s="238"/>
      <c r="AY115" s="235"/>
      <c r="AZ115" s="241"/>
      <c r="BA115" s="238"/>
      <c r="BB115" s="292"/>
      <c r="BC115" s="295"/>
      <c r="BD115" s="295"/>
      <c r="BE115" s="298"/>
    </row>
    <row r="116" spans="2:65" ht="28.15" hidden="1" customHeight="1" thickBot="1">
      <c r="B116" s="34"/>
      <c r="C116" s="273"/>
      <c r="D116" s="64"/>
      <c r="E116" s="107"/>
      <c r="F116" s="107"/>
      <c r="G116" s="106"/>
      <c r="H116" s="258"/>
      <c r="I116" s="274"/>
      <c r="J116" s="274"/>
      <c r="K116" s="274"/>
      <c r="L116" s="59" t="s">
        <v>227</v>
      </c>
      <c r="M116" s="58"/>
      <c r="N116" s="59" t="s">
        <v>226</v>
      </c>
      <c r="O116" s="58"/>
      <c r="P116" s="59" t="s">
        <v>225</v>
      </c>
      <c r="Q116" s="58"/>
      <c r="R116" s="59" t="s">
        <v>224</v>
      </c>
      <c r="S116" s="58"/>
      <c r="T116" s="59">
        <v>20</v>
      </c>
      <c r="U116" s="58"/>
      <c r="V116" s="59" t="s">
        <v>223</v>
      </c>
      <c r="W116" s="58"/>
      <c r="X116" s="59" t="s">
        <v>222</v>
      </c>
      <c r="Y116" s="58"/>
      <c r="Z116" s="59" t="s">
        <v>221</v>
      </c>
      <c r="AA116" s="58"/>
      <c r="AB116" s="61" t="s">
        <v>220</v>
      </c>
      <c r="AC116" s="60"/>
      <c r="AD116" s="59" t="s">
        <v>219</v>
      </c>
      <c r="AE116" s="58"/>
      <c r="AF116" s="57"/>
      <c r="AG116" s="58"/>
      <c r="AH116" s="57"/>
      <c r="AI116" s="56"/>
      <c r="AJ116" s="253"/>
      <c r="AK116" s="256"/>
      <c r="AL116" s="55"/>
      <c r="AM116" s="249"/>
      <c r="AN116" s="242"/>
      <c r="AO116" s="239"/>
      <c r="AP116" s="236"/>
      <c r="AQ116" s="242"/>
      <c r="AR116" s="239"/>
      <c r="AS116" s="236"/>
      <c r="AT116" s="242"/>
      <c r="AU116" s="239"/>
      <c r="AV116" s="236"/>
      <c r="AW116" s="242"/>
      <c r="AX116" s="239"/>
      <c r="AY116" s="236"/>
      <c r="AZ116" s="242"/>
      <c r="BA116" s="239"/>
      <c r="BB116" s="293"/>
      <c r="BC116" s="296"/>
      <c r="BD116" s="296"/>
      <c r="BE116" s="299"/>
    </row>
    <row r="117" spans="2:65" ht="28.15" hidden="1" customHeight="1">
      <c r="B117" s="34"/>
      <c r="C117" s="265">
        <v>3</v>
      </c>
      <c r="D117" s="54"/>
      <c r="E117" s="105"/>
      <c r="F117" s="105"/>
      <c r="G117" s="104"/>
      <c r="H117" s="259"/>
      <c r="I117" s="269"/>
      <c r="J117" s="269"/>
      <c r="K117" s="269"/>
      <c r="L117" s="48" t="s">
        <v>256</v>
      </c>
      <c r="M117" s="47"/>
      <c r="N117" s="48" t="s">
        <v>255</v>
      </c>
      <c r="O117" s="47"/>
      <c r="P117" s="48" t="s">
        <v>254</v>
      </c>
      <c r="Q117" s="47"/>
      <c r="R117" s="48" t="s">
        <v>253</v>
      </c>
      <c r="S117" s="47"/>
      <c r="T117" s="48" t="s">
        <v>252</v>
      </c>
      <c r="U117" s="47"/>
      <c r="V117" s="48" t="s">
        <v>251</v>
      </c>
      <c r="W117" s="47"/>
      <c r="X117" s="48" t="s">
        <v>250</v>
      </c>
      <c r="Y117" s="47"/>
      <c r="Z117" s="48" t="s">
        <v>249</v>
      </c>
      <c r="AA117" s="47"/>
      <c r="AB117" s="50" t="s">
        <v>248</v>
      </c>
      <c r="AC117" s="49"/>
      <c r="AD117" s="48" t="s">
        <v>247</v>
      </c>
      <c r="AE117" s="47"/>
      <c r="AF117" s="46"/>
      <c r="AG117" s="47"/>
      <c r="AH117" s="46"/>
      <c r="AI117" s="45"/>
      <c r="AJ117" s="244"/>
      <c r="AK117" s="244"/>
      <c r="AL117" s="44"/>
      <c r="AM117" s="247">
        <f>SUMPRODUCT(LEN($M117:$AE120)-LEN(SUBSTITUTE($M117:$AE120,"A", "")))</f>
        <v>0</v>
      </c>
      <c r="AN117" s="240">
        <f>SUMPRODUCT(LEN($AH117:$AH120)-LEN(SUBSTITUTE($AH117:$AH120,"A", "")))</f>
        <v>0</v>
      </c>
      <c r="AO117" s="237">
        <f>SUMPRODUCT(LEN($AG117:$AG120)-LEN(SUBSTITUTE($AG117:$AG120,"A", "")))</f>
        <v>0</v>
      </c>
      <c r="AP117" s="234">
        <f>SUMPRODUCT(LEN($M117:$AE120)-LEN(SUBSTITUTE($M117:$AE120,"S", "")))</f>
        <v>0</v>
      </c>
      <c r="AQ117" s="240">
        <f>SUMPRODUCT(LEN($AH117:$AH120)-LEN(SUBSTITUTE($AH117:$AH120,"S", "")))</f>
        <v>0</v>
      </c>
      <c r="AR117" s="237">
        <f>SUMPRODUCT(LEN($AG117:$AG120)-LEN(SUBSTITUTE($AG117:$AG120,"S", "")))</f>
        <v>0</v>
      </c>
      <c r="AS117" s="234">
        <f>SUMPRODUCT(LEN($M117:$AE120)-LEN(SUBSTITUTE($M117:$AE120,"F", "")))</f>
        <v>0</v>
      </c>
      <c r="AT117" s="240">
        <f>SUMPRODUCT(LEN($AH117:$AH120)-LEN(SUBSTITUTE($AH117:$AH120,"F", "")))</f>
        <v>0</v>
      </c>
      <c r="AU117" s="237">
        <f>SUMPRODUCT(LEN($AG117:$AG120)-LEN(SUBSTITUTE($AG117:$AG120,"F", "")))</f>
        <v>0</v>
      </c>
      <c r="AV117" s="234">
        <f>SUMPRODUCT(LEN($M117:$AE120)-LEN(SUBSTITUTE($M117:$AE120,"G", "")))</f>
        <v>0</v>
      </c>
      <c r="AW117" s="240">
        <f>SUMPRODUCT(LEN($AH117:$AH120)-LEN(SUBSTITUTE($AH117:$AH120,"G", "")))</f>
        <v>0</v>
      </c>
      <c r="AX117" s="237">
        <f>SUMPRODUCT(LEN($AG117:$AG120)-LEN(SUBSTITUTE($AG117:$AG120,"G", "")))</f>
        <v>0</v>
      </c>
      <c r="AY117" s="234">
        <f>SUMPRODUCT(LEN($M117:$AE120)-LEN(SUBSTITUTE($M117:$AE120,"M", "")))</f>
        <v>0</v>
      </c>
      <c r="AZ117" s="240">
        <f>SUMPRODUCT(LEN($AH117:$AH120)-LEN(SUBSTITUTE($AH117:$AH120,"M", "")))</f>
        <v>0</v>
      </c>
      <c r="BA117" s="237">
        <f>SUMPRODUCT(LEN($AG117:$AG120)-LEN(SUBSTITUTE($AG117:$AG120,"M", "")))</f>
        <v>0</v>
      </c>
      <c r="BB117" s="291">
        <f>SUMPRODUCT(LEN($AI117:$AI120)-LEN(SUBSTITUTE($AI117:$AI120,"S", "")))</f>
        <v>0</v>
      </c>
      <c r="BC117" s="294">
        <f>SUMPRODUCT(LEN($AI117:$AI120)-LEN(SUBSTITUTE($AI117:$AI120,"F", "")))</f>
        <v>0</v>
      </c>
      <c r="BD117" s="294">
        <f>SUMPRODUCT(LEN($AI117:$AI120)-LEN(SUBSTITUTE($AI117:$AI120,"G", "")))</f>
        <v>0</v>
      </c>
      <c r="BE117" s="297">
        <f>SUMPRODUCT(LEN($AI117:$AI120)-LEN(SUBSTITUTE($AI117:$AI120,"M", "")))</f>
        <v>0</v>
      </c>
    </row>
    <row r="118" spans="2:65" ht="28.15" hidden="1" customHeight="1" thickBot="1">
      <c r="B118" s="34"/>
      <c r="C118" s="266"/>
      <c r="D118" s="43"/>
      <c r="E118" s="103"/>
      <c r="F118" s="103"/>
      <c r="G118" s="102"/>
      <c r="H118" s="260"/>
      <c r="I118" s="270"/>
      <c r="J118" s="270"/>
      <c r="K118" s="270"/>
      <c r="L118" s="37" t="s">
        <v>246</v>
      </c>
      <c r="M118" s="36"/>
      <c r="N118" s="37" t="s">
        <v>245</v>
      </c>
      <c r="O118" s="36"/>
      <c r="P118" s="37" t="s">
        <v>244</v>
      </c>
      <c r="Q118" s="36"/>
      <c r="R118" s="37" t="s">
        <v>243</v>
      </c>
      <c r="S118" s="36"/>
      <c r="T118" s="37" t="s">
        <v>242</v>
      </c>
      <c r="U118" s="36"/>
      <c r="V118" s="37" t="s">
        <v>241</v>
      </c>
      <c r="W118" s="36"/>
      <c r="X118" s="37" t="s">
        <v>240</v>
      </c>
      <c r="Y118" s="36"/>
      <c r="Z118" s="37" t="s">
        <v>239</v>
      </c>
      <c r="AA118" s="36"/>
      <c r="AB118" s="39" t="s">
        <v>238</v>
      </c>
      <c r="AC118" s="38"/>
      <c r="AD118" s="37" t="s">
        <v>237</v>
      </c>
      <c r="AE118" s="36"/>
      <c r="AF118" s="35"/>
      <c r="AG118" s="36"/>
      <c r="AH118" s="35"/>
      <c r="AI118" s="24"/>
      <c r="AJ118" s="245"/>
      <c r="AK118" s="245"/>
      <c r="AL118" s="23"/>
      <c r="AM118" s="248"/>
      <c r="AN118" s="241"/>
      <c r="AO118" s="238"/>
      <c r="AP118" s="235"/>
      <c r="AQ118" s="241"/>
      <c r="AR118" s="238"/>
      <c r="AS118" s="235"/>
      <c r="AT118" s="241"/>
      <c r="AU118" s="238"/>
      <c r="AV118" s="235"/>
      <c r="AW118" s="241"/>
      <c r="AX118" s="238"/>
      <c r="AY118" s="235"/>
      <c r="AZ118" s="241"/>
      <c r="BA118" s="238"/>
      <c r="BB118" s="292"/>
      <c r="BC118" s="295"/>
      <c r="BD118" s="295"/>
      <c r="BE118" s="298"/>
    </row>
    <row r="119" spans="2:65" ht="28.15" hidden="1" customHeight="1">
      <c r="B119" s="34"/>
      <c r="C119" s="267"/>
      <c r="D119" s="33"/>
      <c r="E119" s="101"/>
      <c r="F119" s="101"/>
      <c r="G119" s="100"/>
      <c r="H119" s="257"/>
      <c r="I119" s="271"/>
      <c r="J119" s="271"/>
      <c r="K119" s="271"/>
      <c r="L119" s="27" t="s">
        <v>236</v>
      </c>
      <c r="M119" s="26"/>
      <c r="N119" s="27" t="s">
        <v>235</v>
      </c>
      <c r="O119" s="26"/>
      <c r="P119" s="27" t="s">
        <v>234</v>
      </c>
      <c r="Q119" s="26"/>
      <c r="R119" s="27" t="s">
        <v>233</v>
      </c>
      <c r="S119" s="26"/>
      <c r="T119" s="27" t="s">
        <v>232</v>
      </c>
      <c r="U119" s="26"/>
      <c r="V119" s="27" t="s">
        <v>231</v>
      </c>
      <c r="W119" s="26"/>
      <c r="X119" s="27" t="s">
        <v>230</v>
      </c>
      <c r="Y119" s="26"/>
      <c r="Z119" s="27" t="s">
        <v>229</v>
      </c>
      <c r="AA119" s="26"/>
      <c r="AB119" s="29" t="s">
        <v>228</v>
      </c>
      <c r="AC119" s="28"/>
      <c r="AD119" s="27">
        <v>39</v>
      </c>
      <c r="AE119" s="26"/>
      <c r="AF119" s="25"/>
      <c r="AG119" s="26"/>
      <c r="AH119" s="25"/>
      <c r="AI119" s="24"/>
      <c r="AJ119" s="245"/>
      <c r="AK119" s="245"/>
      <c r="AL119" s="23"/>
      <c r="AM119" s="248"/>
      <c r="AN119" s="241"/>
      <c r="AO119" s="238"/>
      <c r="AP119" s="235"/>
      <c r="AQ119" s="241"/>
      <c r="AR119" s="238"/>
      <c r="AS119" s="235"/>
      <c r="AT119" s="241"/>
      <c r="AU119" s="238"/>
      <c r="AV119" s="235"/>
      <c r="AW119" s="241"/>
      <c r="AX119" s="238"/>
      <c r="AY119" s="235"/>
      <c r="AZ119" s="241"/>
      <c r="BA119" s="238"/>
      <c r="BB119" s="292"/>
      <c r="BC119" s="295"/>
      <c r="BD119" s="295"/>
      <c r="BE119" s="298"/>
    </row>
    <row r="120" spans="2:65" ht="28.15" hidden="1" customHeight="1" thickBot="1">
      <c r="B120" s="22"/>
      <c r="C120" s="268"/>
      <c r="D120" s="21"/>
      <c r="E120" s="109"/>
      <c r="F120" s="109"/>
      <c r="G120" s="108"/>
      <c r="H120" s="258"/>
      <c r="I120" s="272"/>
      <c r="J120" s="272"/>
      <c r="K120" s="272"/>
      <c r="L120" s="15" t="s">
        <v>227</v>
      </c>
      <c r="M120" s="14"/>
      <c r="N120" s="15" t="s">
        <v>226</v>
      </c>
      <c r="O120" s="14"/>
      <c r="P120" s="15" t="s">
        <v>225</v>
      </c>
      <c r="Q120" s="14"/>
      <c r="R120" s="15" t="s">
        <v>224</v>
      </c>
      <c r="S120" s="14"/>
      <c r="T120" s="15">
        <v>20</v>
      </c>
      <c r="U120" s="14"/>
      <c r="V120" s="15" t="s">
        <v>223</v>
      </c>
      <c r="W120" s="14"/>
      <c r="X120" s="15" t="s">
        <v>222</v>
      </c>
      <c r="Y120" s="14"/>
      <c r="Z120" s="15" t="s">
        <v>221</v>
      </c>
      <c r="AA120" s="14"/>
      <c r="AB120" s="17" t="s">
        <v>220</v>
      </c>
      <c r="AC120" s="16"/>
      <c r="AD120" s="15" t="s">
        <v>219</v>
      </c>
      <c r="AE120" s="14"/>
      <c r="AF120" s="13"/>
      <c r="AG120" s="14"/>
      <c r="AH120" s="13"/>
      <c r="AI120" s="12"/>
      <c r="AJ120" s="246"/>
      <c r="AK120" s="246"/>
      <c r="AL120" s="11"/>
      <c r="AM120" s="249"/>
      <c r="AN120" s="242"/>
      <c r="AO120" s="239"/>
      <c r="AP120" s="236"/>
      <c r="AQ120" s="242"/>
      <c r="AR120" s="239"/>
      <c r="AS120" s="236"/>
      <c r="AT120" s="242"/>
      <c r="AU120" s="239"/>
      <c r="AV120" s="236"/>
      <c r="AW120" s="242"/>
      <c r="AX120" s="239"/>
      <c r="AY120" s="236"/>
      <c r="AZ120" s="242"/>
      <c r="BA120" s="239"/>
      <c r="BB120" s="293"/>
      <c r="BC120" s="296"/>
      <c r="BD120" s="296"/>
      <c r="BE120" s="299"/>
    </row>
    <row r="121" spans="2:65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29" t="s">
        <v>287</v>
      </c>
      <c r="M121" s="278"/>
      <c r="N121" s="229" t="s">
        <v>286</v>
      </c>
      <c r="O121" s="278"/>
      <c r="P121" s="229" t="s">
        <v>286</v>
      </c>
      <c r="Q121" s="230"/>
      <c r="R121" s="229" t="s">
        <v>286</v>
      </c>
      <c r="S121" s="230"/>
      <c r="T121" s="229" t="s">
        <v>286</v>
      </c>
      <c r="U121" s="230"/>
      <c r="V121" s="229" t="s">
        <v>286</v>
      </c>
      <c r="W121" s="230"/>
      <c r="X121" s="229" t="s">
        <v>286</v>
      </c>
      <c r="Y121" s="230"/>
      <c r="Z121" s="229" t="s">
        <v>286</v>
      </c>
      <c r="AA121" s="230"/>
      <c r="AB121" s="229" t="s">
        <v>286</v>
      </c>
      <c r="AC121" s="230"/>
      <c r="AD121" s="229" t="s">
        <v>286</v>
      </c>
      <c r="AE121" s="230"/>
      <c r="AF121" s="243" t="s">
        <v>285</v>
      </c>
      <c r="AG121" s="230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90" t="s">
        <v>279</v>
      </c>
      <c r="AN121" s="89" t="s">
        <v>278</v>
      </c>
      <c r="AO121" s="88" t="s">
        <v>277</v>
      </c>
      <c r="AP121" s="90" t="s">
        <v>276</v>
      </c>
      <c r="AQ121" s="89" t="s">
        <v>275</v>
      </c>
      <c r="AR121" s="88" t="s">
        <v>274</v>
      </c>
      <c r="AS121" s="90" t="s">
        <v>273</v>
      </c>
      <c r="AT121" s="89" t="s">
        <v>272</v>
      </c>
      <c r="AU121" s="91" t="s">
        <v>271</v>
      </c>
      <c r="AV121" s="90" t="s">
        <v>270</v>
      </c>
      <c r="AW121" s="89" t="s">
        <v>269</v>
      </c>
      <c r="AX121" s="88" t="s">
        <v>268</v>
      </c>
      <c r="AY121" s="90" t="s">
        <v>267</v>
      </c>
      <c r="AZ121" s="89" t="s">
        <v>266</v>
      </c>
      <c r="BA121" s="88" t="s">
        <v>265</v>
      </c>
      <c r="BB121" s="87" t="s">
        <v>264</v>
      </c>
      <c r="BC121" s="86" t="s">
        <v>263</v>
      </c>
      <c r="BD121" s="86" t="s">
        <v>262</v>
      </c>
      <c r="BE121" s="85" t="s">
        <v>261</v>
      </c>
    </row>
    <row r="122" spans="2:65" ht="48" thickBot="1">
      <c r="B122" s="84" t="s">
        <v>351</v>
      </c>
      <c r="C122" s="83"/>
      <c r="D122" s="82">
        <v>149</v>
      </c>
      <c r="E122" s="275">
        <v>63.53</v>
      </c>
      <c r="F122" s="276"/>
      <c r="G122" s="277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71">
        <f t="shared" ref="AM122:BE122" si="8">SUM(AM123:AM134)</f>
        <v>0</v>
      </c>
      <c r="AN122" s="70">
        <f t="shared" si="8"/>
        <v>0</v>
      </c>
      <c r="AO122" s="69">
        <f t="shared" si="8"/>
        <v>0</v>
      </c>
      <c r="AP122" s="71">
        <f t="shared" si="8"/>
        <v>0</v>
      </c>
      <c r="AQ122" s="70">
        <f t="shared" si="8"/>
        <v>0</v>
      </c>
      <c r="AR122" s="69">
        <f t="shared" si="8"/>
        <v>0</v>
      </c>
      <c r="AS122" s="71">
        <f t="shared" si="8"/>
        <v>0</v>
      </c>
      <c r="AT122" s="70">
        <f t="shared" si="8"/>
        <v>0</v>
      </c>
      <c r="AU122" s="69">
        <f t="shared" si="8"/>
        <v>0</v>
      </c>
      <c r="AV122" s="71">
        <f t="shared" si="8"/>
        <v>0</v>
      </c>
      <c r="AW122" s="70">
        <f t="shared" si="8"/>
        <v>0</v>
      </c>
      <c r="AX122" s="69">
        <f t="shared" si="8"/>
        <v>0</v>
      </c>
      <c r="AY122" s="71">
        <f t="shared" si="8"/>
        <v>0</v>
      </c>
      <c r="AZ122" s="70">
        <f t="shared" si="8"/>
        <v>0</v>
      </c>
      <c r="BA122" s="69">
        <f t="shared" si="8"/>
        <v>0</v>
      </c>
      <c r="BB122" s="68">
        <f t="shared" si="8"/>
        <v>0</v>
      </c>
      <c r="BC122" s="67">
        <f t="shared" si="8"/>
        <v>0</v>
      </c>
      <c r="BD122" s="67">
        <f t="shared" si="8"/>
        <v>0</v>
      </c>
      <c r="BE122" s="66">
        <f t="shared" si="8"/>
        <v>0</v>
      </c>
      <c r="BF122" s="65" t="s">
        <v>257</v>
      </c>
      <c r="BI122" s="5">
        <f>SUM(AM122:AO122)</f>
        <v>0</v>
      </c>
      <c r="BJ122" s="5">
        <f>SUM(AP122:AR122,BB122)</f>
        <v>0</v>
      </c>
      <c r="BK122" s="5">
        <f>SUM(AS122:AU122,BC122)</f>
        <v>0</v>
      </c>
      <c r="BL122" s="5">
        <f>SUM(AV122:AX122,BD122)</f>
        <v>0</v>
      </c>
      <c r="BM122" s="5">
        <f>SUM(AY122:BA122,BE122)</f>
        <v>0</v>
      </c>
    </row>
    <row r="123" spans="2:65" ht="28.15" customHeight="1">
      <c r="B123" s="34"/>
      <c r="C123" s="265">
        <v>1</v>
      </c>
      <c r="D123" s="54"/>
      <c r="E123" s="105"/>
      <c r="F123" s="105"/>
      <c r="G123" s="104"/>
      <c r="H123" s="259" t="s">
        <v>329</v>
      </c>
      <c r="I123" s="269">
        <v>17</v>
      </c>
      <c r="J123" s="269">
        <v>5</v>
      </c>
      <c r="K123" s="269"/>
      <c r="L123" s="48" t="s">
        <v>256</v>
      </c>
      <c r="M123" s="47"/>
      <c r="N123" s="48" t="s">
        <v>255</v>
      </c>
      <c r="O123" s="47"/>
      <c r="P123" s="48" t="s">
        <v>254</v>
      </c>
      <c r="Q123" s="47"/>
      <c r="R123" s="48" t="s">
        <v>253</v>
      </c>
      <c r="S123" s="47"/>
      <c r="T123" s="48" t="s">
        <v>252</v>
      </c>
      <c r="U123" s="47"/>
      <c r="V123" s="48" t="s">
        <v>251</v>
      </c>
      <c r="W123" s="47"/>
      <c r="X123" s="48" t="s">
        <v>250</v>
      </c>
      <c r="Y123" s="47"/>
      <c r="Z123" s="48" t="s">
        <v>249</v>
      </c>
      <c r="AA123" s="47"/>
      <c r="AB123" s="50" t="s">
        <v>248</v>
      </c>
      <c r="AC123" s="49"/>
      <c r="AD123" s="48" t="s">
        <v>247</v>
      </c>
      <c r="AE123" s="47"/>
      <c r="AF123" s="46"/>
      <c r="AG123" s="47"/>
      <c r="AH123" s="46"/>
      <c r="AI123" s="45"/>
      <c r="AJ123" s="244"/>
      <c r="AK123" s="244"/>
      <c r="AL123" s="44"/>
      <c r="AM123" s="247">
        <f>SUMPRODUCT(LEN($M123:$AE126)-LEN(SUBSTITUTE($M123:$AE126,"A", "")))</f>
        <v>0</v>
      </c>
      <c r="AN123" s="240">
        <f>SUMPRODUCT(LEN($AH123:$AH126)-LEN(SUBSTITUTE($AH123:$AH126,"A", "")))</f>
        <v>0</v>
      </c>
      <c r="AO123" s="237">
        <f>SUMPRODUCT(LEN($AG123:$AG126)-LEN(SUBSTITUTE($AG123:$AG126,"A", "")))</f>
        <v>0</v>
      </c>
      <c r="AP123" s="234">
        <f>SUMPRODUCT(LEN($M123:$AE126)-LEN(SUBSTITUTE($M123:$AE126,"S", "")))</f>
        <v>0</v>
      </c>
      <c r="AQ123" s="240">
        <f>SUMPRODUCT(LEN($AH123:$AH126)-LEN(SUBSTITUTE($AH123:$AH126,"S", "")))</f>
        <v>0</v>
      </c>
      <c r="AR123" s="237">
        <f>SUMPRODUCT(LEN($AG123:$AG126)-LEN(SUBSTITUTE($AG123:$AG126,"S", "")))</f>
        <v>0</v>
      </c>
      <c r="AS123" s="234">
        <f>SUMPRODUCT(LEN($M123:$AE126)-LEN(SUBSTITUTE($M123:$AE126,"F", "")))</f>
        <v>0</v>
      </c>
      <c r="AT123" s="240">
        <f>SUMPRODUCT(LEN($AH123:$AH126)-LEN(SUBSTITUTE($AH123:$AH126,"F", "")))</f>
        <v>0</v>
      </c>
      <c r="AU123" s="237">
        <f>SUMPRODUCT(LEN($AG123:$AG126)-LEN(SUBSTITUTE($AG123:$AG126,"F", "")))</f>
        <v>0</v>
      </c>
      <c r="AV123" s="234">
        <f>SUMPRODUCT(LEN($M123:$AE126)-LEN(SUBSTITUTE($M123:$AE126,"G", "")))</f>
        <v>0</v>
      </c>
      <c r="AW123" s="240">
        <f>SUMPRODUCT(LEN($AH123:$AH126)-LEN(SUBSTITUTE($AH123:$AH126,"G", "")))</f>
        <v>0</v>
      </c>
      <c r="AX123" s="237">
        <f>SUMPRODUCT(LEN($AG123:$AG126)-LEN(SUBSTITUTE($AG123:$AG126,"G", "")))</f>
        <v>0</v>
      </c>
      <c r="AY123" s="234">
        <f>SUMPRODUCT(LEN($M123:$AE126)-LEN(SUBSTITUTE($M123:$AE126,"M", "")))</f>
        <v>0</v>
      </c>
      <c r="AZ123" s="240">
        <f>SUMPRODUCT(LEN($AH123:$AH126)-LEN(SUBSTITUTE($AH123:$AH126,"M", "")))</f>
        <v>0</v>
      </c>
      <c r="BA123" s="237">
        <f>SUMPRODUCT(LEN($AG123:$AG126)-LEN(SUBSTITUTE($AG123:$AG126,"M", "")))</f>
        <v>0</v>
      </c>
      <c r="BB123" s="291">
        <f>SUMPRODUCT(LEN($AI123:$AI126)-LEN(SUBSTITUTE($AI123:$AI126,"S", "")))</f>
        <v>0</v>
      </c>
      <c r="BC123" s="294">
        <f>SUMPRODUCT(LEN($AI123:$AI126)-LEN(SUBSTITUTE($AI123:$AI126,"F", "")))</f>
        <v>0</v>
      </c>
      <c r="BD123" s="294">
        <f>SUMPRODUCT(LEN($AI123:$AI126)-LEN(SUBSTITUTE($AI123:$AI126,"G", "")))</f>
        <v>0</v>
      </c>
      <c r="BE123" s="297">
        <f>SUMPRODUCT(LEN($AI123:$AI126)-LEN(SUBSTITUTE($AI123:$AI126,"M", "")))</f>
        <v>0</v>
      </c>
    </row>
    <row r="124" spans="2:65" ht="28.15" customHeight="1" thickBot="1">
      <c r="B124" s="34"/>
      <c r="C124" s="266"/>
      <c r="D124" s="43"/>
      <c r="E124" s="103"/>
      <c r="F124" s="103"/>
      <c r="G124" s="102"/>
      <c r="H124" s="260"/>
      <c r="I124" s="270"/>
      <c r="J124" s="270"/>
      <c r="K124" s="270"/>
      <c r="L124" s="37" t="s">
        <v>246</v>
      </c>
      <c r="M124" s="36"/>
      <c r="N124" s="37" t="s">
        <v>245</v>
      </c>
      <c r="O124" s="36"/>
      <c r="P124" s="37" t="s">
        <v>244</v>
      </c>
      <c r="Q124" s="36"/>
      <c r="R124" s="37" t="s">
        <v>243</v>
      </c>
      <c r="S124" s="36"/>
      <c r="T124" s="37" t="s">
        <v>242</v>
      </c>
      <c r="U124" s="36"/>
      <c r="V124" s="37" t="s">
        <v>241</v>
      </c>
      <c r="W124" s="36"/>
      <c r="X124" s="37" t="s">
        <v>240</v>
      </c>
      <c r="Y124" s="36"/>
      <c r="Z124" s="37" t="s">
        <v>239</v>
      </c>
      <c r="AA124" s="36"/>
      <c r="AB124" s="39" t="s">
        <v>238</v>
      </c>
      <c r="AC124" s="38"/>
      <c r="AD124" s="37" t="s">
        <v>237</v>
      </c>
      <c r="AE124" s="36"/>
      <c r="AF124" s="35"/>
      <c r="AG124" s="36"/>
      <c r="AH124" s="35"/>
      <c r="AI124" s="24"/>
      <c r="AJ124" s="245"/>
      <c r="AK124" s="245"/>
      <c r="AL124" s="23"/>
      <c r="AM124" s="248"/>
      <c r="AN124" s="241"/>
      <c r="AO124" s="238"/>
      <c r="AP124" s="235"/>
      <c r="AQ124" s="241"/>
      <c r="AR124" s="238"/>
      <c r="AS124" s="235"/>
      <c r="AT124" s="241"/>
      <c r="AU124" s="238"/>
      <c r="AV124" s="235"/>
      <c r="AW124" s="241"/>
      <c r="AX124" s="238"/>
      <c r="AY124" s="235"/>
      <c r="AZ124" s="241"/>
      <c r="BA124" s="238"/>
      <c r="BB124" s="292"/>
      <c r="BC124" s="295"/>
      <c r="BD124" s="295"/>
      <c r="BE124" s="298"/>
    </row>
    <row r="125" spans="2:65" ht="28.15" customHeight="1">
      <c r="B125" s="34"/>
      <c r="C125" s="267"/>
      <c r="D125" s="33"/>
      <c r="E125" s="101"/>
      <c r="F125" s="101"/>
      <c r="G125" s="100"/>
      <c r="H125" s="257">
        <v>149</v>
      </c>
      <c r="I125" s="271"/>
      <c r="J125" s="271"/>
      <c r="K125" s="271"/>
      <c r="L125" s="27" t="s">
        <v>236</v>
      </c>
      <c r="M125" s="26"/>
      <c r="N125" s="27" t="s">
        <v>235</v>
      </c>
      <c r="O125" s="26"/>
      <c r="P125" s="27" t="s">
        <v>234</v>
      </c>
      <c r="Q125" s="26"/>
      <c r="R125" s="27" t="s">
        <v>233</v>
      </c>
      <c r="S125" s="26"/>
      <c r="T125" s="27" t="s">
        <v>232</v>
      </c>
      <c r="U125" s="26"/>
      <c r="V125" s="27" t="s">
        <v>231</v>
      </c>
      <c r="W125" s="26"/>
      <c r="X125" s="27" t="s">
        <v>230</v>
      </c>
      <c r="Y125" s="26"/>
      <c r="Z125" s="27" t="s">
        <v>229</v>
      </c>
      <c r="AA125" s="26"/>
      <c r="AB125" s="29" t="s">
        <v>228</v>
      </c>
      <c r="AC125" s="28"/>
      <c r="AD125" s="27">
        <v>39</v>
      </c>
      <c r="AE125" s="26"/>
      <c r="AF125" s="25"/>
      <c r="AG125" s="26"/>
      <c r="AH125" s="25"/>
      <c r="AI125" s="24"/>
      <c r="AJ125" s="245"/>
      <c r="AK125" s="245"/>
      <c r="AL125" s="23"/>
      <c r="AM125" s="248"/>
      <c r="AN125" s="241"/>
      <c r="AO125" s="238"/>
      <c r="AP125" s="235"/>
      <c r="AQ125" s="241"/>
      <c r="AR125" s="238"/>
      <c r="AS125" s="235"/>
      <c r="AT125" s="241"/>
      <c r="AU125" s="238"/>
      <c r="AV125" s="235"/>
      <c r="AW125" s="241"/>
      <c r="AX125" s="238"/>
      <c r="AY125" s="235"/>
      <c r="AZ125" s="241"/>
      <c r="BA125" s="238"/>
      <c r="BB125" s="292"/>
      <c r="BC125" s="295"/>
      <c r="BD125" s="295"/>
      <c r="BE125" s="298"/>
    </row>
    <row r="126" spans="2:65" ht="28.15" customHeight="1" thickBot="1">
      <c r="B126" s="34"/>
      <c r="C126" s="273"/>
      <c r="D126" s="64"/>
      <c r="E126" s="107"/>
      <c r="F126" s="107"/>
      <c r="G126" s="106"/>
      <c r="H126" s="258"/>
      <c r="I126" s="274"/>
      <c r="J126" s="274"/>
      <c r="K126" s="274"/>
      <c r="L126" s="59" t="s">
        <v>227</v>
      </c>
      <c r="M126" s="58"/>
      <c r="N126" s="59" t="s">
        <v>226</v>
      </c>
      <c r="O126" s="58"/>
      <c r="P126" s="59" t="s">
        <v>225</v>
      </c>
      <c r="Q126" s="58"/>
      <c r="R126" s="59" t="s">
        <v>224</v>
      </c>
      <c r="S126" s="58"/>
      <c r="T126" s="59">
        <v>20</v>
      </c>
      <c r="U126" s="58"/>
      <c r="V126" s="59" t="s">
        <v>223</v>
      </c>
      <c r="W126" s="58"/>
      <c r="X126" s="59" t="s">
        <v>222</v>
      </c>
      <c r="Y126" s="58"/>
      <c r="Z126" s="59" t="s">
        <v>221</v>
      </c>
      <c r="AA126" s="58"/>
      <c r="AB126" s="61" t="s">
        <v>220</v>
      </c>
      <c r="AC126" s="60"/>
      <c r="AD126" s="59" t="s">
        <v>219</v>
      </c>
      <c r="AE126" s="58"/>
      <c r="AF126" s="57"/>
      <c r="AG126" s="58"/>
      <c r="AH126" s="57"/>
      <c r="AI126" s="56"/>
      <c r="AJ126" s="250"/>
      <c r="AK126" s="250"/>
      <c r="AL126" s="55"/>
      <c r="AM126" s="249"/>
      <c r="AN126" s="242"/>
      <c r="AO126" s="239"/>
      <c r="AP126" s="236"/>
      <c r="AQ126" s="242"/>
      <c r="AR126" s="239"/>
      <c r="AS126" s="236"/>
      <c r="AT126" s="242"/>
      <c r="AU126" s="239"/>
      <c r="AV126" s="236"/>
      <c r="AW126" s="242"/>
      <c r="AX126" s="239"/>
      <c r="AY126" s="236"/>
      <c r="AZ126" s="242"/>
      <c r="BA126" s="239"/>
      <c r="BB126" s="293"/>
      <c r="BC126" s="296"/>
      <c r="BD126" s="296"/>
      <c r="BE126" s="299"/>
    </row>
    <row r="127" spans="2:65" ht="28.15" hidden="1" customHeight="1">
      <c r="B127" s="34"/>
      <c r="C127" s="265">
        <v>2</v>
      </c>
      <c r="D127" s="54"/>
      <c r="E127" s="105"/>
      <c r="F127" s="105"/>
      <c r="G127" s="104"/>
      <c r="H127" s="259"/>
      <c r="I127" s="269"/>
      <c r="J127" s="269"/>
      <c r="K127" s="269"/>
      <c r="L127" s="48" t="s">
        <v>256</v>
      </c>
      <c r="M127" s="47"/>
      <c r="N127" s="48" t="s">
        <v>255</v>
      </c>
      <c r="O127" s="47"/>
      <c r="P127" s="48" t="s">
        <v>254</v>
      </c>
      <c r="Q127" s="47"/>
      <c r="R127" s="48" t="s">
        <v>253</v>
      </c>
      <c r="S127" s="47"/>
      <c r="T127" s="48" t="s">
        <v>252</v>
      </c>
      <c r="U127" s="47"/>
      <c r="V127" s="48" t="s">
        <v>251</v>
      </c>
      <c r="W127" s="47"/>
      <c r="X127" s="48" t="s">
        <v>250</v>
      </c>
      <c r="Y127" s="47"/>
      <c r="Z127" s="48" t="s">
        <v>249</v>
      </c>
      <c r="AA127" s="47"/>
      <c r="AB127" s="50" t="s">
        <v>248</v>
      </c>
      <c r="AC127" s="49"/>
      <c r="AD127" s="48" t="s">
        <v>247</v>
      </c>
      <c r="AE127" s="47"/>
      <c r="AF127" s="46"/>
      <c r="AG127" s="47"/>
      <c r="AH127" s="46"/>
      <c r="AI127" s="45"/>
      <c r="AJ127" s="251"/>
      <c r="AK127" s="254"/>
      <c r="AL127" s="44"/>
      <c r="AM127" s="247">
        <f>SUMPRODUCT(LEN($M127:$AE130)-LEN(SUBSTITUTE($M127:$AE130,"A", "")))</f>
        <v>0</v>
      </c>
      <c r="AN127" s="240">
        <f>SUMPRODUCT(LEN($AH127:$AH130)-LEN(SUBSTITUTE($AH127:$AH130,"A", "")))</f>
        <v>0</v>
      </c>
      <c r="AO127" s="237">
        <f>SUMPRODUCT(LEN($AG127:$AG130)-LEN(SUBSTITUTE($AG127:$AG130,"A", "")))</f>
        <v>0</v>
      </c>
      <c r="AP127" s="234">
        <f>SUMPRODUCT(LEN($M127:$AE130)-LEN(SUBSTITUTE($M127:$AE130,"S", "")))</f>
        <v>0</v>
      </c>
      <c r="AQ127" s="240">
        <f>SUMPRODUCT(LEN($AH127:$AH130)-LEN(SUBSTITUTE($AH127:$AH130,"S", "")))</f>
        <v>0</v>
      </c>
      <c r="AR127" s="237">
        <f>SUMPRODUCT(LEN($AG127:$AG130)-LEN(SUBSTITUTE($AG127:$AG130,"S", "")))</f>
        <v>0</v>
      </c>
      <c r="AS127" s="234">
        <f>SUMPRODUCT(LEN($M127:$AE130)-LEN(SUBSTITUTE($M127:$AE130,"F", "")))</f>
        <v>0</v>
      </c>
      <c r="AT127" s="240">
        <f>SUMPRODUCT(LEN($AH127:$AH130)-LEN(SUBSTITUTE($AH127:$AH130,"F", "")))</f>
        <v>0</v>
      </c>
      <c r="AU127" s="237">
        <f>SUMPRODUCT(LEN($AG127:$AG130)-LEN(SUBSTITUTE($AG127:$AG130,"F", "")))</f>
        <v>0</v>
      </c>
      <c r="AV127" s="234">
        <f>SUMPRODUCT(LEN($M127:$AE130)-LEN(SUBSTITUTE($M127:$AE130,"G", "")))</f>
        <v>0</v>
      </c>
      <c r="AW127" s="240">
        <f>SUMPRODUCT(LEN($AH127:$AH130)-LEN(SUBSTITUTE($AH127:$AH130,"G", "")))</f>
        <v>0</v>
      </c>
      <c r="AX127" s="237">
        <f>SUMPRODUCT(LEN($AG127:$AG130)-LEN(SUBSTITUTE($AG127:$AG130,"G", "")))</f>
        <v>0</v>
      </c>
      <c r="AY127" s="234">
        <f>SUMPRODUCT(LEN($M127:$AE130)-LEN(SUBSTITUTE($M127:$AE130,"M", "")))</f>
        <v>0</v>
      </c>
      <c r="AZ127" s="240">
        <f>SUMPRODUCT(LEN($AH127:$AH130)-LEN(SUBSTITUTE($AH127:$AH130,"M", "")))</f>
        <v>0</v>
      </c>
      <c r="BA127" s="237">
        <f>SUMPRODUCT(LEN($AG127:$AG130)-LEN(SUBSTITUTE($AG127:$AG130,"M", "")))</f>
        <v>0</v>
      </c>
      <c r="BB127" s="291">
        <f>SUMPRODUCT(LEN($AI127:$AI130)-LEN(SUBSTITUTE($AI127:$AI130,"S", "")))</f>
        <v>0</v>
      </c>
      <c r="BC127" s="294">
        <f>SUMPRODUCT(LEN($AI127:$AI130)-LEN(SUBSTITUTE($AI127:$AI130,"F", "")))</f>
        <v>0</v>
      </c>
      <c r="BD127" s="294">
        <f>SUMPRODUCT(LEN($AI127:$AI130)-LEN(SUBSTITUTE($AI127:$AI130,"G", "")))</f>
        <v>0</v>
      </c>
      <c r="BE127" s="297">
        <f>SUMPRODUCT(LEN($AI127:$AI130)-LEN(SUBSTITUTE($AI127:$AI130,"M", "")))</f>
        <v>0</v>
      </c>
    </row>
    <row r="128" spans="2:65" ht="28.15" hidden="1" customHeight="1" thickBot="1">
      <c r="B128" s="34"/>
      <c r="C128" s="266"/>
      <c r="D128" s="43"/>
      <c r="E128" s="103"/>
      <c r="F128" s="103"/>
      <c r="G128" s="102"/>
      <c r="H128" s="260"/>
      <c r="I128" s="270"/>
      <c r="J128" s="270"/>
      <c r="K128" s="270"/>
      <c r="L128" s="37" t="s">
        <v>246</v>
      </c>
      <c r="M128" s="36"/>
      <c r="N128" s="37" t="s">
        <v>245</v>
      </c>
      <c r="O128" s="36"/>
      <c r="P128" s="37" t="s">
        <v>244</v>
      </c>
      <c r="Q128" s="36"/>
      <c r="R128" s="37" t="s">
        <v>243</v>
      </c>
      <c r="S128" s="36"/>
      <c r="T128" s="37" t="s">
        <v>242</v>
      </c>
      <c r="U128" s="36"/>
      <c r="V128" s="37" t="s">
        <v>241</v>
      </c>
      <c r="W128" s="36"/>
      <c r="X128" s="37" t="s">
        <v>240</v>
      </c>
      <c r="Y128" s="36"/>
      <c r="Z128" s="37" t="s">
        <v>239</v>
      </c>
      <c r="AA128" s="36"/>
      <c r="AB128" s="39" t="s">
        <v>238</v>
      </c>
      <c r="AC128" s="38"/>
      <c r="AD128" s="37" t="s">
        <v>237</v>
      </c>
      <c r="AE128" s="36"/>
      <c r="AF128" s="35"/>
      <c r="AG128" s="36"/>
      <c r="AH128" s="35"/>
      <c r="AI128" s="24"/>
      <c r="AJ128" s="252"/>
      <c r="AK128" s="255"/>
      <c r="AL128" s="23"/>
      <c r="AM128" s="248"/>
      <c r="AN128" s="241"/>
      <c r="AO128" s="238"/>
      <c r="AP128" s="235"/>
      <c r="AQ128" s="241"/>
      <c r="AR128" s="238"/>
      <c r="AS128" s="235"/>
      <c r="AT128" s="241"/>
      <c r="AU128" s="238"/>
      <c r="AV128" s="235"/>
      <c r="AW128" s="241"/>
      <c r="AX128" s="238"/>
      <c r="AY128" s="235"/>
      <c r="AZ128" s="241"/>
      <c r="BA128" s="238"/>
      <c r="BB128" s="292"/>
      <c r="BC128" s="295"/>
      <c r="BD128" s="295"/>
      <c r="BE128" s="298"/>
    </row>
    <row r="129" spans="2:65" ht="28.15" hidden="1" customHeight="1">
      <c r="B129" s="34"/>
      <c r="C129" s="267"/>
      <c r="D129" s="33"/>
      <c r="E129" s="101"/>
      <c r="F129" s="101"/>
      <c r="G129" s="100"/>
      <c r="H129" s="257"/>
      <c r="I129" s="271"/>
      <c r="J129" s="271"/>
      <c r="K129" s="271"/>
      <c r="L129" s="27" t="s">
        <v>236</v>
      </c>
      <c r="M129" s="26"/>
      <c r="N129" s="27" t="s">
        <v>235</v>
      </c>
      <c r="O129" s="26"/>
      <c r="P129" s="27" t="s">
        <v>234</v>
      </c>
      <c r="Q129" s="26"/>
      <c r="R129" s="27" t="s">
        <v>233</v>
      </c>
      <c r="S129" s="26"/>
      <c r="T129" s="27" t="s">
        <v>232</v>
      </c>
      <c r="U129" s="26"/>
      <c r="V129" s="27" t="s">
        <v>231</v>
      </c>
      <c r="W129" s="26"/>
      <c r="X129" s="27" t="s">
        <v>230</v>
      </c>
      <c r="Y129" s="26"/>
      <c r="Z129" s="27" t="s">
        <v>229</v>
      </c>
      <c r="AA129" s="26"/>
      <c r="AB129" s="29" t="s">
        <v>228</v>
      </c>
      <c r="AC129" s="28"/>
      <c r="AD129" s="27">
        <v>39</v>
      </c>
      <c r="AE129" s="26"/>
      <c r="AF129" s="25"/>
      <c r="AG129" s="26"/>
      <c r="AH129" s="25"/>
      <c r="AI129" s="24"/>
      <c r="AJ129" s="252"/>
      <c r="AK129" s="255"/>
      <c r="AL129" s="23"/>
      <c r="AM129" s="248"/>
      <c r="AN129" s="241"/>
      <c r="AO129" s="238"/>
      <c r="AP129" s="235"/>
      <c r="AQ129" s="241"/>
      <c r="AR129" s="238"/>
      <c r="AS129" s="235"/>
      <c r="AT129" s="241"/>
      <c r="AU129" s="238"/>
      <c r="AV129" s="235"/>
      <c r="AW129" s="241"/>
      <c r="AX129" s="238"/>
      <c r="AY129" s="235"/>
      <c r="AZ129" s="241"/>
      <c r="BA129" s="238"/>
      <c r="BB129" s="292"/>
      <c r="BC129" s="295"/>
      <c r="BD129" s="295"/>
      <c r="BE129" s="298"/>
    </row>
    <row r="130" spans="2:65" ht="28.15" hidden="1" customHeight="1" thickBot="1">
      <c r="B130" s="34"/>
      <c r="C130" s="273"/>
      <c r="D130" s="64"/>
      <c r="E130" s="107"/>
      <c r="F130" s="107"/>
      <c r="G130" s="106"/>
      <c r="H130" s="258"/>
      <c r="I130" s="274"/>
      <c r="J130" s="274"/>
      <c r="K130" s="274"/>
      <c r="L130" s="59" t="s">
        <v>227</v>
      </c>
      <c r="M130" s="58"/>
      <c r="N130" s="59" t="s">
        <v>226</v>
      </c>
      <c r="O130" s="58"/>
      <c r="P130" s="59" t="s">
        <v>225</v>
      </c>
      <c r="Q130" s="58"/>
      <c r="R130" s="59" t="s">
        <v>224</v>
      </c>
      <c r="S130" s="58"/>
      <c r="T130" s="59">
        <v>20</v>
      </c>
      <c r="U130" s="58"/>
      <c r="V130" s="59" t="s">
        <v>223</v>
      </c>
      <c r="W130" s="58"/>
      <c r="X130" s="59" t="s">
        <v>222</v>
      </c>
      <c r="Y130" s="58"/>
      <c r="Z130" s="59" t="s">
        <v>221</v>
      </c>
      <c r="AA130" s="58"/>
      <c r="AB130" s="61" t="s">
        <v>220</v>
      </c>
      <c r="AC130" s="60"/>
      <c r="AD130" s="59" t="s">
        <v>219</v>
      </c>
      <c r="AE130" s="58"/>
      <c r="AF130" s="57"/>
      <c r="AG130" s="58"/>
      <c r="AH130" s="57"/>
      <c r="AI130" s="56"/>
      <c r="AJ130" s="253"/>
      <c r="AK130" s="256"/>
      <c r="AL130" s="55"/>
      <c r="AM130" s="249"/>
      <c r="AN130" s="242"/>
      <c r="AO130" s="239"/>
      <c r="AP130" s="236"/>
      <c r="AQ130" s="242"/>
      <c r="AR130" s="239"/>
      <c r="AS130" s="236"/>
      <c r="AT130" s="242"/>
      <c r="AU130" s="239"/>
      <c r="AV130" s="236"/>
      <c r="AW130" s="242"/>
      <c r="AX130" s="239"/>
      <c r="AY130" s="236"/>
      <c r="AZ130" s="242"/>
      <c r="BA130" s="239"/>
      <c r="BB130" s="293"/>
      <c r="BC130" s="296"/>
      <c r="BD130" s="296"/>
      <c r="BE130" s="299"/>
    </row>
    <row r="131" spans="2:65" ht="28.15" hidden="1" customHeight="1">
      <c r="B131" s="34"/>
      <c r="C131" s="265">
        <v>3</v>
      </c>
      <c r="D131" s="54"/>
      <c r="E131" s="105"/>
      <c r="F131" s="105"/>
      <c r="G131" s="104"/>
      <c r="H131" s="259"/>
      <c r="I131" s="269"/>
      <c r="J131" s="269"/>
      <c r="K131" s="269"/>
      <c r="L131" s="48" t="s">
        <v>256</v>
      </c>
      <c r="M131" s="47"/>
      <c r="N131" s="48" t="s">
        <v>255</v>
      </c>
      <c r="O131" s="47"/>
      <c r="P131" s="48" t="s">
        <v>254</v>
      </c>
      <c r="Q131" s="47"/>
      <c r="R131" s="48" t="s">
        <v>253</v>
      </c>
      <c r="S131" s="47"/>
      <c r="T131" s="48" t="s">
        <v>252</v>
      </c>
      <c r="U131" s="47"/>
      <c r="V131" s="48" t="s">
        <v>251</v>
      </c>
      <c r="W131" s="47"/>
      <c r="X131" s="48" t="s">
        <v>250</v>
      </c>
      <c r="Y131" s="47"/>
      <c r="Z131" s="48" t="s">
        <v>249</v>
      </c>
      <c r="AA131" s="47"/>
      <c r="AB131" s="50" t="s">
        <v>248</v>
      </c>
      <c r="AC131" s="49"/>
      <c r="AD131" s="48" t="s">
        <v>247</v>
      </c>
      <c r="AE131" s="47"/>
      <c r="AF131" s="46"/>
      <c r="AG131" s="47"/>
      <c r="AH131" s="46"/>
      <c r="AI131" s="45"/>
      <c r="AJ131" s="244"/>
      <c r="AK131" s="244"/>
      <c r="AL131" s="44"/>
      <c r="AM131" s="247">
        <f>SUMPRODUCT(LEN($M131:$AE134)-LEN(SUBSTITUTE($M131:$AE134,"A", "")))</f>
        <v>0</v>
      </c>
      <c r="AN131" s="240">
        <f>SUMPRODUCT(LEN($AH131:$AH134)-LEN(SUBSTITUTE($AH131:$AH134,"A", "")))</f>
        <v>0</v>
      </c>
      <c r="AO131" s="237">
        <f>SUMPRODUCT(LEN($AG131:$AG134)-LEN(SUBSTITUTE($AG131:$AG134,"A", "")))</f>
        <v>0</v>
      </c>
      <c r="AP131" s="234">
        <f>SUMPRODUCT(LEN($M131:$AE134)-LEN(SUBSTITUTE($M131:$AE134,"S", "")))</f>
        <v>0</v>
      </c>
      <c r="AQ131" s="240">
        <f>SUMPRODUCT(LEN($AH131:$AH134)-LEN(SUBSTITUTE($AH131:$AH134,"S", "")))</f>
        <v>0</v>
      </c>
      <c r="AR131" s="237">
        <f>SUMPRODUCT(LEN($AG131:$AG134)-LEN(SUBSTITUTE($AG131:$AG134,"S", "")))</f>
        <v>0</v>
      </c>
      <c r="AS131" s="234">
        <f>SUMPRODUCT(LEN($M131:$AE134)-LEN(SUBSTITUTE($M131:$AE134,"F", "")))</f>
        <v>0</v>
      </c>
      <c r="AT131" s="240">
        <f>SUMPRODUCT(LEN($AH131:$AH134)-LEN(SUBSTITUTE($AH131:$AH134,"F", "")))</f>
        <v>0</v>
      </c>
      <c r="AU131" s="237">
        <f>SUMPRODUCT(LEN($AG131:$AG134)-LEN(SUBSTITUTE($AG131:$AG134,"F", "")))</f>
        <v>0</v>
      </c>
      <c r="AV131" s="234">
        <f>SUMPRODUCT(LEN($M131:$AE134)-LEN(SUBSTITUTE($M131:$AE134,"G", "")))</f>
        <v>0</v>
      </c>
      <c r="AW131" s="240">
        <f>SUMPRODUCT(LEN($AH131:$AH134)-LEN(SUBSTITUTE($AH131:$AH134,"G", "")))</f>
        <v>0</v>
      </c>
      <c r="AX131" s="237">
        <f>SUMPRODUCT(LEN($AG131:$AG134)-LEN(SUBSTITUTE($AG131:$AG134,"G", "")))</f>
        <v>0</v>
      </c>
      <c r="AY131" s="234">
        <f>SUMPRODUCT(LEN($M131:$AE134)-LEN(SUBSTITUTE($M131:$AE134,"M", "")))</f>
        <v>0</v>
      </c>
      <c r="AZ131" s="240">
        <f>SUMPRODUCT(LEN($AH131:$AH134)-LEN(SUBSTITUTE($AH131:$AH134,"M", "")))</f>
        <v>0</v>
      </c>
      <c r="BA131" s="237">
        <f>SUMPRODUCT(LEN($AG131:$AG134)-LEN(SUBSTITUTE($AG131:$AG134,"M", "")))</f>
        <v>0</v>
      </c>
      <c r="BB131" s="291">
        <f>SUMPRODUCT(LEN($AI131:$AI134)-LEN(SUBSTITUTE($AI131:$AI134,"S", "")))</f>
        <v>0</v>
      </c>
      <c r="BC131" s="294">
        <f>SUMPRODUCT(LEN($AI131:$AI134)-LEN(SUBSTITUTE($AI131:$AI134,"F", "")))</f>
        <v>0</v>
      </c>
      <c r="BD131" s="294">
        <f>SUMPRODUCT(LEN($AI131:$AI134)-LEN(SUBSTITUTE($AI131:$AI134,"G", "")))</f>
        <v>0</v>
      </c>
      <c r="BE131" s="297">
        <f>SUMPRODUCT(LEN($AI131:$AI134)-LEN(SUBSTITUTE($AI131:$AI134,"M", "")))</f>
        <v>0</v>
      </c>
    </row>
    <row r="132" spans="2:65" ht="28.15" hidden="1" customHeight="1" thickBot="1">
      <c r="B132" s="34"/>
      <c r="C132" s="266"/>
      <c r="D132" s="43"/>
      <c r="E132" s="103"/>
      <c r="F132" s="103"/>
      <c r="G132" s="102"/>
      <c r="H132" s="260"/>
      <c r="I132" s="270"/>
      <c r="J132" s="270"/>
      <c r="K132" s="270"/>
      <c r="L132" s="37" t="s">
        <v>246</v>
      </c>
      <c r="M132" s="36"/>
      <c r="N132" s="37" t="s">
        <v>245</v>
      </c>
      <c r="O132" s="36"/>
      <c r="P132" s="37" t="s">
        <v>244</v>
      </c>
      <c r="Q132" s="36"/>
      <c r="R132" s="37" t="s">
        <v>243</v>
      </c>
      <c r="S132" s="36"/>
      <c r="T132" s="37" t="s">
        <v>242</v>
      </c>
      <c r="U132" s="36"/>
      <c r="V132" s="37" t="s">
        <v>241</v>
      </c>
      <c r="W132" s="36"/>
      <c r="X132" s="37" t="s">
        <v>240</v>
      </c>
      <c r="Y132" s="36"/>
      <c r="Z132" s="37" t="s">
        <v>239</v>
      </c>
      <c r="AA132" s="36"/>
      <c r="AB132" s="39" t="s">
        <v>238</v>
      </c>
      <c r="AC132" s="38"/>
      <c r="AD132" s="37" t="s">
        <v>237</v>
      </c>
      <c r="AE132" s="36"/>
      <c r="AF132" s="35"/>
      <c r="AG132" s="36"/>
      <c r="AH132" s="35"/>
      <c r="AI132" s="24"/>
      <c r="AJ132" s="245"/>
      <c r="AK132" s="245"/>
      <c r="AL132" s="23"/>
      <c r="AM132" s="248"/>
      <c r="AN132" s="241"/>
      <c r="AO132" s="238"/>
      <c r="AP132" s="235"/>
      <c r="AQ132" s="241"/>
      <c r="AR132" s="238"/>
      <c r="AS132" s="235"/>
      <c r="AT132" s="241"/>
      <c r="AU132" s="238"/>
      <c r="AV132" s="235"/>
      <c r="AW132" s="241"/>
      <c r="AX132" s="238"/>
      <c r="AY132" s="235"/>
      <c r="AZ132" s="241"/>
      <c r="BA132" s="238"/>
      <c r="BB132" s="292"/>
      <c r="BC132" s="295"/>
      <c r="BD132" s="295"/>
      <c r="BE132" s="298"/>
    </row>
    <row r="133" spans="2:65" ht="28.15" hidden="1" customHeight="1">
      <c r="B133" s="34"/>
      <c r="C133" s="267"/>
      <c r="D133" s="33"/>
      <c r="E133" s="101"/>
      <c r="F133" s="101"/>
      <c r="G133" s="100"/>
      <c r="H133" s="257"/>
      <c r="I133" s="271"/>
      <c r="J133" s="271"/>
      <c r="K133" s="271"/>
      <c r="L133" s="27" t="s">
        <v>236</v>
      </c>
      <c r="M133" s="26"/>
      <c r="N133" s="27" t="s">
        <v>235</v>
      </c>
      <c r="O133" s="26"/>
      <c r="P133" s="27" t="s">
        <v>234</v>
      </c>
      <c r="Q133" s="26"/>
      <c r="R133" s="27" t="s">
        <v>233</v>
      </c>
      <c r="S133" s="26"/>
      <c r="T133" s="27" t="s">
        <v>232</v>
      </c>
      <c r="U133" s="26"/>
      <c r="V133" s="27" t="s">
        <v>231</v>
      </c>
      <c r="W133" s="26"/>
      <c r="X133" s="27" t="s">
        <v>230</v>
      </c>
      <c r="Y133" s="26"/>
      <c r="Z133" s="27" t="s">
        <v>229</v>
      </c>
      <c r="AA133" s="26"/>
      <c r="AB133" s="29" t="s">
        <v>228</v>
      </c>
      <c r="AC133" s="28"/>
      <c r="AD133" s="27">
        <v>39</v>
      </c>
      <c r="AE133" s="26"/>
      <c r="AF133" s="25"/>
      <c r="AG133" s="26"/>
      <c r="AH133" s="25"/>
      <c r="AI133" s="24"/>
      <c r="AJ133" s="245"/>
      <c r="AK133" s="245"/>
      <c r="AL133" s="23"/>
      <c r="AM133" s="248"/>
      <c r="AN133" s="241"/>
      <c r="AO133" s="238"/>
      <c r="AP133" s="235"/>
      <c r="AQ133" s="241"/>
      <c r="AR133" s="238"/>
      <c r="AS133" s="235"/>
      <c r="AT133" s="241"/>
      <c r="AU133" s="238"/>
      <c r="AV133" s="235"/>
      <c r="AW133" s="241"/>
      <c r="AX133" s="238"/>
      <c r="AY133" s="235"/>
      <c r="AZ133" s="241"/>
      <c r="BA133" s="238"/>
      <c r="BB133" s="292"/>
      <c r="BC133" s="295"/>
      <c r="BD133" s="295"/>
      <c r="BE133" s="298"/>
    </row>
    <row r="134" spans="2:65" ht="28.15" hidden="1" customHeight="1" thickBot="1">
      <c r="B134" s="22"/>
      <c r="C134" s="268"/>
      <c r="D134" s="21"/>
      <c r="E134" s="109"/>
      <c r="F134" s="109"/>
      <c r="G134" s="108"/>
      <c r="H134" s="258"/>
      <c r="I134" s="272"/>
      <c r="J134" s="272"/>
      <c r="K134" s="272"/>
      <c r="L134" s="15" t="s">
        <v>227</v>
      </c>
      <c r="M134" s="14"/>
      <c r="N134" s="15" t="s">
        <v>226</v>
      </c>
      <c r="O134" s="14"/>
      <c r="P134" s="15" t="s">
        <v>225</v>
      </c>
      <c r="Q134" s="14"/>
      <c r="R134" s="15" t="s">
        <v>224</v>
      </c>
      <c r="S134" s="14"/>
      <c r="T134" s="15">
        <v>20</v>
      </c>
      <c r="U134" s="14"/>
      <c r="V134" s="15" t="s">
        <v>223</v>
      </c>
      <c r="W134" s="14"/>
      <c r="X134" s="15" t="s">
        <v>222</v>
      </c>
      <c r="Y134" s="14"/>
      <c r="Z134" s="15" t="s">
        <v>221</v>
      </c>
      <c r="AA134" s="14"/>
      <c r="AB134" s="17" t="s">
        <v>220</v>
      </c>
      <c r="AC134" s="16"/>
      <c r="AD134" s="15" t="s">
        <v>219</v>
      </c>
      <c r="AE134" s="14"/>
      <c r="AF134" s="13"/>
      <c r="AG134" s="14"/>
      <c r="AH134" s="13"/>
      <c r="AI134" s="12"/>
      <c r="AJ134" s="246"/>
      <c r="AK134" s="246"/>
      <c r="AL134" s="11"/>
      <c r="AM134" s="249"/>
      <c r="AN134" s="242"/>
      <c r="AO134" s="239"/>
      <c r="AP134" s="236"/>
      <c r="AQ134" s="242"/>
      <c r="AR134" s="239"/>
      <c r="AS134" s="236"/>
      <c r="AT134" s="242"/>
      <c r="AU134" s="239"/>
      <c r="AV134" s="236"/>
      <c r="AW134" s="242"/>
      <c r="AX134" s="239"/>
      <c r="AY134" s="236"/>
      <c r="AZ134" s="242"/>
      <c r="BA134" s="239"/>
      <c r="BB134" s="293"/>
      <c r="BC134" s="296"/>
      <c r="BD134" s="296"/>
      <c r="BE134" s="299"/>
    </row>
    <row r="135" spans="2:65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29" t="s">
        <v>287</v>
      </c>
      <c r="M135" s="278"/>
      <c r="N135" s="229" t="s">
        <v>286</v>
      </c>
      <c r="O135" s="278"/>
      <c r="P135" s="229" t="s">
        <v>286</v>
      </c>
      <c r="Q135" s="230"/>
      <c r="R135" s="229" t="s">
        <v>286</v>
      </c>
      <c r="S135" s="230"/>
      <c r="T135" s="229" t="s">
        <v>286</v>
      </c>
      <c r="U135" s="230"/>
      <c r="V135" s="229" t="s">
        <v>286</v>
      </c>
      <c r="W135" s="230"/>
      <c r="X135" s="229" t="s">
        <v>286</v>
      </c>
      <c r="Y135" s="230"/>
      <c r="Z135" s="229" t="s">
        <v>286</v>
      </c>
      <c r="AA135" s="230"/>
      <c r="AB135" s="229" t="s">
        <v>286</v>
      </c>
      <c r="AC135" s="230"/>
      <c r="AD135" s="229" t="s">
        <v>286</v>
      </c>
      <c r="AE135" s="230"/>
      <c r="AF135" s="243" t="s">
        <v>285</v>
      </c>
      <c r="AG135" s="230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90" t="s">
        <v>279</v>
      </c>
      <c r="AN135" s="89" t="s">
        <v>278</v>
      </c>
      <c r="AO135" s="88" t="s">
        <v>277</v>
      </c>
      <c r="AP135" s="90" t="s">
        <v>276</v>
      </c>
      <c r="AQ135" s="89" t="s">
        <v>275</v>
      </c>
      <c r="AR135" s="88" t="s">
        <v>274</v>
      </c>
      <c r="AS135" s="90" t="s">
        <v>273</v>
      </c>
      <c r="AT135" s="89" t="s">
        <v>272</v>
      </c>
      <c r="AU135" s="91" t="s">
        <v>271</v>
      </c>
      <c r="AV135" s="90" t="s">
        <v>270</v>
      </c>
      <c r="AW135" s="89" t="s">
        <v>269</v>
      </c>
      <c r="AX135" s="88" t="s">
        <v>268</v>
      </c>
      <c r="AY135" s="90" t="s">
        <v>267</v>
      </c>
      <c r="AZ135" s="89" t="s">
        <v>266</v>
      </c>
      <c r="BA135" s="88" t="s">
        <v>265</v>
      </c>
      <c r="BB135" s="87" t="s">
        <v>264</v>
      </c>
      <c r="BC135" s="86" t="s">
        <v>263</v>
      </c>
      <c r="BD135" s="86" t="s">
        <v>262</v>
      </c>
      <c r="BE135" s="85" t="s">
        <v>261</v>
      </c>
    </row>
    <row r="136" spans="2:65" ht="48" thickBot="1">
      <c r="B136" s="84" t="s">
        <v>350</v>
      </c>
      <c r="C136" s="83"/>
      <c r="D136" s="82">
        <v>149</v>
      </c>
      <c r="E136" s="275">
        <v>68.42</v>
      </c>
      <c r="F136" s="276"/>
      <c r="G136" s="277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71">
        <f t="shared" ref="AM136:BE136" si="9">SUM(AM137:AM148)</f>
        <v>0</v>
      </c>
      <c r="AN136" s="70">
        <f t="shared" si="9"/>
        <v>0</v>
      </c>
      <c r="AO136" s="69">
        <f t="shared" si="9"/>
        <v>0</v>
      </c>
      <c r="AP136" s="71">
        <f t="shared" si="9"/>
        <v>0</v>
      </c>
      <c r="AQ136" s="70">
        <f t="shared" si="9"/>
        <v>0</v>
      </c>
      <c r="AR136" s="69">
        <f t="shared" si="9"/>
        <v>0</v>
      </c>
      <c r="AS136" s="71">
        <f t="shared" si="9"/>
        <v>0</v>
      </c>
      <c r="AT136" s="70">
        <f t="shared" si="9"/>
        <v>0</v>
      </c>
      <c r="AU136" s="69">
        <f t="shared" si="9"/>
        <v>0</v>
      </c>
      <c r="AV136" s="71">
        <f t="shared" si="9"/>
        <v>0</v>
      </c>
      <c r="AW136" s="70">
        <f t="shared" si="9"/>
        <v>0</v>
      </c>
      <c r="AX136" s="69">
        <f t="shared" si="9"/>
        <v>0</v>
      </c>
      <c r="AY136" s="71">
        <f t="shared" si="9"/>
        <v>0</v>
      </c>
      <c r="AZ136" s="70">
        <f t="shared" si="9"/>
        <v>0</v>
      </c>
      <c r="BA136" s="69">
        <f t="shared" si="9"/>
        <v>0</v>
      </c>
      <c r="BB136" s="68">
        <f t="shared" si="9"/>
        <v>0</v>
      </c>
      <c r="BC136" s="67">
        <f t="shared" si="9"/>
        <v>0</v>
      </c>
      <c r="BD136" s="67">
        <f t="shared" si="9"/>
        <v>0</v>
      </c>
      <c r="BE136" s="66">
        <f t="shared" si="9"/>
        <v>0</v>
      </c>
      <c r="BF136" s="65" t="s">
        <v>257</v>
      </c>
      <c r="BI136" s="5">
        <f>SUM(AM136:AO136)</f>
        <v>0</v>
      </c>
      <c r="BJ136" s="5">
        <f>SUM(AP136:AR136,BB136)</f>
        <v>0</v>
      </c>
      <c r="BK136" s="5">
        <f>SUM(AS136:AU136,BC136)</f>
        <v>0</v>
      </c>
      <c r="BL136" s="5">
        <f>SUM(AV136:AX136,BD136)</f>
        <v>0</v>
      </c>
      <c r="BM136" s="5">
        <f>SUM(AY136:BA136,BE136)</f>
        <v>0</v>
      </c>
    </row>
    <row r="137" spans="2:65" ht="28.15" customHeight="1">
      <c r="B137" s="34"/>
      <c r="C137" s="265">
        <v>1</v>
      </c>
      <c r="D137" s="54"/>
      <c r="E137" s="105"/>
      <c r="F137" s="105"/>
      <c r="G137" s="104"/>
      <c r="H137" s="259" t="s">
        <v>329</v>
      </c>
      <c r="I137" s="269">
        <v>15</v>
      </c>
      <c r="J137" s="269">
        <v>6</v>
      </c>
      <c r="K137" s="269"/>
      <c r="L137" s="48" t="s">
        <v>256</v>
      </c>
      <c r="M137" s="47"/>
      <c r="N137" s="48" t="s">
        <v>255</v>
      </c>
      <c r="O137" s="47"/>
      <c r="P137" s="48" t="s">
        <v>254</v>
      </c>
      <c r="Q137" s="47"/>
      <c r="R137" s="48" t="s">
        <v>253</v>
      </c>
      <c r="S137" s="47"/>
      <c r="T137" s="48" t="s">
        <v>252</v>
      </c>
      <c r="U137" s="47"/>
      <c r="V137" s="48" t="s">
        <v>251</v>
      </c>
      <c r="W137" s="47"/>
      <c r="X137" s="48" t="s">
        <v>250</v>
      </c>
      <c r="Y137" s="47"/>
      <c r="Z137" s="48" t="s">
        <v>249</v>
      </c>
      <c r="AA137" s="47"/>
      <c r="AB137" s="50" t="s">
        <v>248</v>
      </c>
      <c r="AC137" s="49"/>
      <c r="AD137" s="48" t="s">
        <v>247</v>
      </c>
      <c r="AE137" s="47"/>
      <c r="AF137" s="46"/>
      <c r="AG137" s="47"/>
      <c r="AH137" s="46"/>
      <c r="AI137" s="45"/>
      <c r="AJ137" s="244"/>
      <c r="AK137" s="244"/>
      <c r="AL137" s="44"/>
      <c r="AM137" s="247">
        <f>SUMPRODUCT(LEN($M137:$AE140)-LEN(SUBSTITUTE($M137:$AE140,"A", "")))</f>
        <v>0</v>
      </c>
      <c r="AN137" s="240">
        <f>SUMPRODUCT(LEN($AH137:$AH140)-LEN(SUBSTITUTE($AH137:$AH140,"A", "")))</f>
        <v>0</v>
      </c>
      <c r="AO137" s="237">
        <f>SUMPRODUCT(LEN($AG137:$AG140)-LEN(SUBSTITUTE($AG137:$AG140,"A", "")))</f>
        <v>0</v>
      </c>
      <c r="AP137" s="234">
        <f>SUMPRODUCT(LEN($M137:$AE140)-LEN(SUBSTITUTE($M137:$AE140,"S", "")))</f>
        <v>0</v>
      </c>
      <c r="AQ137" s="240">
        <f>SUMPRODUCT(LEN($AH137:$AH140)-LEN(SUBSTITUTE($AH137:$AH140,"S", "")))</f>
        <v>0</v>
      </c>
      <c r="AR137" s="237">
        <f>SUMPRODUCT(LEN($AG137:$AG140)-LEN(SUBSTITUTE($AG137:$AG140,"S", "")))</f>
        <v>0</v>
      </c>
      <c r="AS137" s="234">
        <f>SUMPRODUCT(LEN($M137:$AE140)-LEN(SUBSTITUTE($M137:$AE140,"F", "")))</f>
        <v>0</v>
      </c>
      <c r="AT137" s="240">
        <f>SUMPRODUCT(LEN($AH137:$AH140)-LEN(SUBSTITUTE($AH137:$AH140,"F", "")))</f>
        <v>0</v>
      </c>
      <c r="AU137" s="237">
        <f>SUMPRODUCT(LEN($AG137:$AG140)-LEN(SUBSTITUTE($AG137:$AG140,"F", "")))</f>
        <v>0</v>
      </c>
      <c r="AV137" s="234">
        <f>SUMPRODUCT(LEN($M137:$AE140)-LEN(SUBSTITUTE($M137:$AE140,"G", "")))</f>
        <v>0</v>
      </c>
      <c r="AW137" s="240">
        <f>SUMPRODUCT(LEN($AH137:$AH140)-LEN(SUBSTITUTE($AH137:$AH140,"G", "")))</f>
        <v>0</v>
      </c>
      <c r="AX137" s="237">
        <f>SUMPRODUCT(LEN($AG137:$AG140)-LEN(SUBSTITUTE($AG137:$AG140,"G", "")))</f>
        <v>0</v>
      </c>
      <c r="AY137" s="234">
        <f>SUMPRODUCT(LEN($M137:$AE140)-LEN(SUBSTITUTE($M137:$AE140,"M", "")))</f>
        <v>0</v>
      </c>
      <c r="AZ137" s="240">
        <f>SUMPRODUCT(LEN($AH137:$AH140)-LEN(SUBSTITUTE($AH137:$AH140,"M", "")))</f>
        <v>0</v>
      </c>
      <c r="BA137" s="237">
        <f>SUMPRODUCT(LEN($AG137:$AG140)-LEN(SUBSTITUTE($AG137:$AG140,"M", "")))</f>
        <v>0</v>
      </c>
      <c r="BB137" s="291">
        <f>SUMPRODUCT(LEN($AI137:$AI140)-LEN(SUBSTITUTE($AI137:$AI140,"S", "")))</f>
        <v>0</v>
      </c>
      <c r="BC137" s="294">
        <f>SUMPRODUCT(LEN($AI137:$AI140)-LEN(SUBSTITUTE($AI137:$AI140,"F", "")))</f>
        <v>0</v>
      </c>
      <c r="BD137" s="294">
        <f>SUMPRODUCT(LEN($AI137:$AI140)-LEN(SUBSTITUTE($AI137:$AI140,"G", "")))</f>
        <v>0</v>
      </c>
      <c r="BE137" s="297">
        <f>SUMPRODUCT(LEN($AI137:$AI140)-LEN(SUBSTITUTE($AI137:$AI140,"M", "")))</f>
        <v>0</v>
      </c>
    </row>
    <row r="138" spans="2:65" ht="28.15" customHeight="1" thickBot="1">
      <c r="B138" s="34"/>
      <c r="C138" s="266"/>
      <c r="D138" s="43"/>
      <c r="E138" s="103"/>
      <c r="F138" s="103"/>
      <c r="G138" s="102"/>
      <c r="H138" s="260"/>
      <c r="I138" s="270"/>
      <c r="J138" s="270"/>
      <c r="K138" s="270"/>
      <c r="L138" s="37" t="s">
        <v>246</v>
      </c>
      <c r="M138" s="36"/>
      <c r="N138" s="37" t="s">
        <v>245</v>
      </c>
      <c r="O138" s="36"/>
      <c r="P138" s="37" t="s">
        <v>244</v>
      </c>
      <c r="Q138" s="36"/>
      <c r="R138" s="37" t="s">
        <v>243</v>
      </c>
      <c r="S138" s="36"/>
      <c r="T138" s="37" t="s">
        <v>242</v>
      </c>
      <c r="U138" s="36"/>
      <c r="V138" s="37" t="s">
        <v>241</v>
      </c>
      <c r="W138" s="36"/>
      <c r="X138" s="37" t="s">
        <v>240</v>
      </c>
      <c r="Y138" s="36"/>
      <c r="Z138" s="37" t="s">
        <v>239</v>
      </c>
      <c r="AA138" s="36"/>
      <c r="AB138" s="39" t="s">
        <v>238</v>
      </c>
      <c r="AC138" s="38"/>
      <c r="AD138" s="37" t="s">
        <v>237</v>
      </c>
      <c r="AE138" s="36"/>
      <c r="AF138" s="35"/>
      <c r="AG138" s="36"/>
      <c r="AH138" s="35"/>
      <c r="AI138" s="24"/>
      <c r="AJ138" s="245"/>
      <c r="AK138" s="245"/>
      <c r="AL138" s="23"/>
      <c r="AM138" s="248"/>
      <c r="AN138" s="241"/>
      <c r="AO138" s="238"/>
      <c r="AP138" s="235"/>
      <c r="AQ138" s="241"/>
      <c r="AR138" s="238"/>
      <c r="AS138" s="235"/>
      <c r="AT138" s="241"/>
      <c r="AU138" s="238"/>
      <c r="AV138" s="235"/>
      <c r="AW138" s="241"/>
      <c r="AX138" s="238"/>
      <c r="AY138" s="235"/>
      <c r="AZ138" s="241"/>
      <c r="BA138" s="238"/>
      <c r="BB138" s="292"/>
      <c r="BC138" s="295"/>
      <c r="BD138" s="295"/>
      <c r="BE138" s="298"/>
    </row>
    <row r="139" spans="2:65" ht="28.15" customHeight="1">
      <c r="B139" s="34"/>
      <c r="C139" s="267"/>
      <c r="D139" s="33"/>
      <c r="E139" s="101"/>
      <c r="F139" s="101"/>
      <c r="G139" s="100"/>
      <c r="H139" s="257">
        <v>149</v>
      </c>
      <c r="I139" s="271"/>
      <c r="J139" s="271"/>
      <c r="K139" s="271"/>
      <c r="L139" s="27" t="s">
        <v>236</v>
      </c>
      <c r="M139" s="26"/>
      <c r="N139" s="27" t="s">
        <v>235</v>
      </c>
      <c r="O139" s="26"/>
      <c r="P139" s="27" t="s">
        <v>234</v>
      </c>
      <c r="Q139" s="26"/>
      <c r="R139" s="27" t="s">
        <v>233</v>
      </c>
      <c r="S139" s="26"/>
      <c r="T139" s="27" t="s">
        <v>232</v>
      </c>
      <c r="U139" s="26"/>
      <c r="V139" s="27" t="s">
        <v>231</v>
      </c>
      <c r="W139" s="26"/>
      <c r="X139" s="27" t="s">
        <v>230</v>
      </c>
      <c r="Y139" s="26"/>
      <c r="Z139" s="27" t="s">
        <v>229</v>
      </c>
      <c r="AA139" s="26"/>
      <c r="AB139" s="29" t="s">
        <v>228</v>
      </c>
      <c r="AC139" s="28"/>
      <c r="AD139" s="27">
        <v>39</v>
      </c>
      <c r="AE139" s="26"/>
      <c r="AF139" s="25"/>
      <c r="AG139" s="26"/>
      <c r="AH139" s="25"/>
      <c r="AI139" s="24"/>
      <c r="AJ139" s="245"/>
      <c r="AK139" s="245"/>
      <c r="AL139" s="23"/>
      <c r="AM139" s="248"/>
      <c r="AN139" s="241"/>
      <c r="AO139" s="238"/>
      <c r="AP139" s="235"/>
      <c r="AQ139" s="241"/>
      <c r="AR139" s="238"/>
      <c r="AS139" s="235"/>
      <c r="AT139" s="241"/>
      <c r="AU139" s="238"/>
      <c r="AV139" s="235"/>
      <c r="AW139" s="241"/>
      <c r="AX139" s="238"/>
      <c r="AY139" s="235"/>
      <c r="AZ139" s="241"/>
      <c r="BA139" s="238"/>
      <c r="BB139" s="292"/>
      <c r="BC139" s="295"/>
      <c r="BD139" s="295"/>
      <c r="BE139" s="298"/>
    </row>
    <row r="140" spans="2:65" ht="28.15" customHeight="1" thickBot="1">
      <c r="B140" s="34"/>
      <c r="C140" s="273"/>
      <c r="D140" s="64"/>
      <c r="E140" s="107"/>
      <c r="F140" s="107"/>
      <c r="G140" s="106"/>
      <c r="H140" s="258"/>
      <c r="I140" s="274"/>
      <c r="J140" s="274"/>
      <c r="K140" s="274"/>
      <c r="L140" s="59" t="s">
        <v>227</v>
      </c>
      <c r="M140" s="58"/>
      <c r="N140" s="59" t="s">
        <v>226</v>
      </c>
      <c r="O140" s="58"/>
      <c r="P140" s="59" t="s">
        <v>225</v>
      </c>
      <c r="Q140" s="58"/>
      <c r="R140" s="59" t="s">
        <v>224</v>
      </c>
      <c r="S140" s="58"/>
      <c r="T140" s="59">
        <v>20</v>
      </c>
      <c r="U140" s="58"/>
      <c r="V140" s="59" t="s">
        <v>223</v>
      </c>
      <c r="W140" s="58"/>
      <c r="X140" s="59" t="s">
        <v>222</v>
      </c>
      <c r="Y140" s="58"/>
      <c r="Z140" s="59" t="s">
        <v>221</v>
      </c>
      <c r="AA140" s="58"/>
      <c r="AB140" s="61" t="s">
        <v>220</v>
      </c>
      <c r="AC140" s="60"/>
      <c r="AD140" s="59" t="s">
        <v>219</v>
      </c>
      <c r="AE140" s="58"/>
      <c r="AF140" s="57"/>
      <c r="AG140" s="58"/>
      <c r="AH140" s="57"/>
      <c r="AI140" s="56"/>
      <c r="AJ140" s="250"/>
      <c r="AK140" s="250"/>
      <c r="AL140" s="55"/>
      <c r="AM140" s="249"/>
      <c r="AN140" s="242"/>
      <c r="AO140" s="239"/>
      <c r="AP140" s="236"/>
      <c r="AQ140" s="242"/>
      <c r="AR140" s="239"/>
      <c r="AS140" s="236"/>
      <c r="AT140" s="242"/>
      <c r="AU140" s="239"/>
      <c r="AV140" s="236"/>
      <c r="AW140" s="242"/>
      <c r="AX140" s="239"/>
      <c r="AY140" s="236"/>
      <c r="AZ140" s="242"/>
      <c r="BA140" s="239"/>
      <c r="BB140" s="293"/>
      <c r="BC140" s="296"/>
      <c r="BD140" s="296"/>
      <c r="BE140" s="299"/>
    </row>
    <row r="141" spans="2:65" ht="28.15" hidden="1" customHeight="1">
      <c r="B141" s="34"/>
      <c r="C141" s="265">
        <v>2</v>
      </c>
      <c r="D141" s="54"/>
      <c r="E141" s="105"/>
      <c r="F141" s="105"/>
      <c r="G141" s="104"/>
      <c r="H141" s="259"/>
      <c r="I141" s="269"/>
      <c r="J141" s="269"/>
      <c r="K141" s="269"/>
      <c r="L141" s="48" t="s">
        <v>256</v>
      </c>
      <c r="M141" s="47"/>
      <c r="N141" s="48" t="s">
        <v>255</v>
      </c>
      <c r="O141" s="47"/>
      <c r="P141" s="48" t="s">
        <v>254</v>
      </c>
      <c r="Q141" s="47"/>
      <c r="R141" s="48" t="s">
        <v>253</v>
      </c>
      <c r="S141" s="47"/>
      <c r="T141" s="48" t="s">
        <v>252</v>
      </c>
      <c r="U141" s="47"/>
      <c r="V141" s="48" t="s">
        <v>251</v>
      </c>
      <c r="W141" s="47"/>
      <c r="X141" s="48" t="s">
        <v>250</v>
      </c>
      <c r="Y141" s="47"/>
      <c r="Z141" s="48" t="s">
        <v>249</v>
      </c>
      <c r="AA141" s="47"/>
      <c r="AB141" s="50" t="s">
        <v>248</v>
      </c>
      <c r="AC141" s="49"/>
      <c r="AD141" s="48" t="s">
        <v>247</v>
      </c>
      <c r="AE141" s="47"/>
      <c r="AF141" s="46"/>
      <c r="AG141" s="47"/>
      <c r="AH141" s="46"/>
      <c r="AI141" s="45"/>
      <c r="AJ141" s="251"/>
      <c r="AK141" s="254"/>
      <c r="AL141" s="44"/>
      <c r="AM141" s="247">
        <f>SUMPRODUCT(LEN($M141:$AE144)-LEN(SUBSTITUTE($M141:$AE144,"A", "")))</f>
        <v>0</v>
      </c>
      <c r="AN141" s="240">
        <f>SUMPRODUCT(LEN($AH141:$AH144)-LEN(SUBSTITUTE($AH141:$AH144,"A", "")))</f>
        <v>0</v>
      </c>
      <c r="AO141" s="237">
        <f>SUMPRODUCT(LEN($AG141:$AG144)-LEN(SUBSTITUTE($AG141:$AG144,"A", "")))</f>
        <v>0</v>
      </c>
      <c r="AP141" s="234">
        <f>SUMPRODUCT(LEN($M141:$AE144)-LEN(SUBSTITUTE($M141:$AE144,"S", "")))</f>
        <v>0</v>
      </c>
      <c r="AQ141" s="240">
        <f>SUMPRODUCT(LEN($AH141:$AH144)-LEN(SUBSTITUTE($AH141:$AH144,"S", "")))</f>
        <v>0</v>
      </c>
      <c r="AR141" s="237">
        <f>SUMPRODUCT(LEN($AG141:$AG144)-LEN(SUBSTITUTE($AG141:$AG144,"S", "")))</f>
        <v>0</v>
      </c>
      <c r="AS141" s="234">
        <f>SUMPRODUCT(LEN($M141:$AE144)-LEN(SUBSTITUTE($M141:$AE144,"F", "")))</f>
        <v>0</v>
      </c>
      <c r="AT141" s="240">
        <f>SUMPRODUCT(LEN($AH141:$AH144)-LEN(SUBSTITUTE($AH141:$AH144,"F", "")))</f>
        <v>0</v>
      </c>
      <c r="AU141" s="237">
        <f>SUMPRODUCT(LEN($AG141:$AG144)-LEN(SUBSTITUTE($AG141:$AG144,"F", "")))</f>
        <v>0</v>
      </c>
      <c r="AV141" s="234">
        <f>SUMPRODUCT(LEN($M141:$AE144)-LEN(SUBSTITUTE($M141:$AE144,"G", "")))</f>
        <v>0</v>
      </c>
      <c r="AW141" s="240">
        <f>SUMPRODUCT(LEN($AH141:$AH144)-LEN(SUBSTITUTE($AH141:$AH144,"G", "")))</f>
        <v>0</v>
      </c>
      <c r="AX141" s="237">
        <f>SUMPRODUCT(LEN($AG141:$AG144)-LEN(SUBSTITUTE($AG141:$AG144,"G", "")))</f>
        <v>0</v>
      </c>
      <c r="AY141" s="234">
        <f>SUMPRODUCT(LEN($M141:$AE144)-LEN(SUBSTITUTE($M141:$AE144,"M", "")))</f>
        <v>0</v>
      </c>
      <c r="AZ141" s="240">
        <f>SUMPRODUCT(LEN($AH141:$AH144)-LEN(SUBSTITUTE($AH141:$AH144,"M", "")))</f>
        <v>0</v>
      </c>
      <c r="BA141" s="237">
        <f>SUMPRODUCT(LEN($AG141:$AG144)-LEN(SUBSTITUTE($AG141:$AG144,"M", "")))</f>
        <v>0</v>
      </c>
      <c r="BB141" s="291">
        <f>SUMPRODUCT(LEN($AI141:$AI144)-LEN(SUBSTITUTE($AI141:$AI144,"S", "")))</f>
        <v>0</v>
      </c>
      <c r="BC141" s="294">
        <f>SUMPRODUCT(LEN($AI141:$AI144)-LEN(SUBSTITUTE($AI141:$AI144,"F", "")))</f>
        <v>0</v>
      </c>
      <c r="BD141" s="294">
        <f>SUMPRODUCT(LEN($AI141:$AI144)-LEN(SUBSTITUTE($AI141:$AI144,"G", "")))</f>
        <v>0</v>
      </c>
      <c r="BE141" s="297">
        <f>SUMPRODUCT(LEN($AI141:$AI144)-LEN(SUBSTITUTE($AI141:$AI144,"M", "")))</f>
        <v>0</v>
      </c>
    </row>
    <row r="142" spans="2:65" ht="28.15" hidden="1" customHeight="1" thickBot="1">
      <c r="B142" s="34"/>
      <c r="C142" s="266"/>
      <c r="D142" s="43"/>
      <c r="E142" s="103"/>
      <c r="F142" s="103"/>
      <c r="G142" s="102"/>
      <c r="H142" s="260"/>
      <c r="I142" s="270"/>
      <c r="J142" s="270"/>
      <c r="K142" s="270"/>
      <c r="L142" s="37" t="s">
        <v>246</v>
      </c>
      <c r="M142" s="36"/>
      <c r="N142" s="37" t="s">
        <v>245</v>
      </c>
      <c r="O142" s="36"/>
      <c r="P142" s="37" t="s">
        <v>244</v>
      </c>
      <c r="Q142" s="36"/>
      <c r="R142" s="37" t="s">
        <v>243</v>
      </c>
      <c r="S142" s="36"/>
      <c r="T142" s="37" t="s">
        <v>242</v>
      </c>
      <c r="U142" s="36"/>
      <c r="V142" s="37" t="s">
        <v>241</v>
      </c>
      <c r="W142" s="36"/>
      <c r="X142" s="37" t="s">
        <v>240</v>
      </c>
      <c r="Y142" s="36"/>
      <c r="Z142" s="37" t="s">
        <v>239</v>
      </c>
      <c r="AA142" s="36"/>
      <c r="AB142" s="39" t="s">
        <v>238</v>
      </c>
      <c r="AC142" s="38"/>
      <c r="AD142" s="37" t="s">
        <v>237</v>
      </c>
      <c r="AE142" s="36"/>
      <c r="AF142" s="35"/>
      <c r="AG142" s="36"/>
      <c r="AH142" s="35"/>
      <c r="AI142" s="24"/>
      <c r="AJ142" s="252"/>
      <c r="AK142" s="255"/>
      <c r="AL142" s="23"/>
      <c r="AM142" s="248"/>
      <c r="AN142" s="241"/>
      <c r="AO142" s="238"/>
      <c r="AP142" s="235"/>
      <c r="AQ142" s="241"/>
      <c r="AR142" s="238"/>
      <c r="AS142" s="235"/>
      <c r="AT142" s="241"/>
      <c r="AU142" s="238"/>
      <c r="AV142" s="235"/>
      <c r="AW142" s="241"/>
      <c r="AX142" s="238"/>
      <c r="AY142" s="235"/>
      <c r="AZ142" s="241"/>
      <c r="BA142" s="238"/>
      <c r="BB142" s="292"/>
      <c r="BC142" s="295"/>
      <c r="BD142" s="295"/>
      <c r="BE142" s="298"/>
    </row>
    <row r="143" spans="2:65" ht="28.15" hidden="1" customHeight="1">
      <c r="B143" s="34"/>
      <c r="C143" s="267"/>
      <c r="D143" s="33"/>
      <c r="E143" s="101"/>
      <c r="F143" s="101"/>
      <c r="G143" s="100"/>
      <c r="H143" s="257"/>
      <c r="I143" s="271"/>
      <c r="J143" s="271"/>
      <c r="K143" s="271"/>
      <c r="L143" s="27" t="s">
        <v>236</v>
      </c>
      <c r="M143" s="26"/>
      <c r="N143" s="27" t="s">
        <v>235</v>
      </c>
      <c r="O143" s="26"/>
      <c r="P143" s="27" t="s">
        <v>234</v>
      </c>
      <c r="Q143" s="26"/>
      <c r="R143" s="27" t="s">
        <v>233</v>
      </c>
      <c r="S143" s="26"/>
      <c r="T143" s="27" t="s">
        <v>232</v>
      </c>
      <c r="U143" s="26"/>
      <c r="V143" s="27" t="s">
        <v>231</v>
      </c>
      <c r="W143" s="26"/>
      <c r="X143" s="27" t="s">
        <v>230</v>
      </c>
      <c r="Y143" s="26"/>
      <c r="Z143" s="27" t="s">
        <v>229</v>
      </c>
      <c r="AA143" s="26"/>
      <c r="AB143" s="29" t="s">
        <v>228</v>
      </c>
      <c r="AC143" s="28"/>
      <c r="AD143" s="27">
        <v>39</v>
      </c>
      <c r="AE143" s="26"/>
      <c r="AF143" s="25"/>
      <c r="AG143" s="26"/>
      <c r="AH143" s="25"/>
      <c r="AI143" s="24"/>
      <c r="AJ143" s="252"/>
      <c r="AK143" s="255"/>
      <c r="AL143" s="23"/>
      <c r="AM143" s="248"/>
      <c r="AN143" s="241"/>
      <c r="AO143" s="238"/>
      <c r="AP143" s="235"/>
      <c r="AQ143" s="241"/>
      <c r="AR143" s="238"/>
      <c r="AS143" s="235"/>
      <c r="AT143" s="241"/>
      <c r="AU143" s="238"/>
      <c r="AV143" s="235"/>
      <c r="AW143" s="241"/>
      <c r="AX143" s="238"/>
      <c r="AY143" s="235"/>
      <c r="AZ143" s="241"/>
      <c r="BA143" s="238"/>
      <c r="BB143" s="292"/>
      <c r="BC143" s="295"/>
      <c r="BD143" s="295"/>
      <c r="BE143" s="298"/>
    </row>
    <row r="144" spans="2:65" ht="28.15" hidden="1" customHeight="1" thickBot="1">
      <c r="B144" s="34"/>
      <c r="C144" s="273"/>
      <c r="D144" s="64"/>
      <c r="E144" s="107"/>
      <c r="F144" s="107"/>
      <c r="G144" s="106"/>
      <c r="H144" s="258"/>
      <c r="I144" s="274"/>
      <c r="J144" s="274"/>
      <c r="K144" s="274"/>
      <c r="L144" s="59" t="s">
        <v>227</v>
      </c>
      <c r="M144" s="58"/>
      <c r="N144" s="59" t="s">
        <v>226</v>
      </c>
      <c r="O144" s="58"/>
      <c r="P144" s="59" t="s">
        <v>225</v>
      </c>
      <c r="Q144" s="58"/>
      <c r="R144" s="59" t="s">
        <v>224</v>
      </c>
      <c r="S144" s="58"/>
      <c r="T144" s="59">
        <v>20</v>
      </c>
      <c r="U144" s="58"/>
      <c r="V144" s="59" t="s">
        <v>223</v>
      </c>
      <c r="W144" s="58"/>
      <c r="X144" s="59" t="s">
        <v>222</v>
      </c>
      <c r="Y144" s="58"/>
      <c r="Z144" s="59" t="s">
        <v>221</v>
      </c>
      <c r="AA144" s="58"/>
      <c r="AB144" s="61" t="s">
        <v>220</v>
      </c>
      <c r="AC144" s="60"/>
      <c r="AD144" s="59" t="s">
        <v>219</v>
      </c>
      <c r="AE144" s="58"/>
      <c r="AF144" s="57"/>
      <c r="AG144" s="58"/>
      <c r="AH144" s="57"/>
      <c r="AI144" s="56"/>
      <c r="AJ144" s="253"/>
      <c r="AK144" s="256"/>
      <c r="AL144" s="55"/>
      <c r="AM144" s="249"/>
      <c r="AN144" s="242"/>
      <c r="AO144" s="239"/>
      <c r="AP144" s="236"/>
      <c r="AQ144" s="242"/>
      <c r="AR144" s="239"/>
      <c r="AS144" s="236"/>
      <c r="AT144" s="242"/>
      <c r="AU144" s="239"/>
      <c r="AV144" s="236"/>
      <c r="AW144" s="242"/>
      <c r="AX144" s="239"/>
      <c r="AY144" s="236"/>
      <c r="AZ144" s="242"/>
      <c r="BA144" s="239"/>
      <c r="BB144" s="293"/>
      <c r="BC144" s="296"/>
      <c r="BD144" s="296"/>
      <c r="BE144" s="299"/>
    </row>
    <row r="145" spans="2:65" ht="28.15" hidden="1" customHeight="1">
      <c r="B145" s="34"/>
      <c r="C145" s="265">
        <v>3</v>
      </c>
      <c r="D145" s="54"/>
      <c r="E145" s="105"/>
      <c r="F145" s="105"/>
      <c r="G145" s="104"/>
      <c r="H145" s="259"/>
      <c r="I145" s="269"/>
      <c r="J145" s="269"/>
      <c r="K145" s="269"/>
      <c r="L145" s="48" t="s">
        <v>256</v>
      </c>
      <c r="M145" s="47"/>
      <c r="N145" s="48" t="s">
        <v>255</v>
      </c>
      <c r="O145" s="47"/>
      <c r="P145" s="48" t="s">
        <v>254</v>
      </c>
      <c r="Q145" s="47"/>
      <c r="R145" s="48" t="s">
        <v>253</v>
      </c>
      <c r="S145" s="47"/>
      <c r="T145" s="48" t="s">
        <v>252</v>
      </c>
      <c r="U145" s="47"/>
      <c r="V145" s="48" t="s">
        <v>251</v>
      </c>
      <c r="W145" s="47"/>
      <c r="X145" s="48" t="s">
        <v>250</v>
      </c>
      <c r="Y145" s="47"/>
      <c r="Z145" s="48" t="s">
        <v>249</v>
      </c>
      <c r="AA145" s="47"/>
      <c r="AB145" s="50" t="s">
        <v>248</v>
      </c>
      <c r="AC145" s="49"/>
      <c r="AD145" s="48" t="s">
        <v>247</v>
      </c>
      <c r="AE145" s="47"/>
      <c r="AF145" s="46"/>
      <c r="AG145" s="47"/>
      <c r="AH145" s="46"/>
      <c r="AI145" s="45"/>
      <c r="AJ145" s="244"/>
      <c r="AK145" s="244"/>
      <c r="AL145" s="44"/>
      <c r="AM145" s="247">
        <f>SUMPRODUCT(LEN($M145:$AE148)-LEN(SUBSTITUTE($M145:$AE148,"A", "")))</f>
        <v>0</v>
      </c>
      <c r="AN145" s="240">
        <f>SUMPRODUCT(LEN($AH145:$AH148)-LEN(SUBSTITUTE($AH145:$AH148,"A", "")))</f>
        <v>0</v>
      </c>
      <c r="AO145" s="237">
        <f>SUMPRODUCT(LEN($AG145:$AG148)-LEN(SUBSTITUTE($AG145:$AG148,"A", "")))</f>
        <v>0</v>
      </c>
      <c r="AP145" s="234">
        <f>SUMPRODUCT(LEN($M145:$AE148)-LEN(SUBSTITUTE($M145:$AE148,"S", "")))</f>
        <v>0</v>
      </c>
      <c r="AQ145" s="240">
        <f>SUMPRODUCT(LEN($AH145:$AH148)-LEN(SUBSTITUTE($AH145:$AH148,"S", "")))</f>
        <v>0</v>
      </c>
      <c r="AR145" s="237">
        <f>SUMPRODUCT(LEN($AG145:$AG148)-LEN(SUBSTITUTE($AG145:$AG148,"S", "")))</f>
        <v>0</v>
      </c>
      <c r="AS145" s="234">
        <f>SUMPRODUCT(LEN($M145:$AE148)-LEN(SUBSTITUTE($M145:$AE148,"F", "")))</f>
        <v>0</v>
      </c>
      <c r="AT145" s="240">
        <f>SUMPRODUCT(LEN($AH145:$AH148)-LEN(SUBSTITUTE($AH145:$AH148,"F", "")))</f>
        <v>0</v>
      </c>
      <c r="AU145" s="237">
        <f>SUMPRODUCT(LEN($AG145:$AG148)-LEN(SUBSTITUTE($AG145:$AG148,"F", "")))</f>
        <v>0</v>
      </c>
      <c r="AV145" s="234">
        <f>SUMPRODUCT(LEN($M145:$AE148)-LEN(SUBSTITUTE($M145:$AE148,"G", "")))</f>
        <v>0</v>
      </c>
      <c r="AW145" s="240">
        <f>SUMPRODUCT(LEN($AH145:$AH148)-LEN(SUBSTITUTE($AH145:$AH148,"G", "")))</f>
        <v>0</v>
      </c>
      <c r="AX145" s="237">
        <f>SUMPRODUCT(LEN($AG145:$AG148)-LEN(SUBSTITUTE($AG145:$AG148,"G", "")))</f>
        <v>0</v>
      </c>
      <c r="AY145" s="234">
        <f>SUMPRODUCT(LEN($M145:$AE148)-LEN(SUBSTITUTE($M145:$AE148,"M", "")))</f>
        <v>0</v>
      </c>
      <c r="AZ145" s="240">
        <f>SUMPRODUCT(LEN($AH145:$AH148)-LEN(SUBSTITUTE($AH145:$AH148,"M", "")))</f>
        <v>0</v>
      </c>
      <c r="BA145" s="237">
        <f>SUMPRODUCT(LEN($AG145:$AG148)-LEN(SUBSTITUTE($AG145:$AG148,"M", "")))</f>
        <v>0</v>
      </c>
      <c r="BB145" s="291">
        <f>SUMPRODUCT(LEN($AI145:$AI148)-LEN(SUBSTITUTE($AI145:$AI148,"S", "")))</f>
        <v>0</v>
      </c>
      <c r="BC145" s="294">
        <f>SUMPRODUCT(LEN($AI145:$AI148)-LEN(SUBSTITUTE($AI145:$AI148,"F", "")))</f>
        <v>0</v>
      </c>
      <c r="BD145" s="294">
        <f>SUMPRODUCT(LEN($AI145:$AI148)-LEN(SUBSTITUTE($AI145:$AI148,"G", "")))</f>
        <v>0</v>
      </c>
      <c r="BE145" s="297">
        <f>SUMPRODUCT(LEN($AI145:$AI148)-LEN(SUBSTITUTE($AI145:$AI148,"M", "")))</f>
        <v>0</v>
      </c>
    </row>
    <row r="146" spans="2:65" ht="28.15" hidden="1" customHeight="1" thickBot="1">
      <c r="B146" s="34"/>
      <c r="C146" s="266"/>
      <c r="D146" s="43"/>
      <c r="E146" s="103"/>
      <c r="F146" s="103"/>
      <c r="G146" s="102"/>
      <c r="H146" s="260"/>
      <c r="I146" s="270"/>
      <c r="J146" s="270"/>
      <c r="K146" s="270"/>
      <c r="L146" s="37" t="s">
        <v>246</v>
      </c>
      <c r="M146" s="36"/>
      <c r="N146" s="37" t="s">
        <v>245</v>
      </c>
      <c r="O146" s="36"/>
      <c r="P146" s="37" t="s">
        <v>244</v>
      </c>
      <c r="Q146" s="36"/>
      <c r="R146" s="37" t="s">
        <v>243</v>
      </c>
      <c r="S146" s="36"/>
      <c r="T146" s="37" t="s">
        <v>242</v>
      </c>
      <c r="U146" s="36"/>
      <c r="V146" s="37" t="s">
        <v>241</v>
      </c>
      <c r="W146" s="36"/>
      <c r="X146" s="37" t="s">
        <v>240</v>
      </c>
      <c r="Y146" s="36"/>
      <c r="Z146" s="37" t="s">
        <v>239</v>
      </c>
      <c r="AA146" s="36"/>
      <c r="AB146" s="39" t="s">
        <v>238</v>
      </c>
      <c r="AC146" s="38"/>
      <c r="AD146" s="37" t="s">
        <v>237</v>
      </c>
      <c r="AE146" s="36"/>
      <c r="AF146" s="35"/>
      <c r="AG146" s="36"/>
      <c r="AH146" s="35"/>
      <c r="AI146" s="24"/>
      <c r="AJ146" s="245"/>
      <c r="AK146" s="245"/>
      <c r="AL146" s="23"/>
      <c r="AM146" s="248"/>
      <c r="AN146" s="241"/>
      <c r="AO146" s="238"/>
      <c r="AP146" s="235"/>
      <c r="AQ146" s="241"/>
      <c r="AR146" s="238"/>
      <c r="AS146" s="235"/>
      <c r="AT146" s="241"/>
      <c r="AU146" s="238"/>
      <c r="AV146" s="235"/>
      <c r="AW146" s="241"/>
      <c r="AX146" s="238"/>
      <c r="AY146" s="235"/>
      <c r="AZ146" s="241"/>
      <c r="BA146" s="238"/>
      <c r="BB146" s="292"/>
      <c r="BC146" s="295"/>
      <c r="BD146" s="295"/>
      <c r="BE146" s="298"/>
    </row>
    <row r="147" spans="2:65" ht="28.15" hidden="1" customHeight="1">
      <c r="B147" s="34"/>
      <c r="C147" s="267"/>
      <c r="D147" s="33"/>
      <c r="E147" s="101"/>
      <c r="F147" s="101"/>
      <c r="G147" s="100"/>
      <c r="H147" s="257"/>
      <c r="I147" s="271"/>
      <c r="J147" s="271"/>
      <c r="K147" s="271"/>
      <c r="L147" s="27" t="s">
        <v>236</v>
      </c>
      <c r="M147" s="26"/>
      <c r="N147" s="27" t="s">
        <v>235</v>
      </c>
      <c r="O147" s="26"/>
      <c r="P147" s="27" t="s">
        <v>234</v>
      </c>
      <c r="Q147" s="26"/>
      <c r="R147" s="27" t="s">
        <v>233</v>
      </c>
      <c r="S147" s="26"/>
      <c r="T147" s="27" t="s">
        <v>232</v>
      </c>
      <c r="U147" s="26"/>
      <c r="V147" s="27" t="s">
        <v>231</v>
      </c>
      <c r="W147" s="26"/>
      <c r="X147" s="27" t="s">
        <v>230</v>
      </c>
      <c r="Y147" s="26"/>
      <c r="Z147" s="27" t="s">
        <v>229</v>
      </c>
      <c r="AA147" s="26"/>
      <c r="AB147" s="29" t="s">
        <v>228</v>
      </c>
      <c r="AC147" s="28"/>
      <c r="AD147" s="27">
        <v>39</v>
      </c>
      <c r="AE147" s="26"/>
      <c r="AF147" s="25"/>
      <c r="AG147" s="26"/>
      <c r="AH147" s="25"/>
      <c r="AI147" s="24"/>
      <c r="AJ147" s="245"/>
      <c r="AK147" s="245"/>
      <c r="AL147" s="23"/>
      <c r="AM147" s="248"/>
      <c r="AN147" s="241"/>
      <c r="AO147" s="238"/>
      <c r="AP147" s="235"/>
      <c r="AQ147" s="241"/>
      <c r="AR147" s="238"/>
      <c r="AS147" s="235"/>
      <c r="AT147" s="241"/>
      <c r="AU147" s="238"/>
      <c r="AV147" s="235"/>
      <c r="AW147" s="241"/>
      <c r="AX147" s="238"/>
      <c r="AY147" s="235"/>
      <c r="AZ147" s="241"/>
      <c r="BA147" s="238"/>
      <c r="BB147" s="292"/>
      <c r="BC147" s="295"/>
      <c r="BD147" s="295"/>
      <c r="BE147" s="298"/>
    </row>
    <row r="148" spans="2:65" ht="28.15" hidden="1" customHeight="1" thickBot="1">
      <c r="B148" s="22"/>
      <c r="C148" s="268"/>
      <c r="D148" s="21"/>
      <c r="E148" s="109"/>
      <c r="F148" s="109"/>
      <c r="G148" s="108"/>
      <c r="H148" s="258"/>
      <c r="I148" s="272"/>
      <c r="J148" s="272"/>
      <c r="K148" s="272"/>
      <c r="L148" s="15" t="s">
        <v>227</v>
      </c>
      <c r="M148" s="14"/>
      <c r="N148" s="15" t="s">
        <v>226</v>
      </c>
      <c r="O148" s="14"/>
      <c r="P148" s="15" t="s">
        <v>225</v>
      </c>
      <c r="Q148" s="14"/>
      <c r="R148" s="15" t="s">
        <v>224</v>
      </c>
      <c r="S148" s="14"/>
      <c r="T148" s="15">
        <v>20</v>
      </c>
      <c r="U148" s="14"/>
      <c r="V148" s="15" t="s">
        <v>223</v>
      </c>
      <c r="W148" s="14"/>
      <c r="X148" s="15" t="s">
        <v>222</v>
      </c>
      <c r="Y148" s="14"/>
      <c r="Z148" s="15" t="s">
        <v>221</v>
      </c>
      <c r="AA148" s="14"/>
      <c r="AB148" s="17" t="s">
        <v>220</v>
      </c>
      <c r="AC148" s="16"/>
      <c r="AD148" s="15" t="s">
        <v>219</v>
      </c>
      <c r="AE148" s="14"/>
      <c r="AF148" s="13"/>
      <c r="AG148" s="14"/>
      <c r="AH148" s="13"/>
      <c r="AI148" s="12"/>
      <c r="AJ148" s="246"/>
      <c r="AK148" s="246"/>
      <c r="AL148" s="11"/>
      <c r="AM148" s="249"/>
      <c r="AN148" s="242"/>
      <c r="AO148" s="239"/>
      <c r="AP148" s="236"/>
      <c r="AQ148" s="242"/>
      <c r="AR148" s="239"/>
      <c r="AS148" s="236"/>
      <c r="AT148" s="242"/>
      <c r="AU148" s="239"/>
      <c r="AV148" s="236"/>
      <c r="AW148" s="242"/>
      <c r="AX148" s="239"/>
      <c r="AY148" s="236"/>
      <c r="AZ148" s="242"/>
      <c r="BA148" s="239"/>
      <c r="BB148" s="293"/>
      <c r="BC148" s="296"/>
      <c r="BD148" s="296"/>
      <c r="BE148" s="299"/>
    </row>
    <row r="149" spans="2:65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29" t="s">
        <v>287</v>
      </c>
      <c r="M149" s="278"/>
      <c r="N149" s="229" t="s">
        <v>286</v>
      </c>
      <c r="O149" s="278"/>
      <c r="P149" s="229" t="s">
        <v>286</v>
      </c>
      <c r="Q149" s="230"/>
      <c r="R149" s="229" t="s">
        <v>286</v>
      </c>
      <c r="S149" s="230"/>
      <c r="T149" s="229" t="s">
        <v>286</v>
      </c>
      <c r="U149" s="230"/>
      <c r="V149" s="229" t="s">
        <v>286</v>
      </c>
      <c r="W149" s="230"/>
      <c r="X149" s="229" t="s">
        <v>286</v>
      </c>
      <c r="Y149" s="230"/>
      <c r="Z149" s="229" t="s">
        <v>286</v>
      </c>
      <c r="AA149" s="230"/>
      <c r="AB149" s="229" t="s">
        <v>286</v>
      </c>
      <c r="AC149" s="230"/>
      <c r="AD149" s="229" t="s">
        <v>286</v>
      </c>
      <c r="AE149" s="230"/>
      <c r="AF149" s="243" t="s">
        <v>285</v>
      </c>
      <c r="AG149" s="230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90" t="s">
        <v>279</v>
      </c>
      <c r="AN149" s="89" t="s">
        <v>278</v>
      </c>
      <c r="AO149" s="88" t="s">
        <v>277</v>
      </c>
      <c r="AP149" s="90" t="s">
        <v>276</v>
      </c>
      <c r="AQ149" s="89" t="s">
        <v>275</v>
      </c>
      <c r="AR149" s="88" t="s">
        <v>274</v>
      </c>
      <c r="AS149" s="90" t="s">
        <v>273</v>
      </c>
      <c r="AT149" s="89" t="s">
        <v>272</v>
      </c>
      <c r="AU149" s="91" t="s">
        <v>271</v>
      </c>
      <c r="AV149" s="90" t="s">
        <v>270</v>
      </c>
      <c r="AW149" s="89" t="s">
        <v>269</v>
      </c>
      <c r="AX149" s="88" t="s">
        <v>268</v>
      </c>
      <c r="AY149" s="90" t="s">
        <v>267</v>
      </c>
      <c r="AZ149" s="89" t="s">
        <v>266</v>
      </c>
      <c r="BA149" s="88" t="s">
        <v>265</v>
      </c>
      <c r="BB149" s="87" t="s">
        <v>264</v>
      </c>
      <c r="BC149" s="86" t="s">
        <v>263</v>
      </c>
      <c r="BD149" s="86" t="s">
        <v>262</v>
      </c>
      <c r="BE149" s="85" t="s">
        <v>261</v>
      </c>
    </row>
    <row r="150" spans="2:65" ht="48" thickBot="1">
      <c r="B150" s="84" t="s">
        <v>349</v>
      </c>
      <c r="C150" s="83"/>
      <c r="D150" s="82">
        <v>149</v>
      </c>
      <c r="E150" s="275">
        <v>93.79</v>
      </c>
      <c r="F150" s="276"/>
      <c r="G150" s="277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71">
        <f t="shared" ref="AM150:BE150" si="10">SUM(AM151:AM162)</f>
        <v>0</v>
      </c>
      <c r="AN150" s="70">
        <f t="shared" si="10"/>
        <v>0</v>
      </c>
      <c r="AO150" s="69">
        <f t="shared" si="10"/>
        <v>0</v>
      </c>
      <c r="AP150" s="71">
        <f t="shared" si="10"/>
        <v>0</v>
      </c>
      <c r="AQ150" s="70">
        <f t="shared" si="10"/>
        <v>0</v>
      </c>
      <c r="AR150" s="69">
        <f t="shared" si="10"/>
        <v>0</v>
      </c>
      <c r="AS150" s="71">
        <f t="shared" si="10"/>
        <v>0</v>
      </c>
      <c r="AT150" s="70">
        <f t="shared" si="10"/>
        <v>0</v>
      </c>
      <c r="AU150" s="69">
        <f t="shared" si="10"/>
        <v>0</v>
      </c>
      <c r="AV150" s="71">
        <f t="shared" si="10"/>
        <v>0</v>
      </c>
      <c r="AW150" s="70">
        <f t="shared" si="10"/>
        <v>0</v>
      </c>
      <c r="AX150" s="69">
        <f t="shared" si="10"/>
        <v>0</v>
      </c>
      <c r="AY150" s="71">
        <f t="shared" si="10"/>
        <v>0</v>
      </c>
      <c r="AZ150" s="70">
        <f t="shared" si="10"/>
        <v>0</v>
      </c>
      <c r="BA150" s="69">
        <f t="shared" si="10"/>
        <v>0</v>
      </c>
      <c r="BB150" s="68">
        <f t="shared" si="10"/>
        <v>0</v>
      </c>
      <c r="BC150" s="67">
        <f t="shared" si="10"/>
        <v>0</v>
      </c>
      <c r="BD150" s="67">
        <f t="shared" si="10"/>
        <v>0</v>
      </c>
      <c r="BE150" s="66">
        <f t="shared" si="10"/>
        <v>0</v>
      </c>
      <c r="BF150" s="65" t="s">
        <v>257</v>
      </c>
      <c r="BI150" s="5">
        <f>SUM(AM150:AO150)</f>
        <v>0</v>
      </c>
      <c r="BJ150" s="5">
        <f>SUM(AP150:AR150,BB150)</f>
        <v>0</v>
      </c>
      <c r="BK150" s="5">
        <f>SUM(AS150:AU150,BC150)</f>
        <v>0</v>
      </c>
      <c r="BL150" s="5">
        <f>SUM(AV150:AX150,BD150)</f>
        <v>0</v>
      </c>
      <c r="BM150" s="5">
        <f>SUM(AY150:BA150,BE150)</f>
        <v>0</v>
      </c>
    </row>
    <row r="151" spans="2:65" ht="28.15" customHeight="1">
      <c r="B151" s="34"/>
      <c r="C151" s="265">
        <v>1</v>
      </c>
      <c r="D151" s="54"/>
      <c r="E151" s="105"/>
      <c r="F151" s="105"/>
      <c r="G151" s="104"/>
      <c r="H151" s="259" t="s">
        <v>329</v>
      </c>
      <c r="I151" s="269">
        <v>17</v>
      </c>
      <c r="J151" s="269">
        <v>6</v>
      </c>
      <c r="K151" s="269"/>
      <c r="L151" s="48" t="s">
        <v>256</v>
      </c>
      <c r="M151" s="47"/>
      <c r="N151" s="48" t="s">
        <v>255</v>
      </c>
      <c r="O151" s="47"/>
      <c r="P151" s="48" t="s">
        <v>254</v>
      </c>
      <c r="Q151" s="47"/>
      <c r="R151" s="48" t="s">
        <v>253</v>
      </c>
      <c r="S151" s="47"/>
      <c r="T151" s="48" t="s">
        <v>252</v>
      </c>
      <c r="U151" s="47"/>
      <c r="V151" s="48" t="s">
        <v>251</v>
      </c>
      <c r="W151" s="47"/>
      <c r="X151" s="48" t="s">
        <v>250</v>
      </c>
      <c r="Y151" s="47"/>
      <c r="Z151" s="48" t="s">
        <v>249</v>
      </c>
      <c r="AA151" s="47"/>
      <c r="AB151" s="50" t="s">
        <v>248</v>
      </c>
      <c r="AC151" s="49"/>
      <c r="AD151" s="48" t="s">
        <v>247</v>
      </c>
      <c r="AE151" s="47"/>
      <c r="AF151" s="46"/>
      <c r="AG151" s="47"/>
      <c r="AH151" s="46"/>
      <c r="AI151" s="45"/>
      <c r="AJ151" s="244"/>
      <c r="AK151" s="244"/>
      <c r="AL151" s="44"/>
      <c r="AM151" s="247">
        <f>SUMPRODUCT(LEN($M151:$AE154)-LEN(SUBSTITUTE($M151:$AE154,"A", "")))</f>
        <v>0</v>
      </c>
      <c r="AN151" s="240">
        <f>SUMPRODUCT(LEN($AH151:$AH154)-LEN(SUBSTITUTE($AH151:$AH154,"A", "")))</f>
        <v>0</v>
      </c>
      <c r="AO151" s="237">
        <f>SUMPRODUCT(LEN($AG151:$AG154)-LEN(SUBSTITUTE($AG151:$AG154,"A", "")))</f>
        <v>0</v>
      </c>
      <c r="AP151" s="234">
        <f>SUMPRODUCT(LEN($M151:$AE154)-LEN(SUBSTITUTE($M151:$AE154,"S", "")))</f>
        <v>0</v>
      </c>
      <c r="AQ151" s="240">
        <f>SUMPRODUCT(LEN($AH151:$AH154)-LEN(SUBSTITUTE($AH151:$AH154,"S", "")))</f>
        <v>0</v>
      </c>
      <c r="AR151" s="237">
        <f>SUMPRODUCT(LEN($AG151:$AG154)-LEN(SUBSTITUTE($AG151:$AG154,"S", "")))</f>
        <v>0</v>
      </c>
      <c r="AS151" s="234">
        <f>SUMPRODUCT(LEN($M151:$AE154)-LEN(SUBSTITUTE($M151:$AE154,"F", "")))</f>
        <v>0</v>
      </c>
      <c r="AT151" s="240">
        <f>SUMPRODUCT(LEN($AH151:$AH154)-LEN(SUBSTITUTE($AH151:$AH154,"F", "")))</f>
        <v>0</v>
      </c>
      <c r="AU151" s="237">
        <f>SUMPRODUCT(LEN($AG151:$AG154)-LEN(SUBSTITUTE($AG151:$AG154,"F", "")))</f>
        <v>0</v>
      </c>
      <c r="AV151" s="234">
        <f>SUMPRODUCT(LEN($M151:$AE154)-LEN(SUBSTITUTE($M151:$AE154,"G", "")))</f>
        <v>0</v>
      </c>
      <c r="AW151" s="240">
        <f>SUMPRODUCT(LEN($AH151:$AH154)-LEN(SUBSTITUTE($AH151:$AH154,"G", "")))</f>
        <v>0</v>
      </c>
      <c r="AX151" s="237">
        <f>SUMPRODUCT(LEN($AG151:$AG154)-LEN(SUBSTITUTE($AG151:$AG154,"G", "")))</f>
        <v>0</v>
      </c>
      <c r="AY151" s="234">
        <f>SUMPRODUCT(LEN($M151:$AE154)-LEN(SUBSTITUTE($M151:$AE154,"M", "")))</f>
        <v>0</v>
      </c>
      <c r="AZ151" s="240">
        <f>SUMPRODUCT(LEN($AH151:$AH154)-LEN(SUBSTITUTE($AH151:$AH154,"M", "")))</f>
        <v>0</v>
      </c>
      <c r="BA151" s="237">
        <f>SUMPRODUCT(LEN($AG151:$AG154)-LEN(SUBSTITUTE($AG151:$AG154,"M", "")))</f>
        <v>0</v>
      </c>
      <c r="BB151" s="291">
        <f>SUMPRODUCT(LEN($AI151:$AI154)-LEN(SUBSTITUTE($AI151:$AI154,"S", "")))</f>
        <v>0</v>
      </c>
      <c r="BC151" s="294">
        <f>SUMPRODUCT(LEN($AI151:$AI154)-LEN(SUBSTITUTE($AI151:$AI154,"F", "")))</f>
        <v>0</v>
      </c>
      <c r="BD151" s="294">
        <f>SUMPRODUCT(LEN($AI151:$AI154)-LEN(SUBSTITUTE($AI151:$AI154,"G", "")))</f>
        <v>0</v>
      </c>
      <c r="BE151" s="297">
        <f>SUMPRODUCT(LEN($AI151:$AI154)-LEN(SUBSTITUTE($AI151:$AI154,"M", "")))</f>
        <v>0</v>
      </c>
    </row>
    <row r="152" spans="2:65" ht="28.15" customHeight="1" thickBot="1">
      <c r="B152" s="34"/>
      <c r="C152" s="266"/>
      <c r="D152" s="43"/>
      <c r="E152" s="103"/>
      <c r="F152" s="103"/>
      <c r="G152" s="102"/>
      <c r="H152" s="260"/>
      <c r="I152" s="270"/>
      <c r="J152" s="270"/>
      <c r="K152" s="270"/>
      <c r="L152" s="37" t="s">
        <v>246</v>
      </c>
      <c r="M152" s="36"/>
      <c r="N152" s="37" t="s">
        <v>245</v>
      </c>
      <c r="O152" s="36"/>
      <c r="P152" s="37" t="s">
        <v>244</v>
      </c>
      <c r="Q152" s="36"/>
      <c r="R152" s="37" t="s">
        <v>243</v>
      </c>
      <c r="S152" s="36"/>
      <c r="T152" s="37" t="s">
        <v>242</v>
      </c>
      <c r="U152" s="36"/>
      <c r="V152" s="37" t="s">
        <v>241</v>
      </c>
      <c r="W152" s="36"/>
      <c r="X152" s="37" t="s">
        <v>240</v>
      </c>
      <c r="Y152" s="36"/>
      <c r="Z152" s="37" t="s">
        <v>239</v>
      </c>
      <c r="AA152" s="36"/>
      <c r="AB152" s="39" t="s">
        <v>238</v>
      </c>
      <c r="AC152" s="38"/>
      <c r="AD152" s="37" t="s">
        <v>237</v>
      </c>
      <c r="AE152" s="36"/>
      <c r="AF152" s="35"/>
      <c r="AG152" s="36"/>
      <c r="AH152" s="35"/>
      <c r="AI152" s="24"/>
      <c r="AJ152" s="245"/>
      <c r="AK152" s="245"/>
      <c r="AL152" s="23"/>
      <c r="AM152" s="248"/>
      <c r="AN152" s="241"/>
      <c r="AO152" s="238"/>
      <c r="AP152" s="235"/>
      <c r="AQ152" s="241"/>
      <c r="AR152" s="238"/>
      <c r="AS152" s="235"/>
      <c r="AT152" s="241"/>
      <c r="AU152" s="238"/>
      <c r="AV152" s="235"/>
      <c r="AW152" s="241"/>
      <c r="AX152" s="238"/>
      <c r="AY152" s="235"/>
      <c r="AZ152" s="241"/>
      <c r="BA152" s="238"/>
      <c r="BB152" s="292"/>
      <c r="BC152" s="295"/>
      <c r="BD152" s="295"/>
      <c r="BE152" s="298"/>
    </row>
    <row r="153" spans="2:65" ht="28.15" customHeight="1">
      <c r="B153" s="34"/>
      <c r="C153" s="267"/>
      <c r="D153" s="33"/>
      <c r="E153" s="101"/>
      <c r="F153" s="101"/>
      <c r="G153" s="100"/>
      <c r="H153" s="257">
        <v>149</v>
      </c>
      <c r="I153" s="271"/>
      <c r="J153" s="271"/>
      <c r="K153" s="271"/>
      <c r="L153" s="27" t="s">
        <v>236</v>
      </c>
      <c r="M153" s="26"/>
      <c r="N153" s="27" t="s">
        <v>235</v>
      </c>
      <c r="O153" s="26"/>
      <c r="P153" s="27" t="s">
        <v>234</v>
      </c>
      <c r="Q153" s="26"/>
      <c r="R153" s="27" t="s">
        <v>233</v>
      </c>
      <c r="S153" s="26"/>
      <c r="T153" s="27" t="s">
        <v>232</v>
      </c>
      <c r="U153" s="26"/>
      <c r="V153" s="27" t="s">
        <v>231</v>
      </c>
      <c r="W153" s="26"/>
      <c r="X153" s="27" t="s">
        <v>230</v>
      </c>
      <c r="Y153" s="26"/>
      <c r="Z153" s="27" t="s">
        <v>229</v>
      </c>
      <c r="AA153" s="26"/>
      <c r="AB153" s="29" t="s">
        <v>228</v>
      </c>
      <c r="AC153" s="28"/>
      <c r="AD153" s="27">
        <v>39</v>
      </c>
      <c r="AE153" s="26"/>
      <c r="AF153" s="25"/>
      <c r="AG153" s="26"/>
      <c r="AH153" s="25"/>
      <c r="AI153" s="24"/>
      <c r="AJ153" s="245"/>
      <c r="AK153" s="245"/>
      <c r="AL153" s="23"/>
      <c r="AM153" s="248"/>
      <c r="AN153" s="241"/>
      <c r="AO153" s="238"/>
      <c r="AP153" s="235"/>
      <c r="AQ153" s="241"/>
      <c r="AR153" s="238"/>
      <c r="AS153" s="235"/>
      <c r="AT153" s="241"/>
      <c r="AU153" s="238"/>
      <c r="AV153" s="235"/>
      <c r="AW153" s="241"/>
      <c r="AX153" s="238"/>
      <c r="AY153" s="235"/>
      <c r="AZ153" s="241"/>
      <c r="BA153" s="238"/>
      <c r="BB153" s="292"/>
      <c r="BC153" s="295"/>
      <c r="BD153" s="295"/>
      <c r="BE153" s="298"/>
    </row>
    <row r="154" spans="2:65" ht="28.15" customHeight="1" thickBot="1">
      <c r="B154" s="34"/>
      <c r="C154" s="273"/>
      <c r="D154" s="64"/>
      <c r="E154" s="107"/>
      <c r="F154" s="107"/>
      <c r="G154" s="106"/>
      <c r="H154" s="258"/>
      <c r="I154" s="274"/>
      <c r="J154" s="274"/>
      <c r="K154" s="274"/>
      <c r="L154" s="59" t="s">
        <v>227</v>
      </c>
      <c r="M154" s="58"/>
      <c r="N154" s="59" t="s">
        <v>226</v>
      </c>
      <c r="O154" s="58"/>
      <c r="P154" s="59" t="s">
        <v>225</v>
      </c>
      <c r="Q154" s="58"/>
      <c r="R154" s="59" t="s">
        <v>224</v>
      </c>
      <c r="S154" s="58"/>
      <c r="T154" s="59">
        <v>20</v>
      </c>
      <c r="U154" s="58"/>
      <c r="V154" s="59" t="s">
        <v>223</v>
      </c>
      <c r="W154" s="58"/>
      <c r="X154" s="59" t="s">
        <v>222</v>
      </c>
      <c r="Y154" s="58"/>
      <c r="Z154" s="59" t="s">
        <v>221</v>
      </c>
      <c r="AA154" s="58"/>
      <c r="AB154" s="61" t="s">
        <v>220</v>
      </c>
      <c r="AC154" s="60"/>
      <c r="AD154" s="59" t="s">
        <v>219</v>
      </c>
      <c r="AE154" s="58"/>
      <c r="AF154" s="57"/>
      <c r="AG154" s="58"/>
      <c r="AH154" s="57"/>
      <c r="AI154" s="56"/>
      <c r="AJ154" s="250"/>
      <c r="AK154" s="250"/>
      <c r="AL154" s="55"/>
      <c r="AM154" s="249"/>
      <c r="AN154" s="242"/>
      <c r="AO154" s="239"/>
      <c r="AP154" s="236"/>
      <c r="AQ154" s="242"/>
      <c r="AR154" s="239"/>
      <c r="AS154" s="236"/>
      <c r="AT154" s="242"/>
      <c r="AU154" s="239"/>
      <c r="AV154" s="236"/>
      <c r="AW154" s="242"/>
      <c r="AX154" s="239"/>
      <c r="AY154" s="236"/>
      <c r="AZ154" s="242"/>
      <c r="BA154" s="239"/>
      <c r="BB154" s="293"/>
      <c r="BC154" s="296"/>
      <c r="BD154" s="296"/>
      <c r="BE154" s="299"/>
    </row>
    <row r="155" spans="2:65" ht="28.15" hidden="1" customHeight="1">
      <c r="B155" s="34"/>
      <c r="C155" s="265">
        <v>2</v>
      </c>
      <c r="D155" s="54"/>
      <c r="E155" s="105"/>
      <c r="F155" s="105"/>
      <c r="G155" s="104"/>
      <c r="H155" s="259"/>
      <c r="I155" s="269"/>
      <c r="J155" s="269"/>
      <c r="K155" s="269"/>
      <c r="L155" s="48" t="s">
        <v>256</v>
      </c>
      <c r="M155" s="47"/>
      <c r="N155" s="48" t="s">
        <v>255</v>
      </c>
      <c r="O155" s="47"/>
      <c r="P155" s="48" t="s">
        <v>254</v>
      </c>
      <c r="Q155" s="47"/>
      <c r="R155" s="48" t="s">
        <v>253</v>
      </c>
      <c r="S155" s="47"/>
      <c r="T155" s="48" t="s">
        <v>252</v>
      </c>
      <c r="U155" s="47"/>
      <c r="V155" s="48" t="s">
        <v>251</v>
      </c>
      <c r="W155" s="47"/>
      <c r="X155" s="48" t="s">
        <v>250</v>
      </c>
      <c r="Y155" s="47"/>
      <c r="Z155" s="48" t="s">
        <v>249</v>
      </c>
      <c r="AA155" s="47"/>
      <c r="AB155" s="50" t="s">
        <v>248</v>
      </c>
      <c r="AC155" s="49"/>
      <c r="AD155" s="48" t="s">
        <v>247</v>
      </c>
      <c r="AE155" s="47"/>
      <c r="AF155" s="46"/>
      <c r="AG155" s="47"/>
      <c r="AH155" s="46"/>
      <c r="AI155" s="45"/>
      <c r="AJ155" s="251"/>
      <c r="AK155" s="254"/>
      <c r="AL155" s="44"/>
      <c r="AM155" s="247">
        <f>SUMPRODUCT(LEN($M155:$AE158)-LEN(SUBSTITUTE($M155:$AE158,"A", "")))</f>
        <v>0</v>
      </c>
      <c r="AN155" s="240">
        <f>SUMPRODUCT(LEN($AH155:$AH158)-LEN(SUBSTITUTE($AH155:$AH158,"A", "")))</f>
        <v>0</v>
      </c>
      <c r="AO155" s="237">
        <f>SUMPRODUCT(LEN($AG155:$AG158)-LEN(SUBSTITUTE($AG155:$AG158,"A", "")))</f>
        <v>0</v>
      </c>
      <c r="AP155" s="234">
        <f>SUMPRODUCT(LEN($M155:$AE158)-LEN(SUBSTITUTE($M155:$AE158,"S", "")))</f>
        <v>0</v>
      </c>
      <c r="AQ155" s="240">
        <f>SUMPRODUCT(LEN($AH155:$AH158)-LEN(SUBSTITUTE($AH155:$AH158,"S", "")))</f>
        <v>0</v>
      </c>
      <c r="AR155" s="237">
        <f>SUMPRODUCT(LEN($AG155:$AG158)-LEN(SUBSTITUTE($AG155:$AG158,"S", "")))</f>
        <v>0</v>
      </c>
      <c r="AS155" s="234">
        <f>SUMPRODUCT(LEN($M155:$AE158)-LEN(SUBSTITUTE($M155:$AE158,"F", "")))</f>
        <v>0</v>
      </c>
      <c r="AT155" s="240">
        <f>SUMPRODUCT(LEN($AH155:$AH158)-LEN(SUBSTITUTE($AH155:$AH158,"F", "")))</f>
        <v>0</v>
      </c>
      <c r="AU155" s="237">
        <f>SUMPRODUCT(LEN($AG155:$AG158)-LEN(SUBSTITUTE($AG155:$AG158,"F", "")))</f>
        <v>0</v>
      </c>
      <c r="AV155" s="234">
        <f>SUMPRODUCT(LEN($M155:$AE158)-LEN(SUBSTITUTE($M155:$AE158,"G", "")))</f>
        <v>0</v>
      </c>
      <c r="AW155" s="240">
        <f>SUMPRODUCT(LEN($AH155:$AH158)-LEN(SUBSTITUTE($AH155:$AH158,"G", "")))</f>
        <v>0</v>
      </c>
      <c r="AX155" s="237">
        <f>SUMPRODUCT(LEN($AG155:$AG158)-LEN(SUBSTITUTE($AG155:$AG158,"G", "")))</f>
        <v>0</v>
      </c>
      <c r="AY155" s="234">
        <f>SUMPRODUCT(LEN($M155:$AE158)-LEN(SUBSTITUTE($M155:$AE158,"M", "")))</f>
        <v>0</v>
      </c>
      <c r="AZ155" s="240">
        <f>SUMPRODUCT(LEN($AH155:$AH158)-LEN(SUBSTITUTE($AH155:$AH158,"M", "")))</f>
        <v>0</v>
      </c>
      <c r="BA155" s="237">
        <f>SUMPRODUCT(LEN($AG155:$AG158)-LEN(SUBSTITUTE($AG155:$AG158,"M", "")))</f>
        <v>0</v>
      </c>
      <c r="BB155" s="291">
        <f>SUMPRODUCT(LEN($AI155:$AI158)-LEN(SUBSTITUTE($AI155:$AI158,"S", "")))</f>
        <v>0</v>
      </c>
      <c r="BC155" s="294">
        <f>SUMPRODUCT(LEN($AI155:$AI158)-LEN(SUBSTITUTE($AI155:$AI158,"F", "")))</f>
        <v>0</v>
      </c>
      <c r="BD155" s="294">
        <f>SUMPRODUCT(LEN($AI155:$AI158)-LEN(SUBSTITUTE($AI155:$AI158,"G", "")))</f>
        <v>0</v>
      </c>
      <c r="BE155" s="297">
        <f>SUMPRODUCT(LEN($AI155:$AI158)-LEN(SUBSTITUTE($AI155:$AI158,"M", "")))</f>
        <v>0</v>
      </c>
    </row>
    <row r="156" spans="2:65" ht="28.15" hidden="1" customHeight="1" thickBot="1">
      <c r="B156" s="34"/>
      <c r="C156" s="266"/>
      <c r="D156" s="43"/>
      <c r="E156" s="103"/>
      <c r="F156" s="103"/>
      <c r="G156" s="102"/>
      <c r="H156" s="260"/>
      <c r="I156" s="270"/>
      <c r="J156" s="270"/>
      <c r="K156" s="270"/>
      <c r="L156" s="37" t="s">
        <v>246</v>
      </c>
      <c r="M156" s="36"/>
      <c r="N156" s="37" t="s">
        <v>245</v>
      </c>
      <c r="O156" s="36"/>
      <c r="P156" s="37" t="s">
        <v>244</v>
      </c>
      <c r="Q156" s="36"/>
      <c r="R156" s="37" t="s">
        <v>243</v>
      </c>
      <c r="S156" s="36"/>
      <c r="T156" s="37" t="s">
        <v>242</v>
      </c>
      <c r="U156" s="36"/>
      <c r="V156" s="37" t="s">
        <v>241</v>
      </c>
      <c r="W156" s="36"/>
      <c r="X156" s="37" t="s">
        <v>240</v>
      </c>
      <c r="Y156" s="36"/>
      <c r="Z156" s="37" t="s">
        <v>239</v>
      </c>
      <c r="AA156" s="36"/>
      <c r="AB156" s="39" t="s">
        <v>238</v>
      </c>
      <c r="AC156" s="38"/>
      <c r="AD156" s="37" t="s">
        <v>237</v>
      </c>
      <c r="AE156" s="36"/>
      <c r="AF156" s="35"/>
      <c r="AG156" s="36"/>
      <c r="AH156" s="35"/>
      <c r="AI156" s="24"/>
      <c r="AJ156" s="252"/>
      <c r="AK156" s="255"/>
      <c r="AL156" s="23"/>
      <c r="AM156" s="248"/>
      <c r="AN156" s="241"/>
      <c r="AO156" s="238"/>
      <c r="AP156" s="235"/>
      <c r="AQ156" s="241"/>
      <c r="AR156" s="238"/>
      <c r="AS156" s="235"/>
      <c r="AT156" s="241"/>
      <c r="AU156" s="238"/>
      <c r="AV156" s="235"/>
      <c r="AW156" s="241"/>
      <c r="AX156" s="238"/>
      <c r="AY156" s="235"/>
      <c r="AZ156" s="241"/>
      <c r="BA156" s="238"/>
      <c r="BB156" s="292"/>
      <c r="BC156" s="295"/>
      <c r="BD156" s="295"/>
      <c r="BE156" s="298"/>
    </row>
    <row r="157" spans="2:65" ht="28.15" hidden="1" customHeight="1">
      <c r="B157" s="34"/>
      <c r="C157" s="267"/>
      <c r="D157" s="33"/>
      <c r="E157" s="101"/>
      <c r="F157" s="101"/>
      <c r="G157" s="100"/>
      <c r="H157" s="257"/>
      <c r="I157" s="271"/>
      <c r="J157" s="271"/>
      <c r="K157" s="271"/>
      <c r="L157" s="27" t="s">
        <v>236</v>
      </c>
      <c r="M157" s="26"/>
      <c r="N157" s="27" t="s">
        <v>235</v>
      </c>
      <c r="O157" s="26"/>
      <c r="P157" s="27" t="s">
        <v>234</v>
      </c>
      <c r="Q157" s="26"/>
      <c r="R157" s="27" t="s">
        <v>233</v>
      </c>
      <c r="S157" s="26"/>
      <c r="T157" s="27" t="s">
        <v>232</v>
      </c>
      <c r="U157" s="26"/>
      <c r="V157" s="27" t="s">
        <v>231</v>
      </c>
      <c r="W157" s="26"/>
      <c r="X157" s="27" t="s">
        <v>230</v>
      </c>
      <c r="Y157" s="26"/>
      <c r="Z157" s="27" t="s">
        <v>229</v>
      </c>
      <c r="AA157" s="26"/>
      <c r="AB157" s="29" t="s">
        <v>228</v>
      </c>
      <c r="AC157" s="28"/>
      <c r="AD157" s="27">
        <v>39</v>
      </c>
      <c r="AE157" s="26"/>
      <c r="AF157" s="25"/>
      <c r="AG157" s="26"/>
      <c r="AH157" s="25"/>
      <c r="AI157" s="24"/>
      <c r="AJ157" s="252"/>
      <c r="AK157" s="255"/>
      <c r="AL157" s="23"/>
      <c r="AM157" s="248"/>
      <c r="AN157" s="241"/>
      <c r="AO157" s="238"/>
      <c r="AP157" s="235"/>
      <c r="AQ157" s="241"/>
      <c r="AR157" s="238"/>
      <c r="AS157" s="235"/>
      <c r="AT157" s="241"/>
      <c r="AU157" s="238"/>
      <c r="AV157" s="235"/>
      <c r="AW157" s="241"/>
      <c r="AX157" s="238"/>
      <c r="AY157" s="235"/>
      <c r="AZ157" s="241"/>
      <c r="BA157" s="238"/>
      <c r="BB157" s="292"/>
      <c r="BC157" s="295"/>
      <c r="BD157" s="295"/>
      <c r="BE157" s="298"/>
    </row>
    <row r="158" spans="2:65" ht="28.15" hidden="1" customHeight="1" thickBot="1">
      <c r="B158" s="34"/>
      <c r="C158" s="273"/>
      <c r="D158" s="64"/>
      <c r="E158" s="107"/>
      <c r="F158" s="107"/>
      <c r="G158" s="106"/>
      <c r="H158" s="258"/>
      <c r="I158" s="274"/>
      <c r="J158" s="274"/>
      <c r="K158" s="274"/>
      <c r="L158" s="59" t="s">
        <v>227</v>
      </c>
      <c r="M158" s="58"/>
      <c r="N158" s="59" t="s">
        <v>226</v>
      </c>
      <c r="O158" s="58"/>
      <c r="P158" s="59" t="s">
        <v>225</v>
      </c>
      <c r="Q158" s="58"/>
      <c r="R158" s="59" t="s">
        <v>224</v>
      </c>
      <c r="S158" s="58"/>
      <c r="T158" s="59">
        <v>20</v>
      </c>
      <c r="U158" s="58"/>
      <c r="V158" s="59" t="s">
        <v>223</v>
      </c>
      <c r="W158" s="58"/>
      <c r="X158" s="59" t="s">
        <v>222</v>
      </c>
      <c r="Y158" s="58"/>
      <c r="Z158" s="59" t="s">
        <v>221</v>
      </c>
      <c r="AA158" s="58"/>
      <c r="AB158" s="61" t="s">
        <v>220</v>
      </c>
      <c r="AC158" s="60"/>
      <c r="AD158" s="59" t="s">
        <v>219</v>
      </c>
      <c r="AE158" s="58"/>
      <c r="AF158" s="57"/>
      <c r="AG158" s="58"/>
      <c r="AH158" s="57"/>
      <c r="AI158" s="56"/>
      <c r="AJ158" s="253"/>
      <c r="AK158" s="256"/>
      <c r="AL158" s="55"/>
      <c r="AM158" s="249"/>
      <c r="AN158" s="242"/>
      <c r="AO158" s="239"/>
      <c r="AP158" s="236"/>
      <c r="AQ158" s="242"/>
      <c r="AR158" s="239"/>
      <c r="AS158" s="236"/>
      <c r="AT158" s="242"/>
      <c r="AU158" s="239"/>
      <c r="AV158" s="236"/>
      <c r="AW158" s="242"/>
      <c r="AX158" s="239"/>
      <c r="AY158" s="236"/>
      <c r="AZ158" s="242"/>
      <c r="BA158" s="239"/>
      <c r="BB158" s="293"/>
      <c r="BC158" s="296"/>
      <c r="BD158" s="296"/>
      <c r="BE158" s="299"/>
    </row>
    <row r="159" spans="2:65" ht="28.15" hidden="1" customHeight="1">
      <c r="B159" s="34"/>
      <c r="C159" s="265">
        <v>3</v>
      </c>
      <c r="D159" s="54"/>
      <c r="E159" s="105"/>
      <c r="F159" s="105"/>
      <c r="G159" s="104"/>
      <c r="H159" s="259"/>
      <c r="I159" s="269"/>
      <c r="J159" s="269"/>
      <c r="K159" s="269"/>
      <c r="L159" s="48" t="s">
        <v>256</v>
      </c>
      <c r="M159" s="47"/>
      <c r="N159" s="48" t="s">
        <v>255</v>
      </c>
      <c r="O159" s="47"/>
      <c r="P159" s="48" t="s">
        <v>254</v>
      </c>
      <c r="Q159" s="47"/>
      <c r="R159" s="48" t="s">
        <v>253</v>
      </c>
      <c r="S159" s="47"/>
      <c r="T159" s="48" t="s">
        <v>252</v>
      </c>
      <c r="U159" s="47"/>
      <c r="V159" s="48" t="s">
        <v>251</v>
      </c>
      <c r="W159" s="47"/>
      <c r="X159" s="48" t="s">
        <v>250</v>
      </c>
      <c r="Y159" s="47"/>
      <c r="Z159" s="48" t="s">
        <v>249</v>
      </c>
      <c r="AA159" s="47"/>
      <c r="AB159" s="50" t="s">
        <v>248</v>
      </c>
      <c r="AC159" s="49"/>
      <c r="AD159" s="48" t="s">
        <v>247</v>
      </c>
      <c r="AE159" s="47"/>
      <c r="AF159" s="46"/>
      <c r="AG159" s="47"/>
      <c r="AH159" s="46"/>
      <c r="AI159" s="45"/>
      <c r="AJ159" s="244"/>
      <c r="AK159" s="244"/>
      <c r="AL159" s="44"/>
      <c r="AM159" s="247">
        <f>SUMPRODUCT(LEN($M159:$AE162)-LEN(SUBSTITUTE($M159:$AE162,"A", "")))</f>
        <v>0</v>
      </c>
      <c r="AN159" s="240">
        <f>SUMPRODUCT(LEN($AH159:$AH162)-LEN(SUBSTITUTE($AH159:$AH162,"A", "")))</f>
        <v>0</v>
      </c>
      <c r="AO159" s="237">
        <f>SUMPRODUCT(LEN($AG159:$AG162)-LEN(SUBSTITUTE($AG159:$AG162,"A", "")))</f>
        <v>0</v>
      </c>
      <c r="AP159" s="234">
        <f>SUMPRODUCT(LEN($M159:$AE162)-LEN(SUBSTITUTE($M159:$AE162,"S", "")))</f>
        <v>0</v>
      </c>
      <c r="AQ159" s="240">
        <f>SUMPRODUCT(LEN($AH159:$AH162)-LEN(SUBSTITUTE($AH159:$AH162,"S", "")))</f>
        <v>0</v>
      </c>
      <c r="AR159" s="237">
        <f>SUMPRODUCT(LEN($AG159:$AG162)-LEN(SUBSTITUTE($AG159:$AG162,"S", "")))</f>
        <v>0</v>
      </c>
      <c r="AS159" s="234">
        <f>SUMPRODUCT(LEN($M159:$AE162)-LEN(SUBSTITUTE($M159:$AE162,"F", "")))</f>
        <v>0</v>
      </c>
      <c r="AT159" s="240">
        <f>SUMPRODUCT(LEN($AH159:$AH162)-LEN(SUBSTITUTE($AH159:$AH162,"F", "")))</f>
        <v>0</v>
      </c>
      <c r="AU159" s="237">
        <f>SUMPRODUCT(LEN($AG159:$AG162)-LEN(SUBSTITUTE($AG159:$AG162,"F", "")))</f>
        <v>0</v>
      </c>
      <c r="AV159" s="234">
        <f>SUMPRODUCT(LEN($M159:$AE162)-LEN(SUBSTITUTE($M159:$AE162,"G", "")))</f>
        <v>0</v>
      </c>
      <c r="AW159" s="240">
        <f>SUMPRODUCT(LEN($AH159:$AH162)-LEN(SUBSTITUTE($AH159:$AH162,"G", "")))</f>
        <v>0</v>
      </c>
      <c r="AX159" s="237">
        <f>SUMPRODUCT(LEN($AG159:$AG162)-LEN(SUBSTITUTE($AG159:$AG162,"G", "")))</f>
        <v>0</v>
      </c>
      <c r="AY159" s="234">
        <f>SUMPRODUCT(LEN($M159:$AE162)-LEN(SUBSTITUTE($M159:$AE162,"M", "")))</f>
        <v>0</v>
      </c>
      <c r="AZ159" s="240">
        <f>SUMPRODUCT(LEN($AH159:$AH162)-LEN(SUBSTITUTE($AH159:$AH162,"M", "")))</f>
        <v>0</v>
      </c>
      <c r="BA159" s="237">
        <f>SUMPRODUCT(LEN($AG159:$AG162)-LEN(SUBSTITUTE($AG159:$AG162,"M", "")))</f>
        <v>0</v>
      </c>
      <c r="BB159" s="291">
        <f>SUMPRODUCT(LEN($AI159:$AI162)-LEN(SUBSTITUTE($AI159:$AI162,"S", "")))</f>
        <v>0</v>
      </c>
      <c r="BC159" s="294">
        <f>SUMPRODUCT(LEN($AI159:$AI162)-LEN(SUBSTITUTE($AI159:$AI162,"F", "")))</f>
        <v>0</v>
      </c>
      <c r="BD159" s="294">
        <f>SUMPRODUCT(LEN($AI159:$AI162)-LEN(SUBSTITUTE($AI159:$AI162,"G", "")))</f>
        <v>0</v>
      </c>
      <c r="BE159" s="297">
        <f>SUMPRODUCT(LEN($AI159:$AI162)-LEN(SUBSTITUTE($AI159:$AI162,"M", "")))</f>
        <v>0</v>
      </c>
    </row>
    <row r="160" spans="2:65" ht="28.15" hidden="1" customHeight="1" thickBot="1">
      <c r="B160" s="34"/>
      <c r="C160" s="266"/>
      <c r="D160" s="43"/>
      <c r="E160" s="103"/>
      <c r="F160" s="103"/>
      <c r="G160" s="102"/>
      <c r="H160" s="260"/>
      <c r="I160" s="270"/>
      <c r="J160" s="270"/>
      <c r="K160" s="270"/>
      <c r="L160" s="37" t="s">
        <v>246</v>
      </c>
      <c r="M160" s="36"/>
      <c r="N160" s="37" t="s">
        <v>245</v>
      </c>
      <c r="O160" s="36"/>
      <c r="P160" s="37" t="s">
        <v>244</v>
      </c>
      <c r="Q160" s="36"/>
      <c r="R160" s="37" t="s">
        <v>243</v>
      </c>
      <c r="S160" s="36"/>
      <c r="T160" s="37" t="s">
        <v>242</v>
      </c>
      <c r="U160" s="36"/>
      <c r="V160" s="37" t="s">
        <v>241</v>
      </c>
      <c r="W160" s="36"/>
      <c r="X160" s="37" t="s">
        <v>240</v>
      </c>
      <c r="Y160" s="36"/>
      <c r="Z160" s="37" t="s">
        <v>239</v>
      </c>
      <c r="AA160" s="36"/>
      <c r="AB160" s="39" t="s">
        <v>238</v>
      </c>
      <c r="AC160" s="38"/>
      <c r="AD160" s="37" t="s">
        <v>237</v>
      </c>
      <c r="AE160" s="36"/>
      <c r="AF160" s="35"/>
      <c r="AG160" s="36"/>
      <c r="AH160" s="35"/>
      <c r="AI160" s="24"/>
      <c r="AJ160" s="245"/>
      <c r="AK160" s="245"/>
      <c r="AL160" s="23"/>
      <c r="AM160" s="248"/>
      <c r="AN160" s="241"/>
      <c r="AO160" s="238"/>
      <c r="AP160" s="235"/>
      <c r="AQ160" s="241"/>
      <c r="AR160" s="238"/>
      <c r="AS160" s="235"/>
      <c r="AT160" s="241"/>
      <c r="AU160" s="238"/>
      <c r="AV160" s="235"/>
      <c r="AW160" s="241"/>
      <c r="AX160" s="238"/>
      <c r="AY160" s="235"/>
      <c r="AZ160" s="241"/>
      <c r="BA160" s="238"/>
      <c r="BB160" s="292"/>
      <c r="BC160" s="295"/>
      <c r="BD160" s="295"/>
      <c r="BE160" s="298"/>
    </row>
    <row r="161" spans="2:65" ht="28.15" hidden="1" customHeight="1">
      <c r="B161" s="34"/>
      <c r="C161" s="267"/>
      <c r="D161" s="33"/>
      <c r="E161" s="101"/>
      <c r="F161" s="101"/>
      <c r="G161" s="100"/>
      <c r="H161" s="257"/>
      <c r="I161" s="271"/>
      <c r="J161" s="271"/>
      <c r="K161" s="271"/>
      <c r="L161" s="27" t="s">
        <v>236</v>
      </c>
      <c r="M161" s="26"/>
      <c r="N161" s="27" t="s">
        <v>235</v>
      </c>
      <c r="O161" s="26"/>
      <c r="P161" s="27" t="s">
        <v>234</v>
      </c>
      <c r="Q161" s="26"/>
      <c r="R161" s="27" t="s">
        <v>233</v>
      </c>
      <c r="S161" s="26"/>
      <c r="T161" s="27" t="s">
        <v>232</v>
      </c>
      <c r="U161" s="26"/>
      <c r="V161" s="27" t="s">
        <v>231</v>
      </c>
      <c r="W161" s="26"/>
      <c r="X161" s="27" t="s">
        <v>230</v>
      </c>
      <c r="Y161" s="26"/>
      <c r="Z161" s="27" t="s">
        <v>229</v>
      </c>
      <c r="AA161" s="26"/>
      <c r="AB161" s="29" t="s">
        <v>228</v>
      </c>
      <c r="AC161" s="28"/>
      <c r="AD161" s="27">
        <v>39</v>
      </c>
      <c r="AE161" s="26"/>
      <c r="AF161" s="25"/>
      <c r="AG161" s="26"/>
      <c r="AH161" s="25"/>
      <c r="AI161" s="24"/>
      <c r="AJ161" s="245"/>
      <c r="AK161" s="245"/>
      <c r="AL161" s="23"/>
      <c r="AM161" s="248"/>
      <c r="AN161" s="241"/>
      <c r="AO161" s="238"/>
      <c r="AP161" s="235"/>
      <c r="AQ161" s="241"/>
      <c r="AR161" s="238"/>
      <c r="AS161" s="235"/>
      <c r="AT161" s="241"/>
      <c r="AU161" s="238"/>
      <c r="AV161" s="235"/>
      <c r="AW161" s="241"/>
      <c r="AX161" s="238"/>
      <c r="AY161" s="235"/>
      <c r="AZ161" s="241"/>
      <c r="BA161" s="238"/>
      <c r="BB161" s="292"/>
      <c r="BC161" s="295"/>
      <c r="BD161" s="295"/>
      <c r="BE161" s="298"/>
    </row>
    <row r="162" spans="2:65" ht="28.15" hidden="1" customHeight="1" thickBot="1">
      <c r="B162" s="22"/>
      <c r="C162" s="268"/>
      <c r="D162" s="21"/>
      <c r="E162" s="109"/>
      <c r="F162" s="109"/>
      <c r="G162" s="108"/>
      <c r="H162" s="258"/>
      <c r="I162" s="272"/>
      <c r="J162" s="272"/>
      <c r="K162" s="272"/>
      <c r="L162" s="15" t="s">
        <v>227</v>
      </c>
      <c r="M162" s="14"/>
      <c r="N162" s="15" t="s">
        <v>226</v>
      </c>
      <c r="O162" s="14"/>
      <c r="P162" s="15" t="s">
        <v>225</v>
      </c>
      <c r="Q162" s="14"/>
      <c r="R162" s="15" t="s">
        <v>224</v>
      </c>
      <c r="S162" s="14"/>
      <c r="T162" s="15">
        <v>20</v>
      </c>
      <c r="U162" s="14"/>
      <c r="V162" s="15" t="s">
        <v>223</v>
      </c>
      <c r="W162" s="14"/>
      <c r="X162" s="15" t="s">
        <v>222</v>
      </c>
      <c r="Y162" s="14"/>
      <c r="Z162" s="15" t="s">
        <v>221</v>
      </c>
      <c r="AA162" s="14"/>
      <c r="AB162" s="17" t="s">
        <v>220</v>
      </c>
      <c r="AC162" s="16"/>
      <c r="AD162" s="15" t="s">
        <v>219</v>
      </c>
      <c r="AE162" s="14"/>
      <c r="AF162" s="13"/>
      <c r="AG162" s="14"/>
      <c r="AH162" s="13"/>
      <c r="AI162" s="12"/>
      <c r="AJ162" s="246"/>
      <c r="AK162" s="246"/>
      <c r="AL162" s="11"/>
      <c r="AM162" s="249"/>
      <c r="AN162" s="242"/>
      <c r="AO162" s="239"/>
      <c r="AP162" s="236"/>
      <c r="AQ162" s="242"/>
      <c r="AR162" s="239"/>
      <c r="AS162" s="236"/>
      <c r="AT162" s="242"/>
      <c r="AU162" s="239"/>
      <c r="AV162" s="236"/>
      <c r="AW162" s="242"/>
      <c r="AX162" s="239"/>
      <c r="AY162" s="236"/>
      <c r="AZ162" s="242"/>
      <c r="BA162" s="239"/>
      <c r="BB162" s="293"/>
      <c r="BC162" s="296"/>
      <c r="BD162" s="296"/>
      <c r="BE162" s="299"/>
    </row>
    <row r="163" spans="2:65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29" t="s">
        <v>287</v>
      </c>
      <c r="M163" s="278"/>
      <c r="N163" s="229" t="s">
        <v>286</v>
      </c>
      <c r="O163" s="278"/>
      <c r="P163" s="229" t="s">
        <v>286</v>
      </c>
      <c r="Q163" s="230"/>
      <c r="R163" s="229" t="s">
        <v>286</v>
      </c>
      <c r="S163" s="230"/>
      <c r="T163" s="229" t="s">
        <v>286</v>
      </c>
      <c r="U163" s="230"/>
      <c r="V163" s="229" t="s">
        <v>286</v>
      </c>
      <c r="W163" s="230"/>
      <c r="X163" s="229" t="s">
        <v>286</v>
      </c>
      <c r="Y163" s="230"/>
      <c r="Z163" s="229" t="s">
        <v>286</v>
      </c>
      <c r="AA163" s="230"/>
      <c r="AB163" s="229" t="s">
        <v>286</v>
      </c>
      <c r="AC163" s="230"/>
      <c r="AD163" s="229" t="s">
        <v>286</v>
      </c>
      <c r="AE163" s="230"/>
      <c r="AF163" s="243" t="s">
        <v>285</v>
      </c>
      <c r="AG163" s="230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90" t="s">
        <v>279</v>
      </c>
      <c r="AN163" s="89" t="s">
        <v>278</v>
      </c>
      <c r="AO163" s="88" t="s">
        <v>277</v>
      </c>
      <c r="AP163" s="90" t="s">
        <v>276</v>
      </c>
      <c r="AQ163" s="89" t="s">
        <v>275</v>
      </c>
      <c r="AR163" s="88" t="s">
        <v>274</v>
      </c>
      <c r="AS163" s="90" t="s">
        <v>273</v>
      </c>
      <c r="AT163" s="89" t="s">
        <v>272</v>
      </c>
      <c r="AU163" s="91" t="s">
        <v>271</v>
      </c>
      <c r="AV163" s="90" t="s">
        <v>270</v>
      </c>
      <c r="AW163" s="89" t="s">
        <v>269</v>
      </c>
      <c r="AX163" s="88" t="s">
        <v>268</v>
      </c>
      <c r="AY163" s="90" t="s">
        <v>267</v>
      </c>
      <c r="AZ163" s="89" t="s">
        <v>266</v>
      </c>
      <c r="BA163" s="88" t="s">
        <v>265</v>
      </c>
      <c r="BB163" s="87" t="s">
        <v>264</v>
      </c>
      <c r="BC163" s="86" t="s">
        <v>263</v>
      </c>
      <c r="BD163" s="86" t="s">
        <v>262</v>
      </c>
      <c r="BE163" s="85" t="s">
        <v>261</v>
      </c>
    </row>
    <row r="164" spans="2:65" ht="48" thickBot="1">
      <c r="B164" s="84" t="s">
        <v>348</v>
      </c>
      <c r="C164" s="83"/>
      <c r="D164" s="82">
        <v>149</v>
      </c>
      <c r="E164" s="275">
        <v>60.5</v>
      </c>
      <c r="F164" s="276"/>
      <c r="G164" s="277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71">
        <f t="shared" ref="AM164:BE164" si="11">SUM(AM165:AM176)</f>
        <v>0</v>
      </c>
      <c r="AN164" s="70">
        <f t="shared" si="11"/>
        <v>0</v>
      </c>
      <c r="AO164" s="69">
        <f t="shared" si="11"/>
        <v>0</v>
      </c>
      <c r="AP164" s="71">
        <f t="shared" si="11"/>
        <v>0</v>
      </c>
      <c r="AQ164" s="70">
        <f t="shared" si="11"/>
        <v>0</v>
      </c>
      <c r="AR164" s="69">
        <f t="shared" si="11"/>
        <v>0</v>
      </c>
      <c r="AS164" s="71">
        <f t="shared" si="11"/>
        <v>0</v>
      </c>
      <c r="AT164" s="70">
        <f t="shared" si="11"/>
        <v>0</v>
      </c>
      <c r="AU164" s="69">
        <f t="shared" si="11"/>
        <v>0</v>
      </c>
      <c r="AV164" s="71">
        <f t="shared" si="11"/>
        <v>0</v>
      </c>
      <c r="AW164" s="70">
        <f t="shared" si="11"/>
        <v>0</v>
      </c>
      <c r="AX164" s="69">
        <f t="shared" si="11"/>
        <v>0</v>
      </c>
      <c r="AY164" s="71">
        <f t="shared" si="11"/>
        <v>0</v>
      </c>
      <c r="AZ164" s="70">
        <f t="shared" si="11"/>
        <v>0</v>
      </c>
      <c r="BA164" s="69">
        <f t="shared" si="11"/>
        <v>0</v>
      </c>
      <c r="BB164" s="68">
        <f t="shared" si="11"/>
        <v>0</v>
      </c>
      <c r="BC164" s="67">
        <f t="shared" si="11"/>
        <v>0</v>
      </c>
      <c r="BD164" s="67">
        <f t="shared" si="11"/>
        <v>0</v>
      </c>
      <c r="BE164" s="66">
        <f t="shared" si="11"/>
        <v>0</v>
      </c>
      <c r="BF164" s="65" t="s">
        <v>257</v>
      </c>
      <c r="BI164" s="5">
        <f>SUM(AM164:AO164)</f>
        <v>0</v>
      </c>
      <c r="BJ164" s="5">
        <f>SUM(AP164:AR164,BB164)</f>
        <v>0</v>
      </c>
      <c r="BK164" s="5">
        <f>SUM(AS164:AU164,BC164)</f>
        <v>0</v>
      </c>
      <c r="BL164" s="5">
        <f>SUM(AV164:AX164,BD164)</f>
        <v>0</v>
      </c>
      <c r="BM164" s="5">
        <f>SUM(AY164:BA164,BE164)</f>
        <v>0</v>
      </c>
    </row>
    <row r="165" spans="2:65" ht="28.15" customHeight="1">
      <c r="B165" s="34"/>
      <c r="C165" s="265">
        <v>1</v>
      </c>
      <c r="D165" s="54"/>
      <c r="E165" s="105"/>
      <c r="F165" s="105"/>
      <c r="G165" s="104"/>
      <c r="H165" s="259" t="s">
        <v>329</v>
      </c>
      <c r="I165" s="269">
        <v>13</v>
      </c>
      <c r="J165" s="269">
        <v>5</v>
      </c>
      <c r="K165" s="269"/>
      <c r="L165" s="48" t="s">
        <v>256</v>
      </c>
      <c r="M165" s="47"/>
      <c r="N165" s="48" t="s">
        <v>255</v>
      </c>
      <c r="O165" s="47"/>
      <c r="P165" s="48" t="s">
        <v>254</v>
      </c>
      <c r="Q165" s="47"/>
      <c r="R165" s="48" t="s">
        <v>253</v>
      </c>
      <c r="S165" s="47"/>
      <c r="T165" s="48" t="s">
        <v>252</v>
      </c>
      <c r="U165" s="47"/>
      <c r="V165" s="48" t="s">
        <v>251</v>
      </c>
      <c r="W165" s="47"/>
      <c r="X165" s="48" t="s">
        <v>250</v>
      </c>
      <c r="Y165" s="47"/>
      <c r="Z165" s="48" t="s">
        <v>249</v>
      </c>
      <c r="AA165" s="47"/>
      <c r="AB165" s="50" t="s">
        <v>248</v>
      </c>
      <c r="AC165" s="49"/>
      <c r="AD165" s="48" t="s">
        <v>247</v>
      </c>
      <c r="AE165" s="47"/>
      <c r="AF165" s="46"/>
      <c r="AG165" s="47"/>
      <c r="AH165" s="46"/>
      <c r="AI165" s="45"/>
      <c r="AJ165" s="244"/>
      <c r="AK165" s="244"/>
      <c r="AL165" s="44"/>
      <c r="AM165" s="247">
        <f>SUMPRODUCT(LEN($M165:$AE168)-LEN(SUBSTITUTE($M165:$AE168,"A", "")))</f>
        <v>0</v>
      </c>
      <c r="AN165" s="240">
        <f>SUMPRODUCT(LEN($AH165:$AH168)-LEN(SUBSTITUTE($AH165:$AH168,"A", "")))</f>
        <v>0</v>
      </c>
      <c r="AO165" s="237">
        <f>SUMPRODUCT(LEN($AG165:$AG168)-LEN(SUBSTITUTE($AG165:$AG168,"A", "")))</f>
        <v>0</v>
      </c>
      <c r="AP165" s="234">
        <f>SUMPRODUCT(LEN($M165:$AE168)-LEN(SUBSTITUTE($M165:$AE168,"S", "")))</f>
        <v>0</v>
      </c>
      <c r="AQ165" s="240">
        <f>SUMPRODUCT(LEN($AH165:$AH168)-LEN(SUBSTITUTE($AH165:$AH168,"S", "")))</f>
        <v>0</v>
      </c>
      <c r="AR165" s="237">
        <f>SUMPRODUCT(LEN($AG165:$AG168)-LEN(SUBSTITUTE($AG165:$AG168,"S", "")))</f>
        <v>0</v>
      </c>
      <c r="AS165" s="234">
        <f>SUMPRODUCT(LEN($M165:$AE168)-LEN(SUBSTITUTE($M165:$AE168,"F", "")))</f>
        <v>0</v>
      </c>
      <c r="AT165" s="240">
        <f>SUMPRODUCT(LEN($AH165:$AH168)-LEN(SUBSTITUTE($AH165:$AH168,"F", "")))</f>
        <v>0</v>
      </c>
      <c r="AU165" s="237">
        <f>SUMPRODUCT(LEN($AG165:$AG168)-LEN(SUBSTITUTE($AG165:$AG168,"F", "")))</f>
        <v>0</v>
      </c>
      <c r="AV165" s="234">
        <f>SUMPRODUCT(LEN($M165:$AE168)-LEN(SUBSTITUTE($M165:$AE168,"G", "")))</f>
        <v>0</v>
      </c>
      <c r="AW165" s="240">
        <f>SUMPRODUCT(LEN($AH165:$AH168)-LEN(SUBSTITUTE($AH165:$AH168,"G", "")))</f>
        <v>0</v>
      </c>
      <c r="AX165" s="237">
        <f>SUMPRODUCT(LEN($AG165:$AG168)-LEN(SUBSTITUTE($AG165:$AG168,"G", "")))</f>
        <v>0</v>
      </c>
      <c r="AY165" s="234">
        <f>SUMPRODUCT(LEN($M165:$AE168)-LEN(SUBSTITUTE($M165:$AE168,"M", "")))</f>
        <v>0</v>
      </c>
      <c r="AZ165" s="240">
        <f>SUMPRODUCT(LEN($AH165:$AH168)-LEN(SUBSTITUTE($AH165:$AH168,"M", "")))</f>
        <v>0</v>
      </c>
      <c r="BA165" s="237">
        <f>SUMPRODUCT(LEN($AG165:$AG168)-LEN(SUBSTITUTE($AG165:$AG168,"M", "")))</f>
        <v>0</v>
      </c>
      <c r="BB165" s="291">
        <f>SUMPRODUCT(LEN($AI165:$AI168)-LEN(SUBSTITUTE($AI165:$AI168,"S", "")))</f>
        <v>0</v>
      </c>
      <c r="BC165" s="294">
        <f>SUMPRODUCT(LEN($AI165:$AI168)-LEN(SUBSTITUTE($AI165:$AI168,"F", "")))</f>
        <v>0</v>
      </c>
      <c r="BD165" s="294">
        <f>SUMPRODUCT(LEN($AI165:$AI168)-LEN(SUBSTITUTE($AI165:$AI168,"G", "")))</f>
        <v>0</v>
      </c>
      <c r="BE165" s="297">
        <f>SUMPRODUCT(LEN($AI165:$AI168)-LEN(SUBSTITUTE($AI165:$AI168,"M", "")))</f>
        <v>0</v>
      </c>
    </row>
    <row r="166" spans="2:65" ht="28.15" customHeight="1" thickBot="1">
      <c r="B166" s="34"/>
      <c r="C166" s="266"/>
      <c r="D166" s="43"/>
      <c r="E166" s="103"/>
      <c r="F166" s="103"/>
      <c r="G166" s="102"/>
      <c r="H166" s="260"/>
      <c r="I166" s="270"/>
      <c r="J166" s="270"/>
      <c r="K166" s="270"/>
      <c r="L166" s="37" t="s">
        <v>246</v>
      </c>
      <c r="M166" s="36"/>
      <c r="N166" s="37" t="s">
        <v>245</v>
      </c>
      <c r="O166" s="36"/>
      <c r="P166" s="37" t="s">
        <v>244</v>
      </c>
      <c r="Q166" s="36"/>
      <c r="R166" s="37" t="s">
        <v>243</v>
      </c>
      <c r="S166" s="36"/>
      <c r="T166" s="37" t="s">
        <v>242</v>
      </c>
      <c r="U166" s="36"/>
      <c r="V166" s="37" t="s">
        <v>241</v>
      </c>
      <c r="W166" s="36"/>
      <c r="X166" s="37" t="s">
        <v>240</v>
      </c>
      <c r="Y166" s="36"/>
      <c r="Z166" s="37" t="s">
        <v>239</v>
      </c>
      <c r="AA166" s="36"/>
      <c r="AB166" s="39" t="s">
        <v>238</v>
      </c>
      <c r="AC166" s="38"/>
      <c r="AD166" s="37" t="s">
        <v>237</v>
      </c>
      <c r="AE166" s="36"/>
      <c r="AF166" s="35"/>
      <c r="AG166" s="36"/>
      <c r="AH166" s="35"/>
      <c r="AI166" s="24"/>
      <c r="AJ166" s="245"/>
      <c r="AK166" s="245"/>
      <c r="AL166" s="23"/>
      <c r="AM166" s="248"/>
      <c r="AN166" s="241"/>
      <c r="AO166" s="238"/>
      <c r="AP166" s="235"/>
      <c r="AQ166" s="241"/>
      <c r="AR166" s="238"/>
      <c r="AS166" s="235"/>
      <c r="AT166" s="241"/>
      <c r="AU166" s="238"/>
      <c r="AV166" s="235"/>
      <c r="AW166" s="241"/>
      <c r="AX166" s="238"/>
      <c r="AY166" s="235"/>
      <c r="AZ166" s="241"/>
      <c r="BA166" s="238"/>
      <c r="BB166" s="292"/>
      <c r="BC166" s="295"/>
      <c r="BD166" s="295"/>
      <c r="BE166" s="298"/>
    </row>
    <row r="167" spans="2:65" ht="28.15" customHeight="1">
      <c r="B167" s="34"/>
      <c r="C167" s="267"/>
      <c r="D167" s="33"/>
      <c r="E167" s="101"/>
      <c r="F167" s="101"/>
      <c r="G167" s="100"/>
      <c r="H167" s="257">
        <v>149</v>
      </c>
      <c r="I167" s="271"/>
      <c r="J167" s="271"/>
      <c r="K167" s="271"/>
      <c r="L167" s="27" t="s">
        <v>236</v>
      </c>
      <c r="M167" s="26"/>
      <c r="N167" s="27" t="s">
        <v>235</v>
      </c>
      <c r="O167" s="26"/>
      <c r="P167" s="27" t="s">
        <v>234</v>
      </c>
      <c r="Q167" s="26"/>
      <c r="R167" s="27" t="s">
        <v>233</v>
      </c>
      <c r="S167" s="26"/>
      <c r="T167" s="27" t="s">
        <v>232</v>
      </c>
      <c r="U167" s="26"/>
      <c r="V167" s="27" t="s">
        <v>231</v>
      </c>
      <c r="W167" s="26"/>
      <c r="X167" s="27" t="s">
        <v>230</v>
      </c>
      <c r="Y167" s="26"/>
      <c r="Z167" s="27" t="s">
        <v>229</v>
      </c>
      <c r="AA167" s="26"/>
      <c r="AB167" s="29" t="s">
        <v>228</v>
      </c>
      <c r="AC167" s="28"/>
      <c r="AD167" s="27">
        <v>39</v>
      </c>
      <c r="AE167" s="26"/>
      <c r="AF167" s="25"/>
      <c r="AG167" s="26"/>
      <c r="AH167" s="25"/>
      <c r="AI167" s="24"/>
      <c r="AJ167" s="245"/>
      <c r="AK167" s="245"/>
      <c r="AL167" s="23"/>
      <c r="AM167" s="248"/>
      <c r="AN167" s="241"/>
      <c r="AO167" s="238"/>
      <c r="AP167" s="235"/>
      <c r="AQ167" s="241"/>
      <c r="AR167" s="238"/>
      <c r="AS167" s="235"/>
      <c r="AT167" s="241"/>
      <c r="AU167" s="238"/>
      <c r="AV167" s="235"/>
      <c r="AW167" s="241"/>
      <c r="AX167" s="238"/>
      <c r="AY167" s="235"/>
      <c r="AZ167" s="241"/>
      <c r="BA167" s="238"/>
      <c r="BB167" s="292"/>
      <c r="BC167" s="295"/>
      <c r="BD167" s="295"/>
      <c r="BE167" s="298"/>
    </row>
    <row r="168" spans="2:65" ht="28.15" customHeight="1" thickBot="1">
      <c r="B168" s="34"/>
      <c r="C168" s="273"/>
      <c r="D168" s="64"/>
      <c r="E168" s="107"/>
      <c r="F168" s="107"/>
      <c r="G168" s="106"/>
      <c r="H168" s="258"/>
      <c r="I168" s="274"/>
      <c r="J168" s="274"/>
      <c r="K168" s="274"/>
      <c r="L168" s="59" t="s">
        <v>227</v>
      </c>
      <c r="M168" s="58"/>
      <c r="N168" s="59" t="s">
        <v>226</v>
      </c>
      <c r="O168" s="58"/>
      <c r="P168" s="59" t="s">
        <v>225</v>
      </c>
      <c r="Q168" s="58"/>
      <c r="R168" s="59" t="s">
        <v>224</v>
      </c>
      <c r="S168" s="58"/>
      <c r="T168" s="59">
        <v>20</v>
      </c>
      <c r="U168" s="58"/>
      <c r="V168" s="59" t="s">
        <v>223</v>
      </c>
      <c r="W168" s="58"/>
      <c r="X168" s="59" t="s">
        <v>222</v>
      </c>
      <c r="Y168" s="58"/>
      <c r="Z168" s="59" t="s">
        <v>221</v>
      </c>
      <c r="AA168" s="58"/>
      <c r="AB168" s="61" t="s">
        <v>220</v>
      </c>
      <c r="AC168" s="60"/>
      <c r="AD168" s="59" t="s">
        <v>219</v>
      </c>
      <c r="AE168" s="58"/>
      <c r="AF168" s="57"/>
      <c r="AG168" s="58"/>
      <c r="AH168" s="57"/>
      <c r="AI168" s="56"/>
      <c r="AJ168" s="250"/>
      <c r="AK168" s="250"/>
      <c r="AL168" s="55"/>
      <c r="AM168" s="249"/>
      <c r="AN168" s="242"/>
      <c r="AO168" s="239"/>
      <c r="AP168" s="236"/>
      <c r="AQ168" s="242"/>
      <c r="AR168" s="239"/>
      <c r="AS168" s="236"/>
      <c r="AT168" s="242"/>
      <c r="AU168" s="239"/>
      <c r="AV168" s="236"/>
      <c r="AW168" s="242"/>
      <c r="AX168" s="239"/>
      <c r="AY168" s="236"/>
      <c r="AZ168" s="242"/>
      <c r="BA168" s="239"/>
      <c r="BB168" s="293"/>
      <c r="BC168" s="296"/>
      <c r="BD168" s="296"/>
      <c r="BE168" s="299"/>
    </row>
    <row r="169" spans="2:65" ht="28.15" hidden="1" customHeight="1">
      <c r="B169" s="34"/>
      <c r="C169" s="265">
        <v>2</v>
      </c>
      <c r="D169" s="54"/>
      <c r="E169" s="105"/>
      <c r="F169" s="105"/>
      <c r="G169" s="104"/>
      <c r="H169" s="259"/>
      <c r="I169" s="269"/>
      <c r="J169" s="269"/>
      <c r="K169" s="269"/>
      <c r="L169" s="48" t="s">
        <v>256</v>
      </c>
      <c r="M169" s="47"/>
      <c r="N169" s="48" t="s">
        <v>255</v>
      </c>
      <c r="O169" s="47"/>
      <c r="P169" s="48" t="s">
        <v>254</v>
      </c>
      <c r="Q169" s="47"/>
      <c r="R169" s="48" t="s">
        <v>253</v>
      </c>
      <c r="S169" s="47"/>
      <c r="T169" s="48" t="s">
        <v>252</v>
      </c>
      <c r="U169" s="47"/>
      <c r="V169" s="48" t="s">
        <v>251</v>
      </c>
      <c r="W169" s="47"/>
      <c r="X169" s="48" t="s">
        <v>250</v>
      </c>
      <c r="Y169" s="47"/>
      <c r="Z169" s="48" t="s">
        <v>249</v>
      </c>
      <c r="AA169" s="47"/>
      <c r="AB169" s="50" t="s">
        <v>248</v>
      </c>
      <c r="AC169" s="49"/>
      <c r="AD169" s="48" t="s">
        <v>247</v>
      </c>
      <c r="AE169" s="47"/>
      <c r="AF169" s="46"/>
      <c r="AG169" s="47"/>
      <c r="AH169" s="46"/>
      <c r="AI169" s="45"/>
      <c r="AJ169" s="251"/>
      <c r="AK169" s="254"/>
      <c r="AL169" s="44"/>
      <c r="AM169" s="247">
        <f>SUMPRODUCT(LEN($M169:$AE172)-LEN(SUBSTITUTE($M169:$AE172,"A", "")))</f>
        <v>0</v>
      </c>
      <c r="AN169" s="240">
        <f>SUMPRODUCT(LEN($AH169:$AH172)-LEN(SUBSTITUTE($AH169:$AH172,"A", "")))</f>
        <v>0</v>
      </c>
      <c r="AO169" s="237">
        <f>SUMPRODUCT(LEN($AG169:$AG172)-LEN(SUBSTITUTE($AG169:$AG172,"A", "")))</f>
        <v>0</v>
      </c>
      <c r="AP169" s="234">
        <f>SUMPRODUCT(LEN($M169:$AE172)-LEN(SUBSTITUTE($M169:$AE172,"S", "")))</f>
        <v>0</v>
      </c>
      <c r="AQ169" s="240">
        <f>SUMPRODUCT(LEN($AH169:$AH172)-LEN(SUBSTITUTE($AH169:$AH172,"S", "")))</f>
        <v>0</v>
      </c>
      <c r="AR169" s="237">
        <f>SUMPRODUCT(LEN($AG169:$AG172)-LEN(SUBSTITUTE($AG169:$AG172,"S", "")))</f>
        <v>0</v>
      </c>
      <c r="AS169" s="234">
        <f>SUMPRODUCT(LEN($M169:$AE172)-LEN(SUBSTITUTE($M169:$AE172,"F", "")))</f>
        <v>0</v>
      </c>
      <c r="AT169" s="240">
        <f>SUMPRODUCT(LEN($AH169:$AH172)-LEN(SUBSTITUTE($AH169:$AH172,"F", "")))</f>
        <v>0</v>
      </c>
      <c r="AU169" s="237">
        <f>SUMPRODUCT(LEN($AG169:$AG172)-LEN(SUBSTITUTE($AG169:$AG172,"F", "")))</f>
        <v>0</v>
      </c>
      <c r="AV169" s="234">
        <f>SUMPRODUCT(LEN($M169:$AE172)-LEN(SUBSTITUTE($M169:$AE172,"G", "")))</f>
        <v>0</v>
      </c>
      <c r="AW169" s="240">
        <f>SUMPRODUCT(LEN($AH169:$AH172)-LEN(SUBSTITUTE($AH169:$AH172,"G", "")))</f>
        <v>0</v>
      </c>
      <c r="AX169" s="237">
        <f>SUMPRODUCT(LEN($AG169:$AG172)-LEN(SUBSTITUTE($AG169:$AG172,"G", "")))</f>
        <v>0</v>
      </c>
      <c r="AY169" s="234">
        <f>SUMPRODUCT(LEN($M169:$AE172)-LEN(SUBSTITUTE($M169:$AE172,"M", "")))</f>
        <v>0</v>
      </c>
      <c r="AZ169" s="240">
        <f>SUMPRODUCT(LEN($AH169:$AH172)-LEN(SUBSTITUTE($AH169:$AH172,"M", "")))</f>
        <v>0</v>
      </c>
      <c r="BA169" s="237">
        <f>SUMPRODUCT(LEN($AG169:$AG172)-LEN(SUBSTITUTE($AG169:$AG172,"M", "")))</f>
        <v>0</v>
      </c>
      <c r="BB169" s="291">
        <f>SUMPRODUCT(LEN($AI169:$AI172)-LEN(SUBSTITUTE($AI169:$AI172,"S", "")))</f>
        <v>0</v>
      </c>
      <c r="BC169" s="294">
        <f>SUMPRODUCT(LEN($AI169:$AI172)-LEN(SUBSTITUTE($AI169:$AI172,"F", "")))</f>
        <v>0</v>
      </c>
      <c r="BD169" s="294">
        <f>SUMPRODUCT(LEN($AI169:$AI172)-LEN(SUBSTITUTE($AI169:$AI172,"G", "")))</f>
        <v>0</v>
      </c>
      <c r="BE169" s="297">
        <f>SUMPRODUCT(LEN($AI169:$AI172)-LEN(SUBSTITUTE($AI169:$AI172,"M", "")))</f>
        <v>0</v>
      </c>
    </row>
    <row r="170" spans="2:65" ht="28.15" hidden="1" customHeight="1" thickBot="1">
      <c r="B170" s="34"/>
      <c r="C170" s="266"/>
      <c r="D170" s="43"/>
      <c r="E170" s="103"/>
      <c r="F170" s="103"/>
      <c r="G170" s="102"/>
      <c r="H170" s="260"/>
      <c r="I170" s="270"/>
      <c r="J170" s="270"/>
      <c r="K170" s="270"/>
      <c r="L170" s="37" t="s">
        <v>246</v>
      </c>
      <c r="M170" s="36"/>
      <c r="N170" s="37" t="s">
        <v>245</v>
      </c>
      <c r="O170" s="36"/>
      <c r="P170" s="37" t="s">
        <v>244</v>
      </c>
      <c r="Q170" s="36"/>
      <c r="R170" s="37" t="s">
        <v>243</v>
      </c>
      <c r="S170" s="36"/>
      <c r="T170" s="37" t="s">
        <v>242</v>
      </c>
      <c r="U170" s="36"/>
      <c r="V170" s="37" t="s">
        <v>241</v>
      </c>
      <c r="W170" s="36"/>
      <c r="X170" s="37" t="s">
        <v>240</v>
      </c>
      <c r="Y170" s="36"/>
      <c r="Z170" s="37" t="s">
        <v>239</v>
      </c>
      <c r="AA170" s="36"/>
      <c r="AB170" s="39" t="s">
        <v>238</v>
      </c>
      <c r="AC170" s="38"/>
      <c r="AD170" s="37" t="s">
        <v>237</v>
      </c>
      <c r="AE170" s="36"/>
      <c r="AF170" s="35"/>
      <c r="AG170" s="36"/>
      <c r="AH170" s="35"/>
      <c r="AI170" s="24"/>
      <c r="AJ170" s="252"/>
      <c r="AK170" s="255"/>
      <c r="AL170" s="23"/>
      <c r="AM170" s="248"/>
      <c r="AN170" s="241"/>
      <c r="AO170" s="238"/>
      <c r="AP170" s="235"/>
      <c r="AQ170" s="241"/>
      <c r="AR170" s="238"/>
      <c r="AS170" s="235"/>
      <c r="AT170" s="241"/>
      <c r="AU170" s="238"/>
      <c r="AV170" s="235"/>
      <c r="AW170" s="241"/>
      <c r="AX170" s="238"/>
      <c r="AY170" s="235"/>
      <c r="AZ170" s="241"/>
      <c r="BA170" s="238"/>
      <c r="BB170" s="292"/>
      <c r="BC170" s="295"/>
      <c r="BD170" s="295"/>
      <c r="BE170" s="298"/>
    </row>
    <row r="171" spans="2:65" ht="28.15" hidden="1" customHeight="1">
      <c r="B171" s="34"/>
      <c r="C171" s="267"/>
      <c r="D171" s="33"/>
      <c r="E171" s="101"/>
      <c r="F171" s="101"/>
      <c r="G171" s="100"/>
      <c r="H171" s="257"/>
      <c r="I171" s="271"/>
      <c r="J171" s="271"/>
      <c r="K171" s="271"/>
      <c r="L171" s="27" t="s">
        <v>236</v>
      </c>
      <c r="M171" s="26"/>
      <c r="N171" s="27" t="s">
        <v>235</v>
      </c>
      <c r="O171" s="26"/>
      <c r="P171" s="27" t="s">
        <v>234</v>
      </c>
      <c r="Q171" s="26"/>
      <c r="R171" s="27" t="s">
        <v>233</v>
      </c>
      <c r="S171" s="26"/>
      <c r="T171" s="27" t="s">
        <v>232</v>
      </c>
      <c r="U171" s="26"/>
      <c r="V171" s="27" t="s">
        <v>231</v>
      </c>
      <c r="W171" s="26"/>
      <c r="X171" s="27" t="s">
        <v>230</v>
      </c>
      <c r="Y171" s="26"/>
      <c r="Z171" s="27" t="s">
        <v>229</v>
      </c>
      <c r="AA171" s="26"/>
      <c r="AB171" s="29" t="s">
        <v>228</v>
      </c>
      <c r="AC171" s="28"/>
      <c r="AD171" s="27">
        <v>39</v>
      </c>
      <c r="AE171" s="26"/>
      <c r="AF171" s="25"/>
      <c r="AG171" s="26"/>
      <c r="AH171" s="25"/>
      <c r="AI171" s="24"/>
      <c r="AJ171" s="252"/>
      <c r="AK171" s="255"/>
      <c r="AL171" s="23"/>
      <c r="AM171" s="248"/>
      <c r="AN171" s="241"/>
      <c r="AO171" s="238"/>
      <c r="AP171" s="235"/>
      <c r="AQ171" s="241"/>
      <c r="AR171" s="238"/>
      <c r="AS171" s="235"/>
      <c r="AT171" s="241"/>
      <c r="AU171" s="238"/>
      <c r="AV171" s="235"/>
      <c r="AW171" s="241"/>
      <c r="AX171" s="238"/>
      <c r="AY171" s="235"/>
      <c r="AZ171" s="241"/>
      <c r="BA171" s="238"/>
      <c r="BB171" s="292"/>
      <c r="BC171" s="295"/>
      <c r="BD171" s="295"/>
      <c r="BE171" s="298"/>
    </row>
    <row r="172" spans="2:65" ht="28.15" hidden="1" customHeight="1" thickBot="1">
      <c r="B172" s="34"/>
      <c r="C172" s="273"/>
      <c r="D172" s="64"/>
      <c r="E172" s="107"/>
      <c r="F172" s="107"/>
      <c r="G172" s="106"/>
      <c r="H172" s="258"/>
      <c r="I172" s="274"/>
      <c r="J172" s="274"/>
      <c r="K172" s="274"/>
      <c r="L172" s="59" t="s">
        <v>227</v>
      </c>
      <c r="M172" s="58"/>
      <c r="N172" s="59" t="s">
        <v>226</v>
      </c>
      <c r="O172" s="58"/>
      <c r="P172" s="59" t="s">
        <v>225</v>
      </c>
      <c r="Q172" s="58"/>
      <c r="R172" s="59" t="s">
        <v>224</v>
      </c>
      <c r="S172" s="58"/>
      <c r="T172" s="59">
        <v>20</v>
      </c>
      <c r="U172" s="58"/>
      <c r="V172" s="59" t="s">
        <v>223</v>
      </c>
      <c r="W172" s="58"/>
      <c r="X172" s="59" t="s">
        <v>222</v>
      </c>
      <c r="Y172" s="58"/>
      <c r="Z172" s="59" t="s">
        <v>221</v>
      </c>
      <c r="AA172" s="58"/>
      <c r="AB172" s="61" t="s">
        <v>220</v>
      </c>
      <c r="AC172" s="60"/>
      <c r="AD172" s="59" t="s">
        <v>219</v>
      </c>
      <c r="AE172" s="58"/>
      <c r="AF172" s="57"/>
      <c r="AG172" s="58"/>
      <c r="AH172" s="57"/>
      <c r="AI172" s="56"/>
      <c r="AJ172" s="253"/>
      <c r="AK172" s="256"/>
      <c r="AL172" s="55"/>
      <c r="AM172" s="249"/>
      <c r="AN172" s="242"/>
      <c r="AO172" s="239"/>
      <c r="AP172" s="236"/>
      <c r="AQ172" s="242"/>
      <c r="AR172" s="239"/>
      <c r="AS172" s="236"/>
      <c r="AT172" s="242"/>
      <c r="AU172" s="239"/>
      <c r="AV172" s="236"/>
      <c r="AW172" s="242"/>
      <c r="AX172" s="239"/>
      <c r="AY172" s="236"/>
      <c r="AZ172" s="242"/>
      <c r="BA172" s="239"/>
      <c r="BB172" s="293"/>
      <c r="BC172" s="296"/>
      <c r="BD172" s="296"/>
      <c r="BE172" s="299"/>
    </row>
    <row r="173" spans="2:65" ht="28.15" hidden="1" customHeight="1">
      <c r="B173" s="34"/>
      <c r="C173" s="265">
        <v>3</v>
      </c>
      <c r="D173" s="54"/>
      <c r="E173" s="105"/>
      <c r="F173" s="105"/>
      <c r="G173" s="104"/>
      <c r="H173" s="259"/>
      <c r="I173" s="269"/>
      <c r="J173" s="269"/>
      <c r="K173" s="269"/>
      <c r="L173" s="48" t="s">
        <v>256</v>
      </c>
      <c r="M173" s="47"/>
      <c r="N173" s="48" t="s">
        <v>255</v>
      </c>
      <c r="O173" s="47"/>
      <c r="P173" s="48" t="s">
        <v>254</v>
      </c>
      <c r="Q173" s="47"/>
      <c r="R173" s="48" t="s">
        <v>253</v>
      </c>
      <c r="S173" s="47"/>
      <c r="T173" s="48" t="s">
        <v>252</v>
      </c>
      <c r="U173" s="47"/>
      <c r="V173" s="48" t="s">
        <v>251</v>
      </c>
      <c r="W173" s="47"/>
      <c r="X173" s="48" t="s">
        <v>250</v>
      </c>
      <c r="Y173" s="47"/>
      <c r="Z173" s="48" t="s">
        <v>249</v>
      </c>
      <c r="AA173" s="47"/>
      <c r="AB173" s="50" t="s">
        <v>248</v>
      </c>
      <c r="AC173" s="49"/>
      <c r="AD173" s="48" t="s">
        <v>247</v>
      </c>
      <c r="AE173" s="47"/>
      <c r="AF173" s="46"/>
      <c r="AG173" s="47"/>
      <c r="AH173" s="46"/>
      <c r="AI173" s="45"/>
      <c r="AJ173" s="244"/>
      <c r="AK173" s="244"/>
      <c r="AL173" s="44"/>
      <c r="AM173" s="247">
        <f>SUMPRODUCT(LEN($M173:$AE176)-LEN(SUBSTITUTE($M173:$AE176,"A", "")))</f>
        <v>0</v>
      </c>
      <c r="AN173" s="240">
        <f>SUMPRODUCT(LEN($AH173:$AH176)-LEN(SUBSTITUTE($AH173:$AH176,"A", "")))</f>
        <v>0</v>
      </c>
      <c r="AO173" s="237">
        <f>SUMPRODUCT(LEN($AG173:$AG176)-LEN(SUBSTITUTE($AG173:$AG176,"A", "")))</f>
        <v>0</v>
      </c>
      <c r="AP173" s="234">
        <f>SUMPRODUCT(LEN($M173:$AE176)-LEN(SUBSTITUTE($M173:$AE176,"S", "")))</f>
        <v>0</v>
      </c>
      <c r="AQ173" s="240">
        <f>SUMPRODUCT(LEN($AH173:$AH176)-LEN(SUBSTITUTE($AH173:$AH176,"S", "")))</f>
        <v>0</v>
      </c>
      <c r="AR173" s="237">
        <f>SUMPRODUCT(LEN($AG173:$AG176)-LEN(SUBSTITUTE($AG173:$AG176,"S", "")))</f>
        <v>0</v>
      </c>
      <c r="AS173" s="234">
        <f>SUMPRODUCT(LEN($M173:$AE176)-LEN(SUBSTITUTE($M173:$AE176,"F", "")))</f>
        <v>0</v>
      </c>
      <c r="AT173" s="240">
        <f>SUMPRODUCT(LEN($AH173:$AH176)-LEN(SUBSTITUTE($AH173:$AH176,"F", "")))</f>
        <v>0</v>
      </c>
      <c r="AU173" s="237">
        <f>SUMPRODUCT(LEN($AG173:$AG176)-LEN(SUBSTITUTE($AG173:$AG176,"F", "")))</f>
        <v>0</v>
      </c>
      <c r="AV173" s="234">
        <f>SUMPRODUCT(LEN($M173:$AE176)-LEN(SUBSTITUTE($M173:$AE176,"G", "")))</f>
        <v>0</v>
      </c>
      <c r="AW173" s="240">
        <f>SUMPRODUCT(LEN($AH173:$AH176)-LEN(SUBSTITUTE($AH173:$AH176,"G", "")))</f>
        <v>0</v>
      </c>
      <c r="AX173" s="237">
        <f>SUMPRODUCT(LEN($AG173:$AG176)-LEN(SUBSTITUTE($AG173:$AG176,"G", "")))</f>
        <v>0</v>
      </c>
      <c r="AY173" s="234">
        <f>SUMPRODUCT(LEN($M173:$AE176)-LEN(SUBSTITUTE($M173:$AE176,"M", "")))</f>
        <v>0</v>
      </c>
      <c r="AZ173" s="240">
        <f>SUMPRODUCT(LEN($AH173:$AH176)-LEN(SUBSTITUTE($AH173:$AH176,"M", "")))</f>
        <v>0</v>
      </c>
      <c r="BA173" s="237">
        <f>SUMPRODUCT(LEN($AG173:$AG176)-LEN(SUBSTITUTE($AG173:$AG176,"M", "")))</f>
        <v>0</v>
      </c>
      <c r="BB173" s="291">
        <f>SUMPRODUCT(LEN($AI173:$AI176)-LEN(SUBSTITUTE($AI173:$AI176,"S", "")))</f>
        <v>0</v>
      </c>
      <c r="BC173" s="294">
        <f>SUMPRODUCT(LEN($AI173:$AI176)-LEN(SUBSTITUTE($AI173:$AI176,"F", "")))</f>
        <v>0</v>
      </c>
      <c r="BD173" s="294">
        <f>SUMPRODUCT(LEN($AI173:$AI176)-LEN(SUBSTITUTE($AI173:$AI176,"G", "")))</f>
        <v>0</v>
      </c>
      <c r="BE173" s="297">
        <f>SUMPRODUCT(LEN($AI173:$AI176)-LEN(SUBSTITUTE($AI173:$AI176,"M", "")))</f>
        <v>0</v>
      </c>
    </row>
    <row r="174" spans="2:65" ht="28.15" hidden="1" customHeight="1" thickBot="1">
      <c r="B174" s="34"/>
      <c r="C174" s="266"/>
      <c r="D174" s="43"/>
      <c r="E174" s="103"/>
      <c r="F174" s="103"/>
      <c r="G174" s="102"/>
      <c r="H174" s="260"/>
      <c r="I174" s="270"/>
      <c r="J174" s="270"/>
      <c r="K174" s="270"/>
      <c r="L174" s="37" t="s">
        <v>246</v>
      </c>
      <c r="M174" s="36"/>
      <c r="N174" s="37" t="s">
        <v>245</v>
      </c>
      <c r="O174" s="36"/>
      <c r="P174" s="37" t="s">
        <v>244</v>
      </c>
      <c r="Q174" s="36"/>
      <c r="R174" s="37" t="s">
        <v>243</v>
      </c>
      <c r="S174" s="36"/>
      <c r="T174" s="37" t="s">
        <v>242</v>
      </c>
      <c r="U174" s="36"/>
      <c r="V174" s="37" t="s">
        <v>241</v>
      </c>
      <c r="W174" s="36"/>
      <c r="X174" s="37" t="s">
        <v>240</v>
      </c>
      <c r="Y174" s="36"/>
      <c r="Z174" s="37" t="s">
        <v>239</v>
      </c>
      <c r="AA174" s="36"/>
      <c r="AB174" s="39" t="s">
        <v>238</v>
      </c>
      <c r="AC174" s="38"/>
      <c r="AD174" s="37" t="s">
        <v>237</v>
      </c>
      <c r="AE174" s="36"/>
      <c r="AF174" s="35"/>
      <c r="AG174" s="36"/>
      <c r="AH174" s="35"/>
      <c r="AI174" s="24"/>
      <c r="AJ174" s="245"/>
      <c r="AK174" s="245"/>
      <c r="AL174" s="23"/>
      <c r="AM174" s="248"/>
      <c r="AN174" s="241"/>
      <c r="AO174" s="238"/>
      <c r="AP174" s="235"/>
      <c r="AQ174" s="241"/>
      <c r="AR174" s="238"/>
      <c r="AS174" s="235"/>
      <c r="AT174" s="241"/>
      <c r="AU174" s="238"/>
      <c r="AV174" s="235"/>
      <c r="AW174" s="241"/>
      <c r="AX174" s="238"/>
      <c r="AY174" s="235"/>
      <c r="AZ174" s="241"/>
      <c r="BA174" s="238"/>
      <c r="BB174" s="292"/>
      <c r="BC174" s="295"/>
      <c r="BD174" s="295"/>
      <c r="BE174" s="298"/>
    </row>
    <row r="175" spans="2:65" ht="28.15" hidden="1" customHeight="1">
      <c r="B175" s="34"/>
      <c r="C175" s="267"/>
      <c r="D175" s="33"/>
      <c r="E175" s="101"/>
      <c r="F175" s="101"/>
      <c r="G175" s="100"/>
      <c r="H175" s="257"/>
      <c r="I175" s="271"/>
      <c r="J175" s="271"/>
      <c r="K175" s="271"/>
      <c r="L175" s="27" t="s">
        <v>236</v>
      </c>
      <c r="M175" s="26"/>
      <c r="N175" s="27" t="s">
        <v>235</v>
      </c>
      <c r="O175" s="26"/>
      <c r="P175" s="27" t="s">
        <v>234</v>
      </c>
      <c r="Q175" s="26"/>
      <c r="R175" s="27" t="s">
        <v>233</v>
      </c>
      <c r="S175" s="26"/>
      <c r="T175" s="27" t="s">
        <v>232</v>
      </c>
      <c r="U175" s="26"/>
      <c r="V175" s="27" t="s">
        <v>231</v>
      </c>
      <c r="W175" s="26"/>
      <c r="X175" s="27" t="s">
        <v>230</v>
      </c>
      <c r="Y175" s="26"/>
      <c r="Z175" s="27" t="s">
        <v>229</v>
      </c>
      <c r="AA175" s="26"/>
      <c r="AB175" s="29" t="s">
        <v>228</v>
      </c>
      <c r="AC175" s="28"/>
      <c r="AD175" s="27">
        <v>39</v>
      </c>
      <c r="AE175" s="26"/>
      <c r="AF175" s="25"/>
      <c r="AG175" s="26"/>
      <c r="AH175" s="25"/>
      <c r="AI175" s="24"/>
      <c r="AJ175" s="245"/>
      <c r="AK175" s="245"/>
      <c r="AL175" s="23"/>
      <c r="AM175" s="248"/>
      <c r="AN175" s="241"/>
      <c r="AO175" s="238"/>
      <c r="AP175" s="235"/>
      <c r="AQ175" s="241"/>
      <c r="AR175" s="238"/>
      <c r="AS175" s="235"/>
      <c r="AT175" s="241"/>
      <c r="AU175" s="238"/>
      <c r="AV175" s="235"/>
      <c r="AW175" s="241"/>
      <c r="AX175" s="238"/>
      <c r="AY175" s="235"/>
      <c r="AZ175" s="241"/>
      <c r="BA175" s="238"/>
      <c r="BB175" s="292"/>
      <c r="BC175" s="295"/>
      <c r="BD175" s="295"/>
      <c r="BE175" s="298"/>
    </row>
    <row r="176" spans="2:65" ht="28.15" hidden="1" customHeight="1" thickBot="1">
      <c r="B176" s="22"/>
      <c r="C176" s="268"/>
      <c r="D176" s="21"/>
      <c r="E176" s="109"/>
      <c r="F176" s="109"/>
      <c r="G176" s="108"/>
      <c r="H176" s="258"/>
      <c r="I176" s="272"/>
      <c r="J176" s="272"/>
      <c r="K176" s="272"/>
      <c r="L176" s="15" t="s">
        <v>227</v>
      </c>
      <c r="M176" s="14"/>
      <c r="N176" s="15" t="s">
        <v>226</v>
      </c>
      <c r="O176" s="14"/>
      <c r="P176" s="15" t="s">
        <v>225</v>
      </c>
      <c r="Q176" s="14"/>
      <c r="R176" s="15" t="s">
        <v>224</v>
      </c>
      <c r="S176" s="14"/>
      <c r="T176" s="15">
        <v>20</v>
      </c>
      <c r="U176" s="14"/>
      <c r="V176" s="15" t="s">
        <v>223</v>
      </c>
      <c r="W176" s="14"/>
      <c r="X176" s="15" t="s">
        <v>222</v>
      </c>
      <c r="Y176" s="14"/>
      <c r="Z176" s="15" t="s">
        <v>221</v>
      </c>
      <c r="AA176" s="14"/>
      <c r="AB176" s="17" t="s">
        <v>220</v>
      </c>
      <c r="AC176" s="16"/>
      <c r="AD176" s="15" t="s">
        <v>219</v>
      </c>
      <c r="AE176" s="14"/>
      <c r="AF176" s="13"/>
      <c r="AG176" s="14"/>
      <c r="AH176" s="13"/>
      <c r="AI176" s="12"/>
      <c r="AJ176" s="246"/>
      <c r="AK176" s="246"/>
      <c r="AL176" s="11"/>
      <c r="AM176" s="249"/>
      <c r="AN176" s="242"/>
      <c r="AO176" s="239"/>
      <c r="AP176" s="236"/>
      <c r="AQ176" s="242"/>
      <c r="AR176" s="239"/>
      <c r="AS176" s="236"/>
      <c r="AT176" s="242"/>
      <c r="AU176" s="239"/>
      <c r="AV176" s="236"/>
      <c r="AW176" s="242"/>
      <c r="AX176" s="239"/>
      <c r="AY176" s="236"/>
      <c r="AZ176" s="242"/>
      <c r="BA176" s="239"/>
      <c r="BB176" s="293"/>
      <c r="BC176" s="296"/>
      <c r="BD176" s="296"/>
      <c r="BE176" s="299"/>
    </row>
    <row r="177" spans="2:65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29" t="s">
        <v>287</v>
      </c>
      <c r="M177" s="278"/>
      <c r="N177" s="229" t="s">
        <v>286</v>
      </c>
      <c r="O177" s="278"/>
      <c r="P177" s="229" t="s">
        <v>286</v>
      </c>
      <c r="Q177" s="230"/>
      <c r="R177" s="229" t="s">
        <v>286</v>
      </c>
      <c r="S177" s="230"/>
      <c r="T177" s="229" t="s">
        <v>286</v>
      </c>
      <c r="U177" s="230"/>
      <c r="V177" s="229" t="s">
        <v>286</v>
      </c>
      <c r="W177" s="230"/>
      <c r="X177" s="229" t="s">
        <v>286</v>
      </c>
      <c r="Y177" s="230"/>
      <c r="Z177" s="229" t="s">
        <v>286</v>
      </c>
      <c r="AA177" s="230"/>
      <c r="AB177" s="229" t="s">
        <v>286</v>
      </c>
      <c r="AC177" s="230"/>
      <c r="AD177" s="229" t="s">
        <v>286</v>
      </c>
      <c r="AE177" s="230"/>
      <c r="AF177" s="243" t="s">
        <v>285</v>
      </c>
      <c r="AG177" s="230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90" t="s">
        <v>279</v>
      </c>
      <c r="AN177" s="89" t="s">
        <v>278</v>
      </c>
      <c r="AO177" s="88" t="s">
        <v>277</v>
      </c>
      <c r="AP177" s="90" t="s">
        <v>276</v>
      </c>
      <c r="AQ177" s="89" t="s">
        <v>275</v>
      </c>
      <c r="AR177" s="88" t="s">
        <v>274</v>
      </c>
      <c r="AS177" s="90" t="s">
        <v>273</v>
      </c>
      <c r="AT177" s="89" t="s">
        <v>272</v>
      </c>
      <c r="AU177" s="91" t="s">
        <v>271</v>
      </c>
      <c r="AV177" s="90" t="s">
        <v>270</v>
      </c>
      <c r="AW177" s="89" t="s">
        <v>269</v>
      </c>
      <c r="AX177" s="88" t="s">
        <v>268</v>
      </c>
      <c r="AY177" s="90" t="s">
        <v>267</v>
      </c>
      <c r="AZ177" s="89" t="s">
        <v>266</v>
      </c>
      <c r="BA177" s="88" t="s">
        <v>265</v>
      </c>
      <c r="BB177" s="87" t="s">
        <v>264</v>
      </c>
      <c r="BC177" s="86" t="s">
        <v>263</v>
      </c>
      <c r="BD177" s="86" t="s">
        <v>262</v>
      </c>
      <c r="BE177" s="85" t="s">
        <v>261</v>
      </c>
    </row>
    <row r="178" spans="2:65" ht="48" thickBot="1">
      <c r="B178" s="84" t="s">
        <v>347</v>
      </c>
      <c r="C178" s="83"/>
      <c r="D178" s="82">
        <v>149</v>
      </c>
      <c r="E178" s="275">
        <v>91.86</v>
      </c>
      <c r="F178" s="276"/>
      <c r="G178" s="277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71">
        <f t="shared" ref="AM178:BE178" si="12">SUM(AM179:AM190)</f>
        <v>0</v>
      </c>
      <c r="AN178" s="70">
        <f t="shared" si="12"/>
        <v>0</v>
      </c>
      <c r="AO178" s="69">
        <f t="shared" si="12"/>
        <v>0</v>
      </c>
      <c r="AP178" s="71">
        <f t="shared" si="12"/>
        <v>0</v>
      </c>
      <c r="AQ178" s="70">
        <f t="shared" si="12"/>
        <v>0</v>
      </c>
      <c r="AR178" s="69">
        <f t="shared" si="12"/>
        <v>0</v>
      </c>
      <c r="AS178" s="71">
        <f t="shared" si="12"/>
        <v>0</v>
      </c>
      <c r="AT178" s="70">
        <f t="shared" si="12"/>
        <v>0</v>
      </c>
      <c r="AU178" s="69">
        <f t="shared" si="12"/>
        <v>0</v>
      </c>
      <c r="AV178" s="71">
        <f t="shared" si="12"/>
        <v>0</v>
      </c>
      <c r="AW178" s="70">
        <f t="shared" si="12"/>
        <v>0</v>
      </c>
      <c r="AX178" s="69">
        <f t="shared" si="12"/>
        <v>0</v>
      </c>
      <c r="AY178" s="71">
        <f t="shared" si="12"/>
        <v>0</v>
      </c>
      <c r="AZ178" s="70">
        <f t="shared" si="12"/>
        <v>0</v>
      </c>
      <c r="BA178" s="69">
        <f t="shared" si="12"/>
        <v>0</v>
      </c>
      <c r="BB178" s="68">
        <f t="shared" si="12"/>
        <v>0</v>
      </c>
      <c r="BC178" s="67">
        <f t="shared" si="12"/>
        <v>0</v>
      </c>
      <c r="BD178" s="67">
        <f t="shared" si="12"/>
        <v>0</v>
      </c>
      <c r="BE178" s="66">
        <f t="shared" si="12"/>
        <v>0</v>
      </c>
      <c r="BF178" s="65" t="s">
        <v>257</v>
      </c>
      <c r="BI178" s="5">
        <f>SUM(AM178:AO178)</f>
        <v>0</v>
      </c>
      <c r="BJ178" s="5">
        <f>SUM(AP178:AR178,BB178)</f>
        <v>0</v>
      </c>
      <c r="BK178" s="5">
        <f>SUM(AS178:AU178,BC178)</f>
        <v>0</v>
      </c>
      <c r="BL178" s="5">
        <f>SUM(AV178:AX178,BD178)</f>
        <v>0</v>
      </c>
      <c r="BM178" s="5">
        <f>SUM(AY178:BA178,BE178)</f>
        <v>0</v>
      </c>
    </row>
    <row r="179" spans="2:65" ht="28.15" customHeight="1">
      <c r="B179" s="34"/>
      <c r="C179" s="265">
        <v>1</v>
      </c>
      <c r="D179" s="54"/>
      <c r="E179" s="105"/>
      <c r="F179" s="105"/>
      <c r="G179" s="104"/>
      <c r="H179" s="259" t="s">
        <v>329</v>
      </c>
      <c r="I179" s="269">
        <v>17</v>
      </c>
      <c r="J179" s="269">
        <v>6</v>
      </c>
      <c r="K179" s="269"/>
      <c r="L179" s="48" t="s">
        <v>256</v>
      </c>
      <c r="M179" s="47"/>
      <c r="N179" s="48" t="s">
        <v>255</v>
      </c>
      <c r="O179" s="47"/>
      <c r="P179" s="48" t="s">
        <v>254</v>
      </c>
      <c r="Q179" s="47"/>
      <c r="R179" s="48" t="s">
        <v>253</v>
      </c>
      <c r="S179" s="47"/>
      <c r="T179" s="48" t="s">
        <v>252</v>
      </c>
      <c r="U179" s="47"/>
      <c r="V179" s="48" t="s">
        <v>251</v>
      </c>
      <c r="W179" s="47"/>
      <c r="X179" s="48" t="s">
        <v>250</v>
      </c>
      <c r="Y179" s="47"/>
      <c r="Z179" s="48" t="s">
        <v>249</v>
      </c>
      <c r="AA179" s="47"/>
      <c r="AB179" s="50" t="s">
        <v>248</v>
      </c>
      <c r="AC179" s="49"/>
      <c r="AD179" s="48" t="s">
        <v>247</v>
      </c>
      <c r="AE179" s="47"/>
      <c r="AF179" s="46"/>
      <c r="AG179" s="47"/>
      <c r="AH179" s="46"/>
      <c r="AI179" s="45"/>
      <c r="AJ179" s="244"/>
      <c r="AK179" s="244"/>
      <c r="AL179" s="44"/>
      <c r="AM179" s="247">
        <f>SUMPRODUCT(LEN($M179:$AE182)-LEN(SUBSTITUTE($M179:$AE182,"A", "")))</f>
        <v>0</v>
      </c>
      <c r="AN179" s="240">
        <f>SUMPRODUCT(LEN($AH179:$AH182)-LEN(SUBSTITUTE($AH179:$AH182,"A", "")))</f>
        <v>0</v>
      </c>
      <c r="AO179" s="237">
        <f>SUMPRODUCT(LEN($AG179:$AG182)-LEN(SUBSTITUTE($AG179:$AG182,"A", "")))</f>
        <v>0</v>
      </c>
      <c r="AP179" s="234">
        <f>SUMPRODUCT(LEN($M179:$AE182)-LEN(SUBSTITUTE($M179:$AE182,"S", "")))</f>
        <v>0</v>
      </c>
      <c r="AQ179" s="240">
        <f>SUMPRODUCT(LEN($AH179:$AH182)-LEN(SUBSTITUTE($AH179:$AH182,"S", "")))</f>
        <v>0</v>
      </c>
      <c r="AR179" s="237">
        <f>SUMPRODUCT(LEN($AG179:$AG182)-LEN(SUBSTITUTE($AG179:$AG182,"S", "")))</f>
        <v>0</v>
      </c>
      <c r="AS179" s="234">
        <f>SUMPRODUCT(LEN($M179:$AE182)-LEN(SUBSTITUTE($M179:$AE182,"F", "")))</f>
        <v>0</v>
      </c>
      <c r="AT179" s="240">
        <f>SUMPRODUCT(LEN($AH179:$AH182)-LEN(SUBSTITUTE($AH179:$AH182,"F", "")))</f>
        <v>0</v>
      </c>
      <c r="AU179" s="237">
        <f>SUMPRODUCT(LEN($AG179:$AG182)-LEN(SUBSTITUTE($AG179:$AG182,"F", "")))</f>
        <v>0</v>
      </c>
      <c r="AV179" s="234">
        <f>SUMPRODUCT(LEN($M179:$AE182)-LEN(SUBSTITUTE($M179:$AE182,"G", "")))</f>
        <v>0</v>
      </c>
      <c r="AW179" s="240">
        <f>SUMPRODUCT(LEN($AH179:$AH182)-LEN(SUBSTITUTE($AH179:$AH182,"G", "")))</f>
        <v>0</v>
      </c>
      <c r="AX179" s="237">
        <f>SUMPRODUCT(LEN($AG179:$AG182)-LEN(SUBSTITUTE($AG179:$AG182,"G", "")))</f>
        <v>0</v>
      </c>
      <c r="AY179" s="234">
        <f>SUMPRODUCT(LEN($M179:$AE182)-LEN(SUBSTITUTE($M179:$AE182,"M", "")))</f>
        <v>0</v>
      </c>
      <c r="AZ179" s="240">
        <f>SUMPRODUCT(LEN($AH179:$AH182)-LEN(SUBSTITUTE($AH179:$AH182,"M", "")))</f>
        <v>0</v>
      </c>
      <c r="BA179" s="237">
        <f>SUMPRODUCT(LEN($AG179:$AG182)-LEN(SUBSTITUTE($AG179:$AG182,"M", "")))</f>
        <v>0</v>
      </c>
      <c r="BB179" s="291">
        <f>SUMPRODUCT(LEN($AI179:$AI182)-LEN(SUBSTITUTE($AI179:$AI182,"S", "")))</f>
        <v>0</v>
      </c>
      <c r="BC179" s="294">
        <f>SUMPRODUCT(LEN($AI179:$AI182)-LEN(SUBSTITUTE($AI179:$AI182,"F", "")))</f>
        <v>0</v>
      </c>
      <c r="BD179" s="294">
        <f>SUMPRODUCT(LEN($AI179:$AI182)-LEN(SUBSTITUTE($AI179:$AI182,"G", "")))</f>
        <v>0</v>
      </c>
      <c r="BE179" s="297">
        <f>SUMPRODUCT(LEN($AI179:$AI182)-LEN(SUBSTITUTE($AI179:$AI182,"M", "")))</f>
        <v>0</v>
      </c>
    </row>
    <row r="180" spans="2:65" ht="28.15" customHeight="1" thickBot="1">
      <c r="B180" s="34"/>
      <c r="C180" s="266"/>
      <c r="D180" s="43"/>
      <c r="E180" s="103"/>
      <c r="F180" s="103"/>
      <c r="G180" s="102"/>
      <c r="H180" s="260"/>
      <c r="I180" s="270"/>
      <c r="J180" s="270"/>
      <c r="K180" s="270"/>
      <c r="L180" s="37" t="s">
        <v>246</v>
      </c>
      <c r="M180" s="36"/>
      <c r="N180" s="37" t="s">
        <v>245</v>
      </c>
      <c r="O180" s="36"/>
      <c r="P180" s="37" t="s">
        <v>244</v>
      </c>
      <c r="Q180" s="36"/>
      <c r="R180" s="37" t="s">
        <v>243</v>
      </c>
      <c r="S180" s="36"/>
      <c r="T180" s="37" t="s">
        <v>242</v>
      </c>
      <c r="U180" s="36"/>
      <c r="V180" s="37" t="s">
        <v>241</v>
      </c>
      <c r="W180" s="36"/>
      <c r="X180" s="37" t="s">
        <v>240</v>
      </c>
      <c r="Y180" s="36"/>
      <c r="Z180" s="37" t="s">
        <v>239</v>
      </c>
      <c r="AA180" s="36"/>
      <c r="AB180" s="39" t="s">
        <v>238</v>
      </c>
      <c r="AC180" s="38"/>
      <c r="AD180" s="37" t="s">
        <v>237</v>
      </c>
      <c r="AE180" s="36"/>
      <c r="AF180" s="35"/>
      <c r="AG180" s="36"/>
      <c r="AH180" s="35"/>
      <c r="AI180" s="24"/>
      <c r="AJ180" s="245"/>
      <c r="AK180" s="245"/>
      <c r="AL180" s="23"/>
      <c r="AM180" s="248"/>
      <c r="AN180" s="241"/>
      <c r="AO180" s="238"/>
      <c r="AP180" s="235"/>
      <c r="AQ180" s="241"/>
      <c r="AR180" s="238"/>
      <c r="AS180" s="235"/>
      <c r="AT180" s="241"/>
      <c r="AU180" s="238"/>
      <c r="AV180" s="235"/>
      <c r="AW180" s="241"/>
      <c r="AX180" s="238"/>
      <c r="AY180" s="235"/>
      <c r="AZ180" s="241"/>
      <c r="BA180" s="238"/>
      <c r="BB180" s="292"/>
      <c r="BC180" s="295"/>
      <c r="BD180" s="295"/>
      <c r="BE180" s="298"/>
    </row>
    <row r="181" spans="2:65" ht="28.15" customHeight="1">
      <c r="B181" s="34"/>
      <c r="C181" s="267"/>
      <c r="D181" s="33"/>
      <c r="E181" s="101"/>
      <c r="F181" s="101"/>
      <c r="G181" s="100"/>
      <c r="H181" s="257">
        <v>149</v>
      </c>
      <c r="I181" s="271"/>
      <c r="J181" s="271"/>
      <c r="K181" s="271"/>
      <c r="L181" s="27" t="s">
        <v>236</v>
      </c>
      <c r="M181" s="26"/>
      <c r="N181" s="27" t="s">
        <v>235</v>
      </c>
      <c r="O181" s="26"/>
      <c r="P181" s="27" t="s">
        <v>234</v>
      </c>
      <c r="Q181" s="26"/>
      <c r="R181" s="27" t="s">
        <v>233</v>
      </c>
      <c r="S181" s="26"/>
      <c r="T181" s="27" t="s">
        <v>232</v>
      </c>
      <c r="U181" s="26"/>
      <c r="V181" s="27" t="s">
        <v>231</v>
      </c>
      <c r="W181" s="26"/>
      <c r="X181" s="27" t="s">
        <v>230</v>
      </c>
      <c r="Y181" s="26"/>
      <c r="Z181" s="27" t="s">
        <v>229</v>
      </c>
      <c r="AA181" s="26"/>
      <c r="AB181" s="29" t="s">
        <v>228</v>
      </c>
      <c r="AC181" s="28"/>
      <c r="AD181" s="27">
        <v>39</v>
      </c>
      <c r="AE181" s="26"/>
      <c r="AF181" s="25"/>
      <c r="AG181" s="26"/>
      <c r="AH181" s="25"/>
      <c r="AI181" s="24"/>
      <c r="AJ181" s="245"/>
      <c r="AK181" s="245"/>
      <c r="AL181" s="23"/>
      <c r="AM181" s="248"/>
      <c r="AN181" s="241"/>
      <c r="AO181" s="238"/>
      <c r="AP181" s="235"/>
      <c r="AQ181" s="241"/>
      <c r="AR181" s="238"/>
      <c r="AS181" s="235"/>
      <c r="AT181" s="241"/>
      <c r="AU181" s="238"/>
      <c r="AV181" s="235"/>
      <c r="AW181" s="241"/>
      <c r="AX181" s="238"/>
      <c r="AY181" s="235"/>
      <c r="AZ181" s="241"/>
      <c r="BA181" s="238"/>
      <c r="BB181" s="292"/>
      <c r="BC181" s="295"/>
      <c r="BD181" s="295"/>
      <c r="BE181" s="298"/>
    </row>
    <row r="182" spans="2:65" ht="28.15" customHeight="1" thickBot="1">
      <c r="B182" s="34"/>
      <c r="C182" s="273"/>
      <c r="D182" s="64"/>
      <c r="E182" s="107"/>
      <c r="F182" s="107"/>
      <c r="G182" s="106"/>
      <c r="H182" s="258"/>
      <c r="I182" s="274"/>
      <c r="J182" s="274"/>
      <c r="K182" s="274"/>
      <c r="L182" s="59" t="s">
        <v>227</v>
      </c>
      <c r="M182" s="58"/>
      <c r="N182" s="59" t="s">
        <v>226</v>
      </c>
      <c r="O182" s="58"/>
      <c r="P182" s="59" t="s">
        <v>225</v>
      </c>
      <c r="Q182" s="58"/>
      <c r="R182" s="59" t="s">
        <v>224</v>
      </c>
      <c r="S182" s="58"/>
      <c r="T182" s="59">
        <v>20</v>
      </c>
      <c r="U182" s="58"/>
      <c r="V182" s="59" t="s">
        <v>223</v>
      </c>
      <c r="W182" s="58"/>
      <c r="X182" s="59" t="s">
        <v>222</v>
      </c>
      <c r="Y182" s="58"/>
      <c r="Z182" s="59" t="s">
        <v>221</v>
      </c>
      <c r="AA182" s="58"/>
      <c r="AB182" s="61" t="s">
        <v>220</v>
      </c>
      <c r="AC182" s="60"/>
      <c r="AD182" s="59" t="s">
        <v>219</v>
      </c>
      <c r="AE182" s="58"/>
      <c r="AF182" s="57"/>
      <c r="AG182" s="58"/>
      <c r="AH182" s="57"/>
      <c r="AI182" s="56"/>
      <c r="AJ182" s="250"/>
      <c r="AK182" s="250"/>
      <c r="AL182" s="55"/>
      <c r="AM182" s="249"/>
      <c r="AN182" s="242"/>
      <c r="AO182" s="239"/>
      <c r="AP182" s="236"/>
      <c r="AQ182" s="242"/>
      <c r="AR182" s="239"/>
      <c r="AS182" s="236"/>
      <c r="AT182" s="242"/>
      <c r="AU182" s="239"/>
      <c r="AV182" s="236"/>
      <c r="AW182" s="242"/>
      <c r="AX182" s="239"/>
      <c r="AY182" s="236"/>
      <c r="AZ182" s="242"/>
      <c r="BA182" s="239"/>
      <c r="BB182" s="293"/>
      <c r="BC182" s="296"/>
      <c r="BD182" s="296"/>
      <c r="BE182" s="299"/>
    </row>
    <row r="183" spans="2:65" ht="28.15" hidden="1" customHeight="1">
      <c r="B183" s="34"/>
      <c r="C183" s="265">
        <v>2</v>
      </c>
      <c r="D183" s="54"/>
      <c r="E183" s="105"/>
      <c r="F183" s="105"/>
      <c r="G183" s="104"/>
      <c r="H183" s="259"/>
      <c r="I183" s="269"/>
      <c r="J183" s="269"/>
      <c r="K183" s="269"/>
      <c r="L183" s="48" t="s">
        <v>256</v>
      </c>
      <c r="M183" s="47"/>
      <c r="N183" s="48" t="s">
        <v>255</v>
      </c>
      <c r="O183" s="47"/>
      <c r="P183" s="48" t="s">
        <v>254</v>
      </c>
      <c r="Q183" s="47"/>
      <c r="R183" s="48" t="s">
        <v>253</v>
      </c>
      <c r="S183" s="47"/>
      <c r="T183" s="48" t="s">
        <v>252</v>
      </c>
      <c r="U183" s="47"/>
      <c r="V183" s="48" t="s">
        <v>251</v>
      </c>
      <c r="W183" s="47"/>
      <c r="X183" s="48" t="s">
        <v>250</v>
      </c>
      <c r="Y183" s="47"/>
      <c r="Z183" s="48" t="s">
        <v>249</v>
      </c>
      <c r="AA183" s="47"/>
      <c r="AB183" s="50" t="s">
        <v>248</v>
      </c>
      <c r="AC183" s="49"/>
      <c r="AD183" s="48" t="s">
        <v>247</v>
      </c>
      <c r="AE183" s="47"/>
      <c r="AF183" s="46"/>
      <c r="AG183" s="47"/>
      <c r="AH183" s="46"/>
      <c r="AI183" s="45"/>
      <c r="AJ183" s="251"/>
      <c r="AK183" s="254"/>
      <c r="AL183" s="44"/>
      <c r="AM183" s="247">
        <f>SUMPRODUCT(LEN($M183:$AE186)-LEN(SUBSTITUTE($M183:$AE186,"A", "")))</f>
        <v>0</v>
      </c>
      <c r="AN183" s="240">
        <f>SUMPRODUCT(LEN($AH183:$AH186)-LEN(SUBSTITUTE($AH183:$AH186,"A", "")))</f>
        <v>0</v>
      </c>
      <c r="AO183" s="237">
        <f>SUMPRODUCT(LEN($AG183:$AG186)-LEN(SUBSTITUTE($AG183:$AG186,"A", "")))</f>
        <v>0</v>
      </c>
      <c r="AP183" s="234">
        <f>SUMPRODUCT(LEN($M183:$AE186)-LEN(SUBSTITUTE($M183:$AE186,"S", "")))</f>
        <v>0</v>
      </c>
      <c r="AQ183" s="240">
        <f>SUMPRODUCT(LEN($AH183:$AH186)-LEN(SUBSTITUTE($AH183:$AH186,"S", "")))</f>
        <v>0</v>
      </c>
      <c r="AR183" s="237">
        <f>SUMPRODUCT(LEN($AG183:$AG186)-LEN(SUBSTITUTE($AG183:$AG186,"S", "")))</f>
        <v>0</v>
      </c>
      <c r="AS183" s="234">
        <f>SUMPRODUCT(LEN($M183:$AE186)-LEN(SUBSTITUTE($M183:$AE186,"F", "")))</f>
        <v>0</v>
      </c>
      <c r="AT183" s="240">
        <f>SUMPRODUCT(LEN($AH183:$AH186)-LEN(SUBSTITUTE($AH183:$AH186,"F", "")))</f>
        <v>0</v>
      </c>
      <c r="AU183" s="237">
        <f>SUMPRODUCT(LEN($AG183:$AG186)-LEN(SUBSTITUTE($AG183:$AG186,"F", "")))</f>
        <v>0</v>
      </c>
      <c r="AV183" s="234">
        <f>SUMPRODUCT(LEN($M183:$AE186)-LEN(SUBSTITUTE($M183:$AE186,"G", "")))</f>
        <v>0</v>
      </c>
      <c r="AW183" s="240">
        <f>SUMPRODUCT(LEN($AH183:$AH186)-LEN(SUBSTITUTE($AH183:$AH186,"G", "")))</f>
        <v>0</v>
      </c>
      <c r="AX183" s="237">
        <f>SUMPRODUCT(LEN($AG183:$AG186)-LEN(SUBSTITUTE($AG183:$AG186,"G", "")))</f>
        <v>0</v>
      </c>
      <c r="AY183" s="234">
        <f>SUMPRODUCT(LEN($M183:$AE186)-LEN(SUBSTITUTE($M183:$AE186,"M", "")))</f>
        <v>0</v>
      </c>
      <c r="AZ183" s="240">
        <f>SUMPRODUCT(LEN($AH183:$AH186)-LEN(SUBSTITUTE($AH183:$AH186,"M", "")))</f>
        <v>0</v>
      </c>
      <c r="BA183" s="237">
        <f>SUMPRODUCT(LEN($AG183:$AG186)-LEN(SUBSTITUTE($AG183:$AG186,"M", "")))</f>
        <v>0</v>
      </c>
      <c r="BB183" s="291">
        <f>SUMPRODUCT(LEN($AI183:$AI186)-LEN(SUBSTITUTE($AI183:$AI186,"S", "")))</f>
        <v>0</v>
      </c>
      <c r="BC183" s="294">
        <f>SUMPRODUCT(LEN($AI183:$AI186)-LEN(SUBSTITUTE($AI183:$AI186,"F", "")))</f>
        <v>0</v>
      </c>
      <c r="BD183" s="294">
        <f>SUMPRODUCT(LEN($AI183:$AI186)-LEN(SUBSTITUTE($AI183:$AI186,"G", "")))</f>
        <v>0</v>
      </c>
      <c r="BE183" s="297">
        <f>SUMPRODUCT(LEN($AI183:$AI186)-LEN(SUBSTITUTE($AI183:$AI186,"M", "")))</f>
        <v>0</v>
      </c>
    </row>
    <row r="184" spans="2:65" ht="28.15" hidden="1" customHeight="1" thickBot="1">
      <c r="B184" s="34"/>
      <c r="C184" s="266"/>
      <c r="D184" s="43"/>
      <c r="E184" s="103"/>
      <c r="F184" s="103"/>
      <c r="G184" s="102"/>
      <c r="H184" s="260"/>
      <c r="I184" s="270"/>
      <c r="J184" s="270"/>
      <c r="K184" s="270"/>
      <c r="L184" s="37" t="s">
        <v>246</v>
      </c>
      <c r="M184" s="36"/>
      <c r="N184" s="37" t="s">
        <v>245</v>
      </c>
      <c r="O184" s="36"/>
      <c r="P184" s="37" t="s">
        <v>244</v>
      </c>
      <c r="Q184" s="36"/>
      <c r="R184" s="37" t="s">
        <v>243</v>
      </c>
      <c r="S184" s="36"/>
      <c r="T184" s="37" t="s">
        <v>242</v>
      </c>
      <c r="U184" s="36"/>
      <c r="V184" s="37" t="s">
        <v>241</v>
      </c>
      <c r="W184" s="36"/>
      <c r="X184" s="37" t="s">
        <v>240</v>
      </c>
      <c r="Y184" s="36"/>
      <c r="Z184" s="37" t="s">
        <v>239</v>
      </c>
      <c r="AA184" s="36"/>
      <c r="AB184" s="39" t="s">
        <v>238</v>
      </c>
      <c r="AC184" s="38"/>
      <c r="AD184" s="37" t="s">
        <v>237</v>
      </c>
      <c r="AE184" s="36"/>
      <c r="AF184" s="35"/>
      <c r="AG184" s="36"/>
      <c r="AH184" s="35"/>
      <c r="AI184" s="24"/>
      <c r="AJ184" s="252"/>
      <c r="AK184" s="255"/>
      <c r="AL184" s="23"/>
      <c r="AM184" s="248"/>
      <c r="AN184" s="241"/>
      <c r="AO184" s="238"/>
      <c r="AP184" s="235"/>
      <c r="AQ184" s="241"/>
      <c r="AR184" s="238"/>
      <c r="AS184" s="235"/>
      <c r="AT184" s="241"/>
      <c r="AU184" s="238"/>
      <c r="AV184" s="235"/>
      <c r="AW184" s="241"/>
      <c r="AX184" s="238"/>
      <c r="AY184" s="235"/>
      <c r="AZ184" s="241"/>
      <c r="BA184" s="238"/>
      <c r="BB184" s="292"/>
      <c r="BC184" s="295"/>
      <c r="BD184" s="295"/>
      <c r="BE184" s="298"/>
    </row>
    <row r="185" spans="2:65" ht="28.15" hidden="1" customHeight="1">
      <c r="B185" s="34"/>
      <c r="C185" s="267"/>
      <c r="D185" s="33"/>
      <c r="E185" s="101"/>
      <c r="F185" s="101"/>
      <c r="G185" s="100"/>
      <c r="H185" s="257"/>
      <c r="I185" s="271"/>
      <c r="J185" s="271"/>
      <c r="K185" s="271"/>
      <c r="L185" s="27" t="s">
        <v>236</v>
      </c>
      <c r="M185" s="26"/>
      <c r="N185" s="27" t="s">
        <v>235</v>
      </c>
      <c r="O185" s="26"/>
      <c r="P185" s="27" t="s">
        <v>234</v>
      </c>
      <c r="Q185" s="26"/>
      <c r="R185" s="27" t="s">
        <v>233</v>
      </c>
      <c r="S185" s="26"/>
      <c r="T185" s="27" t="s">
        <v>232</v>
      </c>
      <c r="U185" s="26"/>
      <c r="V185" s="27" t="s">
        <v>231</v>
      </c>
      <c r="W185" s="26"/>
      <c r="X185" s="27" t="s">
        <v>230</v>
      </c>
      <c r="Y185" s="26"/>
      <c r="Z185" s="27" t="s">
        <v>229</v>
      </c>
      <c r="AA185" s="26"/>
      <c r="AB185" s="29" t="s">
        <v>228</v>
      </c>
      <c r="AC185" s="28"/>
      <c r="AD185" s="27">
        <v>39</v>
      </c>
      <c r="AE185" s="26"/>
      <c r="AF185" s="25"/>
      <c r="AG185" s="26"/>
      <c r="AH185" s="25"/>
      <c r="AI185" s="24"/>
      <c r="AJ185" s="252"/>
      <c r="AK185" s="255"/>
      <c r="AL185" s="23"/>
      <c r="AM185" s="248"/>
      <c r="AN185" s="241"/>
      <c r="AO185" s="238"/>
      <c r="AP185" s="235"/>
      <c r="AQ185" s="241"/>
      <c r="AR185" s="238"/>
      <c r="AS185" s="235"/>
      <c r="AT185" s="241"/>
      <c r="AU185" s="238"/>
      <c r="AV185" s="235"/>
      <c r="AW185" s="241"/>
      <c r="AX185" s="238"/>
      <c r="AY185" s="235"/>
      <c r="AZ185" s="241"/>
      <c r="BA185" s="238"/>
      <c r="BB185" s="292"/>
      <c r="BC185" s="295"/>
      <c r="BD185" s="295"/>
      <c r="BE185" s="298"/>
    </row>
    <row r="186" spans="2:65" ht="28.15" hidden="1" customHeight="1" thickBot="1">
      <c r="B186" s="34"/>
      <c r="C186" s="273"/>
      <c r="D186" s="64"/>
      <c r="E186" s="107"/>
      <c r="F186" s="107"/>
      <c r="G186" s="106"/>
      <c r="H186" s="258"/>
      <c r="I186" s="274"/>
      <c r="J186" s="274"/>
      <c r="K186" s="274"/>
      <c r="L186" s="59" t="s">
        <v>227</v>
      </c>
      <c r="M186" s="58"/>
      <c r="N186" s="59" t="s">
        <v>226</v>
      </c>
      <c r="O186" s="58"/>
      <c r="P186" s="59" t="s">
        <v>225</v>
      </c>
      <c r="Q186" s="58"/>
      <c r="R186" s="59" t="s">
        <v>224</v>
      </c>
      <c r="S186" s="58"/>
      <c r="T186" s="59">
        <v>20</v>
      </c>
      <c r="U186" s="58"/>
      <c r="V186" s="59" t="s">
        <v>223</v>
      </c>
      <c r="W186" s="58"/>
      <c r="X186" s="59" t="s">
        <v>222</v>
      </c>
      <c r="Y186" s="58"/>
      <c r="Z186" s="59" t="s">
        <v>221</v>
      </c>
      <c r="AA186" s="58"/>
      <c r="AB186" s="61" t="s">
        <v>220</v>
      </c>
      <c r="AC186" s="60"/>
      <c r="AD186" s="59" t="s">
        <v>219</v>
      </c>
      <c r="AE186" s="58"/>
      <c r="AF186" s="57"/>
      <c r="AG186" s="58"/>
      <c r="AH186" s="57"/>
      <c r="AI186" s="56"/>
      <c r="AJ186" s="253"/>
      <c r="AK186" s="256"/>
      <c r="AL186" s="55"/>
      <c r="AM186" s="249"/>
      <c r="AN186" s="242"/>
      <c r="AO186" s="239"/>
      <c r="AP186" s="236"/>
      <c r="AQ186" s="242"/>
      <c r="AR186" s="239"/>
      <c r="AS186" s="236"/>
      <c r="AT186" s="242"/>
      <c r="AU186" s="239"/>
      <c r="AV186" s="236"/>
      <c r="AW186" s="242"/>
      <c r="AX186" s="239"/>
      <c r="AY186" s="236"/>
      <c r="AZ186" s="242"/>
      <c r="BA186" s="239"/>
      <c r="BB186" s="293"/>
      <c r="BC186" s="296"/>
      <c r="BD186" s="296"/>
      <c r="BE186" s="299"/>
    </row>
    <row r="187" spans="2:65" ht="28.15" hidden="1" customHeight="1">
      <c r="B187" s="34"/>
      <c r="C187" s="265">
        <v>3</v>
      </c>
      <c r="D187" s="54"/>
      <c r="E187" s="105"/>
      <c r="F187" s="105"/>
      <c r="G187" s="104"/>
      <c r="H187" s="259"/>
      <c r="I187" s="269"/>
      <c r="J187" s="269"/>
      <c r="K187" s="269"/>
      <c r="L187" s="48" t="s">
        <v>256</v>
      </c>
      <c r="M187" s="47"/>
      <c r="N187" s="48" t="s">
        <v>255</v>
      </c>
      <c r="O187" s="47"/>
      <c r="P187" s="48" t="s">
        <v>254</v>
      </c>
      <c r="Q187" s="47"/>
      <c r="R187" s="48" t="s">
        <v>253</v>
      </c>
      <c r="S187" s="47"/>
      <c r="T187" s="48" t="s">
        <v>252</v>
      </c>
      <c r="U187" s="47"/>
      <c r="V187" s="48" t="s">
        <v>251</v>
      </c>
      <c r="W187" s="47"/>
      <c r="X187" s="48" t="s">
        <v>250</v>
      </c>
      <c r="Y187" s="47"/>
      <c r="Z187" s="48" t="s">
        <v>249</v>
      </c>
      <c r="AA187" s="47"/>
      <c r="AB187" s="50" t="s">
        <v>248</v>
      </c>
      <c r="AC187" s="49"/>
      <c r="AD187" s="48" t="s">
        <v>247</v>
      </c>
      <c r="AE187" s="47"/>
      <c r="AF187" s="46"/>
      <c r="AG187" s="47"/>
      <c r="AH187" s="46"/>
      <c r="AI187" s="45"/>
      <c r="AJ187" s="244"/>
      <c r="AK187" s="244"/>
      <c r="AL187" s="44"/>
      <c r="AM187" s="247">
        <f>SUMPRODUCT(LEN($M187:$AE190)-LEN(SUBSTITUTE($M187:$AE190,"A", "")))</f>
        <v>0</v>
      </c>
      <c r="AN187" s="240">
        <f>SUMPRODUCT(LEN($AH187:$AH190)-LEN(SUBSTITUTE($AH187:$AH190,"A", "")))</f>
        <v>0</v>
      </c>
      <c r="AO187" s="237">
        <f>SUMPRODUCT(LEN($AG187:$AG190)-LEN(SUBSTITUTE($AG187:$AG190,"A", "")))</f>
        <v>0</v>
      </c>
      <c r="AP187" s="234">
        <f>SUMPRODUCT(LEN($M187:$AE190)-LEN(SUBSTITUTE($M187:$AE190,"S", "")))</f>
        <v>0</v>
      </c>
      <c r="AQ187" s="240">
        <f>SUMPRODUCT(LEN($AH187:$AH190)-LEN(SUBSTITUTE($AH187:$AH190,"S", "")))</f>
        <v>0</v>
      </c>
      <c r="AR187" s="237">
        <f>SUMPRODUCT(LEN($AG187:$AG190)-LEN(SUBSTITUTE($AG187:$AG190,"S", "")))</f>
        <v>0</v>
      </c>
      <c r="AS187" s="234">
        <f>SUMPRODUCT(LEN($M187:$AE190)-LEN(SUBSTITUTE($M187:$AE190,"F", "")))</f>
        <v>0</v>
      </c>
      <c r="AT187" s="240">
        <f>SUMPRODUCT(LEN($AH187:$AH190)-LEN(SUBSTITUTE($AH187:$AH190,"F", "")))</f>
        <v>0</v>
      </c>
      <c r="AU187" s="237">
        <f>SUMPRODUCT(LEN($AG187:$AG190)-LEN(SUBSTITUTE($AG187:$AG190,"F", "")))</f>
        <v>0</v>
      </c>
      <c r="AV187" s="234">
        <f>SUMPRODUCT(LEN($M187:$AE190)-LEN(SUBSTITUTE($M187:$AE190,"G", "")))</f>
        <v>0</v>
      </c>
      <c r="AW187" s="240">
        <f>SUMPRODUCT(LEN($AH187:$AH190)-LEN(SUBSTITUTE($AH187:$AH190,"G", "")))</f>
        <v>0</v>
      </c>
      <c r="AX187" s="237">
        <f>SUMPRODUCT(LEN($AG187:$AG190)-LEN(SUBSTITUTE($AG187:$AG190,"G", "")))</f>
        <v>0</v>
      </c>
      <c r="AY187" s="234">
        <f>SUMPRODUCT(LEN($M187:$AE190)-LEN(SUBSTITUTE($M187:$AE190,"M", "")))</f>
        <v>0</v>
      </c>
      <c r="AZ187" s="240">
        <f>SUMPRODUCT(LEN($AH187:$AH190)-LEN(SUBSTITUTE($AH187:$AH190,"M", "")))</f>
        <v>0</v>
      </c>
      <c r="BA187" s="237">
        <f>SUMPRODUCT(LEN($AG187:$AG190)-LEN(SUBSTITUTE($AG187:$AG190,"M", "")))</f>
        <v>0</v>
      </c>
      <c r="BB187" s="291">
        <f>SUMPRODUCT(LEN($AI187:$AI190)-LEN(SUBSTITUTE($AI187:$AI190,"S", "")))</f>
        <v>0</v>
      </c>
      <c r="BC187" s="294">
        <f>SUMPRODUCT(LEN($AI187:$AI190)-LEN(SUBSTITUTE($AI187:$AI190,"F", "")))</f>
        <v>0</v>
      </c>
      <c r="BD187" s="294">
        <f>SUMPRODUCT(LEN($AI187:$AI190)-LEN(SUBSTITUTE($AI187:$AI190,"G", "")))</f>
        <v>0</v>
      </c>
      <c r="BE187" s="297">
        <f>SUMPRODUCT(LEN($AI187:$AI190)-LEN(SUBSTITUTE($AI187:$AI190,"M", "")))</f>
        <v>0</v>
      </c>
    </row>
    <row r="188" spans="2:65" ht="28.15" hidden="1" customHeight="1" thickBot="1">
      <c r="B188" s="34"/>
      <c r="C188" s="266"/>
      <c r="D188" s="43"/>
      <c r="E188" s="103"/>
      <c r="F188" s="103"/>
      <c r="G188" s="102"/>
      <c r="H188" s="260"/>
      <c r="I188" s="270"/>
      <c r="J188" s="270"/>
      <c r="K188" s="270"/>
      <c r="L188" s="37" t="s">
        <v>246</v>
      </c>
      <c r="M188" s="36"/>
      <c r="N188" s="37" t="s">
        <v>245</v>
      </c>
      <c r="O188" s="36"/>
      <c r="P188" s="37" t="s">
        <v>244</v>
      </c>
      <c r="Q188" s="36"/>
      <c r="R188" s="37" t="s">
        <v>243</v>
      </c>
      <c r="S188" s="36"/>
      <c r="T188" s="37" t="s">
        <v>242</v>
      </c>
      <c r="U188" s="36"/>
      <c r="V188" s="37" t="s">
        <v>241</v>
      </c>
      <c r="W188" s="36"/>
      <c r="X188" s="37" t="s">
        <v>240</v>
      </c>
      <c r="Y188" s="36"/>
      <c r="Z188" s="37" t="s">
        <v>239</v>
      </c>
      <c r="AA188" s="36"/>
      <c r="AB188" s="39" t="s">
        <v>238</v>
      </c>
      <c r="AC188" s="38"/>
      <c r="AD188" s="37" t="s">
        <v>237</v>
      </c>
      <c r="AE188" s="36"/>
      <c r="AF188" s="35"/>
      <c r="AG188" s="36"/>
      <c r="AH188" s="35"/>
      <c r="AI188" s="24"/>
      <c r="AJ188" s="245"/>
      <c r="AK188" s="245"/>
      <c r="AL188" s="23"/>
      <c r="AM188" s="248"/>
      <c r="AN188" s="241"/>
      <c r="AO188" s="238"/>
      <c r="AP188" s="235"/>
      <c r="AQ188" s="241"/>
      <c r="AR188" s="238"/>
      <c r="AS188" s="235"/>
      <c r="AT188" s="241"/>
      <c r="AU188" s="238"/>
      <c r="AV188" s="235"/>
      <c r="AW188" s="241"/>
      <c r="AX188" s="238"/>
      <c r="AY188" s="235"/>
      <c r="AZ188" s="241"/>
      <c r="BA188" s="238"/>
      <c r="BB188" s="292"/>
      <c r="BC188" s="295"/>
      <c r="BD188" s="295"/>
      <c r="BE188" s="298"/>
    </row>
    <row r="189" spans="2:65" ht="28.15" hidden="1" customHeight="1">
      <c r="B189" s="34"/>
      <c r="C189" s="267"/>
      <c r="D189" s="33"/>
      <c r="E189" s="101"/>
      <c r="F189" s="101"/>
      <c r="G189" s="100"/>
      <c r="H189" s="257"/>
      <c r="I189" s="271"/>
      <c r="J189" s="271"/>
      <c r="K189" s="271"/>
      <c r="L189" s="27" t="s">
        <v>236</v>
      </c>
      <c r="M189" s="26"/>
      <c r="N189" s="27" t="s">
        <v>235</v>
      </c>
      <c r="O189" s="26"/>
      <c r="P189" s="27" t="s">
        <v>234</v>
      </c>
      <c r="Q189" s="26"/>
      <c r="R189" s="27" t="s">
        <v>233</v>
      </c>
      <c r="S189" s="26"/>
      <c r="T189" s="27" t="s">
        <v>232</v>
      </c>
      <c r="U189" s="26"/>
      <c r="V189" s="27" t="s">
        <v>231</v>
      </c>
      <c r="W189" s="26"/>
      <c r="X189" s="27" t="s">
        <v>230</v>
      </c>
      <c r="Y189" s="26"/>
      <c r="Z189" s="27" t="s">
        <v>229</v>
      </c>
      <c r="AA189" s="26"/>
      <c r="AB189" s="29" t="s">
        <v>228</v>
      </c>
      <c r="AC189" s="28"/>
      <c r="AD189" s="27">
        <v>39</v>
      </c>
      <c r="AE189" s="26"/>
      <c r="AF189" s="25"/>
      <c r="AG189" s="26"/>
      <c r="AH189" s="25"/>
      <c r="AI189" s="24"/>
      <c r="AJ189" s="245"/>
      <c r="AK189" s="245"/>
      <c r="AL189" s="23"/>
      <c r="AM189" s="248"/>
      <c r="AN189" s="241"/>
      <c r="AO189" s="238"/>
      <c r="AP189" s="235"/>
      <c r="AQ189" s="241"/>
      <c r="AR189" s="238"/>
      <c r="AS189" s="235"/>
      <c r="AT189" s="241"/>
      <c r="AU189" s="238"/>
      <c r="AV189" s="235"/>
      <c r="AW189" s="241"/>
      <c r="AX189" s="238"/>
      <c r="AY189" s="235"/>
      <c r="AZ189" s="241"/>
      <c r="BA189" s="238"/>
      <c r="BB189" s="292"/>
      <c r="BC189" s="295"/>
      <c r="BD189" s="295"/>
      <c r="BE189" s="298"/>
    </row>
    <row r="190" spans="2:65" ht="28.15" hidden="1" customHeight="1" thickBot="1">
      <c r="B190" s="22"/>
      <c r="C190" s="268"/>
      <c r="D190" s="21"/>
      <c r="E190" s="109"/>
      <c r="F190" s="109"/>
      <c r="G190" s="108"/>
      <c r="H190" s="258"/>
      <c r="I190" s="272"/>
      <c r="J190" s="272"/>
      <c r="K190" s="272"/>
      <c r="L190" s="15" t="s">
        <v>227</v>
      </c>
      <c r="M190" s="14"/>
      <c r="N190" s="15" t="s">
        <v>226</v>
      </c>
      <c r="O190" s="14"/>
      <c r="P190" s="15" t="s">
        <v>225</v>
      </c>
      <c r="Q190" s="14"/>
      <c r="R190" s="15" t="s">
        <v>224</v>
      </c>
      <c r="S190" s="14"/>
      <c r="T190" s="15">
        <v>20</v>
      </c>
      <c r="U190" s="14"/>
      <c r="V190" s="15" t="s">
        <v>223</v>
      </c>
      <c r="W190" s="14"/>
      <c r="X190" s="15" t="s">
        <v>222</v>
      </c>
      <c r="Y190" s="14"/>
      <c r="Z190" s="15" t="s">
        <v>221</v>
      </c>
      <c r="AA190" s="14"/>
      <c r="AB190" s="17" t="s">
        <v>220</v>
      </c>
      <c r="AC190" s="16"/>
      <c r="AD190" s="15" t="s">
        <v>219</v>
      </c>
      <c r="AE190" s="14"/>
      <c r="AF190" s="13"/>
      <c r="AG190" s="14"/>
      <c r="AH190" s="13"/>
      <c r="AI190" s="12"/>
      <c r="AJ190" s="246"/>
      <c r="AK190" s="246"/>
      <c r="AL190" s="11"/>
      <c r="AM190" s="249"/>
      <c r="AN190" s="242"/>
      <c r="AO190" s="239"/>
      <c r="AP190" s="236"/>
      <c r="AQ190" s="242"/>
      <c r="AR190" s="239"/>
      <c r="AS190" s="236"/>
      <c r="AT190" s="242"/>
      <c r="AU190" s="239"/>
      <c r="AV190" s="236"/>
      <c r="AW190" s="242"/>
      <c r="AX190" s="239"/>
      <c r="AY190" s="236"/>
      <c r="AZ190" s="242"/>
      <c r="BA190" s="239"/>
      <c r="BB190" s="293"/>
      <c r="BC190" s="296"/>
      <c r="BD190" s="296"/>
      <c r="BE190" s="299"/>
    </row>
    <row r="191" spans="2:65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29" t="s">
        <v>287</v>
      </c>
      <c r="M191" s="278"/>
      <c r="N191" s="229" t="s">
        <v>286</v>
      </c>
      <c r="O191" s="278"/>
      <c r="P191" s="229" t="s">
        <v>286</v>
      </c>
      <c r="Q191" s="230"/>
      <c r="R191" s="229" t="s">
        <v>286</v>
      </c>
      <c r="S191" s="230"/>
      <c r="T191" s="229" t="s">
        <v>286</v>
      </c>
      <c r="U191" s="230"/>
      <c r="V191" s="229" t="s">
        <v>286</v>
      </c>
      <c r="W191" s="230"/>
      <c r="X191" s="229" t="s">
        <v>286</v>
      </c>
      <c r="Y191" s="230"/>
      <c r="Z191" s="229" t="s">
        <v>286</v>
      </c>
      <c r="AA191" s="230"/>
      <c r="AB191" s="229" t="s">
        <v>286</v>
      </c>
      <c r="AC191" s="230"/>
      <c r="AD191" s="229" t="s">
        <v>286</v>
      </c>
      <c r="AE191" s="230"/>
      <c r="AF191" s="243" t="s">
        <v>285</v>
      </c>
      <c r="AG191" s="230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90" t="s">
        <v>279</v>
      </c>
      <c r="AN191" s="89" t="s">
        <v>278</v>
      </c>
      <c r="AO191" s="88" t="s">
        <v>277</v>
      </c>
      <c r="AP191" s="90" t="s">
        <v>276</v>
      </c>
      <c r="AQ191" s="89" t="s">
        <v>275</v>
      </c>
      <c r="AR191" s="88" t="s">
        <v>274</v>
      </c>
      <c r="AS191" s="90" t="s">
        <v>273</v>
      </c>
      <c r="AT191" s="89" t="s">
        <v>272</v>
      </c>
      <c r="AU191" s="91" t="s">
        <v>271</v>
      </c>
      <c r="AV191" s="90" t="s">
        <v>270</v>
      </c>
      <c r="AW191" s="89" t="s">
        <v>269</v>
      </c>
      <c r="AX191" s="88" t="s">
        <v>268</v>
      </c>
      <c r="AY191" s="90" t="s">
        <v>267</v>
      </c>
      <c r="AZ191" s="89" t="s">
        <v>266</v>
      </c>
      <c r="BA191" s="88" t="s">
        <v>265</v>
      </c>
      <c r="BB191" s="87" t="s">
        <v>264</v>
      </c>
      <c r="BC191" s="86" t="s">
        <v>263</v>
      </c>
      <c r="BD191" s="86" t="s">
        <v>262</v>
      </c>
      <c r="BE191" s="85" t="s">
        <v>261</v>
      </c>
    </row>
    <row r="192" spans="2:65" ht="48" thickBot="1">
      <c r="B192" s="84" t="s">
        <v>346</v>
      </c>
      <c r="C192" s="83"/>
      <c r="D192" s="82">
        <v>149</v>
      </c>
      <c r="E192" s="275">
        <v>49.09</v>
      </c>
      <c r="F192" s="276"/>
      <c r="G192" s="277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71">
        <f t="shared" ref="AM192:BE192" si="13">SUM(AM193:AM204)</f>
        <v>0</v>
      </c>
      <c r="AN192" s="70">
        <f t="shared" si="13"/>
        <v>0</v>
      </c>
      <c r="AO192" s="69">
        <f t="shared" si="13"/>
        <v>0</v>
      </c>
      <c r="AP192" s="71">
        <f t="shared" si="13"/>
        <v>0</v>
      </c>
      <c r="AQ192" s="70">
        <f t="shared" si="13"/>
        <v>0</v>
      </c>
      <c r="AR192" s="69">
        <f t="shared" si="13"/>
        <v>0</v>
      </c>
      <c r="AS192" s="71">
        <f t="shared" si="13"/>
        <v>0</v>
      </c>
      <c r="AT192" s="70">
        <f t="shared" si="13"/>
        <v>0</v>
      </c>
      <c r="AU192" s="69">
        <f t="shared" si="13"/>
        <v>0</v>
      </c>
      <c r="AV192" s="71">
        <f t="shared" si="13"/>
        <v>0</v>
      </c>
      <c r="AW192" s="70">
        <f t="shared" si="13"/>
        <v>0</v>
      </c>
      <c r="AX192" s="69">
        <f t="shared" si="13"/>
        <v>0</v>
      </c>
      <c r="AY192" s="71">
        <f t="shared" si="13"/>
        <v>0</v>
      </c>
      <c r="AZ192" s="70">
        <f t="shared" si="13"/>
        <v>0</v>
      </c>
      <c r="BA192" s="69">
        <f t="shared" si="13"/>
        <v>0</v>
      </c>
      <c r="BB192" s="68">
        <f t="shared" si="13"/>
        <v>0</v>
      </c>
      <c r="BC192" s="67">
        <f t="shared" si="13"/>
        <v>0</v>
      </c>
      <c r="BD192" s="67">
        <f t="shared" si="13"/>
        <v>0</v>
      </c>
      <c r="BE192" s="66">
        <f t="shared" si="13"/>
        <v>0</v>
      </c>
      <c r="BF192" s="65" t="s">
        <v>257</v>
      </c>
      <c r="BI192" s="5">
        <f>SUM(AM192:AO192)</f>
        <v>0</v>
      </c>
      <c r="BJ192" s="5">
        <f>SUM(AP192:AR192,BB192)</f>
        <v>0</v>
      </c>
      <c r="BK192" s="5">
        <f>SUM(AS192:AU192,BC192)</f>
        <v>0</v>
      </c>
      <c r="BL192" s="5">
        <f>SUM(AV192:AX192,BD192)</f>
        <v>0</v>
      </c>
      <c r="BM192" s="5">
        <f>SUM(AY192:BA192,BE192)</f>
        <v>0</v>
      </c>
    </row>
    <row r="193" spans="2:65" ht="28.15" customHeight="1">
      <c r="B193" s="34"/>
      <c r="C193" s="265">
        <v>1</v>
      </c>
      <c r="D193" s="54"/>
      <c r="E193" s="105"/>
      <c r="F193" s="105"/>
      <c r="G193" s="104"/>
      <c r="H193" s="51" t="s">
        <v>329</v>
      </c>
      <c r="I193" s="269">
        <v>14</v>
      </c>
      <c r="J193" s="269">
        <v>5</v>
      </c>
      <c r="K193" s="269"/>
      <c r="L193" s="48" t="s">
        <v>256</v>
      </c>
      <c r="M193" s="47"/>
      <c r="N193" s="48" t="s">
        <v>255</v>
      </c>
      <c r="O193" s="47"/>
      <c r="P193" s="48" t="s">
        <v>254</v>
      </c>
      <c r="Q193" s="47"/>
      <c r="R193" s="48" t="s">
        <v>253</v>
      </c>
      <c r="S193" s="47"/>
      <c r="T193" s="48" t="s">
        <v>252</v>
      </c>
      <c r="U193" s="47"/>
      <c r="V193" s="48" t="s">
        <v>251</v>
      </c>
      <c r="W193" s="47"/>
      <c r="X193" s="48" t="s">
        <v>250</v>
      </c>
      <c r="Y193" s="47"/>
      <c r="Z193" s="48" t="s">
        <v>249</v>
      </c>
      <c r="AA193" s="47"/>
      <c r="AB193" s="50" t="s">
        <v>248</v>
      </c>
      <c r="AC193" s="49"/>
      <c r="AD193" s="48" t="s">
        <v>247</v>
      </c>
      <c r="AE193" s="47"/>
      <c r="AF193" s="46"/>
      <c r="AG193" s="47"/>
      <c r="AH193" s="46"/>
      <c r="AI193" s="45"/>
      <c r="AJ193" s="244"/>
      <c r="AK193" s="244"/>
      <c r="AL193" s="44"/>
      <c r="AM193" s="247">
        <f>SUMPRODUCT(LEN($M193:$AE196)-LEN(SUBSTITUTE($M193:$AE196,"A", "")))</f>
        <v>0</v>
      </c>
      <c r="AN193" s="240">
        <f>SUMPRODUCT(LEN($AH193:$AH196)-LEN(SUBSTITUTE($AH193:$AH196,"A", "")))</f>
        <v>0</v>
      </c>
      <c r="AO193" s="237">
        <f>SUMPRODUCT(LEN($AG193:$AG196)-LEN(SUBSTITUTE($AG193:$AG196,"A", "")))</f>
        <v>0</v>
      </c>
      <c r="AP193" s="234">
        <f>SUMPRODUCT(LEN($M193:$AE196)-LEN(SUBSTITUTE($M193:$AE196,"S", "")))</f>
        <v>0</v>
      </c>
      <c r="AQ193" s="240">
        <f>SUMPRODUCT(LEN($AH193:$AH196)-LEN(SUBSTITUTE($AH193:$AH196,"S", "")))</f>
        <v>0</v>
      </c>
      <c r="AR193" s="237">
        <f>SUMPRODUCT(LEN($AG193:$AG196)-LEN(SUBSTITUTE($AG193:$AG196,"S", "")))</f>
        <v>0</v>
      </c>
      <c r="AS193" s="234">
        <f>SUMPRODUCT(LEN($M193:$AE196)-LEN(SUBSTITUTE($M193:$AE196,"F", "")))</f>
        <v>0</v>
      </c>
      <c r="AT193" s="240">
        <f>SUMPRODUCT(LEN($AH193:$AH196)-LEN(SUBSTITUTE($AH193:$AH196,"F", "")))</f>
        <v>0</v>
      </c>
      <c r="AU193" s="237">
        <f>SUMPRODUCT(LEN($AG193:$AG196)-LEN(SUBSTITUTE($AG193:$AG196,"F", "")))</f>
        <v>0</v>
      </c>
      <c r="AV193" s="234">
        <f>SUMPRODUCT(LEN($M193:$AE196)-LEN(SUBSTITUTE($M193:$AE196,"G", "")))</f>
        <v>0</v>
      </c>
      <c r="AW193" s="240">
        <f>SUMPRODUCT(LEN($AH193:$AH196)-LEN(SUBSTITUTE($AH193:$AH196,"G", "")))</f>
        <v>0</v>
      </c>
      <c r="AX193" s="237">
        <f>SUMPRODUCT(LEN($AG193:$AG196)-LEN(SUBSTITUTE($AG193:$AG196,"G", "")))</f>
        <v>0</v>
      </c>
      <c r="AY193" s="234">
        <f>SUMPRODUCT(LEN($M193:$AE196)-LEN(SUBSTITUTE($M193:$AE196,"M", "")))</f>
        <v>0</v>
      </c>
      <c r="AZ193" s="240">
        <f>SUMPRODUCT(LEN($AH193:$AH196)-LEN(SUBSTITUTE($AH193:$AH196,"M", "")))</f>
        <v>0</v>
      </c>
      <c r="BA193" s="237">
        <f>SUMPRODUCT(LEN($AG193:$AG196)-LEN(SUBSTITUTE($AG193:$AG196,"M", "")))</f>
        <v>0</v>
      </c>
      <c r="BB193" s="291">
        <f>SUMPRODUCT(LEN($AI193:$AI196)-LEN(SUBSTITUTE($AI193:$AI196,"S", "")))</f>
        <v>0</v>
      </c>
      <c r="BC193" s="294">
        <f>SUMPRODUCT(LEN($AI193:$AI196)-LEN(SUBSTITUTE($AI193:$AI196,"F", "")))</f>
        <v>0</v>
      </c>
      <c r="BD193" s="294">
        <f>SUMPRODUCT(LEN($AI193:$AI196)-LEN(SUBSTITUTE($AI193:$AI196,"G", "")))</f>
        <v>0</v>
      </c>
      <c r="BE193" s="297">
        <f>SUMPRODUCT(LEN($AI193:$AI196)-LEN(SUBSTITUTE($AI193:$AI196,"M", "")))</f>
        <v>0</v>
      </c>
    </row>
    <row r="194" spans="2:65" ht="28.15" customHeight="1" thickBot="1">
      <c r="B194" s="34"/>
      <c r="C194" s="266"/>
      <c r="D194" s="43"/>
      <c r="E194" s="103"/>
      <c r="F194" s="103"/>
      <c r="G194" s="102"/>
      <c r="H194" s="40"/>
      <c r="I194" s="270"/>
      <c r="J194" s="270"/>
      <c r="K194" s="270"/>
      <c r="L194" s="37" t="s">
        <v>246</v>
      </c>
      <c r="M194" s="36"/>
      <c r="N194" s="37" t="s">
        <v>245</v>
      </c>
      <c r="O194" s="36"/>
      <c r="P194" s="37" t="s">
        <v>244</v>
      </c>
      <c r="Q194" s="36"/>
      <c r="R194" s="37" t="s">
        <v>243</v>
      </c>
      <c r="S194" s="36"/>
      <c r="T194" s="37" t="s">
        <v>242</v>
      </c>
      <c r="U194" s="36"/>
      <c r="V194" s="37" t="s">
        <v>241</v>
      </c>
      <c r="W194" s="36"/>
      <c r="X194" s="37" t="s">
        <v>240</v>
      </c>
      <c r="Y194" s="36"/>
      <c r="Z194" s="37" t="s">
        <v>239</v>
      </c>
      <c r="AA194" s="36"/>
      <c r="AB194" s="39" t="s">
        <v>238</v>
      </c>
      <c r="AC194" s="38"/>
      <c r="AD194" s="37" t="s">
        <v>237</v>
      </c>
      <c r="AE194" s="36"/>
      <c r="AF194" s="35"/>
      <c r="AG194" s="36"/>
      <c r="AH194" s="35"/>
      <c r="AI194" s="24"/>
      <c r="AJ194" s="245"/>
      <c r="AK194" s="245"/>
      <c r="AL194" s="23"/>
      <c r="AM194" s="248"/>
      <c r="AN194" s="241"/>
      <c r="AO194" s="238"/>
      <c r="AP194" s="235"/>
      <c r="AQ194" s="241"/>
      <c r="AR194" s="238"/>
      <c r="AS194" s="235"/>
      <c r="AT194" s="241"/>
      <c r="AU194" s="238"/>
      <c r="AV194" s="235"/>
      <c r="AW194" s="241"/>
      <c r="AX194" s="238"/>
      <c r="AY194" s="235"/>
      <c r="AZ194" s="241"/>
      <c r="BA194" s="238"/>
      <c r="BB194" s="292"/>
      <c r="BC194" s="295"/>
      <c r="BD194" s="295"/>
      <c r="BE194" s="298"/>
    </row>
    <row r="195" spans="2:65" ht="28.15" customHeight="1">
      <c r="B195" s="34"/>
      <c r="C195" s="267"/>
      <c r="D195" s="33"/>
      <c r="E195" s="101"/>
      <c r="F195" s="101"/>
      <c r="G195" s="100"/>
      <c r="H195" s="30">
        <v>149</v>
      </c>
      <c r="I195" s="271"/>
      <c r="J195" s="271"/>
      <c r="K195" s="271"/>
      <c r="L195" s="27" t="s">
        <v>236</v>
      </c>
      <c r="M195" s="26"/>
      <c r="N195" s="27" t="s">
        <v>235</v>
      </c>
      <c r="O195" s="26"/>
      <c r="P195" s="27" t="s">
        <v>234</v>
      </c>
      <c r="Q195" s="26"/>
      <c r="R195" s="27" t="s">
        <v>233</v>
      </c>
      <c r="S195" s="26"/>
      <c r="T195" s="27" t="s">
        <v>232</v>
      </c>
      <c r="U195" s="26"/>
      <c r="V195" s="27" t="s">
        <v>231</v>
      </c>
      <c r="W195" s="26"/>
      <c r="X195" s="27" t="s">
        <v>230</v>
      </c>
      <c r="Y195" s="26"/>
      <c r="Z195" s="27" t="s">
        <v>229</v>
      </c>
      <c r="AA195" s="26"/>
      <c r="AB195" s="29" t="s">
        <v>228</v>
      </c>
      <c r="AC195" s="28"/>
      <c r="AD195" s="27">
        <v>39</v>
      </c>
      <c r="AE195" s="26"/>
      <c r="AF195" s="25"/>
      <c r="AG195" s="26"/>
      <c r="AH195" s="25"/>
      <c r="AI195" s="24"/>
      <c r="AJ195" s="245"/>
      <c r="AK195" s="245"/>
      <c r="AL195" s="23"/>
      <c r="AM195" s="248"/>
      <c r="AN195" s="241"/>
      <c r="AO195" s="238"/>
      <c r="AP195" s="235"/>
      <c r="AQ195" s="241"/>
      <c r="AR195" s="238"/>
      <c r="AS195" s="235"/>
      <c r="AT195" s="241"/>
      <c r="AU195" s="238"/>
      <c r="AV195" s="235"/>
      <c r="AW195" s="241"/>
      <c r="AX195" s="238"/>
      <c r="AY195" s="235"/>
      <c r="AZ195" s="241"/>
      <c r="BA195" s="238"/>
      <c r="BB195" s="292"/>
      <c r="BC195" s="295"/>
      <c r="BD195" s="295"/>
      <c r="BE195" s="298"/>
    </row>
    <row r="196" spans="2:65" ht="28.15" customHeight="1" thickBot="1">
      <c r="B196" s="34"/>
      <c r="C196" s="273"/>
      <c r="D196" s="64"/>
      <c r="E196" s="107"/>
      <c r="F196" s="107"/>
      <c r="G196" s="106"/>
      <c r="H196" s="18"/>
      <c r="I196" s="274"/>
      <c r="J196" s="274"/>
      <c r="K196" s="274"/>
      <c r="L196" s="59" t="s">
        <v>227</v>
      </c>
      <c r="M196" s="58"/>
      <c r="N196" s="59" t="s">
        <v>226</v>
      </c>
      <c r="O196" s="58"/>
      <c r="P196" s="59" t="s">
        <v>225</v>
      </c>
      <c r="Q196" s="58"/>
      <c r="R196" s="59" t="s">
        <v>224</v>
      </c>
      <c r="S196" s="58"/>
      <c r="T196" s="59">
        <v>20</v>
      </c>
      <c r="U196" s="58"/>
      <c r="V196" s="59" t="s">
        <v>223</v>
      </c>
      <c r="W196" s="58"/>
      <c r="X196" s="59" t="s">
        <v>222</v>
      </c>
      <c r="Y196" s="58"/>
      <c r="Z196" s="59" t="s">
        <v>221</v>
      </c>
      <c r="AA196" s="58"/>
      <c r="AB196" s="61" t="s">
        <v>220</v>
      </c>
      <c r="AC196" s="60"/>
      <c r="AD196" s="59" t="s">
        <v>219</v>
      </c>
      <c r="AE196" s="58"/>
      <c r="AF196" s="57"/>
      <c r="AG196" s="58"/>
      <c r="AH196" s="57"/>
      <c r="AI196" s="56"/>
      <c r="AJ196" s="250"/>
      <c r="AK196" s="250"/>
      <c r="AL196" s="55"/>
      <c r="AM196" s="249"/>
      <c r="AN196" s="242"/>
      <c r="AO196" s="239"/>
      <c r="AP196" s="236"/>
      <c r="AQ196" s="242"/>
      <c r="AR196" s="239"/>
      <c r="AS196" s="236"/>
      <c r="AT196" s="242"/>
      <c r="AU196" s="239"/>
      <c r="AV196" s="236"/>
      <c r="AW196" s="242"/>
      <c r="AX196" s="239"/>
      <c r="AY196" s="236"/>
      <c r="AZ196" s="242"/>
      <c r="BA196" s="239"/>
      <c r="BB196" s="293"/>
      <c r="BC196" s="296"/>
      <c r="BD196" s="296"/>
      <c r="BE196" s="299"/>
    </row>
    <row r="197" spans="2:65" ht="28.15" hidden="1" customHeight="1">
      <c r="B197" s="34"/>
      <c r="C197" s="265">
        <v>2</v>
      </c>
      <c r="D197" s="54"/>
      <c r="E197" s="105"/>
      <c r="F197" s="105"/>
      <c r="G197" s="104"/>
      <c r="H197" s="259"/>
      <c r="I197" s="269"/>
      <c r="J197" s="269"/>
      <c r="K197" s="269"/>
      <c r="L197" s="48" t="s">
        <v>256</v>
      </c>
      <c r="M197" s="47"/>
      <c r="N197" s="48" t="s">
        <v>255</v>
      </c>
      <c r="O197" s="47"/>
      <c r="P197" s="48" t="s">
        <v>254</v>
      </c>
      <c r="Q197" s="47"/>
      <c r="R197" s="48" t="s">
        <v>253</v>
      </c>
      <c r="S197" s="47"/>
      <c r="T197" s="48" t="s">
        <v>252</v>
      </c>
      <c r="U197" s="47"/>
      <c r="V197" s="48" t="s">
        <v>251</v>
      </c>
      <c r="W197" s="47"/>
      <c r="X197" s="48" t="s">
        <v>250</v>
      </c>
      <c r="Y197" s="47"/>
      <c r="Z197" s="48" t="s">
        <v>249</v>
      </c>
      <c r="AA197" s="47"/>
      <c r="AB197" s="50" t="s">
        <v>248</v>
      </c>
      <c r="AC197" s="49"/>
      <c r="AD197" s="48" t="s">
        <v>247</v>
      </c>
      <c r="AE197" s="47"/>
      <c r="AF197" s="46"/>
      <c r="AG197" s="47"/>
      <c r="AH197" s="46"/>
      <c r="AI197" s="45"/>
      <c r="AJ197" s="251"/>
      <c r="AK197" s="254"/>
      <c r="AL197" s="44"/>
      <c r="AM197" s="247">
        <f>SUMPRODUCT(LEN($M197:$AE200)-LEN(SUBSTITUTE($M197:$AE200,"A", "")))</f>
        <v>0</v>
      </c>
      <c r="AN197" s="240">
        <f>SUMPRODUCT(LEN($AH197:$AH200)-LEN(SUBSTITUTE($AH197:$AH200,"A", "")))</f>
        <v>0</v>
      </c>
      <c r="AO197" s="237">
        <f>SUMPRODUCT(LEN($AG197:$AG200)-LEN(SUBSTITUTE($AG197:$AG200,"A", "")))</f>
        <v>0</v>
      </c>
      <c r="AP197" s="234">
        <f>SUMPRODUCT(LEN($M197:$AE200)-LEN(SUBSTITUTE($M197:$AE200,"S", "")))</f>
        <v>0</v>
      </c>
      <c r="AQ197" s="240">
        <f>SUMPRODUCT(LEN($AH197:$AH200)-LEN(SUBSTITUTE($AH197:$AH200,"S", "")))</f>
        <v>0</v>
      </c>
      <c r="AR197" s="237">
        <f>SUMPRODUCT(LEN($AG197:$AG200)-LEN(SUBSTITUTE($AG197:$AG200,"S", "")))</f>
        <v>0</v>
      </c>
      <c r="AS197" s="234">
        <f>SUMPRODUCT(LEN($M197:$AE200)-LEN(SUBSTITUTE($M197:$AE200,"F", "")))</f>
        <v>0</v>
      </c>
      <c r="AT197" s="240">
        <f>SUMPRODUCT(LEN($AH197:$AH200)-LEN(SUBSTITUTE($AH197:$AH200,"F", "")))</f>
        <v>0</v>
      </c>
      <c r="AU197" s="237">
        <f>SUMPRODUCT(LEN($AG197:$AG200)-LEN(SUBSTITUTE($AG197:$AG200,"F", "")))</f>
        <v>0</v>
      </c>
      <c r="AV197" s="234">
        <f>SUMPRODUCT(LEN($M197:$AE200)-LEN(SUBSTITUTE($M197:$AE200,"G", "")))</f>
        <v>0</v>
      </c>
      <c r="AW197" s="240">
        <f>SUMPRODUCT(LEN($AH197:$AH200)-LEN(SUBSTITUTE($AH197:$AH200,"G", "")))</f>
        <v>0</v>
      </c>
      <c r="AX197" s="237">
        <f>SUMPRODUCT(LEN($AG197:$AG200)-LEN(SUBSTITUTE($AG197:$AG200,"G", "")))</f>
        <v>0</v>
      </c>
      <c r="AY197" s="234">
        <f>SUMPRODUCT(LEN($M197:$AE200)-LEN(SUBSTITUTE($M197:$AE200,"M", "")))</f>
        <v>0</v>
      </c>
      <c r="AZ197" s="240">
        <f>SUMPRODUCT(LEN($AH197:$AH200)-LEN(SUBSTITUTE($AH197:$AH200,"M", "")))</f>
        <v>0</v>
      </c>
      <c r="BA197" s="237">
        <f>SUMPRODUCT(LEN($AG197:$AG200)-LEN(SUBSTITUTE($AG197:$AG200,"M", "")))</f>
        <v>0</v>
      </c>
      <c r="BB197" s="291">
        <f>SUMPRODUCT(LEN($AI197:$AI200)-LEN(SUBSTITUTE($AI197:$AI200,"S", "")))</f>
        <v>0</v>
      </c>
      <c r="BC197" s="294">
        <f>SUMPRODUCT(LEN($AI197:$AI200)-LEN(SUBSTITUTE($AI197:$AI200,"F", "")))</f>
        <v>0</v>
      </c>
      <c r="BD197" s="294">
        <f>SUMPRODUCT(LEN($AI197:$AI200)-LEN(SUBSTITUTE($AI197:$AI200,"G", "")))</f>
        <v>0</v>
      </c>
      <c r="BE197" s="297">
        <f>SUMPRODUCT(LEN($AI197:$AI200)-LEN(SUBSTITUTE($AI197:$AI200,"M", "")))</f>
        <v>0</v>
      </c>
    </row>
    <row r="198" spans="2:65" ht="28.15" hidden="1" customHeight="1" thickBot="1">
      <c r="B198" s="34"/>
      <c r="C198" s="266"/>
      <c r="D198" s="43"/>
      <c r="E198" s="103"/>
      <c r="F198" s="103"/>
      <c r="G198" s="102"/>
      <c r="H198" s="260"/>
      <c r="I198" s="270"/>
      <c r="J198" s="270"/>
      <c r="K198" s="270"/>
      <c r="L198" s="37" t="s">
        <v>246</v>
      </c>
      <c r="M198" s="36"/>
      <c r="N198" s="37" t="s">
        <v>245</v>
      </c>
      <c r="O198" s="36"/>
      <c r="P198" s="37" t="s">
        <v>244</v>
      </c>
      <c r="Q198" s="36"/>
      <c r="R198" s="37" t="s">
        <v>243</v>
      </c>
      <c r="S198" s="36"/>
      <c r="T198" s="37" t="s">
        <v>242</v>
      </c>
      <c r="U198" s="36"/>
      <c r="V198" s="37" t="s">
        <v>241</v>
      </c>
      <c r="W198" s="36"/>
      <c r="X198" s="37" t="s">
        <v>240</v>
      </c>
      <c r="Y198" s="36"/>
      <c r="Z198" s="37" t="s">
        <v>239</v>
      </c>
      <c r="AA198" s="36"/>
      <c r="AB198" s="39" t="s">
        <v>238</v>
      </c>
      <c r="AC198" s="38"/>
      <c r="AD198" s="37" t="s">
        <v>237</v>
      </c>
      <c r="AE198" s="36"/>
      <c r="AF198" s="35"/>
      <c r="AG198" s="36"/>
      <c r="AH198" s="35"/>
      <c r="AI198" s="24"/>
      <c r="AJ198" s="252"/>
      <c r="AK198" s="255"/>
      <c r="AL198" s="23"/>
      <c r="AM198" s="248"/>
      <c r="AN198" s="241"/>
      <c r="AO198" s="238"/>
      <c r="AP198" s="235"/>
      <c r="AQ198" s="241"/>
      <c r="AR198" s="238"/>
      <c r="AS198" s="235"/>
      <c r="AT198" s="241"/>
      <c r="AU198" s="238"/>
      <c r="AV198" s="235"/>
      <c r="AW198" s="241"/>
      <c r="AX198" s="238"/>
      <c r="AY198" s="235"/>
      <c r="AZ198" s="241"/>
      <c r="BA198" s="238"/>
      <c r="BB198" s="292"/>
      <c r="BC198" s="295"/>
      <c r="BD198" s="295"/>
      <c r="BE198" s="298"/>
    </row>
    <row r="199" spans="2:65" ht="28.15" hidden="1" customHeight="1">
      <c r="B199" s="34"/>
      <c r="C199" s="267"/>
      <c r="D199" s="33"/>
      <c r="E199" s="101"/>
      <c r="F199" s="101"/>
      <c r="G199" s="100"/>
      <c r="H199" s="257"/>
      <c r="I199" s="271"/>
      <c r="J199" s="271"/>
      <c r="K199" s="271"/>
      <c r="L199" s="27" t="s">
        <v>236</v>
      </c>
      <c r="M199" s="26"/>
      <c r="N199" s="27" t="s">
        <v>235</v>
      </c>
      <c r="O199" s="26"/>
      <c r="P199" s="27" t="s">
        <v>234</v>
      </c>
      <c r="Q199" s="26"/>
      <c r="R199" s="27" t="s">
        <v>233</v>
      </c>
      <c r="S199" s="26"/>
      <c r="T199" s="27" t="s">
        <v>232</v>
      </c>
      <c r="U199" s="26"/>
      <c r="V199" s="27" t="s">
        <v>231</v>
      </c>
      <c r="W199" s="26"/>
      <c r="X199" s="27" t="s">
        <v>230</v>
      </c>
      <c r="Y199" s="26"/>
      <c r="Z199" s="27" t="s">
        <v>229</v>
      </c>
      <c r="AA199" s="26"/>
      <c r="AB199" s="29" t="s">
        <v>228</v>
      </c>
      <c r="AC199" s="28"/>
      <c r="AD199" s="27">
        <v>39</v>
      </c>
      <c r="AE199" s="26"/>
      <c r="AF199" s="25"/>
      <c r="AG199" s="26"/>
      <c r="AH199" s="25"/>
      <c r="AI199" s="24"/>
      <c r="AJ199" s="252"/>
      <c r="AK199" s="255"/>
      <c r="AL199" s="23"/>
      <c r="AM199" s="248"/>
      <c r="AN199" s="241"/>
      <c r="AO199" s="238"/>
      <c r="AP199" s="235"/>
      <c r="AQ199" s="241"/>
      <c r="AR199" s="238"/>
      <c r="AS199" s="235"/>
      <c r="AT199" s="241"/>
      <c r="AU199" s="238"/>
      <c r="AV199" s="235"/>
      <c r="AW199" s="241"/>
      <c r="AX199" s="238"/>
      <c r="AY199" s="235"/>
      <c r="AZ199" s="241"/>
      <c r="BA199" s="238"/>
      <c r="BB199" s="292"/>
      <c r="BC199" s="295"/>
      <c r="BD199" s="295"/>
      <c r="BE199" s="298"/>
    </row>
    <row r="200" spans="2:65" ht="28.15" hidden="1" customHeight="1" thickBot="1">
      <c r="B200" s="34"/>
      <c r="C200" s="273"/>
      <c r="D200" s="64"/>
      <c r="E200" s="107"/>
      <c r="F200" s="107"/>
      <c r="G200" s="106"/>
      <c r="H200" s="258"/>
      <c r="I200" s="274"/>
      <c r="J200" s="274"/>
      <c r="K200" s="274"/>
      <c r="L200" s="59" t="s">
        <v>227</v>
      </c>
      <c r="M200" s="58"/>
      <c r="N200" s="59" t="s">
        <v>226</v>
      </c>
      <c r="O200" s="58"/>
      <c r="P200" s="59" t="s">
        <v>225</v>
      </c>
      <c r="Q200" s="58"/>
      <c r="R200" s="59" t="s">
        <v>224</v>
      </c>
      <c r="S200" s="58"/>
      <c r="T200" s="59">
        <v>20</v>
      </c>
      <c r="U200" s="58"/>
      <c r="V200" s="59" t="s">
        <v>223</v>
      </c>
      <c r="W200" s="58"/>
      <c r="X200" s="59" t="s">
        <v>222</v>
      </c>
      <c r="Y200" s="58"/>
      <c r="Z200" s="59" t="s">
        <v>221</v>
      </c>
      <c r="AA200" s="58"/>
      <c r="AB200" s="61" t="s">
        <v>220</v>
      </c>
      <c r="AC200" s="60"/>
      <c r="AD200" s="59" t="s">
        <v>219</v>
      </c>
      <c r="AE200" s="58"/>
      <c r="AF200" s="57"/>
      <c r="AG200" s="58"/>
      <c r="AH200" s="57"/>
      <c r="AI200" s="56"/>
      <c r="AJ200" s="253"/>
      <c r="AK200" s="256"/>
      <c r="AL200" s="55"/>
      <c r="AM200" s="249"/>
      <c r="AN200" s="242"/>
      <c r="AO200" s="239"/>
      <c r="AP200" s="236"/>
      <c r="AQ200" s="242"/>
      <c r="AR200" s="239"/>
      <c r="AS200" s="236"/>
      <c r="AT200" s="242"/>
      <c r="AU200" s="239"/>
      <c r="AV200" s="236"/>
      <c r="AW200" s="242"/>
      <c r="AX200" s="239"/>
      <c r="AY200" s="236"/>
      <c r="AZ200" s="242"/>
      <c r="BA200" s="239"/>
      <c r="BB200" s="293"/>
      <c r="BC200" s="296"/>
      <c r="BD200" s="296"/>
      <c r="BE200" s="299"/>
    </row>
    <row r="201" spans="2:65" ht="28.15" hidden="1" customHeight="1">
      <c r="B201" s="34"/>
      <c r="C201" s="265">
        <v>3</v>
      </c>
      <c r="D201" s="54"/>
      <c r="E201" s="105"/>
      <c r="F201" s="105"/>
      <c r="G201" s="104"/>
      <c r="H201" s="259"/>
      <c r="I201" s="269"/>
      <c r="J201" s="269"/>
      <c r="K201" s="269"/>
      <c r="L201" s="48" t="s">
        <v>256</v>
      </c>
      <c r="M201" s="47"/>
      <c r="N201" s="48" t="s">
        <v>255</v>
      </c>
      <c r="O201" s="47"/>
      <c r="P201" s="48" t="s">
        <v>254</v>
      </c>
      <c r="Q201" s="47"/>
      <c r="R201" s="48" t="s">
        <v>253</v>
      </c>
      <c r="S201" s="47"/>
      <c r="T201" s="48" t="s">
        <v>252</v>
      </c>
      <c r="U201" s="47"/>
      <c r="V201" s="48" t="s">
        <v>251</v>
      </c>
      <c r="W201" s="47"/>
      <c r="X201" s="48" t="s">
        <v>250</v>
      </c>
      <c r="Y201" s="47"/>
      <c r="Z201" s="48" t="s">
        <v>249</v>
      </c>
      <c r="AA201" s="47"/>
      <c r="AB201" s="50" t="s">
        <v>248</v>
      </c>
      <c r="AC201" s="49"/>
      <c r="AD201" s="48" t="s">
        <v>247</v>
      </c>
      <c r="AE201" s="47"/>
      <c r="AF201" s="46"/>
      <c r="AG201" s="47"/>
      <c r="AH201" s="46"/>
      <c r="AI201" s="45"/>
      <c r="AJ201" s="244"/>
      <c r="AK201" s="244"/>
      <c r="AL201" s="44"/>
      <c r="AM201" s="247">
        <f>SUMPRODUCT(LEN($M201:$AE204)-LEN(SUBSTITUTE($M201:$AE204,"A", "")))</f>
        <v>0</v>
      </c>
      <c r="AN201" s="240">
        <f>SUMPRODUCT(LEN($AH201:$AH204)-LEN(SUBSTITUTE($AH201:$AH204,"A", "")))</f>
        <v>0</v>
      </c>
      <c r="AO201" s="237">
        <f>SUMPRODUCT(LEN($AG201:$AG204)-LEN(SUBSTITUTE($AG201:$AG204,"A", "")))</f>
        <v>0</v>
      </c>
      <c r="AP201" s="234">
        <f>SUMPRODUCT(LEN($M201:$AE204)-LEN(SUBSTITUTE($M201:$AE204,"S", "")))</f>
        <v>0</v>
      </c>
      <c r="AQ201" s="240">
        <f>SUMPRODUCT(LEN($AH201:$AH204)-LEN(SUBSTITUTE($AH201:$AH204,"S", "")))</f>
        <v>0</v>
      </c>
      <c r="AR201" s="237">
        <f>SUMPRODUCT(LEN($AG201:$AG204)-LEN(SUBSTITUTE($AG201:$AG204,"S", "")))</f>
        <v>0</v>
      </c>
      <c r="AS201" s="234">
        <f>SUMPRODUCT(LEN($M201:$AE204)-LEN(SUBSTITUTE($M201:$AE204,"F", "")))</f>
        <v>0</v>
      </c>
      <c r="AT201" s="240">
        <f>SUMPRODUCT(LEN($AH201:$AH204)-LEN(SUBSTITUTE($AH201:$AH204,"F", "")))</f>
        <v>0</v>
      </c>
      <c r="AU201" s="237">
        <f>SUMPRODUCT(LEN($AG201:$AG204)-LEN(SUBSTITUTE($AG201:$AG204,"F", "")))</f>
        <v>0</v>
      </c>
      <c r="AV201" s="234">
        <f>SUMPRODUCT(LEN($M201:$AE204)-LEN(SUBSTITUTE($M201:$AE204,"G", "")))</f>
        <v>0</v>
      </c>
      <c r="AW201" s="240">
        <f>SUMPRODUCT(LEN($AH201:$AH204)-LEN(SUBSTITUTE($AH201:$AH204,"G", "")))</f>
        <v>0</v>
      </c>
      <c r="AX201" s="237">
        <f>SUMPRODUCT(LEN($AG201:$AG204)-LEN(SUBSTITUTE($AG201:$AG204,"G", "")))</f>
        <v>0</v>
      </c>
      <c r="AY201" s="234">
        <f>SUMPRODUCT(LEN($M201:$AE204)-LEN(SUBSTITUTE($M201:$AE204,"M", "")))</f>
        <v>0</v>
      </c>
      <c r="AZ201" s="240">
        <f>SUMPRODUCT(LEN($AH201:$AH204)-LEN(SUBSTITUTE($AH201:$AH204,"M", "")))</f>
        <v>0</v>
      </c>
      <c r="BA201" s="237">
        <f>SUMPRODUCT(LEN($AG201:$AG204)-LEN(SUBSTITUTE($AG201:$AG204,"M", "")))</f>
        <v>0</v>
      </c>
      <c r="BB201" s="291">
        <f>SUMPRODUCT(LEN($AI201:$AI204)-LEN(SUBSTITUTE($AI201:$AI204,"S", "")))</f>
        <v>0</v>
      </c>
      <c r="BC201" s="294">
        <f>SUMPRODUCT(LEN($AI201:$AI204)-LEN(SUBSTITUTE($AI201:$AI204,"F", "")))</f>
        <v>0</v>
      </c>
      <c r="BD201" s="294">
        <f>SUMPRODUCT(LEN($AI201:$AI204)-LEN(SUBSTITUTE($AI201:$AI204,"G", "")))</f>
        <v>0</v>
      </c>
      <c r="BE201" s="297">
        <f>SUMPRODUCT(LEN($AI201:$AI204)-LEN(SUBSTITUTE($AI201:$AI204,"M", "")))</f>
        <v>0</v>
      </c>
    </row>
    <row r="202" spans="2:65" ht="28.15" hidden="1" customHeight="1" thickBot="1">
      <c r="B202" s="34"/>
      <c r="C202" s="266"/>
      <c r="D202" s="43"/>
      <c r="E202" s="103"/>
      <c r="F202" s="103"/>
      <c r="G202" s="102"/>
      <c r="H202" s="260"/>
      <c r="I202" s="270"/>
      <c r="J202" s="270"/>
      <c r="K202" s="270"/>
      <c r="L202" s="37" t="s">
        <v>246</v>
      </c>
      <c r="M202" s="36"/>
      <c r="N202" s="37" t="s">
        <v>245</v>
      </c>
      <c r="O202" s="36"/>
      <c r="P202" s="37" t="s">
        <v>244</v>
      </c>
      <c r="Q202" s="36"/>
      <c r="R202" s="37" t="s">
        <v>243</v>
      </c>
      <c r="S202" s="36"/>
      <c r="T202" s="37" t="s">
        <v>242</v>
      </c>
      <c r="U202" s="36"/>
      <c r="V202" s="37" t="s">
        <v>241</v>
      </c>
      <c r="W202" s="36"/>
      <c r="X202" s="37" t="s">
        <v>240</v>
      </c>
      <c r="Y202" s="36"/>
      <c r="Z202" s="37" t="s">
        <v>239</v>
      </c>
      <c r="AA202" s="36"/>
      <c r="AB202" s="39" t="s">
        <v>238</v>
      </c>
      <c r="AC202" s="38"/>
      <c r="AD202" s="37" t="s">
        <v>237</v>
      </c>
      <c r="AE202" s="36"/>
      <c r="AF202" s="35"/>
      <c r="AG202" s="36"/>
      <c r="AH202" s="35"/>
      <c r="AI202" s="24"/>
      <c r="AJ202" s="245"/>
      <c r="AK202" s="245"/>
      <c r="AL202" s="23"/>
      <c r="AM202" s="248"/>
      <c r="AN202" s="241"/>
      <c r="AO202" s="238"/>
      <c r="AP202" s="235"/>
      <c r="AQ202" s="241"/>
      <c r="AR202" s="238"/>
      <c r="AS202" s="235"/>
      <c r="AT202" s="241"/>
      <c r="AU202" s="238"/>
      <c r="AV202" s="235"/>
      <c r="AW202" s="241"/>
      <c r="AX202" s="238"/>
      <c r="AY202" s="235"/>
      <c r="AZ202" s="241"/>
      <c r="BA202" s="238"/>
      <c r="BB202" s="292"/>
      <c r="BC202" s="295"/>
      <c r="BD202" s="295"/>
      <c r="BE202" s="298"/>
    </row>
    <row r="203" spans="2:65" ht="28.15" hidden="1" customHeight="1">
      <c r="B203" s="34"/>
      <c r="C203" s="267"/>
      <c r="D203" s="33"/>
      <c r="E203" s="101"/>
      <c r="F203" s="101"/>
      <c r="G203" s="100"/>
      <c r="H203" s="257"/>
      <c r="I203" s="271"/>
      <c r="J203" s="271"/>
      <c r="K203" s="271"/>
      <c r="L203" s="27" t="s">
        <v>236</v>
      </c>
      <c r="M203" s="26"/>
      <c r="N203" s="27" t="s">
        <v>235</v>
      </c>
      <c r="O203" s="26"/>
      <c r="P203" s="27" t="s">
        <v>234</v>
      </c>
      <c r="Q203" s="26"/>
      <c r="R203" s="27" t="s">
        <v>233</v>
      </c>
      <c r="S203" s="26"/>
      <c r="T203" s="27" t="s">
        <v>232</v>
      </c>
      <c r="U203" s="26"/>
      <c r="V203" s="27" t="s">
        <v>231</v>
      </c>
      <c r="W203" s="26"/>
      <c r="X203" s="27" t="s">
        <v>230</v>
      </c>
      <c r="Y203" s="26"/>
      <c r="Z203" s="27" t="s">
        <v>229</v>
      </c>
      <c r="AA203" s="26"/>
      <c r="AB203" s="29" t="s">
        <v>228</v>
      </c>
      <c r="AC203" s="28"/>
      <c r="AD203" s="27">
        <v>39</v>
      </c>
      <c r="AE203" s="26"/>
      <c r="AF203" s="25"/>
      <c r="AG203" s="26"/>
      <c r="AH203" s="25"/>
      <c r="AI203" s="24"/>
      <c r="AJ203" s="245"/>
      <c r="AK203" s="245"/>
      <c r="AL203" s="23"/>
      <c r="AM203" s="248"/>
      <c r="AN203" s="241"/>
      <c r="AO203" s="238"/>
      <c r="AP203" s="235"/>
      <c r="AQ203" s="241"/>
      <c r="AR203" s="238"/>
      <c r="AS203" s="235"/>
      <c r="AT203" s="241"/>
      <c r="AU203" s="238"/>
      <c r="AV203" s="235"/>
      <c r="AW203" s="241"/>
      <c r="AX203" s="238"/>
      <c r="AY203" s="235"/>
      <c r="AZ203" s="241"/>
      <c r="BA203" s="238"/>
      <c r="BB203" s="292"/>
      <c r="BC203" s="295"/>
      <c r="BD203" s="295"/>
      <c r="BE203" s="298"/>
    </row>
    <row r="204" spans="2:65" ht="28.15" hidden="1" customHeight="1" thickBot="1">
      <c r="B204" s="22"/>
      <c r="C204" s="268"/>
      <c r="D204" s="21"/>
      <c r="E204" s="20"/>
      <c r="F204" s="20"/>
      <c r="G204" s="19"/>
      <c r="H204" s="258"/>
      <c r="I204" s="272"/>
      <c r="J204" s="272"/>
      <c r="K204" s="272"/>
      <c r="L204" s="15" t="s">
        <v>227</v>
      </c>
      <c r="M204" s="14"/>
      <c r="N204" s="15" t="s">
        <v>226</v>
      </c>
      <c r="O204" s="14"/>
      <c r="P204" s="15" t="s">
        <v>225</v>
      </c>
      <c r="Q204" s="14"/>
      <c r="R204" s="15" t="s">
        <v>224</v>
      </c>
      <c r="S204" s="14"/>
      <c r="T204" s="15">
        <v>20</v>
      </c>
      <c r="U204" s="14"/>
      <c r="V204" s="15" t="s">
        <v>223</v>
      </c>
      <c r="W204" s="14"/>
      <c r="X204" s="15" t="s">
        <v>222</v>
      </c>
      <c r="Y204" s="14"/>
      <c r="Z204" s="15" t="s">
        <v>221</v>
      </c>
      <c r="AA204" s="14"/>
      <c r="AB204" s="17" t="s">
        <v>220</v>
      </c>
      <c r="AC204" s="16"/>
      <c r="AD204" s="15" t="s">
        <v>219</v>
      </c>
      <c r="AE204" s="14"/>
      <c r="AF204" s="13"/>
      <c r="AG204" s="14"/>
      <c r="AH204" s="13"/>
      <c r="AI204" s="12"/>
      <c r="AJ204" s="246"/>
      <c r="AK204" s="246"/>
      <c r="AL204" s="11"/>
      <c r="AM204" s="249"/>
      <c r="AN204" s="242"/>
      <c r="AO204" s="239"/>
      <c r="AP204" s="236"/>
      <c r="AQ204" s="242"/>
      <c r="AR204" s="239"/>
      <c r="AS204" s="236"/>
      <c r="AT204" s="242"/>
      <c r="AU204" s="239"/>
      <c r="AV204" s="236"/>
      <c r="AW204" s="242"/>
      <c r="AX204" s="239"/>
      <c r="AY204" s="236"/>
      <c r="AZ204" s="242"/>
      <c r="BA204" s="239"/>
      <c r="BB204" s="293"/>
      <c r="BC204" s="296"/>
      <c r="BD204" s="296"/>
      <c r="BE204" s="299"/>
    </row>
    <row r="205" spans="2:65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29" t="s">
        <v>287</v>
      </c>
      <c r="M205" s="278"/>
      <c r="N205" s="229" t="s">
        <v>286</v>
      </c>
      <c r="O205" s="278"/>
      <c r="P205" s="229" t="s">
        <v>286</v>
      </c>
      <c r="Q205" s="230"/>
      <c r="R205" s="229" t="s">
        <v>286</v>
      </c>
      <c r="S205" s="230"/>
      <c r="T205" s="229" t="s">
        <v>286</v>
      </c>
      <c r="U205" s="230"/>
      <c r="V205" s="229" t="s">
        <v>286</v>
      </c>
      <c r="W205" s="230"/>
      <c r="X205" s="229" t="s">
        <v>286</v>
      </c>
      <c r="Y205" s="230"/>
      <c r="Z205" s="229" t="s">
        <v>286</v>
      </c>
      <c r="AA205" s="230"/>
      <c r="AB205" s="229" t="s">
        <v>286</v>
      </c>
      <c r="AC205" s="230"/>
      <c r="AD205" s="229" t="s">
        <v>286</v>
      </c>
      <c r="AE205" s="230"/>
      <c r="AF205" s="243" t="s">
        <v>285</v>
      </c>
      <c r="AG205" s="230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90" t="s">
        <v>279</v>
      </c>
      <c r="AN205" s="89" t="s">
        <v>278</v>
      </c>
      <c r="AO205" s="88" t="s">
        <v>277</v>
      </c>
      <c r="AP205" s="90" t="s">
        <v>276</v>
      </c>
      <c r="AQ205" s="89" t="s">
        <v>275</v>
      </c>
      <c r="AR205" s="88" t="s">
        <v>274</v>
      </c>
      <c r="AS205" s="90" t="s">
        <v>273</v>
      </c>
      <c r="AT205" s="89" t="s">
        <v>272</v>
      </c>
      <c r="AU205" s="91" t="s">
        <v>271</v>
      </c>
      <c r="AV205" s="90" t="s">
        <v>270</v>
      </c>
      <c r="AW205" s="89" t="s">
        <v>269</v>
      </c>
      <c r="AX205" s="88" t="s">
        <v>268</v>
      </c>
      <c r="AY205" s="90" t="s">
        <v>267</v>
      </c>
      <c r="AZ205" s="89" t="s">
        <v>266</v>
      </c>
      <c r="BA205" s="88" t="s">
        <v>265</v>
      </c>
      <c r="BB205" s="87" t="s">
        <v>264</v>
      </c>
      <c r="BC205" s="86" t="s">
        <v>263</v>
      </c>
      <c r="BD205" s="86" t="s">
        <v>262</v>
      </c>
      <c r="BE205" s="85" t="s">
        <v>261</v>
      </c>
    </row>
    <row r="206" spans="2:65" ht="48" thickBot="1">
      <c r="B206" s="84" t="s">
        <v>345</v>
      </c>
      <c r="C206" s="83"/>
      <c r="D206" s="82">
        <v>149</v>
      </c>
      <c r="E206" s="275">
        <v>87.71</v>
      </c>
      <c r="F206" s="276"/>
      <c r="G206" s="277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71">
        <f t="shared" ref="AM206:BE206" si="14">SUM(AM207:AM218)</f>
        <v>0</v>
      </c>
      <c r="AN206" s="70">
        <f t="shared" si="14"/>
        <v>0</v>
      </c>
      <c r="AO206" s="69">
        <f t="shared" si="14"/>
        <v>0</v>
      </c>
      <c r="AP206" s="71">
        <f t="shared" si="14"/>
        <v>0</v>
      </c>
      <c r="AQ206" s="70">
        <f t="shared" si="14"/>
        <v>0</v>
      </c>
      <c r="AR206" s="69">
        <f t="shared" si="14"/>
        <v>0</v>
      </c>
      <c r="AS206" s="71">
        <f t="shared" si="14"/>
        <v>0</v>
      </c>
      <c r="AT206" s="70">
        <f t="shared" si="14"/>
        <v>0</v>
      </c>
      <c r="AU206" s="69">
        <f t="shared" si="14"/>
        <v>0</v>
      </c>
      <c r="AV206" s="71">
        <f t="shared" si="14"/>
        <v>0</v>
      </c>
      <c r="AW206" s="70">
        <f t="shared" si="14"/>
        <v>0</v>
      </c>
      <c r="AX206" s="69">
        <f t="shared" si="14"/>
        <v>0</v>
      </c>
      <c r="AY206" s="71">
        <f t="shared" si="14"/>
        <v>0</v>
      </c>
      <c r="AZ206" s="70">
        <f t="shared" si="14"/>
        <v>0</v>
      </c>
      <c r="BA206" s="69">
        <f t="shared" si="14"/>
        <v>0</v>
      </c>
      <c r="BB206" s="68">
        <f t="shared" si="14"/>
        <v>0</v>
      </c>
      <c r="BC206" s="67">
        <f t="shared" si="14"/>
        <v>0</v>
      </c>
      <c r="BD206" s="67">
        <f t="shared" si="14"/>
        <v>0</v>
      </c>
      <c r="BE206" s="66">
        <f t="shared" si="14"/>
        <v>0</v>
      </c>
      <c r="BF206" s="65" t="s">
        <v>257</v>
      </c>
      <c r="BI206" s="5">
        <f>SUM(AM206:AO206)</f>
        <v>0</v>
      </c>
      <c r="BJ206" s="5">
        <f>SUM(AP206:AR206,BB206)</f>
        <v>0</v>
      </c>
      <c r="BK206" s="5">
        <f>SUM(AS206:AU206,BC206)</f>
        <v>0</v>
      </c>
      <c r="BL206" s="5">
        <f>SUM(AV206:AX206,BD206)</f>
        <v>0</v>
      </c>
      <c r="BM206" s="5">
        <f>SUM(AY206:BA206,BE206)</f>
        <v>0</v>
      </c>
    </row>
    <row r="207" spans="2:65" ht="28.15" customHeight="1">
      <c r="B207" s="34"/>
      <c r="C207" s="265">
        <v>1</v>
      </c>
      <c r="D207" s="54"/>
      <c r="E207" s="53"/>
      <c r="F207" s="53"/>
      <c r="G207" s="52"/>
      <c r="H207" s="259" t="s">
        <v>329</v>
      </c>
      <c r="I207" s="269">
        <v>18</v>
      </c>
      <c r="J207" s="269">
        <v>6</v>
      </c>
      <c r="K207" s="269"/>
      <c r="L207" s="48" t="s">
        <v>256</v>
      </c>
      <c r="M207" s="47"/>
      <c r="N207" s="48" t="s">
        <v>255</v>
      </c>
      <c r="O207" s="47"/>
      <c r="P207" s="48" t="s">
        <v>254</v>
      </c>
      <c r="Q207" s="47"/>
      <c r="R207" s="48" t="s">
        <v>253</v>
      </c>
      <c r="S207" s="47"/>
      <c r="T207" s="48" t="s">
        <v>252</v>
      </c>
      <c r="U207" s="47"/>
      <c r="V207" s="48" t="s">
        <v>251</v>
      </c>
      <c r="W207" s="47"/>
      <c r="X207" s="48" t="s">
        <v>250</v>
      </c>
      <c r="Y207" s="47"/>
      <c r="Z207" s="48" t="s">
        <v>249</v>
      </c>
      <c r="AA207" s="47"/>
      <c r="AB207" s="50" t="s">
        <v>248</v>
      </c>
      <c r="AC207" s="49"/>
      <c r="AD207" s="48" t="s">
        <v>247</v>
      </c>
      <c r="AE207" s="47"/>
      <c r="AF207" s="46"/>
      <c r="AG207" s="47"/>
      <c r="AH207" s="46"/>
      <c r="AI207" s="45"/>
      <c r="AJ207" s="244"/>
      <c r="AK207" s="244"/>
      <c r="AL207" s="44"/>
      <c r="AM207" s="247">
        <f>SUMPRODUCT(LEN($M207:$AE210)-LEN(SUBSTITUTE($M207:$AE210,"A", "")))</f>
        <v>0</v>
      </c>
      <c r="AN207" s="240">
        <f>SUMPRODUCT(LEN($AH207:$AH210)-LEN(SUBSTITUTE($AH207:$AH210,"A", "")))</f>
        <v>0</v>
      </c>
      <c r="AO207" s="237">
        <f>SUMPRODUCT(LEN($AG207:$AG210)-LEN(SUBSTITUTE($AG207:$AG210,"A", "")))</f>
        <v>0</v>
      </c>
      <c r="AP207" s="234">
        <f>SUMPRODUCT(LEN($M207:$AE210)-LEN(SUBSTITUTE($M207:$AE210,"S", "")))</f>
        <v>0</v>
      </c>
      <c r="AQ207" s="240">
        <f>SUMPRODUCT(LEN($AH207:$AH210)-LEN(SUBSTITUTE($AH207:$AH210,"S", "")))</f>
        <v>0</v>
      </c>
      <c r="AR207" s="237">
        <f>SUMPRODUCT(LEN($AG207:$AG210)-LEN(SUBSTITUTE($AG207:$AG210,"S", "")))</f>
        <v>0</v>
      </c>
      <c r="AS207" s="234">
        <f>SUMPRODUCT(LEN($M207:$AE210)-LEN(SUBSTITUTE($M207:$AE210,"F", "")))</f>
        <v>0</v>
      </c>
      <c r="AT207" s="240">
        <f>SUMPRODUCT(LEN($AH207:$AH210)-LEN(SUBSTITUTE($AH207:$AH210,"F", "")))</f>
        <v>0</v>
      </c>
      <c r="AU207" s="237">
        <f>SUMPRODUCT(LEN($AG207:$AG210)-LEN(SUBSTITUTE($AG207:$AG210,"F", "")))</f>
        <v>0</v>
      </c>
      <c r="AV207" s="234">
        <f>SUMPRODUCT(LEN($M207:$AE210)-LEN(SUBSTITUTE($M207:$AE210,"G", "")))</f>
        <v>0</v>
      </c>
      <c r="AW207" s="240">
        <f>SUMPRODUCT(LEN($AH207:$AH210)-LEN(SUBSTITUTE($AH207:$AH210,"G", "")))</f>
        <v>0</v>
      </c>
      <c r="AX207" s="237">
        <f>SUMPRODUCT(LEN($AG207:$AG210)-LEN(SUBSTITUTE($AG207:$AG210,"G", "")))</f>
        <v>0</v>
      </c>
      <c r="AY207" s="234">
        <f>SUMPRODUCT(LEN($M207:$AE210)-LEN(SUBSTITUTE($M207:$AE210,"M", "")))</f>
        <v>0</v>
      </c>
      <c r="AZ207" s="240">
        <f>SUMPRODUCT(LEN($AH207:$AH210)-LEN(SUBSTITUTE($AH207:$AH210,"M", "")))</f>
        <v>0</v>
      </c>
      <c r="BA207" s="237">
        <f>SUMPRODUCT(LEN($AG207:$AG210)-LEN(SUBSTITUTE($AG207:$AG210,"M", "")))</f>
        <v>0</v>
      </c>
      <c r="BB207" s="291">
        <f>SUMPRODUCT(LEN($AI207:$AI210)-LEN(SUBSTITUTE($AI207:$AI210,"S", "")))</f>
        <v>0</v>
      </c>
      <c r="BC207" s="294">
        <f>SUMPRODUCT(LEN($AI207:$AI210)-LEN(SUBSTITUTE($AI207:$AI210,"F", "")))</f>
        <v>0</v>
      </c>
      <c r="BD207" s="294">
        <f>SUMPRODUCT(LEN($AI207:$AI210)-LEN(SUBSTITUTE($AI207:$AI210,"G", "")))</f>
        <v>0</v>
      </c>
      <c r="BE207" s="297">
        <f>SUMPRODUCT(LEN($AI207:$AI210)-LEN(SUBSTITUTE($AI207:$AI210,"M", "")))</f>
        <v>0</v>
      </c>
    </row>
    <row r="208" spans="2:65" ht="28.15" customHeight="1" thickBot="1">
      <c r="B208" s="34"/>
      <c r="C208" s="266"/>
      <c r="D208" s="43"/>
      <c r="E208" s="42"/>
      <c r="F208" s="42"/>
      <c r="G208" s="41"/>
      <c r="H208" s="260"/>
      <c r="I208" s="270"/>
      <c r="J208" s="270"/>
      <c r="K208" s="270"/>
      <c r="L208" s="37" t="s">
        <v>246</v>
      </c>
      <c r="M208" s="36"/>
      <c r="N208" s="37" t="s">
        <v>245</v>
      </c>
      <c r="O208" s="36"/>
      <c r="P208" s="37" t="s">
        <v>244</v>
      </c>
      <c r="Q208" s="36"/>
      <c r="R208" s="37" t="s">
        <v>243</v>
      </c>
      <c r="S208" s="36"/>
      <c r="T208" s="37" t="s">
        <v>242</v>
      </c>
      <c r="U208" s="36"/>
      <c r="V208" s="37" t="s">
        <v>241</v>
      </c>
      <c r="W208" s="36"/>
      <c r="X208" s="37" t="s">
        <v>240</v>
      </c>
      <c r="Y208" s="36"/>
      <c r="Z208" s="37" t="s">
        <v>239</v>
      </c>
      <c r="AA208" s="36"/>
      <c r="AB208" s="39" t="s">
        <v>238</v>
      </c>
      <c r="AC208" s="38"/>
      <c r="AD208" s="37" t="s">
        <v>237</v>
      </c>
      <c r="AE208" s="36"/>
      <c r="AF208" s="35"/>
      <c r="AG208" s="36"/>
      <c r="AH208" s="35"/>
      <c r="AI208" s="24"/>
      <c r="AJ208" s="245"/>
      <c r="AK208" s="245"/>
      <c r="AL208" s="23"/>
      <c r="AM208" s="248"/>
      <c r="AN208" s="241"/>
      <c r="AO208" s="238"/>
      <c r="AP208" s="235"/>
      <c r="AQ208" s="241"/>
      <c r="AR208" s="238"/>
      <c r="AS208" s="235"/>
      <c r="AT208" s="241"/>
      <c r="AU208" s="238"/>
      <c r="AV208" s="235"/>
      <c r="AW208" s="241"/>
      <c r="AX208" s="238"/>
      <c r="AY208" s="235"/>
      <c r="AZ208" s="241"/>
      <c r="BA208" s="238"/>
      <c r="BB208" s="292"/>
      <c r="BC208" s="295"/>
      <c r="BD208" s="295"/>
      <c r="BE208" s="298"/>
    </row>
    <row r="209" spans="2:65" ht="28.15" customHeight="1">
      <c r="B209" s="34"/>
      <c r="C209" s="267"/>
      <c r="D209" s="33"/>
      <c r="E209" s="32"/>
      <c r="F209" s="32"/>
      <c r="G209" s="31"/>
      <c r="H209" s="257">
        <v>149</v>
      </c>
      <c r="I209" s="271"/>
      <c r="J209" s="271"/>
      <c r="K209" s="271"/>
      <c r="L209" s="27" t="s">
        <v>236</v>
      </c>
      <c r="M209" s="26"/>
      <c r="N209" s="27" t="s">
        <v>235</v>
      </c>
      <c r="O209" s="26"/>
      <c r="P209" s="27" t="s">
        <v>234</v>
      </c>
      <c r="Q209" s="26"/>
      <c r="R209" s="27" t="s">
        <v>233</v>
      </c>
      <c r="S209" s="26"/>
      <c r="T209" s="27" t="s">
        <v>232</v>
      </c>
      <c r="U209" s="26"/>
      <c r="V209" s="27" t="s">
        <v>231</v>
      </c>
      <c r="W209" s="26"/>
      <c r="X209" s="27" t="s">
        <v>230</v>
      </c>
      <c r="Y209" s="26"/>
      <c r="Z209" s="27" t="s">
        <v>229</v>
      </c>
      <c r="AA209" s="26"/>
      <c r="AB209" s="29" t="s">
        <v>228</v>
      </c>
      <c r="AC209" s="28"/>
      <c r="AD209" s="27">
        <v>39</v>
      </c>
      <c r="AE209" s="26"/>
      <c r="AF209" s="25"/>
      <c r="AG209" s="26"/>
      <c r="AH209" s="25"/>
      <c r="AI209" s="24"/>
      <c r="AJ209" s="245"/>
      <c r="AK209" s="245"/>
      <c r="AL209" s="23"/>
      <c r="AM209" s="248"/>
      <c r="AN209" s="241"/>
      <c r="AO209" s="238"/>
      <c r="AP209" s="235"/>
      <c r="AQ209" s="241"/>
      <c r="AR209" s="238"/>
      <c r="AS209" s="235"/>
      <c r="AT209" s="241"/>
      <c r="AU209" s="238"/>
      <c r="AV209" s="235"/>
      <c r="AW209" s="241"/>
      <c r="AX209" s="238"/>
      <c r="AY209" s="235"/>
      <c r="AZ209" s="241"/>
      <c r="BA209" s="238"/>
      <c r="BB209" s="292"/>
      <c r="BC209" s="295"/>
      <c r="BD209" s="295"/>
      <c r="BE209" s="298"/>
    </row>
    <row r="210" spans="2:65" ht="28.15" customHeight="1" thickBot="1">
      <c r="B210" s="34"/>
      <c r="C210" s="273"/>
      <c r="D210" s="64"/>
      <c r="E210" s="63"/>
      <c r="F210" s="63"/>
      <c r="G210" s="62"/>
      <c r="H210" s="258"/>
      <c r="I210" s="274"/>
      <c r="J210" s="274"/>
      <c r="K210" s="274"/>
      <c r="L210" s="59" t="s">
        <v>227</v>
      </c>
      <c r="M210" s="58"/>
      <c r="N210" s="59" t="s">
        <v>226</v>
      </c>
      <c r="O210" s="58"/>
      <c r="P210" s="59" t="s">
        <v>225</v>
      </c>
      <c r="Q210" s="58"/>
      <c r="R210" s="59" t="s">
        <v>224</v>
      </c>
      <c r="S210" s="58"/>
      <c r="T210" s="59">
        <v>20</v>
      </c>
      <c r="U210" s="58"/>
      <c r="V210" s="59" t="s">
        <v>223</v>
      </c>
      <c r="W210" s="58"/>
      <c r="X210" s="59" t="s">
        <v>222</v>
      </c>
      <c r="Y210" s="58"/>
      <c r="Z210" s="59" t="s">
        <v>221</v>
      </c>
      <c r="AA210" s="58"/>
      <c r="AB210" s="61" t="s">
        <v>220</v>
      </c>
      <c r="AC210" s="60"/>
      <c r="AD210" s="59" t="s">
        <v>219</v>
      </c>
      <c r="AE210" s="58"/>
      <c r="AF210" s="57"/>
      <c r="AG210" s="58"/>
      <c r="AH210" s="57"/>
      <c r="AI210" s="56"/>
      <c r="AJ210" s="250"/>
      <c r="AK210" s="250"/>
      <c r="AL210" s="55"/>
      <c r="AM210" s="249"/>
      <c r="AN210" s="242"/>
      <c r="AO210" s="239"/>
      <c r="AP210" s="236"/>
      <c r="AQ210" s="242"/>
      <c r="AR210" s="239"/>
      <c r="AS210" s="236"/>
      <c r="AT210" s="242"/>
      <c r="AU210" s="239"/>
      <c r="AV210" s="236"/>
      <c r="AW210" s="242"/>
      <c r="AX210" s="239"/>
      <c r="AY210" s="236"/>
      <c r="AZ210" s="242"/>
      <c r="BA210" s="239"/>
      <c r="BB210" s="293"/>
      <c r="BC210" s="296"/>
      <c r="BD210" s="296"/>
      <c r="BE210" s="299"/>
    </row>
    <row r="211" spans="2:65" ht="28.15" hidden="1" customHeight="1">
      <c r="B211" s="34"/>
      <c r="C211" s="265">
        <v>2</v>
      </c>
      <c r="D211" s="54"/>
      <c r="E211" s="53"/>
      <c r="F211" s="53"/>
      <c r="G211" s="52"/>
      <c r="H211" s="259"/>
      <c r="I211" s="269"/>
      <c r="J211" s="269"/>
      <c r="K211" s="269"/>
      <c r="L211" s="48" t="s">
        <v>256</v>
      </c>
      <c r="M211" s="47"/>
      <c r="N211" s="48" t="s">
        <v>255</v>
      </c>
      <c r="O211" s="47"/>
      <c r="P211" s="48" t="s">
        <v>254</v>
      </c>
      <c r="Q211" s="47"/>
      <c r="R211" s="48" t="s">
        <v>253</v>
      </c>
      <c r="S211" s="47"/>
      <c r="T211" s="48" t="s">
        <v>252</v>
      </c>
      <c r="U211" s="47"/>
      <c r="V211" s="48" t="s">
        <v>251</v>
      </c>
      <c r="W211" s="47"/>
      <c r="X211" s="48" t="s">
        <v>250</v>
      </c>
      <c r="Y211" s="47"/>
      <c r="Z211" s="48" t="s">
        <v>249</v>
      </c>
      <c r="AA211" s="47"/>
      <c r="AB211" s="50" t="s">
        <v>248</v>
      </c>
      <c r="AC211" s="49"/>
      <c r="AD211" s="48" t="s">
        <v>247</v>
      </c>
      <c r="AE211" s="47"/>
      <c r="AF211" s="46"/>
      <c r="AG211" s="47"/>
      <c r="AH211" s="46"/>
      <c r="AI211" s="45"/>
      <c r="AJ211" s="251"/>
      <c r="AK211" s="254"/>
      <c r="AL211" s="44"/>
      <c r="AM211" s="247">
        <f>SUMPRODUCT(LEN($M211:$AE214)-LEN(SUBSTITUTE($M211:$AE214,"A", "")))</f>
        <v>0</v>
      </c>
      <c r="AN211" s="240">
        <f>SUMPRODUCT(LEN($AH211:$AH214)-LEN(SUBSTITUTE($AH211:$AH214,"A", "")))</f>
        <v>0</v>
      </c>
      <c r="AO211" s="237">
        <f>SUMPRODUCT(LEN($AG211:$AG214)-LEN(SUBSTITUTE($AG211:$AG214,"A", "")))</f>
        <v>0</v>
      </c>
      <c r="AP211" s="234">
        <f>SUMPRODUCT(LEN($M211:$AE214)-LEN(SUBSTITUTE($M211:$AE214,"S", "")))</f>
        <v>0</v>
      </c>
      <c r="AQ211" s="240">
        <f>SUMPRODUCT(LEN($AH211:$AH214)-LEN(SUBSTITUTE($AH211:$AH214,"S", "")))</f>
        <v>0</v>
      </c>
      <c r="AR211" s="237">
        <f>SUMPRODUCT(LEN($AG211:$AG214)-LEN(SUBSTITUTE($AG211:$AG214,"S", "")))</f>
        <v>0</v>
      </c>
      <c r="AS211" s="234">
        <f>SUMPRODUCT(LEN($M211:$AE214)-LEN(SUBSTITUTE($M211:$AE214,"F", "")))</f>
        <v>0</v>
      </c>
      <c r="AT211" s="240">
        <f>SUMPRODUCT(LEN($AH211:$AH214)-LEN(SUBSTITUTE($AH211:$AH214,"F", "")))</f>
        <v>0</v>
      </c>
      <c r="AU211" s="237">
        <f>SUMPRODUCT(LEN($AG211:$AG214)-LEN(SUBSTITUTE($AG211:$AG214,"F", "")))</f>
        <v>0</v>
      </c>
      <c r="AV211" s="234">
        <f>SUMPRODUCT(LEN($M211:$AE214)-LEN(SUBSTITUTE($M211:$AE214,"G", "")))</f>
        <v>0</v>
      </c>
      <c r="AW211" s="240">
        <f>SUMPRODUCT(LEN($AH211:$AH214)-LEN(SUBSTITUTE($AH211:$AH214,"G", "")))</f>
        <v>0</v>
      </c>
      <c r="AX211" s="237">
        <f>SUMPRODUCT(LEN($AG211:$AG214)-LEN(SUBSTITUTE($AG211:$AG214,"G", "")))</f>
        <v>0</v>
      </c>
      <c r="AY211" s="234">
        <f>SUMPRODUCT(LEN($M211:$AE214)-LEN(SUBSTITUTE($M211:$AE214,"M", "")))</f>
        <v>0</v>
      </c>
      <c r="AZ211" s="240">
        <f>SUMPRODUCT(LEN($AH211:$AH214)-LEN(SUBSTITUTE($AH211:$AH214,"M", "")))</f>
        <v>0</v>
      </c>
      <c r="BA211" s="237">
        <f>SUMPRODUCT(LEN($AG211:$AG214)-LEN(SUBSTITUTE($AG211:$AG214,"M", "")))</f>
        <v>0</v>
      </c>
      <c r="BB211" s="291">
        <f>SUMPRODUCT(LEN($AI211:$AI214)-LEN(SUBSTITUTE($AI211:$AI214,"S", "")))</f>
        <v>0</v>
      </c>
      <c r="BC211" s="294">
        <f>SUMPRODUCT(LEN($AI211:$AI214)-LEN(SUBSTITUTE($AI211:$AI214,"F", "")))</f>
        <v>0</v>
      </c>
      <c r="BD211" s="294">
        <f>SUMPRODUCT(LEN($AI211:$AI214)-LEN(SUBSTITUTE($AI211:$AI214,"G", "")))</f>
        <v>0</v>
      </c>
      <c r="BE211" s="297">
        <f>SUMPRODUCT(LEN($AI211:$AI214)-LEN(SUBSTITUTE($AI211:$AI214,"M", "")))</f>
        <v>0</v>
      </c>
    </row>
    <row r="212" spans="2:65" ht="28.15" hidden="1" customHeight="1" thickBot="1">
      <c r="B212" s="34"/>
      <c r="C212" s="266"/>
      <c r="D212" s="43"/>
      <c r="E212" s="42"/>
      <c r="F212" s="42"/>
      <c r="G212" s="41"/>
      <c r="H212" s="260"/>
      <c r="I212" s="270"/>
      <c r="J212" s="270"/>
      <c r="K212" s="270"/>
      <c r="L212" s="37" t="s">
        <v>246</v>
      </c>
      <c r="M212" s="36"/>
      <c r="N212" s="37" t="s">
        <v>245</v>
      </c>
      <c r="O212" s="36"/>
      <c r="P212" s="37" t="s">
        <v>244</v>
      </c>
      <c r="Q212" s="36"/>
      <c r="R212" s="37" t="s">
        <v>243</v>
      </c>
      <c r="S212" s="36"/>
      <c r="T212" s="37" t="s">
        <v>242</v>
      </c>
      <c r="U212" s="36"/>
      <c r="V212" s="37" t="s">
        <v>241</v>
      </c>
      <c r="W212" s="36"/>
      <c r="X212" s="37" t="s">
        <v>240</v>
      </c>
      <c r="Y212" s="36"/>
      <c r="Z212" s="37" t="s">
        <v>239</v>
      </c>
      <c r="AA212" s="36"/>
      <c r="AB212" s="39" t="s">
        <v>238</v>
      </c>
      <c r="AC212" s="38"/>
      <c r="AD212" s="37" t="s">
        <v>237</v>
      </c>
      <c r="AE212" s="36"/>
      <c r="AF212" s="35"/>
      <c r="AG212" s="36"/>
      <c r="AH212" s="35"/>
      <c r="AI212" s="24"/>
      <c r="AJ212" s="252"/>
      <c r="AK212" s="255"/>
      <c r="AL212" s="23"/>
      <c r="AM212" s="248"/>
      <c r="AN212" s="241"/>
      <c r="AO212" s="238"/>
      <c r="AP212" s="235"/>
      <c r="AQ212" s="241"/>
      <c r="AR212" s="238"/>
      <c r="AS212" s="235"/>
      <c r="AT212" s="241"/>
      <c r="AU212" s="238"/>
      <c r="AV212" s="235"/>
      <c r="AW212" s="241"/>
      <c r="AX212" s="238"/>
      <c r="AY212" s="235"/>
      <c r="AZ212" s="241"/>
      <c r="BA212" s="238"/>
      <c r="BB212" s="292"/>
      <c r="BC212" s="295"/>
      <c r="BD212" s="295"/>
      <c r="BE212" s="298"/>
    </row>
    <row r="213" spans="2:65" ht="28.15" hidden="1" customHeight="1">
      <c r="B213" s="34"/>
      <c r="C213" s="267"/>
      <c r="D213" s="33"/>
      <c r="E213" s="32"/>
      <c r="F213" s="32"/>
      <c r="G213" s="31"/>
      <c r="H213" s="257"/>
      <c r="I213" s="271"/>
      <c r="J213" s="271"/>
      <c r="K213" s="271"/>
      <c r="L213" s="27" t="s">
        <v>236</v>
      </c>
      <c r="M213" s="26"/>
      <c r="N213" s="27" t="s">
        <v>235</v>
      </c>
      <c r="O213" s="26"/>
      <c r="P213" s="27" t="s">
        <v>234</v>
      </c>
      <c r="Q213" s="26"/>
      <c r="R213" s="27" t="s">
        <v>233</v>
      </c>
      <c r="S213" s="26"/>
      <c r="T213" s="27" t="s">
        <v>232</v>
      </c>
      <c r="U213" s="26"/>
      <c r="V213" s="27" t="s">
        <v>231</v>
      </c>
      <c r="W213" s="26"/>
      <c r="X213" s="27" t="s">
        <v>230</v>
      </c>
      <c r="Y213" s="26"/>
      <c r="Z213" s="27" t="s">
        <v>229</v>
      </c>
      <c r="AA213" s="26"/>
      <c r="AB213" s="29" t="s">
        <v>228</v>
      </c>
      <c r="AC213" s="28"/>
      <c r="AD213" s="27">
        <v>39</v>
      </c>
      <c r="AE213" s="26"/>
      <c r="AF213" s="25"/>
      <c r="AG213" s="26"/>
      <c r="AH213" s="25"/>
      <c r="AI213" s="24"/>
      <c r="AJ213" s="252"/>
      <c r="AK213" s="255"/>
      <c r="AL213" s="23"/>
      <c r="AM213" s="248"/>
      <c r="AN213" s="241"/>
      <c r="AO213" s="238"/>
      <c r="AP213" s="235"/>
      <c r="AQ213" s="241"/>
      <c r="AR213" s="238"/>
      <c r="AS213" s="235"/>
      <c r="AT213" s="241"/>
      <c r="AU213" s="238"/>
      <c r="AV213" s="235"/>
      <c r="AW213" s="241"/>
      <c r="AX213" s="238"/>
      <c r="AY213" s="235"/>
      <c r="AZ213" s="241"/>
      <c r="BA213" s="238"/>
      <c r="BB213" s="292"/>
      <c r="BC213" s="295"/>
      <c r="BD213" s="295"/>
      <c r="BE213" s="298"/>
    </row>
    <row r="214" spans="2:65" ht="28.15" hidden="1" customHeight="1" thickBot="1">
      <c r="B214" s="34"/>
      <c r="C214" s="273"/>
      <c r="D214" s="64"/>
      <c r="E214" s="63"/>
      <c r="F214" s="63"/>
      <c r="G214" s="62"/>
      <c r="H214" s="258"/>
      <c r="I214" s="274"/>
      <c r="J214" s="274"/>
      <c r="K214" s="274"/>
      <c r="L214" s="59" t="s">
        <v>227</v>
      </c>
      <c r="M214" s="58"/>
      <c r="N214" s="59" t="s">
        <v>226</v>
      </c>
      <c r="O214" s="58"/>
      <c r="P214" s="59" t="s">
        <v>225</v>
      </c>
      <c r="Q214" s="58"/>
      <c r="R214" s="59" t="s">
        <v>224</v>
      </c>
      <c r="S214" s="58"/>
      <c r="T214" s="59">
        <v>20</v>
      </c>
      <c r="U214" s="58"/>
      <c r="V214" s="59" t="s">
        <v>223</v>
      </c>
      <c r="W214" s="58"/>
      <c r="X214" s="59" t="s">
        <v>222</v>
      </c>
      <c r="Y214" s="58"/>
      <c r="Z214" s="59" t="s">
        <v>221</v>
      </c>
      <c r="AA214" s="58"/>
      <c r="AB214" s="61" t="s">
        <v>220</v>
      </c>
      <c r="AC214" s="60"/>
      <c r="AD214" s="59" t="s">
        <v>219</v>
      </c>
      <c r="AE214" s="58"/>
      <c r="AF214" s="57"/>
      <c r="AG214" s="58"/>
      <c r="AH214" s="57"/>
      <c r="AI214" s="56"/>
      <c r="AJ214" s="253"/>
      <c r="AK214" s="256"/>
      <c r="AL214" s="55"/>
      <c r="AM214" s="249"/>
      <c r="AN214" s="242"/>
      <c r="AO214" s="239"/>
      <c r="AP214" s="236"/>
      <c r="AQ214" s="242"/>
      <c r="AR214" s="239"/>
      <c r="AS214" s="236"/>
      <c r="AT214" s="242"/>
      <c r="AU214" s="239"/>
      <c r="AV214" s="236"/>
      <c r="AW214" s="242"/>
      <c r="AX214" s="239"/>
      <c r="AY214" s="236"/>
      <c r="AZ214" s="242"/>
      <c r="BA214" s="239"/>
      <c r="BB214" s="293"/>
      <c r="BC214" s="296"/>
      <c r="BD214" s="296"/>
      <c r="BE214" s="299"/>
    </row>
    <row r="215" spans="2:65" ht="28.15" hidden="1" customHeight="1">
      <c r="B215" s="34"/>
      <c r="C215" s="265">
        <v>3</v>
      </c>
      <c r="D215" s="54"/>
      <c r="E215" s="53"/>
      <c r="F215" s="53"/>
      <c r="G215" s="52"/>
      <c r="H215" s="259"/>
      <c r="I215" s="269"/>
      <c r="J215" s="269"/>
      <c r="K215" s="269"/>
      <c r="L215" s="48" t="s">
        <v>256</v>
      </c>
      <c r="M215" s="47"/>
      <c r="N215" s="48" t="s">
        <v>255</v>
      </c>
      <c r="O215" s="47"/>
      <c r="P215" s="48" t="s">
        <v>254</v>
      </c>
      <c r="Q215" s="47"/>
      <c r="R215" s="48" t="s">
        <v>253</v>
      </c>
      <c r="S215" s="47"/>
      <c r="T215" s="48" t="s">
        <v>252</v>
      </c>
      <c r="U215" s="47"/>
      <c r="V215" s="48" t="s">
        <v>251</v>
      </c>
      <c r="W215" s="47"/>
      <c r="X215" s="48" t="s">
        <v>250</v>
      </c>
      <c r="Y215" s="47"/>
      <c r="Z215" s="48" t="s">
        <v>249</v>
      </c>
      <c r="AA215" s="47"/>
      <c r="AB215" s="50" t="s">
        <v>248</v>
      </c>
      <c r="AC215" s="49"/>
      <c r="AD215" s="48" t="s">
        <v>247</v>
      </c>
      <c r="AE215" s="47"/>
      <c r="AF215" s="46"/>
      <c r="AG215" s="47"/>
      <c r="AH215" s="46"/>
      <c r="AI215" s="45"/>
      <c r="AJ215" s="244"/>
      <c r="AK215" s="244"/>
      <c r="AL215" s="44"/>
      <c r="AM215" s="247">
        <f>SUMPRODUCT(LEN($M215:$AE218)-LEN(SUBSTITUTE($M215:$AE218,"A", "")))</f>
        <v>0</v>
      </c>
      <c r="AN215" s="240">
        <f>SUMPRODUCT(LEN($AH215:$AH218)-LEN(SUBSTITUTE($AH215:$AH218,"A", "")))</f>
        <v>0</v>
      </c>
      <c r="AO215" s="237">
        <f>SUMPRODUCT(LEN($AG215:$AG218)-LEN(SUBSTITUTE($AG215:$AG218,"A", "")))</f>
        <v>0</v>
      </c>
      <c r="AP215" s="234">
        <f>SUMPRODUCT(LEN($M215:$AE218)-LEN(SUBSTITUTE($M215:$AE218,"S", "")))</f>
        <v>0</v>
      </c>
      <c r="AQ215" s="240">
        <f>SUMPRODUCT(LEN($AH215:$AH218)-LEN(SUBSTITUTE($AH215:$AH218,"S", "")))</f>
        <v>0</v>
      </c>
      <c r="AR215" s="237">
        <f>SUMPRODUCT(LEN($AG215:$AG218)-LEN(SUBSTITUTE($AG215:$AG218,"S", "")))</f>
        <v>0</v>
      </c>
      <c r="AS215" s="234">
        <f>SUMPRODUCT(LEN($M215:$AE218)-LEN(SUBSTITUTE($M215:$AE218,"F", "")))</f>
        <v>0</v>
      </c>
      <c r="AT215" s="240">
        <f>SUMPRODUCT(LEN($AH215:$AH218)-LEN(SUBSTITUTE($AH215:$AH218,"F", "")))</f>
        <v>0</v>
      </c>
      <c r="AU215" s="237">
        <f>SUMPRODUCT(LEN($AG215:$AG218)-LEN(SUBSTITUTE($AG215:$AG218,"F", "")))</f>
        <v>0</v>
      </c>
      <c r="AV215" s="234">
        <f>SUMPRODUCT(LEN($M215:$AE218)-LEN(SUBSTITUTE($M215:$AE218,"G", "")))</f>
        <v>0</v>
      </c>
      <c r="AW215" s="240">
        <f>SUMPRODUCT(LEN($AH215:$AH218)-LEN(SUBSTITUTE($AH215:$AH218,"G", "")))</f>
        <v>0</v>
      </c>
      <c r="AX215" s="237">
        <f>SUMPRODUCT(LEN($AG215:$AG218)-LEN(SUBSTITUTE($AG215:$AG218,"G", "")))</f>
        <v>0</v>
      </c>
      <c r="AY215" s="234">
        <f>SUMPRODUCT(LEN($M215:$AE218)-LEN(SUBSTITUTE($M215:$AE218,"M", "")))</f>
        <v>0</v>
      </c>
      <c r="AZ215" s="240">
        <f>SUMPRODUCT(LEN($AH215:$AH218)-LEN(SUBSTITUTE($AH215:$AH218,"M", "")))</f>
        <v>0</v>
      </c>
      <c r="BA215" s="237">
        <f>SUMPRODUCT(LEN($AG215:$AG218)-LEN(SUBSTITUTE($AG215:$AG218,"M", "")))</f>
        <v>0</v>
      </c>
      <c r="BB215" s="291">
        <f>SUMPRODUCT(LEN($AI215:$AI218)-LEN(SUBSTITUTE($AI215:$AI218,"S", "")))</f>
        <v>0</v>
      </c>
      <c r="BC215" s="294">
        <f>SUMPRODUCT(LEN($AI215:$AI218)-LEN(SUBSTITUTE($AI215:$AI218,"F", "")))</f>
        <v>0</v>
      </c>
      <c r="BD215" s="294">
        <f>SUMPRODUCT(LEN($AI215:$AI218)-LEN(SUBSTITUTE($AI215:$AI218,"G", "")))</f>
        <v>0</v>
      </c>
      <c r="BE215" s="297">
        <f>SUMPRODUCT(LEN($AI215:$AI218)-LEN(SUBSTITUTE($AI215:$AI218,"M", "")))</f>
        <v>0</v>
      </c>
    </row>
    <row r="216" spans="2:65" ht="28.15" hidden="1" customHeight="1" thickBot="1">
      <c r="B216" s="34"/>
      <c r="C216" s="266"/>
      <c r="D216" s="43"/>
      <c r="E216" s="42"/>
      <c r="F216" s="42"/>
      <c r="G216" s="41"/>
      <c r="H216" s="260"/>
      <c r="I216" s="270"/>
      <c r="J216" s="270"/>
      <c r="K216" s="270"/>
      <c r="L216" s="37" t="s">
        <v>246</v>
      </c>
      <c r="M216" s="36"/>
      <c r="N216" s="37" t="s">
        <v>245</v>
      </c>
      <c r="O216" s="36"/>
      <c r="P216" s="37" t="s">
        <v>244</v>
      </c>
      <c r="Q216" s="36"/>
      <c r="R216" s="37" t="s">
        <v>243</v>
      </c>
      <c r="S216" s="36"/>
      <c r="T216" s="37" t="s">
        <v>242</v>
      </c>
      <c r="U216" s="36"/>
      <c r="V216" s="37" t="s">
        <v>241</v>
      </c>
      <c r="W216" s="36"/>
      <c r="X216" s="37" t="s">
        <v>240</v>
      </c>
      <c r="Y216" s="36"/>
      <c r="Z216" s="37" t="s">
        <v>239</v>
      </c>
      <c r="AA216" s="36"/>
      <c r="AB216" s="39" t="s">
        <v>238</v>
      </c>
      <c r="AC216" s="38"/>
      <c r="AD216" s="37" t="s">
        <v>237</v>
      </c>
      <c r="AE216" s="36"/>
      <c r="AF216" s="35"/>
      <c r="AG216" s="36"/>
      <c r="AH216" s="35"/>
      <c r="AI216" s="24"/>
      <c r="AJ216" s="245"/>
      <c r="AK216" s="245"/>
      <c r="AL216" s="23"/>
      <c r="AM216" s="248"/>
      <c r="AN216" s="241"/>
      <c r="AO216" s="238"/>
      <c r="AP216" s="235"/>
      <c r="AQ216" s="241"/>
      <c r="AR216" s="238"/>
      <c r="AS216" s="235"/>
      <c r="AT216" s="241"/>
      <c r="AU216" s="238"/>
      <c r="AV216" s="235"/>
      <c r="AW216" s="241"/>
      <c r="AX216" s="238"/>
      <c r="AY216" s="235"/>
      <c r="AZ216" s="241"/>
      <c r="BA216" s="238"/>
      <c r="BB216" s="292"/>
      <c r="BC216" s="295"/>
      <c r="BD216" s="295"/>
      <c r="BE216" s="298"/>
    </row>
    <row r="217" spans="2:65" ht="28.15" hidden="1" customHeight="1">
      <c r="B217" s="34"/>
      <c r="C217" s="267"/>
      <c r="D217" s="33"/>
      <c r="E217" s="32"/>
      <c r="F217" s="32"/>
      <c r="G217" s="31"/>
      <c r="H217" s="257"/>
      <c r="I217" s="271"/>
      <c r="J217" s="271"/>
      <c r="K217" s="271"/>
      <c r="L217" s="27" t="s">
        <v>236</v>
      </c>
      <c r="M217" s="26"/>
      <c r="N217" s="27" t="s">
        <v>235</v>
      </c>
      <c r="O217" s="26"/>
      <c r="P217" s="27" t="s">
        <v>234</v>
      </c>
      <c r="Q217" s="26"/>
      <c r="R217" s="27" t="s">
        <v>233</v>
      </c>
      <c r="S217" s="26"/>
      <c r="T217" s="27" t="s">
        <v>232</v>
      </c>
      <c r="U217" s="26"/>
      <c r="V217" s="27" t="s">
        <v>231</v>
      </c>
      <c r="W217" s="26"/>
      <c r="X217" s="27" t="s">
        <v>230</v>
      </c>
      <c r="Y217" s="26"/>
      <c r="Z217" s="27" t="s">
        <v>229</v>
      </c>
      <c r="AA217" s="26"/>
      <c r="AB217" s="29" t="s">
        <v>228</v>
      </c>
      <c r="AC217" s="28"/>
      <c r="AD217" s="27">
        <v>39</v>
      </c>
      <c r="AE217" s="26"/>
      <c r="AF217" s="25"/>
      <c r="AG217" s="26"/>
      <c r="AH217" s="25"/>
      <c r="AI217" s="24"/>
      <c r="AJ217" s="245"/>
      <c r="AK217" s="245"/>
      <c r="AL217" s="23"/>
      <c r="AM217" s="248"/>
      <c r="AN217" s="241"/>
      <c r="AO217" s="238"/>
      <c r="AP217" s="235"/>
      <c r="AQ217" s="241"/>
      <c r="AR217" s="238"/>
      <c r="AS217" s="235"/>
      <c r="AT217" s="241"/>
      <c r="AU217" s="238"/>
      <c r="AV217" s="235"/>
      <c r="AW217" s="241"/>
      <c r="AX217" s="238"/>
      <c r="AY217" s="235"/>
      <c r="AZ217" s="241"/>
      <c r="BA217" s="238"/>
      <c r="BB217" s="292"/>
      <c r="BC217" s="295"/>
      <c r="BD217" s="295"/>
      <c r="BE217" s="298"/>
    </row>
    <row r="218" spans="2:65" ht="28.15" hidden="1" customHeight="1" thickBot="1">
      <c r="B218" s="22"/>
      <c r="C218" s="268"/>
      <c r="D218" s="21"/>
      <c r="E218" s="20"/>
      <c r="F218" s="20"/>
      <c r="G218" s="19"/>
      <c r="H218" s="258"/>
      <c r="I218" s="272"/>
      <c r="J218" s="272"/>
      <c r="K218" s="272"/>
      <c r="L218" s="15" t="s">
        <v>227</v>
      </c>
      <c r="M218" s="14"/>
      <c r="N218" s="15" t="s">
        <v>226</v>
      </c>
      <c r="O218" s="14"/>
      <c r="P218" s="15" t="s">
        <v>225</v>
      </c>
      <c r="Q218" s="14"/>
      <c r="R218" s="15" t="s">
        <v>224</v>
      </c>
      <c r="S218" s="14"/>
      <c r="T218" s="15">
        <v>20</v>
      </c>
      <c r="U218" s="14"/>
      <c r="V218" s="15" t="s">
        <v>223</v>
      </c>
      <c r="W218" s="14"/>
      <c r="X218" s="15" t="s">
        <v>222</v>
      </c>
      <c r="Y218" s="14"/>
      <c r="Z218" s="15" t="s">
        <v>221</v>
      </c>
      <c r="AA218" s="14"/>
      <c r="AB218" s="17" t="s">
        <v>220</v>
      </c>
      <c r="AC218" s="16"/>
      <c r="AD218" s="15" t="s">
        <v>219</v>
      </c>
      <c r="AE218" s="14"/>
      <c r="AF218" s="13"/>
      <c r="AG218" s="14"/>
      <c r="AH218" s="13"/>
      <c r="AI218" s="12"/>
      <c r="AJ218" s="246"/>
      <c r="AK218" s="246"/>
      <c r="AL218" s="11"/>
      <c r="AM218" s="249"/>
      <c r="AN218" s="242"/>
      <c r="AO218" s="239"/>
      <c r="AP218" s="236"/>
      <c r="AQ218" s="242"/>
      <c r="AR218" s="239"/>
      <c r="AS218" s="236"/>
      <c r="AT218" s="242"/>
      <c r="AU218" s="239"/>
      <c r="AV218" s="236"/>
      <c r="AW218" s="242"/>
      <c r="AX218" s="239"/>
      <c r="AY218" s="236"/>
      <c r="AZ218" s="242"/>
      <c r="BA218" s="239"/>
      <c r="BB218" s="293"/>
      <c r="BC218" s="296"/>
      <c r="BD218" s="296"/>
      <c r="BE218" s="299"/>
    </row>
    <row r="219" spans="2:65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29" t="s">
        <v>287</v>
      </c>
      <c r="M219" s="278"/>
      <c r="N219" s="229" t="s">
        <v>286</v>
      </c>
      <c r="O219" s="278"/>
      <c r="P219" s="229" t="s">
        <v>286</v>
      </c>
      <c r="Q219" s="230"/>
      <c r="R219" s="229" t="s">
        <v>286</v>
      </c>
      <c r="S219" s="230"/>
      <c r="T219" s="229" t="s">
        <v>286</v>
      </c>
      <c r="U219" s="230"/>
      <c r="V219" s="229" t="s">
        <v>286</v>
      </c>
      <c r="W219" s="230"/>
      <c r="X219" s="229" t="s">
        <v>286</v>
      </c>
      <c r="Y219" s="230"/>
      <c r="Z219" s="229" t="s">
        <v>286</v>
      </c>
      <c r="AA219" s="230"/>
      <c r="AB219" s="229" t="s">
        <v>286</v>
      </c>
      <c r="AC219" s="230"/>
      <c r="AD219" s="229" t="s">
        <v>286</v>
      </c>
      <c r="AE219" s="230"/>
      <c r="AF219" s="243" t="s">
        <v>285</v>
      </c>
      <c r="AG219" s="230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90" t="s">
        <v>279</v>
      </c>
      <c r="AN219" s="89" t="s">
        <v>278</v>
      </c>
      <c r="AO219" s="88" t="s">
        <v>277</v>
      </c>
      <c r="AP219" s="90" t="s">
        <v>276</v>
      </c>
      <c r="AQ219" s="89" t="s">
        <v>275</v>
      </c>
      <c r="AR219" s="88" t="s">
        <v>274</v>
      </c>
      <c r="AS219" s="90" t="s">
        <v>273</v>
      </c>
      <c r="AT219" s="89" t="s">
        <v>272</v>
      </c>
      <c r="AU219" s="91" t="s">
        <v>271</v>
      </c>
      <c r="AV219" s="90" t="s">
        <v>270</v>
      </c>
      <c r="AW219" s="89" t="s">
        <v>269</v>
      </c>
      <c r="AX219" s="88" t="s">
        <v>268</v>
      </c>
      <c r="AY219" s="90" t="s">
        <v>267</v>
      </c>
      <c r="AZ219" s="89" t="s">
        <v>266</v>
      </c>
      <c r="BA219" s="88" t="s">
        <v>265</v>
      </c>
      <c r="BB219" s="87" t="s">
        <v>264</v>
      </c>
      <c r="BC219" s="86" t="s">
        <v>263</v>
      </c>
      <c r="BD219" s="86" t="s">
        <v>262</v>
      </c>
      <c r="BE219" s="85" t="s">
        <v>261</v>
      </c>
    </row>
    <row r="220" spans="2:65" ht="48" thickBot="1">
      <c r="B220" s="84" t="s">
        <v>344</v>
      </c>
      <c r="C220" s="83"/>
      <c r="D220" s="82">
        <v>149</v>
      </c>
      <c r="E220" s="275">
        <v>89.94</v>
      </c>
      <c r="F220" s="276"/>
      <c r="G220" s="277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71">
        <f t="shared" ref="AM220:BE220" si="15">SUM(AM221:AM232)</f>
        <v>0</v>
      </c>
      <c r="AN220" s="70">
        <f t="shared" si="15"/>
        <v>0</v>
      </c>
      <c r="AO220" s="69">
        <f t="shared" si="15"/>
        <v>0</v>
      </c>
      <c r="AP220" s="71">
        <f t="shared" si="15"/>
        <v>0</v>
      </c>
      <c r="AQ220" s="70">
        <f t="shared" si="15"/>
        <v>0</v>
      </c>
      <c r="AR220" s="69">
        <f t="shared" si="15"/>
        <v>0</v>
      </c>
      <c r="AS220" s="71">
        <f t="shared" si="15"/>
        <v>0</v>
      </c>
      <c r="AT220" s="70">
        <f t="shared" si="15"/>
        <v>0</v>
      </c>
      <c r="AU220" s="69">
        <f t="shared" si="15"/>
        <v>0</v>
      </c>
      <c r="AV220" s="71">
        <f t="shared" si="15"/>
        <v>0</v>
      </c>
      <c r="AW220" s="70">
        <f t="shared" si="15"/>
        <v>0</v>
      </c>
      <c r="AX220" s="69">
        <f t="shared" si="15"/>
        <v>0</v>
      </c>
      <c r="AY220" s="71">
        <f t="shared" si="15"/>
        <v>0</v>
      </c>
      <c r="AZ220" s="70">
        <f t="shared" si="15"/>
        <v>0</v>
      </c>
      <c r="BA220" s="69">
        <f t="shared" si="15"/>
        <v>0</v>
      </c>
      <c r="BB220" s="68">
        <f t="shared" si="15"/>
        <v>0</v>
      </c>
      <c r="BC220" s="67">
        <f t="shared" si="15"/>
        <v>0</v>
      </c>
      <c r="BD220" s="67">
        <f t="shared" si="15"/>
        <v>0</v>
      </c>
      <c r="BE220" s="66">
        <f t="shared" si="15"/>
        <v>0</v>
      </c>
      <c r="BF220" s="65" t="s">
        <v>257</v>
      </c>
      <c r="BI220" s="5">
        <f>SUM(AM220:AO220)</f>
        <v>0</v>
      </c>
      <c r="BJ220" s="5">
        <f>SUM(AP220:AR220,BB220)</f>
        <v>0</v>
      </c>
      <c r="BK220" s="5">
        <f>SUM(AS220:AU220,BC220)</f>
        <v>0</v>
      </c>
      <c r="BL220" s="5">
        <f>SUM(AV220:AX220,BD220)</f>
        <v>0</v>
      </c>
      <c r="BM220" s="5">
        <f>SUM(AY220:BA220,BE220)</f>
        <v>0</v>
      </c>
    </row>
    <row r="221" spans="2:65" ht="28.15" customHeight="1">
      <c r="B221" s="34"/>
      <c r="C221" s="265">
        <v>1</v>
      </c>
      <c r="D221" s="54"/>
      <c r="E221" s="53"/>
      <c r="F221" s="53"/>
      <c r="G221" s="52"/>
      <c r="H221" s="259" t="s">
        <v>329</v>
      </c>
      <c r="I221" s="269">
        <v>15</v>
      </c>
      <c r="J221" s="269">
        <v>6</v>
      </c>
      <c r="K221" s="269"/>
      <c r="L221" s="48" t="s">
        <v>256</v>
      </c>
      <c r="M221" s="47"/>
      <c r="N221" s="48" t="s">
        <v>255</v>
      </c>
      <c r="O221" s="47"/>
      <c r="P221" s="48" t="s">
        <v>254</v>
      </c>
      <c r="Q221" s="47"/>
      <c r="R221" s="48" t="s">
        <v>253</v>
      </c>
      <c r="S221" s="47"/>
      <c r="T221" s="48" t="s">
        <v>252</v>
      </c>
      <c r="U221" s="47"/>
      <c r="V221" s="48" t="s">
        <v>251</v>
      </c>
      <c r="W221" s="47"/>
      <c r="X221" s="48" t="s">
        <v>250</v>
      </c>
      <c r="Y221" s="47"/>
      <c r="Z221" s="48" t="s">
        <v>249</v>
      </c>
      <c r="AA221" s="47"/>
      <c r="AB221" s="50" t="s">
        <v>248</v>
      </c>
      <c r="AC221" s="49"/>
      <c r="AD221" s="48" t="s">
        <v>247</v>
      </c>
      <c r="AE221" s="47"/>
      <c r="AF221" s="46"/>
      <c r="AG221" s="47"/>
      <c r="AH221" s="46"/>
      <c r="AI221" s="45"/>
      <c r="AJ221" s="244"/>
      <c r="AK221" s="244"/>
      <c r="AL221" s="44"/>
      <c r="AM221" s="247">
        <f>SUMPRODUCT(LEN($M221:$AE224)-LEN(SUBSTITUTE($M221:$AE224,"A", "")))</f>
        <v>0</v>
      </c>
      <c r="AN221" s="240">
        <f>SUMPRODUCT(LEN($AH221:$AH224)-LEN(SUBSTITUTE($AH221:$AH224,"A", "")))</f>
        <v>0</v>
      </c>
      <c r="AO221" s="237">
        <f>SUMPRODUCT(LEN($AG221:$AG224)-LEN(SUBSTITUTE($AG221:$AG224,"A", "")))</f>
        <v>0</v>
      </c>
      <c r="AP221" s="234">
        <f>SUMPRODUCT(LEN($M221:$AE224)-LEN(SUBSTITUTE($M221:$AE224,"S", "")))</f>
        <v>0</v>
      </c>
      <c r="AQ221" s="240">
        <f>SUMPRODUCT(LEN($AH221:$AH224)-LEN(SUBSTITUTE($AH221:$AH224,"S", "")))</f>
        <v>0</v>
      </c>
      <c r="AR221" s="237">
        <f>SUMPRODUCT(LEN($AG221:$AG224)-LEN(SUBSTITUTE($AG221:$AG224,"S", "")))</f>
        <v>0</v>
      </c>
      <c r="AS221" s="234">
        <f>SUMPRODUCT(LEN($M221:$AE224)-LEN(SUBSTITUTE($M221:$AE224,"F", "")))</f>
        <v>0</v>
      </c>
      <c r="AT221" s="240">
        <f>SUMPRODUCT(LEN($AH221:$AH224)-LEN(SUBSTITUTE($AH221:$AH224,"F", "")))</f>
        <v>0</v>
      </c>
      <c r="AU221" s="237">
        <f>SUMPRODUCT(LEN($AG221:$AG224)-LEN(SUBSTITUTE($AG221:$AG224,"F", "")))</f>
        <v>0</v>
      </c>
      <c r="AV221" s="234">
        <f>SUMPRODUCT(LEN($M221:$AE224)-LEN(SUBSTITUTE($M221:$AE224,"G", "")))</f>
        <v>0</v>
      </c>
      <c r="AW221" s="240">
        <f>SUMPRODUCT(LEN($AH221:$AH224)-LEN(SUBSTITUTE($AH221:$AH224,"G", "")))</f>
        <v>0</v>
      </c>
      <c r="AX221" s="237">
        <f>SUMPRODUCT(LEN($AG221:$AG224)-LEN(SUBSTITUTE($AG221:$AG224,"G", "")))</f>
        <v>0</v>
      </c>
      <c r="AY221" s="234">
        <f>SUMPRODUCT(LEN($M221:$AE224)-LEN(SUBSTITUTE($M221:$AE224,"M", "")))</f>
        <v>0</v>
      </c>
      <c r="AZ221" s="240">
        <f>SUMPRODUCT(LEN($AH221:$AH224)-LEN(SUBSTITUTE($AH221:$AH224,"M", "")))</f>
        <v>0</v>
      </c>
      <c r="BA221" s="237">
        <f>SUMPRODUCT(LEN($AG221:$AG224)-LEN(SUBSTITUTE($AG221:$AG224,"M", "")))</f>
        <v>0</v>
      </c>
      <c r="BB221" s="291">
        <f>SUMPRODUCT(LEN($AI221:$AI224)-LEN(SUBSTITUTE($AI221:$AI224,"S", "")))</f>
        <v>0</v>
      </c>
      <c r="BC221" s="294">
        <f>SUMPRODUCT(LEN($AI221:$AI224)-LEN(SUBSTITUTE($AI221:$AI224,"F", "")))</f>
        <v>0</v>
      </c>
      <c r="BD221" s="294">
        <f>SUMPRODUCT(LEN($AI221:$AI224)-LEN(SUBSTITUTE($AI221:$AI224,"G", "")))</f>
        <v>0</v>
      </c>
      <c r="BE221" s="297">
        <f>SUMPRODUCT(LEN($AI221:$AI224)-LEN(SUBSTITUTE($AI221:$AI224,"M", "")))</f>
        <v>0</v>
      </c>
    </row>
    <row r="222" spans="2:65" ht="28.15" customHeight="1" thickBot="1">
      <c r="B222" s="34"/>
      <c r="C222" s="266"/>
      <c r="D222" s="43"/>
      <c r="E222" s="42"/>
      <c r="F222" s="42"/>
      <c r="G222" s="41"/>
      <c r="H222" s="260"/>
      <c r="I222" s="270"/>
      <c r="J222" s="270"/>
      <c r="K222" s="270"/>
      <c r="L222" s="37" t="s">
        <v>246</v>
      </c>
      <c r="M222" s="36"/>
      <c r="N222" s="37" t="s">
        <v>245</v>
      </c>
      <c r="O222" s="36"/>
      <c r="P222" s="37" t="s">
        <v>244</v>
      </c>
      <c r="Q222" s="36"/>
      <c r="R222" s="37" t="s">
        <v>243</v>
      </c>
      <c r="S222" s="36"/>
      <c r="T222" s="37" t="s">
        <v>242</v>
      </c>
      <c r="U222" s="36"/>
      <c r="V222" s="37" t="s">
        <v>241</v>
      </c>
      <c r="W222" s="36"/>
      <c r="X222" s="37" t="s">
        <v>240</v>
      </c>
      <c r="Y222" s="36"/>
      <c r="Z222" s="37" t="s">
        <v>239</v>
      </c>
      <c r="AA222" s="36"/>
      <c r="AB222" s="39" t="s">
        <v>238</v>
      </c>
      <c r="AC222" s="38"/>
      <c r="AD222" s="37" t="s">
        <v>237</v>
      </c>
      <c r="AE222" s="36"/>
      <c r="AF222" s="35"/>
      <c r="AG222" s="36"/>
      <c r="AH222" s="35"/>
      <c r="AI222" s="24"/>
      <c r="AJ222" s="245"/>
      <c r="AK222" s="245"/>
      <c r="AL222" s="23"/>
      <c r="AM222" s="248"/>
      <c r="AN222" s="241"/>
      <c r="AO222" s="238"/>
      <c r="AP222" s="235"/>
      <c r="AQ222" s="241"/>
      <c r="AR222" s="238"/>
      <c r="AS222" s="235"/>
      <c r="AT222" s="241"/>
      <c r="AU222" s="238"/>
      <c r="AV222" s="235"/>
      <c r="AW222" s="241"/>
      <c r="AX222" s="238"/>
      <c r="AY222" s="235"/>
      <c r="AZ222" s="241"/>
      <c r="BA222" s="238"/>
      <c r="BB222" s="292"/>
      <c r="BC222" s="295"/>
      <c r="BD222" s="295"/>
      <c r="BE222" s="298"/>
    </row>
    <row r="223" spans="2:65" ht="28.15" customHeight="1">
      <c r="B223" s="34"/>
      <c r="C223" s="267"/>
      <c r="D223" s="33"/>
      <c r="E223" s="32"/>
      <c r="F223" s="32"/>
      <c r="G223" s="31"/>
      <c r="H223" s="257">
        <v>149</v>
      </c>
      <c r="I223" s="271"/>
      <c r="J223" s="271"/>
      <c r="K223" s="271"/>
      <c r="L223" s="27" t="s">
        <v>236</v>
      </c>
      <c r="M223" s="26"/>
      <c r="N223" s="27" t="s">
        <v>235</v>
      </c>
      <c r="O223" s="26"/>
      <c r="P223" s="27" t="s">
        <v>234</v>
      </c>
      <c r="Q223" s="26"/>
      <c r="R223" s="27" t="s">
        <v>233</v>
      </c>
      <c r="S223" s="26"/>
      <c r="T223" s="27" t="s">
        <v>232</v>
      </c>
      <c r="U223" s="26"/>
      <c r="V223" s="27" t="s">
        <v>231</v>
      </c>
      <c r="W223" s="26"/>
      <c r="X223" s="27" t="s">
        <v>230</v>
      </c>
      <c r="Y223" s="26"/>
      <c r="Z223" s="27" t="s">
        <v>229</v>
      </c>
      <c r="AA223" s="26"/>
      <c r="AB223" s="29" t="s">
        <v>228</v>
      </c>
      <c r="AC223" s="28"/>
      <c r="AD223" s="27">
        <v>39</v>
      </c>
      <c r="AE223" s="26"/>
      <c r="AF223" s="25"/>
      <c r="AG223" s="26"/>
      <c r="AH223" s="25"/>
      <c r="AI223" s="24"/>
      <c r="AJ223" s="245"/>
      <c r="AK223" s="245"/>
      <c r="AL223" s="23"/>
      <c r="AM223" s="248"/>
      <c r="AN223" s="241"/>
      <c r="AO223" s="238"/>
      <c r="AP223" s="235"/>
      <c r="AQ223" s="241"/>
      <c r="AR223" s="238"/>
      <c r="AS223" s="235"/>
      <c r="AT223" s="241"/>
      <c r="AU223" s="238"/>
      <c r="AV223" s="235"/>
      <c r="AW223" s="241"/>
      <c r="AX223" s="238"/>
      <c r="AY223" s="235"/>
      <c r="AZ223" s="241"/>
      <c r="BA223" s="238"/>
      <c r="BB223" s="292"/>
      <c r="BC223" s="295"/>
      <c r="BD223" s="295"/>
      <c r="BE223" s="298"/>
    </row>
    <row r="224" spans="2:65" ht="28.15" customHeight="1" thickBot="1">
      <c r="B224" s="34"/>
      <c r="C224" s="273"/>
      <c r="D224" s="64"/>
      <c r="E224" s="63"/>
      <c r="F224" s="63"/>
      <c r="G224" s="62"/>
      <c r="H224" s="258"/>
      <c r="I224" s="274"/>
      <c r="J224" s="274"/>
      <c r="K224" s="274"/>
      <c r="L224" s="59" t="s">
        <v>227</v>
      </c>
      <c r="M224" s="58"/>
      <c r="N224" s="59" t="s">
        <v>226</v>
      </c>
      <c r="O224" s="58"/>
      <c r="P224" s="59" t="s">
        <v>225</v>
      </c>
      <c r="Q224" s="58"/>
      <c r="R224" s="59" t="s">
        <v>224</v>
      </c>
      <c r="S224" s="58"/>
      <c r="T224" s="59">
        <v>20</v>
      </c>
      <c r="U224" s="58"/>
      <c r="V224" s="59" t="s">
        <v>223</v>
      </c>
      <c r="W224" s="58"/>
      <c r="X224" s="59" t="s">
        <v>222</v>
      </c>
      <c r="Y224" s="58"/>
      <c r="Z224" s="59" t="s">
        <v>221</v>
      </c>
      <c r="AA224" s="58"/>
      <c r="AB224" s="61" t="s">
        <v>220</v>
      </c>
      <c r="AC224" s="60"/>
      <c r="AD224" s="59" t="s">
        <v>219</v>
      </c>
      <c r="AE224" s="58"/>
      <c r="AF224" s="57"/>
      <c r="AG224" s="58"/>
      <c r="AH224" s="57"/>
      <c r="AI224" s="56"/>
      <c r="AJ224" s="250"/>
      <c r="AK224" s="250"/>
      <c r="AL224" s="55"/>
      <c r="AM224" s="249"/>
      <c r="AN224" s="242"/>
      <c r="AO224" s="239"/>
      <c r="AP224" s="236"/>
      <c r="AQ224" s="242"/>
      <c r="AR224" s="239"/>
      <c r="AS224" s="236"/>
      <c r="AT224" s="242"/>
      <c r="AU224" s="239"/>
      <c r="AV224" s="236"/>
      <c r="AW224" s="242"/>
      <c r="AX224" s="239"/>
      <c r="AY224" s="236"/>
      <c r="AZ224" s="242"/>
      <c r="BA224" s="239"/>
      <c r="BB224" s="293"/>
      <c r="BC224" s="296"/>
      <c r="BD224" s="296"/>
      <c r="BE224" s="299"/>
    </row>
    <row r="225" spans="2:65" ht="28.15" hidden="1" customHeight="1">
      <c r="B225" s="34"/>
      <c r="C225" s="265">
        <v>2</v>
      </c>
      <c r="D225" s="54"/>
      <c r="E225" s="53"/>
      <c r="F225" s="53"/>
      <c r="G225" s="52"/>
      <c r="H225" s="259"/>
      <c r="I225" s="269"/>
      <c r="J225" s="269"/>
      <c r="K225" s="269"/>
      <c r="L225" s="48" t="s">
        <v>256</v>
      </c>
      <c r="M225" s="47"/>
      <c r="N225" s="48" t="s">
        <v>255</v>
      </c>
      <c r="O225" s="47"/>
      <c r="P225" s="48" t="s">
        <v>254</v>
      </c>
      <c r="Q225" s="47"/>
      <c r="R225" s="48" t="s">
        <v>253</v>
      </c>
      <c r="S225" s="47"/>
      <c r="T225" s="48" t="s">
        <v>252</v>
      </c>
      <c r="U225" s="47"/>
      <c r="V225" s="48" t="s">
        <v>251</v>
      </c>
      <c r="W225" s="47"/>
      <c r="X225" s="48" t="s">
        <v>250</v>
      </c>
      <c r="Y225" s="47"/>
      <c r="Z225" s="48" t="s">
        <v>249</v>
      </c>
      <c r="AA225" s="47"/>
      <c r="AB225" s="50" t="s">
        <v>248</v>
      </c>
      <c r="AC225" s="49"/>
      <c r="AD225" s="48" t="s">
        <v>247</v>
      </c>
      <c r="AE225" s="47"/>
      <c r="AF225" s="46"/>
      <c r="AG225" s="47"/>
      <c r="AH225" s="46"/>
      <c r="AI225" s="45"/>
      <c r="AJ225" s="251"/>
      <c r="AK225" s="254"/>
      <c r="AL225" s="44"/>
      <c r="AM225" s="247">
        <f>SUMPRODUCT(LEN($M225:$AE228)-LEN(SUBSTITUTE($M225:$AE228,"A", "")))</f>
        <v>0</v>
      </c>
      <c r="AN225" s="240">
        <f>SUMPRODUCT(LEN($AH225:$AH228)-LEN(SUBSTITUTE($AH225:$AH228,"A", "")))</f>
        <v>0</v>
      </c>
      <c r="AO225" s="237">
        <f>SUMPRODUCT(LEN($AG225:$AG228)-LEN(SUBSTITUTE($AG225:$AG228,"A", "")))</f>
        <v>0</v>
      </c>
      <c r="AP225" s="234">
        <f>SUMPRODUCT(LEN($M225:$AE228)-LEN(SUBSTITUTE($M225:$AE228,"S", "")))</f>
        <v>0</v>
      </c>
      <c r="AQ225" s="240">
        <f>SUMPRODUCT(LEN($AH225:$AH228)-LEN(SUBSTITUTE($AH225:$AH228,"S", "")))</f>
        <v>0</v>
      </c>
      <c r="AR225" s="237">
        <f>SUMPRODUCT(LEN($AG225:$AG228)-LEN(SUBSTITUTE($AG225:$AG228,"S", "")))</f>
        <v>0</v>
      </c>
      <c r="AS225" s="234">
        <f>SUMPRODUCT(LEN($M225:$AE228)-LEN(SUBSTITUTE($M225:$AE228,"F", "")))</f>
        <v>0</v>
      </c>
      <c r="AT225" s="240">
        <f>SUMPRODUCT(LEN($AH225:$AH228)-LEN(SUBSTITUTE($AH225:$AH228,"F", "")))</f>
        <v>0</v>
      </c>
      <c r="AU225" s="237">
        <f>SUMPRODUCT(LEN($AG225:$AG228)-LEN(SUBSTITUTE($AG225:$AG228,"F", "")))</f>
        <v>0</v>
      </c>
      <c r="AV225" s="234">
        <f>SUMPRODUCT(LEN($M225:$AE228)-LEN(SUBSTITUTE($M225:$AE228,"G", "")))</f>
        <v>0</v>
      </c>
      <c r="AW225" s="240">
        <f>SUMPRODUCT(LEN($AH225:$AH228)-LEN(SUBSTITUTE($AH225:$AH228,"G", "")))</f>
        <v>0</v>
      </c>
      <c r="AX225" s="237">
        <f>SUMPRODUCT(LEN($AG225:$AG228)-LEN(SUBSTITUTE($AG225:$AG228,"G", "")))</f>
        <v>0</v>
      </c>
      <c r="AY225" s="234">
        <f>SUMPRODUCT(LEN($M225:$AE228)-LEN(SUBSTITUTE($M225:$AE228,"M", "")))</f>
        <v>0</v>
      </c>
      <c r="AZ225" s="240">
        <f>SUMPRODUCT(LEN($AH225:$AH228)-LEN(SUBSTITUTE($AH225:$AH228,"M", "")))</f>
        <v>0</v>
      </c>
      <c r="BA225" s="237">
        <f>SUMPRODUCT(LEN($AG225:$AG228)-LEN(SUBSTITUTE($AG225:$AG228,"M", "")))</f>
        <v>0</v>
      </c>
      <c r="BB225" s="291">
        <f>SUMPRODUCT(LEN($AI225:$AI228)-LEN(SUBSTITUTE($AI225:$AI228,"S", "")))</f>
        <v>0</v>
      </c>
      <c r="BC225" s="294">
        <f>SUMPRODUCT(LEN($AI225:$AI228)-LEN(SUBSTITUTE($AI225:$AI228,"F", "")))</f>
        <v>0</v>
      </c>
      <c r="BD225" s="294">
        <f>SUMPRODUCT(LEN($AI225:$AI228)-LEN(SUBSTITUTE($AI225:$AI228,"G", "")))</f>
        <v>0</v>
      </c>
      <c r="BE225" s="297">
        <f>SUMPRODUCT(LEN($AI225:$AI228)-LEN(SUBSTITUTE($AI225:$AI228,"M", "")))</f>
        <v>0</v>
      </c>
    </row>
    <row r="226" spans="2:65" ht="28.15" hidden="1" customHeight="1" thickBot="1">
      <c r="B226" s="34"/>
      <c r="C226" s="266"/>
      <c r="D226" s="43"/>
      <c r="E226" s="42"/>
      <c r="F226" s="42"/>
      <c r="G226" s="41"/>
      <c r="H226" s="260"/>
      <c r="I226" s="270"/>
      <c r="J226" s="270"/>
      <c r="K226" s="270"/>
      <c r="L226" s="37" t="s">
        <v>246</v>
      </c>
      <c r="M226" s="36"/>
      <c r="N226" s="37" t="s">
        <v>245</v>
      </c>
      <c r="O226" s="36"/>
      <c r="P226" s="37" t="s">
        <v>244</v>
      </c>
      <c r="Q226" s="36"/>
      <c r="R226" s="37" t="s">
        <v>243</v>
      </c>
      <c r="S226" s="36"/>
      <c r="T226" s="37" t="s">
        <v>242</v>
      </c>
      <c r="U226" s="36"/>
      <c r="V226" s="37" t="s">
        <v>241</v>
      </c>
      <c r="W226" s="36"/>
      <c r="X226" s="37" t="s">
        <v>240</v>
      </c>
      <c r="Y226" s="36"/>
      <c r="Z226" s="37" t="s">
        <v>239</v>
      </c>
      <c r="AA226" s="36"/>
      <c r="AB226" s="39" t="s">
        <v>238</v>
      </c>
      <c r="AC226" s="38"/>
      <c r="AD226" s="37" t="s">
        <v>237</v>
      </c>
      <c r="AE226" s="36"/>
      <c r="AF226" s="35"/>
      <c r="AG226" s="36"/>
      <c r="AH226" s="35"/>
      <c r="AI226" s="24"/>
      <c r="AJ226" s="252"/>
      <c r="AK226" s="255"/>
      <c r="AL226" s="23"/>
      <c r="AM226" s="248"/>
      <c r="AN226" s="241"/>
      <c r="AO226" s="238"/>
      <c r="AP226" s="235"/>
      <c r="AQ226" s="241"/>
      <c r="AR226" s="238"/>
      <c r="AS226" s="235"/>
      <c r="AT226" s="241"/>
      <c r="AU226" s="238"/>
      <c r="AV226" s="235"/>
      <c r="AW226" s="241"/>
      <c r="AX226" s="238"/>
      <c r="AY226" s="235"/>
      <c r="AZ226" s="241"/>
      <c r="BA226" s="238"/>
      <c r="BB226" s="292"/>
      <c r="BC226" s="295"/>
      <c r="BD226" s="295"/>
      <c r="BE226" s="298"/>
    </row>
    <row r="227" spans="2:65" ht="28.15" hidden="1" customHeight="1">
      <c r="B227" s="34"/>
      <c r="C227" s="267"/>
      <c r="D227" s="33"/>
      <c r="E227" s="32"/>
      <c r="F227" s="32"/>
      <c r="G227" s="31"/>
      <c r="H227" s="257"/>
      <c r="I227" s="271"/>
      <c r="J227" s="271"/>
      <c r="K227" s="271"/>
      <c r="L227" s="27" t="s">
        <v>236</v>
      </c>
      <c r="M227" s="26"/>
      <c r="N227" s="27" t="s">
        <v>235</v>
      </c>
      <c r="O227" s="26"/>
      <c r="P227" s="27" t="s">
        <v>234</v>
      </c>
      <c r="Q227" s="26"/>
      <c r="R227" s="27" t="s">
        <v>233</v>
      </c>
      <c r="S227" s="26"/>
      <c r="T227" s="27" t="s">
        <v>232</v>
      </c>
      <c r="U227" s="26"/>
      <c r="V227" s="27" t="s">
        <v>231</v>
      </c>
      <c r="W227" s="26"/>
      <c r="X227" s="27" t="s">
        <v>230</v>
      </c>
      <c r="Y227" s="26"/>
      <c r="Z227" s="27" t="s">
        <v>229</v>
      </c>
      <c r="AA227" s="26"/>
      <c r="AB227" s="29" t="s">
        <v>228</v>
      </c>
      <c r="AC227" s="28"/>
      <c r="AD227" s="27">
        <v>39</v>
      </c>
      <c r="AE227" s="26"/>
      <c r="AF227" s="25"/>
      <c r="AG227" s="26"/>
      <c r="AH227" s="25"/>
      <c r="AI227" s="24"/>
      <c r="AJ227" s="252"/>
      <c r="AK227" s="255"/>
      <c r="AL227" s="23"/>
      <c r="AM227" s="248"/>
      <c r="AN227" s="241"/>
      <c r="AO227" s="238"/>
      <c r="AP227" s="235"/>
      <c r="AQ227" s="241"/>
      <c r="AR227" s="238"/>
      <c r="AS227" s="235"/>
      <c r="AT227" s="241"/>
      <c r="AU227" s="238"/>
      <c r="AV227" s="235"/>
      <c r="AW227" s="241"/>
      <c r="AX227" s="238"/>
      <c r="AY227" s="235"/>
      <c r="AZ227" s="241"/>
      <c r="BA227" s="238"/>
      <c r="BB227" s="292"/>
      <c r="BC227" s="295"/>
      <c r="BD227" s="295"/>
      <c r="BE227" s="298"/>
    </row>
    <row r="228" spans="2:65" ht="28.15" hidden="1" customHeight="1" thickBot="1">
      <c r="B228" s="34"/>
      <c r="C228" s="273"/>
      <c r="D228" s="64"/>
      <c r="E228" s="63"/>
      <c r="F228" s="63"/>
      <c r="G228" s="62"/>
      <c r="H228" s="258"/>
      <c r="I228" s="274"/>
      <c r="J228" s="274"/>
      <c r="K228" s="274"/>
      <c r="L228" s="59" t="s">
        <v>227</v>
      </c>
      <c r="M228" s="58"/>
      <c r="N228" s="59" t="s">
        <v>226</v>
      </c>
      <c r="O228" s="58"/>
      <c r="P228" s="59" t="s">
        <v>225</v>
      </c>
      <c r="Q228" s="58"/>
      <c r="R228" s="59" t="s">
        <v>224</v>
      </c>
      <c r="S228" s="58"/>
      <c r="T228" s="59">
        <v>20</v>
      </c>
      <c r="U228" s="58"/>
      <c r="V228" s="59" t="s">
        <v>223</v>
      </c>
      <c r="W228" s="58"/>
      <c r="X228" s="59" t="s">
        <v>222</v>
      </c>
      <c r="Y228" s="58"/>
      <c r="Z228" s="59" t="s">
        <v>221</v>
      </c>
      <c r="AA228" s="58"/>
      <c r="AB228" s="61" t="s">
        <v>220</v>
      </c>
      <c r="AC228" s="60"/>
      <c r="AD228" s="59" t="s">
        <v>219</v>
      </c>
      <c r="AE228" s="58"/>
      <c r="AF228" s="57"/>
      <c r="AG228" s="58"/>
      <c r="AH228" s="57"/>
      <c r="AI228" s="56"/>
      <c r="AJ228" s="253"/>
      <c r="AK228" s="256"/>
      <c r="AL228" s="55"/>
      <c r="AM228" s="249"/>
      <c r="AN228" s="242"/>
      <c r="AO228" s="239"/>
      <c r="AP228" s="236"/>
      <c r="AQ228" s="242"/>
      <c r="AR228" s="239"/>
      <c r="AS228" s="236"/>
      <c r="AT228" s="242"/>
      <c r="AU228" s="239"/>
      <c r="AV228" s="236"/>
      <c r="AW228" s="242"/>
      <c r="AX228" s="239"/>
      <c r="AY228" s="236"/>
      <c r="AZ228" s="242"/>
      <c r="BA228" s="239"/>
      <c r="BB228" s="293"/>
      <c r="BC228" s="296"/>
      <c r="BD228" s="296"/>
      <c r="BE228" s="299"/>
    </row>
    <row r="229" spans="2:65" ht="28.15" hidden="1" customHeight="1">
      <c r="B229" s="34"/>
      <c r="C229" s="265">
        <v>3</v>
      </c>
      <c r="D229" s="54"/>
      <c r="E229" s="53"/>
      <c r="F229" s="53"/>
      <c r="G229" s="52"/>
      <c r="H229" s="259"/>
      <c r="I229" s="269"/>
      <c r="J229" s="269"/>
      <c r="K229" s="269"/>
      <c r="L229" s="48" t="s">
        <v>256</v>
      </c>
      <c r="M229" s="47"/>
      <c r="N229" s="48" t="s">
        <v>255</v>
      </c>
      <c r="O229" s="47"/>
      <c r="P229" s="48" t="s">
        <v>254</v>
      </c>
      <c r="Q229" s="47"/>
      <c r="R229" s="48" t="s">
        <v>253</v>
      </c>
      <c r="S229" s="47"/>
      <c r="T229" s="48" t="s">
        <v>252</v>
      </c>
      <c r="U229" s="47"/>
      <c r="V229" s="48" t="s">
        <v>251</v>
      </c>
      <c r="W229" s="47"/>
      <c r="X229" s="48" t="s">
        <v>250</v>
      </c>
      <c r="Y229" s="47"/>
      <c r="Z229" s="48" t="s">
        <v>249</v>
      </c>
      <c r="AA229" s="47"/>
      <c r="AB229" s="50" t="s">
        <v>248</v>
      </c>
      <c r="AC229" s="49"/>
      <c r="AD229" s="48" t="s">
        <v>247</v>
      </c>
      <c r="AE229" s="47"/>
      <c r="AF229" s="46"/>
      <c r="AG229" s="47"/>
      <c r="AH229" s="46"/>
      <c r="AI229" s="45"/>
      <c r="AJ229" s="244"/>
      <c r="AK229" s="244"/>
      <c r="AL229" s="44"/>
      <c r="AM229" s="247">
        <f>SUMPRODUCT(LEN($M229:$AE232)-LEN(SUBSTITUTE($M229:$AE232,"A", "")))</f>
        <v>0</v>
      </c>
      <c r="AN229" s="240">
        <f>SUMPRODUCT(LEN($AH229:$AH232)-LEN(SUBSTITUTE($AH229:$AH232,"A", "")))</f>
        <v>0</v>
      </c>
      <c r="AO229" s="237">
        <f>SUMPRODUCT(LEN($AG229:$AG232)-LEN(SUBSTITUTE($AG229:$AG232,"A", "")))</f>
        <v>0</v>
      </c>
      <c r="AP229" s="234">
        <f>SUMPRODUCT(LEN($M229:$AE232)-LEN(SUBSTITUTE($M229:$AE232,"S", "")))</f>
        <v>0</v>
      </c>
      <c r="AQ229" s="240">
        <f>SUMPRODUCT(LEN($AH229:$AH232)-LEN(SUBSTITUTE($AH229:$AH232,"S", "")))</f>
        <v>0</v>
      </c>
      <c r="AR229" s="237">
        <f>SUMPRODUCT(LEN($AG229:$AG232)-LEN(SUBSTITUTE($AG229:$AG232,"S", "")))</f>
        <v>0</v>
      </c>
      <c r="AS229" s="234">
        <f>SUMPRODUCT(LEN($M229:$AE232)-LEN(SUBSTITUTE($M229:$AE232,"F", "")))</f>
        <v>0</v>
      </c>
      <c r="AT229" s="240">
        <f>SUMPRODUCT(LEN($AH229:$AH232)-LEN(SUBSTITUTE($AH229:$AH232,"F", "")))</f>
        <v>0</v>
      </c>
      <c r="AU229" s="237">
        <f>SUMPRODUCT(LEN($AG229:$AG232)-LEN(SUBSTITUTE($AG229:$AG232,"F", "")))</f>
        <v>0</v>
      </c>
      <c r="AV229" s="234">
        <f>SUMPRODUCT(LEN($M229:$AE232)-LEN(SUBSTITUTE($M229:$AE232,"G", "")))</f>
        <v>0</v>
      </c>
      <c r="AW229" s="240">
        <f>SUMPRODUCT(LEN($AH229:$AH232)-LEN(SUBSTITUTE($AH229:$AH232,"G", "")))</f>
        <v>0</v>
      </c>
      <c r="AX229" s="237">
        <f>SUMPRODUCT(LEN($AG229:$AG232)-LEN(SUBSTITUTE($AG229:$AG232,"G", "")))</f>
        <v>0</v>
      </c>
      <c r="AY229" s="234">
        <f>SUMPRODUCT(LEN($M229:$AE232)-LEN(SUBSTITUTE($M229:$AE232,"M", "")))</f>
        <v>0</v>
      </c>
      <c r="AZ229" s="240">
        <f>SUMPRODUCT(LEN($AH229:$AH232)-LEN(SUBSTITUTE($AH229:$AH232,"M", "")))</f>
        <v>0</v>
      </c>
      <c r="BA229" s="237">
        <f>SUMPRODUCT(LEN($AG229:$AG232)-LEN(SUBSTITUTE($AG229:$AG232,"M", "")))</f>
        <v>0</v>
      </c>
      <c r="BB229" s="291">
        <f>SUMPRODUCT(LEN($AI229:$AI232)-LEN(SUBSTITUTE($AI229:$AI232,"S", "")))</f>
        <v>0</v>
      </c>
      <c r="BC229" s="294">
        <f>SUMPRODUCT(LEN($AI229:$AI232)-LEN(SUBSTITUTE($AI229:$AI232,"F", "")))</f>
        <v>0</v>
      </c>
      <c r="BD229" s="294">
        <f>SUMPRODUCT(LEN($AI229:$AI232)-LEN(SUBSTITUTE($AI229:$AI232,"G", "")))</f>
        <v>0</v>
      </c>
      <c r="BE229" s="297">
        <f>SUMPRODUCT(LEN($AI229:$AI232)-LEN(SUBSTITUTE($AI229:$AI232,"M", "")))</f>
        <v>0</v>
      </c>
    </row>
    <row r="230" spans="2:65" ht="28.15" hidden="1" customHeight="1" thickBot="1">
      <c r="B230" s="34"/>
      <c r="C230" s="266"/>
      <c r="D230" s="43"/>
      <c r="E230" s="42"/>
      <c r="F230" s="42"/>
      <c r="G230" s="41"/>
      <c r="H230" s="260"/>
      <c r="I230" s="270"/>
      <c r="J230" s="270"/>
      <c r="K230" s="270"/>
      <c r="L230" s="37" t="s">
        <v>246</v>
      </c>
      <c r="M230" s="36"/>
      <c r="N230" s="37" t="s">
        <v>245</v>
      </c>
      <c r="O230" s="36"/>
      <c r="P230" s="37" t="s">
        <v>244</v>
      </c>
      <c r="Q230" s="36"/>
      <c r="R230" s="37" t="s">
        <v>243</v>
      </c>
      <c r="S230" s="36"/>
      <c r="T230" s="37" t="s">
        <v>242</v>
      </c>
      <c r="U230" s="36"/>
      <c r="V230" s="37" t="s">
        <v>241</v>
      </c>
      <c r="W230" s="36"/>
      <c r="X230" s="37" t="s">
        <v>240</v>
      </c>
      <c r="Y230" s="36"/>
      <c r="Z230" s="37" t="s">
        <v>239</v>
      </c>
      <c r="AA230" s="36"/>
      <c r="AB230" s="39" t="s">
        <v>238</v>
      </c>
      <c r="AC230" s="38"/>
      <c r="AD230" s="37" t="s">
        <v>237</v>
      </c>
      <c r="AE230" s="36"/>
      <c r="AF230" s="35"/>
      <c r="AG230" s="36"/>
      <c r="AH230" s="35"/>
      <c r="AI230" s="24"/>
      <c r="AJ230" s="245"/>
      <c r="AK230" s="245"/>
      <c r="AL230" s="23"/>
      <c r="AM230" s="248"/>
      <c r="AN230" s="241"/>
      <c r="AO230" s="238"/>
      <c r="AP230" s="235"/>
      <c r="AQ230" s="241"/>
      <c r="AR230" s="238"/>
      <c r="AS230" s="235"/>
      <c r="AT230" s="241"/>
      <c r="AU230" s="238"/>
      <c r="AV230" s="235"/>
      <c r="AW230" s="241"/>
      <c r="AX230" s="238"/>
      <c r="AY230" s="235"/>
      <c r="AZ230" s="241"/>
      <c r="BA230" s="238"/>
      <c r="BB230" s="292"/>
      <c r="BC230" s="295"/>
      <c r="BD230" s="295"/>
      <c r="BE230" s="298"/>
    </row>
    <row r="231" spans="2:65" ht="28.15" hidden="1" customHeight="1">
      <c r="B231" s="34"/>
      <c r="C231" s="267"/>
      <c r="D231" s="33"/>
      <c r="E231" s="32"/>
      <c r="F231" s="32"/>
      <c r="G231" s="31"/>
      <c r="H231" s="257"/>
      <c r="I231" s="271"/>
      <c r="J231" s="271"/>
      <c r="K231" s="271"/>
      <c r="L231" s="27" t="s">
        <v>236</v>
      </c>
      <c r="M231" s="26"/>
      <c r="N231" s="27" t="s">
        <v>235</v>
      </c>
      <c r="O231" s="26"/>
      <c r="P231" s="27" t="s">
        <v>234</v>
      </c>
      <c r="Q231" s="26"/>
      <c r="R231" s="27" t="s">
        <v>233</v>
      </c>
      <c r="S231" s="26"/>
      <c r="T231" s="27" t="s">
        <v>232</v>
      </c>
      <c r="U231" s="26"/>
      <c r="V231" s="27" t="s">
        <v>231</v>
      </c>
      <c r="W231" s="26"/>
      <c r="X231" s="27" t="s">
        <v>230</v>
      </c>
      <c r="Y231" s="26"/>
      <c r="Z231" s="27" t="s">
        <v>229</v>
      </c>
      <c r="AA231" s="26"/>
      <c r="AB231" s="29" t="s">
        <v>228</v>
      </c>
      <c r="AC231" s="28"/>
      <c r="AD231" s="27">
        <v>39</v>
      </c>
      <c r="AE231" s="26"/>
      <c r="AF231" s="25"/>
      <c r="AG231" s="26"/>
      <c r="AH231" s="25"/>
      <c r="AI231" s="24"/>
      <c r="AJ231" s="245"/>
      <c r="AK231" s="245"/>
      <c r="AL231" s="23"/>
      <c r="AM231" s="248"/>
      <c r="AN231" s="241"/>
      <c r="AO231" s="238"/>
      <c r="AP231" s="235"/>
      <c r="AQ231" s="241"/>
      <c r="AR231" s="238"/>
      <c r="AS231" s="235"/>
      <c r="AT231" s="241"/>
      <c r="AU231" s="238"/>
      <c r="AV231" s="235"/>
      <c r="AW231" s="241"/>
      <c r="AX231" s="238"/>
      <c r="AY231" s="235"/>
      <c r="AZ231" s="241"/>
      <c r="BA231" s="238"/>
      <c r="BB231" s="292"/>
      <c r="BC231" s="295"/>
      <c r="BD231" s="295"/>
      <c r="BE231" s="298"/>
    </row>
    <row r="232" spans="2:65" ht="28.15" hidden="1" customHeight="1" thickBot="1">
      <c r="B232" s="22"/>
      <c r="C232" s="268"/>
      <c r="D232" s="21"/>
      <c r="E232" s="20"/>
      <c r="F232" s="20"/>
      <c r="G232" s="19"/>
      <c r="H232" s="258"/>
      <c r="I232" s="272"/>
      <c r="J232" s="272"/>
      <c r="K232" s="272"/>
      <c r="L232" s="15" t="s">
        <v>227</v>
      </c>
      <c r="M232" s="14"/>
      <c r="N232" s="15" t="s">
        <v>226</v>
      </c>
      <c r="O232" s="14"/>
      <c r="P232" s="15" t="s">
        <v>225</v>
      </c>
      <c r="Q232" s="14"/>
      <c r="R232" s="15" t="s">
        <v>224</v>
      </c>
      <c r="S232" s="14"/>
      <c r="T232" s="15">
        <v>20</v>
      </c>
      <c r="U232" s="14"/>
      <c r="V232" s="15" t="s">
        <v>223</v>
      </c>
      <c r="W232" s="14"/>
      <c r="X232" s="15" t="s">
        <v>222</v>
      </c>
      <c r="Y232" s="14"/>
      <c r="Z232" s="15" t="s">
        <v>221</v>
      </c>
      <c r="AA232" s="14"/>
      <c r="AB232" s="17" t="s">
        <v>220</v>
      </c>
      <c r="AC232" s="16"/>
      <c r="AD232" s="15" t="s">
        <v>219</v>
      </c>
      <c r="AE232" s="14"/>
      <c r="AF232" s="13"/>
      <c r="AG232" s="14"/>
      <c r="AH232" s="13"/>
      <c r="AI232" s="12"/>
      <c r="AJ232" s="246"/>
      <c r="AK232" s="246"/>
      <c r="AL232" s="11"/>
      <c r="AM232" s="249"/>
      <c r="AN232" s="242"/>
      <c r="AO232" s="239"/>
      <c r="AP232" s="236"/>
      <c r="AQ232" s="242"/>
      <c r="AR232" s="239"/>
      <c r="AS232" s="236"/>
      <c r="AT232" s="242"/>
      <c r="AU232" s="239"/>
      <c r="AV232" s="236"/>
      <c r="AW232" s="242"/>
      <c r="AX232" s="239"/>
      <c r="AY232" s="236"/>
      <c r="AZ232" s="242"/>
      <c r="BA232" s="239"/>
      <c r="BB232" s="293"/>
      <c r="BC232" s="296"/>
      <c r="BD232" s="296"/>
      <c r="BE232" s="299"/>
    </row>
    <row r="233" spans="2:65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29" t="s">
        <v>287</v>
      </c>
      <c r="M233" s="278"/>
      <c r="N233" s="229" t="s">
        <v>286</v>
      </c>
      <c r="O233" s="278"/>
      <c r="P233" s="229" t="s">
        <v>286</v>
      </c>
      <c r="Q233" s="230"/>
      <c r="R233" s="229" t="s">
        <v>286</v>
      </c>
      <c r="S233" s="230"/>
      <c r="T233" s="229" t="s">
        <v>286</v>
      </c>
      <c r="U233" s="230"/>
      <c r="V233" s="229" t="s">
        <v>286</v>
      </c>
      <c r="W233" s="230"/>
      <c r="X233" s="229" t="s">
        <v>286</v>
      </c>
      <c r="Y233" s="230"/>
      <c r="Z233" s="229" t="s">
        <v>286</v>
      </c>
      <c r="AA233" s="230"/>
      <c r="AB233" s="229" t="s">
        <v>286</v>
      </c>
      <c r="AC233" s="230"/>
      <c r="AD233" s="229" t="s">
        <v>286</v>
      </c>
      <c r="AE233" s="230"/>
      <c r="AF233" s="243" t="s">
        <v>285</v>
      </c>
      <c r="AG233" s="230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90" t="s">
        <v>279</v>
      </c>
      <c r="AN233" s="89" t="s">
        <v>278</v>
      </c>
      <c r="AO233" s="88" t="s">
        <v>277</v>
      </c>
      <c r="AP233" s="90" t="s">
        <v>276</v>
      </c>
      <c r="AQ233" s="89" t="s">
        <v>275</v>
      </c>
      <c r="AR233" s="88" t="s">
        <v>274</v>
      </c>
      <c r="AS233" s="90" t="s">
        <v>273</v>
      </c>
      <c r="AT233" s="89" t="s">
        <v>272</v>
      </c>
      <c r="AU233" s="91" t="s">
        <v>271</v>
      </c>
      <c r="AV233" s="90" t="s">
        <v>270</v>
      </c>
      <c r="AW233" s="89" t="s">
        <v>269</v>
      </c>
      <c r="AX233" s="88" t="s">
        <v>268</v>
      </c>
      <c r="AY233" s="90" t="s">
        <v>267</v>
      </c>
      <c r="AZ233" s="89" t="s">
        <v>266</v>
      </c>
      <c r="BA233" s="88" t="s">
        <v>265</v>
      </c>
      <c r="BB233" s="87" t="s">
        <v>264</v>
      </c>
      <c r="BC233" s="86" t="s">
        <v>263</v>
      </c>
      <c r="BD233" s="86" t="s">
        <v>262</v>
      </c>
      <c r="BE233" s="85" t="s">
        <v>261</v>
      </c>
    </row>
    <row r="234" spans="2:65" ht="48" thickBot="1">
      <c r="B234" s="84" t="s">
        <v>343</v>
      </c>
      <c r="C234" s="83"/>
      <c r="D234" s="82">
        <v>149</v>
      </c>
      <c r="E234" s="275">
        <v>72.42</v>
      </c>
      <c r="F234" s="276"/>
      <c r="G234" s="277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71">
        <f t="shared" ref="AM234:BE234" si="16">SUM(AM235:AM246)</f>
        <v>0</v>
      </c>
      <c r="AN234" s="70">
        <f t="shared" si="16"/>
        <v>0</v>
      </c>
      <c r="AO234" s="69">
        <f t="shared" si="16"/>
        <v>0</v>
      </c>
      <c r="AP234" s="71">
        <f t="shared" si="16"/>
        <v>0</v>
      </c>
      <c r="AQ234" s="70">
        <f t="shared" si="16"/>
        <v>0</v>
      </c>
      <c r="AR234" s="69">
        <f t="shared" si="16"/>
        <v>0</v>
      </c>
      <c r="AS234" s="71">
        <f t="shared" si="16"/>
        <v>0</v>
      </c>
      <c r="AT234" s="70">
        <f t="shared" si="16"/>
        <v>0</v>
      </c>
      <c r="AU234" s="69">
        <f t="shared" si="16"/>
        <v>0</v>
      </c>
      <c r="AV234" s="71">
        <f t="shared" si="16"/>
        <v>0</v>
      </c>
      <c r="AW234" s="70">
        <f t="shared" si="16"/>
        <v>0</v>
      </c>
      <c r="AX234" s="69">
        <f t="shared" si="16"/>
        <v>0</v>
      </c>
      <c r="AY234" s="71">
        <f t="shared" si="16"/>
        <v>0</v>
      </c>
      <c r="AZ234" s="70">
        <f t="shared" si="16"/>
        <v>0</v>
      </c>
      <c r="BA234" s="69">
        <f t="shared" si="16"/>
        <v>0</v>
      </c>
      <c r="BB234" s="68">
        <f t="shared" si="16"/>
        <v>0</v>
      </c>
      <c r="BC234" s="67">
        <f t="shared" si="16"/>
        <v>0</v>
      </c>
      <c r="BD234" s="67">
        <f t="shared" si="16"/>
        <v>0</v>
      </c>
      <c r="BE234" s="66">
        <f t="shared" si="16"/>
        <v>0</v>
      </c>
      <c r="BF234" s="65" t="s">
        <v>257</v>
      </c>
      <c r="BI234" s="5">
        <f>SUM(AM234:AO234)</f>
        <v>0</v>
      </c>
      <c r="BJ234" s="5">
        <f>SUM(AP234:AR234,BB234)</f>
        <v>0</v>
      </c>
      <c r="BK234" s="5">
        <f>SUM(AS234:AU234,BC234)</f>
        <v>0</v>
      </c>
      <c r="BL234" s="5">
        <f>SUM(AV234:AX234,BD234)</f>
        <v>0</v>
      </c>
      <c r="BM234" s="5">
        <f>SUM(AY234:BA234,BE234)</f>
        <v>0</v>
      </c>
    </row>
    <row r="235" spans="2:65" ht="28.15" customHeight="1">
      <c r="B235" s="34"/>
      <c r="C235" s="265">
        <v>1</v>
      </c>
      <c r="D235" s="54"/>
      <c r="E235" s="53"/>
      <c r="F235" s="53"/>
      <c r="G235" s="52"/>
      <c r="H235" s="259" t="s">
        <v>329</v>
      </c>
      <c r="I235" s="269">
        <v>14</v>
      </c>
      <c r="J235" s="269">
        <v>6</v>
      </c>
      <c r="K235" s="269"/>
      <c r="L235" s="48" t="s">
        <v>256</v>
      </c>
      <c r="M235" s="47"/>
      <c r="N235" s="48" t="s">
        <v>255</v>
      </c>
      <c r="O235" s="47"/>
      <c r="P235" s="48" t="s">
        <v>254</v>
      </c>
      <c r="Q235" s="47"/>
      <c r="R235" s="48" t="s">
        <v>253</v>
      </c>
      <c r="S235" s="47"/>
      <c r="T235" s="48" t="s">
        <v>252</v>
      </c>
      <c r="U235" s="47"/>
      <c r="V235" s="48" t="s">
        <v>251</v>
      </c>
      <c r="W235" s="47"/>
      <c r="X235" s="48" t="s">
        <v>250</v>
      </c>
      <c r="Y235" s="47"/>
      <c r="Z235" s="48" t="s">
        <v>249</v>
      </c>
      <c r="AA235" s="47"/>
      <c r="AB235" s="50" t="s">
        <v>248</v>
      </c>
      <c r="AC235" s="49"/>
      <c r="AD235" s="48" t="s">
        <v>247</v>
      </c>
      <c r="AE235" s="47"/>
      <c r="AF235" s="46"/>
      <c r="AG235" s="47"/>
      <c r="AH235" s="46"/>
      <c r="AI235" s="45"/>
      <c r="AJ235" s="244"/>
      <c r="AK235" s="244"/>
      <c r="AL235" s="44"/>
      <c r="AM235" s="247">
        <f>SUMPRODUCT(LEN($M235:$AE238)-LEN(SUBSTITUTE($M235:$AE238,"A", "")))</f>
        <v>0</v>
      </c>
      <c r="AN235" s="240">
        <f>SUMPRODUCT(LEN($AH235:$AH238)-LEN(SUBSTITUTE($AH235:$AH238,"A", "")))</f>
        <v>0</v>
      </c>
      <c r="AO235" s="237">
        <f>SUMPRODUCT(LEN($AG235:$AG238)-LEN(SUBSTITUTE($AG235:$AG238,"A", "")))</f>
        <v>0</v>
      </c>
      <c r="AP235" s="234">
        <f>SUMPRODUCT(LEN($M235:$AE238)-LEN(SUBSTITUTE($M235:$AE238,"S", "")))</f>
        <v>0</v>
      </c>
      <c r="AQ235" s="240">
        <f>SUMPRODUCT(LEN($AH235:$AH238)-LEN(SUBSTITUTE($AH235:$AH238,"S", "")))</f>
        <v>0</v>
      </c>
      <c r="AR235" s="237">
        <f>SUMPRODUCT(LEN($AG235:$AG238)-LEN(SUBSTITUTE($AG235:$AG238,"S", "")))</f>
        <v>0</v>
      </c>
      <c r="AS235" s="234">
        <f>SUMPRODUCT(LEN($M235:$AE238)-LEN(SUBSTITUTE($M235:$AE238,"F", "")))</f>
        <v>0</v>
      </c>
      <c r="AT235" s="240">
        <f>SUMPRODUCT(LEN($AH235:$AH238)-LEN(SUBSTITUTE($AH235:$AH238,"F", "")))</f>
        <v>0</v>
      </c>
      <c r="AU235" s="237">
        <f>SUMPRODUCT(LEN($AG235:$AG238)-LEN(SUBSTITUTE($AG235:$AG238,"F", "")))</f>
        <v>0</v>
      </c>
      <c r="AV235" s="234">
        <f>SUMPRODUCT(LEN($M235:$AE238)-LEN(SUBSTITUTE($M235:$AE238,"G", "")))</f>
        <v>0</v>
      </c>
      <c r="AW235" s="240">
        <f>SUMPRODUCT(LEN($AH235:$AH238)-LEN(SUBSTITUTE($AH235:$AH238,"G", "")))</f>
        <v>0</v>
      </c>
      <c r="AX235" s="237">
        <f>SUMPRODUCT(LEN($AG235:$AG238)-LEN(SUBSTITUTE($AG235:$AG238,"G", "")))</f>
        <v>0</v>
      </c>
      <c r="AY235" s="234">
        <f>SUMPRODUCT(LEN($M235:$AE238)-LEN(SUBSTITUTE($M235:$AE238,"M", "")))</f>
        <v>0</v>
      </c>
      <c r="AZ235" s="240">
        <f>SUMPRODUCT(LEN($AH235:$AH238)-LEN(SUBSTITUTE($AH235:$AH238,"M", "")))</f>
        <v>0</v>
      </c>
      <c r="BA235" s="237">
        <f>SUMPRODUCT(LEN($AG235:$AG238)-LEN(SUBSTITUTE($AG235:$AG238,"M", "")))</f>
        <v>0</v>
      </c>
      <c r="BB235" s="291">
        <f>SUMPRODUCT(LEN($AI235:$AI238)-LEN(SUBSTITUTE($AI235:$AI238,"S", "")))</f>
        <v>0</v>
      </c>
      <c r="BC235" s="294">
        <f>SUMPRODUCT(LEN($AI235:$AI238)-LEN(SUBSTITUTE($AI235:$AI238,"F", "")))</f>
        <v>0</v>
      </c>
      <c r="BD235" s="294">
        <f>SUMPRODUCT(LEN($AI235:$AI238)-LEN(SUBSTITUTE($AI235:$AI238,"G", "")))</f>
        <v>0</v>
      </c>
      <c r="BE235" s="297">
        <f>SUMPRODUCT(LEN($AI235:$AI238)-LEN(SUBSTITUTE($AI235:$AI238,"M", "")))</f>
        <v>0</v>
      </c>
    </row>
    <row r="236" spans="2:65" ht="28.15" customHeight="1" thickBot="1">
      <c r="B236" s="34"/>
      <c r="C236" s="266"/>
      <c r="D236" s="43"/>
      <c r="E236" s="42"/>
      <c r="F236" s="42"/>
      <c r="G236" s="41"/>
      <c r="H236" s="260"/>
      <c r="I236" s="270"/>
      <c r="J236" s="270"/>
      <c r="K236" s="270"/>
      <c r="L236" s="37" t="s">
        <v>246</v>
      </c>
      <c r="M236" s="36"/>
      <c r="N236" s="37" t="s">
        <v>245</v>
      </c>
      <c r="O236" s="36"/>
      <c r="P236" s="37" t="s">
        <v>244</v>
      </c>
      <c r="Q236" s="36"/>
      <c r="R236" s="37" t="s">
        <v>243</v>
      </c>
      <c r="S236" s="36"/>
      <c r="T236" s="37" t="s">
        <v>242</v>
      </c>
      <c r="U236" s="36"/>
      <c r="V236" s="37" t="s">
        <v>241</v>
      </c>
      <c r="W236" s="36"/>
      <c r="X236" s="37" t="s">
        <v>240</v>
      </c>
      <c r="Y236" s="36"/>
      <c r="Z236" s="37" t="s">
        <v>239</v>
      </c>
      <c r="AA236" s="36"/>
      <c r="AB236" s="39" t="s">
        <v>238</v>
      </c>
      <c r="AC236" s="38"/>
      <c r="AD236" s="37" t="s">
        <v>237</v>
      </c>
      <c r="AE236" s="36"/>
      <c r="AF236" s="35"/>
      <c r="AG236" s="36"/>
      <c r="AH236" s="35"/>
      <c r="AI236" s="24"/>
      <c r="AJ236" s="245"/>
      <c r="AK236" s="245"/>
      <c r="AL236" s="23"/>
      <c r="AM236" s="248"/>
      <c r="AN236" s="241"/>
      <c r="AO236" s="238"/>
      <c r="AP236" s="235"/>
      <c r="AQ236" s="241"/>
      <c r="AR236" s="238"/>
      <c r="AS236" s="235"/>
      <c r="AT236" s="241"/>
      <c r="AU236" s="238"/>
      <c r="AV236" s="235"/>
      <c r="AW236" s="241"/>
      <c r="AX236" s="238"/>
      <c r="AY236" s="235"/>
      <c r="AZ236" s="241"/>
      <c r="BA236" s="238"/>
      <c r="BB236" s="292"/>
      <c r="BC236" s="295"/>
      <c r="BD236" s="295"/>
      <c r="BE236" s="298"/>
    </row>
    <row r="237" spans="2:65" ht="28.15" customHeight="1">
      <c r="B237" s="34"/>
      <c r="C237" s="267"/>
      <c r="D237" s="33"/>
      <c r="E237" s="32"/>
      <c r="F237" s="32"/>
      <c r="G237" s="31"/>
      <c r="H237" s="257">
        <v>149</v>
      </c>
      <c r="I237" s="271"/>
      <c r="J237" s="271"/>
      <c r="K237" s="271"/>
      <c r="L237" s="27" t="s">
        <v>236</v>
      </c>
      <c r="M237" s="26"/>
      <c r="N237" s="27" t="s">
        <v>235</v>
      </c>
      <c r="O237" s="26"/>
      <c r="P237" s="27" t="s">
        <v>234</v>
      </c>
      <c r="Q237" s="26"/>
      <c r="R237" s="27" t="s">
        <v>233</v>
      </c>
      <c r="S237" s="26"/>
      <c r="T237" s="27" t="s">
        <v>232</v>
      </c>
      <c r="U237" s="26"/>
      <c r="V237" s="27" t="s">
        <v>231</v>
      </c>
      <c r="W237" s="26"/>
      <c r="X237" s="27" t="s">
        <v>230</v>
      </c>
      <c r="Y237" s="26"/>
      <c r="Z237" s="27" t="s">
        <v>229</v>
      </c>
      <c r="AA237" s="26"/>
      <c r="AB237" s="29" t="s">
        <v>228</v>
      </c>
      <c r="AC237" s="28"/>
      <c r="AD237" s="27">
        <v>39</v>
      </c>
      <c r="AE237" s="26"/>
      <c r="AF237" s="25"/>
      <c r="AG237" s="26"/>
      <c r="AH237" s="25"/>
      <c r="AI237" s="24"/>
      <c r="AJ237" s="245"/>
      <c r="AK237" s="245"/>
      <c r="AL237" s="23"/>
      <c r="AM237" s="248"/>
      <c r="AN237" s="241"/>
      <c r="AO237" s="238"/>
      <c r="AP237" s="235"/>
      <c r="AQ237" s="241"/>
      <c r="AR237" s="238"/>
      <c r="AS237" s="235"/>
      <c r="AT237" s="241"/>
      <c r="AU237" s="238"/>
      <c r="AV237" s="235"/>
      <c r="AW237" s="241"/>
      <c r="AX237" s="238"/>
      <c r="AY237" s="235"/>
      <c r="AZ237" s="241"/>
      <c r="BA237" s="238"/>
      <c r="BB237" s="292"/>
      <c r="BC237" s="295"/>
      <c r="BD237" s="295"/>
      <c r="BE237" s="298"/>
    </row>
    <row r="238" spans="2:65" ht="28.15" customHeight="1" thickBot="1">
      <c r="B238" s="34"/>
      <c r="C238" s="273"/>
      <c r="D238" s="64"/>
      <c r="E238" s="63"/>
      <c r="F238" s="63"/>
      <c r="G238" s="62"/>
      <c r="H238" s="258"/>
      <c r="I238" s="274"/>
      <c r="J238" s="274"/>
      <c r="K238" s="274"/>
      <c r="L238" s="59" t="s">
        <v>227</v>
      </c>
      <c r="M238" s="58"/>
      <c r="N238" s="59" t="s">
        <v>226</v>
      </c>
      <c r="O238" s="58"/>
      <c r="P238" s="59" t="s">
        <v>225</v>
      </c>
      <c r="Q238" s="58"/>
      <c r="R238" s="59" t="s">
        <v>224</v>
      </c>
      <c r="S238" s="58"/>
      <c r="T238" s="59">
        <v>20</v>
      </c>
      <c r="U238" s="58"/>
      <c r="V238" s="59" t="s">
        <v>223</v>
      </c>
      <c r="W238" s="58"/>
      <c r="X238" s="59" t="s">
        <v>222</v>
      </c>
      <c r="Y238" s="58"/>
      <c r="Z238" s="59" t="s">
        <v>221</v>
      </c>
      <c r="AA238" s="58"/>
      <c r="AB238" s="61" t="s">
        <v>220</v>
      </c>
      <c r="AC238" s="60"/>
      <c r="AD238" s="59" t="s">
        <v>219</v>
      </c>
      <c r="AE238" s="58"/>
      <c r="AF238" s="57"/>
      <c r="AG238" s="58"/>
      <c r="AH238" s="57"/>
      <c r="AI238" s="56"/>
      <c r="AJ238" s="250"/>
      <c r="AK238" s="250"/>
      <c r="AL238" s="55"/>
      <c r="AM238" s="249"/>
      <c r="AN238" s="242"/>
      <c r="AO238" s="239"/>
      <c r="AP238" s="236"/>
      <c r="AQ238" s="242"/>
      <c r="AR238" s="239"/>
      <c r="AS238" s="236"/>
      <c r="AT238" s="242"/>
      <c r="AU238" s="239"/>
      <c r="AV238" s="236"/>
      <c r="AW238" s="242"/>
      <c r="AX238" s="239"/>
      <c r="AY238" s="236"/>
      <c r="AZ238" s="242"/>
      <c r="BA238" s="239"/>
      <c r="BB238" s="293"/>
      <c r="BC238" s="296"/>
      <c r="BD238" s="296"/>
      <c r="BE238" s="299"/>
    </row>
    <row r="239" spans="2:65" ht="28.15" hidden="1" customHeight="1">
      <c r="B239" s="34"/>
      <c r="C239" s="265">
        <v>2</v>
      </c>
      <c r="D239" s="54"/>
      <c r="E239" s="53"/>
      <c r="F239" s="53"/>
      <c r="G239" s="52"/>
      <c r="H239" s="259"/>
      <c r="I239" s="269"/>
      <c r="J239" s="269"/>
      <c r="K239" s="269"/>
      <c r="L239" s="48" t="s">
        <v>256</v>
      </c>
      <c r="M239" s="47"/>
      <c r="N239" s="48" t="s">
        <v>255</v>
      </c>
      <c r="O239" s="47"/>
      <c r="P239" s="48" t="s">
        <v>254</v>
      </c>
      <c r="Q239" s="47"/>
      <c r="R239" s="48" t="s">
        <v>253</v>
      </c>
      <c r="S239" s="47"/>
      <c r="T239" s="48" t="s">
        <v>252</v>
      </c>
      <c r="U239" s="47"/>
      <c r="V239" s="48" t="s">
        <v>251</v>
      </c>
      <c r="W239" s="47"/>
      <c r="X239" s="48" t="s">
        <v>250</v>
      </c>
      <c r="Y239" s="47"/>
      <c r="Z239" s="48" t="s">
        <v>249</v>
      </c>
      <c r="AA239" s="47"/>
      <c r="AB239" s="50" t="s">
        <v>248</v>
      </c>
      <c r="AC239" s="49"/>
      <c r="AD239" s="48" t="s">
        <v>247</v>
      </c>
      <c r="AE239" s="47"/>
      <c r="AF239" s="46"/>
      <c r="AG239" s="47"/>
      <c r="AH239" s="46"/>
      <c r="AI239" s="45"/>
      <c r="AJ239" s="251"/>
      <c r="AK239" s="254"/>
      <c r="AL239" s="44"/>
      <c r="AM239" s="247">
        <f>SUMPRODUCT(LEN($M239:$AE242)-LEN(SUBSTITUTE($M239:$AE242,"A", "")))</f>
        <v>0</v>
      </c>
      <c r="AN239" s="240">
        <f>SUMPRODUCT(LEN($AH239:$AH242)-LEN(SUBSTITUTE($AH239:$AH242,"A", "")))</f>
        <v>0</v>
      </c>
      <c r="AO239" s="237">
        <f>SUMPRODUCT(LEN($AG239:$AG242)-LEN(SUBSTITUTE($AG239:$AG242,"A", "")))</f>
        <v>0</v>
      </c>
      <c r="AP239" s="234">
        <f>SUMPRODUCT(LEN($M239:$AE242)-LEN(SUBSTITUTE($M239:$AE242,"S", "")))</f>
        <v>0</v>
      </c>
      <c r="AQ239" s="240">
        <f>SUMPRODUCT(LEN($AH239:$AH242)-LEN(SUBSTITUTE($AH239:$AH242,"S", "")))</f>
        <v>0</v>
      </c>
      <c r="AR239" s="237">
        <f>SUMPRODUCT(LEN($AG239:$AG242)-LEN(SUBSTITUTE($AG239:$AG242,"S", "")))</f>
        <v>0</v>
      </c>
      <c r="AS239" s="234">
        <f>SUMPRODUCT(LEN($M239:$AE242)-LEN(SUBSTITUTE($M239:$AE242,"F", "")))</f>
        <v>0</v>
      </c>
      <c r="AT239" s="240">
        <f>SUMPRODUCT(LEN($AH239:$AH242)-LEN(SUBSTITUTE($AH239:$AH242,"F", "")))</f>
        <v>0</v>
      </c>
      <c r="AU239" s="237">
        <f>SUMPRODUCT(LEN($AG239:$AG242)-LEN(SUBSTITUTE($AG239:$AG242,"F", "")))</f>
        <v>0</v>
      </c>
      <c r="AV239" s="234">
        <f>SUMPRODUCT(LEN($M239:$AE242)-LEN(SUBSTITUTE($M239:$AE242,"G", "")))</f>
        <v>0</v>
      </c>
      <c r="AW239" s="240">
        <f>SUMPRODUCT(LEN($AH239:$AH242)-LEN(SUBSTITUTE($AH239:$AH242,"G", "")))</f>
        <v>0</v>
      </c>
      <c r="AX239" s="237">
        <f>SUMPRODUCT(LEN($AG239:$AG242)-LEN(SUBSTITUTE($AG239:$AG242,"G", "")))</f>
        <v>0</v>
      </c>
      <c r="AY239" s="234">
        <f>SUMPRODUCT(LEN($M239:$AE242)-LEN(SUBSTITUTE($M239:$AE242,"M", "")))</f>
        <v>0</v>
      </c>
      <c r="AZ239" s="240">
        <f>SUMPRODUCT(LEN($AH239:$AH242)-LEN(SUBSTITUTE($AH239:$AH242,"M", "")))</f>
        <v>0</v>
      </c>
      <c r="BA239" s="237">
        <f>SUMPRODUCT(LEN($AG239:$AG242)-LEN(SUBSTITUTE($AG239:$AG242,"M", "")))</f>
        <v>0</v>
      </c>
      <c r="BB239" s="291">
        <f>SUMPRODUCT(LEN($AI239:$AI242)-LEN(SUBSTITUTE($AI239:$AI242,"S", "")))</f>
        <v>0</v>
      </c>
      <c r="BC239" s="294">
        <f>SUMPRODUCT(LEN($AI239:$AI242)-LEN(SUBSTITUTE($AI239:$AI242,"F", "")))</f>
        <v>0</v>
      </c>
      <c r="BD239" s="294">
        <f>SUMPRODUCT(LEN($AI239:$AI242)-LEN(SUBSTITUTE($AI239:$AI242,"G", "")))</f>
        <v>0</v>
      </c>
      <c r="BE239" s="297">
        <f>SUMPRODUCT(LEN($AI239:$AI242)-LEN(SUBSTITUTE($AI239:$AI242,"M", "")))</f>
        <v>0</v>
      </c>
    </row>
    <row r="240" spans="2:65" ht="28.15" hidden="1" customHeight="1" thickBot="1">
      <c r="B240" s="34"/>
      <c r="C240" s="266"/>
      <c r="D240" s="43"/>
      <c r="E240" s="42"/>
      <c r="F240" s="42"/>
      <c r="G240" s="41"/>
      <c r="H240" s="260"/>
      <c r="I240" s="270"/>
      <c r="J240" s="270"/>
      <c r="K240" s="270"/>
      <c r="L240" s="37" t="s">
        <v>246</v>
      </c>
      <c r="M240" s="36"/>
      <c r="N240" s="37" t="s">
        <v>245</v>
      </c>
      <c r="O240" s="36"/>
      <c r="P240" s="37" t="s">
        <v>244</v>
      </c>
      <c r="Q240" s="36"/>
      <c r="R240" s="37" t="s">
        <v>243</v>
      </c>
      <c r="S240" s="36"/>
      <c r="T240" s="37" t="s">
        <v>242</v>
      </c>
      <c r="U240" s="36"/>
      <c r="V240" s="37" t="s">
        <v>241</v>
      </c>
      <c r="W240" s="36"/>
      <c r="X240" s="37" t="s">
        <v>240</v>
      </c>
      <c r="Y240" s="36"/>
      <c r="Z240" s="37" t="s">
        <v>239</v>
      </c>
      <c r="AA240" s="36"/>
      <c r="AB240" s="39" t="s">
        <v>238</v>
      </c>
      <c r="AC240" s="38"/>
      <c r="AD240" s="37" t="s">
        <v>237</v>
      </c>
      <c r="AE240" s="36"/>
      <c r="AF240" s="35"/>
      <c r="AG240" s="36"/>
      <c r="AH240" s="35"/>
      <c r="AI240" s="24"/>
      <c r="AJ240" s="252"/>
      <c r="AK240" s="255"/>
      <c r="AL240" s="23"/>
      <c r="AM240" s="248"/>
      <c r="AN240" s="241"/>
      <c r="AO240" s="238"/>
      <c r="AP240" s="235"/>
      <c r="AQ240" s="241"/>
      <c r="AR240" s="238"/>
      <c r="AS240" s="235"/>
      <c r="AT240" s="241"/>
      <c r="AU240" s="238"/>
      <c r="AV240" s="235"/>
      <c r="AW240" s="241"/>
      <c r="AX240" s="238"/>
      <c r="AY240" s="235"/>
      <c r="AZ240" s="241"/>
      <c r="BA240" s="238"/>
      <c r="BB240" s="292"/>
      <c r="BC240" s="295"/>
      <c r="BD240" s="295"/>
      <c r="BE240" s="298"/>
    </row>
    <row r="241" spans="2:65" ht="28.15" hidden="1" customHeight="1">
      <c r="B241" s="34"/>
      <c r="C241" s="267"/>
      <c r="D241" s="33"/>
      <c r="E241" s="32"/>
      <c r="F241" s="32"/>
      <c r="G241" s="31"/>
      <c r="H241" s="257"/>
      <c r="I241" s="271"/>
      <c r="J241" s="271"/>
      <c r="K241" s="271"/>
      <c r="L241" s="27" t="s">
        <v>236</v>
      </c>
      <c r="M241" s="26"/>
      <c r="N241" s="27" t="s">
        <v>235</v>
      </c>
      <c r="O241" s="26"/>
      <c r="P241" s="27" t="s">
        <v>234</v>
      </c>
      <c r="Q241" s="26"/>
      <c r="R241" s="27" t="s">
        <v>233</v>
      </c>
      <c r="S241" s="26"/>
      <c r="T241" s="27" t="s">
        <v>232</v>
      </c>
      <c r="U241" s="26"/>
      <c r="V241" s="27" t="s">
        <v>231</v>
      </c>
      <c r="W241" s="26"/>
      <c r="X241" s="27" t="s">
        <v>230</v>
      </c>
      <c r="Y241" s="26"/>
      <c r="Z241" s="27" t="s">
        <v>229</v>
      </c>
      <c r="AA241" s="26"/>
      <c r="AB241" s="29" t="s">
        <v>228</v>
      </c>
      <c r="AC241" s="28"/>
      <c r="AD241" s="27">
        <v>39</v>
      </c>
      <c r="AE241" s="26"/>
      <c r="AF241" s="25"/>
      <c r="AG241" s="26"/>
      <c r="AH241" s="25"/>
      <c r="AI241" s="24"/>
      <c r="AJ241" s="252"/>
      <c r="AK241" s="255"/>
      <c r="AL241" s="23"/>
      <c r="AM241" s="248"/>
      <c r="AN241" s="241"/>
      <c r="AO241" s="238"/>
      <c r="AP241" s="235"/>
      <c r="AQ241" s="241"/>
      <c r="AR241" s="238"/>
      <c r="AS241" s="235"/>
      <c r="AT241" s="241"/>
      <c r="AU241" s="238"/>
      <c r="AV241" s="235"/>
      <c r="AW241" s="241"/>
      <c r="AX241" s="238"/>
      <c r="AY241" s="235"/>
      <c r="AZ241" s="241"/>
      <c r="BA241" s="238"/>
      <c r="BB241" s="292"/>
      <c r="BC241" s="295"/>
      <c r="BD241" s="295"/>
      <c r="BE241" s="298"/>
    </row>
    <row r="242" spans="2:65" ht="28.15" hidden="1" customHeight="1" thickBot="1">
      <c r="B242" s="34"/>
      <c r="C242" s="273"/>
      <c r="D242" s="64"/>
      <c r="E242" s="63"/>
      <c r="F242" s="63"/>
      <c r="G242" s="62"/>
      <c r="H242" s="258"/>
      <c r="I242" s="274"/>
      <c r="J242" s="274"/>
      <c r="K242" s="274"/>
      <c r="L242" s="59" t="s">
        <v>227</v>
      </c>
      <c r="M242" s="58"/>
      <c r="N242" s="59" t="s">
        <v>226</v>
      </c>
      <c r="O242" s="58"/>
      <c r="P242" s="59" t="s">
        <v>225</v>
      </c>
      <c r="Q242" s="58"/>
      <c r="R242" s="59" t="s">
        <v>224</v>
      </c>
      <c r="S242" s="58"/>
      <c r="T242" s="59">
        <v>20</v>
      </c>
      <c r="U242" s="58"/>
      <c r="V242" s="59" t="s">
        <v>223</v>
      </c>
      <c r="W242" s="58"/>
      <c r="X242" s="59" t="s">
        <v>222</v>
      </c>
      <c r="Y242" s="58"/>
      <c r="Z242" s="59" t="s">
        <v>221</v>
      </c>
      <c r="AA242" s="58"/>
      <c r="AB242" s="61" t="s">
        <v>220</v>
      </c>
      <c r="AC242" s="60"/>
      <c r="AD242" s="59" t="s">
        <v>219</v>
      </c>
      <c r="AE242" s="58"/>
      <c r="AF242" s="57"/>
      <c r="AG242" s="58"/>
      <c r="AH242" s="57"/>
      <c r="AI242" s="56"/>
      <c r="AJ242" s="253"/>
      <c r="AK242" s="256"/>
      <c r="AL242" s="55"/>
      <c r="AM242" s="249"/>
      <c r="AN242" s="242"/>
      <c r="AO242" s="239"/>
      <c r="AP242" s="236"/>
      <c r="AQ242" s="242"/>
      <c r="AR242" s="239"/>
      <c r="AS242" s="236"/>
      <c r="AT242" s="242"/>
      <c r="AU242" s="239"/>
      <c r="AV242" s="236"/>
      <c r="AW242" s="242"/>
      <c r="AX242" s="239"/>
      <c r="AY242" s="236"/>
      <c r="AZ242" s="242"/>
      <c r="BA242" s="239"/>
      <c r="BB242" s="293"/>
      <c r="BC242" s="296"/>
      <c r="BD242" s="296"/>
      <c r="BE242" s="299"/>
    </row>
    <row r="243" spans="2:65" ht="28.15" hidden="1" customHeight="1">
      <c r="B243" s="34"/>
      <c r="C243" s="265">
        <v>3</v>
      </c>
      <c r="D243" s="54"/>
      <c r="E243" s="53"/>
      <c r="F243" s="53"/>
      <c r="G243" s="52"/>
      <c r="H243" s="259"/>
      <c r="I243" s="269"/>
      <c r="J243" s="269"/>
      <c r="K243" s="269"/>
      <c r="L243" s="48" t="s">
        <v>256</v>
      </c>
      <c r="M243" s="47"/>
      <c r="N243" s="48" t="s">
        <v>255</v>
      </c>
      <c r="O243" s="47"/>
      <c r="P243" s="48" t="s">
        <v>254</v>
      </c>
      <c r="Q243" s="47"/>
      <c r="R243" s="48" t="s">
        <v>253</v>
      </c>
      <c r="S243" s="47"/>
      <c r="T243" s="48" t="s">
        <v>252</v>
      </c>
      <c r="U243" s="47"/>
      <c r="V243" s="48" t="s">
        <v>251</v>
      </c>
      <c r="W243" s="47"/>
      <c r="X243" s="48" t="s">
        <v>250</v>
      </c>
      <c r="Y243" s="47"/>
      <c r="Z243" s="48" t="s">
        <v>249</v>
      </c>
      <c r="AA243" s="47"/>
      <c r="AB243" s="50" t="s">
        <v>248</v>
      </c>
      <c r="AC243" s="49"/>
      <c r="AD243" s="48" t="s">
        <v>247</v>
      </c>
      <c r="AE243" s="47"/>
      <c r="AF243" s="46"/>
      <c r="AG243" s="47"/>
      <c r="AH243" s="46"/>
      <c r="AI243" s="45"/>
      <c r="AJ243" s="244"/>
      <c r="AK243" s="244"/>
      <c r="AL243" s="44"/>
      <c r="AM243" s="247">
        <f>SUMPRODUCT(LEN($M243:$AE246)-LEN(SUBSTITUTE($M243:$AE246,"A", "")))</f>
        <v>0</v>
      </c>
      <c r="AN243" s="240">
        <f>SUMPRODUCT(LEN($AH243:$AH246)-LEN(SUBSTITUTE($AH243:$AH246,"A", "")))</f>
        <v>0</v>
      </c>
      <c r="AO243" s="237">
        <f>SUMPRODUCT(LEN($AG243:$AG246)-LEN(SUBSTITUTE($AG243:$AG246,"A", "")))</f>
        <v>0</v>
      </c>
      <c r="AP243" s="234">
        <f>SUMPRODUCT(LEN($M243:$AE246)-LEN(SUBSTITUTE($M243:$AE246,"S", "")))</f>
        <v>0</v>
      </c>
      <c r="AQ243" s="240">
        <f>SUMPRODUCT(LEN($AH243:$AH246)-LEN(SUBSTITUTE($AH243:$AH246,"S", "")))</f>
        <v>0</v>
      </c>
      <c r="AR243" s="237">
        <f>SUMPRODUCT(LEN($AG243:$AG246)-LEN(SUBSTITUTE($AG243:$AG246,"S", "")))</f>
        <v>0</v>
      </c>
      <c r="AS243" s="234">
        <f>SUMPRODUCT(LEN($M243:$AE246)-LEN(SUBSTITUTE($M243:$AE246,"F", "")))</f>
        <v>0</v>
      </c>
      <c r="AT243" s="240">
        <f>SUMPRODUCT(LEN($AH243:$AH246)-LEN(SUBSTITUTE($AH243:$AH246,"F", "")))</f>
        <v>0</v>
      </c>
      <c r="AU243" s="237">
        <f>SUMPRODUCT(LEN($AG243:$AG246)-LEN(SUBSTITUTE($AG243:$AG246,"F", "")))</f>
        <v>0</v>
      </c>
      <c r="AV243" s="234">
        <f>SUMPRODUCT(LEN($M243:$AE246)-LEN(SUBSTITUTE($M243:$AE246,"G", "")))</f>
        <v>0</v>
      </c>
      <c r="AW243" s="240">
        <f>SUMPRODUCT(LEN($AH243:$AH246)-LEN(SUBSTITUTE($AH243:$AH246,"G", "")))</f>
        <v>0</v>
      </c>
      <c r="AX243" s="237">
        <f>SUMPRODUCT(LEN($AG243:$AG246)-LEN(SUBSTITUTE($AG243:$AG246,"G", "")))</f>
        <v>0</v>
      </c>
      <c r="AY243" s="234">
        <f>SUMPRODUCT(LEN($M243:$AE246)-LEN(SUBSTITUTE($M243:$AE246,"M", "")))</f>
        <v>0</v>
      </c>
      <c r="AZ243" s="240">
        <f>SUMPRODUCT(LEN($AH243:$AH246)-LEN(SUBSTITUTE($AH243:$AH246,"M", "")))</f>
        <v>0</v>
      </c>
      <c r="BA243" s="237">
        <f>SUMPRODUCT(LEN($AG243:$AG246)-LEN(SUBSTITUTE($AG243:$AG246,"M", "")))</f>
        <v>0</v>
      </c>
      <c r="BB243" s="291">
        <f>SUMPRODUCT(LEN($AI243:$AI246)-LEN(SUBSTITUTE($AI243:$AI246,"S", "")))</f>
        <v>0</v>
      </c>
      <c r="BC243" s="294">
        <f>SUMPRODUCT(LEN($AI243:$AI246)-LEN(SUBSTITUTE($AI243:$AI246,"F", "")))</f>
        <v>0</v>
      </c>
      <c r="BD243" s="294">
        <f>SUMPRODUCT(LEN($AI243:$AI246)-LEN(SUBSTITUTE($AI243:$AI246,"G", "")))</f>
        <v>0</v>
      </c>
      <c r="BE243" s="297">
        <f>SUMPRODUCT(LEN($AI243:$AI246)-LEN(SUBSTITUTE($AI243:$AI246,"M", "")))</f>
        <v>0</v>
      </c>
    </row>
    <row r="244" spans="2:65" ht="28.15" hidden="1" customHeight="1" thickBot="1">
      <c r="B244" s="34"/>
      <c r="C244" s="266"/>
      <c r="D244" s="43"/>
      <c r="E244" s="42"/>
      <c r="F244" s="42"/>
      <c r="G244" s="41"/>
      <c r="H244" s="260"/>
      <c r="I244" s="270"/>
      <c r="J244" s="270"/>
      <c r="K244" s="270"/>
      <c r="L244" s="37" t="s">
        <v>246</v>
      </c>
      <c r="M244" s="36"/>
      <c r="N244" s="37" t="s">
        <v>245</v>
      </c>
      <c r="O244" s="36"/>
      <c r="P244" s="37" t="s">
        <v>244</v>
      </c>
      <c r="Q244" s="36"/>
      <c r="R244" s="37" t="s">
        <v>243</v>
      </c>
      <c r="S244" s="36"/>
      <c r="T244" s="37" t="s">
        <v>242</v>
      </c>
      <c r="U244" s="36"/>
      <c r="V244" s="37" t="s">
        <v>241</v>
      </c>
      <c r="W244" s="36"/>
      <c r="X244" s="37" t="s">
        <v>240</v>
      </c>
      <c r="Y244" s="36"/>
      <c r="Z244" s="37" t="s">
        <v>239</v>
      </c>
      <c r="AA244" s="36"/>
      <c r="AB244" s="39" t="s">
        <v>238</v>
      </c>
      <c r="AC244" s="38"/>
      <c r="AD244" s="37" t="s">
        <v>237</v>
      </c>
      <c r="AE244" s="36"/>
      <c r="AF244" s="35"/>
      <c r="AG244" s="36"/>
      <c r="AH244" s="35"/>
      <c r="AI244" s="24"/>
      <c r="AJ244" s="245"/>
      <c r="AK244" s="245"/>
      <c r="AL244" s="23"/>
      <c r="AM244" s="248"/>
      <c r="AN244" s="241"/>
      <c r="AO244" s="238"/>
      <c r="AP244" s="235"/>
      <c r="AQ244" s="241"/>
      <c r="AR244" s="238"/>
      <c r="AS244" s="235"/>
      <c r="AT244" s="241"/>
      <c r="AU244" s="238"/>
      <c r="AV244" s="235"/>
      <c r="AW244" s="241"/>
      <c r="AX244" s="238"/>
      <c r="AY244" s="235"/>
      <c r="AZ244" s="241"/>
      <c r="BA244" s="238"/>
      <c r="BB244" s="292"/>
      <c r="BC244" s="295"/>
      <c r="BD244" s="295"/>
      <c r="BE244" s="298"/>
    </row>
    <row r="245" spans="2:65" ht="28.15" hidden="1" customHeight="1">
      <c r="B245" s="34"/>
      <c r="C245" s="267"/>
      <c r="D245" s="33"/>
      <c r="E245" s="32"/>
      <c r="F245" s="32"/>
      <c r="G245" s="31"/>
      <c r="H245" s="257"/>
      <c r="I245" s="271"/>
      <c r="J245" s="271"/>
      <c r="K245" s="271"/>
      <c r="L245" s="27" t="s">
        <v>236</v>
      </c>
      <c r="M245" s="26"/>
      <c r="N245" s="27" t="s">
        <v>235</v>
      </c>
      <c r="O245" s="26"/>
      <c r="P245" s="27" t="s">
        <v>234</v>
      </c>
      <c r="Q245" s="26"/>
      <c r="R245" s="27" t="s">
        <v>233</v>
      </c>
      <c r="S245" s="26"/>
      <c r="T245" s="27" t="s">
        <v>232</v>
      </c>
      <c r="U245" s="26"/>
      <c r="V245" s="27" t="s">
        <v>231</v>
      </c>
      <c r="W245" s="26"/>
      <c r="X245" s="27" t="s">
        <v>230</v>
      </c>
      <c r="Y245" s="26"/>
      <c r="Z245" s="27" t="s">
        <v>229</v>
      </c>
      <c r="AA245" s="26"/>
      <c r="AB245" s="29" t="s">
        <v>228</v>
      </c>
      <c r="AC245" s="28"/>
      <c r="AD245" s="27">
        <v>39</v>
      </c>
      <c r="AE245" s="26"/>
      <c r="AF245" s="25"/>
      <c r="AG245" s="26"/>
      <c r="AH245" s="25"/>
      <c r="AI245" s="24"/>
      <c r="AJ245" s="245"/>
      <c r="AK245" s="245"/>
      <c r="AL245" s="23"/>
      <c r="AM245" s="248"/>
      <c r="AN245" s="241"/>
      <c r="AO245" s="238"/>
      <c r="AP245" s="235"/>
      <c r="AQ245" s="241"/>
      <c r="AR245" s="238"/>
      <c r="AS245" s="235"/>
      <c r="AT245" s="241"/>
      <c r="AU245" s="238"/>
      <c r="AV245" s="235"/>
      <c r="AW245" s="241"/>
      <c r="AX245" s="238"/>
      <c r="AY245" s="235"/>
      <c r="AZ245" s="241"/>
      <c r="BA245" s="238"/>
      <c r="BB245" s="292"/>
      <c r="BC245" s="295"/>
      <c r="BD245" s="295"/>
      <c r="BE245" s="298"/>
    </row>
    <row r="246" spans="2:65" ht="28.15" hidden="1" customHeight="1" thickBot="1">
      <c r="B246" s="22"/>
      <c r="C246" s="268"/>
      <c r="D246" s="21"/>
      <c r="E246" s="20"/>
      <c r="F246" s="20"/>
      <c r="G246" s="19"/>
      <c r="H246" s="258"/>
      <c r="I246" s="272"/>
      <c r="J246" s="272"/>
      <c r="K246" s="272"/>
      <c r="L246" s="15" t="s">
        <v>227</v>
      </c>
      <c r="M246" s="14"/>
      <c r="N246" s="15" t="s">
        <v>226</v>
      </c>
      <c r="O246" s="14"/>
      <c r="P246" s="15" t="s">
        <v>225</v>
      </c>
      <c r="Q246" s="14"/>
      <c r="R246" s="15" t="s">
        <v>224</v>
      </c>
      <c r="S246" s="14"/>
      <c r="T246" s="15">
        <v>20</v>
      </c>
      <c r="U246" s="14"/>
      <c r="V246" s="15" t="s">
        <v>223</v>
      </c>
      <c r="W246" s="14"/>
      <c r="X246" s="15" t="s">
        <v>222</v>
      </c>
      <c r="Y246" s="14"/>
      <c r="Z246" s="15" t="s">
        <v>221</v>
      </c>
      <c r="AA246" s="14"/>
      <c r="AB246" s="17" t="s">
        <v>220</v>
      </c>
      <c r="AC246" s="16"/>
      <c r="AD246" s="15" t="s">
        <v>219</v>
      </c>
      <c r="AE246" s="14"/>
      <c r="AF246" s="13"/>
      <c r="AG246" s="14"/>
      <c r="AH246" s="13"/>
      <c r="AI246" s="12"/>
      <c r="AJ246" s="246"/>
      <c r="AK246" s="246"/>
      <c r="AL246" s="11"/>
      <c r="AM246" s="249"/>
      <c r="AN246" s="242"/>
      <c r="AO246" s="239"/>
      <c r="AP246" s="236"/>
      <c r="AQ246" s="242"/>
      <c r="AR246" s="239"/>
      <c r="AS246" s="236"/>
      <c r="AT246" s="242"/>
      <c r="AU246" s="239"/>
      <c r="AV246" s="236"/>
      <c r="AW246" s="242"/>
      <c r="AX246" s="239"/>
      <c r="AY246" s="236"/>
      <c r="AZ246" s="242"/>
      <c r="BA246" s="239"/>
      <c r="BB246" s="293"/>
      <c r="BC246" s="296"/>
      <c r="BD246" s="296"/>
      <c r="BE246" s="299"/>
    </row>
    <row r="247" spans="2:65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29" t="s">
        <v>287</v>
      </c>
      <c r="M247" s="278"/>
      <c r="N247" s="229" t="s">
        <v>286</v>
      </c>
      <c r="O247" s="278"/>
      <c r="P247" s="229" t="s">
        <v>286</v>
      </c>
      <c r="Q247" s="230"/>
      <c r="R247" s="229" t="s">
        <v>286</v>
      </c>
      <c r="S247" s="230"/>
      <c r="T247" s="229" t="s">
        <v>286</v>
      </c>
      <c r="U247" s="230"/>
      <c r="V247" s="229" t="s">
        <v>286</v>
      </c>
      <c r="W247" s="230"/>
      <c r="X247" s="229" t="s">
        <v>286</v>
      </c>
      <c r="Y247" s="230"/>
      <c r="Z247" s="229" t="s">
        <v>286</v>
      </c>
      <c r="AA247" s="230"/>
      <c r="AB247" s="229" t="s">
        <v>286</v>
      </c>
      <c r="AC247" s="230"/>
      <c r="AD247" s="229" t="s">
        <v>286</v>
      </c>
      <c r="AE247" s="230"/>
      <c r="AF247" s="243" t="s">
        <v>285</v>
      </c>
      <c r="AG247" s="230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90" t="s">
        <v>279</v>
      </c>
      <c r="AN247" s="89" t="s">
        <v>278</v>
      </c>
      <c r="AO247" s="88" t="s">
        <v>277</v>
      </c>
      <c r="AP247" s="90" t="s">
        <v>276</v>
      </c>
      <c r="AQ247" s="89" t="s">
        <v>275</v>
      </c>
      <c r="AR247" s="88" t="s">
        <v>274</v>
      </c>
      <c r="AS247" s="90" t="s">
        <v>273</v>
      </c>
      <c r="AT247" s="89" t="s">
        <v>272</v>
      </c>
      <c r="AU247" s="91" t="s">
        <v>271</v>
      </c>
      <c r="AV247" s="90" t="s">
        <v>270</v>
      </c>
      <c r="AW247" s="89" t="s">
        <v>269</v>
      </c>
      <c r="AX247" s="88" t="s">
        <v>268</v>
      </c>
      <c r="AY247" s="90" t="s">
        <v>267</v>
      </c>
      <c r="AZ247" s="89" t="s">
        <v>266</v>
      </c>
      <c r="BA247" s="88" t="s">
        <v>265</v>
      </c>
      <c r="BB247" s="87" t="s">
        <v>264</v>
      </c>
      <c r="BC247" s="86" t="s">
        <v>263</v>
      </c>
      <c r="BD247" s="86" t="s">
        <v>262</v>
      </c>
      <c r="BE247" s="85" t="s">
        <v>261</v>
      </c>
    </row>
    <row r="248" spans="2:65" ht="48" thickBot="1">
      <c r="B248" s="84" t="s">
        <v>342</v>
      </c>
      <c r="C248" s="83"/>
      <c r="D248" s="82">
        <v>149</v>
      </c>
      <c r="E248" s="275">
        <v>69.83</v>
      </c>
      <c r="F248" s="276"/>
      <c r="G248" s="277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71">
        <f t="shared" ref="AM248:BE248" si="17">SUM(AM249:AM260)</f>
        <v>0</v>
      </c>
      <c r="AN248" s="70">
        <f t="shared" si="17"/>
        <v>0</v>
      </c>
      <c r="AO248" s="69">
        <f t="shared" si="17"/>
        <v>0</v>
      </c>
      <c r="AP248" s="71">
        <f t="shared" si="17"/>
        <v>0</v>
      </c>
      <c r="AQ248" s="70">
        <f t="shared" si="17"/>
        <v>0</v>
      </c>
      <c r="AR248" s="69">
        <f t="shared" si="17"/>
        <v>0</v>
      </c>
      <c r="AS248" s="71">
        <f t="shared" si="17"/>
        <v>0</v>
      </c>
      <c r="AT248" s="70">
        <f t="shared" si="17"/>
        <v>0</v>
      </c>
      <c r="AU248" s="69">
        <f t="shared" si="17"/>
        <v>0</v>
      </c>
      <c r="AV248" s="71">
        <f t="shared" si="17"/>
        <v>0</v>
      </c>
      <c r="AW248" s="70">
        <f t="shared" si="17"/>
        <v>0</v>
      </c>
      <c r="AX248" s="69">
        <f t="shared" si="17"/>
        <v>0</v>
      </c>
      <c r="AY248" s="71">
        <f t="shared" si="17"/>
        <v>0</v>
      </c>
      <c r="AZ248" s="70">
        <f t="shared" si="17"/>
        <v>0</v>
      </c>
      <c r="BA248" s="69">
        <f t="shared" si="17"/>
        <v>0</v>
      </c>
      <c r="BB248" s="68">
        <f t="shared" si="17"/>
        <v>0</v>
      </c>
      <c r="BC248" s="67">
        <f t="shared" si="17"/>
        <v>0</v>
      </c>
      <c r="BD248" s="67">
        <f t="shared" si="17"/>
        <v>0</v>
      </c>
      <c r="BE248" s="66">
        <f t="shared" si="17"/>
        <v>0</v>
      </c>
      <c r="BF248" s="65" t="s">
        <v>257</v>
      </c>
      <c r="BI248" s="5">
        <f>SUM(AM248:AO248)</f>
        <v>0</v>
      </c>
      <c r="BJ248" s="5">
        <f>SUM(AP248:AR248,BB248)</f>
        <v>0</v>
      </c>
      <c r="BK248" s="5">
        <f>SUM(AS248:AU248,BC248)</f>
        <v>0</v>
      </c>
      <c r="BL248" s="5">
        <f>SUM(AV248:AX248,BD248)</f>
        <v>0</v>
      </c>
      <c r="BM248" s="5">
        <f>SUM(AY248:BA248,BE248)</f>
        <v>0</v>
      </c>
    </row>
    <row r="249" spans="2:65" ht="28.15" customHeight="1">
      <c r="B249" s="34"/>
      <c r="C249" s="265">
        <v>1</v>
      </c>
      <c r="D249" s="54"/>
      <c r="E249" s="53"/>
      <c r="F249" s="53"/>
      <c r="G249" s="52"/>
      <c r="H249" s="259" t="s">
        <v>329</v>
      </c>
      <c r="I249" s="269">
        <v>15</v>
      </c>
      <c r="J249" s="269">
        <v>6</v>
      </c>
      <c r="K249" s="269"/>
      <c r="L249" s="48" t="s">
        <v>256</v>
      </c>
      <c r="M249" s="47"/>
      <c r="N249" s="48" t="s">
        <v>255</v>
      </c>
      <c r="O249" s="47"/>
      <c r="P249" s="48" t="s">
        <v>254</v>
      </c>
      <c r="Q249" s="47"/>
      <c r="R249" s="48" t="s">
        <v>253</v>
      </c>
      <c r="S249" s="47"/>
      <c r="T249" s="48" t="s">
        <v>252</v>
      </c>
      <c r="U249" s="47"/>
      <c r="V249" s="48" t="s">
        <v>251</v>
      </c>
      <c r="W249" s="47"/>
      <c r="X249" s="48" t="s">
        <v>250</v>
      </c>
      <c r="Y249" s="47"/>
      <c r="Z249" s="48" t="s">
        <v>249</v>
      </c>
      <c r="AA249" s="47"/>
      <c r="AB249" s="50" t="s">
        <v>248</v>
      </c>
      <c r="AC249" s="49"/>
      <c r="AD249" s="48" t="s">
        <v>247</v>
      </c>
      <c r="AE249" s="47"/>
      <c r="AF249" s="46"/>
      <c r="AG249" s="47"/>
      <c r="AH249" s="46"/>
      <c r="AI249" s="45"/>
      <c r="AJ249" s="244"/>
      <c r="AK249" s="244"/>
      <c r="AL249" s="44"/>
      <c r="AM249" s="247">
        <f>SUMPRODUCT(LEN($M249:$AE252)-LEN(SUBSTITUTE($M249:$AE252,"A", "")))</f>
        <v>0</v>
      </c>
      <c r="AN249" s="240">
        <f>SUMPRODUCT(LEN($AH249:$AH252)-LEN(SUBSTITUTE($AH249:$AH252,"A", "")))</f>
        <v>0</v>
      </c>
      <c r="AO249" s="237">
        <f>SUMPRODUCT(LEN($AG249:$AG252)-LEN(SUBSTITUTE($AG249:$AG252,"A", "")))</f>
        <v>0</v>
      </c>
      <c r="AP249" s="234">
        <f>SUMPRODUCT(LEN($M249:$AE252)-LEN(SUBSTITUTE($M249:$AE252,"S", "")))</f>
        <v>0</v>
      </c>
      <c r="AQ249" s="240">
        <f>SUMPRODUCT(LEN($AH249:$AH252)-LEN(SUBSTITUTE($AH249:$AH252,"S", "")))</f>
        <v>0</v>
      </c>
      <c r="AR249" s="237">
        <f>SUMPRODUCT(LEN($AG249:$AG252)-LEN(SUBSTITUTE($AG249:$AG252,"S", "")))</f>
        <v>0</v>
      </c>
      <c r="AS249" s="234">
        <f>SUMPRODUCT(LEN($M249:$AE252)-LEN(SUBSTITUTE($M249:$AE252,"F", "")))</f>
        <v>0</v>
      </c>
      <c r="AT249" s="240">
        <f>SUMPRODUCT(LEN($AH249:$AH252)-LEN(SUBSTITUTE($AH249:$AH252,"F", "")))</f>
        <v>0</v>
      </c>
      <c r="AU249" s="237">
        <f>SUMPRODUCT(LEN($AG249:$AG252)-LEN(SUBSTITUTE($AG249:$AG252,"F", "")))</f>
        <v>0</v>
      </c>
      <c r="AV249" s="234">
        <f>SUMPRODUCT(LEN($M249:$AE252)-LEN(SUBSTITUTE($M249:$AE252,"G", "")))</f>
        <v>0</v>
      </c>
      <c r="AW249" s="240">
        <f>SUMPRODUCT(LEN($AH249:$AH252)-LEN(SUBSTITUTE($AH249:$AH252,"G", "")))</f>
        <v>0</v>
      </c>
      <c r="AX249" s="237">
        <f>SUMPRODUCT(LEN($AG249:$AG252)-LEN(SUBSTITUTE($AG249:$AG252,"G", "")))</f>
        <v>0</v>
      </c>
      <c r="AY249" s="234">
        <f>SUMPRODUCT(LEN($M249:$AE252)-LEN(SUBSTITUTE($M249:$AE252,"M", "")))</f>
        <v>0</v>
      </c>
      <c r="AZ249" s="240">
        <f>SUMPRODUCT(LEN($AH249:$AH252)-LEN(SUBSTITUTE($AH249:$AH252,"M", "")))</f>
        <v>0</v>
      </c>
      <c r="BA249" s="237">
        <f>SUMPRODUCT(LEN($AG249:$AG252)-LEN(SUBSTITUTE($AG249:$AG252,"M", "")))</f>
        <v>0</v>
      </c>
      <c r="BB249" s="291">
        <f>SUMPRODUCT(LEN($AI249:$AI252)-LEN(SUBSTITUTE($AI249:$AI252,"S", "")))</f>
        <v>0</v>
      </c>
      <c r="BC249" s="294">
        <f>SUMPRODUCT(LEN($AI249:$AI252)-LEN(SUBSTITUTE($AI249:$AI252,"F", "")))</f>
        <v>0</v>
      </c>
      <c r="BD249" s="294">
        <f>SUMPRODUCT(LEN($AI249:$AI252)-LEN(SUBSTITUTE($AI249:$AI252,"G", "")))</f>
        <v>0</v>
      </c>
      <c r="BE249" s="297">
        <f>SUMPRODUCT(LEN($AI249:$AI252)-LEN(SUBSTITUTE($AI249:$AI252,"M", "")))</f>
        <v>0</v>
      </c>
    </row>
    <row r="250" spans="2:65" ht="28.15" customHeight="1" thickBot="1">
      <c r="B250" s="34"/>
      <c r="C250" s="266"/>
      <c r="D250" s="43"/>
      <c r="E250" s="42"/>
      <c r="F250" s="42"/>
      <c r="G250" s="41"/>
      <c r="H250" s="260"/>
      <c r="I250" s="270"/>
      <c r="J250" s="270"/>
      <c r="K250" s="270"/>
      <c r="L250" s="37" t="s">
        <v>246</v>
      </c>
      <c r="M250" s="36"/>
      <c r="N250" s="37" t="s">
        <v>245</v>
      </c>
      <c r="O250" s="36"/>
      <c r="P250" s="37" t="s">
        <v>244</v>
      </c>
      <c r="Q250" s="36"/>
      <c r="R250" s="37" t="s">
        <v>243</v>
      </c>
      <c r="S250" s="36"/>
      <c r="T250" s="37" t="s">
        <v>242</v>
      </c>
      <c r="U250" s="36"/>
      <c r="V250" s="37" t="s">
        <v>241</v>
      </c>
      <c r="W250" s="36"/>
      <c r="X250" s="37" t="s">
        <v>240</v>
      </c>
      <c r="Y250" s="36"/>
      <c r="Z250" s="37" t="s">
        <v>239</v>
      </c>
      <c r="AA250" s="36"/>
      <c r="AB250" s="39" t="s">
        <v>238</v>
      </c>
      <c r="AC250" s="38"/>
      <c r="AD250" s="37" t="s">
        <v>237</v>
      </c>
      <c r="AE250" s="36"/>
      <c r="AF250" s="35"/>
      <c r="AG250" s="36"/>
      <c r="AH250" s="35"/>
      <c r="AI250" s="24"/>
      <c r="AJ250" s="245"/>
      <c r="AK250" s="245"/>
      <c r="AL250" s="23"/>
      <c r="AM250" s="248"/>
      <c r="AN250" s="241"/>
      <c r="AO250" s="238"/>
      <c r="AP250" s="235"/>
      <c r="AQ250" s="241"/>
      <c r="AR250" s="238"/>
      <c r="AS250" s="235"/>
      <c r="AT250" s="241"/>
      <c r="AU250" s="238"/>
      <c r="AV250" s="235"/>
      <c r="AW250" s="241"/>
      <c r="AX250" s="238"/>
      <c r="AY250" s="235"/>
      <c r="AZ250" s="241"/>
      <c r="BA250" s="238"/>
      <c r="BB250" s="292"/>
      <c r="BC250" s="295"/>
      <c r="BD250" s="295"/>
      <c r="BE250" s="298"/>
    </row>
    <row r="251" spans="2:65" ht="28.15" customHeight="1">
      <c r="B251" s="34"/>
      <c r="C251" s="267"/>
      <c r="D251" s="33"/>
      <c r="E251" s="32"/>
      <c r="F251" s="32"/>
      <c r="G251" s="31"/>
      <c r="H251" s="257">
        <v>149</v>
      </c>
      <c r="I251" s="271"/>
      <c r="J251" s="271"/>
      <c r="K251" s="271"/>
      <c r="L251" s="27" t="s">
        <v>236</v>
      </c>
      <c r="M251" s="26"/>
      <c r="N251" s="27" t="s">
        <v>235</v>
      </c>
      <c r="O251" s="26"/>
      <c r="P251" s="27" t="s">
        <v>234</v>
      </c>
      <c r="Q251" s="26"/>
      <c r="R251" s="27" t="s">
        <v>233</v>
      </c>
      <c r="S251" s="26"/>
      <c r="T251" s="27" t="s">
        <v>232</v>
      </c>
      <c r="U251" s="26"/>
      <c r="V251" s="27" t="s">
        <v>231</v>
      </c>
      <c r="W251" s="26"/>
      <c r="X251" s="27" t="s">
        <v>230</v>
      </c>
      <c r="Y251" s="26"/>
      <c r="Z251" s="27" t="s">
        <v>229</v>
      </c>
      <c r="AA251" s="26"/>
      <c r="AB251" s="29" t="s">
        <v>228</v>
      </c>
      <c r="AC251" s="28"/>
      <c r="AD251" s="27">
        <v>39</v>
      </c>
      <c r="AE251" s="26"/>
      <c r="AF251" s="25"/>
      <c r="AG251" s="26"/>
      <c r="AH251" s="25"/>
      <c r="AI251" s="24"/>
      <c r="AJ251" s="245"/>
      <c r="AK251" s="245"/>
      <c r="AL251" s="23"/>
      <c r="AM251" s="248"/>
      <c r="AN251" s="241"/>
      <c r="AO251" s="238"/>
      <c r="AP251" s="235"/>
      <c r="AQ251" s="241"/>
      <c r="AR251" s="238"/>
      <c r="AS251" s="235"/>
      <c r="AT251" s="241"/>
      <c r="AU251" s="238"/>
      <c r="AV251" s="235"/>
      <c r="AW251" s="241"/>
      <c r="AX251" s="238"/>
      <c r="AY251" s="235"/>
      <c r="AZ251" s="241"/>
      <c r="BA251" s="238"/>
      <c r="BB251" s="292"/>
      <c r="BC251" s="295"/>
      <c r="BD251" s="295"/>
      <c r="BE251" s="298"/>
    </row>
    <row r="252" spans="2:65" ht="28.15" customHeight="1" thickBot="1">
      <c r="B252" s="34"/>
      <c r="C252" s="273"/>
      <c r="D252" s="64"/>
      <c r="E252" s="63"/>
      <c r="F252" s="63"/>
      <c r="G252" s="62"/>
      <c r="H252" s="258"/>
      <c r="I252" s="274"/>
      <c r="J252" s="274"/>
      <c r="K252" s="274"/>
      <c r="L252" s="59" t="s">
        <v>227</v>
      </c>
      <c r="M252" s="58"/>
      <c r="N252" s="59" t="s">
        <v>226</v>
      </c>
      <c r="O252" s="58"/>
      <c r="P252" s="59" t="s">
        <v>225</v>
      </c>
      <c r="Q252" s="58"/>
      <c r="R252" s="59" t="s">
        <v>224</v>
      </c>
      <c r="S252" s="58"/>
      <c r="T252" s="59">
        <v>20</v>
      </c>
      <c r="U252" s="58"/>
      <c r="V252" s="59" t="s">
        <v>223</v>
      </c>
      <c r="W252" s="58"/>
      <c r="X252" s="59" t="s">
        <v>222</v>
      </c>
      <c r="Y252" s="58"/>
      <c r="Z252" s="59" t="s">
        <v>221</v>
      </c>
      <c r="AA252" s="58"/>
      <c r="AB252" s="61" t="s">
        <v>220</v>
      </c>
      <c r="AC252" s="60"/>
      <c r="AD252" s="59" t="s">
        <v>219</v>
      </c>
      <c r="AE252" s="58"/>
      <c r="AF252" s="57"/>
      <c r="AG252" s="58"/>
      <c r="AH252" s="57"/>
      <c r="AI252" s="56"/>
      <c r="AJ252" s="250"/>
      <c r="AK252" s="250"/>
      <c r="AL252" s="55"/>
      <c r="AM252" s="249"/>
      <c r="AN252" s="242"/>
      <c r="AO252" s="239"/>
      <c r="AP252" s="236"/>
      <c r="AQ252" s="242"/>
      <c r="AR252" s="239"/>
      <c r="AS252" s="236"/>
      <c r="AT252" s="242"/>
      <c r="AU252" s="239"/>
      <c r="AV252" s="236"/>
      <c r="AW252" s="242"/>
      <c r="AX252" s="239"/>
      <c r="AY252" s="236"/>
      <c r="AZ252" s="242"/>
      <c r="BA252" s="239"/>
      <c r="BB252" s="293"/>
      <c r="BC252" s="296"/>
      <c r="BD252" s="296"/>
      <c r="BE252" s="299"/>
    </row>
    <row r="253" spans="2:65" ht="28.15" hidden="1" customHeight="1">
      <c r="B253" s="34"/>
      <c r="C253" s="265">
        <v>2</v>
      </c>
      <c r="D253" s="54"/>
      <c r="E253" s="53"/>
      <c r="F253" s="53"/>
      <c r="G253" s="52"/>
      <c r="H253" s="259"/>
      <c r="I253" s="269"/>
      <c r="J253" s="269"/>
      <c r="K253" s="269"/>
      <c r="L253" s="48" t="s">
        <v>256</v>
      </c>
      <c r="M253" s="47"/>
      <c r="N253" s="48" t="s">
        <v>255</v>
      </c>
      <c r="O253" s="47"/>
      <c r="P253" s="48" t="s">
        <v>254</v>
      </c>
      <c r="Q253" s="47"/>
      <c r="R253" s="48" t="s">
        <v>253</v>
      </c>
      <c r="S253" s="47"/>
      <c r="T253" s="48" t="s">
        <v>252</v>
      </c>
      <c r="U253" s="47"/>
      <c r="V253" s="48" t="s">
        <v>251</v>
      </c>
      <c r="W253" s="47"/>
      <c r="X253" s="48" t="s">
        <v>250</v>
      </c>
      <c r="Y253" s="47"/>
      <c r="Z253" s="48" t="s">
        <v>249</v>
      </c>
      <c r="AA253" s="47"/>
      <c r="AB253" s="50" t="s">
        <v>248</v>
      </c>
      <c r="AC253" s="49"/>
      <c r="AD253" s="48" t="s">
        <v>247</v>
      </c>
      <c r="AE253" s="47"/>
      <c r="AF253" s="46"/>
      <c r="AG253" s="47"/>
      <c r="AH253" s="46"/>
      <c r="AI253" s="45"/>
      <c r="AJ253" s="251"/>
      <c r="AK253" s="254"/>
      <c r="AL253" s="44"/>
      <c r="AM253" s="247">
        <f>SUMPRODUCT(LEN($M253:$AE256)-LEN(SUBSTITUTE($M253:$AE256,"A", "")))</f>
        <v>0</v>
      </c>
      <c r="AN253" s="240">
        <f>SUMPRODUCT(LEN($AH253:$AH256)-LEN(SUBSTITUTE($AH253:$AH256,"A", "")))</f>
        <v>0</v>
      </c>
      <c r="AO253" s="237">
        <f>SUMPRODUCT(LEN($AG253:$AG256)-LEN(SUBSTITUTE($AG253:$AG256,"A", "")))</f>
        <v>0</v>
      </c>
      <c r="AP253" s="234">
        <f>SUMPRODUCT(LEN($M253:$AE256)-LEN(SUBSTITUTE($M253:$AE256,"S", "")))</f>
        <v>0</v>
      </c>
      <c r="AQ253" s="240">
        <f>SUMPRODUCT(LEN($AH253:$AH256)-LEN(SUBSTITUTE($AH253:$AH256,"S", "")))</f>
        <v>0</v>
      </c>
      <c r="AR253" s="237">
        <f>SUMPRODUCT(LEN($AG253:$AG256)-LEN(SUBSTITUTE($AG253:$AG256,"S", "")))</f>
        <v>0</v>
      </c>
      <c r="AS253" s="234">
        <f>SUMPRODUCT(LEN($M253:$AE256)-LEN(SUBSTITUTE($M253:$AE256,"F", "")))</f>
        <v>0</v>
      </c>
      <c r="AT253" s="240">
        <f>SUMPRODUCT(LEN($AH253:$AH256)-LEN(SUBSTITUTE($AH253:$AH256,"F", "")))</f>
        <v>0</v>
      </c>
      <c r="AU253" s="237">
        <f>SUMPRODUCT(LEN($AG253:$AG256)-LEN(SUBSTITUTE($AG253:$AG256,"F", "")))</f>
        <v>0</v>
      </c>
      <c r="AV253" s="234">
        <f>SUMPRODUCT(LEN($M253:$AE256)-LEN(SUBSTITUTE($M253:$AE256,"G", "")))</f>
        <v>0</v>
      </c>
      <c r="AW253" s="240">
        <f>SUMPRODUCT(LEN($AH253:$AH256)-LEN(SUBSTITUTE($AH253:$AH256,"G", "")))</f>
        <v>0</v>
      </c>
      <c r="AX253" s="237">
        <f>SUMPRODUCT(LEN($AG253:$AG256)-LEN(SUBSTITUTE($AG253:$AG256,"G", "")))</f>
        <v>0</v>
      </c>
      <c r="AY253" s="234">
        <f>SUMPRODUCT(LEN($M253:$AE256)-LEN(SUBSTITUTE($M253:$AE256,"M", "")))</f>
        <v>0</v>
      </c>
      <c r="AZ253" s="240">
        <f>SUMPRODUCT(LEN($AH253:$AH256)-LEN(SUBSTITUTE($AH253:$AH256,"M", "")))</f>
        <v>0</v>
      </c>
      <c r="BA253" s="237">
        <f>SUMPRODUCT(LEN($AG253:$AG256)-LEN(SUBSTITUTE($AG253:$AG256,"M", "")))</f>
        <v>0</v>
      </c>
      <c r="BB253" s="291">
        <f>SUMPRODUCT(LEN($AI253:$AI256)-LEN(SUBSTITUTE($AI253:$AI256,"S", "")))</f>
        <v>0</v>
      </c>
      <c r="BC253" s="294">
        <f>SUMPRODUCT(LEN($AI253:$AI256)-LEN(SUBSTITUTE($AI253:$AI256,"F", "")))</f>
        <v>0</v>
      </c>
      <c r="BD253" s="294">
        <f>SUMPRODUCT(LEN($AI253:$AI256)-LEN(SUBSTITUTE($AI253:$AI256,"G", "")))</f>
        <v>0</v>
      </c>
      <c r="BE253" s="297">
        <f>SUMPRODUCT(LEN($AI253:$AI256)-LEN(SUBSTITUTE($AI253:$AI256,"M", "")))</f>
        <v>0</v>
      </c>
    </row>
    <row r="254" spans="2:65" ht="28.15" hidden="1" customHeight="1" thickBot="1">
      <c r="B254" s="34"/>
      <c r="C254" s="266"/>
      <c r="D254" s="43"/>
      <c r="E254" s="42"/>
      <c r="F254" s="42"/>
      <c r="G254" s="41"/>
      <c r="H254" s="260"/>
      <c r="I254" s="270"/>
      <c r="J254" s="270"/>
      <c r="K254" s="270"/>
      <c r="L254" s="37" t="s">
        <v>246</v>
      </c>
      <c r="M254" s="36"/>
      <c r="N254" s="37" t="s">
        <v>245</v>
      </c>
      <c r="O254" s="36"/>
      <c r="P254" s="37" t="s">
        <v>244</v>
      </c>
      <c r="Q254" s="36"/>
      <c r="R254" s="37" t="s">
        <v>243</v>
      </c>
      <c r="S254" s="36"/>
      <c r="T254" s="37" t="s">
        <v>242</v>
      </c>
      <c r="U254" s="36"/>
      <c r="V254" s="37" t="s">
        <v>241</v>
      </c>
      <c r="W254" s="36"/>
      <c r="X254" s="37" t="s">
        <v>240</v>
      </c>
      <c r="Y254" s="36"/>
      <c r="Z254" s="37" t="s">
        <v>239</v>
      </c>
      <c r="AA254" s="36"/>
      <c r="AB254" s="39" t="s">
        <v>238</v>
      </c>
      <c r="AC254" s="38"/>
      <c r="AD254" s="37" t="s">
        <v>237</v>
      </c>
      <c r="AE254" s="36"/>
      <c r="AF254" s="35"/>
      <c r="AG254" s="36"/>
      <c r="AH254" s="35"/>
      <c r="AI254" s="24"/>
      <c r="AJ254" s="252"/>
      <c r="AK254" s="255"/>
      <c r="AL254" s="23"/>
      <c r="AM254" s="248"/>
      <c r="AN254" s="241"/>
      <c r="AO254" s="238"/>
      <c r="AP254" s="235"/>
      <c r="AQ254" s="241"/>
      <c r="AR254" s="238"/>
      <c r="AS254" s="235"/>
      <c r="AT254" s="241"/>
      <c r="AU254" s="238"/>
      <c r="AV254" s="235"/>
      <c r="AW254" s="241"/>
      <c r="AX254" s="238"/>
      <c r="AY254" s="235"/>
      <c r="AZ254" s="241"/>
      <c r="BA254" s="238"/>
      <c r="BB254" s="292"/>
      <c r="BC254" s="295"/>
      <c r="BD254" s="295"/>
      <c r="BE254" s="298"/>
    </row>
    <row r="255" spans="2:65" ht="28.15" hidden="1" customHeight="1">
      <c r="B255" s="34"/>
      <c r="C255" s="267"/>
      <c r="D255" s="33"/>
      <c r="E255" s="32"/>
      <c r="F255" s="32"/>
      <c r="G255" s="31"/>
      <c r="H255" s="257"/>
      <c r="I255" s="271"/>
      <c r="J255" s="271"/>
      <c r="K255" s="271"/>
      <c r="L255" s="27" t="s">
        <v>236</v>
      </c>
      <c r="M255" s="26"/>
      <c r="N255" s="27" t="s">
        <v>235</v>
      </c>
      <c r="O255" s="26"/>
      <c r="P255" s="27" t="s">
        <v>234</v>
      </c>
      <c r="Q255" s="26"/>
      <c r="R255" s="27" t="s">
        <v>233</v>
      </c>
      <c r="S255" s="26"/>
      <c r="T255" s="27" t="s">
        <v>232</v>
      </c>
      <c r="U255" s="26"/>
      <c r="V255" s="27" t="s">
        <v>231</v>
      </c>
      <c r="W255" s="26"/>
      <c r="X255" s="27" t="s">
        <v>230</v>
      </c>
      <c r="Y255" s="26"/>
      <c r="Z255" s="27" t="s">
        <v>229</v>
      </c>
      <c r="AA255" s="26"/>
      <c r="AB255" s="29" t="s">
        <v>228</v>
      </c>
      <c r="AC255" s="28"/>
      <c r="AD255" s="27">
        <v>39</v>
      </c>
      <c r="AE255" s="26"/>
      <c r="AF255" s="25"/>
      <c r="AG255" s="26"/>
      <c r="AH255" s="25"/>
      <c r="AI255" s="24"/>
      <c r="AJ255" s="252"/>
      <c r="AK255" s="255"/>
      <c r="AL255" s="23"/>
      <c r="AM255" s="248"/>
      <c r="AN255" s="241"/>
      <c r="AO255" s="238"/>
      <c r="AP255" s="235"/>
      <c r="AQ255" s="241"/>
      <c r="AR255" s="238"/>
      <c r="AS255" s="235"/>
      <c r="AT255" s="241"/>
      <c r="AU255" s="238"/>
      <c r="AV255" s="235"/>
      <c r="AW255" s="241"/>
      <c r="AX255" s="238"/>
      <c r="AY255" s="235"/>
      <c r="AZ255" s="241"/>
      <c r="BA255" s="238"/>
      <c r="BB255" s="292"/>
      <c r="BC255" s="295"/>
      <c r="BD255" s="295"/>
      <c r="BE255" s="298"/>
    </row>
    <row r="256" spans="2:65" ht="28.15" hidden="1" customHeight="1" thickBot="1">
      <c r="B256" s="34"/>
      <c r="C256" s="273"/>
      <c r="D256" s="64"/>
      <c r="E256" s="63"/>
      <c r="F256" s="63"/>
      <c r="G256" s="62"/>
      <c r="H256" s="258"/>
      <c r="I256" s="274"/>
      <c r="J256" s="274"/>
      <c r="K256" s="274"/>
      <c r="L256" s="59" t="s">
        <v>227</v>
      </c>
      <c r="M256" s="58"/>
      <c r="N256" s="59" t="s">
        <v>226</v>
      </c>
      <c r="O256" s="58"/>
      <c r="P256" s="59" t="s">
        <v>225</v>
      </c>
      <c r="Q256" s="58"/>
      <c r="R256" s="59" t="s">
        <v>224</v>
      </c>
      <c r="S256" s="58"/>
      <c r="T256" s="59">
        <v>20</v>
      </c>
      <c r="U256" s="58"/>
      <c r="V256" s="59" t="s">
        <v>223</v>
      </c>
      <c r="W256" s="58"/>
      <c r="X256" s="59" t="s">
        <v>222</v>
      </c>
      <c r="Y256" s="58"/>
      <c r="Z256" s="59" t="s">
        <v>221</v>
      </c>
      <c r="AA256" s="58"/>
      <c r="AB256" s="61" t="s">
        <v>220</v>
      </c>
      <c r="AC256" s="60"/>
      <c r="AD256" s="59" t="s">
        <v>219</v>
      </c>
      <c r="AE256" s="58"/>
      <c r="AF256" s="57"/>
      <c r="AG256" s="58"/>
      <c r="AH256" s="57"/>
      <c r="AI256" s="56"/>
      <c r="AJ256" s="253"/>
      <c r="AK256" s="256"/>
      <c r="AL256" s="55"/>
      <c r="AM256" s="249"/>
      <c r="AN256" s="242"/>
      <c r="AO256" s="239"/>
      <c r="AP256" s="236"/>
      <c r="AQ256" s="242"/>
      <c r="AR256" s="239"/>
      <c r="AS256" s="236"/>
      <c r="AT256" s="242"/>
      <c r="AU256" s="239"/>
      <c r="AV256" s="236"/>
      <c r="AW256" s="242"/>
      <c r="AX256" s="239"/>
      <c r="AY256" s="236"/>
      <c r="AZ256" s="242"/>
      <c r="BA256" s="239"/>
      <c r="BB256" s="293"/>
      <c r="BC256" s="296"/>
      <c r="BD256" s="296"/>
      <c r="BE256" s="299"/>
    </row>
    <row r="257" spans="2:65" ht="28.15" hidden="1" customHeight="1">
      <c r="B257" s="34"/>
      <c r="C257" s="265">
        <v>3</v>
      </c>
      <c r="D257" s="54"/>
      <c r="E257" s="53"/>
      <c r="F257" s="53"/>
      <c r="G257" s="52"/>
      <c r="H257" s="259"/>
      <c r="I257" s="269"/>
      <c r="J257" s="269"/>
      <c r="K257" s="269"/>
      <c r="L257" s="48" t="s">
        <v>256</v>
      </c>
      <c r="M257" s="47"/>
      <c r="N257" s="48" t="s">
        <v>255</v>
      </c>
      <c r="O257" s="47"/>
      <c r="P257" s="48" t="s">
        <v>254</v>
      </c>
      <c r="Q257" s="47"/>
      <c r="R257" s="48" t="s">
        <v>253</v>
      </c>
      <c r="S257" s="47"/>
      <c r="T257" s="48" t="s">
        <v>252</v>
      </c>
      <c r="U257" s="47"/>
      <c r="V257" s="48" t="s">
        <v>251</v>
      </c>
      <c r="W257" s="47"/>
      <c r="X257" s="48" t="s">
        <v>250</v>
      </c>
      <c r="Y257" s="47"/>
      <c r="Z257" s="48" t="s">
        <v>249</v>
      </c>
      <c r="AA257" s="47"/>
      <c r="AB257" s="50" t="s">
        <v>248</v>
      </c>
      <c r="AC257" s="49"/>
      <c r="AD257" s="48" t="s">
        <v>247</v>
      </c>
      <c r="AE257" s="47"/>
      <c r="AF257" s="46"/>
      <c r="AG257" s="47"/>
      <c r="AH257" s="46"/>
      <c r="AI257" s="45"/>
      <c r="AJ257" s="244"/>
      <c r="AK257" s="244"/>
      <c r="AL257" s="44"/>
      <c r="AM257" s="247">
        <f>SUMPRODUCT(LEN($M257:$AE260)-LEN(SUBSTITUTE($M257:$AE260,"A", "")))</f>
        <v>0</v>
      </c>
      <c r="AN257" s="240">
        <f>SUMPRODUCT(LEN($AH257:$AH260)-LEN(SUBSTITUTE($AH257:$AH260,"A", "")))</f>
        <v>0</v>
      </c>
      <c r="AO257" s="237">
        <f>SUMPRODUCT(LEN($AG257:$AG260)-LEN(SUBSTITUTE($AG257:$AG260,"A", "")))</f>
        <v>0</v>
      </c>
      <c r="AP257" s="234">
        <f>SUMPRODUCT(LEN($M257:$AE260)-LEN(SUBSTITUTE($M257:$AE260,"S", "")))</f>
        <v>0</v>
      </c>
      <c r="AQ257" s="240">
        <f>SUMPRODUCT(LEN($AH257:$AH260)-LEN(SUBSTITUTE($AH257:$AH260,"S", "")))</f>
        <v>0</v>
      </c>
      <c r="AR257" s="237">
        <f>SUMPRODUCT(LEN($AG257:$AG260)-LEN(SUBSTITUTE($AG257:$AG260,"S", "")))</f>
        <v>0</v>
      </c>
      <c r="AS257" s="234">
        <f>SUMPRODUCT(LEN($M257:$AE260)-LEN(SUBSTITUTE($M257:$AE260,"F", "")))</f>
        <v>0</v>
      </c>
      <c r="AT257" s="240">
        <f>SUMPRODUCT(LEN($AH257:$AH260)-LEN(SUBSTITUTE($AH257:$AH260,"F", "")))</f>
        <v>0</v>
      </c>
      <c r="AU257" s="237">
        <f>SUMPRODUCT(LEN($AG257:$AG260)-LEN(SUBSTITUTE($AG257:$AG260,"F", "")))</f>
        <v>0</v>
      </c>
      <c r="AV257" s="234">
        <f>SUMPRODUCT(LEN($M257:$AE260)-LEN(SUBSTITUTE($M257:$AE260,"G", "")))</f>
        <v>0</v>
      </c>
      <c r="AW257" s="240">
        <f>SUMPRODUCT(LEN($AH257:$AH260)-LEN(SUBSTITUTE($AH257:$AH260,"G", "")))</f>
        <v>0</v>
      </c>
      <c r="AX257" s="237">
        <f>SUMPRODUCT(LEN($AG257:$AG260)-LEN(SUBSTITUTE($AG257:$AG260,"G", "")))</f>
        <v>0</v>
      </c>
      <c r="AY257" s="234">
        <f>SUMPRODUCT(LEN($M257:$AE260)-LEN(SUBSTITUTE($M257:$AE260,"M", "")))</f>
        <v>0</v>
      </c>
      <c r="AZ257" s="240">
        <f>SUMPRODUCT(LEN($AH257:$AH260)-LEN(SUBSTITUTE($AH257:$AH260,"M", "")))</f>
        <v>0</v>
      </c>
      <c r="BA257" s="237">
        <f>SUMPRODUCT(LEN($AG257:$AG260)-LEN(SUBSTITUTE($AG257:$AG260,"M", "")))</f>
        <v>0</v>
      </c>
      <c r="BB257" s="291">
        <f>SUMPRODUCT(LEN($AI257:$AI260)-LEN(SUBSTITUTE($AI257:$AI260,"S", "")))</f>
        <v>0</v>
      </c>
      <c r="BC257" s="294">
        <f>SUMPRODUCT(LEN($AI257:$AI260)-LEN(SUBSTITUTE($AI257:$AI260,"F", "")))</f>
        <v>0</v>
      </c>
      <c r="BD257" s="294">
        <f>SUMPRODUCT(LEN($AI257:$AI260)-LEN(SUBSTITUTE($AI257:$AI260,"G", "")))</f>
        <v>0</v>
      </c>
      <c r="BE257" s="297">
        <f>SUMPRODUCT(LEN($AI257:$AI260)-LEN(SUBSTITUTE($AI257:$AI260,"M", "")))</f>
        <v>0</v>
      </c>
    </row>
    <row r="258" spans="2:65" ht="28.15" hidden="1" customHeight="1" thickBot="1">
      <c r="B258" s="34"/>
      <c r="C258" s="266"/>
      <c r="D258" s="43"/>
      <c r="E258" s="42"/>
      <c r="F258" s="42"/>
      <c r="G258" s="41"/>
      <c r="H258" s="260"/>
      <c r="I258" s="270"/>
      <c r="J258" s="270"/>
      <c r="K258" s="270"/>
      <c r="L258" s="37" t="s">
        <v>246</v>
      </c>
      <c r="M258" s="36"/>
      <c r="N258" s="37" t="s">
        <v>245</v>
      </c>
      <c r="O258" s="36"/>
      <c r="P258" s="37" t="s">
        <v>244</v>
      </c>
      <c r="Q258" s="36"/>
      <c r="R258" s="37" t="s">
        <v>243</v>
      </c>
      <c r="S258" s="36"/>
      <c r="T258" s="37" t="s">
        <v>242</v>
      </c>
      <c r="U258" s="36"/>
      <c r="V258" s="37" t="s">
        <v>241</v>
      </c>
      <c r="W258" s="36"/>
      <c r="X258" s="37" t="s">
        <v>240</v>
      </c>
      <c r="Y258" s="36"/>
      <c r="Z258" s="37" t="s">
        <v>239</v>
      </c>
      <c r="AA258" s="36"/>
      <c r="AB258" s="39" t="s">
        <v>238</v>
      </c>
      <c r="AC258" s="38"/>
      <c r="AD258" s="37" t="s">
        <v>237</v>
      </c>
      <c r="AE258" s="36"/>
      <c r="AF258" s="35"/>
      <c r="AG258" s="36"/>
      <c r="AH258" s="35"/>
      <c r="AI258" s="24"/>
      <c r="AJ258" s="245"/>
      <c r="AK258" s="245"/>
      <c r="AL258" s="23"/>
      <c r="AM258" s="248"/>
      <c r="AN258" s="241"/>
      <c r="AO258" s="238"/>
      <c r="AP258" s="235"/>
      <c r="AQ258" s="241"/>
      <c r="AR258" s="238"/>
      <c r="AS258" s="235"/>
      <c r="AT258" s="241"/>
      <c r="AU258" s="238"/>
      <c r="AV258" s="235"/>
      <c r="AW258" s="241"/>
      <c r="AX258" s="238"/>
      <c r="AY258" s="235"/>
      <c r="AZ258" s="241"/>
      <c r="BA258" s="238"/>
      <c r="BB258" s="292"/>
      <c r="BC258" s="295"/>
      <c r="BD258" s="295"/>
      <c r="BE258" s="298"/>
    </row>
    <row r="259" spans="2:65" ht="28.15" hidden="1" customHeight="1">
      <c r="B259" s="34"/>
      <c r="C259" s="267"/>
      <c r="D259" s="33"/>
      <c r="E259" s="32"/>
      <c r="F259" s="32"/>
      <c r="G259" s="31"/>
      <c r="H259" s="257"/>
      <c r="I259" s="271"/>
      <c r="J259" s="271"/>
      <c r="K259" s="271"/>
      <c r="L259" s="27" t="s">
        <v>236</v>
      </c>
      <c r="M259" s="26"/>
      <c r="N259" s="27" t="s">
        <v>235</v>
      </c>
      <c r="O259" s="26"/>
      <c r="P259" s="27" t="s">
        <v>234</v>
      </c>
      <c r="Q259" s="26"/>
      <c r="R259" s="27" t="s">
        <v>233</v>
      </c>
      <c r="S259" s="26"/>
      <c r="T259" s="27" t="s">
        <v>232</v>
      </c>
      <c r="U259" s="26"/>
      <c r="V259" s="27" t="s">
        <v>231</v>
      </c>
      <c r="W259" s="26"/>
      <c r="X259" s="27" t="s">
        <v>230</v>
      </c>
      <c r="Y259" s="26"/>
      <c r="Z259" s="27" t="s">
        <v>229</v>
      </c>
      <c r="AA259" s="26"/>
      <c r="AB259" s="29" t="s">
        <v>228</v>
      </c>
      <c r="AC259" s="28"/>
      <c r="AD259" s="27">
        <v>39</v>
      </c>
      <c r="AE259" s="26"/>
      <c r="AF259" s="25"/>
      <c r="AG259" s="26"/>
      <c r="AH259" s="25"/>
      <c r="AI259" s="24"/>
      <c r="AJ259" s="245"/>
      <c r="AK259" s="245"/>
      <c r="AL259" s="23"/>
      <c r="AM259" s="248"/>
      <c r="AN259" s="241"/>
      <c r="AO259" s="238"/>
      <c r="AP259" s="235"/>
      <c r="AQ259" s="241"/>
      <c r="AR259" s="238"/>
      <c r="AS259" s="235"/>
      <c r="AT259" s="241"/>
      <c r="AU259" s="238"/>
      <c r="AV259" s="235"/>
      <c r="AW259" s="241"/>
      <c r="AX259" s="238"/>
      <c r="AY259" s="235"/>
      <c r="AZ259" s="241"/>
      <c r="BA259" s="238"/>
      <c r="BB259" s="292"/>
      <c r="BC259" s="295"/>
      <c r="BD259" s="295"/>
      <c r="BE259" s="298"/>
    </row>
    <row r="260" spans="2:65" ht="28.15" hidden="1" customHeight="1" thickBot="1">
      <c r="B260" s="22"/>
      <c r="C260" s="268"/>
      <c r="D260" s="21"/>
      <c r="E260" s="20"/>
      <c r="F260" s="20"/>
      <c r="G260" s="19"/>
      <c r="H260" s="258"/>
      <c r="I260" s="272"/>
      <c r="J260" s="272"/>
      <c r="K260" s="272"/>
      <c r="L260" s="15" t="s">
        <v>227</v>
      </c>
      <c r="M260" s="14"/>
      <c r="N260" s="15" t="s">
        <v>226</v>
      </c>
      <c r="O260" s="14"/>
      <c r="P260" s="15" t="s">
        <v>225</v>
      </c>
      <c r="Q260" s="14"/>
      <c r="R260" s="15" t="s">
        <v>224</v>
      </c>
      <c r="S260" s="14"/>
      <c r="T260" s="15">
        <v>20</v>
      </c>
      <c r="U260" s="14"/>
      <c r="V260" s="15" t="s">
        <v>223</v>
      </c>
      <c r="W260" s="14"/>
      <c r="X260" s="15" t="s">
        <v>222</v>
      </c>
      <c r="Y260" s="14"/>
      <c r="Z260" s="15" t="s">
        <v>221</v>
      </c>
      <c r="AA260" s="14"/>
      <c r="AB260" s="17" t="s">
        <v>220</v>
      </c>
      <c r="AC260" s="16"/>
      <c r="AD260" s="15" t="s">
        <v>219</v>
      </c>
      <c r="AE260" s="14"/>
      <c r="AF260" s="13"/>
      <c r="AG260" s="14"/>
      <c r="AH260" s="13"/>
      <c r="AI260" s="12"/>
      <c r="AJ260" s="246"/>
      <c r="AK260" s="246"/>
      <c r="AL260" s="11"/>
      <c r="AM260" s="249"/>
      <c r="AN260" s="242"/>
      <c r="AO260" s="239"/>
      <c r="AP260" s="236"/>
      <c r="AQ260" s="242"/>
      <c r="AR260" s="239"/>
      <c r="AS260" s="236"/>
      <c r="AT260" s="242"/>
      <c r="AU260" s="239"/>
      <c r="AV260" s="236"/>
      <c r="AW260" s="242"/>
      <c r="AX260" s="239"/>
      <c r="AY260" s="236"/>
      <c r="AZ260" s="242"/>
      <c r="BA260" s="239"/>
      <c r="BB260" s="293"/>
      <c r="BC260" s="296"/>
      <c r="BD260" s="296"/>
      <c r="BE260" s="299"/>
    </row>
    <row r="261" spans="2:65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29" t="s">
        <v>287</v>
      </c>
      <c r="M261" s="278"/>
      <c r="N261" s="229" t="s">
        <v>286</v>
      </c>
      <c r="O261" s="278"/>
      <c r="P261" s="229" t="s">
        <v>286</v>
      </c>
      <c r="Q261" s="230"/>
      <c r="R261" s="229" t="s">
        <v>286</v>
      </c>
      <c r="S261" s="230"/>
      <c r="T261" s="229" t="s">
        <v>286</v>
      </c>
      <c r="U261" s="230"/>
      <c r="V261" s="229" t="s">
        <v>286</v>
      </c>
      <c r="W261" s="230"/>
      <c r="X261" s="229" t="s">
        <v>286</v>
      </c>
      <c r="Y261" s="230"/>
      <c r="Z261" s="229" t="s">
        <v>286</v>
      </c>
      <c r="AA261" s="230"/>
      <c r="AB261" s="229" t="s">
        <v>286</v>
      </c>
      <c r="AC261" s="230"/>
      <c r="AD261" s="229" t="s">
        <v>286</v>
      </c>
      <c r="AE261" s="230"/>
      <c r="AF261" s="243" t="s">
        <v>285</v>
      </c>
      <c r="AG261" s="230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90" t="s">
        <v>279</v>
      </c>
      <c r="AN261" s="89" t="s">
        <v>278</v>
      </c>
      <c r="AO261" s="88" t="s">
        <v>277</v>
      </c>
      <c r="AP261" s="90" t="s">
        <v>276</v>
      </c>
      <c r="AQ261" s="89" t="s">
        <v>275</v>
      </c>
      <c r="AR261" s="88" t="s">
        <v>274</v>
      </c>
      <c r="AS261" s="90" t="s">
        <v>273</v>
      </c>
      <c r="AT261" s="89" t="s">
        <v>272</v>
      </c>
      <c r="AU261" s="91" t="s">
        <v>271</v>
      </c>
      <c r="AV261" s="90" t="s">
        <v>270</v>
      </c>
      <c r="AW261" s="89" t="s">
        <v>269</v>
      </c>
      <c r="AX261" s="88" t="s">
        <v>268</v>
      </c>
      <c r="AY261" s="90" t="s">
        <v>267</v>
      </c>
      <c r="AZ261" s="89" t="s">
        <v>266</v>
      </c>
      <c r="BA261" s="88" t="s">
        <v>265</v>
      </c>
      <c r="BB261" s="87" t="s">
        <v>264</v>
      </c>
      <c r="BC261" s="86" t="s">
        <v>263</v>
      </c>
      <c r="BD261" s="86" t="s">
        <v>262</v>
      </c>
      <c r="BE261" s="85" t="s">
        <v>261</v>
      </c>
    </row>
    <row r="262" spans="2:65" ht="48" thickBot="1">
      <c r="B262" s="84" t="s">
        <v>341</v>
      </c>
      <c r="C262" s="83"/>
      <c r="D262" s="82">
        <v>149</v>
      </c>
      <c r="E262" s="275">
        <v>47.68</v>
      </c>
      <c r="F262" s="276"/>
      <c r="G262" s="277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71">
        <f t="shared" ref="AM262:BE262" si="18">SUM(AM263:AM274)</f>
        <v>0</v>
      </c>
      <c r="AN262" s="70">
        <f t="shared" si="18"/>
        <v>0</v>
      </c>
      <c r="AO262" s="69">
        <f t="shared" si="18"/>
        <v>0</v>
      </c>
      <c r="AP262" s="71">
        <f t="shared" si="18"/>
        <v>0</v>
      </c>
      <c r="AQ262" s="70">
        <f t="shared" si="18"/>
        <v>0</v>
      </c>
      <c r="AR262" s="69">
        <f t="shared" si="18"/>
        <v>0</v>
      </c>
      <c r="AS262" s="71">
        <f t="shared" si="18"/>
        <v>0</v>
      </c>
      <c r="AT262" s="70">
        <f t="shared" si="18"/>
        <v>0</v>
      </c>
      <c r="AU262" s="69">
        <f t="shared" si="18"/>
        <v>0</v>
      </c>
      <c r="AV262" s="71">
        <f t="shared" si="18"/>
        <v>0</v>
      </c>
      <c r="AW262" s="70">
        <f t="shared" si="18"/>
        <v>0</v>
      </c>
      <c r="AX262" s="69">
        <f t="shared" si="18"/>
        <v>0</v>
      </c>
      <c r="AY262" s="71">
        <f t="shared" si="18"/>
        <v>0</v>
      </c>
      <c r="AZ262" s="70">
        <f t="shared" si="18"/>
        <v>0</v>
      </c>
      <c r="BA262" s="69">
        <f t="shared" si="18"/>
        <v>0</v>
      </c>
      <c r="BB262" s="68">
        <f t="shared" si="18"/>
        <v>0</v>
      </c>
      <c r="BC262" s="67">
        <f t="shared" si="18"/>
        <v>0</v>
      </c>
      <c r="BD262" s="67">
        <f t="shared" si="18"/>
        <v>0</v>
      </c>
      <c r="BE262" s="66">
        <f t="shared" si="18"/>
        <v>0</v>
      </c>
      <c r="BF262" s="65" t="s">
        <v>257</v>
      </c>
      <c r="BI262" s="5">
        <f>SUM(AM262:AO262)</f>
        <v>0</v>
      </c>
      <c r="BJ262" s="5">
        <f>SUM(AP262:AR262,BB262)</f>
        <v>0</v>
      </c>
      <c r="BK262" s="5">
        <f>SUM(AS262:AU262,BC262)</f>
        <v>0</v>
      </c>
      <c r="BL262" s="5">
        <f>SUM(AV262:AX262,BD262)</f>
        <v>0</v>
      </c>
      <c r="BM262" s="5">
        <f>SUM(AY262:BA262,BE262)</f>
        <v>0</v>
      </c>
    </row>
    <row r="263" spans="2:65" ht="28.15" customHeight="1">
      <c r="B263" s="34"/>
      <c r="C263" s="265">
        <v>1</v>
      </c>
      <c r="D263" s="54"/>
      <c r="E263" s="53"/>
      <c r="F263" s="53"/>
      <c r="G263" s="52"/>
      <c r="H263" s="259" t="s">
        <v>329</v>
      </c>
      <c r="I263" s="269">
        <v>14</v>
      </c>
      <c r="J263" s="269">
        <v>5</v>
      </c>
      <c r="K263" s="269"/>
      <c r="L263" s="48" t="s">
        <v>256</v>
      </c>
      <c r="M263" s="47"/>
      <c r="N263" s="48" t="s">
        <v>255</v>
      </c>
      <c r="O263" s="47"/>
      <c r="P263" s="48" t="s">
        <v>254</v>
      </c>
      <c r="Q263" s="47"/>
      <c r="R263" s="48" t="s">
        <v>253</v>
      </c>
      <c r="S263" s="47"/>
      <c r="T263" s="48" t="s">
        <v>252</v>
      </c>
      <c r="U263" s="47"/>
      <c r="V263" s="48" t="s">
        <v>251</v>
      </c>
      <c r="W263" s="47"/>
      <c r="X263" s="48" t="s">
        <v>250</v>
      </c>
      <c r="Y263" s="47"/>
      <c r="Z263" s="48" t="s">
        <v>249</v>
      </c>
      <c r="AA263" s="47"/>
      <c r="AB263" s="50" t="s">
        <v>248</v>
      </c>
      <c r="AC263" s="49"/>
      <c r="AD263" s="48" t="s">
        <v>247</v>
      </c>
      <c r="AE263" s="47"/>
      <c r="AF263" s="46"/>
      <c r="AG263" s="47"/>
      <c r="AH263" s="46"/>
      <c r="AI263" s="45"/>
      <c r="AJ263" s="244"/>
      <c r="AK263" s="244"/>
      <c r="AL263" s="44"/>
      <c r="AM263" s="247">
        <f>SUMPRODUCT(LEN($M263:$AE266)-LEN(SUBSTITUTE($M263:$AE266,"A", "")))</f>
        <v>0</v>
      </c>
      <c r="AN263" s="240">
        <f>SUMPRODUCT(LEN($AH263:$AH266)-LEN(SUBSTITUTE($AH263:$AH266,"A", "")))</f>
        <v>0</v>
      </c>
      <c r="AO263" s="237">
        <f>SUMPRODUCT(LEN($AG263:$AG266)-LEN(SUBSTITUTE($AG263:$AG266,"A", "")))</f>
        <v>0</v>
      </c>
      <c r="AP263" s="234">
        <f>SUMPRODUCT(LEN($M263:$AE266)-LEN(SUBSTITUTE($M263:$AE266,"S", "")))</f>
        <v>0</v>
      </c>
      <c r="AQ263" s="240">
        <f>SUMPRODUCT(LEN($AH263:$AH266)-LEN(SUBSTITUTE($AH263:$AH266,"S", "")))</f>
        <v>0</v>
      </c>
      <c r="AR263" s="237">
        <f>SUMPRODUCT(LEN($AG263:$AG266)-LEN(SUBSTITUTE($AG263:$AG266,"S", "")))</f>
        <v>0</v>
      </c>
      <c r="AS263" s="234">
        <f>SUMPRODUCT(LEN($M263:$AE266)-LEN(SUBSTITUTE($M263:$AE266,"F", "")))</f>
        <v>0</v>
      </c>
      <c r="AT263" s="240">
        <f>SUMPRODUCT(LEN($AH263:$AH266)-LEN(SUBSTITUTE($AH263:$AH266,"F", "")))</f>
        <v>0</v>
      </c>
      <c r="AU263" s="237">
        <f>SUMPRODUCT(LEN($AG263:$AG266)-LEN(SUBSTITUTE($AG263:$AG266,"F", "")))</f>
        <v>0</v>
      </c>
      <c r="AV263" s="234">
        <f>SUMPRODUCT(LEN($M263:$AE266)-LEN(SUBSTITUTE($M263:$AE266,"G", "")))</f>
        <v>0</v>
      </c>
      <c r="AW263" s="240">
        <f>SUMPRODUCT(LEN($AH263:$AH266)-LEN(SUBSTITUTE($AH263:$AH266,"G", "")))</f>
        <v>0</v>
      </c>
      <c r="AX263" s="237">
        <f>SUMPRODUCT(LEN($AG263:$AG266)-LEN(SUBSTITUTE($AG263:$AG266,"G", "")))</f>
        <v>0</v>
      </c>
      <c r="AY263" s="234">
        <f>SUMPRODUCT(LEN($M263:$AE266)-LEN(SUBSTITUTE($M263:$AE266,"M", "")))</f>
        <v>0</v>
      </c>
      <c r="AZ263" s="240">
        <f>SUMPRODUCT(LEN($AH263:$AH266)-LEN(SUBSTITUTE($AH263:$AH266,"M", "")))</f>
        <v>0</v>
      </c>
      <c r="BA263" s="237">
        <f>SUMPRODUCT(LEN($AG263:$AG266)-LEN(SUBSTITUTE($AG263:$AG266,"M", "")))</f>
        <v>0</v>
      </c>
      <c r="BB263" s="291">
        <f>SUMPRODUCT(LEN($AI263:$AI266)-LEN(SUBSTITUTE($AI263:$AI266,"S", "")))</f>
        <v>0</v>
      </c>
      <c r="BC263" s="294">
        <f>SUMPRODUCT(LEN($AI263:$AI266)-LEN(SUBSTITUTE($AI263:$AI266,"F", "")))</f>
        <v>0</v>
      </c>
      <c r="BD263" s="294">
        <f>SUMPRODUCT(LEN($AI263:$AI266)-LEN(SUBSTITUTE($AI263:$AI266,"G", "")))</f>
        <v>0</v>
      </c>
      <c r="BE263" s="297">
        <f>SUMPRODUCT(LEN($AI263:$AI266)-LEN(SUBSTITUTE($AI263:$AI266,"M", "")))</f>
        <v>0</v>
      </c>
    </row>
    <row r="264" spans="2:65" ht="28.15" customHeight="1" thickBot="1">
      <c r="B264" s="34"/>
      <c r="C264" s="266"/>
      <c r="D264" s="43"/>
      <c r="E264" s="42"/>
      <c r="F264" s="42"/>
      <c r="G264" s="41"/>
      <c r="H264" s="260"/>
      <c r="I264" s="270"/>
      <c r="J264" s="270"/>
      <c r="K264" s="270"/>
      <c r="L264" s="37" t="s">
        <v>246</v>
      </c>
      <c r="M264" s="36"/>
      <c r="N264" s="37" t="s">
        <v>245</v>
      </c>
      <c r="O264" s="36"/>
      <c r="P264" s="37" t="s">
        <v>244</v>
      </c>
      <c r="Q264" s="36"/>
      <c r="R264" s="37" t="s">
        <v>243</v>
      </c>
      <c r="S264" s="36"/>
      <c r="T264" s="37" t="s">
        <v>242</v>
      </c>
      <c r="U264" s="36"/>
      <c r="V264" s="37" t="s">
        <v>241</v>
      </c>
      <c r="W264" s="36"/>
      <c r="X264" s="37" t="s">
        <v>240</v>
      </c>
      <c r="Y264" s="36"/>
      <c r="Z264" s="37" t="s">
        <v>239</v>
      </c>
      <c r="AA264" s="36"/>
      <c r="AB264" s="39" t="s">
        <v>238</v>
      </c>
      <c r="AC264" s="38"/>
      <c r="AD264" s="37" t="s">
        <v>237</v>
      </c>
      <c r="AE264" s="36"/>
      <c r="AF264" s="35"/>
      <c r="AG264" s="36"/>
      <c r="AH264" s="35"/>
      <c r="AI264" s="24"/>
      <c r="AJ264" s="245"/>
      <c r="AK264" s="245"/>
      <c r="AL264" s="23"/>
      <c r="AM264" s="248"/>
      <c r="AN264" s="241"/>
      <c r="AO264" s="238"/>
      <c r="AP264" s="235"/>
      <c r="AQ264" s="241"/>
      <c r="AR264" s="238"/>
      <c r="AS264" s="235"/>
      <c r="AT264" s="241"/>
      <c r="AU264" s="238"/>
      <c r="AV264" s="235"/>
      <c r="AW264" s="241"/>
      <c r="AX264" s="238"/>
      <c r="AY264" s="235"/>
      <c r="AZ264" s="241"/>
      <c r="BA264" s="238"/>
      <c r="BB264" s="292"/>
      <c r="BC264" s="295"/>
      <c r="BD264" s="295"/>
      <c r="BE264" s="298"/>
    </row>
    <row r="265" spans="2:65" ht="28.15" customHeight="1">
      <c r="B265" s="34"/>
      <c r="C265" s="267"/>
      <c r="D265" s="33"/>
      <c r="E265" s="32"/>
      <c r="F265" s="32"/>
      <c r="G265" s="31"/>
      <c r="H265" s="257">
        <v>149</v>
      </c>
      <c r="I265" s="271"/>
      <c r="J265" s="271"/>
      <c r="K265" s="271"/>
      <c r="L265" s="27" t="s">
        <v>236</v>
      </c>
      <c r="M265" s="26"/>
      <c r="N265" s="27" t="s">
        <v>235</v>
      </c>
      <c r="O265" s="26"/>
      <c r="P265" s="27" t="s">
        <v>234</v>
      </c>
      <c r="Q265" s="26"/>
      <c r="R265" s="27" t="s">
        <v>233</v>
      </c>
      <c r="S265" s="26"/>
      <c r="T265" s="27" t="s">
        <v>232</v>
      </c>
      <c r="U265" s="26"/>
      <c r="V265" s="27" t="s">
        <v>231</v>
      </c>
      <c r="W265" s="26"/>
      <c r="X265" s="27" t="s">
        <v>230</v>
      </c>
      <c r="Y265" s="26"/>
      <c r="Z265" s="27" t="s">
        <v>229</v>
      </c>
      <c r="AA265" s="26"/>
      <c r="AB265" s="29" t="s">
        <v>228</v>
      </c>
      <c r="AC265" s="28"/>
      <c r="AD265" s="27">
        <v>39</v>
      </c>
      <c r="AE265" s="26"/>
      <c r="AF265" s="25"/>
      <c r="AG265" s="26"/>
      <c r="AH265" s="25"/>
      <c r="AI265" s="24"/>
      <c r="AJ265" s="245"/>
      <c r="AK265" s="245"/>
      <c r="AL265" s="23"/>
      <c r="AM265" s="248"/>
      <c r="AN265" s="241"/>
      <c r="AO265" s="238"/>
      <c r="AP265" s="235"/>
      <c r="AQ265" s="241"/>
      <c r="AR265" s="238"/>
      <c r="AS265" s="235"/>
      <c r="AT265" s="241"/>
      <c r="AU265" s="238"/>
      <c r="AV265" s="235"/>
      <c r="AW265" s="241"/>
      <c r="AX265" s="238"/>
      <c r="AY265" s="235"/>
      <c r="AZ265" s="241"/>
      <c r="BA265" s="238"/>
      <c r="BB265" s="292"/>
      <c r="BC265" s="295"/>
      <c r="BD265" s="295"/>
      <c r="BE265" s="298"/>
    </row>
    <row r="266" spans="2:65" ht="28.15" customHeight="1" thickBot="1">
      <c r="B266" s="34"/>
      <c r="C266" s="273"/>
      <c r="D266" s="64"/>
      <c r="E266" s="63"/>
      <c r="F266" s="63"/>
      <c r="G266" s="62"/>
      <c r="H266" s="258"/>
      <c r="I266" s="274"/>
      <c r="J266" s="274"/>
      <c r="K266" s="274"/>
      <c r="L266" s="59" t="s">
        <v>227</v>
      </c>
      <c r="M266" s="58"/>
      <c r="N266" s="59" t="s">
        <v>226</v>
      </c>
      <c r="O266" s="58"/>
      <c r="P266" s="59" t="s">
        <v>225</v>
      </c>
      <c r="Q266" s="58"/>
      <c r="R266" s="59" t="s">
        <v>224</v>
      </c>
      <c r="S266" s="58"/>
      <c r="T266" s="59">
        <v>20</v>
      </c>
      <c r="U266" s="58"/>
      <c r="V266" s="59" t="s">
        <v>223</v>
      </c>
      <c r="W266" s="58"/>
      <c r="X266" s="59" t="s">
        <v>222</v>
      </c>
      <c r="Y266" s="58"/>
      <c r="Z266" s="59" t="s">
        <v>221</v>
      </c>
      <c r="AA266" s="58"/>
      <c r="AB266" s="61" t="s">
        <v>220</v>
      </c>
      <c r="AC266" s="60"/>
      <c r="AD266" s="59" t="s">
        <v>219</v>
      </c>
      <c r="AE266" s="58"/>
      <c r="AF266" s="57"/>
      <c r="AG266" s="58"/>
      <c r="AH266" s="57"/>
      <c r="AI266" s="56"/>
      <c r="AJ266" s="250"/>
      <c r="AK266" s="250"/>
      <c r="AL266" s="55"/>
      <c r="AM266" s="249"/>
      <c r="AN266" s="242"/>
      <c r="AO266" s="239"/>
      <c r="AP266" s="236"/>
      <c r="AQ266" s="242"/>
      <c r="AR266" s="239"/>
      <c r="AS266" s="236"/>
      <c r="AT266" s="242"/>
      <c r="AU266" s="239"/>
      <c r="AV266" s="236"/>
      <c r="AW266" s="242"/>
      <c r="AX266" s="239"/>
      <c r="AY266" s="236"/>
      <c r="AZ266" s="242"/>
      <c r="BA266" s="239"/>
      <c r="BB266" s="293"/>
      <c r="BC266" s="296"/>
      <c r="BD266" s="296"/>
      <c r="BE266" s="299"/>
    </row>
    <row r="267" spans="2:65" ht="28.15" hidden="1" customHeight="1">
      <c r="B267" s="34"/>
      <c r="C267" s="265">
        <v>2</v>
      </c>
      <c r="D267" s="54"/>
      <c r="E267" s="53"/>
      <c r="F267" s="53"/>
      <c r="G267" s="52"/>
      <c r="H267" s="259"/>
      <c r="I267" s="269"/>
      <c r="J267" s="269"/>
      <c r="K267" s="269"/>
      <c r="L267" s="48" t="s">
        <v>256</v>
      </c>
      <c r="M267" s="47"/>
      <c r="N267" s="48" t="s">
        <v>255</v>
      </c>
      <c r="O267" s="47"/>
      <c r="P267" s="48" t="s">
        <v>254</v>
      </c>
      <c r="Q267" s="47"/>
      <c r="R267" s="48" t="s">
        <v>253</v>
      </c>
      <c r="S267" s="47"/>
      <c r="T267" s="48" t="s">
        <v>252</v>
      </c>
      <c r="U267" s="47"/>
      <c r="V267" s="48" t="s">
        <v>251</v>
      </c>
      <c r="W267" s="47"/>
      <c r="X267" s="48" t="s">
        <v>250</v>
      </c>
      <c r="Y267" s="47"/>
      <c r="Z267" s="48" t="s">
        <v>249</v>
      </c>
      <c r="AA267" s="47"/>
      <c r="AB267" s="50" t="s">
        <v>248</v>
      </c>
      <c r="AC267" s="49"/>
      <c r="AD267" s="48" t="s">
        <v>247</v>
      </c>
      <c r="AE267" s="47"/>
      <c r="AF267" s="46"/>
      <c r="AG267" s="47"/>
      <c r="AH267" s="46"/>
      <c r="AI267" s="45"/>
      <c r="AJ267" s="251"/>
      <c r="AK267" s="254"/>
      <c r="AL267" s="44"/>
      <c r="AM267" s="247">
        <f>SUMPRODUCT(LEN($M267:$AE270)-LEN(SUBSTITUTE($M267:$AE270,"A", "")))</f>
        <v>0</v>
      </c>
      <c r="AN267" s="240">
        <f>SUMPRODUCT(LEN($AH267:$AH270)-LEN(SUBSTITUTE($AH267:$AH270,"A", "")))</f>
        <v>0</v>
      </c>
      <c r="AO267" s="237">
        <f>SUMPRODUCT(LEN($AG267:$AG270)-LEN(SUBSTITUTE($AG267:$AG270,"A", "")))</f>
        <v>0</v>
      </c>
      <c r="AP267" s="234">
        <f>SUMPRODUCT(LEN($M267:$AE270)-LEN(SUBSTITUTE($M267:$AE270,"S", "")))</f>
        <v>0</v>
      </c>
      <c r="AQ267" s="240">
        <f>SUMPRODUCT(LEN($AH267:$AH270)-LEN(SUBSTITUTE($AH267:$AH270,"S", "")))</f>
        <v>0</v>
      </c>
      <c r="AR267" s="237">
        <f>SUMPRODUCT(LEN($AG267:$AG270)-LEN(SUBSTITUTE($AG267:$AG270,"S", "")))</f>
        <v>0</v>
      </c>
      <c r="AS267" s="234">
        <f>SUMPRODUCT(LEN($M267:$AE270)-LEN(SUBSTITUTE($M267:$AE270,"F", "")))</f>
        <v>0</v>
      </c>
      <c r="AT267" s="240">
        <f>SUMPRODUCT(LEN($AH267:$AH270)-LEN(SUBSTITUTE($AH267:$AH270,"F", "")))</f>
        <v>0</v>
      </c>
      <c r="AU267" s="237">
        <f>SUMPRODUCT(LEN($AG267:$AG270)-LEN(SUBSTITUTE($AG267:$AG270,"F", "")))</f>
        <v>0</v>
      </c>
      <c r="AV267" s="234">
        <f>SUMPRODUCT(LEN($M267:$AE270)-LEN(SUBSTITUTE($M267:$AE270,"G", "")))</f>
        <v>0</v>
      </c>
      <c r="AW267" s="240">
        <f>SUMPRODUCT(LEN($AH267:$AH270)-LEN(SUBSTITUTE($AH267:$AH270,"G", "")))</f>
        <v>0</v>
      </c>
      <c r="AX267" s="237">
        <f>SUMPRODUCT(LEN($AG267:$AG270)-LEN(SUBSTITUTE($AG267:$AG270,"G", "")))</f>
        <v>0</v>
      </c>
      <c r="AY267" s="234">
        <f>SUMPRODUCT(LEN($M267:$AE270)-LEN(SUBSTITUTE($M267:$AE270,"M", "")))</f>
        <v>0</v>
      </c>
      <c r="AZ267" s="240">
        <f>SUMPRODUCT(LEN($AH267:$AH270)-LEN(SUBSTITUTE($AH267:$AH270,"M", "")))</f>
        <v>0</v>
      </c>
      <c r="BA267" s="237">
        <f>SUMPRODUCT(LEN($AG267:$AG270)-LEN(SUBSTITUTE($AG267:$AG270,"M", "")))</f>
        <v>0</v>
      </c>
      <c r="BB267" s="291">
        <f>SUMPRODUCT(LEN($AI267:$AI270)-LEN(SUBSTITUTE($AI267:$AI270,"S", "")))</f>
        <v>0</v>
      </c>
      <c r="BC267" s="294">
        <f>SUMPRODUCT(LEN($AI267:$AI270)-LEN(SUBSTITUTE($AI267:$AI270,"F", "")))</f>
        <v>0</v>
      </c>
      <c r="BD267" s="294">
        <f>SUMPRODUCT(LEN($AI267:$AI270)-LEN(SUBSTITUTE($AI267:$AI270,"G", "")))</f>
        <v>0</v>
      </c>
      <c r="BE267" s="297">
        <f>SUMPRODUCT(LEN($AI267:$AI270)-LEN(SUBSTITUTE($AI267:$AI270,"M", "")))</f>
        <v>0</v>
      </c>
    </row>
    <row r="268" spans="2:65" ht="28.15" hidden="1" customHeight="1" thickBot="1">
      <c r="B268" s="34"/>
      <c r="C268" s="266"/>
      <c r="D268" s="43"/>
      <c r="E268" s="42"/>
      <c r="F268" s="42"/>
      <c r="G268" s="41"/>
      <c r="H268" s="260"/>
      <c r="I268" s="270"/>
      <c r="J268" s="270"/>
      <c r="K268" s="270"/>
      <c r="L268" s="37" t="s">
        <v>246</v>
      </c>
      <c r="M268" s="36"/>
      <c r="N268" s="37" t="s">
        <v>245</v>
      </c>
      <c r="O268" s="36"/>
      <c r="P268" s="37" t="s">
        <v>244</v>
      </c>
      <c r="Q268" s="36"/>
      <c r="R268" s="37" t="s">
        <v>243</v>
      </c>
      <c r="S268" s="36"/>
      <c r="T268" s="37" t="s">
        <v>242</v>
      </c>
      <c r="U268" s="36"/>
      <c r="V268" s="37" t="s">
        <v>241</v>
      </c>
      <c r="W268" s="36"/>
      <c r="X268" s="37" t="s">
        <v>240</v>
      </c>
      <c r="Y268" s="36"/>
      <c r="Z268" s="37" t="s">
        <v>239</v>
      </c>
      <c r="AA268" s="36"/>
      <c r="AB268" s="39" t="s">
        <v>238</v>
      </c>
      <c r="AC268" s="38"/>
      <c r="AD268" s="37" t="s">
        <v>237</v>
      </c>
      <c r="AE268" s="36"/>
      <c r="AF268" s="35"/>
      <c r="AG268" s="36"/>
      <c r="AH268" s="35"/>
      <c r="AI268" s="24"/>
      <c r="AJ268" s="252"/>
      <c r="AK268" s="255"/>
      <c r="AL268" s="23"/>
      <c r="AM268" s="248"/>
      <c r="AN268" s="241"/>
      <c r="AO268" s="238"/>
      <c r="AP268" s="235"/>
      <c r="AQ268" s="241"/>
      <c r="AR268" s="238"/>
      <c r="AS268" s="235"/>
      <c r="AT268" s="241"/>
      <c r="AU268" s="238"/>
      <c r="AV268" s="235"/>
      <c r="AW268" s="241"/>
      <c r="AX268" s="238"/>
      <c r="AY268" s="235"/>
      <c r="AZ268" s="241"/>
      <c r="BA268" s="238"/>
      <c r="BB268" s="292"/>
      <c r="BC268" s="295"/>
      <c r="BD268" s="295"/>
      <c r="BE268" s="298"/>
    </row>
    <row r="269" spans="2:65" ht="28.15" hidden="1" customHeight="1">
      <c r="B269" s="34"/>
      <c r="C269" s="267"/>
      <c r="D269" s="33"/>
      <c r="E269" s="32"/>
      <c r="F269" s="32"/>
      <c r="G269" s="31"/>
      <c r="H269" s="257"/>
      <c r="I269" s="271"/>
      <c r="J269" s="271"/>
      <c r="K269" s="271"/>
      <c r="L269" s="27" t="s">
        <v>236</v>
      </c>
      <c r="M269" s="26"/>
      <c r="N269" s="27" t="s">
        <v>235</v>
      </c>
      <c r="O269" s="26"/>
      <c r="P269" s="27" t="s">
        <v>234</v>
      </c>
      <c r="Q269" s="26"/>
      <c r="R269" s="27" t="s">
        <v>233</v>
      </c>
      <c r="S269" s="26"/>
      <c r="T269" s="27" t="s">
        <v>232</v>
      </c>
      <c r="U269" s="26"/>
      <c r="V269" s="27" t="s">
        <v>231</v>
      </c>
      <c r="W269" s="26"/>
      <c r="X269" s="27" t="s">
        <v>230</v>
      </c>
      <c r="Y269" s="26"/>
      <c r="Z269" s="27" t="s">
        <v>229</v>
      </c>
      <c r="AA269" s="26"/>
      <c r="AB269" s="29" t="s">
        <v>228</v>
      </c>
      <c r="AC269" s="28"/>
      <c r="AD269" s="27">
        <v>39</v>
      </c>
      <c r="AE269" s="26"/>
      <c r="AF269" s="25"/>
      <c r="AG269" s="26"/>
      <c r="AH269" s="25"/>
      <c r="AI269" s="24"/>
      <c r="AJ269" s="252"/>
      <c r="AK269" s="255"/>
      <c r="AL269" s="23"/>
      <c r="AM269" s="248"/>
      <c r="AN269" s="241"/>
      <c r="AO269" s="238"/>
      <c r="AP269" s="235"/>
      <c r="AQ269" s="241"/>
      <c r="AR269" s="238"/>
      <c r="AS269" s="235"/>
      <c r="AT269" s="241"/>
      <c r="AU269" s="238"/>
      <c r="AV269" s="235"/>
      <c r="AW269" s="241"/>
      <c r="AX269" s="238"/>
      <c r="AY269" s="235"/>
      <c r="AZ269" s="241"/>
      <c r="BA269" s="238"/>
      <c r="BB269" s="292"/>
      <c r="BC269" s="295"/>
      <c r="BD269" s="295"/>
      <c r="BE269" s="298"/>
    </row>
    <row r="270" spans="2:65" ht="28.15" hidden="1" customHeight="1" thickBot="1">
      <c r="B270" s="34"/>
      <c r="C270" s="273"/>
      <c r="D270" s="64"/>
      <c r="E270" s="63"/>
      <c r="F270" s="63"/>
      <c r="G270" s="62"/>
      <c r="H270" s="258"/>
      <c r="I270" s="274"/>
      <c r="J270" s="274"/>
      <c r="K270" s="274"/>
      <c r="L270" s="59" t="s">
        <v>227</v>
      </c>
      <c r="M270" s="58"/>
      <c r="N270" s="59" t="s">
        <v>226</v>
      </c>
      <c r="O270" s="58"/>
      <c r="P270" s="59" t="s">
        <v>225</v>
      </c>
      <c r="Q270" s="58"/>
      <c r="R270" s="59" t="s">
        <v>224</v>
      </c>
      <c r="S270" s="58"/>
      <c r="T270" s="59">
        <v>20</v>
      </c>
      <c r="U270" s="58"/>
      <c r="V270" s="59" t="s">
        <v>223</v>
      </c>
      <c r="W270" s="58"/>
      <c r="X270" s="59" t="s">
        <v>222</v>
      </c>
      <c r="Y270" s="58"/>
      <c r="Z270" s="59" t="s">
        <v>221</v>
      </c>
      <c r="AA270" s="58"/>
      <c r="AB270" s="61" t="s">
        <v>220</v>
      </c>
      <c r="AC270" s="60"/>
      <c r="AD270" s="59" t="s">
        <v>219</v>
      </c>
      <c r="AE270" s="58"/>
      <c r="AF270" s="57"/>
      <c r="AG270" s="58"/>
      <c r="AH270" s="57"/>
      <c r="AI270" s="56"/>
      <c r="AJ270" s="253"/>
      <c r="AK270" s="256"/>
      <c r="AL270" s="55"/>
      <c r="AM270" s="249"/>
      <c r="AN270" s="242"/>
      <c r="AO270" s="239"/>
      <c r="AP270" s="236"/>
      <c r="AQ270" s="242"/>
      <c r="AR270" s="239"/>
      <c r="AS270" s="236"/>
      <c r="AT270" s="242"/>
      <c r="AU270" s="239"/>
      <c r="AV270" s="236"/>
      <c r="AW270" s="242"/>
      <c r="AX270" s="239"/>
      <c r="AY270" s="236"/>
      <c r="AZ270" s="242"/>
      <c r="BA270" s="239"/>
      <c r="BB270" s="293"/>
      <c r="BC270" s="296"/>
      <c r="BD270" s="296"/>
      <c r="BE270" s="299"/>
    </row>
    <row r="271" spans="2:65" ht="28.15" hidden="1" customHeight="1">
      <c r="B271" s="34"/>
      <c r="C271" s="265">
        <v>3</v>
      </c>
      <c r="D271" s="54"/>
      <c r="E271" s="53"/>
      <c r="F271" s="53"/>
      <c r="G271" s="52"/>
      <c r="H271" s="259"/>
      <c r="I271" s="269"/>
      <c r="J271" s="269"/>
      <c r="K271" s="269"/>
      <c r="L271" s="48" t="s">
        <v>256</v>
      </c>
      <c r="M271" s="47"/>
      <c r="N271" s="48" t="s">
        <v>255</v>
      </c>
      <c r="O271" s="47"/>
      <c r="P271" s="48" t="s">
        <v>254</v>
      </c>
      <c r="Q271" s="47"/>
      <c r="R271" s="48" t="s">
        <v>253</v>
      </c>
      <c r="S271" s="47"/>
      <c r="T271" s="48" t="s">
        <v>252</v>
      </c>
      <c r="U271" s="47"/>
      <c r="V271" s="48" t="s">
        <v>251</v>
      </c>
      <c r="W271" s="47"/>
      <c r="X271" s="48" t="s">
        <v>250</v>
      </c>
      <c r="Y271" s="47"/>
      <c r="Z271" s="48" t="s">
        <v>249</v>
      </c>
      <c r="AA271" s="47"/>
      <c r="AB271" s="50" t="s">
        <v>248</v>
      </c>
      <c r="AC271" s="49"/>
      <c r="AD271" s="48" t="s">
        <v>247</v>
      </c>
      <c r="AE271" s="47"/>
      <c r="AF271" s="46"/>
      <c r="AG271" s="47"/>
      <c r="AH271" s="46"/>
      <c r="AI271" s="45"/>
      <c r="AJ271" s="244"/>
      <c r="AK271" s="244"/>
      <c r="AL271" s="44"/>
      <c r="AM271" s="247">
        <f>SUMPRODUCT(LEN($M271:$AE274)-LEN(SUBSTITUTE($M271:$AE274,"A", "")))</f>
        <v>0</v>
      </c>
      <c r="AN271" s="240">
        <f>SUMPRODUCT(LEN($AH271:$AH274)-LEN(SUBSTITUTE($AH271:$AH274,"A", "")))</f>
        <v>0</v>
      </c>
      <c r="AO271" s="237">
        <f>SUMPRODUCT(LEN($AG271:$AG274)-LEN(SUBSTITUTE($AG271:$AG274,"A", "")))</f>
        <v>0</v>
      </c>
      <c r="AP271" s="234">
        <f>SUMPRODUCT(LEN($M271:$AE274)-LEN(SUBSTITUTE($M271:$AE274,"S", "")))</f>
        <v>0</v>
      </c>
      <c r="AQ271" s="240">
        <f>SUMPRODUCT(LEN($AH271:$AH274)-LEN(SUBSTITUTE($AH271:$AH274,"S", "")))</f>
        <v>0</v>
      </c>
      <c r="AR271" s="237">
        <f>SUMPRODUCT(LEN($AG271:$AG274)-LEN(SUBSTITUTE($AG271:$AG274,"S", "")))</f>
        <v>0</v>
      </c>
      <c r="AS271" s="234">
        <f>SUMPRODUCT(LEN($M271:$AE274)-LEN(SUBSTITUTE($M271:$AE274,"F", "")))</f>
        <v>0</v>
      </c>
      <c r="AT271" s="240">
        <f>SUMPRODUCT(LEN($AH271:$AH274)-LEN(SUBSTITUTE($AH271:$AH274,"F", "")))</f>
        <v>0</v>
      </c>
      <c r="AU271" s="237">
        <f>SUMPRODUCT(LEN($AG271:$AG274)-LEN(SUBSTITUTE($AG271:$AG274,"F", "")))</f>
        <v>0</v>
      </c>
      <c r="AV271" s="234">
        <f>SUMPRODUCT(LEN($M271:$AE274)-LEN(SUBSTITUTE($M271:$AE274,"G", "")))</f>
        <v>0</v>
      </c>
      <c r="AW271" s="240">
        <f>SUMPRODUCT(LEN($AH271:$AH274)-LEN(SUBSTITUTE($AH271:$AH274,"G", "")))</f>
        <v>0</v>
      </c>
      <c r="AX271" s="237">
        <f>SUMPRODUCT(LEN($AG271:$AG274)-LEN(SUBSTITUTE($AG271:$AG274,"G", "")))</f>
        <v>0</v>
      </c>
      <c r="AY271" s="234">
        <f>SUMPRODUCT(LEN($M271:$AE274)-LEN(SUBSTITUTE($M271:$AE274,"M", "")))</f>
        <v>0</v>
      </c>
      <c r="AZ271" s="240">
        <f>SUMPRODUCT(LEN($AH271:$AH274)-LEN(SUBSTITUTE($AH271:$AH274,"M", "")))</f>
        <v>0</v>
      </c>
      <c r="BA271" s="237">
        <f>SUMPRODUCT(LEN($AG271:$AG274)-LEN(SUBSTITUTE($AG271:$AG274,"M", "")))</f>
        <v>0</v>
      </c>
      <c r="BB271" s="291">
        <f>SUMPRODUCT(LEN($AI271:$AI274)-LEN(SUBSTITUTE($AI271:$AI274,"S", "")))</f>
        <v>0</v>
      </c>
      <c r="BC271" s="294">
        <f>SUMPRODUCT(LEN($AI271:$AI274)-LEN(SUBSTITUTE($AI271:$AI274,"F", "")))</f>
        <v>0</v>
      </c>
      <c r="BD271" s="294">
        <f>SUMPRODUCT(LEN($AI271:$AI274)-LEN(SUBSTITUTE($AI271:$AI274,"G", "")))</f>
        <v>0</v>
      </c>
      <c r="BE271" s="297">
        <f>SUMPRODUCT(LEN($AI271:$AI274)-LEN(SUBSTITUTE($AI271:$AI274,"M", "")))</f>
        <v>0</v>
      </c>
    </row>
    <row r="272" spans="2:65" ht="28.15" hidden="1" customHeight="1" thickBot="1">
      <c r="B272" s="34"/>
      <c r="C272" s="266"/>
      <c r="D272" s="43"/>
      <c r="E272" s="42"/>
      <c r="F272" s="42"/>
      <c r="G272" s="41"/>
      <c r="H272" s="260"/>
      <c r="I272" s="270"/>
      <c r="J272" s="270"/>
      <c r="K272" s="270"/>
      <c r="L272" s="37" t="s">
        <v>246</v>
      </c>
      <c r="M272" s="36"/>
      <c r="N272" s="37" t="s">
        <v>245</v>
      </c>
      <c r="O272" s="36"/>
      <c r="P272" s="37" t="s">
        <v>244</v>
      </c>
      <c r="Q272" s="36"/>
      <c r="R272" s="37" t="s">
        <v>243</v>
      </c>
      <c r="S272" s="36"/>
      <c r="T272" s="37" t="s">
        <v>242</v>
      </c>
      <c r="U272" s="36"/>
      <c r="V272" s="37" t="s">
        <v>241</v>
      </c>
      <c r="W272" s="36"/>
      <c r="X272" s="37" t="s">
        <v>240</v>
      </c>
      <c r="Y272" s="36"/>
      <c r="Z272" s="37" t="s">
        <v>239</v>
      </c>
      <c r="AA272" s="36"/>
      <c r="AB272" s="39" t="s">
        <v>238</v>
      </c>
      <c r="AC272" s="38"/>
      <c r="AD272" s="37" t="s">
        <v>237</v>
      </c>
      <c r="AE272" s="36"/>
      <c r="AF272" s="35"/>
      <c r="AG272" s="36"/>
      <c r="AH272" s="35"/>
      <c r="AI272" s="24"/>
      <c r="AJ272" s="245"/>
      <c r="AK272" s="245"/>
      <c r="AL272" s="23"/>
      <c r="AM272" s="248"/>
      <c r="AN272" s="241"/>
      <c r="AO272" s="238"/>
      <c r="AP272" s="235"/>
      <c r="AQ272" s="241"/>
      <c r="AR272" s="238"/>
      <c r="AS272" s="235"/>
      <c r="AT272" s="241"/>
      <c r="AU272" s="238"/>
      <c r="AV272" s="235"/>
      <c r="AW272" s="241"/>
      <c r="AX272" s="238"/>
      <c r="AY272" s="235"/>
      <c r="AZ272" s="241"/>
      <c r="BA272" s="238"/>
      <c r="BB272" s="292"/>
      <c r="BC272" s="295"/>
      <c r="BD272" s="295"/>
      <c r="BE272" s="298"/>
    </row>
    <row r="273" spans="2:65" ht="28.15" hidden="1" customHeight="1">
      <c r="B273" s="34"/>
      <c r="C273" s="267"/>
      <c r="D273" s="33"/>
      <c r="E273" s="32"/>
      <c r="F273" s="32"/>
      <c r="G273" s="31"/>
      <c r="H273" s="257"/>
      <c r="I273" s="271"/>
      <c r="J273" s="271"/>
      <c r="K273" s="271"/>
      <c r="L273" s="27" t="s">
        <v>236</v>
      </c>
      <c r="M273" s="26"/>
      <c r="N273" s="27" t="s">
        <v>235</v>
      </c>
      <c r="O273" s="26"/>
      <c r="P273" s="27" t="s">
        <v>234</v>
      </c>
      <c r="Q273" s="26"/>
      <c r="R273" s="27" t="s">
        <v>233</v>
      </c>
      <c r="S273" s="26"/>
      <c r="T273" s="27" t="s">
        <v>232</v>
      </c>
      <c r="U273" s="26"/>
      <c r="V273" s="27" t="s">
        <v>231</v>
      </c>
      <c r="W273" s="26"/>
      <c r="X273" s="27" t="s">
        <v>230</v>
      </c>
      <c r="Y273" s="26"/>
      <c r="Z273" s="27" t="s">
        <v>229</v>
      </c>
      <c r="AA273" s="26"/>
      <c r="AB273" s="29" t="s">
        <v>228</v>
      </c>
      <c r="AC273" s="28"/>
      <c r="AD273" s="27">
        <v>39</v>
      </c>
      <c r="AE273" s="26"/>
      <c r="AF273" s="25"/>
      <c r="AG273" s="26"/>
      <c r="AH273" s="25"/>
      <c r="AI273" s="24"/>
      <c r="AJ273" s="245"/>
      <c r="AK273" s="245"/>
      <c r="AL273" s="23"/>
      <c r="AM273" s="248"/>
      <c r="AN273" s="241"/>
      <c r="AO273" s="238"/>
      <c r="AP273" s="235"/>
      <c r="AQ273" s="241"/>
      <c r="AR273" s="238"/>
      <c r="AS273" s="235"/>
      <c r="AT273" s="241"/>
      <c r="AU273" s="238"/>
      <c r="AV273" s="235"/>
      <c r="AW273" s="241"/>
      <c r="AX273" s="238"/>
      <c r="AY273" s="235"/>
      <c r="AZ273" s="241"/>
      <c r="BA273" s="238"/>
      <c r="BB273" s="292"/>
      <c r="BC273" s="295"/>
      <c r="BD273" s="295"/>
      <c r="BE273" s="298"/>
    </row>
    <row r="274" spans="2:65" ht="28.15" hidden="1" customHeight="1" thickBot="1">
      <c r="B274" s="22"/>
      <c r="C274" s="268"/>
      <c r="D274" s="21"/>
      <c r="E274" s="20"/>
      <c r="F274" s="20"/>
      <c r="G274" s="19"/>
      <c r="H274" s="258"/>
      <c r="I274" s="272"/>
      <c r="J274" s="272"/>
      <c r="K274" s="272"/>
      <c r="L274" s="15" t="s">
        <v>227</v>
      </c>
      <c r="M274" s="14"/>
      <c r="N274" s="15" t="s">
        <v>226</v>
      </c>
      <c r="O274" s="14"/>
      <c r="P274" s="15" t="s">
        <v>225</v>
      </c>
      <c r="Q274" s="14"/>
      <c r="R274" s="15" t="s">
        <v>224</v>
      </c>
      <c r="S274" s="14"/>
      <c r="T274" s="15">
        <v>20</v>
      </c>
      <c r="U274" s="14"/>
      <c r="V274" s="15" t="s">
        <v>223</v>
      </c>
      <c r="W274" s="14"/>
      <c r="X274" s="15" t="s">
        <v>222</v>
      </c>
      <c r="Y274" s="14"/>
      <c r="Z274" s="15" t="s">
        <v>221</v>
      </c>
      <c r="AA274" s="14"/>
      <c r="AB274" s="17" t="s">
        <v>220</v>
      </c>
      <c r="AC274" s="16"/>
      <c r="AD274" s="15" t="s">
        <v>219</v>
      </c>
      <c r="AE274" s="14"/>
      <c r="AF274" s="13"/>
      <c r="AG274" s="14"/>
      <c r="AH274" s="13"/>
      <c r="AI274" s="12"/>
      <c r="AJ274" s="246"/>
      <c r="AK274" s="246"/>
      <c r="AL274" s="11"/>
      <c r="AM274" s="249"/>
      <c r="AN274" s="242"/>
      <c r="AO274" s="239"/>
      <c r="AP274" s="236"/>
      <c r="AQ274" s="242"/>
      <c r="AR274" s="239"/>
      <c r="AS274" s="236"/>
      <c r="AT274" s="242"/>
      <c r="AU274" s="239"/>
      <c r="AV274" s="236"/>
      <c r="AW274" s="242"/>
      <c r="AX274" s="239"/>
      <c r="AY274" s="236"/>
      <c r="AZ274" s="242"/>
      <c r="BA274" s="239"/>
      <c r="BB274" s="293"/>
      <c r="BC274" s="296"/>
      <c r="BD274" s="296"/>
      <c r="BE274" s="299"/>
    </row>
    <row r="275" spans="2:65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29" t="s">
        <v>287</v>
      </c>
      <c r="M275" s="278"/>
      <c r="N275" s="229" t="s">
        <v>286</v>
      </c>
      <c r="O275" s="278"/>
      <c r="P275" s="229" t="s">
        <v>286</v>
      </c>
      <c r="Q275" s="230"/>
      <c r="R275" s="229" t="s">
        <v>286</v>
      </c>
      <c r="S275" s="230"/>
      <c r="T275" s="229" t="s">
        <v>286</v>
      </c>
      <c r="U275" s="230"/>
      <c r="V275" s="229" t="s">
        <v>286</v>
      </c>
      <c r="W275" s="230"/>
      <c r="X275" s="229" t="s">
        <v>286</v>
      </c>
      <c r="Y275" s="230"/>
      <c r="Z275" s="229" t="s">
        <v>286</v>
      </c>
      <c r="AA275" s="230"/>
      <c r="AB275" s="229" t="s">
        <v>286</v>
      </c>
      <c r="AC275" s="230"/>
      <c r="AD275" s="229" t="s">
        <v>286</v>
      </c>
      <c r="AE275" s="230"/>
      <c r="AF275" s="243" t="s">
        <v>285</v>
      </c>
      <c r="AG275" s="230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90" t="s">
        <v>279</v>
      </c>
      <c r="AN275" s="89" t="s">
        <v>278</v>
      </c>
      <c r="AO275" s="88" t="s">
        <v>277</v>
      </c>
      <c r="AP275" s="90" t="s">
        <v>276</v>
      </c>
      <c r="AQ275" s="89" t="s">
        <v>275</v>
      </c>
      <c r="AR275" s="88" t="s">
        <v>274</v>
      </c>
      <c r="AS275" s="90" t="s">
        <v>273</v>
      </c>
      <c r="AT275" s="89" t="s">
        <v>272</v>
      </c>
      <c r="AU275" s="91" t="s">
        <v>271</v>
      </c>
      <c r="AV275" s="90" t="s">
        <v>270</v>
      </c>
      <c r="AW275" s="89" t="s">
        <v>269</v>
      </c>
      <c r="AX275" s="88" t="s">
        <v>268</v>
      </c>
      <c r="AY275" s="90" t="s">
        <v>267</v>
      </c>
      <c r="AZ275" s="89" t="s">
        <v>266</v>
      </c>
      <c r="BA275" s="88" t="s">
        <v>265</v>
      </c>
      <c r="BB275" s="87" t="s">
        <v>264</v>
      </c>
      <c r="BC275" s="86" t="s">
        <v>263</v>
      </c>
      <c r="BD275" s="86" t="s">
        <v>262</v>
      </c>
      <c r="BE275" s="85" t="s">
        <v>261</v>
      </c>
    </row>
    <row r="276" spans="2:65" ht="48" thickBot="1">
      <c r="B276" s="84" t="s">
        <v>340</v>
      </c>
      <c r="C276" s="83"/>
      <c r="D276" s="82">
        <v>149</v>
      </c>
      <c r="E276" s="275">
        <v>67.28</v>
      </c>
      <c r="F276" s="276"/>
      <c r="G276" s="277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71">
        <f t="shared" ref="AM276:BE276" si="19">SUM(AM277:AM288)</f>
        <v>0</v>
      </c>
      <c r="AN276" s="70">
        <f t="shared" si="19"/>
        <v>0</v>
      </c>
      <c r="AO276" s="69">
        <f t="shared" si="19"/>
        <v>0</v>
      </c>
      <c r="AP276" s="71">
        <f t="shared" si="19"/>
        <v>0</v>
      </c>
      <c r="AQ276" s="70">
        <f t="shared" si="19"/>
        <v>0</v>
      </c>
      <c r="AR276" s="69">
        <f t="shared" si="19"/>
        <v>0</v>
      </c>
      <c r="AS276" s="71">
        <f t="shared" si="19"/>
        <v>0</v>
      </c>
      <c r="AT276" s="70">
        <f t="shared" si="19"/>
        <v>0</v>
      </c>
      <c r="AU276" s="69">
        <f t="shared" si="19"/>
        <v>0</v>
      </c>
      <c r="AV276" s="71">
        <f t="shared" si="19"/>
        <v>0</v>
      </c>
      <c r="AW276" s="70">
        <f t="shared" si="19"/>
        <v>0</v>
      </c>
      <c r="AX276" s="69">
        <f t="shared" si="19"/>
        <v>0</v>
      </c>
      <c r="AY276" s="71">
        <f t="shared" si="19"/>
        <v>0</v>
      </c>
      <c r="AZ276" s="70">
        <f t="shared" si="19"/>
        <v>0</v>
      </c>
      <c r="BA276" s="69">
        <f t="shared" si="19"/>
        <v>0</v>
      </c>
      <c r="BB276" s="68">
        <f t="shared" si="19"/>
        <v>0</v>
      </c>
      <c r="BC276" s="67">
        <f t="shared" si="19"/>
        <v>0</v>
      </c>
      <c r="BD276" s="67">
        <f t="shared" si="19"/>
        <v>0</v>
      </c>
      <c r="BE276" s="66">
        <f t="shared" si="19"/>
        <v>0</v>
      </c>
      <c r="BF276" s="65" t="s">
        <v>257</v>
      </c>
      <c r="BI276" s="5">
        <f>SUM(AM276:AO276)</f>
        <v>0</v>
      </c>
      <c r="BJ276" s="5">
        <f>SUM(AP276:AR276,BB276)</f>
        <v>0</v>
      </c>
      <c r="BK276" s="5">
        <f>SUM(AS276:AU276,BC276)</f>
        <v>0</v>
      </c>
      <c r="BL276" s="5">
        <f>SUM(AV276:AX276,BD276)</f>
        <v>0</v>
      </c>
      <c r="BM276" s="5">
        <f>SUM(AY276:BA276,BE276)</f>
        <v>0</v>
      </c>
    </row>
    <row r="277" spans="2:65" ht="28.15" customHeight="1">
      <c r="B277" s="34"/>
      <c r="C277" s="265">
        <v>1</v>
      </c>
      <c r="D277" s="54" t="s">
        <v>339</v>
      </c>
      <c r="E277" s="53"/>
      <c r="F277" s="53"/>
      <c r="G277" s="52"/>
      <c r="H277" s="259" t="s">
        <v>329</v>
      </c>
      <c r="I277" s="269">
        <v>11</v>
      </c>
      <c r="J277" s="269">
        <v>4</v>
      </c>
      <c r="K277" s="269"/>
      <c r="L277" s="48" t="s">
        <v>256</v>
      </c>
      <c r="M277" s="47"/>
      <c r="N277" s="48" t="s">
        <v>255</v>
      </c>
      <c r="O277" s="47"/>
      <c r="P277" s="48" t="s">
        <v>254</v>
      </c>
      <c r="Q277" s="47"/>
      <c r="R277" s="48" t="s">
        <v>253</v>
      </c>
      <c r="S277" s="47"/>
      <c r="T277" s="48" t="s">
        <v>252</v>
      </c>
      <c r="U277" s="47"/>
      <c r="V277" s="48" t="s">
        <v>251</v>
      </c>
      <c r="W277" s="47"/>
      <c r="X277" s="48" t="s">
        <v>250</v>
      </c>
      <c r="Y277" s="47"/>
      <c r="Z277" s="48" t="s">
        <v>249</v>
      </c>
      <c r="AA277" s="47"/>
      <c r="AB277" s="50" t="s">
        <v>248</v>
      </c>
      <c r="AC277" s="49"/>
      <c r="AD277" s="48" t="s">
        <v>247</v>
      </c>
      <c r="AE277" s="47"/>
      <c r="AF277" s="46"/>
      <c r="AG277" s="47"/>
      <c r="AH277" s="46"/>
      <c r="AI277" s="45"/>
      <c r="AJ277" s="244"/>
      <c r="AK277" s="244"/>
      <c r="AL277" s="44"/>
      <c r="AM277" s="247">
        <f>SUMPRODUCT(LEN($M277:$AE280)-LEN(SUBSTITUTE($M277:$AE280,"A", "")))</f>
        <v>0</v>
      </c>
      <c r="AN277" s="240">
        <f>SUMPRODUCT(LEN($AH277:$AH280)-LEN(SUBSTITUTE($AH277:$AH280,"A", "")))</f>
        <v>0</v>
      </c>
      <c r="AO277" s="237">
        <f>SUMPRODUCT(LEN($AG277:$AG280)-LEN(SUBSTITUTE($AG277:$AG280,"A", "")))</f>
        <v>0</v>
      </c>
      <c r="AP277" s="234">
        <f>SUMPRODUCT(LEN($M277:$AE280)-LEN(SUBSTITUTE($M277:$AE280,"S", "")))</f>
        <v>0</v>
      </c>
      <c r="AQ277" s="240">
        <f>SUMPRODUCT(LEN($AH277:$AH280)-LEN(SUBSTITUTE($AH277:$AH280,"S", "")))</f>
        <v>0</v>
      </c>
      <c r="AR277" s="237">
        <f>SUMPRODUCT(LEN($AG277:$AG280)-LEN(SUBSTITUTE($AG277:$AG280,"S", "")))</f>
        <v>0</v>
      </c>
      <c r="AS277" s="234">
        <f>SUMPRODUCT(LEN($M277:$AE280)-LEN(SUBSTITUTE($M277:$AE280,"F", "")))</f>
        <v>0</v>
      </c>
      <c r="AT277" s="240">
        <f>SUMPRODUCT(LEN($AH277:$AH280)-LEN(SUBSTITUTE($AH277:$AH280,"F", "")))</f>
        <v>0</v>
      </c>
      <c r="AU277" s="237">
        <f>SUMPRODUCT(LEN($AG277:$AG280)-LEN(SUBSTITUTE($AG277:$AG280,"F", "")))</f>
        <v>0</v>
      </c>
      <c r="AV277" s="234">
        <f>SUMPRODUCT(LEN($M277:$AE280)-LEN(SUBSTITUTE($M277:$AE280,"G", "")))</f>
        <v>0</v>
      </c>
      <c r="AW277" s="240">
        <f>SUMPRODUCT(LEN($AH277:$AH280)-LEN(SUBSTITUTE($AH277:$AH280,"G", "")))</f>
        <v>0</v>
      </c>
      <c r="AX277" s="237">
        <f>SUMPRODUCT(LEN($AG277:$AG280)-LEN(SUBSTITUTE($AG277:$AG280,"G", "")))</f>
        <v>0</v>
      </c>
      <c r="AY277" s="234">
        <f>SUMPRODUCT(LEN($M277:$AE280)-LEN(SUBSTITUTE($M277:$AE280,"M", "")))</f>
        <v>0</v>
      </c>
      <c r="AZ277" s="240">
        <f>SUMPRODUCT(LEN($AH277:$AH280)-LEN(SUBSTITUTE($AH277:$AH280,"M", "")))</f>
        <v>0</v>
      </c>
      <c r="BA277" s="237">
        <f>SUMPRODUCT(LEN($AG277:$AG280)-LEN(SUBSTITUTE($AG277:$AG280,"M", "")))</f>
        <v>0</v>
      </c>
      <c r="BB277" s="291">
        <f>SUMPRODUCT(LEN($AI277:$AI280)-LEN(SUBSTITUTE($AI277:$AI280,"S", "")))</f>
        <v>0</v>
      </c>
      <c r="BC277" s="294">
        <f>SUMPRODUCT(LEN($AI277:$AI280)-LEN(SUBSTITUTE($AI277:$AI280,"F", "")))</f>
        <v>0</v>
      </c>
      <c r="BD277" s="294">
        <f>SUMPRODUCT(LEN($AI277:$AI280)-LEN(SUBSTITUTE($AI277:$AI280,"G", "")))</f>
        <v>0</v>
      </c>
      <c r="BE277" s="297">
        <f>SUMPRODUCT(LEN($AI277:$AI280)-LEN(SUBSTITUTE($AI277:$AI280,"M", "")))</f>
        <v>0</v>
      </c>
    </row>
    <row r="278" spans="2:65" ht="28.15" customHeight="1" thickBot="1">
      <c r="B278" s="34"/>
      <c r="C278" s="266"/>
      <c r="D278" s="43"/>
      <c r="E278" s="42"/>
      <c r="F278" s="42"/>
      <c r="G278" s="41"/>
      <c r="H278" s="260"/>
      <c r="I278" s="270"/>
      <c r="J278" s="270"/>
      <c r="K278" s="270"/>
      <c r="L278" s="37" t="s">
        <v>246</v>
      </c>
      <c r="M278" s="36"/>
      <c r="N278" s="37" t="s">
        <v>245</v>
      </c>
      <c r="O278" s="36"/>
      <c r="P278" s="37" t="s">
        <v>244</v>
      </c>
      <c r="Q278" s="36"/>
      <c r="R278" s="37" t="s">
        <v>243</v>
      </c>
      <c r="S278" s="36"/>
      <c r="T278" s="37" t="s">
        <v>242</v>
      </c>
      <c r="U278" s="36"/>
      <c r="V278" s="37" t="s">
        <v>241</v>
      </c>
      <c r="W278" s="36"/>
      <c r="X278" s="37" t="s">
        <v>240</v>
      </c>
      <c r="Y278" s="36"/>
      <c r="Z278" s="37" t="s">
        <v>239</v>
      </c>
      <c r="AA278" s="36"/>
      <c r="AB278" s="39" t="s">
        <v>238</v>
      </c>
      <c r="AC278" s="38"/>
      <c r="AD278" s="37" t="s">
        <v>237</v>
      </c>
      <c r="AE278" s="36"/>
      <c r="AF278" s="35"/>
      <c r="AG278" s="36"/>
      <c r="AH278" s="35"/>
      <c r="AI278" s="24"/>
      <c r="AJ278" s="245"/>
      <c r="AK278" s="245"/>
      <c r="AL278" s="23"/>
      <c r="AM278" s="248"/>
      <c r="AN278" s="241"/>
      <c r="AO278" s="238"/>
      <c r="AP278" s="235"/>
      <c r="AQ278" s="241"/>
      <c r="AR278" s="238"/>
      <c r="AS278" s="235"/>
      <c r="AT278" s="241"/>
      <c r="AU278" s="238"/>
      <c r="AV278" s="235"/>
      <c r="AW278" s="241"/>
      <c r="AX278" s="238"/>
      <c r="AY278" s="235"/>
      <c r="AZ278" s="241"/>
      <c r="BA278" s="238"/>
      <c r="BB278" s="292"/>
      <c r="BC278" s="295"/>
      <c r="BD278" s="295"/>
      <c r="BE278" s="298"/>
    </row>
    <row r="279" spans="2:65" ht="28.15" customHeight="1">
      <c r="B279" s="34"/>
      <c r="C279" s="267"/>
      <c r="D279" s="33"/>
      <c r="E279" s="32"/>
      <c r="F279" s="32"/>
      <c r="G279" s="31"/>
      <c r="H279" s="257">
        <v>149</v>
      </c>
      <c r="I279" s="271"/>
      <c r="J279" s="271"/>
      <c r="K279" s="271"/>
      <c r="L279" s="27" t="s">
        <v>236</v>
      </c>
      <c r="M279" s="26"/>
      <c r="N279" s="27" t="s">
        <v>235</v>
      </c>
      <c r="O279" s="26"/>
      <c r="P279" s="27" t="s">
        <v>234</v>
      </c>
      <c r="Q279" s="26"/>
      <c r="R279" s="27" t="s">
        <v>233</v>
      </c>
      <c r="S279" s="26"/>
      <c r="T279" s="27" t="s">
        <v>232</v>
      </c>
      <c r="U279" s="26"/>
      <c r="V279" s="27" t="s">
        <v>231</v>
      </c>
      <c r="W279" s="26"/>
      <c r="X279" s="27" t="s">
        <v>230</v>
      </c>
      <c r="Y279" s="26"/>
      <c r="Z279" s="27" t="s">
        <v>229</v>
      </c>
      <c r="AA279" s="26"/>
      <c r="AB279" s="29" t="s">
        <v>228</v>
      </c>
      <c r="AC279" s="28"/>
      <c r="AD279" s="27">
        <v>39</v>
      </c>
      <c r="AE279" s="26"/>
      <c r="AF279" s="25"/>
      <c r="AG279" s="26"/>
      <c r="AH279" s="25"/>
      <c r="AI279" s="24"/>
      <c r="AJ279" s="245"/>
      <c r="AK279" s="245"/>
      <c r="AL279" s="23"/>
      <c r="AM279" s="248"/>
      <c r="AN279" s="241"/>
      <c r="AO279" s="238"/>
      <c r="AP279" s="235"/>
      <c r="AQ279" s="241"/>
      <c r="AR279" s="238"/>
      <c r="AS279" s="235"/>
      <c r="AT279" s="241"/>
      <c r="AU279" s="238"/>
      <c r="AV279" s="235"/>
      <c r="AW279" s="241"/>
      <c r="AX279" s="238"/>
      <c r="AY279" s="235"/>
      <c r="AZ279" s="241"/>
      <c r="BA279" s="238"/>
      <c r="BB279" s="292"/>
      <c r="BC279" s="295"/>
      <c r="BD279" s="295"/>
      <c r="BE279" s="298"/>
    </row>
    <row r="280" spans="2:65" ht="28.15" customHeight="1" thickBot="1">
      <c r="B280" s="34"/>
      <c r="C280" s="273"/>
      <c r="D280" s="64"/>
      <c r="E280" s="63"/>
      <c r="F280" s="63"/>
      <c r="G280" s="62"/>
      <c r="H280" s="258"/>
      <c r="I280" s="274"/>
      <c r="J280" s="274"/>
      <c r="K280" s="274"/>
      <c r="L280" s="59" t="s">
        <v>227</v>
      </c>
      <c r="M280" s="58"/>
      <c r="N280" s="59" t="s">
        <v>226</v>
      </c>
      <c r="O280" s="58"/>
      <c r="P280" s="59" t="s">
        <v>225</v>
      </c>
      <c r="Q280" s="58"/>
      <c r="R280" s="59" t="s">
        <v>224</v>
      </c>
      <c r="S280" s="58"/>
      <c r="T280" s="59">
        <v>20</v>
      </c>
      <c r="U280" s="58"/>
      <c r="V280" s="59" t="s">
        <v>223</v>
      </c>
      <c r="W280" s="58"/>
      <c r="X280" s="59" t="s">
        <v>222</v>
      </c>
      <c r="Y280" s="58"/>
      <c r="Z280" s="59" t="s">
        <v>221</v>
      </c>
      <c r="AA280" s="58"/>
      <c r="AB280" s="61" t="s">
        <v>220</v>
      </c>
      <c r="AC280" s="60"/>
      <c r="AD280" s="59" t="s">
        <v>219</v>
      </c>
      <c r="AE280" s="58"/>
      <c r="AF280" s="57"/>
      <c r="AG280" s="58"/>
      <c r="AH280" s="57"/>
      <c r="AI280" s="56"/>
      <c r="AJ280" s="250"/>
      <c r="AK280" s="250"/>
      <c r="AL280" s="55"/>
      <c r="AM280" s="249"/>
      <c r="AN280" s="242"/>
      <c r="AO280" s="239"/>
      <c r="AP280" s="236"/>
      <c r="AQ280" s="242"/>
      <c r="AR280" s="239"/>
      <c r="AS280" s="236"/>
      <c r="AT280" s="242"/>
      <c r="AU280" s="239"/>
      <c r="AV280" s="236"/>
      <c r="AW280" s="242"/>
      <c r="AX280" s="239"/>
      <c r="AY280" s="236"/>
      <c r="AZ280" s="242"/>
      <c r="BA280" s="239"/>
      <c r="BB280" s="293"/>
      <c r="BC280" s="296"/>
      <c r="BD280" s="296"/>
      <c r="BE280" s="299"/>
    </row>
    <row r="281" spans="2:65" ht="28.15" hidden="1" customHeight="1">
      <c r="B281" s="34"/>
      <c r="C281" s="265">
        <v>2</v>
      </c>
      <c r="D281" s="54"/>
      <c r="E281" s="53"/>
      <c r="F281" s="53"/>
      <c r="G281" s="52"/>
      <c r="H281" s="259"/>
      <c r="I281" s="269"/>
      <c r="J281" s="269"/>
      <c r="K281" s="269"/>
      <c r="L281" s="48" t="s">
        <v>256</v>
      </c>
      <c r="M281" s="47"/>
      <c r="N281" s="48" t="s">
        <v>255</v>
      </c>
      <c r="O281" s="47"/>
      <c r="P281" s="48" t="s">
        <v>254</v>
      </c>
      <c r="Q281" s="47"/>
      <c r="R281" s="48" t="s">
        <v>253</v>
      </c>
      <c r="S281" s="47"/>
      <c r="T281" s="48" t="s">
        <v>252</v>
      </c>
      <c r="U281" s="47"/>
      <c r="V281" s="48" t="s">
        <v>251</v>
      </c>
      <c r="W281" s="47"/>
      <c r="X281" s="48" t="s">
        <v>250</v>
      </c>
      <c r="Y281" s="47"/>
      <c r="Z281" s="48" t="s">
        <v>249</v>
      </c>
      <c r="AA281" s="47"/>
      <c r="AB281" s="50" t="s">
        <v>248</v>
      </c>
      <c r="AC281" s="49"/>
      <c r="AD281" s="48" t="s">
        <v>247</v>
      </c>
      <c r="AE281" s="47"/>
      <c r="AF281" s="46"/>
      <c r="AG281" s="47"/>
      <c r="AH281" s="46"/>
      <c r="AI281" s="45"/>
      <c r="AJ281" s="251"/>
      <c r="AK281" s="254"/>
      <c r="AL281" s="44"/>
      <c r="AM281" s="247">
        <f>SUMPRODUCT(LEN($M281:$AE284)-LEN(SUBSTITUTE($M281:$AE284,"A", "")))</f>
        <v>0</v>
      </c>
      <c r="AN281" s="240">
        <f>SUMPRODUCT(LEN($AH281:$AH284)-LEN(SUBSTITUTE($AH281:$AH284,"A", "")))</f>
        <v>0</v>
      </c>
      <c r="AO281" s="237">
        <f>SUMPRODUCT(LEN($AG281:$AG284)-LEN(SUBSTITUTE($AG281:$AG284,"A", "")))</f>
        <v>0</v>
      </c>
      <c r="AP281" s="234">
        <f>SUMPRODUCT(LEN($M281:$AE284)-LEN(SUBSTITUTE($M281:$AE284,"S", "")))</f>
        <v>0</v>
      </c>
      <c r="AQ281" s="240">
        <f>SUMPRODUCT(LEN($AH281:$AH284)-LEN(SUBSTITUTE($AH281:$AH284,"S", "")))</f>
        <v>0</v>
      </c>
      <c r="AR281" s="237">
        <f>SUMPRODUCT(LEN($AG281:$AG284)-LEN(SUBSTITUTE($AG281:$AG284,"S", "")))</f>
        <v>0</v>
      </c>
      <c r="AS281" s="234">
        <f>SUMPRODUCT(LEN($M281:$AE284)-LEN(SUBSTITUTE($M281:$AE284,"F", "")))</f>
        <v>0</v>
      </c>
      <c r="AT281" s="240">
        <f>SUMPRODUCT(LEN($AH281:$AH284)-LEN(SUBSTITUTE($AH281:$AH284,"F", "")))</f>
        <v>0</v>
      </c>
      <c r="AU281" s="237">
        <f>SUMPRODUCT(LEN($AG281:$AG284)-LEN(SUBSTITUTE($AG281:$AG284,"F", "")))</f>
        <v>0</v>
      </c>
      <c r="AV281" s="234">
        <f>SUMPRODUCT(LEN($M281:$AE284)-LEN(SUBSTITUTE($M281:$AE284,"G", "")))</f>
        <v>0</v>
      </c>
      <c r="AW281" s="240">
        <f>SUMPRODUCT(LEN($AH281:$AH284)-LEN(SUBSTITUTE($AH281:$AH284,"G", "")))</f>
        <v>0</v>
      </c>
      <c r="AX281" s="237">
        <f>SUMPRODUCT(LEN($AG281:$AG284)-LEN(SUBSTITUTE($AG281:$AG284,"G", "")))</f>
        <v>0</v>
      </c>
      <c r="AY281" s="234">
        <f>SUMPRODUCT(LEN($M281:$AE284)-LEN(SUBSTITUTE($M281:$AE284,"M", "")))</f>
        <v>0</v>
      </c>
      <c r="AZ281" s="240">
        <f>SUMPRODUCT(LEN($AH281:$AH284)-LEN(SUBSTITUTE($AH281:$AH284,"M", "")))</f>
        <v>0</v>
      </c>
      <c r="BA281" s="237">
        <f>SUMPRODUCT(LEN($AG281:$AG284)-LEN(SUBSTITUTE($AG281:$AG284,"M", "")))</f>
        <v>0</v>
      </c>
      <c r="BB281" s="291">
        <f>SUMPRODUCT(LEN($AI281:$AI284)-LEN(SUBSTITUTE($AI281:$AI284,"S", "")))</f>
        <v>0</v>
      </c>
      <c r="BC281" s="294">
        <f>SUMPRODUCT(LEN($AI281:$AI284)-LEN(SUBSTITUTE($AI281:$AI284,"F", "")))</f>
        <v>0</v>
      </c>
      <c r="BD281" s="294">
        <f>SUMPRODUCT(LEN($AI281:$AI284)-LEN(SUBSTITUTE($AI281:$AI284,"G", "")))</f>
        <v>0</v>
      </c>
      <c r="BE281" s="297">
        <f>SUMPRODUCT(LEN($AI281:$AI284)-LEN(SUBSTITUTE($AI281:$AI284,"M", "")))</f>
        <v>0</v>
      </c>
    </row>
    <row r="282" spans="2:65" ht="28.15" hidden="1" customHeight="1" thickBot="1">
      <c r="B282" s="34"/>
      <c r="C282" s="266"/>
      <c r="D282" s="43"/>
      <c r="E282" s="42"/>
      <c r="F282" s="42"/>
      <c r="G282" s="41"/>
      <c r="H282" s="260"/>
      <c r="I282" s="270"/>
      <c r="J282" s="270"/>
      <c r="K282" s="270"/>
      <c r="L282" s="37" t="s">
        <v>246</v>
      </c>
      <c r="M282" s="36"/>
      <c r="N282" s="37" t="s">
        <v>245</v>
      </c>
      <c r="O282" s="36"/>
      <c r="P282" s="37" t="s">
        <v>244</v>
      </c>
      <c r="Q282" s="36"/>
      <c r="R282" s="37" t="s">
        <v>243</v>
      </c>
      <c r="S282" s="36"/>
      <c r="T282" s="37" t="s">
        <v>242</v>
      </c>
      <c r="U282" s="36"/>
      <c r="V282" s="37" t="s">
        <v>241</v>
      </c>
      <c r="W282" s="36"/>
      <c r="X282" s="37" t="s">
        <v>240</v>
      </c>
      <c r="Y282" s="36"/>
      <c r="Z282" s="37" t="s">
        <v>239</v>
      </c>
      <c r="AA282" s="36"/>
      <c r="AB282" s="39" t="s">
        <v>238</v>
      </c>
      <c r="AC282" s="38"/>
      <c r="AD282" s="37" t="s">
        <v>237</v>
      </c>
      <c r="AE282" s="36"/>
      <c r="AF282" s="35"/>
      <c r="AG282" s="36"/>
      <c r="AH282" s="35"/>
      <c r="AI282" s="24"/>
      <c r="AJ282" s="252"/>
      <c r="AK282" s="255"/>
      <c r="AL282" s="23"/>
      <c r="AM282" s="248"/>
      <c r="AN282" s="241"/>
      <c r="AO282" s="238"/>
      <c r="AP282" s="235"/>
      <c r="AQ282" s="241"/>
      <c r="AR282" s="238"/>
      <c r="AS282" s="235"/>
      <c r="AT282" s="241"/>
      <c r="AU282" s="238"/>
      <c r="AV282" s="235"/>
      <c r="AW282" s="241"/>
      <c r="AX282" s="238"/>
      <c r="AY282" s="235"/>
      <c r="AZ282" s="241"/>
      <c r="BA282" s="238"/>
      <c r="BB282" s="292"/>
      <c r="BC282" s="295"/>
      <c r="BD282" s="295"/>
      <c r="BE282" s="298"/>
    </row>
    <row r="283" spans="2:65" ht="28.15" hidden="1" customHeight="1">
      <c r="B283" s="34"/>
      <c r="C283" s="267"/>
      <c r="D283" s="33"/>
      <c r="E283" s="32"/>
      <c r="F283" s="32"/>
      <c r="G283" s="31"/>
      <c r="H283" s="257"/>
      <c r="I283" s="271"/>
      <c r="J283" s="271"/>
      <c r="K283" s="271"/>
      <c r="L283" s="27" t="s">
        <v>236</v>
      </c>
      <c r="M283" s="26"/>
      <c r="N283" s="27" t="s">
        <v>235</v>
      </c>
      <c r="O283" s="26"/>
      <c r="P283" s="27" t="s">
        <v>234</v>
      </c>
      <c r="Q283" s="26"/>
      <c r="R283" s="27" t="s">
        <v>233</v>
      </c>
      <c r="S283" s="26"/>
      <c r="T283" s="27" t="s">
        <v>232</v>
      </c>
      <c r="U283" s="26"/>
      <c r="V283" s="27" t="s">
        <v>231</v>
      </c>
      <c r="W283" s="26"/>
      <c r="X283" s="27" t="s">
        <v>230</v>
      </c>
      <c r="Y283" s="26"/>
      <c r="Z283" s="27" t="s">
        <v>229</v>
      </c>
      <c r="AA283" s="26"/>
      <c r="AB283" s="29" t="s">
        <v>228</v>
      </c>
      <c r="AC283" s="28"/>
      <c r="AD283" s="27">
        <v>39</v>
      </c>
      <c r="AE283" s="26"/>
      <c r="AF283" s="25"/>
      <c r="AG283" s="26"/>
      <c r="AH283" s="25"/>
      <c r="AI283" s="24"/>
      <c r="AJ283" s="252"/>
      <c r="AK283" s="255"/>
      <c r="AL283" s="23"/>
      <c r="AM283" s="248"/>
      <c r="AN283" s="241"/>
      <c r="AO283" s="238"/>
      <c r="AP283" s="235"/>
      <c r="AQ283" s="241"/>
      <c r="AR283" s="238"/>
      <c r="AS283" s="235"/>
      <c r="AT283" s="241"/>
      <c r="AU283" s="238"/>
      <c r="AV283" s="235"/>
      <c r="AW283" s="241"/>
      <c r="AX283" s="238"/>
      <c r="AY283" s="235"/>
      <c r="AZ283" s="241"/>
      <c r="BA283" s="238"/>
      <c r="BB283" s="292"/>
      <c r="BC283" s="295"/>
      <c r="BD283" s="295"/>
      <c r="BE283" s="298"/>
    </row>
    <row r="284" spans="2:65" ht="28.15" hidden="1" customHeight="1" thickBot="1">
      <c r="B284" s="34"/>
      <c r="C284" s="273"/>
      <c r="D284" s="64"/>
      <c r="E284" s="63"/>
      <c r="F284" s="63"/>
      <c r="G284" s="62"/>
      <c r="H284" s="258"/>
      <c r="I284" s="274"/>
      <c r="J284" s="274"/>
      <c r="K284" s="274"/>
      <c r="L284" s="59" t="s">
        <v>227</v>
      </c>
      <c r="M284" s="58"/>
      <c r="N284" s="59" t="s">
        <v>226</v>
      </c>
      <c r="O284" s="58"/>
      <c r="P284" s="59" t="s">
        <v>225</v>
      </c>
      <c r="Q284" s="58"/>
      <c r="R284" s="59" t="s">
        <v>224</v>
      </c>
      <c r="S284" s="58"/>
      <c r="T284" s="59">
        <v>20</v>
      </c>
      <c r="U284" s="58"/>
      <c r="V284" s="59" t="s">
        <v>223</v>
      </c>
      <c r="W284" s="58"/>
      <c r="X284" s="59" t="s">
        <v>222</v>
      </c>
      <c r="Y284" s="58"/>
      <c r="Z284" s="59" t="s">
        <v>221</v>
      </c>
      <c r="AA284" s="58"/>
      <c r="AB284" s="61" t="s">
        <v>220</v>
      </c>
      <c r="AC284" s="60"/>
      <c r="AD284" s="59" t="s">
        <v>219</v>
      </c>
      <c r="AE284" s="58"/>
      <c r="AF284" s="57"/>
      <c r="AG284" s="58"/>
      <c r="AH284" s="57"/>
      <c r="AI284" s="56"/>
      <c r="AJ284" s="253"/>
      <c r="AK284" s="256"/>
      <c r="AL284" s="55"/>
      <c r="AM284" s="249"/>
      <c r="AN284" s="242"/>
      <c r="AO284" s="239"/>
      <c r="AP284" s="236"/>
      <c r="AQ284" s="242"/>
      <c r="AR284" s="239"/>
      <c r="AS284" s="236"/>
      <c r="AT284" s="242"/>
      <c r="AU284" s="239"/>
      <c r="AV284" s="236"/>
      <c r="AW284" s="242"/>
      <c r="AX284" s="239"/>
      <c r="AY284" s="236"/>
      <c r="AZ284" s="242"/>
      <c r="BA284" s="239"/>
      <c r="BB284" s="293"/>
      <c r="BC284" s="296"/>
      <c r="BD284" s="296"/>
      <c r="BE284" s="299"/>
    </row>
    <row r="285" spans="2:65" ht="28.15" hidden="1" customHeight="1">
      <c r="B285" s="34"/>
      <c r="C285" s="265">
        <v>3</v>
      </c>
      <c r="D285" s="54"/>
      <c r="E285" s="53"/>
      <c r="F285" s="53"/>
      <c r="G285" s="52"/>
      <c r="H285" s="259"/>
      <c r="I285" s="269"/>
      <c r="J285" s="269"/>
      <c r="K285" s="269"/>
      <c r="L285" s="48" t="s">
        <v>256</v>
      </c>
      <c r="M285" s="47"/>
      <c r="N285" s="48" t="s">
        <v>255</v>
      </c>
      <c r="O285" s="47"/>
      <c r="P285" s="48" t="s">
        <v>254</v>
      </c>
      <c r="Q285" s="47"/>
      <c r="R285" s="48" t="s">
        <v>253</v>
      </c>
      <c r="S285" s="47"/>
      <c r="T285" s="48" t="s">
        <v>252</v>
      </c>
      <c r="U285" s="47"/>
      <c r="V285" s="48" t="s">
        <v>251</v>
      </c>
      <c r="W285" s="47"/>
      <c r="X285" s="48" t="s">
        <v>250</v>
      </c>
      <c r="Y285" s="47"/>
      <c r="Z285" s="48" t="s">
        <v>249</v>
      </c>
      <c r="AA285" s="47"/>
      <c r="AB285" s="50" t="s">
        <v>248</v>
      </c>
      <c r="AC285" s="49"/>
      <c r="AD285" s="48" t="s">
        <v>247</v>
      </c>
      <c r="AE285" s="47"/>
      <c r="AF285" s="46"/>
      <c r="AG285" s="47"/>
      <c r="AH285" s="46"/>
      <c r="AI285" s="45"/>
      <c r="AJ285" s="244"/>
      <c r="AK285" s="244"/>
      <c r="AL285" s="44"/>
      <c r="AM285" s="247">
        <f>SUMPRODUCT(LEN($M285:$AE288)-LEN(SUBSTITUTE($M285:$AE288,"A", "")))</f>
        <v>0</v>
      </c>
      <c r="AN285" s="240">
        <f>SUMPRODUCT(LEN($AH285:$AH288)-LEN(SUBSTITUTE($AH285:$AH288,"A", "")))</f>
        <v>0</v>
      </c>
      <c r="AO285" s="237">
        <f>SUMPRODUCT(LEN($AG285:$AG288)-LEN(SUBSTITUTE($AG285:$AG288,"A", "")))</f>
        <v>0</v>
      </c>
      <c r="AP285" s="234">
        <f>SUMPRODUCT(LEN($M285:$AE288)-LEN(SUBSTITUTE($M285:$AE288,"S", "")))</f>
        <v>0</v>
      </c>
      <c r="AQ285" s="240">
        <f>SUMPRODUCT(LEN($AH285:$AH288)-LEN(SUBSTITUTE($AH285:$AH288,"S", "")))</f>
        <v>0</v>
      </c>
      <c r="AR285" s="237">
        <f>SUMPRODUCT(LEN($AG285:$AG288)-LEN(SUBSTITUTE($AG285:$AG288,"S", "")))</f>
        <v>0</v>
      </c>
      <c r="AS285" s="234">
        <f>SUMPRODUCT(LEN($M285:$AE288)-LEN(SUBSTITUTE($M285:$AE288,"F", "")))</f>
        <v>0</v>
      </c>
      <c r="AT285" s="240">
        <f>SUMPRODUCT(LEN($AH285:$AH288)-LEN(SUBSTITUTE($AH285:$AH288,"F", "")))</f>
        <v>0</v>
      </c>
      <c r="AU285" s="237">
        <f>SUMPRODUCT(LEN($AG285:$AG288)-LEN(SUBSTITUTE($AG285:$AG288,"F", "")))</f>
        <v>0</v>
      </c>
      <c r="AV285" s="234">
        <f>SUMPRODUCT(LEN($M285:$AE288)-LEN(SUBSTITUTE($M285:$AE288,"G", "")))</f>
        <v>0</v>
      </c>
      <c r="AW285" s="240">
        <f>SUMPRODUCT(LEN($AH285:$AH288)-LEN(SUBSTITUTE($AH285:$AH288,"G", "")))</f>
        <v>0</v>
      </c>
      <c r="AX285" s="237">
        <f>SUMPRODUCT(LEN($AG285:$AG288)-LEN(SUBSTITUTE($AG285:$AG288,"G", "")))</f>
        <v>0</v>
      </c>
      <c r="AY285" s="234">
        <f>SUMPRODUCT(LEN($M285:$AE288)-LEN(SUBSTITUTE($M285:$AE288,"M", "")))</f>
        <v>0</v>
      </c>
      <c r="AZ285" s="240">
        <f>SUMPRODUCT(LEN($AH285:$AH288)-LEN(SUBSTITUTE($AH285:$AH288,"M", "")))</f>
        <v>0</v>
      </c>
      <c r="BA285" s="237">
        <f>SUMPRODUCT(LEN($AG285:$AG288)-LEN(SUBSTITUTE($AG285:$AG288,"M", "")))</f>
        <v>0</v>
      </c>
      <c r="BB285" s="291">
        <f>SUMPRODUCT(LEN($AI285:$AI288)-LEN(SUBSTITUTE($AI285:$AI288,"S", "")))</f>
        <v>0</v>
      </c>
      <c r="BC285" s="294">
        <f>SUMPRODUCT(LEN($AI285:$AI288)-LEN(SUBSTITUTE($AI285:$AI288,"F", "")))</f>
        <v>0</v>
      </c>
      <c r="BD285" s="294">
        <f>SUMPRODUCT(LEN($AI285:$AI288)-LEN(SUBSTITUTE($AI285:$AI288,"G", "")))</f>
        <v>0</v>
      </c>
      <c r="BE285" s="297">
        <f>SUMPRODUCT(LEN($AI285:$AI288)-LEN(SUBSTITUTE($AI285:$AI288,"M", "")))</f>
        <v>0</v>
      </c>
    </row>
    <row r="286" spans="2:65" ht="28.15" hidden="1" customHeight="1" thickBot="1">
      <c r="B286" s="34"/>
      <c r="C286" s="266"/>
      <c r="D286" s="43"/>
      <c r="E286" s="42"/>
      <c r="F286" s="42"/>
      <c r="G286" s="41"/>
      <c r="H286" s="260"/>
      <c r="I286" s="270"/>
      <c r="J286" s="270"/>
      <c r="K286" s="270"/>
      <c r="L286" s="37" t="s">
        <v>246</v>
      </c>
      <c r="M286" s="36"/>
      <c r="N286" s="37" t="s">
        <v>245</v>
      </c>
      <c r="O286" s="36"/>
      <c r="P286" s="37" t="s">
        <v>244</v>
      </c>
      <c r="Q286" s="36"/>
      <c r="R286" s="37" t="s">
        <v>243</v>
      </c>
      <c r="S286" s="36"/>
      <c r="T286" s="37" t="s">
        <v>242</v>
      </c>
      <c r="U286" s="36"/>
      <c r="V286" s="37" t="s">
        <v>241</v>
      </c>
      <c r="W286" s="36"/>
      <c r="X286" s="37" t="s">
        <v>240</v>
      </c>
      <c r="Y286" s="36"/>
      <c r="Z286" s="37" t="s">
        <v>239</v>
      </c>
      <c r="AA286" s="36"/>
      <c r="AB286" s="39" t="s">
        <v>238</v>
      </c>
      <c r="AC286" s="38"/>
      <c r="AD286" s="37" t="s">
        <v>237</v>
      </c>
      <c r="AE286" s="36"/>
      <c r="AF286" s="35"/>
      <c r="AG286" s="36"/>
      <c r="AH286" s="35"/>
      <c r="AI286" s="24"/>
      <c r="AJ286" s="245"/>
      <c r="AK286" s="245"/>
      <c r="AL286" s="23"/>
      <c r="AM286" s="248"/>
      <c r="AN286" s="241"/>
      <c r="AO286" s="238"/>
      <c r="AP286" s="235"/>
      <c r="AQ286" s="241"/>
      <c r="AR286" s="238"/>
      <c r="AS286" s="235"/>
      <c r="AT286" s="241"/>
      <c r="AU286" s="238"/>
      <c r="AV286" s="235"/>
      <c r="AW286" s="241"/>
      <c r="AX286" s="238"/>
      <c r="AY286" s="235"/>
      <c r="AZ286" s="241"/>
      <c r="BA286" s="238"/>
      <c r="BB286" s="292"/>
      <c r="BC286" s="295"/>
      <c r="BD286" s="295"/>
      <c r="BE286" s="298"/>
    </row>
    <row r="287" spans="2:65" ht="28.15" hidden="1" customHeight="1">
      <c r="B287" s="34"/>
      <c r="C287" s="267"/>
      <c r="D287" s="33"/>
      <c r="E287" s="32"/>
      <c r="F287" s="32"/>
      <c r="G287" s="31"/>
      <c r="H287" s="257"/>
      <c r="I287" s="271"/>
      <c r="J287" s="271"/>
      <c r="K287" s="271"/>
      <c r="L287" s="27" t="s">
        <v>236</v>
      </c>
      <c r="M287" s="26"/>
      <c r="N287" s="27" t="s">
        <v>235</v>
      </c>
      <c r="O287" s="26"/>
      <c r="P287" s="27" t="s">
        <v>234</v>
      </c>
      <c r="Q287" s="26"/>
      <c r="R287" s="27" t="s">
        <v>233</v>
      </c>
      <c r="S287" s="26"/>
      <c r="T287" s="27" t="s">
        <v>232</v>
      </c>
      <c r="U287" s="26"/>
      <c r="V287" s="27" t="s">
        <v>231</v>
      </c>
      <c r="W287" s="26"/>
      <c r="X287" s="27" t="s">
        <v>230</v>
      </c>
      <c r="Y287" s="26"/>
      <c r="Z287" s="27" t="s">
        <v>229</v>
      </c>
      <c r="AA287" s="26"/>
      <c r="AB287" s="29" t="s">
        <v>228</v>
      </c>
      <c r="AC287" s="28"/>
      <c r="AD287" s="27">
        <v>39</v>
      </c>
      <c r="AE287" s="26"/>
      <c r="AF287" s="25"/>
      <c r="AG287" s="26"/>
      <c r="AH287" s="25"/>
      <c r="AI287" s="24"/>
      <c r="AJ287" s="245"/>
      <c r="AK287" s="245"/>
      <c r="AL287" s="23"/>
      <c r="AM287" s="248"/>
      <c r="AN287" s="241"/>
      <c r="AO287" s="238"/>
      <c r="AP287" s="235"/>
      <c r="AQ287" s="241"/>
      <c r="AR287" s="238"/>
      <c r="AS287" s="235"/>
      <c r="AT287" s="241"/>
      <c r="AU287" s="238"/>
      <c r="AV287" s="235"/>
      <c r="AW287" s="241"/>
      <c r="AX287" s="238"/>
      <c r="AY287" s="235"/>
      <c r="AZ287" s="241"/>
      <c r="BA287" s="238"/>
      <c r="BB287" s="292"/>
      <c r="BC287" s="295"/>
      <c r="BD287" s="295"/>
      <c r="BE287" s="298"/>
    </row>
    <row r="288" spans="2:65" ht="28.15" hidden="1" customHeight="1" thickBot="1">
      <c r="B288" s="22"/>
      <c r="C288" s="268"/>
      <c r="D288" s="21"/>
      <c r="E288" s="20"/>
      <c r="F288" s="20"/>
      <c r="G288" s="19"/>
      <c r="H288" s="258"/>
      <c r="I288" s="272"/>
      <c r="J288" s="272"/>
      <c r="K288" s="272"/>
      <c r="L288" s="15" t="s">
        <v>227</v>
      </c>
      <c r="M288" s="14"/>
      <c r="N288" s="15" t="s">
        <v>226</v>
      </c>
      <c r="O288" s="14"/>
      <c r="P288" s="15" t="s">
        <v>225</v>
      </c>
      <c r="Q288" s="14"/>
      <c r="R288" s="15" t="s">
        <v>224</v>
      </c>
      <c r="S288" s="14"/>
      <c r="T288" s="15">
        <v>20</v>
      </c>
      <c r="U288" s="14"/>
      <c r="V288" s="15" t="s">
        <v>223</v>
      </c>
      <c r="W288" s="14"/>
      <c r="X288" s="15" t="s">
        <v>222</v>
      </c>
      <c r="Y288" s="14"/>
      <c r="Z288" s="15" t="s">
        <v>221</v>
      </c>
      <c r="AA288" s="14"/>
      <c r="AB288" s="17" t="s">
        <v>220</v>
      </c>
      <c r="AC288" s="16"/>
      <c r="AD288" s="15" t="s">
        <v>219</v>
      </c>
      <c r="AE288" s="14"/>
      <c r="AF288" s="13"/>
      <c r="AG288" s="14"/>
      <c r="AH288" s="13"/>
      <c r="AI288" s="12"/>
      <c r="AJ288" s="246"/>
      <c r="AK288" s="246"/>
      <c r="AL288" s="11"/>
      <c r="AM288" s="249"/>
      <c r="AN288" s="242"/>
      <c r="AO288" s="239"/>
      <c r="AP288" s="236"/>
      <c r="AQ288" s="242"/>
      <c r="AR288" s="239"/>
      <c r="AS288" s="236"/>
      <c r="AT288" s="242"/>
      <c r="AU288" s="239"/>
      <c r="AV288" s="236"/>
      <c r="AW288" s="242"/>
      <c r="AX288" s="239"/>
      <c r="AY288" s="236"/>
      <c r="AZ288" s="242"/>
      <c r="BA288" s="239"/>
      <c r="BB288" s="293"/>
      <c r="BC288" s="296"/>
      <c r="BD288" s="296"/>
      <c r="BE288" s="299"/>
    </row>
    <row r="289" spans="2:65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29" t="s">
        <v>287</v>
      </c>
      <c r="M289" s="278"/>
      <c r="N289" s="229" t="s">
        <v>286</v>
      </c>
      <c r="O289" s="278"/>
      <c r="P289" s="229" t="s">
        <v>286</v>
      </c>
      <c r="Q289" s="230"/>
      <c r="R289" s="229" t="s">
        <v>286</v>
      </c>
      <c r="S289" s="230"/>
      <c r="T289" s="229" t="s">
        <v>286</v>
      </c>
      <c r="U289" s="230"/>
      <c r="V289" s="229" t="s">
        <v>286</v>
      </c>
      <c r="W289" s="230"/>
      <c r="X289" s="229" t="s">
        <v>286</v>
      </c>
      <c r="Y289" s="230"/>
      <c r="Z289" s="229" t="s">
        <v>286</v>
      </c>
      <c r="AA289" s="230"/>
      <c r="AB289" s="229" t="s">
        <v>286</v>
      </c>
      <c r="AC289" s="230"/>
      <c r="AD289" s="229" t="s">
        <v>286</v>
      </c>
      <c r="AE289" s="230"/>
      <c r="AF289" s="243" t="s">
        <v>285</v>
      </c>
      <c r="AG289" s="230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90" t="s">
        <v>279</v>
      </c>
      <c r="AN289" s="89" t="s">
        <v>278</v>
      </c>
      <c r="AO289" s="88" t="s">
        <v>277</v>
      </c>
      <c r="AP289" s="90" t="s">
        <v>276</v>
      </c>
      <c r="AQ289" s="89" t="s">
        <v>275</v>
      </c>
      <c r="AR289" s="88" t="s">
        <v>274</v>
      </c>
      <c r="AS289" s="90" t="s">
        <v>273</v>
      </c>
      <c r="AT289" s="89" t="s">
        <v>272</v>
      </c>
      <c r="AU289" s="91" t="s">
        <v>271</v>
      </c>
      <c r="AV289" s="90" t="s">
        <v>270</v>
      </c>
      <c r="AW289" s="89" t="s">
        <v>269</v>
      </c>
      <c r="AX289" s="88" t="s">
        <v>268</v>
      </c>
      <c r="AY289" s="90" t="s">
        <v>267</v>
      </c>
      <c r="AZ289" s="89" t="s">
        <v>266</v>
      </c>
      <c r="BA289" s="88" t="s">
        <v>265</v>
      </c>
      <c r="BB289" s="87" t="s">
        <v>264</v>
      </c>
      <c r="BC289" s="86" t="s">
        <v>263</v>
      </c>
      <c r="BD289" s="86" t="s">
        <v>262</v>
      </c>
      <c r="BE289" s="85" t="s">
        <v>261</v>
      </c>
    </row>
    <row r="290" spans="2:65" ht="48" thickBot="1">
      <c r="B290" s="84" t="s">
        <v>338</v>
      </c>
      <c r="C290" s="83"/>
      <c r="D290" s="82">
        <v>149</v>
      </c>
      <c r="E290" s="275">
        <v>110.02</v>
      </c>
      <c r="F290" s="276"/>
      <c r="G290" s="277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71">
        <f t="shared" ref="AM290:BE290" si="20">SUM(AM291:AM302)</f>
        <v>0</v>
      </c>
      <c r="AN290" s="70">
        <f t="shared" si="20"/>
        <v>0</v>
      </c>
      <c r="AO290" s="69">
        <f t="shared" si="20"/>
        <v>0</v>
      </c>
      <c r="AP290" s="71">
        <f t="shared" si="20"/>
        <v>0</v>
      </c>
      <c r="AQ290" s="70">
        <f t="shared" si="20"/>
        <v>0</v>
      </c>
      <c r="AR290" s="69">
        <f t="shared" si="20"/>
        <v>0</v>
      </c>
      <c r="AS290" s="71">
        <f t="shared" si="20"/>
        <v>0</v>
      </c>
      <c r="AT290" s="70">
        <f t="shared" si="20"/>
        <v>0</v>
      </c>
      <c r="AU290" s="69">
        <f t="shared" si="20"/>
        <v>0</v>
      </c>
      <c r="AV290" s="71">
        <f t="shared" si="20"/>
        <v>0</v>
      </c>
      <c r="AW290" s="70">
        <f t="shared" si="20"/>
        <v>0</v>
      </c>
      <c r="AX290" s="69">
        <f t="shared" si="20"/>
        <v>0</v>
      </c>
      <c r="AY290" s="71">
        <f t="shared" si="20"/>
        <v>0</v>
      </c>
      <c r="AZ290" s="70">
        <f t="shared" si="20"/>
        <v>0</v>
      </c>
      <c r="BA290" s="69">
        <f t="shared" si="20"/>
        <v>0</v>
      </c>
      <c r="BB290" s="68">
        <f t="shared" si="20"/>
        <v>0</v>
      </c>
      <c r="BC290" s="67">
        <f t="shared" si="20"/>
        <v>0</v>
      </c>
      <c r="BD290" s="67">
        <f t="shared" si="20"/>
        <v>0</v>
      </c>
      <c r="BE290" s="66">
        <f t="shared" si="20"/>
        <v>0</v>
      </c>
      <c r="BF290" s="65" t="s">
        <v>257</v>
      </c>
      <c r="BI290" s="5">
        <f>SUM(AM290:AO290)</f>
        <v>0</v>
      </c>
      <c r="BJ290" s="5">
        <f>SUM(AP290:AR290,BB290)</f>
        <v>0</v>
      </c>
      <c r="BK290" s="5">
        <f>SUM(AS290:AU290,BC290)</f>
        <v>0</v>
      </c>
      <c r="BL290" s="5">
        <f>SUM(AV290:AX290,BD290)</f>
        <v>0</v>
      </c>
      <c r="BM290" s="5">
        <f>SUM(AY290:BA290,BE290)</f>
        <v>0</v>
      </c>
    </row>
    <row r="291" spans="2:65" ht="28.15" customHeight="1">
      <c r="B291" s="34"/>
      <c r="C291" s="265">
        <v>1</v>
      </c>
      <c r="D291" s="54" t="s">
        <v>337</v>
      </c>
      <c r="E291" s="53"/>
      <c r="F291" s="53"/>
      <c r="G291" s="52"/>
      <c r="H291" s="51" t="s">
        <v>329</v>
      </c>
      <c r="I291" s="269">
        <v>16</v>
      </c>
      <c r="J291" s="269">
        <v>6</v>
      </c>
      <c r="K291" s="269"/>
      <c r="L291" s="48" t="s">
        <v>256</v>
      </c>
      <c r="M291" s="47"/>
      <c r="N291" s="48" t="s">
        <v>255</v>
      </c>
      <c r="O291" s="47"/>
      <c r="P291" s="48" t="s">
        <v>254</v>
      </c>
      <c r="Q291" s="47"/>
      <c r="R291" s="48" t="s">
        <v>253</v>
      </c>
      <c r="S291" s="47"/>
      <c r="T291" s="48" t="s">
        <v>252</v>
      </c>
      <c r="U291" s="47"/>
      <c r="V291" s="48" t="s">
        <v>251</v>
      </c>
      <c r="W291" s="47"/>
      <c r="X291" s="48" t="s">
        <v>250</v>
      </c>
      <c r="Y291" s="47"/>
      <c r="Z291" s="48" t="s">
        <v>249</v>
      </c>
      <c r="AA291" s="47"/>
      <c r="AB291" s="50" t="s">
        <v>248</v>
      </c>
      <c r="AC291" s="49"/>
      <c r="AD291" s="48" t="s">
        <v>247</v>
      </c>
      <c r="AE291" s="47"/>
      <c r="AF291" s="46"/>
      <c r="AG291" s="47"/>
      <c r="AH291" s="46"/>
      <c r="AI291" s="45"/>
      <c r="AJ291" s="244"/>
      <c r="AK291" s="244"/>
      <c r="AL291" s="44"/>
      <c r="AM291" s="247">
        <f>SUMPRODUCT(LEN($M291:$AE294)-LEN(SUBSTITUTE($M291:$AE294,"A", "")))</f>
        <v>0</v>
      </c>
      <c r="AN291" s="240">
        <f>SUMPRODUCT(LEN($AH291:$AH294)-LEN(SUBSTITUTE($AH291:$AH294,"A", "")))</f>
        <v>0</v>
      </c>
      <c r="AO291" s="237">
        <f>SUMPRODUCT(LEN($AG291:$AG294)-LEN(SUBSTITUTE($AG291:$AG294,"A", "")))</f>
        <v>0</v>
      </c>
      <c r="AP291" s="234">
        <f>SUMPRODUCT(LEN($M291:$AE294)-LEN(SUBSTITUTE($M291:$AE294,"S", "")))</f>
        <v>0</v>
      </c>
      <c r="AQ291" s="240">
        <f>SUMPRODUCT(LEN($AH291:$AH294)-LEN(SUBSTITUTE($AH291:$AH294,"S", "")))</f>
        <v>0</v>
      </c>
      <c r="AR291" s="237">
        <f>SUMPRODUCT(LEN($AG291:$AG294)-LEN(SUBSTITUTE($AG291:$AG294,"S", "")))</f>
        <v>0</v>
      </c>
      <c r="AS291" s="234">
        <f>SUMPRODUCT(LEN($M291:$AE294)-LEN(SUBSTITUTE($M291:$AE294,"F", "")))</f>
        <v>0</v>
      </c>
      <c r="AT291" s="240">
        <f>SUMPRODUCT(LEN($AH291:$AH294)-LEN(SUBSTITUTE($AH291:$AH294,"F", "")))</f>
        <v>0</v>
      </c>
      <c r="AU291" s="237">
        <f>SUMPRODUCT(LEN($AG291:$AG294)-LEN(SUBSTITUTE($AG291:$AG294,"F", "")))</f>
        <v>0</v>
      </c>
      <c r="AV291" s="234">
        <f>SUMPRODUCT(LEN($M291:$AE294)-LEN(SUBSTITUTE($M291:$AE294,"G", "")))</f>
        <v>0</v>
      </c>
      <c r="AW291" s="240">
        <f>SUMPRODUCT(LEN($AH291:$AH294)-LEN(SUBSTITUTE($AH291:$AH294,"G", "")))</f>
        <v>0</v>
      </c>
      <c r="AX291" s="237">
        <f>SUMPRODUCT(LEN($AG291:$AG294)-LEN(SUBSTITUTE($AG291:$AG294,"G", "")))</f>
        <v>0</v>
      </c>
      <c r="AY291" s="234">
        <f>SUMPRODUCT(LEN($M291:$AE294)-LEN(SUBSTITUTE($M291:$AE294,"M", "")))</f>
        <v>0</v>
      </c>
      <c r="AZ291" s="240">
        <f>SUMPRODUCT(LEN($AH291:$AH294)-LEN(SUBSTITUTE($AH291:$AH294,"M", "")))</f>
        <v>0</v>
      </c>
      <c r="BA291" s="237">
        <f>SUMPRODUCT(LEN($AG291:$AG294)-LEN(SUBSTITUTE($AG291:$AG294,"M", "")))</f>
        <v>0</v>
      </c>
      <c r="BB291" s="291">
        <f>SUMPRODUCT(LEN($AI291:$AI294)-LEN(SUBSTITUTE($AI291:$AI294,"S", "")))</f>
        <v>0</v>
      </c>
      <c r="BC291" s="294">
        <f>SUMPRODUCT(LEN($AI291:$AI294)-LEN(SUBSTITUTE($AI291:$AI294,"F", "")))</f>
        <v>0</v>
      </c>
      <c r="BD291" s="294">
        <f>SUMPRODUCT(LEN($AI291:$AI294)-LEN(SUBSTITUTE($AI291:$AI294,"G", "")))</f>
        <v>0</v>
      </c>
      <c r="BE291" s="297">
        <f>SUMPRODUCT(LEN($AI291:$AI294)-LEN(SUBSTITUTE($AI291:$AI294,"M", "")))</f>
        <v>0</v>
      </c>
    </row>
    <row r="292" spans="2:65" ht="28.15" customHeight="1" thickBot="1">
      <c r="B292" s="34"/>
      <c r="C292" s="266"/>
      <c r="D292" s="43"/>
      <c r="E292" s="42"/>
      <c r="F292" s="42"/>
      <c r="G292" s="41"/>
      <c r="H292" s="40"/>
      <c r="I292" s="270"/>
      <c r="J292" s="270"/>
      <c r="K292" s="270"/>
      <c r="L292" s="37" t="s">
        <v>246</v>
      </c>
      <c r="M292" s="36"/>
      <c r="N292" s="37" t="s">
        <v>245</v>
      </c>
      <c r="O292" s="36"/>
      <c r="P292" s="37" t="s">
        <v>244</v>
      </c>
      <c r="Q292" s="36"/>
      <c r="R292" s="37" t="s">
        <v>243</v>
      </c>
      <c r="S292" s="36"/>
      <c r="T292" s="37" t="s">
        <v>242</v>
      </c>
      <c r="U292" s="36"/>
      <c r="V292" s="37" t="s">
        <v>241</v>
      </c>
      <c r="W292" s="36"/>
      <c r="X292" s="37" t="s">
        <v>240</v>
      </c>
      <c r="Y292" s="36"/>
      <c r="Z292" s="37" t="s">
        <v>239</v>
      </c>
      <c r="AA292" s="36"/>
      <c r="AB292" s="39" t="s">
        <v>238</v>
      </c>
      <c r="AC292" s="38"/>
      <c r="AD292" s="37" t="s">
        <v>237</v>
      </c>
      <c r="AE292" s="36"/>
      <c r="AF292" s="35"/>
      <c r="AG292" s="36"/>
      <c r="AH292" s="35"/>
      <c r="AI292" s="24"/>
      <c r="AJ292" s="245"/>
      <c r="AK292" s="245"/>
      <c r="AL292" s="23"/>
      <c r="AM292" s="248"/>
      <c r="AN292" s="241"/>
      <c r="AO292" s="238"/>
      <c r="AP292" s="235"/>
      <c r="AQ292" s="241"/>
      <c r="AR292" s="238"/>
      <c r="AS292" s="235"/>
      <c r="AT292" s="241"/>
      <c r="AU292" s="238"/>
      <c r="AV292" s="235"/>
      <c r="AW292" s="241"/>
      <c r="AX292" s="238"/>
      <c r="AY292" s="235"/>
      <c r="AZ292" s="241"/>
      <c r="BA292" s="238"/>
      <c r="BB292" s="292"/>
      <c r="BC292" s="295"/>
      <c r="BD292" s="295"/>
      <c r="BE292" s="298"/>
    </row>
    <row r="293" spans="2:65" ht="28.15" customHeight="1">
      <c r="B293" s="34"/>
      <c r="C293" s="267"/>
      <c r="D293" s="33"/>
      <c r="E293" s="32"/>
      <c r="F293" s="32"/>
      <c r="G293" s="31"/>
      <c r="H293" s="30">
        <v>149</v>
      </c>
      <c r="I293" s="271"/>
      <c r="J293" s="271"/>
      <c r="K293" s="271"/>
      <c r="L293" s="27" t="s">
        <v>236</v>
      </c>
      <c r="M293" s="26"/>
      <c r="N293" s="27" t="s">
        <v>235</v>
      </c>
      <c r="O293" s="26"/>
      <c r="P293" s="27" t="s">
        <v>234</v>
      </c>
      <c r="Q293" s="26"/>
      <c r="R293" s="27" t="s">
        <v>233</v>
      </c>
      <c r="S293" s="26"/>
      <c r="T293" s="27" t="s">
        <v>232</v>
      </c>
      <c r="U293" s="26"/>
      <c r="V293" s="27" t="s">
        <v>231</v>
      </c>
      <c r="W293" s="26"/>
      <c r="X293" s="27" t="s">
        <v>230</v>
      </c>
      <c r="Y293" s="26"/>
      <c r="Z293" s="27" t="s">
        <v>229</v>
      </c>
      <c r="AA293" s="26"/>
      <c r="AB293" s="29" t="s">
        <v>228</v>
      </c>
      <c r="AC293" s="28"/>
      <c r="AD293" s="27">
        <v>39</v>
      </c>
      <c r="AE293" s="26"/>
      <c r="AF293" s="25"/>
      <c r="AG293" s="26"/>
      <c r="AH293" s="25"/>
      <c r="AI293" s="24"/>
      <c r="AJ293" s="245"/>
      <c r="AK293" s="245"/>
      <c r="AL293" s="23"/>
      <c r="AM293" s="248"/>
      <c r="AN293" s="241"/>
      <c r="AO293" s="238"/>
      <c r="AP293" s="235"/>
      <c r="AQ293" s="241"/>
      <c r="AR293" s="238"/>
      <c r="AS293" s="235"/>
      <c r="AT293" s="241"/>
      <c r="AU293" s="238"/>
      <c r="AV293" s="235"/>
      <c r="AW293" s="241"/>
      <c r="AX293" s="238"/>
      <c r="AY293" s="235"/>
      <c r="AZ293" s="241"/>
      <c r="BA293" s="238"/>
      <c r="BB293" s="292"/>
      <c r="BC293" s="295"/>
      <c r="BD293" s="295"/>
      <c r="BE293" s="298"/>
    </row>
    <row r="294" spans="2:65" ht="28.15" customHeight="1" thickBot="1">
      <c r="B294" s="34"/>
      <c r="C294" s="273"/>
      <c r="D294" s="64"/>
      <c r="E294" s="63"/>
      <c r="F294" s="63"/>
      <c r="G294" s="62"/>
      <c r="H294" s="18"/>
      <c r="I294" s="274"/>
      <c r="J294" s="274"/>
      <c r="K294" s="274"/>
      <c r="L294" s="59" t="s">
        <v>227</v>
      </c>
      <c r="M294" s="58"/>
      <c r="N294" s="59" t="s">
        <v>226</v>
      </c>
      <c r="O294" s="58"/>
      <c r="P294" s="59" t="s">
        <v>225</v>
      </c>
      <c r="Q294" s="58"/>
      <c r="R294" s="59" t="s">
        <v>224</v>
      </c>
      <c r="S294" s="58"/>
      <c r="T294" s="59">
        <v>20</v>
      </c>
      <c r="U294" s="58"/>
      <c r="V294" s="59" t="s">
        <v>223</v>
      </c>
      <c r="W294" s="58"/>
      <c r="X294" s="59" t="s">
        <v>222</v>
      </c>
      <c r="Y294" s="58"/>
      <c r="Z294" s="59" t="s">
        <v>221</v>
      </c>
      <c r="AA294" s="58"/>
      <c r="AB294" s="61" t="s">
        <v>220</v>
      </c>
      <c r="AC294" s="60"/>
      <c r="AD294" s="59" t="s">
        <v>219</v>
      </c>
      <c r="AE294" s="58"/>
      <c r="AF294" s="57"/>
      <c r="AG294" s="58"/>
      <c r="AH294" s="57"/>
      <c r="AI294" s="56"/>
      <c r="AJ294" s="250"/>
      <c r="AK294" s="250"/>
      <c r="AL294" s="55"/>
      <c r="AM294" s="249"/>
      <c r="AN294" s="242"/>
      <c r="AO294" s="239"/>
      <c r="AP294" s="236"/>
      <c r="AQ294" s="242"/>
      <c r="AR294" s="239"/>
      <c r="AS294" s="236"/>
      <c r="AT294" s="242"/>
      <c r="AU294" s="239"/>
      <c r="AV294" s="236"/>
      <c r="AW294" s="242"/>
      <c r="AX294" s="239"/>
      <c r="AY294" s="236"/>
      <c r="AZ294" s="242"/>
      <c r="BA294" s="239"/>
      <c r="BB294" s="293"/>
      <c r="BC294" s="296"/>
      <c r="BD294" s="296"/>
      <c r="BE294" s="299"/>
    </row>
    <row r="295" spans="2:65" ht="28.15" hidden="1" customHeight="1">
      <c r="B295" s="34"/>
      <c r="C295" s="265">
        <v>2</v>
      </c>
      <c r="D295" s="54"/>
      <c r="E295" s="53"/>
      <c r="F295" s="53"/>
      <c r="G295" s="52"/>
      <c r="H295" s="259"/>
      <c r="I295" s="269"/>
      <c r="J295" s="269"/>
      <c r="K295" s="269"/>
      <c r="L295" s="48" t="s">
        <v>256</v>
      </c>
      <c r="M295" s="47"/>
      <c r="N295" s="48" t="s">
        <v>255</v>
      </c>
      <c r="O295" s="47"/>
      <c r="P295" s="48" t="s">
        <v>254</v>
      </c>
      <c r="Q295" s="47"/>
      <c r="R295" s="48" t="s">
        <v>253</v>
      </c>
      <c r="S295" s="47"/>
      <c r="T295" s="48" t="s">
        <v>252</v>
      </c>
      <c r="U295" s="47"/>
      <c r="V295" s="48" t="s">
        <v>251</v>
      </c>
      <c r="W295" s="47"/>
      <c r="X295" s="48" t="s">
        <v>250</v>
      </c>
      <c r="Y295" s="47"/>
      <c r="Z295" s="48" t="s">
        <v>249</v>
      </c>
      <c r="AA295" s="47"/>
      <c r="AB295" s="50" t="s">
        <v>248</v>
      </c>
      <c r="AC295" s="49"/>
      <c r="AD295" s="48" t="s">
        <v>247</v>
      </c>
      <c r="AE295" s="47"/>
      <c r="AF295" s="46"/>
      <c r="AG295" s="47"/>
      <c r="AH295" s="46"/>
      <c r="AI295" s="45"/>
      <c r="AJ295" s="251"/>
      <c r="AK295" s="254"/>
      <c r="AL295" s="44"/>
      <c r="AM295" s="247">
        <f>SUMPRODUCT(LEN($M295:$AE298)-LEN(SUBSTITUTE($M295:$AE298,"A", "")))</f>
        <v>0</v>
      </c>
      <c r="AN295" s="240">
        <f>SUMPRODUCT(LEN($AH295:$AH298)-LEN(SUBSTITUTE($AH295:$AH298,"A", "")))</f>
        <v>0</v>
      </c>
      <c r="AO295" s="237">
        <f>SUMPRODUCT(LEN($AG295:$AG298)-LEN(SUBSTITUTE($AG295:$AG298,"A", "")))</f>
        <v>0</v>
      </c>
      <c r="AP295" s="234">
        <f>SUMPRODUCT(LEN($M295:$AE298)-LEN(SUBSTITUTE($M295:$AE298,"S", "")))</f>
        <v>0</v>
      </c>
      <c r="AQ295" s="240">
        <f>SUMPRODUCT(LEN($AH295:$AH298)-LEN(SUBSTITUTE($AH295:$AH298,"S", "")))</f>
        <v>0</v>
      </c>
      <c r="AR295" s="237">
        <f>SUMPRODUCT(LEN($AG295:$AG298)-LEN(SUBSTITUTE($AG295:$AG298,"S", "")))</f>
        <v>0</v>
      </c>
      <c r="AS295" s="234">
        <f>SUMPRODUCT(LEN($M295:$AE298)-LEN(SUBSTITUTE($M295:$AE298,"F", "")))</f>
        <v>0</v>
      </c>
      <c r="AT295" s="240">
        <f>SUMPRODUCT(LEN($AH295:$AH298)-LEN(SUBSTITUTE($AH295:$AH298,"F", "")))</f>
        <v>0</v>
      </c>
      <c r="AU295" s="237">
        <f>SUMPRODUCT(LEN($AG295:$AG298)-LEN(SUBSTITUTE($AG295:$AG298,"F", "")))</f>
        <v>0</v>
      </c>
      <c r="AV295" s="234">
        <f>SUMPRODUCT(LEN($M295:$AE298)-LEN(SUBSTITUTE($M295:$AE298,"G", "")))</f>
        <v>0</v>
      </c>
      <c r="AW295" s="240">
        <f>SUMPRODUCT(LEN($AH295:$AH298)-LEN(SUBSTITUTE($AH295:$AH298,"G", "")))</f>
        <v>0</v>
      </c>
      <c r="AX295" s="237">
        <f>SUMPRODUCT(LEN($AG295:$AG298)-LEN(SUBSTITUTE($AG295:$AG298,"G", "")))</f>
        <v>0</v>
      </c>
      <c r="AY295" s="234">
        <f>SUMPRODUCT(LEN($M295:$AE298)-LEN(SUBSTITUTE($M295:$AE298,"M", "")))</f>
        <v>0</v>
      </c>
      <c r="AZ295" s="240">
        <f>SUMPRODUCT(LEN($AH295:$AH298)-LEN(SUBSTITUTE($AH295:$AH298,"M", "")))</f>
        <v>0</v>
      </c>
      <c r="BA295" s="237">
        <f>SUMPRODUCT(LEN($AG295:$AG298)-LEN(SUBSTITUTE($AG295:$AG298,"M", "")))</f>
        <v>0</v>
      </c>
      <c r="BB295" s="291">
        <f>SUMPRODUCT(LEN($AI295:$AI298)-LEN(SUBSTITUTE($AI295:$AI298,"S", "")))</f>
        <v>0</v>
      </c>
      <c r="BC295" s="294">
        <f>SUMPRODUCT(LEN($AI295:$AI298)-LEN(SUBSTITUTE($AI295:$AI298,"F", "")))</f>
        <v>0</v>
      </c>
      <c r="BD295" s="294">
        <f>SUMPRODUCT(LEN($AI295:$AI298)-LEN(SUBSTITUTE($AI295:$AI298,"G", "")))</f>
        <v>0</v>
      </c>
      <c r="BE295" s="297">
        <f>SUMPRODUCT(LEN($AI295:$AI298)-LEN(SUBSTITUTE($AI295:$AI298,"M", "")))</f>
        <v>0</v>
      </c>
    </row>
    <row r="296" spans="2:65" ht="28.15" hidden="1" customHeight="1" thickBot="1">
      <c r="B296" s="34"/>
      <c r="C296" s="266"/>
      <c r="D296" s="43"/>
      <c r="E296" s="42"/>
      <c r="F296" s="42"/>
      <c r="G296" s="41"/>
      <c r="H296" s="260"/>
      <c r="I296" s="270"/>
      <c r="J296" s="270"/>
      <c r="K296" s="270"/>
      <c r="L296" s="37" t="s">
        <v>246</v>
      </c>
      <c r="M296" s="36"/>
      <c r="N296" s="37" t="s">
        <v>245</v>
      </c>
      <c r="O296" s="36"/>
      <c r="P296" s="37" t="s">
        <v>244</v>
      </c>
      <c r="Q296" s="36"/>
      <c r="R296" s="37" t="s">
        <v>243</v>
      </c>
      <c r="S296" s="36"/>
      <c r="T296" s="37" t="s">
        <v>242</v>
      </c>
      <c r="U296" s="36"/>
      <c r="V296" s="37" t="s">
        <v>241</v>
      </c>
      <c r="W296" s="36"/>
      <c r="X296" s="37" t="s">
        <v>240</v>
      </c>
      <c r="Y296" s="36"/>
      <c r="Z296" s="37" t="s">
        <v>239</v>
      </c>
      <c r="AA296" s="36"/>
      <c r="AB296" s="39" t="s">
        <v>238</v>
      </c>
      <c r="AC296" s="38"/>
      <c r="AD296" s="37" t="s">
        <v>237</v>
      </c>
      <c r="AE296" s="36"/>
      <c r="AF296" s="35"/>
      <c r="AG296" s="36"/>
      <c r="AH296" s="35"/>
      <c r="AI296" s="24"/>
      <c r="AJ296" s="252"/>
      <c r="AK296" s="255"/>
      <c r="AL296" s="23"/>
      <c r="AM296" s="248"/>
      <c r="AN296" s="241"/>
      <c r="AO296" s="238"/>
      <c r="AP296" s="235"/>
      <c r="AQ296" s="241"/>
      <c r="AR296" s="238"/>
      <c r="AS296" s="235"/>
      <c r="AT296" s="241"/>
      <c r="AU296" s="238"/>
      <c r="AV296" s="235"/>
      <c r="AW296" s="241"/>
      <c r="AX296" s="238"/>
      <c r="AY296" s="235"/>
      <c r="AZ296" s="241"/>
      <c r="BA296" s="238"/>
      <c r="BB296" s="292"/>
      <c r="BC296" s="295"/>
      <c r="BD296" s="295"/>
      <c r="BE296" s="298"/>
    </row>
    <row r="297" spans="2:65" ht="28.15" hidden="1" customHeight="1">
      <c r="B297" s="34"/>
      <c r="C297" s="267"/>
      <c r="D297" s="33"/>
      <c r="E297" s="32"/>
      <c r="F297" s="32"/>
      <c r="G297" s="31"/>
      <c r="H297" s="257"/>
      <c r="I297" s="271"/>
      <c r="J297" s="271"/>
      <c r="K297" s="271"/>
      <c r="L297" s="27" t="s">
        <v>236</v>
      </c>
      <c r="M297" s="26"/>
      <c r="N297" s="27" t="s">
        <v>235</v>
      </c>
      <c r="O297" s="26"/>
      <c r="P297" s="27" t="s">
        <v>234</v>
      </c>
      <c r="Q297" s="26"/>
      <c r="R297" s="27" t="s">
        <v>233</v>
      </c>
      <c r="S297" s="26"/>
      <c r="T297" s="27" t="s">
        <v>232</v>
      </c>
      <c r="U297" s="26"/>
      <c r="V297" s="27" t="s">
        <v>231</v>
      </c>
      <c r="W297" s="26"/>
      <c r="X297" s="27" t="s">
        <v>230</v>
      </c>
      <c r="Y297" s="26"/>
      <c r="Z297" s="27" t="s">
        <v>229</v>
      </c>
      <c r="AA297" s="26"/>
      <c r="AB297" s="29" t="s">
        <v>228</v>
      </c>
      <c r="AC297" s="28"/>
      <c r="AD297" s="27">
        <v>39</v>
      </c>
      <c r="AE297" s="26"/>
      <c r="AF297" s="25"/>
      <c r="AG297" s="26"/>
      <c r="AH297" s="25"/>
      <c r="AI297" s="24"/>
      <c r="AJ297" s="252"/>
      <c r="AK297" s="255"/>
      <c r="AL297" s="23"/>
      <c r="AM297" s="248"/>
      <c r="AN297" s="241"/>
      <c r="AO297" s="238"/>
      <c r="AP297" s="235"/>
      <c r="AQ297" s="241"/>
      <c r="AR297" s="238"/>
      <c r="AS297" s="235"/>
      <c r="AT297" s="241"/>
      <c r="AU297" s="238"/>
      <c r="AV297" s="235"/>
      <c r="AW297" s="241"/>
      <c r="AX297" s="238"/>
      <c r="AY297" s="235"/>
      <c r="AZ297" s="241"/>
      <c r="BA297" s="238"/>
      <c r="BB297" s="292"/>
      <c r="BC297" s="295"/>
      <c r="BD297" s="295"/>
      <c r="BE297" s="298"/>
    </row>
    <row r="298" spans="2:65" ht="28.15" hidden="1" customHeight="1" thickBot="1">
      <c r="B298" s="34"/>
      <c r="C298" s="273"/>
      <c r="D298" s="64"/>
      <c r="E298" s="63"/>
      <c r="F298" s="63"/>
      <c r="G298" s="62"/>
      <c r="H298" s="258"/>
      <c r="I298" s="274"/>
      <c r="J298" s="274"/>
      <c r="K298" s="274"/>
      <c r="L298" s="59" t="s">
        <v>227</v>
      </c>
      <c r="M298" s="58"/>
      <c r="N298" s="59" t="s">
        <v>226</v>
      </c>
      <c r="O298" s="58"/>
      <c r="P298" s="59" t="s">
        <v>225</v>
      </c>
      <c r="Q298" s="58"/>
      <c r="R298" s="59" t="s">
        <v>224</v>
      </c>
      <c r="S298" s="58"/>
      <c r="T298" s="59">
        <v>20</v>
      </c>
      <c r="U298" s="58"/>
      <c r="V298" s="59" t="s">
        <v>223</v>
      </c>
      <c r="W298" s="58"/>
      <c r="X298" s="59" t="s">
        <v>222</v>
      </c>
      <c r="Y298" s="58"/>
      <c r="Z298" s="59" t="s">
        <v>221</v>
      </c>
      <c r="AA298" s="58"/>
      <c r="AB298" s="61" t="s">
        <v>220</v>
      </c>
      <c r="AC298" s="60"/>
      <c r="AD298" s="59" t="s">
        <v>219</v>
      </c>
      <c r="AE298" s="58"/>
      <c r="AF298" s="57"/>
      <c r="AG298" s="58"/>
      <c r="AH298" s="57"/>
      <c r="AI298" s="56"/>
      <c r="AJ298" s="253"/>
      <c r="AK298" s="256"/>
      <c r="AL298" s="55"/>
      <c r="AM298" s="249"/>
      <c r="AN298" s="242"/>
      <c r="AO298" s="239"/>
      <c r="AP298" s="236"/>
      <c r="AQ298" s="242"/>
      <c r="AR298" s="239"/>
      <c r="AS298" s="236"/>
      <c r="AT298" s="242"/>
      <c r="AU298" s="239"/>
      <c r="AV298" s="236"/>
      <c r="AW298" s="242"/>
      <c r="AX298" s="239"/>
      <c r="AY298" s="236"/>
      <c r="AZ298" s="242"/>
      <c r="BA298" s="239"/>
      <c r="BB298" s="293"/>
      <c r="BC298" s="296"/>
      <c r="BD298" s="296"/>
      <c r="BE298" s="299"/>
    </row>
    <row r="299" spans="2:65" ht="28.15" hidden="1" customHeight="1">
      <c r="B299" s="34"/>
      <c r="C299" s="265">
        <v>3</v>
      </c>
      <c r="D299" s="54"/>
      <c r="E299" s="53"/>
      <c r="F299" s="53"/>
      <c r="G299" s="52"/>
      <c r="H299" s="259"/>
      <c r="I299" s="269"/>
      <c r="J299" s="269"/>
      <c r="K299" s="269"/>
      <c r="L299" s="48" t="s">
        <v>256</v>
      </c>
      <c r="M299" s="47"/>
      <c r="N299" s="48" t="s">
        <v>255</v>
      </c>
      <c r="O299" s="47"/>
      <c r="P299" s="48" t="s">
        <v>254</v>
      </c>
      <c r="Q299" s="47"/>
      <c r="R299" s="48" t="s">
        <v>253</v>
      </c>
      <c r="S299" s="47"/>
      <c r="T299" s="48" t="s">
        <v>252</v>
      </c>
      <c r="U299" s="47"/>
      <c r="V299" s="48" t="s">
        <v>251</v>
      </c>
      <c r="W299" s="47"/>
      <c r="X299" s="48" t="s">
        <v>250</v>
      </c>
      <c r="Y299" s="47"/>
      <c r="Z299" s="48" t="s">
        <v>249</v>
      </c>
      <c r="AA299" s="47"/>
      <c r="AB299" s="50" t="s">
        <v>248</v>
      </c>
      <c r="AC299" s="49"/>
      <c r="AD299" s="48" t="s">
        <v>247</v>
      </c>
      <c r="AE299" s="47"/>
      <c r="AF299" s="46"/>
      <c r="AG299" s="47"/>
      <c r="AH299" s="46"/>
      <c r="AI299" s="45"/>
      <c r="AJ299" s="244"/>
      <c r="AK299" s="244"/>
      <c r="AL299" s="44"/>
      <c r="AM299" s="247">
        <f>SUMPRODUCT(LEN($M299:$AE302)-LEN(SUBSTITUTE($M299:$AE302,"A", "")))</f>
        <v>0</v>
      </c>
      <c r="AN299" s="240">
        <f>SUMPRODUCT(LEN($AH299:$AH302)-LEN(SUBSTITUTE($AH299:$AH302,"A", "")))</f>
        <v>0</v>
      </c>
      <c r="AO299" s="237">
        <f>SUMPRODUCT(LEN($AG299:$AG302)-LEN(SUBSTITUTE($AG299:$AG302,"A", "")))</f>
        <v>0</v>
      </c>
      <c r="AP299" s="234">
        <f>SUMPRODUCT(LEN($M299:$AE302)-LEN(SUBSTITUTE($M299:$AE302,"S", "")))</f>
        <v>0</v>
      </c>
      <c r="AQ299" s="240">
        <f>SUMPRODUCT(LEN($AH299:$AH302)-LEN(SUBSTITUTE($AH299:$AH302,"S", "")))</f>
        <v>0</v>
      </c>
      <c r="AR299" s="237">
        <f>SUMPRODUCT(LEN($AG299:$AG302)-LEN(SUBSTITUTE($AG299:$AG302,"S", "")))</f>
        <v>0</v>
      </c>
      <c r="AS299" s="234">
        <f>SUMPRODUCT(LEN($M299:$AE302)-LEN(SUBSTITUTE($M299:$AE302,"F", "")))</f>
        <v>0</v>
      </c>
      <c r="AT299" s="240">
        <f>SUMPRODUCT(LEN($AH299:$AH302)-LEN(SUBSTITUTE($AH299:$AH302,"F", "")))</f>
        <v>0</v>
      </c>
      <c r="AU299" s="237">
        <f>SUMPRODUCT(LEN($AG299:$AG302)-LEN(SUBSTITUTE($AG299:$AG302,"F", "")))</f>
        <v>0</v>
      </c>
      <c r="AV299" s="234">
        <f>SUMPRODUCT(LEN($M299:$AE302)-LEN(SUBSTITUTE($M299:$AE302,"G", "")))</f>
        <v>0</v>
      </c>
      <c r="AW299" s="240">
        <f>SUMPRODUCT(LEN($AH299:$AH302)-LEN(SUBSTITUTE($AH299:$AH302,"G", "")))</f>
        <v>0</v>
      </c>
      <c r="AX299" s="237">
        <f>SUMPRODUCT(LEN($AG299:$AG302)-LEN(SUBSTITUTE($AG299:$AG302,"G", "")))</f>
        <v>0</v>
      </c>
      <c r="AY299" s="234">
        <f>SUMPRODUCT(LEN($M299:$AE302)-LEN(SUBSTITUTE($M299:$AE302,"M", "")))</f>
        <v>0</v>
      </c>
      <c r="AZ299" s="240">
        <f>SUMPRODUCT(LEN($AH299:$AH302)-LEN(SUBSTITUTE($AH299:$AH302,"M", "")))</f>
        <v>0</v>
      </c>
      <c r="BA299" s="237">
        <f>SUMPRODUCT(LEN($AG299:$AG302)-LEN(SUBSTITUTE($AG299:$AG302,"M", "")))</f>
        <v>0</v>
      </c>
      <c r="BB299" s="291">
        <f>SUMPRODUCT(LEN($AI299:$AI302)-LEN(SUBSTITUTE($AI299:$AI302,"S", "")))</f>
        <v>0</v>
      </c>
      <c r="BC299" s="294">
        <f>SUMPRODUCT(LEN($AI299:$AI302)-LEN(SUBSTITUTE($AI299:$AI302,"F", "")))</f>
        <v>0</v>
      </c>
      <c r="BD299" s="294">
        <f>SUMPRODUCT(LEN($AI299:$AI302)-LEN(SUBSTITUTE($AI299:$AI302,"G", "")))</f>
        <v>0</v>
      </c>
      <c r="BE299" s="297">
        <f>SUMPRODUCT(LEN($AI299:$AI302)-LEN(SUBSTITUTE($AI299:$AI302,"M", "")))</f>
        <v>0</v>
      </c>
    </row>
    <row r="300" spans="2:65" ht="28.15" hidden="1" customHeight="1" thickBot="1">
      <c r="B300" s="34"/>
      <c r="C300" s="266"/>
      <c r="D300" s="43"/>
      <c r="E300" s="42"/>
      <c r="F300" s="42"/>
      <c r="G300" s="41"/>
      <c r="H300" s="260"/>
      <c r="I300" s="270"/>
      <c r="J300" s="270"/>
      <c r="K300" s="270"/>
      <c r="L300" s="37" t="s">
        <v>246</v>
      </c>
      <c r="M300" s="36"/>
      <c r="N300" s="37" t="s">
        <v>245</v>
      </c>
      <c r="O300" s="36"/>
      <c r="P300" s="37" t="s">
        <v>244</v>
      </c>
      <c r="Q300" s="36"/>
      <c r="R300" s="37" t="s">
        <v>243</v>
      </c>
      <c r="S300" s="36"/>
      <c r="T300" s="37" t="s">
        <v>242</v>
      </c>
      <c r="U300" s="36"/>
      <c r="V300" s="37" t="s">
        <v>241</v>
      </c>
      <c r="W300" s="36"/>
      <c r="X300" s="37" t="s">
        <v>240</v>
      </c>
      <c r="Y300" s="36"/>
      <c r="Z300" s="37" t="s">
        <v>239</v>
      </c>
      <c r="AA300" s="36"/>
      <c r="AB300" s="39" t="s">
        <v>238</v>
      </c>
      <c r="AC300" s="38"/>
      <c r="AD300" s="37" t="s">
        <v>237</v>
      </c>
      <c r="AE300" s="36"/>
      <c r="AF300" s="35"/>
      <c r="AG300" s="36"/>
      <c r="AH300" s="35"/>
      <c r="AI300" s="24"/>
      <c r="AJ300" s="245"/>
      <c r="AK300" s="245"/>
      <c r="AL300" s="23"/>
      <c r="AM300" s="248"/>
      <c r="AN300" s="241"/>
      <c r="AO300" s="238"/>
      <c r="AP300" s="235"/>
      <c r="AQ300" s="241"/>
      <c r="AR300" s="238"/>
      <c r="AS300" s="235"/>
      <c r="AT300" s="241"/>
      <c r="AU300" s="238"/>
      <c r="AV300" s="235"/>
      <c r="AW300" s="241"/>
      <c r="AX300" s="238"/>
      <c r="AY300" s="235"/>
      <c r="AZ300" s="241"/>
      <c r="BA300" s="238"/>
      <c r="BB300" s="292"/>
      <c r="BC300" s="295"/>
      <c r="BD300" s="295"/>
      <c r="BE300" s="298"/>
    </row>
    <row r="301" spans="2:65" ht="28.15" hidden="1" customHeight="1">
      <c r="B301" s="34"/>
      <c r="C301" s="267"/>
      <c r="D301" s="33"/>
      <c r="E301" s="32"/>
      <c r="F301" s="32"/>
      <c r="G301" s="31"/>
      <c r="H301" s="257"/>
      <c r="I301" s="271"/>
      <c r="J301" s="271"/>
      <c r="K301" s="271"/>
      <c r="L301" s="27" t="s">
        <v>236</v>
      </c>
      <c r="M301" s="26"/>
      <c r="N301" s="27" t="s">
        <v>235</v>
      </c>
      <c r="O301" s="26"/>
      <c r="P301" s="27" t="s">
        <v>234</v>
      </c>
      <c r="Q301" s="26"/>
      <c r="R301" s="27" t="s">
        <v>233</v>
      </c>
      <c r="S301" s="26"/>
      <c r="T301" s="27" t="s">
        <v>232</v>
      </c>
      <c r="U301" s="26"/>
      <c r="V301" s="27" t="s">
        <v>231</v>
      </c>
      <c r="W301" s="26"/>
      <c r="X301" s="27" t="s">
        <v>230</v>
      </c>
      <c r="Y301" s="26"/>
      <c r="Z301" s="27" t="s">
        <v>229</v>
      </c>
      <c r="AA301" s="26"/>
      <c r="AB301" s="29" t="s">
        <v>228</v>
      </c>
      <c r="AC301" s="28"/>
      <c r="AD301" s="27">
        <v>39</v>
      </c>
      <c r="AE301" s="26"/>
      <c r="AF301" s="25"/>
      <c r="AG301" s="26"/>
      <c r="AH301" s="25"/>
      <c r="AI301" s="24"/>
      <c r="AJ301" s="245"/>
      <c r="AK301" s="245"/>
      <c r="AL301" s="23"/>
      <c r="AM301" s="248"/>
      <c r="AN301" s="241"/>
      <c r="AO301" s="238"/>
      <c r="AP301" s="235"/>
      <c r="AQ301" s="241"/>
      <c r="AR301" s="238"/>
      <c r="AS301" s="235"/>
      <c r="AT301" s="241"/>
      <c r="AU301" s="238"/>
      <c r="AV301" s="235"/>
      <c r="AW301" s="241"/>
      <c r="AX301" s="238"/>
      <c r="AY301" s="235"/>
      <c r="AZ301" s="241"/>
      <c r="BA301" s="238"/>
      <c r="BB301" s="292"/>
      <c r="BC301" s="295"/>
      <c r="BD301" s="295"/>
      <c r="BE301" s="298"/>
    </row>
    <row r="302" spans="2:65" ht="28.15" hidden="1" customHeight="1" thickBot="1">
      <c r="B302" s="22"/>
      <c r="C302" s="268"/>
      <c r="D302" s="21"/>
      <c r="E302" s="20"/>
      <c r="F302" s="20"/>
      <c r="G302" s="19"/>
      <c r="H302" s="258"/>
      <c r="I302" s="272"/>
      <c r="J302" s="272"/>
      <c r="K302" s="272"/>
      <c r="L302" s="15" t="s">
        <v>227</v>
      </c>
      <c r="M302" s="14"/>
      <c r="N302" s="15" t="s">
        <v>226</v>
      </c>
      <c r="O302" s="14"/>
      <c r="P302" s="15" t="s">
        <v>225</v>
      </c>
      <c r="Q302" s="14"/>
      <c r="R302" s="15" t="s">
        <v>224</v>
      </c>
      <c r="S302" s="14"/>
      <c r="T302" s="15">
        <v>20</v>
      </c>
      <c r="U302" s="14"/>
      <c r="V302" s="15" t="s">
        <v>223</v>
      </c>
      <c r="W302" s="14"/>
      <c r="X302" s="15" t="s">
        <v>222</v>
      </c>
      <c r="Y302" s="14"/>
      <c r="Z302" s="15" t="s">
        <v>221</v>
      </c>
      <c r="AA302" s="14"/>
      <c r="AB302" s="17" t="s">
        <v>220</v>
      </c>
      <c r="AC302" s="16"/>
      <c r="AD302" s="15" t="s">
        <v>219</v>
      </c>
      <c r="AE302" s="14"/>
      <c r="AF302" s="13"/>
      <c r="AG302" s="14"/>
      <c r="AH302" s="13"/>
      <c r="AI302" s="12"/>
      <c r="AJ302" s="246"/>
      <c r="AK302" s="246"/>
      <c r="AL302" s="11"/>
      <c r="AM302" s="249"/>
      <c r="AN302" s="242"/>
      <c r="AO302" s="239"/>
      <c r="AP302" s="236"/>
      <c r="AQ302" s="242"/>
      <c r="AR302" s="239"/>
      <c r="AS302" s="236"/>
      <c r="AT302" s="242"/>
      <c r="AU302" s="239"/>
      <c r="AV302" s="236"/>
      <c r="AW302" s="242"/>
      <c r="AX302" s="239"/>
      <c r="AY302" s="236"/>
      <c r="AZ302" s="242"/>
      <c r="BA302" s="239"/>
      <c r="BB302" s="293"/>
      <c r="BC302" s="296"/>
      <c r="BD302" s="296"/>
      <c r="BE302" s="299"/>
    </row>
    <row r="303" spans="2:65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29" t="s">
        <v>287</v>
      </c>
      <c r="M303" s="278"/>
      <c r="N303" s="229" t="s">
        <v>286</v>
      </c>
      <c r="O303" s="278"/>
      <c r="P303" s="229" t="s">
        <v>286</v>
      </c>
      <c r="Q303" s="230"/>
      <c r="R303" s="229" t="s">
        <v>286</v>
      </c>
      <c r="S303" s="230"/>
      <c r="T303" s="229" t="s">
        <v>286</v>
      </c>
      <c r="U303" s="230"/>
      <c r="V303" s="229" t="s">
        <v>286</v>
      </c>
      <c r="W303" s="230"/>
      <c r="X303" s="229" t="s">
        <v>286</v>
      </c>
      <c r="Y303" s="230"/>
      <c r="Z303" s="229" t="s">
        <v>286</v>
      </c>
      <c r="AA303" s="230"/>
      <c r="AB303" s="229" t="s">
        <v>286</v>
      </c>
      <c r="AC303" s="230"/>
      <c r="AD303" s="229" t="s">
        <v>286</v>
      </c>
      <c r="AE303" s="230"/>
      <c r="AF303" s="243" t="s">
        <v>285</v>
      </c>
      <c r="AG303" s="230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90" t="s">
        <v>279</v>
      </c>
      <c r="AN303" s="89" t="s">
        <v>278</v>
      </c>
      <c r="AO303" s="88" t="s">
        <v>277</v>
      </c>
      <c r="AP303" s="90" t="s">
        <v>276</v>
      </c>
      <c r="AQ303" s="89" t="s">
        <v>275</v>
      </c>
      <c r="AR303" s="88" t="s">
        <v>274</v>
      </c>
      <c r="AS303" s="90" t="s">
        <v>273</v>
      </c>
      <c r="AT303" s="89" t="s">
        <v>272</v>
      </c>
      <c r="AU303" s="91" t="s">
        <v>271</v>
      </c>
      <c r="AV303" s="90" t="s">
        <v>270</v>
      </c>
      <c r="AW303" s="89" t="s">
        <v>269</v>
      </c>
      <c r="AX303" s="88" t="s">
        <v>268</v>
      </c>
      <c r="AY303" s="90" t="s">
        <v>267</v>
      </c>
      <c r="AZ303" s="89" t="s">
        <v>266</v>
      </c>
      <c r="BA303" s="88" t="s">
        <v>265</v>
      </c>
      <c r="BB303" s="87" t="s">
        <v>264</v>
      </c>
      <c r="BC303" s="86" t="s">
        <v>263</v>
      </c>
      <c r="BD303" s="86" t="s">
        <v>262</v>
      </c>
      <c r="BE303" s="85" t="s">
        <v>261</v>
      </c>
    </row>
    <row r="304" spans="2:65" ht="48" thickBot="1">
      <c r="B304" s="84" t="s">
        <v>336</v>
      </c>
      <c r="C304" s="83"/>
      <c r="D304" s="82">
        <v>149</v>
      </c>
      <c r="E304" s="275">
        <v>61.2</v>
      </c>
      <c r="F304" s="276"/>
      <c r="G304" s="277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71">
        <f t="shared" ref="AM304:BE304" si="21">SUM(AM305:AM316)</f>
        <v>0</v>
      </c>
      <c r="AN304" s="70">
        <f t="shared" si="21"/>
        <v>0</v>
      </c>
      <c r="AO304" s="69">
        <f t="shared" si="21"/>
        <v>0</v>
      </c>
      <c r="AP304" s="71">
        <f t="shared" si="21"/>
        <v>0</v>
      </c>
      <c r="AQ304" s="70">
        <f t="shared" si="21"/>
        <v>0</v>
      </c>
      <c r="AR304" s="69">
        <f t="shared" si="21"/>
        <v>0</v>
      </c>
      <c r="AS304" s="71">
        <f t="shared" si="21"/>
        <v>0</v>
      </c>
      <c r="AT304" s="70">
        <f t="shared" si="21"/>
        <v>0</v>
      </c>
      <c r="AU304" s="69">
        <f t="shared" si="21"/>
        <v>0</v>
      </c>
      <c r="AV304" s="71">
        <f t="shared" si="21"/>
        <v>0</v>
      </c>
      <c r="AW304" s="70">
        <f t="shared" si="21"/>
        <v>0</v>
      </c>
      <c r="AX304" s="69">
        <f t="shared" si="21"/>
        <v>0</v>
      </c>
      <c r="AY304" s="71">
        <f t="shared" si="21"/>
        <v>0</v>
      </c>
      <c r="AZ304" s="70">
        <f t="shared" si="21"/>
        <v>0</v>
      </c>
      <c r="BA304" s="69">
        <f t="shared" si="21"/>
        <v>0</v>
      </c>
      <c r="BB304" s="68">
        <f t="shared" si="21"/>
        <v>0</v>
      </c>
      <c r="BC304" s="67">
        <f t="shared" si="21"/>
        <v>0</v>
      </c>
      <c r="BD304" s="67">
        <f t="shared" si="21"/>
        <v>0</v>
      </c>
      <c r="BE304" s="66">
        <f t="shared" si="21"/>
        <v>0</v>
      </c>
      <c r="BF304" s="65" t="s">
        <v>257</v>
      </c>
      <c r="BI304" s="5">
        <f>SUM(AM304:AO304)</f>
        <v>0</v>
      </c>
      <c r="BJ304" s="5">
        <f>SUM(AP304:AR304,BB304)</f>
        <v>0</v>
      </c>
      <c r="BK304" s="5">
        <f>SUM(AS304:AU304,BC304)</f>
        <v>0</v>
      </c>
      <c r="BL304" s="5">
        <f>SUM(AV304:AX304,BD304)</f>
        <v>0</v>
      </c>
      <c r="BM304" s="5">
        <f>SUM(AY304:BA304,BE304)</f>
        <v>0</v>
      </c>
    </row>
    <row r="305" spans="2:65" ht="28.15" customHeight="1">
      <c r="B305" s="34"/>
      <c r="C305" s="265">
        <v>1</v>
      </c>
      <c r="D305" s="54"/>
      <c r="E305" s="53"/>
      <c r="F305" s="53"/>
      <c r="G305" s="52"/>
      <c r="H305" s="259" t="s">
        <v>329</v>
      </c>
      <c r="I305" s="269">
        <v>16</v>
      </c>
      <c r="J305" s="269">
        <v>6</v>
      </c>
      <c r="K305" s="269"/>
      <c r="L305" s="48" t="s">
        <v>256</v>
      </c>
      <c r="M305" s="47"/>
      <c r="N305" s="48" t="s">
        <v>255</v>
      </c>
      <c r="O305" s="47"/>
      <c r="P305" s="48" t="s">
        <v>254</v>
      </c>
      <c r="Q305" s="47"/>
      <c r="R305" s="48" t="s">
        <v>253</v>
      </c>
      <c r="S305" s="47"/>
      <c r="T305" s="48" t="s">
        <v>252</v>
      </c>
      <c r="U305" s="47"/>
      <c r="V305" s="48" t="s">
        <v>251</v>
      </c>
      <c r="W305" s="47"/>
      <c r="X305" s="48" t="s">
        <v>250</v>
      </c>
      <c r="Y305" s="47"/>
      <c r="Z305" s="48" t="s">
        <v>249</v>
      </c>
      <c r="AA305" s="47"/>
      <c r="AB305" s="50" t="s">
        <v>248</v>
      </c>
      <c r="AC305" s="49"/>
      <c r="AD305" s="48" t="s">
        <v>247</v>
      </c>
      <c r="AE305" s="47"/>
      <c r="AF305" s="46"/>
      <c r="AG305" s="47"/>
      <c r="AH305" s="46"/>
      <c r="AI305" s="45"/>
      <c r="AJ305" s="244"/>
      <c r="AK305" s="244"/>
      <c r="AL305" s="44"/>
      <c r="AM305" s="247">
        <f>SUMPRODUCT(LEN($M305:$AE308)-LEN(SUBSTITUTE($M305:$AE308,"A", "")))</f>
        <v>0</v>
      </c>
      <c r="AN305" s="240">
        <f>SUMPRODUCT(LEN($AH305:$AH308)-LEN(SUBSTITUTE($AH305:$AH308,"A", "")))</f>
        <v>0</v>
      </c>
      <c r="AO305" s="237">
        <f>SUMPRODUCT(LEN($AG305:$AG308)-LEN(SUBSTITUTE($AG305:$AG308,"A", "")))</f>
        <v>0</v>
      </c>
      <c r="AP305" s="234">
        <f>SUMPRODUCT(LEN($M305:$AE308)-LEN(SUBSTITUTE($M305:$AE308,"S", "")))</f>
        <v>0</v>
      </c>
      <c r="AQ305" s="240">
        <f>SUMPRODUCT(LEN($AH305:$AH308)-LEN(SUBSTITUTE($AH305:$AH308,"S", "")))</f>
        <v>0</v>
      </c>
      <c r="AR305" s="237">
        <f>SUMPRODUCT(LEN($AG305:$AG308)-LEN(SUBSTITUTE($AG305:$AG308,"S", "")))</f>
        <v>0</v>
      </c>
      <c r="AS305" s="234">
        <f>SUMPRODUCT(LEN($M305:$AE308)-LEN(SUBSTITUTE($M305:$AE308,"F", "")))</f>
        <v>0</v>
      </c>
      <c r="AT305" s="240">
        <f>SUMPRODUCT(LEN($AH305:$AH308)-LEN(SUBSTITUTE($AH305:$AH308,"F", "")))</f>
        <v>0</v>
      </c>
      <c r="AU305" s="237">
        <f>SUMPRODUCT(LEN($AG305:$AG308)-LEN(SUBSTITUTE($AG305:$AG308,"F", "")))</f>
        <v>0</v>
      </c>
      <c r="AV305" s="234">
        <f>SUMPRODUCT(LEN($M305:$AE308)-LEN(SUBSTITUTE($M305:$AE308,"G", "")))</f>
        <v>0</v>
      </c>
      <c r="AW305" s="240">
        <f>SUMPRODUCT(LEN($AH305:$AH308)-LEN(SUBSTITUTE($AH305:$AH308,"G", "")))</f>
        <v>0</v>
      </c>
      <c r="AX305" s="237">
        <f>SUMPRODUCT(LEN($AG305:$AG308)-LEN(SUBSTITUTE($AG305:$AG308,"G", "")))</f>
        <v>0</v>
      </c>
      <c r="AY305" s="234">
        <f>SUMPRODUCT(LEN($M305:$AE308)-LEN(SUBSTITUTE($M305:$AE308,"M", "")))</f>
        <v>0</v>
      </c>
      <c r="AZ305" s="240">
        <f>SUMPRODUCT(LEN($AH305:$AH308)-LEN(SUBSTITUTE($AH305:$AH308,"M", "")))</f>
        <v>0</v>
      </c>
      <c r="BA305" s="237">
        <f>SUMPRODUCT(LEN($AG305:$AG308)-LEN(SUBSTITUTE($AG305:$AG308,"M", "")))</f>
        <v>0</v>
      </c>
      <c r="BB305" s="291">
        <f>SUMPRODUCT(LEN($AI305:$AI308)-LEN(SUBSTITUTE($AI305:$AI308,"S", "")))</f>
        <v>0</v>
      </c>
      <c r="BC305" s="294">
        <f>SUMPRODUCT(LEN($AI305:$AI308)-LEN(SUBSTITUTE($AI305:$AI308,"F", "")))</f>
        <v>0</v>
      </c>
      <c r="BD305" s="294">
        <f>SUMPRODUCT(LEN($AI305:$AI308)-LEN(SUBSTITUTE($AI305:$AI308,"G", "")))</f>
        <v>0</v>
      </c>
      <c r="BE305" s="297">
        <f>SUMPRODUCT(LEN($AI305:$AI308)-LEN(SUBSTITUTE($AI305:$AI308,"M", "")))</f>
        <v>0</v>
      </c>
    </row>
    <row r="306" spans="2:65" ht="28.15" customHeight="1" thickBot="1">
      <c r="B306" s="34"/>
      <c r="C306" s="266"/>
      <c r="D306" s="43"/>
      <c r="E306" s="42"/>
      <c r="F306" s="42"/>
      <c r="G306" s="41"/>
      <c r="H306" s="260"/>
      <c r="I306" s="270"/>
      <c r="J306" s="270"/>
      <c r="K306" s="270"/>
      <c r="L306" s="37" t="s">
        <v>246</v>
      </c>
      <c r="M306" s="36"/>
      <c r="N306" s="37" t="s">
        <v>245</v>
      </c>
      <c r="O306" s="36"/>
      <c r="P306" s="37" t="s">
        <v>244</v>
      </c>
      <c r="Q306" s="36"/>
      <c r="R306" s="37" t="s">
        <v>243</v>
      </c>
      <c r="S306" s="36"/>
      <c r="T306" s="37" t="s">
        <v>242</v>
      </c>
      <c r="U306" s="36"/>
      <c r="V306" s="37" t="s">
        <v>241</v>
      </c>
      <c r="W306" s="36"/>
      <c r="X306" s="37" t="s">
        <v>240</v>
      </c>
      <c r="Y306" s="36"/>
      <c r="Z306" s="37" t="s">
        <v>239</v>
      </c>
      <c r="AA306" s="36"/>
      <c r="AB306" s="39" t="s">
        <v>238</v>
      </c>
      <c r="AC306" s="38"/>
      <c r="AD306" s="37" t="s">
        <v>237</v>
      </c>
      <c r="AE306" s="36"/>
      <c r="AF306" s="35"/>
      <c r="AG306" s="36"/>
      <c r="AH306" s="35"/>
      <c r="AI306" s="24"/>
      <c r="AJ306" s="245"/>
      <c r="AK306" s="245"/>
      <c r="AL306" s="23"/>
      <c r="AM306" s="248"/>
      <c r="AN306" s="241"/>
      <c r="AO306" s="238"/>
      <c r="AP306" s="235"/>
      <c r="AQ306" s="241"/>
      <c r="AR306" s="238"/>
      <c r="AS306" s="235"/>
      <c r="AT306" s="241"/>
      <c r="AU306" s="238"/>
      <c r="AV306" s="235"/>
      <c r="AW306" s="241"/>
      <c r="AX306" s="238"/>
      <c r="AY306" s="235"/>
      <c r="AZ306" s="241"/>
      <c r="BA306" s="238"/>
      <c r="BB306" s="292"/>
      <c r="BC306" s="295"/>
      <c r="BD306" s="295"/>
      <c r="BE306" s="298"/>
    </row>
    <row r="307" spans="2:65" ht="28.15" customHeight="1">
      <c r="B307" s="34"/>
      <c r="C307" s="267"/>
      <c r="D307" s="33"/>
      <c r="E307" s="32"/>
      <c r="F307" s="32"/>
      <c r="G307" s="31"/>
      <c r="H307" s="257">
        <v>149</v>
      </c>
      <c r="I307" s="271"/>
      <c r="J307" s="271"/>
      <c r="K307" s="271"/>
      <c r="L307" s="27" t="s">
        <v>236</v>
      </c>
      <c r="M307" s="26"/>
      <c r="N307" s="27" t="s">
        <v>235</v>
      </c>
      <c r="O307" s="26"/>
      <c r="P307" s="27" t="s">
        <v>234</v>
      </c>
      <c r="Q307" s="26"/>
      <c r="R307" s="27" t="s">
        <v>233</v>
      </c>
      <c r="S307" s="26"/>
      <c r="T307" s="27" t="s">
        <v>232</v>
      </c>
      <c r="U307" s="26"/>
      <c r="V307" s="27" t="s">
        <v>231</v>
      </c>
      <c r="W307" s="26"/>
      <c r="X307" s="27" t="s">
        <v>230</v>
      </c>
      <c r="Y307" s="26"/>
      <c r="Z307" s="27" t="s">
        <v>229</v>
      </c>
      <c r="AA307" s="26"/>
      <c r="AB307" s="29" t="s">
        <v>228</v>
      </c>
      <c r="AC307" s="28"/>
      <c r="AD307" s="27">
        <v>39</v>
      </c>
      <c r="AE307" s="26"/>
      <c r="AF307" s="25"/>
      <c r="AG307" s="26"/>
      <c r="AH307" s="25"/>
      <c r="AI307" s="24"/>
      <c r="AJ307" s="245"/>
      <c r="AK307" s="245"/>
      <c r="AL307" s="23"/>
      <c r="AM307" s="248"/>
      <c r="AN307" s="241"/>
      <c r="AO307" s="238"/>
      <c r="AP307" s="235"/>
      <c r="AQ307" s="241"/>
      <c r="AR307" s="238"/>
      <c r="AS307" s="235"/>
      <c r="AT307" s="241"/>
      <c r="AU307" s="238"/>
      <c r="AV307" s="235"/>
      <c r="AW307" s="241"/>
      <c r="AX307" s="238"/>
      <c r="AY307" s="235"/>
      <c r="AZ307" s="241"/>
      <c r="BA307" s="238"/>
      <c r="BB307" s="292"/>
      <c r="BC307" s="295"/>
      <c r="BD307" s="295"/>
      <c r="BE307" s="298"/>
    </row>
    <row r="308" spans="2:65" ht="28.15" customHeight="1" thickBot="1">
      <c r="B308" s="34"/>
      <c r="C308" s="273"/>
      <c r="D308" s="64"/>
      <c r="E308" s="63"/>
      <c r="F308" s="63"/>
      <c r="G308" s="62"/>
      <c r="H308" s="258"/>
      <c r="I308" s="274"/>
      <c r="J308" s="274"/>
      <c r="K308" s="274"/>
      <c r="L308" s="59" t="s">
        <v>227</v>
      </c>
      <c r="M308" s="58"/>
      <c r="N308" s="59" t="s">
        <v>226</v>
      </c>
      <c r="O308" s="58"/>
      <c r="P308" s="59" t="s">
        <v>225</v>
      </c>
      <c r="Q308" s="58"/>
      <c r="R308" s="59" t="s">
        <v>224</v>
      </c>
      <c r="S308" s="58"/>
      <c r="T308" s="59">
        <v>20</v>
      </c>
      <c r="U308" s="58"/>
      <c r="V308" s="59" t="s">
        <v>223</v>
      </c>
      <c r="W308" s="58"/>
      <c r="X308" s="59" t="s">
        <v>222</v>
      </c>
      <c r="Y308" s="58"/>
      <c r="Z308" s="59" t="s">
        <v>221</v>
      </c>
      <c r="AA308" s="58"/>
      <c r="AB308" s="61" t="s">
        <v>220</v>
      </c>
      <c r="AC308" s="60"/>
      <c r="AD308" s="59" t="s">
        <v>219</v>
      </c>
      <c r="AE308" s="58"/>
      <c r="AF308" s="57"/>
      <c r="AG308" s="58"/>
      <c r="AH308" s="57"/>
      <c r="AI308" s="56"/>
      <c r="AJ308" s="250"/>
      <c r="AK308" s="250"/>
      <c r="AL308" s="55"/>
      <c r="AM308" s="249"/>
      <c r="AN308" s="242"/>
      <c r="AO308" s="239"/>
      <c r="AP308" s="236"/>
      <c r="AQ308" s="242"/>
      <c r="AR308" s="239"/>
      <c r="AS308" s="236"/>
      <c r="AT308" s="242"/>
      <c r="AU308" s="239"/>
      <c r="AV308" s="236"/>
      <c r="AW308" s="242"/>
      <c r="AX308" s="239"/>
      <c r="AY308" s="236"/>
      <c r="AZ308" s="242"/>
      <c r="BA308" s="239"/>
      <c r="BB308" s="293"/>
      <c r="BC308" s="296"/>
      <c r="BD308" s="296"/>
      <c r="BE308" s="299"/>
    </row>
    <row r="309" spans="2:65" ht="28.15" hidden="1" customHeight="1">
      <c r="B309" s="34"/>
      <c r="C309" s="265">
        <v>2</v>
      </c>
      <c r="D309" s="54"/>
      <c r="E309" s="53"/>
      <c r="F309" s="53"/>
      <c r="G309" s="52"/>
      <c r="H309" s="259"/>
      <c r="I309" s="269"/>
      <c r="J309" s="269"/>
      <c r="K309" s="269"/>
      <c r="L309" s="48" t="s">
        <v>256</v>
      </c>
      <c r="M309" s="47"/>
      <c r="N309" s="48" t="s">
        <v>255</v>
      </c>
      <c r="O309" s="47"/>
      <c r="P309" s="48" t="s">
        <v>254</v>
      </c>
      <c r="Q309" s="47"/>
      <c r="R309" s="48" t="s">
        <v>253</v>
      </c>
      <c r="S309" s="47"/>
      <c r="T309" s="48" t="s">
        <v>252</v>
      </c>
      <c r="U309" s="47"/>
      <c r="V309" s="48" t="s">
        <v>251</v>
      </c>
      <c r="W309" s="47"/>
      <c r="X309" s="48" t="s">
        <v>250</v>
      </c>
      <c r="Y309" s="47"/>
      <c r="Z309" s="48" t="s">
        <v>249</v>
      </c>
      <c r="AA309" s="47"/>
      <c r="AB309" s="50" t="s">
        <v>248</v>
      </c>
      <c r="AC309" s="49"/>
      <c r="AD309" s="48" t="s">
        <v>247</v>
      </c>
      <c r="AE309" s="47"/>
      <c r="AF309" s="46"/>
      <c r="AG309" s="47"/>
      <c r="AH309" s="46"/>
      <c r="AI309" s="45"/>
      <c r="AJ309" s="251"/>
      <c r="AK309" s="254"/>
      <c r="AL309" s="44"/>
      <c r="AM309" s="247">
        <f>SUMPRODUCT(LEN($M309:$AE312)-LEN(SUBSTITUTE($M309:$AE312,"A", "")))</f>
        <v>0</v>
      </c>
      <c r="AN309" s="240">
        <f>SUMPRODUCT(LEN($AH309:$AH312)-LEN(SUBSTITUTE($AH309:$AH312,"A", "")))</f>
        <v>0</v>
      </c>
      <c r="AO309" s="237">
        <f>SUMPRODUCT(LEN($AG309:$AG312)-LEN(SUBSTITUTE($AG309:$AG312,"A", "")))</f>
        <v>0</v>
      </c>
      <c r="AP309" s="234">
        <f>SUMPRODUCT(LEN($M309:$AE312)-LEN(SUBSTITUTE($M309:$AE312,"S", "")))</f>
        <v>0</v>
      </c>
      <c r="AQ309" s="240">
        <f>SUMPRODUCT(LEN($AH309:$AH312)-LEN(SUBSTITUTE($AH309:$AH312,"S", "")))</f>
        <v>0</v>
      </c>
      <c r="AR309" s="237">
        <f>SUMPRODUCT(LEN($AG309:$AG312)-LEN(SUBSTITUTE($AG309:$AG312,"S", "")))</f>
        <v>0</v>
      </c>
      <c r="AS309" s="234">
        <f>SUMPRODUCT(LEN($M309:$AE312)-LEN(SUBSTITUTE($M309:$AE312,"F", "")))</f>
        <v>0</v>
      </c>
      <c r="AT309" s="240">
        <f>SUMPRODUCT(LEN($AH309:$AH312)-LEN(SUBSTITUTE($AH309:$AH312,"F", "")))</f>
        <v>0</v>
      </c>
      <c r="AU309" s="237">
        <f>SUMPRODUCT(LEN($AG309:$AG312)-LEN(SUBSTITUTE($AG309:$AG312,"F", "")))</f>
        <v>0</v>
      </c>
      <c r="AV309" s="234">
        <f>SUMPRODUCT(LEN($M309:$AE312)-LEN(SUBSTITUTE($M309:$AE312,"G", "")))</f>
        <v>0</v>
      </c>
      <c r="AW309" s="240">
        <f>SUMPRODUCT(LEN($AH309:$AH312)-LEN(SUBSTITUTE($AH309:$AH312,"G", "")))</f>
        <v>0</v>
      </c>
      <c r="AX309" s="237">
        <f>SUMPRODUCT(LEN($AG309:$AG312)-LEN(SUBSTITUTE($AG309:$AG312,"G", "")))</f>
        <v>0</v>
      </c>
      <c r="AY309" s="234">
        <f>SUMPRODUCT(LEN($M309:$AE312)-LEN(SUBSTITUTE($M309:$AE312,"M", "")))</f>
        <v>0</v>
      </c>
      <c r="AZ309" s="240">
        <f>SUMPRODUCT(LEN($AH309:$AH312)-LEN(SUBSTITUTE($AH309:$AH312,"M", "")))</f>
        <v>0</v>
      </c>
      <c r="BA309" s="237">
        <f>SUMPRODUCT(LEN($AG309:$AG312)-LEN(SUBSTITUTE($AG309:$AG312,"M", "")))</f>
        <v>0</v>
      </c>
      <c r="BB309" s="291">
        <f>SUMPRODUCT(LEN($AI309:$AI312)-LEN(SUBSTITUTE($AI309:$AI312,"S", "")))</f>
        <v>0</v>
      </c>
      <c r="BC309" s="294">
        <f>SUMPRODUCT(LEN($AI309:$AI312)-LEN(SUBSTITUTE($AI309:$AI312,"F", "")))</f>
        <v>0</v>
      </c>
      <c r="BD309" s="294">
        <f>SUMPRODUCT(LEN($AI309:$AI312)-LEN(SUBSTITUTE($AI309:$AI312,"G", "")))</f>
        <v>0</v>
      </c>
      <c r="BE309" s="297">
        <f>SUMPRODUCT(LEN($AI309:$AI312)-LEN(SUBSTITUTE($AI309:$AI312,"M", "")))</f>
        <v>0</v>
      </c>
    </row>
    <row r="310" spans="2:65" ht="28.15" hidden="1" customHeight="1" thickBot="1">
      <c r="B310" s="34"/>
      <c r="C310" s="266"/>
      <c r="D310" s="43"/>
      <c r="E310" s="42"/>
      <c r="F310" s="42"/>
      <c r="G310" s="41"/>
      <c r="H310" s="260"/>
      <c r="I310" s="270"/>
      <c r="J310" s="270"/>
      <c r="K310" s="270"/>
      <c r="L310" s="37" t="s">
        <v>246</v>
      </c>
      <c r="M310" s="36"/>
      <c r="N310" s="37" t="s">
        <v>245</v>
      </c>
      <c r="O310" s="36"/>
      <c r="P310" s="37" t="s">
        <v>244</v>
      </c>
      <c r="Q310" s="36"/>
      <c r="R310" s="37" t="s">
        <v>243</v>
      </c>
      <c r="S310" s="36"/>
      <c r="T310" s="37" t="s">
        <v>242</v>
      </c>
      <c r="U310" s="36"/>
      <c r="V310" s="37" t="s">
        <v>241</v>
      </c>
      <c r="W310" s="36"/>
      <c r="X310" s="37" t="s">
        <v>240</v>
      </c>
      <c r="Y310" s="36"/>
      <c r="Z310" s="37" t="s">
        <v>239</v>
      </c>
      <c r="AA310" s="36"/>
      <c r="AB310" s="39" t="s">
        <v>238</v>
      </c>
      <c r="AC310" s="38"/>
      <c r="AD310" s="37" t="s">
        <v>237</v>
      </c>
      <c r="AE310" s="36"/>
      <c r="AF310" s="35"/>
      <c r="AG310" s="36"/>
      <c r="AH310" s="35"/>
      <c r="AI310" s="24"/>
      <c r="AJ310" s="252"/>
      <c r="AK310" s="255"/>
      <c r="AL310" s="23"/>
      <c r="AM310" s="248"/>
      <c r="AN310" s="241"/>
      <c r="AO310" s="238"/>
      <c r="AP310" s="235"/>
      <c r="AQ310" s="241"/>
      <c r="AR310" s="238"/>
      <c r="AS310" s="235"/>
      <c r="AT310" s="241"/>
      <c r="AU310" s="238"/>
      <c r="AV310" s="235"/>
      <c r="AW310" s="241"/>
      <c r="AX310" s="238"/>
      <c r="AY310" s="235"/>
      <c r="AZ310" s="241"/>
      <c r="BA310" s="238"/>
      <c r="BB310" s="292"/>
      <c r="BC310" s="295"/>
      <c r="BD310" s="295"/>
      <c r="BE310" s="298"/>
    </row>
    <row r="311" spans="2:65" ht="28.15" hidden="1" customHeight="1">
      <c r="B311" s="34"/>
      <c r="C311" s="267"/>
      <c r="D311" s="33"/>
      <c r="E311" s="32"/>
      <c r="F311" s="32"/>
      <c r="G311" s="31"/>
      <c r="H311" s="257"/>
      <c r="I311" s="271"/>
      <c r="J311" s="271"/>
      <c r="K311" s="271"/>
      <c r="L311" s="27" t="s">
        <v>236</v>
      </c>
      <c r="M311" s="26"/>
      <c r="N311" s="27" t="s">
        <v>235</v>
      </c>
      <c r="O311" s="26"/>
      <c r="P311" s="27" t="s">
        <v>234</v>
      </c>
      <c r="Q311" s="26"/>
      <c r="R311" s="27" t="s">
        <v>233</v>
      </c>
      <c r="S311" s="26"/>
      <c r="T311" s="27" t="s">
        <v>232</v>
      </c>
      <c r="U311" s="26"/>
      <c r="V311" s="27" t="s">
        <v>231</v>
      </c>
      <c r="W311" s="26"/>
      <c r="X311" s="27" t="s">
        <v>230</v>
      </c>
      <c r="Y311" s="26"/>
      <c r="Z311" s="27" t="s">
        <v>229</v>
      </c>
      <c r="AA311" s="26"/>
      <c r="AB311" s="29" t="s">
        <v>228</v>
      </c>
      <c r="AC311" s="28"/>
      <c r="AD311" s="27">
        <v>39</v>
      </c>
      <c r="AE311" s="26"/>
      <c r="AF311" s="25"/>
      <c r="AG311" s="26"/>
      <c r="AH311" s="25"/>
      <c r="AI311" s="24"/>
      <c r="AJ311" s="252"/>
      <c r="AK311" s="255"/>
      <c r="AL311" s="23"/>
      <c r="AM311" s="248"/>
      <c r="AN311" s="241"/>
      <c r="AO311" s="238"/>
      <c r="AP311" s="235"/>
      <c r="AQ311" s="241"/>
      <c r="AR311" s="238"/>
      <c r="AS311" s="235"/>
      <c r="AT311" s="241"/>
      <c r="AU311" s="238"/>
      <c r="AV311" s="235"/>
      <c r="AW311" s="241"/>
      <c r="AX311" s="238"/>
      <c r="AY311" s="235"/>
      <c r="AZ311" s="241"/>
      <c r="BA311" s="238"/>
      <c r="BB311" s="292"/>
      <c r="BC311" s="295"/>
      <c r="BD311" s="295"/>
      <c r="BE311" s="298"/>
    </row>
    <row r="312" spans="2:65" ht="28.15" hidden="1" customHeight="1" thickBot="1">
      <c r="B312" s="34"/>
      <c r="C312" s="273"/>
      <c r="D312" s="64"/>
      <c r="E312" s="63"/>
      <c r="F312" s="63"/>
      <c r="G312" s="62"/>
      <c r="H312" s="258"/>
      <c r="I312" s="274"/>
      <c r="J312" s="274"/>
      <c r="K312" s="274"/>
      <c r="L312" s="59" t="s">
        <v>227</v>
      </c>
      <c r="M312" s="58"/>
      <c r="N312" s="59" t="s">
        <v>226</v>
      </c>
      <c r="O312" s="58"/>
      <c r="P312" s="59" t="s">
        <v>225</v>
      </c>
      <c r="Q312" s="58"/>
      <c r="R312" s="59" t="s">
        <v>224</v>
      </c>
      <c r="S312" s="58"/>
      <c r="T312" s="59">
        <v>20</v>
      </c>
      <c r="U312" s="58"/>
      <c r="V312" s="59" t="s">
        <v>223</v>
      </c>
      <c r="W312" s="58"/>
      <c r="X312" s="59" t="s">
        <v>222</v>
      </c>
      <c r="Y312" s="58"/>
      <c r="Z312" s="59" t="s">
        <v>221</v>
      </c>
      <c r="AA312" s="58"/>
      <c r="AB312" s="61" t="s">
        <v>220</v>
      </c>
      <c r="AC312" s="60"/>
      <c r="AD312" s="59" t="s">
        <v>219</v>
      </c>
      <c r="AE312" s="58"/>
      <c r="AF312" s="57"/>
      <c r="AG312" s="58"/>
      <c r="AH312" s="57"/>
      <c r="AI312" s="56"/>
      <c r="AJ312" s="253"/>
      <c r="AK312" s="256"/>
      <c r="AL312" s="55"/>
      <c r="AM312" s="249"/>
      <c r="AN312" s="242"/>
      <c r="AO312" s="239"/>
      <c r="AP312" s="236"/>
      <c r="AQ312" s="242"/>
      <c r="AR312" s="239"/>
      <c r="AS312" s="236"/>
      <c r="AT312" s="242"/>
      <c r="AU312" s="239"/>
      <c r="AV312" s="236"/>
      <c r="AW312" s="242"/>
      <c r="AX312" s="239"/>
      <c r="AY312" s="236"/>
      <c r="AZ312" s="242"/>
      <c r="BA312" s="239"/>
      <c r="BB312" s="293"/>
      <c r="BC312" s="296"/>
      <c r="BD312" s="296"/>
      <c r="BE312" s="299"/>
    </row>
    <row r="313" spans="2:65" ht="28.15" hidden="1" customHeight="1">
      <c r="B313" s="34"/>
      <c r="C313" s="265">
        <v>3</v>
      </c>
      <c r="D313" s="54"/>
      <c r="E313" s="53"/>
      <c r="F313" s="53"/>
      <c r="G313" s="52"/>
      <c r="H313" s="259"/>
      <c r="I313" s="269"/>
      <c r="J313" s="269"/>
      <c r="K313" s="269"/>
      <c r="L313" s="48" t="s">
        <v>256</v>
      </c>
      <c r="M313" s="47"/>
      <c r="N313" s="48" t="s">
        <v>255</v>
      </c>
      <c r="O313" s="47"/>
      <c r="P313" s="48" t="s">
        <v>254</v>
      </c>
      <c r="Q313" s="47"/>
      <c r="R313" s="48" t="s">
        <v>253</v>
      </c>
      <c r="S313" s="47"/>
      <c r="T313" s="48" t="s">
        <v>252</v>
      </c>
      <c r="U313" s="47"/>
      <c r="V313" s="48" t="s">
        <v>251</v>
      </c>
      <c r="W313" s="47"/>
      <c r="X313" s="48" t="s">
        <v>250</v>
      </c>
      <c r="Y313" s="47"/>
      <c r="Z313" s="48" t="s">
        <v>249</v>
      </c>
      <c r="AA313" s="47"/>
      <c r="AB313" s="50" t="s">
        <v>248</v>
      </c>
      <c r="AC313" s="49"/>
      <c r="AD313" s="48" t="s">
        <v>247</v>
      </c>
      <c r="AE313" s="47"/>
      <c r="AF313" s="46"/>
      <c r="AG313" s="47"/>
      <c r="AH313" s="46"/>
      <c r="AI313" s="45"/>
      <c r="AJ313" s="244"/>
      <c r="AK313" s="244"/>
      <c r="AL313" s="44"/>
      <c r="AM313" s="247">
        <f>SUMPRODUCT(LEN($M313:$AE316)-LEN(SUBSTITUTE($M313:$AE316,"A", "")))</f>
        <v>0</v>
      </c>
      <c r="AN313" s="240">
        <f>SUMPRODUCT(LEN($AH313:$AH316)-LEN(SUBSTITUTE($AH313:$AH316,"A", "")))</f>
        <v>0</v>
      </c>
      <c r="AO313" s="237">
        <f>SUMPRODUCT(LEN($AG313:$AG316)-LEN(SUBSTITUTE($AG313:$AG316,"A", "")))</f>
        <v>0</v>
      </c>
      <c r="AP313" s="234">
        <f>SUMPRODUCT(LEN($M313:$AE316)-LEN(SUBSTITUTE($M313:$AE316,"S", "")))</f>
        <v>0</v>
      </c>
      <c r="AQ313" s="240">
        <f>SUMPRODUCT(LEN($AH313:$AH316)-LEN(SUBSTITUTE($AH313:$AH316,"S", "")))</f>
        <v>0</v>
      </c>
      <c r="AR313" s="237">
        <f>SUMPRODUCT(LEN($AG313:$AG316)-LEN(SUBSTITUTE($AG313:$AG316,"S", "")))</f>
        <v>0</v>
      </c>
      <c r="AS313" s="234">
        <f>SUMPRODUCT(LEN($M313:$AE316)-LEN(SUBSTITUTE($M313:$AE316,"F", "")))</f>
        <v>0</v>
      </c>
      <c r="AT313" s="240">
        <f>SUMPRODUCT(LEN($AH313:$AH316)-LEN(SUBSTITUTE($AH313:$AH316,"F", "")))</f>
        <v>0</v>
      </c>
      <c r="AU313" s="237">
        <f>SUMPRODUCT(LEN($AG313:$AG316)-LEN(SUBSTITUTE($AG313:$AG316,"F", "")))</f>
        <v>0</v>
      </c>
      <c r="AV313" s="234">
        <f>SUMPRODUCT(LEN($M313:$AE316)-LEN(SUBSTITUTE($M313:$AE316,"G", "")))</f>
        <v>0</v>
      </c>
      <c r="AW313" s="240">
        <f>SUMPRODUCT(LEN($AH313:$AH316)-LEN(SUBSTITUTE($AH313:$AH316,"G", "")))</f>
        <v>0</v>
      </c>
      <c r="AX313" s="237">
        <f>SUMPRODUCT(LEN($AG313:$AG316)-LEN(SUBSTITUTE($AG313:$AG316,"G", "")))</f>
        <v>0</v>
      </c>
      <c r="AY313" s="234">
        <f>SUMPRODUCT(LEN($M313:$AE316)-LEN(SUBSTITUTE($M313:$AE316,"M", "")))</f>
        <v>0</v>
      </c>
      <c r="AZ313" s="240">
        <f>SUMPRODUCT(LEN($AH313:$AH316)-LEN(SUBSTITUTE($AH313:$AH316,"M", "")))</f>
        <v>0</v>
      </c>
      <c r="BA313" s="237">
        <f>SUMPRODUCT(LEN($AG313:$AG316)-LEN(SUBSTITUTE($AG313:$AG316,"M", "")))</f>
        <v>0</v>
      </c>
      <c r="BB313" s="291">
        <f>SUMPRODUCT(LEN($AI313:$AI316)-LEN(SUBSTITUTE($AI313:$AI316,"S", "")))</f>
        <v>0</v>
      </c>
      <c r="BC313" s="294">
        <f>SUMPRODUCT(LEN($AI313:$AI316)-LEN(SUBSTITUTE($AI313:$AI316,"F", "")))</f>
        <v>0</v>
      </c>
      <c r="BD313" s="294">
        <f>SUMPRODUCT(LEN($AI313:$AI316)-LEN(SUBSTITUTE($AI313:$AI316,"G", "")))</f>
        <v>0</v>
      </c>
      <c r="BE313" s="297">
        <f>SUMPRODUCT(LEN($AI313:$AI316)-LEN(SUBSTITUTE($AI313:$AI316,"M", "")))</f>
        <v>0</v>
      </c>
    </row>
    <row r="314" spans="2:65" ht="28.15" hidden="1" customHeight="1" thickBot="1">
      <c r="B314" s="34"/>
      <c r="C314" s="266"/>
      <c r="D314" s="43"/>
      <c r="E314" s="42"/>
      <c r="F314" s="42"/>
      <c r="G314" s="41"/>
      <c r="H314" s="260"/>
      <c r="I314" s="270"/>
      <c r="J314" s="270"/>
      <c r="K314" s="270"/>
      <c r="L314" s="37" t="s">
        <v>246</v>
      </c>
      <c r="M314" s="36"/>
      <c r="N314" s="37" t="s">
        <v>245</v>
      </c>
      <c r="O314" s="36"/>
      <c r="P314" s="37" t="s">
        <v>244</v>
      </c>
      <c r="Q314" s="36"/>
      <c r="R314" s="37" t="s">
        <v>243</v>
      </c>
      <c r="S314" s="36"/>
      <c r="T314" s="37" t="s">
        <v>242</v>
      </c>
      <c r="U314" s="36"/>
      <c r="V314" s="37" t="s">
        <v>241</v>
      </c>
      <c r="W314" s="36"/>
      <c r="X314" s="37" t="s">
        <v>240</v>
      </c>
      <c r="Y314" s="36"/>
      <c r="Z314" s="37" t="s">
        <v>239</v>
      </c>
      <c r="AA314" s="36"/>
      <c r="AB314" s="39" t="s">
        <v>238</v>
      </c>
      <c r="AC314" s="38"/>
      <c r="AD314" s="37" t="s">
        <v>237</v>
      </c>
      <c r="AE314" s="36"/>
      <c r="AF314" s="35"/>
      <c r="AG314" s="36"/>
      <c r="AH314" s="35"/>
      <c r="AI314" s="24"/>
      <c r="AJ314" s="245"/>
      <c r="AK314" s="245"/>
      <c r="AL314" s="23"/>
      <c r="AM314" s="248"/>
      <c r="AN314" s="241"/>
      <c r="AO314" s="238"/>
      <c r="AP314" s="235"/>
      <c r="AQ314" s="241"/>
      <c r="AR314" s="238"/>
      <c r="AS314" s="235"/>
      <c r="AT314" s="241"/>
      <c r="AU314" s="238"/>
      <c r="AV314" s="235"/>
      <c r="AW314" s="241"/>
      <c r="AX314" s="238"/>
      <c r="AY314" s="235"/>
      <c r="AZ314" s="241"/>
      <c r="BA314" s="238"/>
      <c r="BB314" s="292"/>
      <c r="BC314" s="295"/>
      <c r="BD314" s="295"/>
      <c r="BE314" s="298"/>
    </row>
    <row r="315" spans="2:65" ht="28.15" hidden="1" customHeight="1">
      <c r="B315" s="34"/>
      <c r="C315" s="267"/>
      <c r="D315" s="33"/>
      <c r="E315" s="32"/>
      <c r="F315" s="32"/>
      <c r="G315" s="31"/>
      <c r="H315" s="257"/>
      <c r="I315" s="271"/>
      <c r="J315" s="271"/>
      <c r="K315" s="271"/>
      <c r="L315" s="27" t="s">
        <v>236</v>
      </c>
      <c r="M315" s="26"/>
      <c r="N315" s="27" t="s">
        <v>235</v>
      </c>
      <c r="O315" s="26"/>
      <c r="P315" s="27" t="s">
        <v>234</v>
      </c>
      <c r="Q315" s="26"/>
      <c r="R315" s="27" t="s">
        <v>233</v>
      </c>
      <c r="S315" s="26"/>
      <c r="T315" s="27" t="s">
        <v>232</v>
      </c>
      <c r="U315" s="26"/>
      <c r="V315" s="27" t="s">
        <v>231</v>
      </c>
      <c r="W315" s="26"/>
      <c r="X315" s="27" t="s">
        <v>230</v>
      </c>
      <c r="Y315" s="26"/>
      <c r="Z315" s="27" t="s">
        <v>229</v>
      </c>
      <c r="AA315" s="26"/>
      <c r="AB315" s="29" t="s">
        <v>228</v>
      </c>
      <c r="AC315" s="28"/>
      <c r="AD315" s="27">
        <v>39</v>
      </c>
      <c r="AE315" s="26"/>
      <c r="AF315" s="25"/>
      <c r="AG315" s="26"/>
      <c r="AH315" s="25"/>
      <c r="AI315" s="24"/>
      <c r="AJ315" s="245"/>
      <c r="AK315" s="245"/>
      <c r="AL315" s="23"/>
      <c r="AM315" s="248"/>
      <c r="AN315" s="241"/>
      <c r="AO315" s="238"/>
      <c r="AP315" s="235"/>
      <c r="AQ315" s="241"/>
      <c r="AR315" s="238"/>
      <c r="AS315" s="235"/>
      <c r="AT315" s="241"/>
      <c r="AU315" s="238"/>
      <c r="AV315" s="235"/>
      <c r="AW315" s="241"/>
      <c r="AX315" s="238"/>
      <c r="AY315" s="235"/>
      <c r="AZ315" s="241"/>
      <c r="BA315" s="238"/>
      <c r="BB315" s="292"/>
      <c r="BC315" s="295"/>
      <c r="BD315" s="295"/>
      <c r="BE315" s="298"/>
    </row>
    <row r="316" spans="2:65" ht="28.15" hidden="1" customHeight="1" thickBot="1">
      <c r="B316" s="22"/>
      <c r="C316" s="268"/>
      <c r="D316" s="21"/>
      <c r="E316" s="20"/>
      <c r="F316" s="20"/>
      <c r="G316" s="19"/>
      <c r="H316" s="258"/>
      <c r="I316" s="272"/>
      <c r="J316" s="272"/>
      <c r="K316" s="272"/>
      <c r="L316" s="15" t="s">
        <v>227</v>
      </c>
      <c r="M316" s="14"/>
      <c r="N316" s="15" t="s">
        <v>226</v>
      </c>
      <c r="O316" s="14"/>
      <c r="P316" s="15" t="s">
        <v>225</v>
      </c>
      <c r="Q316" s="14"/>
      <c r="R316" s="15" t="s">
        <v>224</v>
      </c>
      <c r="S316" s="14"/>
      <c r="T316" s="15">
        <v>20</v>
      </c>
      <c r="U316" s="14"/>
      <c r="V316" s="15" t="s">
        <v>223</v>
      </c>
      <c r="W316" s="14"/>
      <c r="X316" s="15" t="s">
        <v>222</v>
      </c>
      <c r="Y316" s="14"/>
      <c r="Z316" s="15" t="s">
        <v>221</v>
      </c>
      <c r="AA316" s="14"/>
      <c r="AB316" s="17" t="s">
        <v>220</v>
      </c>
      <c r="AC316" s="16"/>
      <c r="AD316" s="15" t="s">
        <v>219</v>
      </c>
      <c r="AE316" s="14"/>
      <c r="AF316" s="13"/>
      <c r="AG316" s="14"/>
      <c r="AH316" s="13"/>
      <c r="AI316" s="12"/>
      <c r="AJ316" s="246"/>
      <c r="AK316" s="246"/>
      <c r="AL316" s="11"/>
      <c r="AM316" s="249"/>
      <c r="AN316" s="242"/>
      <c r="AO316" s="239"/>
      <c r="AP316" s="236"/>
      <c r="AQ316" s="242"/>
      <c r="AR316" s="239"/>
      <c r="AS316" s="236"/>
      <c r="AT316" s="242"/>
      <c r="AU316" s="239"/>
      <c r="AV316" s="236"/>
      <c r="AW316" s="242"/>
      <c r="AX316" s="239"/>
      <c r="AY316" s="236"/>
      <c r="AZ316" s="242"/>
      <c r="BA316" s="239"/>
      <c r="BB316" s="293"/>
      <c r="BC316" s="296"/>
      <c r="BD316" s="296"/>
      <c r="BE316" s="299"/>
    </row>
    <row r="317" spans="2:65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29" t="s">
        <v>287</v>
      </c>
      <c r="M317" s="278"/>
      <c r="N317" s="229" t="s">
        <v>286</v>
      </c>
      <c r="O317" s="278"/>
      <c r="P317" s="229" t="s">
        <v>286</v>
      </c>
      <c r="Q317" s="230"/>
      <c r="R317" s="229" t="s">
        <v>286</v>
      </c>
      <c r="S317" s="230"/>
      <c r="T317" s="229" t="s">
        <v>286</v>
      </c>
      <c r="U317" s="230"/>
      <c r="V317" s="229" t="s">
        <v>286</v>
      </c>
      <c r="W317" s="230"/>
      <c r="X317" s="229" t="s">
        <v>286</v>
      </c>
      <c r="Y317" s="230"/>
      <c r="Z317" s="229" t="s">
        <v>286</v>
      </c>
      <c r="AA317" s="230"/>
      <c r="AB317" s="229" t="s">
        <v>286</v>
      </c>
      <c r="AC317" s="230"/>
      <c r="AD317" s="229" t="s">
        <v>286</v>
      </c>
      <c r="AE317" s="230"/>
      <c r="AF317" s="243" t="s">
        <v>285</v>
      </c>
      <c r="AG317" s="230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90" t="s">
        <v>279</v>
      </c>
      <c r="AN317" s="89" t="s">
        <v>278</v>
      </c>
      <c r="AO317" s="88" t="s">
        <v>277</v>
      </c>
      <c r="AP317" s="90" t="s">
        <v>276</v>
      </c>
      <c r="AQ317" s="89" t="s">
        <v>275</v>
      </c>
      <c r="AR317" s="88" t="s">
        <v>274</v>
      </c>
      <c r="AS317" s="90" t="s">
        <v>273</v>
      </c>
      <c r="AT317" s="89" t="s">
        <v>272</v>
      </c>
      <c r="AU317" s="91" t="s">
        <v>271</v>
      </c>
      <c r="AV317" s="90" t="s">
        <v>270</v>
      </c>
      <c r="AW317" s="89" t="s">
        <v>269</v>
      </c>
      <c r="AX317" s="88" t="s">
        <v>268</v>
      </c>
      <c r="AY317" s="90" t="s">
        <v>267</v>
      </c>
      <c r="AZ317" s="89" t="s">
        <v>266</v>
      </c>
      <c r="BA317" s="88" t="s">
        <v>265</v>
      </c>
      <c r="BB317" s="87" t="s">
        <v>264</v>
      </c>
      <c r="BC317" s="86" t="s">
        <v>263</v>
      </c>
      <c r="BD317" s="86" t="s">
        <v>262</v>
      </c>
      <c r="BE317" s="85" t="s">
        <v>261</v>
      </c>
    </row>
    <row r="318" spans="2:65" ht="48" thickBot="1">
      <c r="B318" s="84" t="s">
        <v>335</v>
      </c>
      <c r="C318" s="83"/>
      <c r="D318" s="82">
        <v>149</v>
      </c>
      <c r="E318" s="275">
        <v>69.52</v>
      </c>
      <c r="F318" s="276"/>
      <c r="G318" s="277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71">
        <f t="shared" ref="AM318:BE318" si="22">SUM(AM319:AM330)</f>
        <v>0</v>
      </c>
      <c r="AN318" s="70">
        <f t="shared" si="22"/>
        <v>0</v>
      </c>
      <c r="AO318" s="69">
        <f t="shared" si="22"/>
        <v>0</v>
      </c>
      <c r="AP318" s="71">
        <f t="shared" si="22"/>
        <v>0</v>
      </c>
      <c r="AQ318" s="70">
        <f t="shared" si="22"/>
        <v>0</v>
      </c>
      <c r="AR318" s="69">
        <f t="shared" si="22"/>
        <v>0</v>
      </c>
      <c r="AS318" s="71">
        <f t="shared" si="22"/>
        <v>0</v>
      </c>
      <c r="AT318" s="70">
        <f t="shared" si="22"/>
        <v>0</v>
      </c>
      <c r="AU318" s="69">
        <f t="shared" si="22"/>
        <v>0</v>
      </c>
      <c r="AV318" s="71">
        <f t="shared" si="22"/>
        <v>0</v>
      </c>
      <c r="AW318" s="70">
        <f t="shared" si="22"/>
        <v>0</v>
      </c>
      <c r="AX318" s="69">
        <f t="shared" si="22"/>
        <v>0</v>
      </c>
      <c r="AY318" s="71">
        <f t="shared" si="22"/>
        <v>0</v>
      </c>
      <c r="AZ318" s="70">
        <f t="shared" si="22"/>
        <v>0</v>
      </c>
      <c r="BA318" s="69">
        <f t="shared" si="22"/>
        <v>0</v>
      </c>
      <c r="BB318" s="68">
        <f t="shared" si="22"/>
        <v>0</v>
      </c>
      <c r="BC318" s="67">
        <f t="shared" si="22"/>
        <v>0</v>
      </c>
      <c r="BD318" s="67">
        <f t="shared" si="22"/>
        <v>0</v>
      </c>
      <c r="BE318" s="66">
        <f t="shared" si="22"/>
        <v>0</v>
      </c>
      <c r="BF318" s="65" t="s">
        <v>257</v>
      </c>
      <c r="BI318" s="5">
        <f>SUM(AM318:AO318)</f>
        <v>0</v>
      </c>
      <c r="BJ318" s="5">
        <f>SUM(AP318:AR318,BB318)</f>
        <v>0</v>
      </c>
      <c r="BK318" s="5">
        <f>SUM(AS318:AU318,BC318)</f>
        <v>0</v>
      </c>
      <c r="BL318" s="5">
        <f>SUM(AV318:AX318,BD318)</f>
        <v>0</v>
      </c>
      <c r="BM318" s="5">
        <f>SUM(AY318:BA318,BE318)</f>
        <v>0</v>
      </c>
    </row>
    <row r="319" spans="2:65" ht="28.15" customHeight="1">
      <c r="B319" s="34"/>
      <c r="C319" s="265">
        <v>1</v>
      </c>
      <c r="D319" s="54"/>
      <c r="E319" s="53"/>
      <c r="F319" s="53"/>
      <c r="G319" s="52"/>
      <c r="H319" s="259" t="s">
        <v>329</v>
      </c>
      <c r="I319" s="269">
        <v>14</v>
      </c>
      <c r="J319" s="269">
        <v>6</v>
      </c>
      <c r="K319" s="269"/>
      <c r="L319" s="48" t="s">
        <v>256</v>
      </c>
      <c r="M319" s="47"/>
      <c r="N319" s="48" t="s">
        <v>255</v>
      </c>
      <c r="O319" s="47"/>
      <c r="P319" s="48" t="s">
        <v>254</v>
      </c>
      <c r="Q319" s="47"/>
      <c r="R319" s="48" t="s">
        <v>253</v>
      </c>
      <c r="S319" s="47"/>
      <c r="T319" s="48" t="s">
        <v>252</v>
      </c>
      <c r="U319" s="47"/>
      <c r="V319" s="48" t="s">
        <v>251</v>
      </c>
      <c r="W319" s="47"/>
      <c r="X319" s="48" t="s">
        <v>250</v>
      </c>
      <c r="Y319" s="47"/>
      <c r="Z319" s="48" t="s">
        <v>249</v>
      </c>
      <c r="AA319" s="47"/>
      <c r="AB319" s="50" t="s">
        <v>248</v>
      </c>
      <c r="AC319" s="49"/>
      <c r="AD319" s="48" t="s">
        <v>247</v>
      </c>
      <c r="AE319" s="47"/>
      <c r="AF319" s="46"/>
      <c r="AG319" s="47"/>
      <c r="AH319" s="46"/>
      <c r="AI319" s="45"/>
      <c r="AJ319" s="244"/>
      <c r="AK319" s="244"/>
      <c r="AL319" s="44"/>
      <c r="AM319" s="247">
        <f>SUMPRODUCT(LEN($M319:$AE322)-LEN(SUBSTITUTE($M319:$AE322,"A", "")))</f>
        <v>0</v>
      </c>
      <c r="AN319" s="240">
        <f>SUMPRODUCT(LEN($AH319:$AH322)-LEN(SUBSTITUTE($AH319:$AH322,"A", "")))</f>
        <v>0</v>
      </c>
      <c r="AO319" s="237">
        <f>SUMPRODUCT(LEN($AG319:$AG322)-LEN(SUBSTITUTE($AG319:$AG322,"A", "")))</f>
        <v>0</v>
      </c>
      <c r="AP319" s="234">
        <f>SUMPRODUCT(LEN($M319:$AE322)-LEN(SUBSTITUTE($M319:$AE322,"S", "")))</f>
        <v>0</v>
      </c>
      <c r="AQ319" s="240">
        <f>SUMPRODUCT(LEN($AH319:$AH322)-LEN(SUBSTITUTE($AH319:$AH322,"S", "")))</f>
        <v>0</v>
      </c>
      <c r="AR319" s="237">
        <f>SUMPRODUCT(LEN($AG319:$AG322)-LEN(SUBSTITUTE($AG319:$AG322,"S", "")))</f>
        <v>0</v>
      </c>
      <c r="AS319" s="234">
        <f>SUMPRODUCT(LEN($M319:$AE322)-LEN(SUBSTITUTE($M319:$AE322,"F", "")))</f>
        <v>0</v>
      </c>
      <c r="AT319" s="240">
        <f>SUMPRODUCT(LEN($AH319:$AH322)-LEN(SUBSTITUTE($AH319:$AH322,"F", "")))</f>
        <v>0</v>
      </c>
      <c r="AU319" s="237">
        <f>SUMPRODUCT(LEN($AG319:$AG322)-LEN(SUBSTITUTE($AG319:$AG322,"F", "")))</f>
        <v>0</v>
      </c>
      <c r="AV319" s="234">
        <f>SUMPRODUCT(LEN($M319:$AE322)-LEN(SUBSTITUTE($M319:$AE322,"G", "")))</f>
        <v>0</v>
      </c>
      <c r="AW319" s="240">
        <f>SUMPRODUCT(LEN($AH319:$AH322)-LEN(SUBSTITUTE($AH319:$AH322,"G", "")))</f>
        <v>0</v>
      </c>
      <c r="AX319" s="237">
        <f>SUMPRODUCT(LEN($AG319:$AG322)-LEN(SUBSTITUTE($AG319:$AG322,"G", "")))</f>
        <v>0</v>
      </c>
      <c r="AY319" s="234">
        <f>SUMPRODUCT(LEN($M319:$AE322)-LEN(SUBSTITUTE($M319:$AE322,"M", "")))</f>
        <v>0</v>
      </c>
      <c r="AZ319" s="240">
        <f>SUMPRODUCT(LEN($AH319:$AH322)-LEN(SUBSTITUTE($AH319:$AH322,"M", "")))</f>
        <v>0</v>
      </c>
      <c r="BA319" s="237">
        <f>SUMPRODUCT(LEN($AG319:$AG322)-LEN(SUBSTITUTE($AG319:$AG322,"M", "")))</f>
        <v>0</v>
      </c>
      <c r="BB319" s="291">
        <f>SUMPRODUCT(LEN($AI319:$AI322)-LEN(SUBSTITUTE($AI319:$AI322,"S", "")))</f>
        <v>0</v>
      </c>
      <c r="BC319" s="294">
        <f>SUMPRODUCT(LEN($AI319:$AI322)-LEN(SUBSTITUTE($AI319:$AI322,"F", "")))</f>
        <v>0</v>
      </c>
      <c r="BD319" s="294">
        <f>SUMPRODUCT(LEN($AI319:$AI322)-LEN(SUBSTITUTE($AI319:$AI322,"G", "")))</f>
        <v>0</v>
      </c>
      <c r="BE319" s="297">
        <f>SUMPRODUCT(LEN($AI319:$AI322)-LEN(SUBSTITUTE($AI319:$AI322,"M", "")))</f>
        <v>0</v>
      </c>
    </row>
    <row r="320" spans="2:65" ht="28.15" customHeight="1" thickBot="1">
      <c r="B320" s="34"/>
      <c r="C320" s="266"/>
      <c r="D320" s="43"/>
      <c r="E320" s="42"/>
      <c r="F320" s="42"/>
      <c r="G320" s="41"/>
      <c r="H320" s="260"/>
      <c r="I320" s="270"/>
      <c r="J320" s="270"/>
      <c r="K320" s="270"/>
      <c r="L320" s="37" t="s">
        <v>246</v>
      </c>
      <c r="M320" s="36"/>
      <c r="N320" s="37" t="s">
        <v>245</v>
      </c>
      <c r="O320" s="36"/>
      <c r="P320" s="37" t="s">
        <v>244</v>
      </c>
      <c r="Q320" s="36"/>
      <c r="R320" s="37" t="s">
        <v>243</v>
      </c>
      <c r="S320" s="36"/>
      <c r="T320" s="37" t="s">
        <v>242</v>
      </c>
      <c r="U320" s="36"/>
      <c r="V320" s="37" t="s">
        <v>241</v>
      </c>
      <c r="W320" s="36"/>
      <c r="X320" s="37" t="s">
        <v>240</v>
      </c>
      <c r="Y320" s="36"/>
      <c r="Z320" s="37" t="s">
        <v>239</v>
      </c>
      <c r="AA320" s="36"/>
      <c r="AB320" s="39" t="s">
        <v>238</v>
      </c>
      <c r="AC320" s="38"/>
      <c r="AD320" s="37" t="s">
        <v>237</v>
      </c>
      <c r="AE320" s="36"/>
      <c r="AF320" s="35"/>
      <c r="AG320" s="36"/>
      <c r="AH320" s="35"/>
      <c r="AI320" s="24"/>
      <c r="AJ320" s="245"/>
      <c r="AK320" s="245"/>
      <c r="AL320" s="23"/>
      <c r="AM320" s="248"/>
      <c r="AN320" s="241"/>
      <c r="AO320" s="238"/>
      <c r="AP320" s="235"/>
      <c r="AQ320" s="241"/>
      <c r="AR320" s="238"/>
      <c r="AS320" s="235"/>
      <c r="AT320" s="241"/>
      <c r="AU320" s="238"/>
      <c r="AV320" s="235"/>
      <c r="AW320" s="241"/>
      <c r="AX320" s="238"/>
      <c r="AY320" s="235"/>
      <c r="AZ320" s="241"/>
      <c r="BA320" s="238"/>
      <c r="BB320" s="292"/>
      <c r="BC320" s="295"/>
      <c r="BD320" s="295"/>
      <c r="BE320" s="298"/>
    </row>
    <row r="321" spans="2:65" ht="28.15" customHeight="1">
      <c r="B321" s="34"/>
      <c r="C321" s="267"/>
      <c r="D321" s="33"/>
      <c r="E321" s="32"/>
      <c r="F321" s="32"/>
      <c r="G321" s="31"/>
      <c r="H321" s="257">
        <v>149</v>
      </c>
      <c r="I321" s="271"/>
      <c r="J321" s="271"/>
      <c r="K321" s="271"/>
      <c r="L321" s="27" t="s">
        <v>236</v>
      </c>
      <c r="M321" s="26"/>
      <c r="N321" s="27" t="s">
        <v>235</v>
      </c>
      <c r="O321" s="26"/>
      <c r="P321" s="27" t="s">
        <v>234</v>
      </c>
      <c r="Q321" s="26"/>
      <c r="R321" s="27" t="s">
        <v>233</v>
      </c>
      <c r="S321" s="26"/>
      <c r="T321" s="27" t="s">
        <v>232</v>
      </c>
      <c r="U321" s="26"/>
      <c r="V321" s="27" t="s">
        <v>231</v>
      </c>
      <c r="W321" s="26"/>
      <c r="X321" s="27" t="s">
        <v>230</v>
      </c>
      <c r="Y321" s="26"/>
      <c r="Z321" s="27" t="s">
        <v>229</v>
      </c>
      <c r="AA321" s="26"/>
      <c r="AB321" s="29" t="s">
        <v>228</v>
      </c>
      <c r="AC321" s="28"/>
      <c r="AD321" s="27">
        <v>39</v>
      </c>
      <c r="AE321" s="26"/>
      <c r="AF321" s="25"/>
      <c r="AG321" s="26"/>
      <c r="AH321" s="25"/>
      <c r="AI321" s="24"/>
      <c r="AJ321" s="245"/>
      <c r="AK321" s="245"/>
      <c r="AL321" s="23"/>
      <c r="AM321" s="248"/>
      <c r="AN321" s="241"/>
      <c r="AO321" s="238"/>
      <c r="AP321" s="235"/>
      <c r="AQ321" s="241"/>
      <c r="AR321" s="238"/>
      <c r="AS321" s="235"/>
      <c r="AT321" s="241"/>
      <c r="AU321" s="238"/>
      <c r="AV321" s="235"/>
      <c r="AW321" s="241"/>
      <c r="AX321" s="238"/>
      <c r="AY321" s="235"/>
      <c r="AZ321" s="241"/>
      <c r="BA321" s="238"/>
      <c r="BB321" s="292"/>
      <c r="BC321" s="295"/>
      <c r="BD321" s="295"/>
      <c r="BE321" s="298"/>
    </row>
    <row r="322" spans="2:65" ht="28.15" customHeight="1" thickBot="1">
      <c r="B322" s="34"/>
      <c r="C322" s="273"/>
      <c r="D322" s="64"/>
      <c r="E322" s="63"/>
      <c r="F322" s="63"/>
      <c r="G322" s="62"/>
      <c r="H322" s="258"/>
      <c r="I322" s="274"/>
      <c r="J322" s="274"/>
      <c r="K322" s="274"/>
      <c r="L322" s="59" t="s">
        <v>227</v>
      </c>
      <c r="M322" s="58"/>
      <c r="N322" s="59" t="s">
        <v>226</v>
      </c>
      <c r="O322" s="58"/>
      <c r="P322" s="59" t="s">
        <v>225</v>
      </c>
      <c r="Q322" s="58"/>
      <c r="R322" s="59" t="s">
        <v>224</v>
      </c>
      <c r="S322" s="58"/>
      <c r="T322" s="59">
        <v>20</v>
      </c>
      <c r="U322" s="58"/>
      <c r="V322" s="59" t="s">
        <v>223</v>
      </c>
      <c r="W322" s="58"/>
      <c r="X322" s="59" t="s">
        <v>222</v>
      </c>
      <c r="Y322" s="58"/>
      <c r="Z322" s="59" t="s">
        <v>221</v>
      </c>
      <c r="AA322" s="58"/>
      <c r="AB322" s="61" t="s">
        <v>220</v>
      </c>
      <c r="AC322" s="60"/>
      <c r="AD322" s="59" t="s">
        <v>219</v>
      </c>
      <c r="AE322" s="58"/>
      <c r="AF322" s="57"/>
      <c r="AG322" s="58"/>
      <c r="AH322" s="57"/>
      <c r="AI322" s="56"/>
      <c r="AJ322" s="250"/>
      <c r="AK322" s="250"/>
      <c r="AL322" s="55"/>
      <c r="AM322" s="249"/>
      <c r="AN322" s="242"/>
      <c r="AO322" s="239"/>
      <c r="AP322" s="236"/>
      <c r="AQ322" s="242"/>
      <c r="AR322" s="239"/>
      <c r="AS322" s="236"/>
      <c r="AT322" s="242"/>
      <c r="AU322" s="239"/>
      <c r="AV322" s="236"/>
      <c r="AW322" s="242"/>
      <c r="AX322" s="239"/>
      <c r="AY322" s="236"/>
      <c r="AZ322" s="242"/>
      <c r="BA322" s="239"/>
      <c r="BB322" s="293"/>
      <c r="BC322" s="296"/>
      <c r="BD322" s="296"/>
      <c r="BE322" s="299"/>
    </row>
    <row r="323" spans="2:65" ht="28.15" hidden="1" customHeight="1">
      <c r="B323" s="34"/>
      <c r="C323" s="265">
        <v>2</v>
      </c>
      <c r="D323" s="54"/>
      <c r="E323" s="53"/>
      <c r="F323" s="53"/>
      <c r="G323" s="52"/>
      <c r="H323" s="259"/>
      <c r="I323" s="269"/>
      <c r="J323" s="269"/>
      <c r="K323" s="269"/>
      <c r="L323" s="48" t="s">
        <v>256</v>
      </c>
      <c r="M323" s="47"/>
      <c r="N323" s="48" t="s">
        <v>255</v>
      </c>
      <c r="O323" s="47"/>
      <c r="P323" s="48" t="s">
        <v>254</v>
      </c>
      <c r="Q323" s="47"/>
      <c r="R323" s="48" t="s">
        <v>253</v>
      </c>
      <c r="S323" s="47"/>
      <c r="T323" s="48" t="s">
        <v>252</v>
      </c>
      <c r="U323" s="47"/>
      <c r="V323" s="48" t="s">
        <v>251</v>
      </c>
      <c r="W323" s="47"/>
      <c r="X323" s="48" t="s">
        <v>250</v>
      </c>
      <c r="Y323" s="47"/>
      <c r="Z323" s="48" t="s">
        <v>249</v>
      </c>
      <c r="AA323" s="47"/>
      <c r="AB323" s="50" t="s">
        <v>248</v>
      </c>
      <c r="AC323" s="49"/>
      <c r="AD323" s="48" t="s">
        <v>247</v>
      </c>
      <c r="AE323" s="47"/>
      <c r="AF323" s="46"/>
      <c r="AG323" s="47"/>
      <c r="AH323" s="46"/>
      <c r="AI323" s="45"/>
      <c r="AJ323" s="251"/>
      <c r="AK323" s="254"/>
      <c r="AL323" s="44"/>
      <c r="AM323" s="247">
        <f>SUMPRODUCT(LEN($M323:$AE326)-LEN(SUBSTITUTE($M323:$AE326,"A", "")))</f>
        <v>0</v>
      </c>
      <c r="AN323" s="240">
        <f>SUMPRODUCT(LEN($AH323:$AH326)-LEN(SUBSTITUTE($AH323:$AH326,"A", "")))</f>
        <v>0</v>
      </c>
      <c r="AO323" s="237">
        <f>SUMPRODUCT(LEN($AG323:$AG326)-LEN(SUBSTITUTE($AG323:$AG326,"A", "")))</f>
        <v>0</v>
      </c>
      <c r="AP323" s="234">
        <f>SUMPRODUCT(LEN($M323:$AE326)-LEN(SUBSTITUTE($M323:$AE326,"S", "")))</f>
        <v>0</v>
      </c>
      <c r="AQ323" s="240">
        <f>SUMPRODUCT(LEN($AH323:$AH326)-LEN(SUBSTITUTE($AH323:$AH326,"S", "")))</f>
        <v>0</v>
      </c>
      <c r="AR323" s="237">
        <f>SUMPRODUCT(LEN($AG323:$AG326)-LEN(SUBSTITUTE($AG323:$AG326,"S", "")))</f>
        <v>0</v>
      </c>
      <c r="AS323" s="234">
        <f>SUMPRODUCT(LEN($M323:$AE326)-LEN(SUBSTITUTE($M323:$AE326,"F", "")))</f>
        <v>0</v>
      </c>
      <c r="AT323" s="240">
        <f>SUMPRODUCT(LEN($AH323:$AH326)-LEN(SUBSTITUTE($AH323:$AH326,"F", "")))</f>
        <v>0</v>
      </c>
      <c r="AU323" s="237">
        <f>SUMPRODUCT(LEN($AG323:$AG326)-LEN(SUBSTITUTE($AG323:$AG326,"F", "")))</f>
        <v>0</v>
      </c>
      <c r="AV323" s="234">
        <f>SUMPRODUCT(LEN($M323:$AE326)-LEN(SUBSTITUTE($M323:$AE326,"G", "")))</f>
        <v>0</v>
      </c>
      <c r="AW323" s="240">
        <f>SUMPRODUCT(LEN($AH323:$AH326)-LEN(SUBSTITUTE($AH323:$AH326,"G", "")))</f>
        <v>0</v>
      </c>
      <c r="AX323" s="237">
        <f>SUMPRODUCT(LEN($AG323:$AG326)-LEN(SUBSTITUTE($AG323:$AG326,"G", "")))</f>
        <v>0</v>
      </c>
      <c r="AY323" s="234">
        <f>SUMPRODUCT(LEN($M323:$AE326)-LEN(SUBSTITUTE($M323:$AE326,"M", "")))</f>
        <v>0</v>
      </c>
      <c r="AZ323" s="240">
        <f>SUMPRODUCT(LEN($AH323:$AH326)-LEN(SUBSTITUTE($AH323:$AH326,"M", "")))</f>
        <v>0</v>
      </c>
      <c r="BA323" s="237">
        <f>SUMPRODUCT(LEN($AG323:$AG326)-LEN(SUBSTITUTE($AG323:$AG326,"M", "")))</f>
        <v>0</v>
      </c>
      <c r="BB323" s="291">
        <f>SUMPRODUCT(LEN($AI323:$AI326)-LEN(SUBSTITUTE($AI323:$AI326,"S", "")))</f>
        <v>0</v>
      </c>
      <c r="BC323" s="294">
        <f>SUMPRODUCT(LEN($AI323:$AI326)-LEN(SUBSTITUTE($AI323:$AI326,"F", "")))</f>
        <v>0</v>
      </c>
      <c r="BD323" s="294">
        <f>SUMPRODUCT(LEN($AI323:$AI326)-LEN(SUBSTITUTE($AI323:$AI326,"G", "")))</f>
        <v>0</v>
      </c>
      <c r="BE323" s="297">
        <f>SUMPRODUCT(LEN($AI323:$AI326)-LEN(SUBSTITUTE($AI323:$AI326,"M", "")))</f>
        <v>0</v>
      </c>
    </row>
    <row r="324" spans="2:65" ht="28.15" hidden="1" customHeight="1" thickBot="1">
      <c r="B324" s="34"/>
      <c r="C324" s="266"/>
      <c r="D324" s="43"/>
      <c r="E324" s="42"/>
      <c r="F324" s="42"/>
      <c r="G324" s="41"/>
      <c r="H324" s="260"/>
      <c r="I324" s="270"/>
      <c r="J324" s="270"/>
      <c r="K324" s="270"/>
      <c r="L324" s="37" t="s">
        <v>246</v>
      </c>
      <c r="M324" s="36"/>
      <c r="N324" s="37" t="s">
        <v>245</v>
      </c>
      <c r="O324" s="36"/>
      <c r="P324" s="37" t="s">
        <v>244</v>
      </c>
      <c r="Q324" s="36"/>
      <c r="R324" s="37" t="s">
        <v>243</v>
      </c>
      <c r="S324" s="36"/>
      <c r="T324" s="37" t="s">
        <v>242</v>
      </c>
      <c r="U324" s="36"/>
      <c r="V324" s="37" t="s">
        <v>241</v>
      </c>
      <c r="W324" s="36"/>
      <c r="X324" s="37" t="s">
        <v>240</v>
      </c>
      <c r="Y324" s="36"/>
      <c r="Z324" s="37" t="s">
        <v>239</v>
      </c>
      <c r="AA324" s="36"/>
      <c r="AB324" s="39" t="s">
        <v>238</v>
      </c>
      <c r="AC324" s="38"/>
      <c r="AD324" s="37" t="s">
        <v>237</v>
      </c>
      <c r="AE324" s="36"/>
      <c r="AF324" s="35"/>
      <c r="AG324" s="36"/>
      <c r="AH324" s="35"/>
      <c r="AI324" s="24"/>
      <c r="AJ324" s="252"/>
      <c r="AK324" s="255"/>
      <c r="AL324" s="23"/>
      <c r="AM324" s="248"/>
      <c r="AN324" s="241"/>
      <c r="AO324" s="238"/>
      <c r="AP324" s="235"/>
      <c r="AQ324" s="241"/>
      <c r="AR324" s="238"/>
      <c r="AS324" s="235"/>
      <c r="AT324" s="241"/>
      <c r="AU324" s="238"/>
      <c r="AV324" s="235"/>
      <c r="AW324" s="241"/>
      <c r="AX324" s="238"/>
      <c r="AY324" s="235"/>
      <c r="AZ324" s="241"/>
      <c r="BA324" s="238"/>
      <c r="BB324" s="292"/>
      <c r="BC324" s="295"/>
      <c r="BD324" s="295"/>
      <c r="BE324" s="298"/>
    </row>
    <row r="325" spans="2:65" ht="28.15" hidden="1" customHeight="1">
      <c r="B325" s="34"/>
      <c r="C325" s="267"/>
      <c r="D325" s="33"/>
      <c r="E325" s="32"/>
      <c r="F325" s="32"/>
      <c r="G325" s="31"/>
      <c r="H325" s="257"/>
      <c r="I325" s="271"/>
      <c r="J325" s="271"/>
      <c r="K325" s="271"/>
      <c r="L325" s="27" t="s">
        <v>236</v>
      </c>
      <c r="M325" s="26"/>
      <c r="N325" s="27" t="s">
        <v>235</v>
      </c>
      <c r="O325" s="26"/>
      <c r="P325" s="27" t="s">
        <v>234</v>
      </c>
      <c r="Q325" s="26"/>
      <c r="R325" s="27" t="s">
        <v>233</v>
      </c>
      <c r="S325" s="26"/>
      <c r="T325" s="27" t="s">
        <v>232</v>
      </c>
      <c r="U325" s="26"/>
      <c r="V325" s="27" t="s">
        <v>231</v>
      </c>
      <c r="W325" s="26"/>
      <c r="X325" s="27" t="s">
        <v>230</v>
      </c>
      <c r="Y325" s="26"/>
      <c r="Z325" s="27" t="s">
        <v>229</v>
      </c>
      <c r="AA325" s="26"/>
      <c r="AB325" s="29" t="s">
        <v>228</v>
      </c>
      <c r="AC325" s="28"/>
      <c r="AD325" s="27">
        <v>39</v>
      </c>
      <c r="AE325" s="26"/>
      <c r="AF325" s="25"/>
      <c r="AG325" s="26"/>
      <c r="AH325" s="25"/>
      <c r="AI325" s="24"/>
      <c r="AJ325" s="252"/>
      <c r="AK325" s="255"/>
      <c r="AL325" s="23"/>
      <c r="AM325" s="248"/>
      <c r="AN325" s="241"/>
      <c r="AO325" s="238"/>
      <c r="AP325" s="235"/>
      <c r="AQ325" s="241"/>
      <c r="AR325" s="238"/>
      <c r="AS325" s="235"/>
      <c r="AT325" s="241"/>
      <c r="AU325" s="238"/>
      <c r="AV325" s="235"/>
      <c r="AW325" s="241"/>
      <c r="AX325" s="238"/>
      <c r="AY325" s="235"/>
      <c r="AZ325" s="241"/>
      <c r="BA325" s="238"/>
      <c r="BB325" s="292"/>
      <c r="BC325" s="295"/>
      <c r="BD325" s="295"/>
      <c r="BE325" s="298"/>
    </row>
    <row r="326" spans="2:65" ht="28.15" hidden="1" customHeight="1" thickBot="1">
      <c r="B326" s="34"/>
      <c r="C326" s="273"/>
      <c r="D326" s="64"/>
      <c r="E326" s="63"/>
      <c r="F326" s="63"/>
      <c r="G326" s="62"/>
      <c r="H326" s="258"/>
      <c r="I326" s="274"/>
      <c r="J326" s="274"/>
      <c r="K326" s="274"/>
      <c r="L326" s="59" t="s">
        <v>227</v>
      </c>
      <c r="M326" s="58"/>
      <c r="N326" s="59" t="s">
        <v>226</v>
      </c>
      <c r="O326" s="58"/>
      <c r="P326" s="59" t="s">
        <v>225</v>
      </c>
      <c r="Q326" s="58"/>
      <c r="R326" s="59" t="s">
        <v>224</v>
      </c>
      <c r="S326" s="58"/>
      <c r="T326" s="59">
        <v>20</v>
      </c>
      <c r="U326" s="58"/>
      <c r="V326" s="59" t="s">
        <v>223</v>
      </c>
      <c r="W326" s="58"/>
      <c r="X326" s="59" t="s">
        <v>222</v>
      </c>
      <c r="Y326" s="58"/>
      <c r="Z326" s="59" t="s">
        <v>221</v>
      </c>
      <c r="AA326" s="58"/>
      <c r="AB326" s="61" t="s">
        <v>220</v>
      </c>
      <c r="AC326" s="60"/>
      <c r="AD326" s="59" t="s">
        <v>219</v>
      </c>
      <c r="AE326" s="58"/>
      <c r="AF326" s="57"/>
      <c r="AG326" s="58"/>
      <c r="AH326" s="57"/>
      <c r="AI326" s="56"/>
      <c r="AJ326" s="253"/>
      <c r="AK326" s="256"/>
      <c r="AL326" s="55"/>
      <c r="AM326" s="249"/>
      <c r="AN326" s="242"/>
      <c r="AO326" s="239"/>
      <c r="AP326" s="236"/>
      <c r="AQ326" s="242"/>
      <c r="AR326" s="239"/>
      <c r="AS326" s="236"/>
      <c r="AT326" s="242"/>
      <c r="AU326" s="239"/>
      <c r="AV326" s="236"/>
      <c r="AW326" s="242"/>
      <c r="AX326" s="239"/>
      <c r="AY326" s="236"/>
      <c r="AZ326" s="242"/>
      <c r="BA326" s="239"/>
      <c r="BB326" s="293"/>
      <c r="BC326" s="296"/>
      <c r="BD326" s="296"/>
      <c r="BE326" s="299"/>
    </row>
    <row r="327" spans="2:65" ht="28.15" hidden="1" customHeight="1">
      <c r="B327" s="34"/>
      <c r="C327" s="265">
        <v>3</v>
      </c>
      <c r="D327" s="54"/>
      <c r="E327" s="53"/>
      <c r="F327" s="53"/>
      <c r="G327" s="52"/>
      <c r="H327" s="259"/>
      <c r="I327" s="269"/>
      <c r="J327" s="269"/>
      <c r="K327" s="269"/>
      <c r="L327" s="48" t="s">
        <v>256</v>
      </c>
      <c r="M327" s="47"/>
      <c r="N327" s="48" t="s">
        <v>255</v>
      </c>
      <c r="O327" s="47"/>
      <c r="P327" s="48" t="s">
        <v>254</v>
      </c>
      <c r="Q327" s="47"/>
      <c r="R327" s="48" t="s">
        <v>253</v>
      </c>
      <c r="S327" s="47"/>
      <c r="T327" s="48" t="s">
        <v>252</v>
      </c>
      <c r="U327" s="47"/>
      <c r="V327" s="48" t="s">
        <v>251</v>
      </c>
      <c r="W327" s="47"/>
      <c r="X327" s="48" t="s">
        <v>250</v>
      </c>
      <c r="Y327" s="47"/>
      <c r="Z327" s="48" t="s">
        <v>249</v>
      </c>
      <c r="AA327" s="47"/>
      <c r="AB327" s="50" t="s">
        <v>248</v>
      </c>
      <c r="AC327" s="49"/>
      <c r="AD327" s="48" t="s">
        <v>247</v>
      </c>
      <c r="AE327" s="47"/>
      <c r="AF327" s="46"/>
      <c r="AG327" s="47"/>
      <c r="AH327" s="46"/>
      <c r="AI327" s="45"/>
      <c r="AJ327" s="244"/>
      <c r="AK327" s="244"/>
      <c r="AL327" s="44"/>
      <c r="AM327" s="247">
        <f>SUMPRODUCT(LEN($M327:$AE330)-LEN(SUBSTITUTE($M327:$AE330,"A", "")))</f>
        <v>0</v>
      </c>
      <c r="AN327" s="240">
        <f>SUMPRODUCT(LEN($AH327:$AH330)-LEN(SUBSTITUTE($AH327:$AH330,"A", "")))</f>
        <v>0</v>
      </c>
      <c r="AO327" s="237">
        <f>SUMPRODUCT(LEN($AG327:$AG330)-LEN(SUBSTITUTE($AG327:$AG330,"A", "")))</f>
        <v>0</v>
      </c>
      <c r="AP327" s="234">
        <f>SUMPRODUCT(LEN($M327:$AE330)-LEN(SUBSTITUTE($M327:$AE330,"S", "")))</f>
        <v>0</v>
      </c>
      <c r="AQ327" s="240">
        <f>SUMPRODUCT(LEN($AH327:$AH330)-LEN(SUBSTITUTE($AH327:$AH330,"S", "")))</f>
        <v>0</v>
      </c>
      <c r="AR327" s="237">
        <f>SUMPRODUCT(LEN($AG327:$AG330)-LEN(SUBSTITUTE($AG327:$AG330,"S", "")))</f>
        <v>0</v>
      </c>
      <c r="AS327" s="234">
        <f>SUMPRODUCT(LEN($M327:$AE330)-LEN(SUBSTITUTE($M327:$AE330,"F", "")))</f>
        <v>0</v>
      </c>
      <c r="AT327" s="240">
        <f>SUMPRODUCT(LEN($AH327:$AH330)-LEN(SUBSTITUTE($AH327:$AH330,"F", "")))</f>
        <v>0</v>
      </c>
      <c r="AU327" s="237">
        <f>SUMPRODUCT(LEN($AG327:$AG330)-LEN(SUBSTITUTE($AG327:$AG330,"F", "")))</f>
        <v>0</v>
      </c>
      <c r="AV327" s="234">
        <f>SUMPRODUCT(LEN($M327:$AE330)-LEN(SUBSTITUTE($M327:$AE330,"G", "")))</f>
        <v>0</v>
      </c>
      <c r="AW327" s="240">
        <f>SUMPRODUCT(LEN($AH327:$AH330)-LEN(SUBSTITUTE($AH327:$AH330,"G", "")))</f>
        <v>0</v>
      </c>
      <c r="AX327" s="237">
        <f>SUMPRODUCT(LEN($AG327:$AG330)-LEN(SUBSTITUTE($AG327:$AG330,"G", "")))</f>
        <v>0</v>
      </c>
      <c r="AY327" s="234">
        <f>SUMPRODUCT(LEN($M327:$AE330)-LEN(SUBSTITUTE($M327:$AE330,"M", "")))</f>
        <v>0</v>
      </c>
      <c r="AZ327" s="240">
        <f>SUMPRODUCT(LEN($AH327:$AH330)-LEN(SUBSTITUTE($AH327:$AH330,"M", "")))</f>
        <v>0</v>
      </c>
      <c r="BA327" s="237">
        <f>SUMPRODUCT(LEN($AG327:$AG330)-LEN(SUBSTITUTE($AG327:$AG330,"M", "")))</f>
        <v>0</v>
      </c>
      <c r="BB327" s="291">
        <f>SUMPRODUCT(LEN($AI327:$AI330)-LEN(SUBSTITUTE($AI327:$AI330,"S", "")))</f>
        <v>0</v>
      </c>
      <c r="BC327" s="294">
        <f>SUMPRODUCT(LEN($AI327:$AI330)-LEN(SUBSTITUTE($AI327:$AI330,"F", "")))</f>
        <v>0</v>
      </c>
      <c r="BD327" s="294">
        <f>SUMPRODUCT(LEN($AI327:$AI330)-LEN(SUBSTITUTE($AI327:$AI330,"G", "")))</f>
        <v>0</v>
      </c>
      <c r="BE327" s="297">
        <f>SUMPRODUCT(LEN($AI327:$AI330)-LEN(SUBSTITUTE($AI327:$AI330,"M", "")))</f>
        <v>0</v>
      </c>
    </row>
    <row r="328" spans="2:65" ht="28.15" hidden="1" customHeight="1" thickBot="1">
      <c r="B328" s="34"/>
      <c r="C328" s="266"/>
      <c r="D328" s="43"/>
      <c r="E328" s="42"/>
      <c r="F328" s="42"/>
      <c r="G328" s="41"/>
      <c r="H328" s="260"/>
      <c r="I328" s="270"/>
      <c r="J328" s="270"/>
      <c r="K328" s="270"/>
      <c r="L328" s="37" t="s">
        <v>246</v>
      </c>
      <c r="M328" s="36"/>
      <c r="N328" s="37" t="s">
        <v>245</v>
      </c>
      <c r="O328" s="36"/>
      <c r="P328" s="37" t="s">
        <v>244</v>
      </c>
      <c r="Q328" s="36"/>
      <c r="R328" s="37" t="s">
        <v>243</v>
      </c>
      <c r="S328" s="36"/>
      <c r="T328" s="37" t="s">
        <v>242</v>
      </c>
      <c r="U328" s="36"/>
      <c r="V328" s="37" t="s">
        <v>241</v>
      </c>
      <c r="W328" s="36"/>
      <c r="X328" s="37" t="s">
        <v>240</v>
      </c>
      <c r="Y328" s="36"/>
      <c r="Z328" s="37" t="s">
        <v>239</v>
      </c>
      <c r="AA328" s="36"/>
      <c r="AB328" s="39" t="s">
        <v>238</v>
      </c>
      <c r="AC328" s="38"/>
      <c r="AD328" s="37" t="s">
        <v>237</v>
      </c>
      <c r="AE328" s="36"/>
      <c r="AF328" s="35"/>
      <c r="AG328" s="36"/>
      <c r="AH328" s="35"/>
      <c r="AI328" s="24"/>
      <c r="AJ328" s="245"/>
      <c r="AK328" s="245"/>
      <c r="AL328" s="23"/>
      <c r="AM328" s="248"/>
      <c r="AN328" s="241"/>
      <c r="AO328" s="238"/>
      <c r="AP328" s="235"/>
      <c r="AQ328" s="241"/>
      <c r="AR328" s="238"/>
      <c r="AS328" s="235"/>
      <c r="AT328" s="241"/>
      <c r="AU328" s="238"/>
      <c r="AV328" s="235"/>
      <c r="AW328" s="241"/>
      <c r="AX328" s="238"/>
      <c r="AY328" s="235"/>
      <c r="AZ328" s="241"/>
      <c r="BA328" s="238"/>
      <c r="BB328" s="292"/>
      <c r="BC328" s="295"/>
      <c r="BD328" s="295"/>
      <c r="BE328" s="298"/>
    </row>
    <row r="329" spans="2:65" ht="28.15" hidden="1" customHeight="1">
      <c r="B329" s="34"/>
      <c r="C329" s="267"/>
      <c r="D329" s="33"/>
      <c r="E329" s="32"/>
      <c r="F329" s="32"/>
      <c r="G329" s="31"/>
      <c r="H329" s="257"/>
      <c r="I329" s="271"/>
      <c r="J329" s="271"/>
      <c r="K329" s="271"/>
      <c r="L329" s="27" t="s">
        <v>236</v>
      </c>
      <c r="M329" s="26"/>
      <c r="N329" s="27" t="s">
        <v>235</v>
      </c>
      <c r="O329" s="26"/>
      <c r="P329" s="27" t="s">
        <v>234</v>
      </c>
      <c r="Q329" s="26"/>
      <c r="R329" s="27" t="s">
        <v>233</v>
      </c>
      <c r="S329" s="26"/>
      <c r="T329" s="27" t="s">
        <v>232</v>
      </c>
      <c r="U329" s="26"/>
      <c r="V329" s="27" t="s">
        <v>231</v>
      </c>
      <c r="W329" s="26"/>
      <c r="X329" s="27" t="s">
        <v>230</v>
      </c>
      <c r="Y329" s="26"/>
      <c r="Z329" s="27" t="s">
        <v>229</v>
      </c>
      <c r="AA329" s="26"/>
      <c r="AB329" s="29" t="s">
        <v>228</v>
      </c>
      <c r="AC329" s="28"/>
      <c r="AD329" s="27">
        <v>39</v>
      </c>
      <c r="AE329" s="26"/>
      <c r="AF329" s="25"/>
      <c r="AG329" s="26"/>
      <c r="AH329" s="25"/>
      <c r="AI329" s="24"/>
      <c r="AJ329" s="245"/>
      <c r="AK329" s="245"/>
      <c r="AL329" s="23"/>
      <c r="AM329" s="248"/>
      <c r="AN329" s="241"/>
      <c r="AO329" s="238"/>
      <c r="AP329" s="235"/>
      <c r="AQ329" s="241"/>
      <c r="AR329" s="238"/>
      <c r="AS329" s="235"/>
      <c r="AT329" s="241"/>
      <c r="AU329" s="238"/>
      <c r="AV329" s="235"/>
      <c r="AW329" s="241"/>
      <c r="AX329" s="238"/>
      <c r="AY329" s="235"/>
      <c r="AZ329" s="241"/>
      <c r="BA329" s="238"/>
      <c r="BB329" s="292"/>
      <c r="BC329" s="295"/>
      <c r="BD329" s="295"/>
      <c r="BE329" s="298"/>
    </row>
    <row r="330" spans="2:65" ht="28.15" hidden="1" customHeight="1" thickBot="1">
      <c r="B330" s="22"/>
      <c r="C330" s="268"/>
      <c r="D330" s="21"/>
      <c r="E330" s="20"/>
      <c r="F330" s="20"/>
      <c r="G330" s="19"/>
      <c r="H330" s="258"/>
      <c r="I330" s="272"/>
      <c r="J330" s="272"/>
      <c r="K330" s="272"/>
      <c r="L330" s="15" t="s">
        <v>227</v>
      </c>
      <c r="M330" s="14"/>
      <c r="N330" s="15" t="s">
        <v>226</v>
      </c>
      <c r="O330" s="14"/>
      <c r="P330" s="15" t="s">
        <v>225</v>
      </c>
      <c r="Q330" s="14"/>
      <c r="R330" s="15" t="s">
        <v>224</v>
      </c>
      <c r="S330" s="14"/>
      <c r="T330" s="15">
        <v>20</v>
      </c>
      <c r="U330" s="14"/>
      <c r="V330" s="15" t="s">
        <v>223</v>
      </c>
      <c r="W330" s="14"/>
      <c r="X330" s="15" t="s">
        <v>222</v>
      </c>
      <c r="Y330" s="14"/>
      <c r="Z330" s="15" t="s">
        <v>221</v>
      </c>
      <c r="AA330" s="14"/>
      <c r="AB330" s="17" t="s">
        <v>220</v>
      </c>
      <c r="AC330" s="16"/>
      <c r="AD330" s="15" t="s">
        <v>219</v>
      </c>
      <c r="AE330" s="14"/>
      <c r="AF330" s="13"/>
      <c r="AG330" s="14"/>
      <c r="AH330" s="13"/>
      <c r="AI330" s="12"/>
      <c r="AJ330" s="246"/>
      <c r="AK330" s="246"/>
      <c r="AL330" s="11"/>
      <c r="AM330" s="249"/>
      <c r="AN330" s="242"/>
      <c r="AO330" s="239"/>
      <c r="AP330" s="236"/>
      <c r="AQ330" s="242"/>
      <c r="AR330" s="239"/>
      <c r="AS330" s="236"/>
      <c r="AT330" s="242"/>
      <c r="AU330" s="239"/>
      <c r="AV330" s="236"/>
      <c r="AW330" s="242"/>
      <c r="AX330" s="239"/>
      <c r="AY330" s="236"/>
      <c r="AZ330" s="242"/>
      <c r="BA330" s="239"/>
      <c r="BB330" s="293"/>
      <c r="BC330" s="296"/>
      <c r="BD330" s="296"/>
      <c r="BE330" s="299"/>
    </row>
    <row r="331" spans="2:65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29" t="s">
        <v>287</v>
      </c>
      <c r="M331" s="278"/>
      <c r="N331" s="229" t="s">
        <v>286</v>
      </c>
      <c r="O331" s="278"/>
      <c r="P331" s="229" t="s">
        <v>286</v>
      </c>
      <c r="Q331" s="230"/>
      <c r="R331" s="229" t="s">
        <v>286</v>
      </c>
      <c r="S331" s="230"/>
      <c r="T331" s="229" t="s">
        <v>286</v>
      </c>
      <c r="U331" s="230"/>
      <c r="V331" s="229" t="s">
        <v>286</v>
      </c>
      <c r="W331" s="230"/>
      <c r="X331" s="229" t="s">
        <v>286</v>
      </c>
      <c r="Y331" s="230"/>
      <c r="Z331" s="229" t="s">
        <v>286</v>
      </c>
      <c r="AA331" s="230"/>
      <c r="AB331" s="229" t="s">
        <v>286</v>
      </c>
      <c r="AC331" s="230"/>
      <c r="AD331" s="229" t="s">
        <v>286</v>
      </c>
      <c r="AE331" s="230"/>
      <c r="AF331" s="243" t="s">
        <v>285</v>
      </c>
      <c r="AG331" s="230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90" t="s">
        <v>279</v>
      </c>
      <c r="AN331" s="89" t="s">
        <v>278</v>
      </c>
      <c r="AO331" s="88" t="s">
        <v>277</v>
      </c>
      <c r="AP331" s="90" t="s">
        <v>276</v>
      </c>
      <c r="AQ331" s="89" t="s">
        <v>275</v>
      </c>
      <c r="AR331" s="88" t="s">
        <v>274</v>
      </c>
      <c r="AS331" s="90" t="s">
        <v>273</v>
      </c>
      <c r="AT331" s="89" t="s">
        <v>272</v>
      </c>
      <c r="AU331" s="91" t="s">
        <v>271</v>
      </c>
      <c r="AV331" s="90" t="s">
        <v>270</v>
      </c>
      <c r="AW331" s="89" t="s">
        <v>269</v>
      </c>
      <c r="AX331" s="88" t="s">
        <v>268</v>
      </c>
      <c r="AY331" s="90" t="s">
        <v>267</v>
      </c>
      <c r="AZ331" s="89" t="s">
        <v>266</v>
      </c>
      <c r="BA331" s="88" t="s">
        <v>265</v>
      </c>
      <c r="BB331" s="87" t="s">
        <v>264</v>
      </c>
      <c r="BC331" s="86" t="s">
        <v>263</v>
      </c>
      <c r="BD331" s="86" t="s">
        <v>262</v>
      </c>
      <c r="BE331" s="85" t="s">
        <v>261</v>
      </c>
    </row>
    <row r="332" spans="2:65" ht="48" thickBot="1">
      <c r="B332" s="84" t="s">
        <v>334</v>
      </c>
      <c r="C332" s="83"/>
      <c r="D332" s="82">
        <v>149</v>
      </c>
      <c r="E332" s="275">
        <v>89.26</v>
      </c>
      <c r="F332" s="276"/>
      <c r="G332" s="277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71">
        <f t="shared" ref="AM332:BE332" si="23">SUM(AM333:AM344)</f>
        <v>0</v>
      </c>
      <c r="AN332" s="70">
        <f t="shared" si="23"/>
        <v>0</v>
      </c>
      <c r="AO332" s="69">
        <f t="shared" si="23"/>
        <v>0</v>
      </c>
      <c r="AP332" s="71">
        <f t="shared" si="23"/>
        <v>0</v>
      </c>
      <c r="AQ332" s="70">
        <f t="shared" si="23"/>
        <v>0</v>
      </c>
      <c r="AR332" s="69">
        <f t="shared" si="23"/>
        <v>0</v>
      </c>
      <c r="AS332" s="71">
        <f t="shared" si="23"/>
        <v>0</v>
      </c>
      <c r="AT332" s="70">
        <f t="shared" si="23"/>
        <v>0</v>
      </c>
      <c r="AU332" s="69">
        <f t="shared" si="23"/>
        <v>0</v>
      </c>
      <c r="AV332" s="71">
        <f t="shared" si="23"/>
        <v>0</v>
      </c>
      <c r="AW332" s="70">
        <f t="shared" si="23"/>
        <v>0</v>
      </c>
      <c r="AX332" s="69">
        <f t="shared" si="23"/>
        <v>0</v>
      </c>
      <c r="AY332" s="71">
        <f t="shared" si="23"/>
        <v>0</v>
      </c>
      <c r="AZ332" s="70">
        <f t="shared" si="23"/>
        <v>0</v>
      </c>
      <c r="BA332" s="69">
        <f t="shared" si="23"/>
        <v>0</v>
      </c>
      <c r="BB332" s="68">
        <f t="shared" si="23"/>
        <v>0</v>
      </c>
      <c r="BC332" s="67">
        <f t="shared" si="23"/>
        <v>0</v>
      </c>
      <c r="BD332" s="67">
        <f t="shared" si="23"/>
        <v>0</v>
      </c>
      <c r="BE332" s="66">
        <f t="shared" si="23"/>
        <v>0</v>
      </c>
      <c r="BF332" s="65" t="s">
        <v>257</v>
      </c>
      <c r="BI332" s="5">
        <f>SUM(AM332:AO332)</f>
        <v>0</v>
      </c>
      <c r="BJ332" s="5">
        <f>SUM(AP332:AR332,BB332)</f>
        <v>0</v>
      </c>
      <c r="BK332" s="5">
        <f>SUM(AS332:AU332,BC332)</f>
        <v>0</v>
      </c>
      <c r="BL332" s="5">
        <f>SUM(AV332:AX332,BD332)</f>
        <v>0</v>
      </c>
      <c r="BM332" s="5">
        <f>SUM(AY332:BA332,BE332)</f>
        <v>0</v>
      </c>
    </row>
    <row r="333" spans="2:65" ht="28.15" customHeight="1">
      <c r="B333" s="34"/>
      <c r="C333" s="265">
        <v>1</v>
      </c>
      <c r="D333" s="54"/>
      <c r="E333" s="53"/>
      <c r="F333" s="53"/>
      <c r="G333" s="52"/>
      <c r="H333" s="259" t="s">
        <v>329</v>
      </c>
      <c r="I333" s="269">
        <v>16</v>
      </c>
      <c r="J333" s="269">
        <v>6</v>
      </c>
      <c r="K333" s="269"/>
      <c r="L333" s="48" t="s">
        <v>256</v>
      </c>
      <c r="M333" s="47"/>
      <c r="N333" s="48" t="s">
        <v>255</v>
      </c>
      <c r="O333" s="47"/>
      <c r="P333" s="48" t="s">
        <v>254</v>
      </c>
      <c r="Q333" s="47"/>
      <c r="R333" s="48" t="s">
        <v>253</v>
      </c>
      <c r="S333" s="47"/>
      <c r="T333" s="48" t="s">
        <v>252</v>
      </c>
      <c r="U333" s="47"/>
      <c r="V333" s="48" t="s">
        <v>251</v>
      </c>
      <c r="W333" s="47"/>
      <c r="X333" s="48" t="s">
        <v>250</v>
      </c>
      <c r="Y333" s="47"/>
      <c r="Z333" s="48" t="s">
        <v>249</v>
      </c>
      <c r="AA333" s="47"/>
      <c r="AB333" s="50" t="s">
        <v>248</v>
      </c>
      <c r="AC333" s="49"/>
      <c r="AD333" s="48" t="s">
        <v>247</v>
      </c>
      <c r="AE333" s="47"/>
      <c r="AF333" s="46"/>
      <c r="AG333" s="47"/>
      <c r="AH333" s="46"/>
      <c r="AI333" s="45"/>
      <c r="AJ333" s="244"/>
      <c r="AK333" s="244"/>
      <c r="AL333" s="44"/>
      <c r="AM333" s="247">
        <f>SUMPRODUCT(LEN($M333:$AE336)-LEN(SUBSTITUTE($M333:$AE336,"A", "")))</f>
        <v>0</v>
      </c>
      <c r="AN333" s="240">
        <f>SUMPRODUCT(LEN($AH333:$AH336)-LEN(SUBSTITUTE($AH333:$AH336,"A", "")))</f>
        <v>0</v>
      </c>
      <c r="AO333" s="237">
        <f>SUMPRODUCT(LEN($AG333:$AG336)-LEN(SUBSTITUTE($AG333:$AG336,"A", "")))</f>
        <v>0</v>
      </c>
      <c r="AP333" s="234">
        <f>SUMPRODUCT(LEN($M333:$AE336)-LEN(SUBSTITUTE($M333:$AE336,"S", "")))</f>
        <v>0</v>
      </c>
      <c r="AQ333" s="240">
        <f>SUMPRODUCT(LEN($AH333:$AH336)-LEN(SUBSTITUTE($AH333:$AH336,"S", "")))</f>
        <v>0</v>
      </c>
      <c r="AR333" s="237">
        <f>SUMPRODUCT(LEN($AG333:$AG336)-LEN(SUBSTITUTE($AG333:$AG336,"S", "")))</f>
        <v>0</v>
      </c>
      <c r="AS333" s="234">
        <f>SUMPRODUCT(LEN($M333:$AE336)-LEN(SUBSTITUTE($M333:$AE336,"F", "")))</f>
        <v>0</v>
      </c>
      <c r="AT333" s="240">
        <f>SUMPRODUCT(LEN($AH333:$AH336)-LEN(SUBSTITUTE($AH333:$AH336,"F", "")))</f>
        <v>0</v>
      </c>
      <c r="AU333" s="237">
        <f>SUMPRODUCT(LEN($AG333:$AG336)-LEN(SUBSTITUTE($AG333:$AG336,"F", "")))</f>
        <v>0</v>
      </c>
      <c r="AV333" s="234">
        <f>SUMPRODUCT(LEN($M333:$AE336)-LEN(SUBSTITUTE($M333:$AE336,"G", "")))</f>
        <v>0</v>
      </c>
      <c r="AW333" s="240">
        <f>SUMPRODUCT(LEN($AH333:$AH336)-LEN(SUBSTITUTE($AH333:$AH336,"G", "")))</f>
        <v>0</v>
      </c>
      <c r="AX333" s="237">
        <f>SUMPRODUCT(LEN($AG333:$AG336)-LEN(SUBSTITUTE($AG333:$AG336,"G", "")))</f>
        <v>0</v>
      </c>
      <c r="AY333" s="234">
        <f>SUMPRODUCT(LEN($M333:$AE336)-LEN(SUBSTITUTE($M333:$AE336,"M", "")))</f>
        <v>0</v>
      </c>
      <c r="AZ333" s="240">
        <f>SUMPRODUCT(LEN($AH333:$AH336)-LEN(SUBSTITUTE($AH333:$AH336,"M", "")))</f>
        <v>0</v>
      </c>
      <c r="BA333" s="237">
        <f>SUMPRODUCT(LEN($AG333:$AG336)-LEN(SUBSTITUTE($AG333:$AG336,"M", "")))</f>
        <v>0</v>
      </c>
      <c r="BB333" s="291">
        <f>SUMPRODUCT(LEN($AI333:$AI336)-LEN(SUBSTITUTE($AI333:$AI336,"S", "")))</f>
        <v>0</v>
      </c>
      <c r="BC333" s="294">
        <f>SUMPRODUCT(LEN($AI333:$AI336)-LEN(SUBSTITUTE($AI333:$AI336,"F", "")))</f>
        <v>0</v>
      </c>
      <c r="BD333" s="294">
        <f>SUMPRODUCT(LEN($AI333:$AI336)-LEN(SUBSTITUTE($AI333:$AI336,"G", "")))</f>
        <v>0</v>
      </c>
      <c r="BE333" s="297">
        <f>SUMPRODUCT(LEN($AI333:$AI336)-LEN(SUBSTITUTE($AI333:$AI336,"M", "")))</f>
        <v>0</v>
      </c>
    </row>
    <row r="334" spans="2:65" ht="28.15" customHeight="1" thickBot="1">
      <c r="B334" s="34"/>
      <c r="C334" s="266"/>
      <c r="D334" s="43"/>
      <c r="E334" s="42"/>
      <c r="F334" s="42"/>
      <c r="G334" s="41"/>
      <c r="H334" s="260"/>
      <c r="I334" s="270"/>
      <c r="J334" s="270"/>
      <c r="K334" s="270"/>
      <c r="L334" s="37" t="s">
        <v>246</v>
      </c>
      <c r="M334" s="36"/>
      <c r="N334" s="37" t="s">
        <v>245</v>
      </c>
      <c r="O334" s="36"/>
      <c r="P334" s="37" t="s">
        <v>244</v>
      </c>
      <c r="Q334" s="36"/>
      <c r="R334" s="37" t="s">
        <v>243</v>
      </c>
      <c r="S334" s="36"/>
      <c r="T334" s="37" t="s">
        <v>242</v>
      </c>
      <c r="U334" s="36"/>
      <c r="V334" s="37" t="s">
        <v>241</v>
      </c>
      <c r="W334" s="36"/>
      <c r="X334" s="37" t="s">
        <v>240</v>
      </c>
      <c r="Y334" s="36"/>
      <c r="Z334" s="37" t="s">
        <v>239</v>
      </c>
      <c r="AA334" s="36"/>
      <c r="AB334" s="39" t="s">
        <v>238</v>
      </c>
      <c r="AC334" s="38"/>
      <c r="AD334" s="37" t="s">
        <v>237</v>
      </c>
      <c r="AE334" s="36"/>
      <c r="AF334" s="35"/>
      <c r="AG334" s="36"/>
      <c r="AH334" s="35"/>
      <c r="AI334" s="24"/>
      <c r="AJ334" s="245"/>
      <c r="AK334" s="245"/>
      <c r="AL334" s="23"/>
      <c r="AM334" s="248"/>
      <c r="AN334" s="241"/>
      <c r="AO334" s="238"/>
      <c r="AP334" s="235"/>
      <c r="AQ334" s="241"/>
      <c r="AR334" s="238"/>
      <c r="AS334" s="235"/>
      <c r="AT334" s="241"/>
      <c r="AU334" s="238"/>
      <c r="AV334" s="235"/>
      <c r="AW334" s="241"/>
      <c r="AX334" s="238"/>
      <c r="AY334" s="235"/>
      <c r="AZ334" s="241"/>
      <c r="BA334" s="238"/>
      <c r="BB334" s="292"/>
      <c r="BC334" s="295"/>
      <c r="BD334" s="295"/>
      <c r="BE334" s="298"/>
    </row>
    <row r="335" spans="2:65" ht="28.15" customHeight="1">
      <c r="B335" s="34"/>
      <c r="C335" s="267"/>
      <c r="D335" s="33"/>
      <c r="E335" s="32"/>
      <c r="F335" s="32"/>
      <c r="G335" s="31"/>
      <c r="H335" s="257">
        <v>149</v>
      </c>
      <c r="I335" s="271"/>
      <c r="J335" s="271"/>
      <c r="K335" s="271"/>
      <c r="L335" s="27" t="s">
        <v>236</v>
      </c>
      <c r="M335" s="26"/>
      <c r="N335" s="27" t="s">
        <v>235</v>
      </c>
      <c r="O335" s="26"/>
      <c r="P335" s="27" t="s">
        <v>234</v>
      </c>
      <c r="Q335" s="26"/>
      <c r="R335" s="27" t="s">
        <v>233</v>
      </c>
      <c r="S335" s="26"/>
      <c r="T335" s="27" t="s">
        <v>232</v>
      </c>
      <c r="U335" s="26"/>
      <c r="V335" s="27" t="s">
        <v>231</v>
      </c>
      <c r="W335" s="26"/>
      <c r="X335" s="27" t="s">
        <v>230</v>
      </c>
      <c r="Y335" s="26"/>
      <c r="Z335" s="27" t="s">
        <v>229</v>
      </c>
      <c r="AA335" s="26"/>
      <c r="AB335" s="29" t="s">
        <v>228</v>
      </c>
      <c r="AC335" s="28"/>
      <c r="AD335" s="27">
        <v>39</v>
      </c>
      <c r="AE335" s="26"/>
      <c r="AF335" s="25"/>
      <c r="AG335" s="26"/>
      <c r="AH335" s="25"/>
      <c r="AI335" s="24"/>
      <c r="AJ335" s="245"/>
      <c r="AK335" s="245"/>
      <c r="AL335" s="23"/>
      <c r="AM335" s="248"/>
      <c r="AN335" s="241"/>
      <c r="AO335" s="238"/>
      <c r="AP335" s="235"/>
      <c r="AQ335" s="241"/>
      <c r="AR335" s="238"/>
      <c r="AS335" s="235"/>
      <c r="AT335" s="241"/>
      <c r="AU335" s="238"/>
      <c r="AV335" s="235"/>
      <c r="AW335" s="241"/>
      <c r="AX335" s="238"/>
      <c r="AY335" s="235"/>
      <c r="AZ335" s="241"/>
      <c r="BA335" s="238"/>
      <c r="BB335" s="292"/>
      <c r="BC335" s="295"/>
      <c r="BD335" s="295"/>
      <c r="BE335" s="298"/>
    </row>
    <row r="336" spans="2:65" ht="28.15" customHeight="1" thickBot="1">
      <c r="B336" s="34"/>
      <c r="C336" s="273"/>
      <c r="D336" s="64"/>
      <c r="E336" s="63"/>
      <c r="F336" s="63"/>
      <c r="G336" s="62"/>
      <c r="H336" s="258"/>
      <c r="I336" s="274"/>
      <c r="J336" s="274"/>
      <c r="K336" s="274"/>
      <c r="L336" s="59" t="s">
        <v>227</v>
      </c>
      <c r="M336" s="58"/>
      <c r="N336" s="59" t="s">
        <v>226</v>
      </c>
      <c r="O336" s="58"/>
      <c r="P336" s="59" t="s">
        <v>225</v>
      </c>
      <c r="Q336" s="58"/>
      <c r="R336" s="59" t="s">
        <v>224</v>
      </c>
      <c r="S336" s="58"/>
      <c r="T336" s="59">
        <v>20</v>
      </c>
      <c r="U336" s="58"/>
      <c r="V336" s="59" t="s">
        <v>223</v>
      </c>
      <c r="W336" s="58"/>
      <c r="X336" s="59" t="s">
        <v>222</v>
      </c>
      <c r="Y336" s="58"/>
      <c r="Z336" s="59" t="s">
        <v>221</v>
      </c>
      <c r="AA336" s="58"/>
      <c r="AB336" s="61" t="s">
        <v>220</v>
      </c>
      <c r="AC336" s="60"/>
      <c r="AD336" s="59" t="s">
        <v>219</v>
      </c>
      <c r="AE336" s="58"/>
      <c r="AF336" s="57"/>
      <c r="AG336" s="58"/>
      <c r="AH336" s="57"/>
      <c r="AI336" s="56"/>
      <c r="AJ336" s="250"/>
      <c r="AK336" s="250"/>
      <c r="AL336" s="55"/>
      <c r="AM336" s="249"/>
      <c r="AN336" s="242"/>
      <c r="AO336" s="239"/>
      <c r="AP336" s="236"/>
      <c r="AQ336" s="242"/>
      <c r="AR336" s="239"/>
      <c r="AS336" s="236"/>
      <c r="AT336" s="242"/>
      <c r="AU336" s="239"/>
      <c r="AV336" s="236"/>
      <c r="AW336" s="242"/>
      <c r="AX336" s="239"/>
      <c r="AY336" s="236"/>
      <c r="AZ336" s="242"/>
      <c r="BA336" s="239"/>
      <c r="BB336" s="293"/>
      <c r="BC336" s="296"/>
      <c r="BD336" s="296"/>
      <c r="BE336" s="299"/>
    </row>
    <row r="337" spans="2:58" ht="28.15" hidden="1" customHeight="1">
      <c r="B337" s="34"/>
      <c r="C337" s="265">
        <v>2</v>
      </c>
      <c r="D337" s="54"/>
      <c r="E337" s="53"/>
      <c r="F337" s="53"/>
      <c r="G337" s="52"/>
      <c r="H337" s="259"/>
      <c r="I337" s="269"/>
      <c r="J337" s="269"/>
      <c r="K337" s="269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51"/>
      <c r="AK337" s="254"/>
      <c r="AL337" s="44"/>
      <c r="AM337" s="247">
        <f>SUMPRODUCT(LEN($M337:$AE340)-LEN(SUBSTITUTE($M337:$AE340,"A", "")))</f>
        <v>0</v>
      </c>
      <c r="AN337" s="240">
        <f>SUMPRODUCT(LEN($AH337:$AH340)-LEN(SUBSTITUTE($AH337:$AH340,"A", "")))</f>
        <v>0</v>
      </c>
      <c r="AO337" s="237">
        <f>SUMPRODUCT(LEN($AG337:$AG340)-LEN(SUBSTITUTE($AG337:$AG340,"A", "")))</f>
        <v>0</v>
      </c>
      <c r="AP337" s="234">
        <f>SUMPRODUCT(LEN($M337:$AE340)-LEN(SUBSTITUTE($M337:$AE340,"S", "")))</f>
        <v>0</v>
      </c>
      <c r="AQ337" s="240">
        <f>SUMPRODUCT(LEN($AH337:$AH340)-LEN(SUBSTITUTE($AH337:$AH340,"S", "")))</f>
        <v>0</v>
      </c>
      <c r="AR337" s="237">
        <f>SUMPRODUCT(LEN($AG337:$AG340)-LEN(SUBSTITUTE($AG337:$AG340,"S", "")))</f>
        <v>0</v>
      </c>
      <c r="AS337" s="234">
        <f>SUMPRODUCT(LEN($M337:$AE340)-LEN(SUBSTITUTE($M337:$AE340,"F", "")))</f>
        <v>0</v>
      </c>
      <c r="AT337" s="240">
        <f>SUMPRODUCT(LEN($AH337:$AH340)-LEN(SUBSTITUTE($AH337:$AH340,"F", "")))</f>
        <v>0</v>
      </c>
      <c r="AU337" s="237">
        <f>SUMPRODUCT(LEN($AG337:$AG340)-LEN(SUBSTITUTE($AG337:$AG340,"F", "")))</f>
        <v>0</v>
      </c>
      <c r="AV337" s="234">
        <f>SUMPRODUCT(LEN($M337:$AE340)-LEN(SUBSTITUTE($M337:$AE340,"G", "")))</f>
        <v>0</v>
      </c>
      <c r="AW337" s="240">
        <f>SUMPRODUCT(LEN($AH337:$AH340)-LEN(SUBSTITUTE($AH337:$AH340,"G", "")))</f>
        <v>0</v>
      </c>
      <c r="AX337" s="237">
        <f>SUMPRODUCT(LEN($AG337:$AG340)-LEN(SUBSTITUTE($AG337:$AG340,"G", "")))</f>
        <v>0</v>
      </c>
      <c r="AY337" s="234">
        <f>SUMPRODUCT(LEN($M337:$AE340)-LEN(SUBSTITUTE($M337:$AE340,"M", "")))</f>
        <v>0</v>
      </c>
      <c r="AZ337" s="240">
        <f>SUMPRODUCT(LEN($AH337:$AH340)-LEN(SUBSTITUTE($AH337:$AH340,"M", "")))</f>
        <v>0</v>
      </c>
      <c r="BA337" s="237">
        <f>SUMPRODUCT(LEN($AG337:$AG340)-LEN(SUBSTITUTE($AG337:$AG340,"M", "")))</f>
        <v>0</v>
      </c>
      <c r="BB337" s="291">
        <f>SUMPRODUCT(LEN($AI337:$AI340)-LEN(SUBSTITUTE($AI337:$AI340,"S", "")))</f>
        <v>0</v>
      </c>
      <c r="BC337" s="294">
        <f>SUMPRODUCT(LEN($AI337:$AI340)-LEN(SUBSTITUTE($AI337:$AI340,"F", "")))</f>
        <v>0</v>
      </c>
      <c r="BD337" s="294">
        <f>SUMPRODUCT(LEN($AI337:$AI340)-LEN(SUBSTITUTE($AI337:$AI340,"G", "")))</f>
        <v>0</v>
      </c>
      <c r="BE337" s="297">
        <f>SUMPRODUCT(LEN($AI337:$AI340)-LEN(SUBSTITUTE($AI337:$AI340,"M", "")))</f>
        <v>0</v>
      </c>
    </row>
    <row r="338" spans="2:58" ht="28.15" hidden="1" customHeight="1" thickBot="1">
      <c r="B338" s="34"/>
      <c r="C338" s="266"/>
      <c r="D338" s="43"/>
      <c r="E338" s="42"/>
      <c r="F338" s="42"/>
      <c r="G338" s="41"/>
      <c r="H338" s="260"/>
      <c r="I338" s="270"/>
      <c r="J338" s="270"/>
      <c r="K338" s="270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52"/>
      <c r="AK338" s="255"/>
      <c r="AL338" s="23"/>
      <c r="AM338" s="248"/>
      <c r="AN338" s="241"/>
      <c r="AO338" s="238"/>
      <c r="AP338" s="235"/>
      <c r="AQ338" s="241"/>
      <c r="AR338" s="238"/>
      <c r="AS338" s="235"/>
      <c r="AT338" s="241"/>
      <c r="AU338" s="238"/>
      <c r="AV338" s="235"/>
      <c r="AW338" s="241"/>
      <c r="AX338" s="238"/>
      <c r="AY338" s="235"/>
      <c r="AZ338" s="241"/>
      <c r="BA338" s="238"/>
      <c r="BB338" s="292"/>
      <c r="BC338" s="295"/>
      <c r="BD338" s="295"/>
      <c r="BE338" s="298"/>
    </row>
    <row r="339" spans="2:58" ht="28.15" hidden="1" customHeight="1">
      <c r="B339" s="34"/>
      <c r="C339" s="267"/>
      <c r="D339" s="33"/>
      <c r="E339" s="32"/>
      <c r="F339" s="32"/>
      <c r="G339" s="31"/>
      <c r="H339" s="257"/>
      <c r="I339" s="271"/>
      <c r="J339" s="271"/>
      <c r="K339" s="271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52"/>
      <c r="AK339" s="255"/>
      <c r="AL339" s="23"/>
      <c r="AM339" s="248"/>
      <c r="AN339" s="241"/>
      <c r="AO339" s="238"/>
      <c r="AP339" s="235"/>
      <c r="AQ339" s="241"/>
      <c r="AR339" s="238"/>
      <c r="AS339" s="235"/>
      <c r="AT339" s="241"/>
      <c r="AU339" s="238"/>
      <c r="AV339" s="235"/>
      <c r="AW339" s="241"/>
      <c r="AX339" s="238"/>
      <c r="AY339" s="235"/>
      <c r="AZ339" s="241"/>
      <c r="BA339" s="238"/>
      <c r="BB339" s="292"/>
      <c r="BC339" s="295"/>
      <c r="BD339" s="295"/>
      <c r="BE339" s="298"/>
    </row>
    <row r="340" spans="2:58" ht="28.15" hidden="1" customHeight="1" thickBot="1">
      <c r="B340" s="34"/>
      <c r="C340" s="273"/>
      <c r="D340" s="64"/>
      <c r="E340" s="63"/>
      <c r="F340" s="63"/>
      <c r="G340" s="62"/>
      <c r="H340" s="258"/>
      <c r="I340" s="274"/>
      <c r="J340" s="274"/>
      <c r="K340" s="274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53"/>
      <c r="AK340" s="256"/>
      <c r="AL340" s="55"/>
      <c r="AM340" s="249"/>
      <c r="AN340" s="242"/>
      <c r="AO340" s="239"/>
      <c r="AP340" s="236"/>
      <c r="AQ340" s="242"/>
      <c r="AR340" s="239"/>
      <c r="AS340" s="236"/>
      <c r="AT340" s="242"/>
      <c r="AU340" s="239"/>
      <c r="AV340" s="236"/>
      <c r="AW340" s="242"/>
      <c r="AX340" s="239"/>
      <c r="AY340" s="236"/>
      <c r="AZ340" s="242"/>
      <c r="BA340" s="239"/>
      <c r="BB340" s="293"/>
      <c r="BC340" s="296"/>
      <c r="BD340" s="296"/>
      <c r="BE340" s="299"/>
    </row>
    <row r="341" spans="2:58" ht="28.15" hidden="1" customHeight="1">
      <c r="B341" s="34"/>
      <c r="C341" s="265">
        <v>3</v>
      </c>
      <c r="D341" s="54"/>
      <c r="E341" s="53"/>
      <c r="F341" s="53"/>
      <c r="G341" s="52"/>
      <c r="H341" s="259"/>
      <c r="I341" s="269"/>
      <c r="J341" s="269"/>
      <c r="K341" s="269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44"/>
      <c r="AK341" s="244"/>
      <c r="AL341" s="44"/>
      <c r="AM341" s="247">
        <f>SUMPRODUCT(LEN($M341:$AE344)-LEN(SUBSTITUTE($M341:$AE344,"A", "")))</f>
        <v>0</v>
      </c>
      <c r="AN341" s="240">
        <f>SUMPRODUCT(LEN($AH341:$AH344)-LEN(SUBSTITUTE($AH341:$AH344,"A", "")))</f>
        <v>0</v>
      </c>
      <c r="AO341" s="237">
        <f>SUMPRODUCT(LEN($AG341:$AG344)-LEN(SUBSTITUTE($AG341:$AG344,"A", "")))</f>
        <v>0</v>
      </c>
      <c r="AP341" s="234">
        <f>SUMPRODUCT(LEN($M341:$AE344)-LEN(SUBSTITUTE($M341:$AE344,"S", "")))</f>
        <v>0</v>
      </c>
      <c r="AQ341" s="240">
        <f>SUMPRODUCT(LEN($AH341:$AH344)-LEN(SUBSTITUTE($AH341:$AH344,"S", "")))</f>
        <v>0</v>
      </c>
      <c r="AR341" s="237">
        <f>SUMPRODUCT(LEN($AG341:$AG344)-LEN(SUBSTITUTE($AG341:$AG344,"S", "")))</f>
        <v>0</v>
      </c>
      <c r="AS341" s="234">
        <f>SUMPRODUCT(LEN($M341:$AE344)-LEN(SUBSTITUTE($M341:$AE344,"F", "")))</f>
        <v>0</v>
      </c>
      <c r="AT341" s="240">
        <f>SUMPRODUCT(LEN($AH341:$AH344)-LEN(SUBSTITUTE($AH341:$AH344,"F", "")))</f>
        <v>0</v>
      </c>
      <c r="AU341" s="237">
        <f>SUMPRODUCT(LEN($AG341:$AG344)-LEN(SUBSTITUTE($AG341:$AG344,"F", "")))</f>
        <v>0</v>
      </c>
      <c r="AV341" s="234">
        <f>SUMPRODUCT(LEN($M341:$AE344)-LEN(SUBSTITUTE($M341:$AE344,"G", "")))</f>
        <v>0</v>
      </c>
      <c r="AW341" s="240">
        <f>SUMPRODUCT(LEN($AH341:$AH344)-LEN(SUBSTITUTE($AH341:$AH344,"G", "")))</f>
        <v>0</v>
      </c>
      <c r="AX341" s="237">
        <f>SUMPRODUCT(LEN($AG341:$AG344)-LEN(SUBSTITUTE($AG341:$AG344,"G", "")))</f>
        <v>0</v>
      </c>
      <c r="AY341" s="234">
        <f>SUMPRODUCT(LEN($M341:$AE344)-LEN(SUBSTITUTE($M341:$AE344,"M", "")))</f>
        <v>0</v>
      </c>
      <c r="AZ341" s="240">
        <f>SUMPRODUCT(LEN($AH341:$AH344)-LEN(SUBSTITUTE($AH341:$AH344,"M", "")))</f>
        <v>0</v>
      </c>
      <c r="BA341" s="237">
        <f>SUMPRODUCT(LEN($AG341:$AG344)-LEN(SUBSTITUTE($AG341:$AG344,"M", "")))</f>
        <v>0</v>
      </c>
      <c r="BB341" s="291">
        <f>SUMPRODUCT(LEN($AI341:$AI344)-LEN(SUBSTITUTE($AI341:$AI344,"S", "")))</f>
        <v>0</v>
      </c>
      <c r="BC341" s="294">
        <f>SUMPRODUCT(LEN($AI341:$AI344)-LEN(SUBSTITUTE($AI341:$AI344,"F", "")))</f>
        <v>0</v>
      </c>
      <c r="BD341" s="294">
        <f>SUMPRODUCT(LEN($AI341:$AI344)-LEN(SUBSTITUTE($AI341:$AI344,"G", "")))</f>
        <v>0</v>
      </c>
      <c r="BE341" s="297">
        <f>SUMPRODUCT(LEN($AI341:$AI344)-LEN(SUBSTITUTE($AI341:$AI344,"M", "")))</f>
        <v>0</v>
      </c>
    </row>
    <row r="342" spans="2:58" ht="28.15" hidden="1" customHeight="1" thickBot="1">
      <c r="B342" s="34"/>
      <c r="C342" s="266"/>
      <c r="D342" s="43"/>
      <c r="E342" s="42"/>
      <c r="F342" s="42"/>
      <c r="G342" s="41"/>
      <c r="H342" s="260"/>
      <c r="I342" s="270"/>
      <c r="J342" s="270"/>
      <c r="K342" s="270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45"/>
      <c r="AK342" s="245"/>
      <c r="AL342" s="23"/>
      <c r="AM342" s="248"/>
      <c r="AN342" s="241"/>
      <c r="AO342" s="238"/>
      <c r="AP342" s="235"/>
      <c r="AQ342" s="241"/>
      <c r="AR342" s="238"/>
      <c r="AS342" s="235"/>
      <c r="AT342" s="241"/>
      <c r="AU342" s="238"/>
      <c r="AV342" s="235"/>
      <c r="AW342" s="241"/>
      <c r="AX342" s="238"/>
      <c r="AY342" s="235"/>
      <c r="AZ342" s="241"/>
      <c r="BA342" s="238"/>
      <c r="BB342" s="292"/>
      <c r="BC342" s="295"/>
      <c r="BD342" s="295"/>
      <c r="BE342" s="298"/>
    </row>
    <row r="343" spans="2:58" ht="28.15" hidden="1" customHeight="1">
      <c r="B343" s="34"/>
      <c r="C343" s="267"/>
      <c r="D343" s="33"/>
      <c r="E343" s="32"/>
      <c r="F343" s="32"/>
      <c r="G343" s="31"/>
      <c r="H343" s="257"/>
      <c r="I343" s="271"/>
      <c r="J343" s="271"/>
      <c r="K343" s="271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45"/>
      <c r="AK343" s="245"/>
      <c r="AL343" s="23"/>
      <c r="AM343" s="248"/>
      <c r="AN343" s="241"/>
      <c r="AO343" s="238"/>
      <c r="AP343" s="235"/>
      <c r="AQ343" s="241"/>
      <c r="AR343" s="238"/>
      <c r="AS343" s="235"/>
      <c r="AT343" s="241"/>
      <c r="AU343" s="238"/>
      <c r="AV343" s="235"/>
      <c r="AW343" s="241"/>
      <c r="AX343" s="238"/>
      <c r="AY343" s="235"/>
      <c r="AZ343" s="241"/>
      <c r="BA343" s="238"/>
      <c r="BB343" s="292"/>
      <c r="BC343" s="295"/>
      <c r="BD343" s="295"/>
      <c r="BE343" s="298"/>
    </row>
    <row r="344" spans="2:58" ht="28.15" hidden="1" customHeight="1" thickBot="1">
      <c r="B344" s="22"/>
      <c r="C344" s="268"/>
      <c r="D344" s="21"/>
      <c r="E344" s="20"/>
      <c r="F344" s="20"/>
      <c r="G344" s="19"/>
      <c r="H344" s="258"/>
      <c r="I344" s="272"/>
      <c r="J344" s="272"/>
      <c r="K344" s="27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46"/>
      <c r="AK344" s="246"/>
      <c r="AL344" s="11"/>
      <c r="AM344" s="249"/>
      <c r="AN344" s="242"/>
      <c r="AO344" s="239"/>
      <c r="AP344" s="236"/>
      <c r="AQ344" s="242"/>
      <c r="AR344" s="239"/>
      <c r="AS344" s="236"/>
      <c r="AT344" s="242"/>
      <c r="AU344" s="239"/>
      <c r="AV344" s="236"/>
      <c r="AW344" s="242"/>
      <c r="AX344" s="239"/>
      <c r="AY344" s="236"/>
      <c r="AZ344" s="242"/>
      <c r="BA344" s="239"/>
      <c r="BB344" s="293"/>
      <c r="BC344" s="296"/>
      <c r="BD344" s="296"/>
      <c r="BE344" s="299"/>
    </row>
    <row r="345" spans="2:58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29" t="s">
        <v>287</v>
      </c>
      <c r="M345" s="278"/>
      <c r="N345" s="229" t="s">
        <v>286</v>
      </c>
      <c r="O345" s="278"/>
      <c r="P345" s="229" t="s">
        <v>286</v>
      </c>
      <c r="Q345" s="230"/>
      <c r="R345" s="229" t="s">
        <v>286</v>
      </c>
      <c r="S345" s="230"/>
      <c r="T345" s="229" t="s">
        <v>286</v>
      </c>
      <c r="U345" s="230"/>
      <c r="V345" s="229" t="s">
        <v>286</v>
      </c>
      <c r="W345" s="230"/>
      <c r="X345" s="229" t="s">
        <v>286</v>
      </c>
      <c r="Y345" s="230"/>
      <c r="Z345" s="229" t="s">
        <v>286</v>
      </c>
      <c r="AA345" s="230"/>
      <c r="AB345" s="229" t="s">
        <v>286</v>
      </c>
      <c r="AC345" s="230"/>
      <c r="AD345" s="229" t="s">
        <v>286</v>
      </c>
      <c r="AE345" s="230"/>
      <c r="AF345" s="243" t="s">
        <v>285</v>
      </c>
      <c r="AG345" s="230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90" t="s">
        <v>279</v>
      </c>
      <c r="AN345" s="89" t="s">
        <v>278</v>
      </c>
      <c r="AO345" s="88" t="s">
        <v>277</v>
      </c>
      <c r="AP345" s="90" t="s">
        <v>276</v>
      </c>
      <c r="AQ345" s="89" t="s">
        <v>275</v>
      </c>
      <c r="AR345" s="88" t="s">
        <v>274</v>
      </c>
      <c r="AS345" s="90" t="s">
        <v>273</v>
      </c>
      <c r="AT345" s="89" t="s">
        <v>272</v>
      </c>
      <c r="AU345" s="91" t="s">
        <v>271</v>
      </c>
      <c r="AV345" s="90" t="s">
        <v>270</v>
      </c>
      <c r="AW345" s="89" t="s">
        <v>269</v>
      </c>
      <c r="AX345" s="88" t="s">
        <v>268</v>
      </c>
      <c r="AY345" s="90" t="s">
        <v>267</v>
      </c>
      <c r="AZ345" s="89" t="s">
        <v>266</v>
      </c>
      <c r="BA345" s="88" t="s">
        <v>265</v>
      </c>
      <c r="BB345" s="87" t="s">
        <v>264</v>
      </c>
      <c r="BC345" s="86" t="s">
        <v>263</v>
      </c>
      <c r="BD345" s="86" t="s">
        <v>262</v>
      </c>
      <c r="BE345" s="85" t="s">
        <v>261</v>
      </c>
    </row>
    <row r="346" spans="2:58" ht="47.45" hidden="1" customHeight="1" thickBot="1">
      <c r="B346" s="84" t="s">
        <v>333</v>
      </c>
      <c r="C346" s="83"/>
      <c r="D346" s="82"/>
      <c r="E346" s="275"/>
      <c r="F346" s="276"/>
      <c r="G346" s="277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71">
        <f t="shared" ref="AM346:BE346" si="24">SUM(AM347:AM358)</f>
        <v>0</v>
      </c>
      <c r="AN346" s="70">
        <f t="shared" si="24"/>
        <v>0</v>
      </c>
      <c r="AO346" s="69">
        <f t="shared" si="24"/>
        <v>0</v>
      </c>
      <c r="AP346" s="71">
        <f t="shared" si="24"/>
        <v>0</v>
      </c>
      <c r="AQ346" s="70">
        <f t="shared" si="24"/>
        <v>0</v>
      </c>
      <c r="AR346" s="69">
        <f t="shared" si="24"/>
        <v>0</v>
      </c>
      <c r="AS346" s="71">
        <f t="shared" si="24"/>
        <v>0</v>
      </c>
      <c r="AT346" s="70">
        <f t="shared" si="24"/>
        <v>0</v>
      </c>
      <c r="AU346" s="69">
        <f t="shared" si="24"/>
        <v>0</v>
      </c>
      <c r="AV346" s="71">
        <f t="shared" si="24"/>
        <v>0</v>
      </c>
      <c r="AW346" s="70">
        <f t="shared" si="24"/>
        <v>0</v>
      </c>
      <c r="AX346" s="69">
        <f t="shared" si="24"/>
        <v>0</v>
      </c>
      <c r="AY346" s="71">
        <f t="shared" si="24"/>
        <v>0</v>
      </c>
      <c r="AZ346" s="70">
        <f t="shared" si="24"/>
        <v>0</v>
      </c>
      <c r="BA346" s="69">
        <f t="shared" si="24"/>
        <v>0</v>
      </c>
      <c r="BB346" s="68">
        <f t="shared" si="24"/>
        <v>0</v>
      </c>
      <c r="BC346" s="67">
        <f t="shared" si="24"/>
        <v>0</v>
      </c>
      <c r="BD346" s="67">
        <f t="shared" si="24"/>
        <v>0</v>
      </c>
      <c r="BE346" s="66">
        <f t="shared" si="24"/>
        <v>0</v>
      </c>
      <c r="BF346" s="65" t="s">
        <v>257</v>
      </c>
    </row>
    <row r="347" spans="2:58" ht="28.15" hidden="1" customHeight="1">
      <c r="B347" s="34"/>
      <c r="C347" s="265">
        <v>1</v>
      </c>
      <c r="D347" s="54"/>
      <c r="E347" s="53"/>
      <c r="F347" s="53"/>
      <c r="G347" s="52"/>
      <c r="H347" s="259" t="s">
        <v>329</v>
      </c>
      <c r="I347" s="269"/>
      <c r="J347" s="269"/>
      <c r="K347" s="269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44"/>
      <c r="AK347" s="244"/>
      <c r="AL347" s="44"/>
      <c r="AM347" s="247">
        <f>SUMPRODUCT(LEN($M347:$AE350)-LEN(SUBSTITUTE($M347:$AE350,"A", "")))</f>
        <v>0</v>
      </c>
      <c r="AN347" s="240">
        <f>SUMPRODUCT(LEN($AH347:$AH350)-LEN(SUBSTITUTE($AH347:$AH350,"A", "")))</f>
        <v>0</v>
      </c>
      <c r="AO347" s="237">
        <f>SUMPRODUCT(LEN($AG347:$AG350)-LEN(SUBSTITUTE($AG347:$AG350,"A", "")))</f>
        <v>0</v>
      </c>
      <c r="AP347" s="234">
        <f>SUMPRODUCT(LEN($M347:$AE350)-LEN(SUBSTITUTE($M347:$AE350,"S", "")))</f>
        <v>0</v>
      </c>
      <c r="AQ347" s="240">
        <f>SUMPRODUCT(LEN($AH347:$AH350)-LEN(SUBSTITUTE($AH347:$AH350,"S", "")))</f>
        <v>0</v>
      </c>
      <c r="AR347" s="237">
        <f>SUMPRODUCT(LEN($AG347:$AG350)-LEN(SUBSTITUTE($AG347:$AG350,"S", "")))</f>
        <v>0</v>
      </c>
      <c r="AS347" s="234">
        <f>SUMPRODUCT(LEN($M347:$AE350)-LEN(SUBSTITUTE($M347:$AE350,"F", "")))</f>
        <v>0</v>
      </c>
      <c r="AT347" s="240">
        <f>SUMPRODUCT(LEN($AH347:$AH350)-LEN(SUBSTITUTE($AH347:$AH350,"F", "")))</f>
        <v>0</v>
      </c>
      <c r="AU347" s="237">
        <f>SUMPRODUCT(LEN($AG347:$AG350)-LEN(SUBSTITUTE($AG347:$AG350,"F", "")))</f>
        <v>0</v>
      </c>
      <c r="AV347" s="234">
        <f>SUMPRODUCT(LEN($M347:$AE350)-LEN(SUBSTITUTE($M347:$AE350,"G", "")))</f>
        <v>0</v>
      </c>
      <c r="AW347" s="240">
        <f>SUMPRODUCT(LEN($AH347:$AH350)-LEN(SUBSTITUTE($AH347:$AH350,"G", "")))</f>
        <v>0</v>
      </c>
      <c r="AX347" s="237">
        <f>SUMPRODUCT(LEN($AG347:$AG350)-LEN(SUBSTITUTE($AG347:$AG350,"G", "")))</f>
        <v>0</v>
      </c>
      <c r="AY347" s="234">
        <f>SUMPRODUCT(LEN($M347:$AE350)-LEN(SUBSTITUTE($M347:$AE350,"M", "")))</f>
        <v>0</v>
      </c>
      <c r="AZ347" s="240">
        <f>SUMPRODUCT(LEN($AH347:$AH350)-LEN(SUBSTITUTE($AH347:$AH350,"M", "")))</f>
        <v>0</v>
      </c>
      <c r="BA347" s="237">
        <f>SUMPRODUCT(LEN($AG347:$AG350)-LEN(SUBSTITUTE($AG347:$AG350,"M", "")))</f>
        <v>0</v>
      </c>
      <c r="BB347" s="291">
        <f>SUMPRODUCT(LEN($AI347:$AI350)-LEN(SUBSTITUTE($AI347:$AI350,"S", "")))</f>
        <v>0</v>
      </c>
      <c r="BC347" s="294">
        <f>SUMPRODUCT(LEN($AI347:$AI350)-LEN(SUBSTITUTE($AI347:$AI350,"F", "")))</f>
        <v>0</v>
      </c>
      <c r="BD347" s="294">
        <f>SUMPRODUCT(LEN($AI347:$AI350)-LEN(SUBSTITUTE($AI347:$AI350,"G", "")))</f>
        <v>0</v>
      </c>
      <c r="BE347" s="297">
        <f>SUMPRODUCT(LEN($AI347:$AI350)-LEN(SUBSTITUTE($AI347:$AI350,"M", "")))</f>
        <v>0</v>
      </c>
    </row>
    <row r="348" spans="2:58" ht="28.15" hidden="1" customHeight="1" thickBot="1">
      <c r="B348" s="34"/>
      <c r="C348" s="266"/>
      <c r="D348" s="43"/>
      <c r="E348" s="42"/>
      <c r="F348" s="42"/>
      <c r="G348" s="41"/>
      <c r="H348" s="260"/>
      <c r="I348" s="270"/>
      <c r="J348" s="270"/>
      <c r="K348" s="270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45"/>
      <c r="AK348" s="245"/>
      <c r="AL348" s="23"/>
      <c r="AM348" s="248"/>
      <c r="AN348" s="241"/>
      <c r="AO348" s="238"/>
      <c r="AP348" s="235"/>
      <c r="AQ348" s="241"/>
      <c r="AR348" s="238"/>
      <c r="AS348" s="235"/>
      <c r="AT348" s="241"/>
      <c r="AU348" s="238"/>
      <c r="AV348" s="235"/>
      <c r="AW348" s="241"/>
      <c r="AX348" s="238"/>
      <c r="AY348" s="235"/>
      <c r="AZ348" s="241"/>
      <c r="BA348" s="238"/>
      <c r="BB348" s="292"/>
      <c r="BC348" s="295"/>
      <c r="BD348" s="295"/>
      <c r="BE348" s="298"/>
    </row>
    <row r="349" spans="2:58" ht="28.15" hidden="1" customHeight="1">
      <c r="B349" s="34"/>
      <c r="C349" s="267"/>
      <c r="D349" s="33"/>
      <c r="E349" s="32"/>
      <c r="F349" s="32"/>
      <c r="G349" s="31"/>
      <c r="H349" s="257">
        <v>149</v>
      </c>
      <c r="I349" s="271"/>
      <c r="J349" s="271"/>
      <c r="K349" s="271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45"/>
      <c r="AK349" s="245"/>
      <c r="AL349" s="23"/>
      <c r="AM349" s="248"/>
      <c r="AN349" s="241"/>
      <c r="AO349" s="238"/>
      <c r="AP349" s="235"/>
      <c r="AQ349" s="241"/>
      <c r="AR349" s="238"/>
      <c r="AS349" s="235"/>
      <c r="AT349" s="241"/>
      <c r="AU349" s="238"/>
      <c r="AV349" s="235"/>
      <c r="AW349" s="241"/>
      <c r="AX349" s="238"/>
      <c r="AY349" s="235"/>
      <c r="AZ349" s="241"/>
      <c r="BA349" s="238"/>
      <c r="BB349" s="292"/>
      <c r="BC349" s="295"/>
      <c r="BD349" s="295"/>
      <c r="BE349" s="298"/>
    </row>
    <row r="350" spans="2:58" ht="28.15" hidden="1" customHeight="1" thickBot="1">
      <c r="B350" s="34"/>
      <c r="C350" s="273"/>
      <c r="D350" s="64"/>
      <c r="E350" s="63"/>
      <c r="F350" s="63"/>
      <c r="G350" s="62"/>
      <c r="H350" s="258"/>
      <c r="I350" s="274"/>
      <c r="J350" s="274"/>
      <c r="K350" s="274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50"/>
      <c r="AK350" s="250"/>
      <c r="AL350" s="55"/>
      <c r="AM350" s="249"/>
      <c r="AN350" s="242"/>
      <c r="AO350" s="239"/>
      <c r="AP350" s="236"/>
      <c r="AQ350" s="242"/>
      <c r="AR350" s="239"/>
      <c r="AS350" s="236"/>
      <c r="AT350" s="242"/>
      <c r="AU350" s="239"/>
      <c r="AV350" s="236"/>
      <c r="AW350" s="242"/>
      <c r="AX350" s="239"/>
      <c r="AY350" s="236"/>
      <c r="AZ350" s="242"/>
      <c r="BA350" s="239"/>
      <c r="BB350" s="293"/>
      <c r="BC350" s="296"/>
      <c r="BD350" s="296"/>
      <c r="BE350" s="299"/>
    </row>
    <row r="351" spans="2:58" ht="28.15" hidden="1" customHeight="1">
      <c r="B351" s="34"/>
      <c r="C351" s="265">
        <v>2</v>
      </c>
      <c r="D351" s="54"/>
      <c r="E351" s="53"/>
      <c r="F351" s="53"/>
      <c r="G351" s="52"/>
      <c r="H351" s="259"/>
      <c r="I351" s="269"/>
      <c r="J351" s="269"/>
      <c r="K351" s="269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51"/>
      <c r="AK351" s="254"/>
      <c r="AL351" s="44"/>
      <c r="AM351" s="247">
        <f>SUMPRODUCT(LEN($M351:$AE354)-LEN(SUBSTITUTE($M351:$AE354,"A", "")))</f>
        <v>0</v>
      </c>
      <c r="AN351" s="240">
        <f>SUMPRODUCT(LEN($AH351:$AH354)-LEN(SUBSTITUTE($AH351:$AH354,"A", "")))</f>
        <v>0</v>
      </c>
      <c r="AO351" s="237">
        <f>SUMPRODUCT(LEN($AG351:$AG354)-LEN(SUBSTITUTE($AG351:$AG354,"A", "")))</f>
        <v>0</v>
      </c>
      <c r="AP351" s="234">
        <f>SUMPRODUCT(LEN($M351:$AE354)-LEN(SUBSTITUTE($M351:$AE354,"S", "")))</f>
        <v>0</v>
      </c>
      <c r="AQ351" s="240">
        <f>SUMPRODUCT(LEN($AH351:$AH354)-LEN(SUBSTITUTE($AH351:$AH354,"S", "")))</f>
        <v>0</v>
      </c>
      <c r="AR351" s="237">
        <f>SUMPRODUCT(LEN($AG351:$AG354)-LEN(SUBSTITUTE($AG351:$AG354,"S", "")))</f>
        <v>0</v>
      </c>
      <c r="AS351" s="234">
        <f>SUMPRODUCT(LEN($M351:$AE354)-LEN(SUBSTITUTE($M351:$AE354,"F", "")))</f>
        <v>0</v>
      </c>
      <c r="AT351" s="240">
        <f>SUMPRODUCT(LEN($AH351:$AH354)-LEN(SUBSTITUTE($AH351:$AH354,"F", "")))</f>
        <v>0</v>
      </c>
      <c r="AU351" s="237">
        <f>SUMPRODUCT(LEN($AG351:$AG354)-LEN(SUBSTITUTE($AG351:$AG354,"F", "")))</f>
        <v>0</v>
      </c>
      <c r="AV351" s="234">
        <f>SUMPRODUCT(LEN($M351:$AE354)-LEN(SUBSTITUTE($M351:$AE354,"G", "")))</f>
        <v>0</v>
      </c>
      <c r="AW351" s="240">
        <f>SUMPRODUCT(LEN($AH351:$AH354)-LEN(SUBSTITUTE($AH351:$AH354,"G", "")))</f>
        <v>0</v>
      </c>
      <c r="AX351" s="237">
        <f>SUMPRODUCT(LEN($AG351:$AG354)-LEN(SUBSTITUTE($AG351:$AG354,"G", "")))</f>
        <v>0</v>
      </c>
      <c r="AY351" s="234">
        <f>SUMPRODUCT(LEN($M351:$AE354)-LEN(SUBSTITUTE($M351:$AE354,"M", "")))</f>
        <v>0</v>
      </c>
      <c r="AZ351" s="240">
        <f>SUMPRODUCT(LEN($AH351:$AH354)-LEN(SUBSTITUTE($AH351:$AH354,"M", "")))</f>
        <v>0</v>
      </c>
      <c r="BA351" s="237">
        <f>SUMPRODUCT(LEN($AG351:$AG354)-LEN(SUBSTITUTE($AG351:$AG354,"M", "")))</f>
        <v>0</v>
      </c>
      <c r="BB351" s="291">
        <f>SUMPRODUCT(LEN($AI351:$AI354)-LEN(SUBSTITUTE($AI351:$AI354,"S", "")))</f>
        <v>0</v>
      </c>
      <c r="BC351" s="294">
        <f>SUMPRODUCT(LEN($AI351:$AI354)-LEN(SUBSTITUTE($AI351:$AI354,"F", "")))</f>
        <v>0</v>
      </c>
      <c r="BD351" s="294">
        <f>SUMPRODUCT(LEN($AI351:$AI354)-LEN(SUBSTITUTE($AI351:$AI354,"G", "")))</f>
        <v>0</v>
      </c>
      <c r="BE351" s="297">
        <f>SUMPRODUCT(LEN($AI351:$AI354)-LEN(SUBSTITUTE($AI351:$AI354,"M", "")))</f>
        <v>0</v>
      </c>
    </row>
    <row r="352" spans="2:58" ht="28.15" hidden="1" customHeight="1" thickBot="1">
      <c r="B352" s="34"/>
      <c r="C352" s="266"/>
      <c r="D352" s="43"/>
      <c r="E352" s="42"/>
      <c r="F352" s="42"/>
      <c r="G352" s="41"/>
      <c r="H352" s="260"/>
      <c r="I352" s="270"/>
      <c r="J352" s="270"/>
      <c r="K352" s="270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52"/>
      <c r="AK352" s="255"/>
      <c r="AL352" s="23"/>
      <c r="AM352" s="248"/>
      <c r="AN352" s="241"/>
      <c r="AO352" s="238"/>
      <c r="AP352" s="235"/>
      <c r="AQ352" s="241"/>
      <c r="AR352" s="238"/>
      <c r="AS352" s="235"/>
      <c r="AT352" s="241"/>
      <c r="AU352" s="238"/>
      <c r="AV352" s="235"/>
      <c r="AW352" s="241"/>
      <c r="AX352" s="238"/>
      <c r="AY352" s="235"/>
      <c r="AZ352" s="241"/>
      <c r="BA352" s="238"/>
      <c r="BB352" s="292"/>
      <c r="BC352" s="295"/>
      <c r="BD352" s="295"/>
      <c r="BE352" s="298"/>
    </row>
    <row r="353" spans="2:58" ht="28.15" hidden="1" customHeight="1">
      <c r="B353" s="34"/>
      <c r="C353" s="267"/>
      <c r="D353" s="33"/>
      <c r="E353" s="32"/>
      <c r="F353" s="32"/>
      <c r="G353" s="31"/>
      <c r="H353" s="257"/>
      <c r="I353" s="271"/>
      <c r="J353" s="271"/>
      <c r="K353" s="271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52"/>
      <c r="AK353" s="255"/>
      <c r="AL353" s="23"/>
      <c r="AM353" s="248"/>
      <c r="AN353" s="241"/>
      <c r="AO353" s="238"/>
      <c r="AP353" s="235"/>
      <c r="AQ353" s="241"/>
      <c r="AR353" s="238"/>
      <c r="AS353" s="235"/>
      <c r="AT353" s="241"/>
      <c r="AU353" s="238"/>
      <c r="AV353" s="235"/>
      <c r="AW353" s="241"/>
      <c r="AX353" s="238"/>
      <c r="AY353" s="235"/>
      <c r="AZ353" s="241"/>
      <c r="BA353" s="238"/>
      <c r="BB353" s="292"/>
      <c r="BC353" s="295"/>
      <c r="BD353" s="295"/>
      <c r="BE353" s="298"/>
    </row>
    <row r="354" spans="2:58" ht="28.15" hidden="1" customHeight="1" thickBot="1">
      <c r="B354" s="34"/>
      <c r="C354" s="273"/>
      <c r="D354" s="64"/>
      <c r="E354" s="63"/>
      <c r="F354" s="63"/>
      <c r="G354" s="62"/>
      <c r="H354" s="258"/>
      <c r="I354" s="274"/>
      <c r="J354" s="274"/>
      <c r="K354" s="274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53"/>
      <c r="AK354" s="256"/>
      <c r="AL354" s="55"/>
      <c r="AM354" s="249"/>
      <c r="AN354" s="242"/>
      <c r="AO354" s="239"/>
      <c r="AP354" s="236"/>
      <c r="AQ354" s="242"/>
      <c r="AR354" s="239"/>
      <c r="AS354" s="236"/>
      <c r="AT354" s="242"/>
      <c r="AU354" s="239"/>
      <c r="AV354" s="236"/>
      <c r="AW354" s="242"/>
      <c r="AX354" s="239"/>
      <c r="AY354" s="236"/>
      <c r="AZ354" s="242"/>
      <c r="BA354" s="239"/>
      <c r="BB354" s="293"/>
      <c r="BC354" s="296"/>
      <c r="BD354" s="296"/>
      <c r="BE354" s="299"/>
    </row>
    <row r="355" spans="2:58" ht="28.15" hidden="1" customHeight="1">
      <c r="B355" s="34"/>
      <c r="C355" s="265">
        <v>3</v>
      </c>
      <c r="D355" s="54"/>
      <c r="E355" s="53"/>
      <c r="F355" s="53"/>
      <c r="G355" s="52"/>
      <c r="H355" s="259"/>
      <c r="I355" s="269"/>
      <c r="J355" s="269"/>
      <c r="K355" s="269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44"/>
      <c r="AK355" s="244"/>
      <c r="AL355" s="44"/>
      <c r="AM355" s="247">
        <f>SUMPRODUCT(LEN($M355:$AE358)-LEN(SUBSTITUTE($M355:$AE358,"A", "")))</f>
        <v>0</v>
      </c>
      <c r="AN355" s="240">
        <f>SUMPRODUCT(LEN($AH355:$AH358)-LEN(SUBSTITUTE($AH355:$AH358,"A", "")))</f>
        <v>0</v>
      </c>
      <c r="AO355" s="237">
        <f>SUMPRODUCT(LEN($AG355:$AG358)-LEN(SUBSTITUTE($AG355:$AG358,"A", "")))</f>
        <v>0</v>
      </c>
      <c r="AP355" s="234">
        <f>SUMPRODUCT(LEN($M355:$AE358)-LEN(SUBSTITUTE($M355:$AE358,"S", "")))</f>
        <v>0</v>
      </c>
      <c r="AQ355" s="240">
        <f>SUMPRODUCT(LEN($AH355:$AH358)-LEN(SUBSTITUTE($AH355:$AH358,"S", "")))</f>
        <v>0</v>
      </c>
      <c r="AR355" s="237">
        <f>SUMPRODUCT(LEN($AG355:$AG358)-LEN(SUBSTITUTE($AG355:$AG358,"S", "")))</f>
        <v>0</v>
      </c>
      <c r="AS355" s="234">
        <f>SUMPRODUCT(LEN($M355:$AE358)-LEN(SUBSTITUTE($M355:$AE358,"F", "")))</f>
        <v>0</v>
      </c>
      <c r="AT355" s="240">
        <f>SUMPRODUCT(LEN($AH355:$AH358)-LEN(SUBSTITUTE($AH355:$AH358,"F", "")))</f>
        <v>0</v>
      </c>
      <c r="AU355" s="237">
        <f>SUMPRODUCT(LEN($AG355:$AG358)-LEN(SUBSTITUTE($AG355:$AG358,"F", "")))</f>
        <v>0</v>
      </c>
      <c r="AV355" s="234">
        <f>SUMPRODUCT(LEN($M355:$AE358)-LEN(SUBSTITUTE($M355:$AE358,"G", "")))</f>
        <v>0</v>
      </c>
      <c r="AW355" s="240">
        <f>SUMPRODUCT(LEN($AH355:$AH358)-LEN(SUBSTITUTE($AH355:$AH358,"G", "")))</f>
        <v>0</v>
      </c>
      <c r="AX355" s="237">
        <f>SUMPRODUCT(LEN($AG355:$AG358)-LEN(SUBSTITUTE($AG355:$AG358,"G", "")))</f>
        <v>0</v>
      </c>
      <c r="AY355" s="234">
        <f>SUMPRODUCT(LEN($M355:$AE358)-LEN(SUBSTITUTE($M355:$AE358,"M", "")))</f>
        <v>0</v>
      </c>
      <c r="AZ355" s="240">
        <f>SUMPRODUCT(LEN($AH355:$AH358)-LEN(SUBSTITUTE($AH355:$AH358,"M", "")))</f>
        <v>0</v>
      </c>
      <c r="BA355" s="237">
        <f>SUMPRODUCT(LEN($AG355:$AG358)-LEN(SUBSTITUTE($AG355:$AG358,"M", "")))</f>
        <v>0</v>
      </c>
      <c r="BB355" s="291">
        <f>SUMPRODUCT(LEN($AI355:$AI358)-LEN(SUBSTITUTE($AI355:$AI358,"S", "")))</f>
        <v>0</v>
      </c>
      <c r="BC355" s="294">
        <f>SUMPRODUCT(LEN($AI355:$AI358)-LEN(SUBSTITUTE($AI355:$AI358,"F", "")))</f>
        <v>0</v>
      </c>
      <c r="BD355" s="294">
        <f>SUMPRODUCT(LEN($AI355:$AI358)-LEN(SUBSTITUTE($AI355:$AI358,"G", "")))</f>
        <v>0</v>
      </c>
      <c r="BE355" s="297">
        <f>SUMPRODUCT(LEN($AI355:$AI358)-LEN(SUBSTITUTE($AI355:$AI358,"M", "")))</f>
        <v>0</v>
      </c>
    </row>
    <row r="356" spans="2:58" ht="28.15" hidden="1" customHeight="1" thickBot="1">
      <c r="B356" s="34"/>
      <c r="C356" s="266"/>
      <c r="D356" s="43"/>
      <c r="E356" s="42"/>
      <c r="F356" s="42"/>
      <c r="G356" s="41"/>
      <c r="H356" s="260"/>
      <c r="I356" s="270"/>
      <c r="J356" s="270"/>
      <c r="K356" s="270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45"/>
      <c r="AK356" s="245"/>
      <c r="AL356" s="23"/>
      <c r="AM356" s="248"/>
      <c r="AN356" s="241"/>
      <c r="AO356" s="238"/>
      <c r="AP356" s="235"/>
      <c r="AQ356" s="241"/>
      <c r="AR356" s="238"/>
      <c r="AS356" s="235"/>
      <c r="AT356" s="241"/>
      <c r="AU356" s="238"/>
      <c r="AV356" s="235"/>
      <c r="AW356" s="241"/>
      <c r="AX356" s="238"/>
      <c r="AY356" s="235"/>
      <c r="AZ356" s="241"/>
      <c r="BA356" s="238"/>
      <c r="BB356" s="292"/>
      <c r="BC356" s="295"/>
      <c r="BD356" s="295"/>
      <c r="BE356" s="298"/>
    </row>
    <row r="357" spans="2:58" ht="28.15" hidden="1" customHeight="1">
      <c r="B357" s="34"/>
      <c r="C357" s="267"/>
      <c r="D357" s="33"/>
      <c r="E357" s="32"/>
      <c r="F357" s="32"/>
      <c r="G357" s="31"/>
      <c r="H357" s="257"/>
      <c r="I357" s="271"/>
      <c r="J357" s="271"/>
      <c r="K357" s="271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45"/>
      <c r="AK357" s="245"/>
      <c r="AL357" s="23"/>
      <c r="AM357" s="248"/>
      <c r="AN357" s="241"/>
      <c r="AO357" s="238"/>
      <c r="AP357" s="235"/>
      <c r="AQ357" s="241"/>
      <c r="AR357" s="238"/>
      <c r="AS357" s="235"/>
      <c r="AT357" s="241"/>
      <c r="AU357" s="238"/>
      <c r="AV357" s="235"/>
      <c r="AW357" s="241"/>
      <c r="AX357" s="238"/>
      <c r="AY357" s="235"/>
      <c r="AZ357" s="241"/>
      <c r="BA357" s="238"/>
      <c r="BB357" s="292"/>
      <c r="BC357" s="295"/>
      <c r="BD357" s="295"/>
      <c r="BE357" s="298"/>
    </row>
    <row r="358" spans="2:58" ht="28.15" hidden="1" customHeight="1" thickBot="1">
      <c r="B358" s="22"/>
      <c r="C358" s="268"/>
      <c r="D358" s="21"/>
      <c r="E358" s="20"/>
      <c r="F358" s="20"/>
      <c r="G358" s="19"/>
      <c r="H358" s="258"/>
      <c r="I358" s="272"/>
      <c r="J358" s="272"/>
      <c r="K358" s="27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46"/>
      <c r="AK358" s="246"/>
      <c r="AL358" s="11"/>
      <c r="AM358" s="249"/>
      <c r="AN358" s="242"/>
      <c r="AO358" s="239"/>
      <c r="AP358" s="236"/>
      <c r="AQ358" s="242"/>
      <c r="AR358" s="239"/>
      <c r="AS358" s="236"/>
      <c r="AT358" s="242"/>
      <c r="AU358" s="239"/>
      <c r="AV358" s="236"/>
      <c r="AW358" s="242"/>
      <c r="AX358" s="239"/>
      <c r="AY358" s="236"/>
      <c r="AZ358" s="242"/>
      <c r="BA358" s="239"/>
      <c r="BB358" s="293"/>
      <c r="BC358" s="296"/>
      <c r="BD358" s="296"/>
      <c r="BE358" s="299"/>
    </row>
    <row r="359" spans="2:58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29" t="s">
        <v>287</v>
      </c>
      <c r="M359" s="278"/>
      <c r="N359" s="229" t="s">
        <v>286</v>
      </c>
      <c r="O359" s="278"/>
      <c r="P359" s="229" t="s">
        <v>286</v>
      </c>
      <c r="Q359" s="230"/>
      <c r="R359" s="229" t="s">
        <v>286</v>
      </c>
      <c r="S359" s="230"/>
      <c r="T359" s="229" t="s">
        <v>286</v>
      </c>
      <c r="U359" s="230"/>
      <c r="V359" s="229" t="s">
        <v>286</v>
      </c>
      <c r="W359" s="230"/>
      <c r="X359" s="229" t="s">
        <v>286</v>
      </c>
      <c r="Y359" s="230"/>
      <c r="Z359" s="229" t="s">
        <v>286</v>
      </c>
      <c r="AA359" s="230"/>
      <c r="AB359" s="229" t="s">
        <v>286</v>
      </c>
      <c r="AC359" s="230"/>
      <c r="AD359" s="229" t="s">
        <v>286</v>
      </c>
      <c r="AE359" s="230"/>
      <c r="AF359" s="243" t="s">
        <v>285</v>
      </c>
      <c r="AG359" s="230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90" t="s">
        <v>279</v>
      </c>
      <c r="AN359" s="89" t="s">
        <v>278</v>
      </c>
      <c r="AO359" s="88" t="s">
        <v>277</v>
      </c>
      <c r="AP359" s="90" t="s">
        <v>276</v>
      </c>
      <c r="AQ359" s="89" t="s">
        <v>275</v>
      </c>
      <c r="AR359" s="88" t="s">
        <v>274</v>
      </c>
      <c r="AS359" s="90" t="s">
        <v>273</v>
      </c>
      <c r="AT359" s="89" t="s">
        <v>272</v>
      </c>
      <c r="AU359" s="91" t="s">
        <v>271</v>
      </c>
      <c r="AV359" s="90" t="s">
        <v>270</v>
      </c>
      <c r="AW359" s="89" t="s">
        <v>269</v>
      </c>
      <c r="AX359" s="88" t="s">
        <v>268</v>
      </c>
      <c r="AY359" s="90" t="s">
        <v>267</v>
      </c>
      <c r="AZ359" s="89" t="s">
        <v>266</v>
      </c>
      <c r="BA359" s="88" t="s">
        <v>265</v>
      </c>
      <c r="BB359" s="87" t="s">
        <v>264</v>
      </c>
      <c r="BC359" s="86" t="s">
        <v>263</v>
      </c>
      <c r="BD359" s="86" t="s">
        <v>262</v>
      </c>
      <c r="BE359" s="85" t="s">
        <v>261</v>
      </c>
    </row>
    <row r="360" spans="2:58" ht="47.45" hidden="1" customHeight="1" thickBot="1">
      <c r="B360" s="84" t="s">
        <v>332</v>
      </c>
      <c r="C360" s="83"/>
      <c r="D360" s="82"/>
      <c r="E360" s="275"/>
      <c r="F360" s="276"/>
      <c r="G360" s="277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71">
        <f t="shared" ref="AM360:BE360" si="25">SUM(AM361:AM372)</f>
        <v>0</v>
      </c>
      <c r="AN360" s="70">
        <f t="shared" si="25"/>
        <v>0</v>
      </c>
      <c r="AO360" s="69">
        <f t="shared" si="25"/>
        <v>0</v>
      </c>
      <c r="AP360" s="71">
        <f t="shared" si="25"/>
        <v>0</v>
      </c>
      <c r="AQ360" s="70">
        <f t="shared" si="25"/>
        <v>0</v>
      </c>
      <c r="AR360" s="69">
        <f t="shared" si="25"/>
        <v>0</v>
      </c>
      <c r="AS360" s="71">
        <f t="shared" si="25"/>
        <v>0</v>
      </c>
      <c r="AT360" s="70">
        <f t="shared" si="25"/>
        <v>0</v>
      </c>
      <c r="AU360" s="69">
        <f t="shared" si="25"/>
        <v>0</v>
      </c>
      <c r="AV360" s="71">
        <f t="shared" si="25"/>
        <v>0</v>
      </c>
      <c r="AW360" s="70">
        <f t="shared" si="25"/>
        <v>0</v>
      </c>
      <c r="AX360" s="69">
        <f t="shared" si="25"/>
        <v>0</v>
      </c>
      <c r="AY360" s="71">
        <f t="shared" si="25"/>
        <v>0</v>
      </c>
      <c r="AZ360" s="70">
        <f t="shared" si="25"/>
        <v>0</v>
      </c>
      <c r="BA360" s="69">
        <f t="shared" si="25"/>
        <v>0</v>
      </c>
      <c r="BB360" s="68">
        <f t="shared" si="25"/>
        <v>0</v>
      </c>
      <c r="BC360" s="67">
        <f t="shared" si="25"/>
        <v>0</v>
      </c>
      <c r="BD360" s="67">
        <f t="shared" si="25"/>
        <v>0</v>
      </c>
      <c r="BE360" s="66">
        <f t="shared" si="25"/>
        <v>0</v>
      </c>
      <c r="BF360" s="65" t="s">
        <v>257</v>
      </c>
    </row>
    <row r="361" spans="2:58" ht="28.15" hidden="1" customHeight="1">
      <c r="B361" s="34"/>
      <c r="C361" s="265">
        <v>1</v>
      </c>
      <c r="D361" s="54"/>
      <c r="E361" s="53"/>
      <c r="F361" s="53"/>
      <c r="G361" s="52"/>
      <c r="H361" s="259" t="s">
        <v>329</v>
      </c>
      <c r="I361" s="269"/>
      <c r="J361" s="269"/>
      <c r="K361" s="269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44"/>
      <c r="AK361" s="244"/>
      <c r="AL361" s="44"/>
      <c r="AM361" s="247">
        <f>SUMPRODUCT(LEN($M361:$AE364)-LEN(SUBSTITUTE($M361:$AE364,"A", "")))</f>
        <v>0</v>
      </c>
      <c r="AN361" s="240">
        <f>SUMPRODUCT(LEN($AH361:$AH364)-LEN(SUBSTITUTE($AH361:$AH364,"A", "")))</f>
        <v>0</v>
      </c>
      <c r="AO361" s="237">
        <f>SUMPRODUCT(LEN($AG361:$AG364)-LEN(SUBSTITUTE($AG361:$AG364,"A", "")))</f>
        <v>0</v>
      </c>
      <c r="AP361" s="234">
        <f>SUMPRODUCT(LEN($M361:$AE364)-LEN(SUBSTITUTE($M361:$AE364,"S", "")))</f>
        <v>0</v>
      </c>
      <c r="AQ361" s="240">
        <f>SUMPRODUCT(LEN($AH361:$AH364)-LEN(SUBSTITUTE($AH361:$AH364,"S", "")))</f>
        <v>0</v>
      </c>
      <c r="AR361" s="237">
        <f>SUMPRODUCT(LEN($AG361:$AG364)-LEN(SUBSTITUTE($AG361:$AG364,"S", "")))</f>
        <v>0</v>
      </c>
      <c r="AS361" s="234">
        <f>SUMPRODUCT(LEN($M361:$AE364)-LEN(SUBSTITUTE($M361:$AE364,"F", "")))</f>
        <v>0</v>
      </c>
      <c r="AT361" s="240">
        <f>SUMPRODUCT(LEN($AH361:$AH364)-LEN(SUBSTITUTE($AH361:$AH364,"F", "")))</f>
        <v>0</v>
      </c>
      <c r="AU361" s="237">
        <f>SUMPRODUCT(LEN($AG361:$AG364)-LEN(SUBSTITUTE($AG361:$AG364,"F", "")))</f>
        <v>0</v>
      </c>
      <c r="AV361" s="234">
        <f>SUMPRODUCT(LEN($M361:$AE364)-LEN(SUBSTITUTE($M361:$AE364,"G", "")))</f>
        <v>0</v>
      </c>
      <c r="AW361" s="240">
        <f>SUMPRODUCT(LEN($AH361:$AH364)-LEN(SUBSTITUTE($AH361:$AH364,"G", "")))</f>
        <v>0</v>
      </c>
      <c r="AX361" s="237">
        <f>SUMPRODUCT(LEN($AG361:$AG364)-LEN(SUBSTITUTE($AG361:$AG364,"G", "")))</f>
        <v>0</v>
      </c>
      <c r="AY361" s="234">
        <f>SUMPRODUCT(LEN($M361:$AE364)-LEN(SUBSTITUTE($M361:$AE364,"M", "")))</f>
        <v>0</v>
      </c>
      <c r="AZ361" s="240">
        <f>SUMPRODUCT(LEN($AH361:$AH364)-LEN(SUBSTITUTE($AH361:$AH364,"M", "")))</f>
        <v>0</v>
      </c>
      <c r="BA361" s="237">
        <f>SUMPRODUCT(LEN($AG361:$AG364)-LEN(SUBSTITUTE($AG361:$AG364,"M", "")))</f>
        <v>0</v>
      </c>
      <c r="BB361" s="291">
        <f>SUMPRODUCT(LEN($AI361:$AI364)-LEN(SUBSTITUTE($AI361:$AI364,"S", "")))</f>
        <v>0</v>
      </c>
      <c r="BC361" s="294">
        <f>SUMPRODUCT(LEN($AI361:$AI364)-LEN(SUBSTITUTE($AI361:$AI364,"F", "")))</f>
        <v>0</v>
      </c>
      <c r="BD361" s="294">
        <f>SUMPRODUCT(LEN($AI361:$AI364)-LEN(SUBSTITUTE($AI361:$AI364,"G", "")))</f>
        <v>0</v>
      </c>
      <c r="BE361" s="297">
        <f>SUMPRODUCT(LEN($AI361:$AI364)-LEN(SUBSTITUTE($AI361:$AI364,"M", "")))</f>
        <v>0</v>
      </c>
    </row>
    <row r="362" spans="2:58" ht="28.15" hidden="1" customHeight="1" thickBot="1">
      <c r="B362" s="34"/>
      <c r="C362" s="266"/>
      <c r="D362" s="43"/>
      <c r="E362" s="42"/>
      <c r="F362" s="42"/>
      <c r="G362" s="41"/>
      <c r="H362" s="260"/>
      <c r="I362" s="270"/>
      <c r="J362" s="270"/>
      <c r="K362" s="270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45"/>
      <c r="AK362" s="245"/>
      <c r="AL362" s="23"/>
      <c r="AM362" s="248"/>
      <c r="AN362" s="241"/>
      <c r="AO362" s="238"/>
      <c r="AP362" s="235"/>
      <c r="AQ362" s="241"/>
      <c r="AR362" s="238"/>
      <c r="AS362" s="235"/>
      <c r="AT362" s="241"/>
      <c r="AU362" s="238"/>
      <c r="AV362" s="235"/>
      <c r="AW362" s="241"/>
      <c r="AX362" s="238"/>
      <c r="AY362" s="235"/>
      <c r="AZ362" s="241"/>
      <c r="BA362" s="238"/>
      <c r="BB362" s="292"/>
      <c r="BC362" s="295"/>
      <c r="BD362" s="295"/>
      <c r="BE362" s="298"/>
    </row>
    <row r="363" spans="2:58" ht="28.15" hidden="1" customHeight="1">
      <c r="B363" s="34"/>
      <c r="C363" s="267"/>
      <c r="D363" s="33"/>
      <c r="E363" s="32"/>
      <c r="F363" s="32"/>
      <c r="G363" s="31"/>
      <c r="H363" s="257">
        <v>149</v>
      </c>
      <c r="I363" s="271"/>
      <c r="J363" s="271"/>
      <c r="K363" s="271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45"/>
      <c r="AK363" s="245"/>
      <c r="AL363" s="23"/>
      <c r="AM363" s="248"/>
      <c r="AN363" s="241"/>
      <c r="AO363" s="238"/>
      <c r="AP363" s="235"/>
      <c r="AQ363" s="241"/>
      <c r="AR363" s="238"/>
      <c r="AS363" s="235"/>
      <c r="AT363" s="241"/>
      <c r="AU363" s="238"/>
      <c r="AV363" s="235"/>
      <c r="AW363" s="241"/>
      <c r="AX363" s="238"/>
      <c r="AY363" s="235"/>
      <c r="AZ363" s="241"/>
      <c r="BA363" s="238"/>
      <c r="BB363" s="292"/>
      <c r="BC363" s="295"/>
      <c r="BD363" s="295"/>
      <c r="BE363" s="298"/>
    </row>
    <row r="364" spans="2:58" ht="28.15" hidden="1" customHeight="1" thickBot="1">
      <c r="B364" s="34"/>
      <c r="C364" s="273"/>
      <c r="D364" s="64"/>
      <c r="E364" s="63"/>
      <c r="F364" s="63"/>
      <c r="G364" s="62"/>
      <c r="H364" s="258"/>
      <c r="I364" s="274"/>
      <c r="J364" s="274"/>
      <c r="K364" s="274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50"/>
      <c r="AK364" s="250"/>
      <c r="AL364" s="55"/>
      <c r="AM364" s="249"/>
      <c r="AN364" s="242"/>
      <c r="AO364" s="239"/>
      <c r="AP364" s="236"/>
      <c r="AQ364" s="242"/>
      <c r="AR364" s="239"/>
      <c r="AS364" s="236"/>
      <c r="AT364" s="242"/>
      <c r="AU364" s="239"/>
      <c r="AV364" s="236"/>
      <c r="AW364" s="242"/>
      <c r="AX364" s="239"/>
      <c r="AY364" s="236"/>
      <c r="AZ364" s="242"/>
      <c r="BA364" s="239"/>
      <c r="BB364" s="293"/>
      <c r="BC364" s="296"/>
      <c r="BD364" s="296"/>
      <c r="BE364" s="299"/>
    </row>
    <row r="365" spans="2:58" ht="28.15" hidden="1" customHeight="1">
      <c r="B365" s="34"/>
      <c r="C365" s="265">
        <v>2</v>
      </c>
      <c r="D365" s="54"/>
      <c r="E365" s="53"/>
      <c r="F365" s="53"/>
      <c r="G365" s="52"/>
      <c r="H365" s="259"/>
      <c r="I365" s="269"/>
      <c r="J365" s="269"/>
      <c r="K365" s="269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51"/>
      <c r="AK365" s="254"/>
      <c r="AL365" s="44"/>
      <c r="AM365" s="247">
        <f>SUMPRODUCT(LEN($M365:$AE368)-LEN(SUBSTITUTE($M365:$AE368,"A", "")))</f>
        <v>0</v>
      </c>
      <c r="AN365" s="240">
        <f>SUMPRODUCT(LEN($AH365:$AH368)-LEN(SUBSTITUTE($AH365:$AH368,"A", "")))</f>
        <v>0</v>
      </c>
      <c r="AO365" s="237">
        <f>SUMPRODUCT(LEN($AG365:$AG368)-LEN(SUBSTITUTE($AG365:$AG368,"A", "")))</f>
        <v>0</v>
      </c>
      <c r="AP365" s="234">
        <f>SUMPRODUCT(LEN($M365:$AE368)-LEN(SUBSTITUTE($M365:$AE368,"S", "")))</f>
        <v>0</v>
      </c>
      <c r="AQ365" s="240">
        <f>SUMPRODUCT(LEN($AH365:$AH368)-LEN(SUBSTITUTE($AH365:$AH368,"S", "")))</f>
        <v>0</v>
      </c>
      <c r="AR365" s="237">
        <f>SUMPRODUCT(LEN($AG365:$AG368)-LEN(SUBSTITUTE($AG365:$AG368,"S", "")))</f>
        <v>0</v>
      </c>
      <c r="AS365" s="234">
        <f>SUMPRODUCT(LEN($M365:$AE368)-LEN(SUBSTITUTE($M365:$AE368,"F", "")))</f>
        <v>0</v>
      </c>
      <c r="AT365" s="240">
        <f>SUMPRODUCT(LEN($AH365:$AH368)-LEN(SUBSTITUTE($AH365:$AH368,"F", "")))</f>
        <v>0</v>
      </c>
      <c r="AU365" s="237">
        <f>SUMPRODUCT(LEN($AG365:$AG368)-LEN(SUBSTITUTE($AG365:$AG368,"F", "")))</f>
        <v>0</v>
      </c>
      <c r="AV365" s="234">
        <f>SUMPRODUCT(LEN($M365:$AE368)-LEN(SUBSTITUTE($M365:$AE368,"G", "")))</f>
        <v>0</v>
      </c>
      <c r="AW365" s="240">
        <f>SUMPRODUCT(LEN($AH365:$AH368)-LEN(SUBSTITUTE($AH365:$AH368,"G", "")))</f>
        <v>0</v>
      </c>
      <c r="AX365" s="237">
        <f>SUMPRODUCT(LEN($AG365:$AG368)-LEN(SUBSTITUTE($AG365:$AG368,"G", "")))</f>
        <v>0</v>
      </c>
      <c r="AY365" s="234">
        <f>SUMPRODUCT(LEN($M365:$AE368)-LEN(SUBSTITUTE($M365:$AE368,"M", "")))</f>
        <v>0</v>
      </c>
      <c r="AZ365" s="240">
        <f>SUMPRODUCT(LEN($AH365:$AH368)-LEN(SUBSTITUTE($AH365:$AH368,"M", "")))</f>
        <v>0</v>
      </c>
      <c r="BA365" s="237">
        <f>SUMPRODUCT(LEN($AG365:$AG368)-LEN(SUBSTITUTE($AG365:$AG368,"M", "")))</f>
        <v>0</v>
      </c>
      <c r="BB365" s="291">
        <f>SUMPRODUCT(LEN($AI365:$AI368)-LEN(SUBSTITUTE($AI365:$AI368,"S", "")))</f>
        <v>0</v>
      </c>
      <c r="BC365" s="294">
        <f>SUMPRODUCT(LEN($AI365:$AI368)-LEN(SUBSTITUTE($AI365:$AI368,"F", "")))</f>
        <v>0</v>
      </c>
      <c r="BD365" s="294">
        <f>SUMPRODUCT(LEN($AI365:$AI368)-LEN(SUBSTITUTE($AI365:$AI368,"G", "")))</f>
        <v>0</v>
      </c>
      <c r="BE365" s="297">
        <f>SUMPRODUCT(LEN($AI365:$AI368)-LEN(SUBSTITUTE($AI365:$AI368,"M", "")))</f>
        <v>0</v>
      </c>
    </row>
    <row r="366" spans="2:58" ht="28.15" hidden="1" customHeight="1" thickBot="1">
      <c r="B366" s="34"/>
      <c r="C366" s="266"/>
      <c r="D366" s="43"/>
      <c r="E366" s="42"/>
      <c r="F366" s="42"/>
      <c r="G366" s="41"/>
      <c r="H366" s="260"/>
      <c r="I366" s="270"/>
      <c r="J366" s="270"/>
      <c r="K366" s="270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52"/>
      <c r="AK366" s="255"/>
      <c r="AL366" s="23"/>
      <c r="AM366" s="248"/>
      <c r="AN366" s="241"/>
      <c r="AO366" s="238"/>
      <c r="AP366" s="235"/>
      <c r="AQ366" s="241"/>
      <c r="AR366" s="238"/>
      <c r="AS366" s="235"/>
      <c r="AT366" s="241"/>
      <c r="AU366" s="238"/>
      <c r="AV366" s="235"/>
      <c r="AW366" s="241"/>
      <c r="AX366" s="238"/>
      <c r="AY366" s="235"/>
      <c r="AZ366" s="241"/>
      <c r="BA366" s="238"/>
      <c r="BB366" s="292"/>
      <c r="BC366" s="295"/>
      <c r="BD366" s="295"/>
      <c r="BE366" s="298"/>
    </row>
    <row r="367" spans="2:58" ht="28.15" hidden="1" customHeight="1">
      <c r="B367" s="34"/>
      <c r="C367" s="267"/>
      <c r="D367" s="33"/>
      <c r="E367" s="32"/>
      <c r="F367" s="32"/>
      <c r="G367" s="31"/>
      <c r="H367" s="257"/>
      <c r="I367" s="271"/>
      <c r="J367" s="271"/>
      <c r="K367" s="271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52"/>
      <c r="AK367" s="255"/>
      <c r="AL367" s="23"/>
      <c r="AM367" s="248"/>
      <c r="AN367" s="241"/>
      <c r="AO367" s="238"/>
      <c r="AP367" s="235"/>
      <c r="AQ367" s="241"/>
      <c r="AR367" s="238"/>
      <c r="AS367" s="235"/>
      <c r="AT367" s="241"/>
      <c r="AU367" s="238"/>
      <c r="AV367" s="235"/>
      <c r="AW367" s="241"/>
      <c r="AX367" s="238"/>
      <c r="AY367" s="235"/>
      <c r="AZ367" s="241"/>
      <c r="BA367" s="238"/>
      <c r="BB367" s="292"/>
      <c r="BC367" s="295"/>
      <c r="BD367" s="295"/>
      <c r="BE367" s="298"/>
    </row>
    <row r="368" spans="2:58" ht="28.15" hidden="1" customHeight="1" thickBot="1">
      <c r="B368" s="34"/>
      <c r="C368" s="273"/>
      <c r="D368" s="64"/>
      <c r="E368" s="63"/>
      <c r="F368" s="63"/>
      <c r="G368" s="62"/>
      <c r="H368" s="258"/>
      <c r="I368" s="274"/>
      <c r="J368" s="274"/>
      <c r="K368" s="274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53"/>
      <c r="AK368" s="256"/>
      <c r="AL368" s="55"/>
      <c r="AM368" s="249"/>
      <c r="AN368" s="242"/>
      <c r="AO368" s="239"/>
      <c r="AP368" s="236"/>
      <c r="AQ368" s="242"/>
      <c r="AR368" s="239"/>
      <c r="AS368" s="236"/>
      <c r="AT368" s="242"/>
      <c r="AU368" s="239"/>
      <c r="AV368" s="236"/>
      <c r="AW368" s="242"/>
      <c r="AX368" s="239"/>
      <c r="AY368" s="236"/>
      <c r="AZ368" s="242"/>
      <c r="BA368" s="239"/>
      <c r="BB368" s="293"/>
      <c r="BC368" s="296"/>
      <c r="BD368" s="296"/>
      <c r="BE368" s="299"/>
    </row>
    <row r="369" spans="2:58" ht="28.15" hidden="1" customHeight="1">
      <c r="B369" s="34"/>
      <c r="C369" s="265">
        <v>3</v>
      </c>
      <c r="D369" s="54"/>
      <c r="E369" s="53"/>
      <c r="F369" s="53"/>
      <c r="G369" s="52"/>
      <c r="H369" s="259"/>
      <c r="I369" s="269"/>
      <c r="J369" s="269"/>
      <c r="K369" s="269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44"/>
      <c r="AK369" s="244"/>
      <c r="AL369" s="44"/>
      <c r="AM369" s="247">
        <f>SUMPRODUCT(LEN($M369:$AE372)-LEN(SUBSTITUTE($M369:$AE372,"A", "")))</f>
        <v>0</v>
      </c>
      <c r="AN369" s="240">
        <f>SUMPRODUCT(LEN($AH369:$AH372)-LEN(SUBSTITUTE($AH369:$AH372,"A", "")))</f>
        <v>0</v>
      </c>
      <c r="AO369" s="237">
        <f>SUMPRODUCT(LEN($AG369:$AG372)-LEN(SUBSTITUTE($AG369:$AG372,"A", "")))</f>
        <v>0</v>
      </c>
      <c r="AP369" s="234">
        <f>SUMPRODUCT(LEN($M369:$AE372)-LEN(SUBSTITUTE($M369:$AE372,"S", "")))</f>
        <v>0</v>
      </c>
      <c r="AQ369" s="240">
        <f>SUMPRODUCT(LEN($AH369:$AH372)-LEN(SUBSTITUTE($AH369:$AH372,"S", "")))</f>
        <v>0</v>
      </c>
      <c r="AR369" s="237">
        <f>SUMPRODUCT(LEN($AG369:$AG372)-LEN(SUBSTITUTE($AG369:$AG372,"S", "")))</f>
        <v>0</v>
      </c>
      <c r="AS369" s="234">
        <f>SUMPRODUCT(LEN($M369:$AE372)-LEN(SUBSTITUTE($M369:$AE372,"F", "")))</f>
        <v>0</v>
      </c>
      <c r="AT369" s="240">
        <f>SUMPRODUCT(LEN($AH369:$AH372)-LEN(SUBSTITUTE($AH369:$AH372,"F", "")))</f>
        <v>0</v>
      </c>
      <c r="AU369" s="237">
        <f>SUMPRODUCT(LEN($AG369:$AG372)-LEN(SUBSTITUTE($AG369:$AG372,"F", "")))</f>
        <v>0</v>
      </c>
      <c r="AV369" s="234">
        <f>SUMPRODUCT(LEN($M369:$AE372)-LEN(SUBSTITUTE($M369:$AE372,"G", "")))</f>
        <v>0</v>
      </c>
      <c r="AW369" s="240">
        <f>SUMPRODUCT(LEN($AH369:$AH372)-LEN(SUBSTITUTE($AH369:$AH372,"G", "")))</f>
        <v>0</v>
      </c>
      <c r="AX369" s="237">
        <f>SUMPRODUCT(LEN($AG369:$AG372)-LEN(SUBSTITUTE($AG369:$AG372,"G", "")))</f>
        <v>0</v>
      </c>
      <c r="AY369" s="234">
        <f>SUMPRODUCT(LEN($M369:$AE372)-LEN(SUBSTITUTE($M369:$AE372,"M", "")))</f>
        <v>0</v>
      </c>
      <c r="AZ369" s="240">
        <f>SUMPRODUCT(LEN($AH369:$AH372)-LEN(SUBSTITUTE($AH369:$AH372,"M", "")))</f>
        <v>0</v>
      </c>
      <c r="BA369" s="237">
        <f>SUMPRODUCT(LEN($AG369:$AG372)-LEN(SUBSTITUTE($AG369:$AG372,"M", "")))</f>
        <v>0</v>
      </c>
      <c r="BB369" s="291">
        <f>SUMPRODUCT(LEN($AI369:$AI372)-LEN(SUBSTITUTE($AI369:$AI372,"S", "")))</f>
        <v>0</v>
      </c>
      <c r="BC369" s="294">
        <f>SUMPRODUCT(LEN($AI369:$AI372)-LEN(SUBSTITUTE($AI369:$AI372,"F", "")))</f>
        <v>0</v>
      </c>
      <c r="BD369" s="294">
        <f>SUMPRODUCT(LEN($AI369:$AI372)-LEN(SUBSTITUTE($AI369:$AI372,"G", "")))</f>
        <v>0</v>
      </c>
      <c r="BE369" s="297">
        <f>SUMPRODUCT(LEN($AI369:$AI372)-LEN(SUBSTITUTE($AI369:$AI372,"M", "")))</f>
        <v>0</v>
      </c>
    </row>
    <row r="370" spans="2:58" ht="28.15" hidden="1" customHeight="1" thickBot="1">
      <c r="B370" s="34"/>
      <c r="C370" s="266"/>
      <c r="D370" s="43"/>
      <c r="E370" s="42"/>
      <c r="F370" s="42"/>
      <c r="G370" s="41"/>
      <c r="H370" s="260"/>
      <c r="I370" s="270"/>
      <c r="J370" s="270"/>
      <c r="K370" s="270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45"/>
      <c r="AK370" s="245"/>
      <c r="AL370" s="23"/>
      <c r="AM370" s="248"/>
      <c r="AN370" s="241"/>
      <c r="AO370" s="238"/>
      <c r="AP370" s="235"/>
      <c r="AQ370" s="241"/>
      <c r="AR370" s="238"/>
      <c r="AS370" s="235"/>
      <c r="AT370" s="241"/>
      <c r="AU370" s="238"/>
      <c r="AV370" s="235"/>
      <c r="AW370" s="241"/>
      <c r="AX370" s="238"/>
      <c r="AY370" s="235"/>
      <c r="AZ370" s="241"/>
      <c r="BA370" s="238"/>
      <c r="BB370" s="292"/>
      <c r="BC370" s="295"/>
      <c r="BD370" s="295"/>
      <c r="BE370" s="298"/>
    </row>
    <row r="371" spans="2:58" ht="28.15" hidden="1" customHeight="1">
      <c r="B371" s="34"/>
      <c r="C371" s="267"/>
      <c r="D371" s="33"/>
      <c r="E371" s="32"/>
      <c r="F371" s="32"/>
      <c r="G371" s="31"/>
      <c r="H371" s="257"/>
      <c r="I371" s="271"/>
      <c r="J371" s="271"/>
      <c r="K371" s="271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45"/>
      <c r="AK371" s="245"/>
      <c r="AL371" s="23"/>
      <c r="AM371" s="248"/>
      <c r="AN371" s="241"/>
      <c r="AO371" s="238"/>
      <c r="AP371" s="235"/>
      <c r="AQ371" s="241"/>
      <c r="AR371" s="238"/>
      <c r="AS371" s="235"/>
      <c r="AT371" s="241"/>
      <c r="AU371" s="238"/>
      <c r="AV371" s="235"/>
      <c r="AW371" s="241"/>
      <c r="AX371" s="238"/>
      <c r="AY371" s="235"/>
      <c r="AZ371" s="241"/>
      <c r="BA371" s="238"/>
      <c r="BB371" s="292"/>
      <c r="BC371" s="295"/>
      <c r="BD371" s="295"/>
      <c r="BE371" s="298"/>
    </row>
    <row r="372" spans="2:58" ht="28.15" hidden="1" customHeight="1" thickBot="1">
      <c r="B372" s="22"/>
      <c r="C372" s="268"/>
      <c r="D372" s="21"/>
      <c r="E372" s="20"/>
      <c r="F372" s="20"/>
      <c r="G372" s="19"/>
      <c r="H372" s="258"/>
      <c r="I372" s="272"/>
      <c r="J372" s="272"/>
      <c r="K372" s="27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46"/>
      <c r="AK372" s="246"/>
      <c r="AL372" s="11"/>
      <c r="AM372" s="249"/>
      <c r="AN372" s="242"/>
      <c r="AO372" s="239"/>
      <c r="AP372" s="236"/>
      <c r="AQ372" s="242"/>
      <c r="AR372" s="239"/>
      <c r="AS372" s="236"/>
      <c r="AT372" s="242"/>
      <c r="AU372" s="239"/>
      <c r="AV372" s="236"/>
      <c r="AW372" s="242"/>
      <c r="AX372" s="239"/>
      <c r="AY372" s="236"/>
      <c r="AZ372" s="242"/>
      <c r="BA372" s="239"/>
      <c r="BB372" s="293"/>
      <c r="BC372" s="296"/>
      <c r="BD372" s="296"/>
      <c r="BE372" s="299"/>
    </row>
    <row r="373" spans="2:58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29" t="s">
        <v>287</v>
      </c>
      <c r="M373" s="278"/>
      <c r="N373" s="229" t="s">
        <v>286</v>
      </c>
      <c r="O373" s="278"/>
      <c r="P373" s="229" t="s">
        <v>286</v>
      </c>
      <c r="Q373" s="230"/>
      <c r="R373" s="229" t="s">
        <v>286</v>
      </c>
      <c r="S373" s="230"/>
      <c r="T373" s="229" t="s">
        <v>286</v>
      </c>
      <c r="U373" s="230"/>
      <c r="V373" s="229" t="s">
        <v>286</v>
      </c>
      <c r="W373" s="230"/>
      <c r="X373" s="229" t="s">
        <v>286</v>
      </c>
      <c r="Y373" s="230"/>
      <c r="Z373" s="229" t="s">
        <v>286</v>
      </c>
      <c r="AA373" s="230"/>
      <c r="AB373" s="229" t="s">
        <v>286</v>
      </c>
      <c r="AC373" s="230"/>
      <c r="AD373" s="229" t="s">
        <v>286</v>
      </c>
      <c r="AE373" s="230"/>
      <c r="AF373" s="243" t="s">
        <v>285</v>
      </c>
      <c r="AG373" s="230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90" t="s">
        <v>279</v>
      </c>
      <c r="AN373" s="89" t="s">
        <v>278</v>
      </c>
      <c r="AO373" s="88" t="s">
        <v>277</v>
      </c>
      <c r="AP373" s="90" t="s">
        <v>276</v>
      </c>
      <c r="AQ373" s="89" t="s">
        <v>275</v>
      </c>
      <c r="AR373" s="88" t="s">
        <v>274</v>
      </c>
      <c r="AS373" s="90" t="s">
        <v>273</v>
      </c>
      <c r="AT373" s="89" t="s">
        <v>272</v>
      </c>
      <c r="AU373" s="91" t="s">
        <v>271</v>
      </c>
      <c r="AV373" s="90" t="s">
        <v>270</v>
      </c>
      <c r="AW373" s="89" t="s">
        <v>269</v>
      </c>
      <c r="AX373" s="88" t="s">
        <v>268</v>
      </c>
      <c r="AY373" s="90" t="s">
        <v>267</v>
      </c>
      <c r="AZ373" s="89" t="s">
        <v>266</v>
      </c>
      <c r="BA373" s="88" t="s">
        <v>265</v>
      </c>
      <c r="BB373" s="87" t="s">
        <v>264</v>
      </c>
      <c r="BC373" s="86" t="s">
        <v>263</v>
      </c>
      <c r="BD373" s="86" t="s">
        <v>262</v>
      </c>
      <c r="BE373" s="85" t="s">
        <v>261</v>
      </c>
    </row>
    <row r="374" spans="2:58" ht="47.45" hidden="1" customHeight="1" thickBot="1">
      <c r="B374" s="84" t="s">
        <v>331</v>
      </c>
      <c r="C374" s="83"/>
      <c r="D374" s="82"/>
      <c r="E374" s="275"/>
      <c r="F374" s="276"/>
      <c r="G374" s="277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71">
        <f t="shared" ref="AM374:BE374" si="26">SUM(AM375:AM386)</f>
        <v>0</v>
      </c>
      <c r="AN374" s="70">
        <f t="shared" si="26"/>
        <v>0</v>
      </c>
      <c r="AO374" s="69">
        <f t="shared" si="26"/>
        <v>0</v>
      </c>
      <c r="AP374" s="71">
        <f t="shared" si="26"/>
        <v>0</v>
      </c>
      <c r="AQ374" s="70">
        <f t="shared" si="26"/>
        <v>0</v>
      </c>
      <c r="AR374" s="69">
        <f t="shared" si="26"/>
        <v>0</v>
      </c>
      <c r="AS374" s="71">
        <f t="shared" si="26"/>
        <v>0</v>
      </c>
      <c r="AT374" s="70">
        <f t="shared" si="26"/>
        <v>0</v>
      </c>
      <c r="AU374" s="69">
        <f t="shared" si="26"/>
        <v>0</v>
      </c>
      <c r="AV374" s="71">
        <f t="shared" si="26"/>
        <v>0</v>
      </c>
      <c r="AW374" s="70">
        <f t="shared" si="26"/>
        <v>0</v>
      </c>
      <c r="AX374" s="69">
        <f t="shared" si="26"/>
        <v>0</v>
      </c>
      <c r="AY374" s="71">
        <f t="shared" si="26"/>
        <v>0</v>
      </c>
      <c r="AZ374" s="70">
        <f t="shared" si="26"/>
        <v>0</v>
      </c>
      <c r="BA374" s="69">
        <f t="shared" si="26"/>
        <v>0</v>
      </c>
      <c r="BB374" s="68">
        <f t="shared" si="26"/>
        <v>0</v>
      </c>
      <c r="BC374" s="67">
        <f t="shared" si="26"/>
        <v>0</v>
      </c>
      <c r="BD374" s="67">
        <f t="shared" si="26"/>
        <v>0</v>
      </c>
      <c r="BE374" s="66">
        <f t="shared" si="26"/>
        <v>0</v>
      </c>
      <c r="BF374" s="65" t="s">
        <v>257</v>
      </c>
    </row>
    <row r="375" spans="2:58" ht="28.15" hidden="1" customHeight="1">
      <c r="B375" s="34"/>
      <c r="C375" s="265">
        <v>1</v>
      </c>
      <c r="D375" s="54"/>
      <c r="E375" s="53"/>
      <c r="F375" s="53"/>
      <c r="G375" s="52"/>
      <c r="H375" s="259" t="s">
        <v>329</v>
      </c>
      <c r="I375" s="269"/>
      <c r="J375" s="269"/>
      <c r="K375" s="269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44"/>
      <c r="AK375" s="244"/>
      <c r="AL375" s="44"/>
      <c r="AM375" s="247">
        <f>SUMPRODUCT(LEN($M375:$AE378)-LEN(SUBSTITUTE($M375:$AE378,"A", "")))</f>
        <v>0</v>
      </c>
      <c r="AN375" s="240">
        <f>SUMPRODUCT(LEN($AH375:$AH378)-LEN(SUBSTITUTE($AH375:$AH378,"A", "")))</f>
        <v>0</v>
      </c>
      <c r="AO375" s="237">
        <f>SUMPRODUCT(LEN($AG375:$AG378)-LEN(SUBSTITUTE($AG375:$AG378,"A", "")))</f>
        <v>0</v>
      </c>
      <c r="AP375" s="234">
        <f>SUMPRODUCT(LEN($M375:$AE378)-LEN(SUBSTITUTE($M375:$AE378,"S", "")))</f>
        <v>0</v>
      </c>
      <c r="AQ375" s="240">
        <f>SUMPRODUCT(LEN($AH375:$AH378)-LEN(SUBSTITUTE($AH375:$AH378,"S", "")))</f>
        <v>0</v>
      </c>
      <c r="AR375" s="237">
        <f>SUMPRODUCT(LEN($AG375:$AG378)-LEN(SUBSTITUTE($AG375:$AG378,"S", "")))</f>
        <v>0</v>
      </c>
      <c r="AS375" s="234">
        <f>SUMPRODUCT(LEN($M375:$AE378)-LEN(SUBSTITUTE($M375:$AE378,"F", "")))</f>
        <v>0</v>
      </c>
      <c r="AT375" s="240">
        <f>SUMPRODUCT(LEN($AH375:$AH378)-LEN(SUBSTITUTE($AH375:$AH378,"F", "")))</f>
        <v>0</v>
      </c>
      <c r="AU375" s="237">
        <f>SUMPRODUCT(LEN($AG375:$AG378)-LEN(SUBSTITUTE($AG375:$AG378,"F", "")))</f>
        <v>0</v>
      </c>
      <c r="AV375" s="234">
        <f>SUMPRODUCT(LEN($M375:$AE378)-LEN(SUBSTITUTE($M375:$AE378,"G", "")))</f>
        <v>0</v>
      </c>
      <c r="AW375" s="240">
        <f>SUMPRODUCT(LEN($AH375:$AH378)-LEN(SUBSTITUTE($AH375:$AH378,"G", "")))</f>
        <v>0</v>
      </c>
      <c r="AX375" s="237">
        <f>SUMPRODUCT(LEN($AG375:$AG378)-LEN(SUBSTITUTE($AG375:$AG378,"G", "")))</f>
        <v>0</v>
      </c>
      <c r="AY375" s="234">
        <f>SUMPRODUCT(LEN($M375:$AE378)-LEN(SUBSTITUTE($M375:$AE378,"M", "")))</f>
        <v>0</v>
      </c>
      <c r="AZ375" s="240">
        <f>SUMPRODUCT(LEN($AH375:$AH378)-LEN(SUBSTITUTE($AH375:$AH378,"M", "")))</f>
        <v>0</v>
      </c>
      <c r="BA375" s="237">
        <f>SUMPRODUCT(LEN($AG375:$AG378)-LEN(SUBSTITUTE($AG375:$AG378,"M", "")))</f>
        <v>0</v>
      </c>
      <c r="BB375" s="291">
        <f>SUMPRODUCT(LEN($AI375:$AI378)-LEN(SUBSTITUTE($AI375:$AI378,"S", "")))</f>
        <v>0</v>
      </c>
      <c r="BC375" s="294">
        <f>SUMPRODUCT(LEN($AI375:$AI378)-LEN(SUBSTITUTE($AI375:$AI378,"F", "")))</f>
        <v>0</v>
      </c>
      <c r="BD375" s="294">
        <f>SUMPRODUCT(LEN($AI375:$AI378)-LEN(SUBSTITUTE($AI375:$AI378,"G", "")))</f>
        <v>0</v>
      </c>
      <c r="BE375" s="297">
        <f>SUMPRODUCT(LEN($AI375:$AI378)-LEN(SUBSTITUTE($AI375:$AI378,"M", "")))</f>
        <v>0</v>
      </c>
    </row>
    <row r="376" spans="2:58" ht="28.15" hidden="1" customHeight="1" thickBot="1">
      <c r="B376" s="34"/>
      <c r="C376" s="266"/>
      <c r="D376" s="43"/>
      <c r="E376" s="42"/>
      <c r="F376" s="42"/>
      <c r="G376" s="41"/>
      <c r="H376" s="260"/>
      <c r="I376" s="270"/>
      <c r="J376" s="270"/>
      <c r="K376" s="270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45"/>
      <c r="AK376" s="245"/>
      <c r="AL376" s="23"/>
      <c r="AM376" s="248"/>
      <c r="AN376" s="241"/>
      <c r="AO376" s="238"/>
      <c r="AP376" s="235"/>
      <c r="AQ376" s="241"/>
      <c r="AR376" s="238"/>
      <c r="AS376" s="235"/>
      <c r="AT376" s="241"/>
      <c r="AU376" s="238"/>
      <c r="AV376" s="235"/>
      <c r="AW376" s="241"/>
      <c r="AX376" s="238"/>
      <c r="AY376" s="235"/>
      <c r="AZ376" s="241"/>
      <c r="BA376" s="238"/>
      <c r="BB376" s="292"/>
      <c r="BC376" s="295"/>
      <c r="BD376" s="295"/>
      <c r="BE376" s="298"/>
    </row>
    <row r="377" spans="2:58" ht="28.15" hidden="1" customHeight="1">
      <c r="B377" s="34"/>
      <c r="C377" s="267"/>
      <c r="D377" s="33"/>
      <c r="E377" s="32"/>
      <c r="F377" s="32"/>
      <c r="G377" s="31"/>
      <c r="H377" s="257">
        <v>149</v>
      </c>
      <c r="I377" s="271"/>
      <c r="J377" s="271"/>
      <c r="K377" s="271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45"/>
      <c r="AK377" s="245"/>
      <c r="AL377" s="23"/>
      <c r="AM377" s="248"/>
      <c r="AN377" s="241"/>
      <c r="AO377" s="238"/>
      <c r="AP377" s="235"/>
      <c r="AQ377" s="241"/>
      <c r="AR377" s="238"/>
      <c r="AS377" s="235"/>
      <c r="AT377" s="241"/>
      <c r="AU377" s="238"/>
      <c r="AV377" s="235"/>
      <c r="AW377" s="241"/>
      <c r="AX377" s="238"/>
      <c r="AY377" s="235"/>
      <c r="AZ377" s="241"/>
      <c r="BA377" s="238"/>
      <c r="BB377" s="292"/>
      <c r="BC377" s="295"/>
      <c r="BD377" s="295"/>
      <c r="BE377" s="298"/>
    </row>
    <row r="378" spans="2:58" ht="28.15" hidden="1" customHeight="1" thickBot="1">
      <c r="B378" s="34"/>
      <c r="C378" s="273"/>
      <c r="D378" s="64"/>
      <c r="E378" s="63"/>
      <c r="F378" s="63"/>
      <c r="G378" s="62"/>
      <c r="H378" s="258"/>
      <c r="I378" s="274"/>
      <c r="J378" s="274"/>
      <c r="K378" s="274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50"/>
      <c r="AK378" s="250"/>
      <c r="AL378" s="55"/>
      <c r="AM378" s="249"/>
      <c r="AN378" s="242"/>
      <c r="AO378" s="239"/>
      <c r="AP378" s="236"/>
      <c r="AQ378" s="242"/>
      <c r="AR378" s="239"/>
      <c r="AS378" s="236"/>
      <c r="AT378" s="242"/>
      <c r="AU378" s="239"/>
      <c r="AV378" s="236"/>
      <c r="AW378" s="242"/>
      <c r="AX378" s="239"/>
      <c r="AY378" s="236"/>
      <c r="AZ378" s="242"/>
      <c r="BA378" s="239"/>
      <c r="BB378" s="293"/>
      <c r="BC378" s="296"/>
      <c r="BD378" s="296"/>
      <c r="BE378" s="299"/>
    </row>
    <row r="379" spans="2:58" ht="28.15" hidden="1" customHeight="1">
      <c r="B379" s="34"/>
      <c r="C379" s="265">
        <v>2</v>
      </c>
      <c r="D379" s="54"/>
      <c r="E379" s="53"/>
      <c r="F379" s="53"/>
      <c r="G379" s="52"/>
      <c r="H379" s="259"/>
      <c r="I379" s="269"/>
      <c r="J379" s="269"/>
      <c r="K379" s="269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51"/>
      <c r="AK379" s="254"/>
      <c r="AL379" s="44"/>
      <c r="AM379" s="247">
        <f>SUMPRODUCT(LEN($M379:$AE382)-LEN(SUBSTITUTE($M379:$AE382,"A", "")))</f>
        <v>0</v>
      </c>
      <c r="AN379" s="240">
        <f>SUMPRODUCT(LEN($AH379:$AH382)-LEN(SUBSTITUTE($AH379:$AH382,"A", "")))</f>
        <v>0</v>
      </c>
      <c r="AO379" s="237">
        <f>SUMPRODUCT(LEN($AG379:$AG382)-LEN(SUBSTITUTE($AG379:$AG382,"A", "")))</f>
        <v>0</v>
      </c>
      <c r="AP379" s="234">
        <f>SUMPRODUCT(LEN($M379:$AE382)-LEN(SUBSTITUTE($M379:$AE382,"S", "")))</f>
        <v>0</v>
      </c>
      <c r="AQ379" s="240">
        <f>SUMPRODUCT(LEN($AH379:$AH382)-LEN(SUBSTITUTE($AH379:$AH382,"S", "")))</f>
        <v>0</v>
      </c>
      <c r="AR379" s="237">
        <f>SUMPRODUCT(LEN($AG379:$AG382)-LEN(SUBSTITUTE($AG379:$AG382,"S", "")))</f>
        <v>0</v>
      </c>
      <c r="AS379" s="234">
        <f>SUMPRODUCT(LEN($M379:$AE382)-LEN(SUBSTITUTE($M379:$AE382,"F", "")))</f>
        <v>0</v>
      </c>
      <c r="AT379" s="240">
        <f>SUMPRODUCT(LEN($AH379:$AH382)-LEN(SUBSTITUTE($AH379:$AH382,"F", "")))</f>
        <v>0</v>
      </c>
      <c r="AU379" s="237">
        <f>SUMPRODUCT(LEN($AG379:$AG382)-LEN(SUBSTITUTE($AG379:$AG382,"F", "")))</f>
        <v>0</v>
      </c>
      <c r="AV379" s="234">
        <f>SUMPRODUCT(LEN($M379:$AE382)-LEN(SUBSTITUTE($M379:$AE382,"G", "")))</f>
        <v>0</v>
      </c>
      <c r="AW379" s="240">
        <f>SUMPRODUCT(LEN($AH379:$AH382)-LEN(SUBSTITUTE($AH379:$AH382,"G", "")))</f>
        <v>0</v>
      </c>
      <c r="AX379" s="237">
        <f>SUMPRODUCT(LEN($AG379:$AG382)-LEN(SUBSTITUTE($AG379:$AG382,"G", "")))</f>
        <v>0</v>
      </c>
      <c r="AY379" s="234">
        <f>SUMPRODUCT(LEN($M379:$AE382)-LEN(SUBSTITUTE($M379:$AE382,"M", "")))</f>
        <v>0</v>
      </c>
      <c r="AZ379" s="240">
        <f>SUMPRODUCT(LEN($AH379:$AH382)-LEN(SUBSTITUTE($AH379:$AH382,"M", "")))</f>
        <v>0</v>
      </c>
      <c r="BA379" s="237">
        <f>SUMPRODUCT(LEN($AG379:$AG382)-LEN(SUBSTITUTE($AG379:$AG382,"M", "")))</f>
        <v>0</v>
      </c>
      <c r="BB379" s="291">
        <f>SUMPRODUCT(LEN($AI379:$AI382)-LEN(SUBSTITUTE($AI379:$AI382,"S", "")))</f>
        <v>0</v>
      </c>
      <c r="BC379" s="294">
        <f>SUMPRODUCT(LEN($AI379:$AI382)-LEN(SUBSTITUTE($AI379:$AI382,"F", "")))</f>
        <v>0</v>
      </c>
      <c r="BD379" s="294">
        <f>SUMPRODUCT(LEN($AI379:$AI382)-LEN(SUBSTITUTE($AI379:$AI382,"G", "")))</f>
        <v>0</v>
      </c>
      <c r="BE379" s="297">
        <f>SUMPRODUCT(LEN($AI379:$AI382)-LEN(SUBSTITUTE($AI379:$AI382,"M", "")))</f>
        <v>0</v>
      </c>
    </row>
    <row r="380" spans="2:58" ht="28.15" hidden="1" customHeight="1" thickBot="1">
      <c r="B380" s="34"/>
      <c r="C380" s="266"/>
      <c r="D380" s="43"/>
      <c r="E380" s="42"/>
      <c r="F380" s="42"/>
      <c r="G380" s="41"/>
      <c r="H380" s="260"/>
      <c r="I380" s="270"/>
      <c r="J380" s="270"/>
      <c r="K380" s="270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52"/>
      <c r="AK380" s="255"/>
      <c r="AL380" s="23"/>
      <c r="AM380" s="248"/>
      <c r="AN380" s="241"/>
      <c r="AO380" s="238"/>
      <c r="AP380" s="235"/>
      <c r="AQ380" s="241"/>
      <c r="AR380" s="238"/>
      <c r="AS380" s="235"/>
      <c r="AT380" s="241"/>
      <c r="AU380" s="238"/>
      <c r="AV380" s="235"/>
      <c r="AW380" s="241"/>
      <c r="AX380" s="238"/>
      <c r="AY380" s="235"/>
      <c r="AZ380" s="241"/>
      <c r="BA380" s="238"/>
      <c r="BB380" s="292"/>
      <c r="BC380" s="295"/>
      <c r="BD380" s="295"/>
      <c r="BE380" s="298"/>
    </row>
    <row r="381" spans="2:58" ht="28.15" hidden="1" customHeight="1">
      <c r="B381" s="34"/>
      <c r="C381" s="267"/>
      <c r="D381" s="33"/>
      <c r="E381" s="32"/>
      <c r="F381" s="32"/>
      <c r="G381" s="31"/>
      <c r="H381" s="257"/>
      <c r="I381" s="271"/>
      <c r="J381" s="271"/>
      <c r="K381" s="271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52"/>
      <c r="AK381" s="255"/>
      <c r="AL381" s="23"/>
      <c r="AM381" s="248"/>
      <c r="AN381" s="241"/>
      <c r="AO381" s="238"/>
      <c r="AP381" s="235"/>
      <c r="AQ381" s="241"/>
      <c r="AR381" s="238"/>
      <c r="AS381" s="235"/>
      <c r="AT381" s="241"/>
      <c r="AU381" s="238"/>
      <c r="AV381" s="235"/>
      <c r="AW381" s="241"/>
      <c r="AX381" s="238"/>
      <c r="AY381" s="235"/>
      <c r="AZ381" s="241"/>
      <c r="BA381" s="238"/>
      <c r="BB381" s="292"/>
      <c r="BC381" s="295"/>
      <c r="BD381" s="295"/>
      <c r="BE381" s="298"/>
    </row>
    <row r="382" spans="2:58" ht="28.15" hidden="1" customHeight="1" thickBot="1">
      <c r="B382" s="34"/>
      <c r="C382" s="273"/>
      <c r="D382" s="64"/>
      <c r="E382" s="63"/>
      <c r="F382" s="63"/>
      <c r="G382" s="62"/>
      <c r="H382" s="258"/>
      <c r="I382" s="274"/>
      <c r="J382" s="274"/>
      <c r="K382" s="274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53"/>
      <c r="AK382" s="256"/>
      <c r="AL382" s="55"/>
      <c r="AM382" s="249"/>
      <c r="AN382" s="242"/>
      <c r="AO382" s="239"/>
      <c r="AP382" s="236"/>
      <c r="AQ382" s="242"/>
      <c r="AR382" s="239"/>
      <c r="AS382" s="236"/>
      <c r="AT382" s="242"/>
      <c r="AU382" s="239"/>
      <c r="AV382" s="236"/>
      <c r="AW382" s="242"/>
      <c r="AX382" s="239"/>
      <c r="AY382" s="236"/>
      <c r="AZ382" s="242"/>
      <c r="BA382" s="239"/>
      <c r="BB382" s="293"/>
      <c r="BC382" s="296"/>
      <c r="BD382" s="296"/>
      <c r="BE382" s="299"/>
    </row>
    <row r="383" spans="2:58" ht="28.15" hidden="1" customHeight="1">
      <c r="B383" s="34"/>
      <c r="C383" s="265">
        <v>3</v>
      </c>
      <c r="D383" s="54"/>
      <c r="E383" s="53"/>
      <c r="F383" s="53"/>
      <c r="G383" s="52"/>
      <c r="H383" s="259"/>
      <c r="I383" s="269"/>
      <c r="J383" s="269"/>
      <c r="K383" s="269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44"/>
      <c r="AK383" s="244"/>
      <c r="AL383" s="44"/>
      <c r="AM383" s="247">
        <f>SUMPRODUCT(LEN($M383:$AE386)-LEN(SUBSTITUTE($M383:$AE386,"A", "")))</f>
        <v>0</v>
      </c>
      <c r="AN383" s="240">
        <f>SUMPRODUCT(LEN($AH383:$AH386)-LEN(SUBSTITUTE($AH383:$AH386,"A", "")))</f>
        <v>0</v>
      </c>
      <c r="AO383" s="237">
        <f>SUMPRODUCT(LEN($AG383:$AG386)-LEN(SUBSTITUTE($AG383:$AG386,"A", "")))</f>
        <v>0</v>
      </c>
      <c r="AP383" s="234">
        <f>SUMPRODUCT(LEN($M383:$AE386)-LEN(SUBSTITUTE($M383:$AE386,"S", "")))</f>
        <v>0</v>
      </c>
      <c r="AQ383" s="240">
        <f>SUMPRODUCT(LEN($AH383:$AH386)-LEN(SUBSTITUTE($AH383:$AH386,"S", "")))</f>
        <v>0</v>
      </c>
      <c r="AR383" s="237">
        <f>SUMPRODUCT(LEN($AG383:$AG386)-LEN(SUBSTITUTE($AG383:$AG386,"S", "")))</f>
        <v>0</v>
      </c>
      <c r="AS383" s="234">
        <f>SUMPRODUCT(LEN($M383:$AE386)-LEN(SUBSTITUTE($M383:$AE386,"F", "")))</f>
        <v>0</v>
      </c>
      <c r="AT383" s="240">
        <f>SUMPRODUCT(LEN($AH383:$AH386)-LEN(SUBSTITUTE($AH383:$AH386,"F", "")))</f>
        <v>0</v>
      </c>
      <c r="AU383" s="237">
        <f>SUMPRODUCT(LEN($AG383:$AG386)-LEN(SUBSTITUTE($AG383:$AG386,"F", "")))</f>
        <v>0</v>
      </c>
      <c r="AV383" s="234">
        <f>SUMPRODUCT(LEN($M383:$AE386)-LEN(SUBSTITUTE($M383:$AE386,"G", "")))</f>
        <v>0</v>
      </c>
      <c r="AW383" s="240">
        <f>SUMPRODUCT(LEN($AH383:$AH386)-LEN(SUBSTITUTE($AH383:$AH386,"G", "")))</f>
        <v>0</v>
      </c>
      <c r="AX383" s="237">
        <f>SUMPRODUCT(LEN($AG383:$AG386)-LEN(SUBSTITUTE($AG383:$AG386,"G", "")))</f>
        <v>0</v>
      </c>
      <c r="AY383" s="234">
        <f>SUMPRODUCT(LEN($M383:$AE386)-LEN(SUBSTITUTE($M383:$AE386,"M", "")))</f>
        <v>0</v>
      </c>
      <c r="AZ383" s="240">
        <f>SUMPRODUCT(LEN($AH383:$AH386)-LEN(SUBSTITUTE($AH383:$AH386,"M", "")))</f>
        <v>0</v>
      </c>
      <c r="BA383" s="237">
        <f>SUMPRODUCT(LEN($AG383:$AG386)-LEN(SUBSTITUTE($AG383:$AG386,"M", "")))</f>
        <v>0</v>
      </c>
      <c r="BB383" s="291">
        <f>SUMPRODUCT(LEN($AI383:$AI386)-LEN(SUBSTITUTE($AI383:$AI386,"S", "")))</f>
        <v>0</v>
      </c>
      <c r="BC383" s="294">
        <f>SUMPRODUCT(LEN($AI383:$AI386)-LEN(SUBSTITUTE($AI383:$AI386,"F", "")))</f>
        <v>0</v>
      </c>
      <c r="BD383" s="294">
        <f>SUMPRODUCT(LEN($AI383:$AI386)-LEN(SUBSTITUTE($AI383:$AI386,"G", "")))</f>
        <v>0</v>
      </c>
      <c r="BE383" s="297">
        <f>SUMPRODUCT(LEN($AI383:$AI386)-LEN(SUBSTITUTE($AI383:$AI386,"M", "")))</f>
        <v>0</v>
      </c>
    </row>
    <row r="384" spans="2:58" ht="28.15" hidden="1" customHeight="1" thickBot="1">
      <c r="B384" s="34"/>
      <c r="C384" s="266"/>
      <c r="D384" s="43"/>
      <c r="E384" s="42"/>
      <c r="F384" s="42"/>
      <c r="G384" s="41"/>
      <c r="H384" s="260"/>
      <c r="I384" s="270"/>
      <c r="J384" s="270"/>
      <c r="K384" s="270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45"/>
      <c r="AK384" s="245"/>
      <c r="AL384" s="23"/>
      <c r="AM384" s="248"/>
      <c r="AN384" s="241"/>
      <c r="AO384" s="238"/>
      <c r="AP384" s="235"/>
      <c r="AQ384" s="241"/>
      <c r="AR384" s="238"/>
      <c r="AS384" s="235"/>
      <c r="AT384" s="241"/>
      <c r="AU384" s="238"/>
      <c r="AV384" s="235"/>
      <c r="AW384" s="241"/>
      <c r="AX384" s="238"/>
      <c r="AY384" s="235"/>
      <c r="AZ384" s="241"/>
      <c r="BA384" s="238"/>
      <c r="BB384" s="292"/>
      <c r="BC384" s="295"/>
      <c r="BD384" s="295"/>
      <c r="BE384" s="298"/>
    </row>
    <row r="385" spans="2:58" ht="28.15" hidden="1" customHeight="1">
      <c r="B385" s="34"/>
      <c r="C385" s="267"/>
      <c r="D385" s="33"/>
      <c r="E385" s="32"/>
      <c r="F385" s="32"/>
      <c r="G385" s="31"/>
      <c r="H385" s="257"/>
      <c r="I385" s="271"/>
      <c r="J385" s="271"/>
      <c r="K385" s="271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45"/>
      <c r="AK385" s="245"/>
      <c r="AL385" s="23"/>
      <c r="AM385" s="248"/>
      <c r="AN385" s="241"/>
      <c r="AO385" s="238"/>
      <c r="AP385" s="235"/>
      <c r="AQ385" s="241"/>
      <c r="AR385" s="238"/>
      <c r="AS385" s="235"/>
      <c r="AT385" s="241"/>
      <c r="AU385" s="238"/>
      <c r="AV385" s="235"/>
      <c r="AW385" s="241"/>
      <c r="AX385" s="238"/>
      <c r="AY385" s="235"/>
      <c r="AZ385" s="241"/>
      <c r="BA385" s="238"/>
      <c r="BB385" s="292"/>
      <c r="BC385" s="295"/>
      <c r="BD385" s="295"/>
      <c r="BE385" s="298"/>
    </row>
    <row r="386" spans="2:58" ht="28.15" hidden="1" customHeight="1" thickBot="1">
      <c r="B386" s="22"/>
      <c r="C386" s="268"/>
      <c r="D386" s="21"/>
      <c r="E386" s="20"/>
      <c r="F386" s="20"/>
      <c r="G386" s="19"/>
      <c r="H386" s="258"/>
      <c r="I386" s="272"/>
      <c r="J386" s="272"/>
      <c r="K386" s="27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46"/>
      <c r="AK386" s="246"/>
      <c r="AL386" s="11"/>
      <c r="AM386" s="249"/>
      <c r="AN386" s="242"/>
      <c r="AO386" s="239"/>
      <c r="AP386" s="236"/>
      <c r="AQ386" s="242"/>
      <c r="AR386" s="239"/>
      <c r="AS386" s="236"/>
      <c r="AT386" s="242"/>
      <c r="AU386" s="239"/>
      <c r="AV386" s="236"/>
      <c r="AW386" s="242"/>
      <c r="AX386" s="239"/>
      <c r="AY386" s="236"/>
      <c r="AZ386" s="242"/>
      <c r="BA386" s="239"/>
      <c r="BB386" s="293"/>
      <c r="BC386" s="296"/>
      <c r="BD386" s="296"/>
      <c r="BE386" s="299"/>
    </row>
    <row r="387" spans="2:58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29" t="s">
        <v>287</v>
      </c>
      <c r="M387" s="278"/>
      <c r="N387" s="229" t="s">
        <v>286</v>
      </c>
      <c r="O387" s="278"/>
      <c r="P387" s="229" t="s">
        <v>286</v>
      </c>
      <c r="Q387" s="230"/>
      <c r="R387" s="229" t="s">
        <v>286</v>
      </c>
      <c r="S387" s="230"/>
      <c r="T387" s="229" t="s">
        <v>286</v>
      </c>
      <c r="U387" s="230"/>
      <c r="V387" s="229" t="s">
        <v>286</v>
      </c>
      <c r="W387" s="230"/>
      <c r="X387" s="229" t="s">
        <v>286</v>
      </c>
      <c r="Y387" s="230"/>
      <c r="Z387" s="229" t="s">
        <v>286</v>
      </c>
      <c r="AA387" s="230"/>
      <c r="AB387" s="229" t="s">
        <v>286</v>
      </c>
      <c r="AC387" s="230"/>
      <c r="AD387" s="229" t="s">
        <v>286</v>
      </c>
      <c r="AE387" s="230"/>
      <c r="AF387" s="243" t="s">
        <v>285</v>
      </c>
      <c r="AG387" s="230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90" t="s">
        <v>279</v>
      </c>
      <c r="AN387" s="89" t="s">
        <v>278</v>
      </c>
      <c r="AO387" s="88" t="s">
        <v>277</v>
      </c>
      <c r="AP387" s="90" t="s">
        <v>276</v>
      </c>
      <c r="AQ387" s="89" t="s">
        <v>275</v>
      </c>
      <c r="AR387" s="88" t="s">
        <v>274</v>
      </c>
      <c r="AS387" s="90" t="s">
        <v>273</v>
      </c>
      <c r="AT387" s="89" t="s">
        <v>272</v>
      </c>
      <c r="AU387" s="91" t="s">
        <v>271</v>
      </c>
      <c r="AV387" s="90" t="s">
        <v>270</v>
      </c>
      <c r="AW387" s="89" t="s">
        <v>269</v>
      </c>
      <c r="AX387" s="88" t="s">
        <v>268</v>
      </c>
      <c r="AY387" s="90" t="s">
        <v>267</v>
      </c>
      <c r="AZ387" s="89" t="s">
        <v>266</v>
      </c>
      <c r="BA387" s="88" t="s">
        <v>265</v>
      </c>
      <c r="BB387" s="87" t="s">
        <v>264</v>
      </c>
      <c r="BC387" s="86" t="s">
        <v>263</v>
      </c>
      <c r="BD387" s="86" t="s">
        <v>262</v>
      </c>
      <c r="BE387" s="85" t="s">
        <v>261</v>
      </c>
    </row>
    <row r="388" spans="2:58" ht="47.45" hidden="1" customHeight="1" thickBot="1">
      <c r="B388" s="84" t="s">
        <v>330</v>
      </c>
      <c r="C388" s="83"/>
      <c r="D388" s="82"/>
      <c r="E388" s="275"/>
      <c r="F388" s="276"/>
      <c r="G388" s="277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71">
        <f t="shared" ref="AM388:BE388" si="27">SUM(AM389:AM400)</f>
        <v>0</v>
      </c>
      <c r="AN388" s="70">
        <f t="shared" si="27"/>
        <v>0</v>
      </c>
      <c r="AO388" s="69">
        <f t="shared" si="27"/>
        <v>0</v>
      </c>
      <c r="AP388" s="71">
        <f t="shared" si="27"/>
        <v>0</v>
      </c>
      <c r="AQ388" s="70">
        <f t="shared" si="27"/>
        <v>0</v>
      </c>
      <c r="AR388" s="69">
        <f t="shared" si="27"/>
        <v>0</v>
      </c>
      <c r="AS388" s="71">
        <f t="shared" si="27"/>
        <v>0</v>
      </c>
      <c r="AT388" s="70">
        <f t="shared" si="27"/>
        <v>0</v>
      </c>
      <c r="AU388" s="69">
        <f t="shared" si="27"/>
        <v>0</v>
      </c>
      <c r="AV388" s="71">
        <f t="shared" si="27"/>
        <v>0</v>
      </c>
      <c r="AW388" s="70">
        <f t="shared" si="27"/>
        <v>0</v>
      </c>
      <c r="AX388" s="69">
        <f t="shared" si="27"/>
        <v>0</v>
      </c>
      <c r="AY388" s="71">
        <f t="shared" si="27"/>
        <v>0</v>
      </c>
      <c r="AZ388" s="70">
        <f t="shared" si="27"/>
        <v>0</v>
      </c>
      <c r="BA388" s="69">
        <f t="shared" si="27"/>
        <v>0</v>
      </c>
      <c r="BB388" s="68">
        <f t="shared" si="27"/>
        <v>0</v>
      </c>
      <c r="BC388" s="67">
        <f t="shared" si="27"/>
        <v>0</v>
      </c>
      <c r="BD388" s="67">
        <f t="shared" si="27"/>
        <v>0</v>
      </c>
      <c r="BE388" s="66">
        <f t="shared" si="27"/>
        <v>0</v>
      </c>
      <c r="BF388" s="65" t="s">
        <v>257</v>
      </c>
    </row>
    <row r="389" spans="2:58" ht="28.15" hidden="1" customHeight="1">
      <c r="B389" s="34"/>
      <c r="C389" s="265">
        <v>1</v>
      </c>
      <c r="D389" s="54"/>
      <c r="E389" s="53"/>
      <c r="F389" s="53"/>
      <c r="G389" s="52"/>
      <c r="H389" s="51" t="s">
        <v>329</v>
      </c>
      <c r="I389" s="269"/>
      <c r="J389" s="269"/>
      <c r="K389" s="269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44"/>
      <c r="AK389" s="244"/>
      <c r="AL389" s="44"/>
      <c r="AM389" s="247">
        <f>SUMPRODUCT(LEN($M389:$AE392)-LEN(SUBSTITUTE($M389:$AE392,"A", "")))</f>
        <v>0</v>
      </c>
      <c r="AN389" s="240">
        <f>SUMPRODUCT(LEN($AH389:$AH392)-LEN(SUBSTITUTE($AH389:$AH392,"A", "")))</f>
        <v>0</v>
      </c>
      <c r="AO389" s="237">
        <f>SUMPRODUCT(LEN($AG389:$AG392)-LEN(SUBSTITUTE($AG389:$AG392,"A", "")))</f>
        <v>0</v>
      </c>
      <c r="AP389" s="234">
        <f>SUMPRODUCT(LEN($M389:$AE392)-LEN(SUBSTITUTE($M389:$AE392,"S", "")))</f>
        <v>0</v>
      </c>
      <c r="AQ389" s="240">
        <f>SUMPRODUCT(LEN($AH389:$AH392)-LEN(SUBSTITUTE($AH389:$AH392,"S", "")))</f>
        <v>0</v>
      </c>
      <c r="AR389" s="237">
        <f>SUMPRODUCT(LEN($AG389:$AG392)-LEN(SUBSTITUTE($AG389:$AG392,"S", "")))</f>
        <v>0</v>
      </c>
      <c r="AS389" s="234">
        <f>SUMPRODUCT(LEN($M389:$AE392)-LEN(SUBSTITUTE($M389:$AE392,"F", "")))</f>
        <v>0</v>
      </c>
      <c r="AT389" s="240">
        <f>SUMPRODUCT(LEN($AH389:$AH392)-LEN(SUBSTITUTE($AH389:$AH392,"F", "")))</f>
        <v>0</v>
      </c>
      <c r="AU389" s="237">
        <f>SUMPRODUCT(LEN($AG389:$AG392)-LEN(SUBSTITUTE($AG389:$AG392,"F", "")))</f>
        <v>0</v>
      </c>
      <c r="AV389" s="234">
        <f>SUMPRODUCT(LEN($M389:$AE392)-LEN(SUBSTITUTE($M389:$AE392,"G", "")))</f>
        <v>0</v>
      </c>
      <c r="AW389" s="240">
        <f>SUMPRODUCT(LEN($AH389:$AH392)-LEN(SUBSTITUTE($AH389:$AH392,"G", "")))</f>
        <v>0</v>
      </c>
      <c r="AX389" s="237">
        <f>SUMPRODUCT(LEN($AG389:$AG392)-LEN(SUBSTITUTE($AG389:$AG392,"G", "")))</f>
        <v>0</v>
      </c>
      <c r="AY389" s="234">
        <f>SUMPRODUCT(LEN($M389:$AE392)-LEN(SUBSTITUTE($M389:$AE392,"M", "")))</f>
        <v>0</v>
      </c>
      <c r="AZ389" s="240">
        <f>SUMPRODUCT(LEN($AH389:$AH392)-LEN(SUBSTITUTE($AH389:$AH392,"M", "")))</f>
        <v>0</v>
      </c>
      <c r="BA389" s="237">
        <f>SUMPRODUCT(LEN($AG389:$AG392)-LEN(SUBSTITUTE($AG389:$AG392,"M", "")))</f>
        <v>0</v>
      </c>
      <c r="BB389" s="291">
        <f>SUMPRODUCT(LEN($AI389:$AI392)-LEN(SUBSTITUTE($AI389:$AI392,"S", "")))</f>
        <v>0</v>
      </c>
      <c r="BC389" s="294">
        <f>SUMPRODUCT(LEN($AI389:$AI392)-LEN(SUBSTITUTE($AI389:$AI392,"F", "")))</f>
        <v>0</v>
      </c>
      <c r="BD389" s="294">
        <f>SUMPRODUCT(LEN($AI389:$AI392)-LEN(SUBSTITUTE($AI389:$AI392,"G", "")))</f>
        <v>0</v>
      </c>
      <c r="BE389" s="297">
        <f>SUMPRODUCT(LEN($AI389:$AI392)-LEN(SUBSTITUTE($AI389:$AI392,"M", "")))</f>
        <v>0</v>
      </c>
    </row>
    <row r="390" spans="2:58" ht="28.15" hidden="1" customHeight="1" thickBot="1">
      <c r="B390" s="34"/>
      <c r="C390" s="266"/>
      <c r="D390" s="43"/>
      <c r="E390" s="42"/>
      <c r="F390" s="42"/>
      <c r="G390" s="41"/>
      <c r="H390" s="40"/>
      <c r="I390" s="270"/>
      <c r="J390" s="270"/>
      <c r="K390" s="270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45"/>
      <c r="AK390" s="245"/>
      <c r="AL390" s="23"/>
      <c r="AM390" s="248"/>
      <c r="AN390" s="241"/>
      <c r="AO390" s="238"/>
      <c r="AP390" s="235"/>
      <c r="AQ390" s="241"/>
      <c r="AR390" s="238"/>
      <c r="AS390" s="235"/>
      <c r="AT390" s="241"/>
      <c r="AU390" s="238"/>
      <c r="AV390" s="235"/>
      <c r="AW390" s="241"/>
      <c r="AX390" s="238"/>
      <c r="AY390" s="235"/>
      <c r="AZ390" s="241"/>
      <c r="BA390" s="238"/>
      <c r="BB390" s="292"/>
      <c r="BC390" s="295"/>
      <c r="BD390" s="295"/>
      <c r="BE390" s="298"/>
    </row>
    <row r="391" spans="2:58" ht="28.15" hidden="1" customHeight="1">
      <c r="B391" s="34"/>
      <c r="C391" s="267"/>
      <c r="D391" s="33"/>
      <c r="E391" s="32"/>
      <c r="F391" s="32"/>
      <c r="G391" s="31"/>
      <c r="H391" s="30">
        <v>149</v>
      </c>
      <c r="I391" s="271"/>
      <c r="J391" s="271"/>
      <c r="K391" s="271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45"/>
      <c r="AK391" s="245"/>
      <c r="AL391" s="23"/>
      <c r="AM391" s="248"/>
      <c r="AN391" s="241"/>
      <c r="AO391" s="238"/>
      <c r="AP391" s="235"/>
      <c r="AQ391" s="241"/>
      <c r="AR391" s="238"/>
      <c r="AS391" s="235"/>
      <c r="AT391" s="241"/>
      <c r="AU391" s="238"/>
      <c r="AV391" s="235"/>
      <c r="AW391" s="241"/>
      <c r="AX391" s="238"/>
      <c r="AY391" s="235"/>
      <c r="AZ391" s="241"/>
      <c r="BA391" s="238"/>
      <c r="BB391" s="292"/>
      <c r="BC391" s="295"/>
      <c r="BD391" s="295"/>
      <c r="BE391" s="298"/>
    </row>
    <row r="392" spans="2:58" ht="28.15" hidden="1" customHeight="1" thickBot="1">
      <c r="B392" s="34"/>
      <c r="C392" s="273"/>
      <c r="D392" s="64"/>
      <c r="E392" s="63"/>
      <c r="F392" s="63"/>
      <c r="G392" s="62"/>
      <c r="H392" s="18"/>
      <c r="I392" s="274"/>
      <c r="J392" s="274"/>
      <c r="K392" s="274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50"/>
      <c r="AK392" s="250"/>
      <c r="AL392" s="55"/>
      <c r="AM392" s="249"/>
      <c r="AN392" s="242"/>
      <c r="AO392" s="239"/>
      <c r="AP392" s="236"/>
      <c r="AQ392" s="242"/>
      <c r="AR392" s="239"/>
      <c r="AS392" s="236"/>
      <c r="AT392" s="242"/>
      <c r="AU392" s="239"/>
      <c r="AV392" s="236"/>
      <c r="AW392" s="242"/>
      <c r="AX392" s="239"/>
      <c r="AY392" s="236"/>
      <c r="AZ392" s="242"/>
      <c r="BA392" s="239"/>
      <c r="BB392" s="293"/>
      <c r="BC392" s="296"/>
      <c r="BD392" s="296"/>
      <c r="BE392" s="299"/>
    </row>
    <row r="393" spans="2:58" ht="28.15" hidden="1" customHeight="1">
      <c r="B393" s="34"/>
      <c r="C393" s="265">
        <v>2</v>
      </c>
      <c r="D393" s="54"/>
      <c r="E393" s="53"/>
      <c r="F393" s="53"/>
      <c r="G393" s="52"/>
      <c r="H393" s="259"/>
      <c r="I393" s="269"/>
      <c r="J393" s="269"/>
      <c r="K393" s="269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51"/>
      <c r="AK393" s="254"/>
      <c r="AL393" s="44"/>
      <c r="AM393" s="247">
        <f>SUMPRODUCT(LEN($M393:$AE396)-LEN(SUBSTITUTE($M393:$AE396,"A", "")))</f>
        <v>0</v>
      </c>
      <c r="AN393" s="240">
        <f>SUMPRODUCT(LEN($AH393:$AH396)-LEN(SUBSTITUTE($AH393:$AH396,"A", "")))</f>
        <v>0</v>
      </c>
      <c r="AO393" s="237">
        <f>SUMPRODUCT(LEN($AG393:$AG396)-LEN(SUBSTITUTE($AG393:$AG396,"A", "")))</f>
        <v>0</v>
      </c>
      <c r="AP393" s="234">
        <f>SUMPRODUCT(LEN($M393:$AE396)-LEN(SUBSTITUTE($M393:$AE396,"S", "")))</f>
        <v>0</v>
      </c>
      <c r="AQ393" s="240">
        <f>SUMPRODUCT(LEN($AH393:$AH396)-LEN(SUBSTITUTE($AH393:$AH396,"S", "")))</f>
        <v>0</v>
      </c>
      <c r="AR393" s="237">
        <f>SUMPRODUCT(LEN($AG393:$AG396)-LEN(SUBSTITUTE($AG393:$AG396,"S", "")))</f>
        <v>0</v>
      </c>
      <c r="AS393" s="234">
        <f>SUMPRODUCT(LEN($M393:$AE396)-LEN(SUBSTITUTE($M393:$AE396,"F", "")))</f>
        <v>0</v>
      </c>
      <c r="AT393" s="240">
        <f>SUMPRODUCT(LEN($AH393:$AH396)-LEN(SUBSTITUTE($AH393:$AH396,"F", "")))</f>
        <v>0</v>
      </c>
      <c r="AU393" s="237">
        <f>SUMPRODUCT(LEN($AG393:$AG396)-LEN(SUBSTITUTE($AG393:$AG396,"F", "")))</f>
        <v>0</v>
      </c>
      <c r="AV393" s="234">
        <f>SUMPRODUCT(LEN($M393:$AE396)-LEN(SUBSTITUTE($M393:$AE396,"G", "")))</f>
        <v>0</v>
      </c>
      <c r="AW393" s="240">
        <f>SUMPRODUCT(LEN($AH393:$AH396)-LEN(SUBSTITUTE($AH393:$AH396,"G", "")))</f>
        <v>0</v>
      </c>
      <c r="AX393" s="237">
        <f>SUMPRODUCT(LEN($AG393:$AG396)-LEN(SUBSTITUTE($AG393:$AG396,"G", "")))</f>
        <v>0</v>
      </c>
      <c r="AY393" s="234">
        <f>SUMPRODUCT(LEN($M393:$AE396)-LEN(SUBSTITUTE($M393:$AE396,"M", "")))</f>
        <v>0</v>
      </c>
      <c r="AZ393" s="240">
        <f>SUMPRODUCT(LEN($AH393:$AH396)-LEN(SUBSTITUTE($AH393:$AH396,"M", "")))</f>
        <v>0</v>
      </c>
      <c r="BA393" s="237">
        <f>SUMPRODUCT(LEN($AG393:$AG396)-LEN(SUBSTITUTE($AG393:$AG396,"M", "")))</f>
        <v>0</v>
      </c>
      <c r="BB393" s="291">
        <f>SUMPRODUCT(LEN($AI393:$AI396)-LEN(SUBSTITUTE($AI393:$AI396,"S", "")))</f>
        <v>0</v>
      </c>
      <c r="BC393" s="294">
        <f>SUMPRODUCT(LEN($AI393:$AI396)-LEN(SUBSTITUTE($AI393:$AI396,"F", "")))</f>
        <v>0</v>
      </c>
      <c r="BD393" s="294">
        <f>SUMPRODUCT(LEN($AI393:$AI396)-LEN(SUBSTITUTE($AI393:$AI396,"G", "")))</f>
        <v>0</v>
      </c>
      <c r="BE393" s="297">
        <f>SUMPRODUCT(LEN($AI393:$AI396)-LEN(SUBSTITUTE($AI393:$AI396,"M", "")))</f>
        <v>0</v>
      </c>
    </row>
    <row r="394" spans="2:58" ht="28.15" hidden="1" customHeight="1" thickBot="1">
      <c r="B394" s="34"/>
      <c r="C394" s="266"/>
      <c r="D394" s="43"/>
      <c r="E394" s="42"/>
      <c r="F394" s="42"/>
      <c r="G394" s="41"/>
      <c r="H394" s="260"/>
      <c r="I394" s="270"/>
      <c r="J394" s="270"/>
      <c r="K394" s="270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52"/>
      <c r="AK394" s="255"/>
      <c r="AL394" s="23"/>
      <c r="AM394" s="248"/>
      <c r="AN394" s="241"/>
      <c r="AO394" s="238"/>
      <c r="AP394" s="235"/>
      <c r="AQ394" s="241"/>
      <c r="AR394" s="238"/>
      <c r="AS394" s="235"/>
      <c r="AT394" s="241"/>
      <c r="AU394" s="238"/>
      <c r="AV394" s="235"/>
      <c r="AW394" s="241"/>
      <c r="AX394" s="238"/>
      <c r="AY394" s="235"/>
      <c r="AZ394" s="241"/>
      <c r="BA394" s="238"/>
      <c r="BB394" s="292"/>
      <c r="BC394" s="295"/>
      <c r="BD394" s="295"/>
      <c r="BE394" s="298"/>
    </row>
    <row r="395" spans="2:58" ht="28.15" hidden="1" customHeight="1">
      <c r="B395" s="34"/>
      <c r="C395" s="267"/>
      <c r="D395" s="33"/>
      <c r="E395" s="32"/>
      <c r="F395" s="32"/>
      <c r="G395" s="31"/>
      <c r="H395" s="257"/>
      <c r="I395" s="271"/>
      <c r="J395" s="271"/>
      <c r="K395" s="271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52"/>
      <c r="AK395" s="255"/>
      <c r="AL395" s="23"/>
      <c r="AM395" s="248"/>
      <c r="AN395" s="241"/>
      <c r="AO395" s="238"/>
      <c r="AP395" s="235"/>
      <c r="AQ395" s="241"/>
      <c r="AR395" s="238"/>
      <c r="AS395" s="235"/>
      <c r="AT395" s="241"/>
      <c r="AU395" s="238"/>
      <c r="AV395" s="235"/>
      <c r="AW395" s="241"/>
      <c r="AX395" s="238"/>
      <c r="AY395" s="235"/>
      <c r="AZ395" s="241"/>
      <c r="BA395" s="238"/>
      <c r="BB395" s="292"/>
      <c r="BC395" s="295"/>
      <c r="BD395" s="295"/>
      <c r="BE395" s="298"/>
    </row>
    <row r="396" spans="2:58" ht="28.15" hidden="1" customHeight="1" thickBot="1">
      <c r="B396" s="34"/>
      <c r="C396" s="273"/>
      <c r="D396" s="64"/>
      <c r="E396" s="63"/>
      <c r="F396" s="63"/>
      <c r="G396" s="62"/>
      <c r="H396" s="258"/>
      <c r="I396" s="274"/>
      <c r="J396" s="274"/>
      <c r="K396" s="274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53"/>
      <c r="AK396" s="256"/>
      <c r="AL396" s="55"/>
      <c r="AM396" s="249"/>
      <c r="AN396" s="242"/>
      <c r="AO396" s="239"/>
      <c r="AP396" s="236"/>
      <c r="AQ396" s="242"/>
      <c r="AR396" s="239"/>
      <c r="AS396" s="236"/>
      <c r="AT396" s="242"/>
      <c r="AU396" s="239"/>
      <c r="AV396" s="236"/>
      <c r="AW396" s="242"/>
      <c r="AX396" s="239"/>
      <c r="AY396" s="236"/>
      <c r="AZ396" s="242"/>
      <c r="BA396" s="239"/>
      <c r="BB396" s="293"/>
      <c r="BC396" s="296"/>
      <c r="BD396" s="296"/>
      <c r="BE396" s="299"/>
    </row>
    <row r="397" spans="2:58" ht="28.15" hidden="1" customHeight="1">
      <c r="B397" s="34"/>
      <c r="C397" s="265">
        <v>3</v>
      </c>
      <c r="D397" s="54"/>
      <c r="E397" s="53"/>
      <c r="F397" s="53"/>
      <c r="G397" s="52"/>
      <c r="H397" s="259"/>
      <c r="I397" s="269"/>
      <c r="J397" s="269"/>
      <c r="K397" s="269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44"/>
      <c r="AK397" s="244"/>
      <c r="AL397" s="44"/>
      <c r="AM397" s="247">
        <f>SUMPRODUCT(LEN($M397:$AE400)-LEN(SUBSTITUTE($M397:$AE400,"A", "")))</f>
        <v>0</v>
      </c>
      <c r="AN397" s="240">
        <f>SUMPRODUCT(LEN($AH397:$AH400)-LEN(SUBSTITUTE($AH397:$AH400,"A", "")))</f>
        <v>0</v>
      </c>
      <c r="AO397" s="237">
        <f>SUMPRODUCT(LEN($AG397:$AG400)-LEN(SUBSTITUTE($AG397:$AG400,"A", "")))</f>
        <v>0</v>
      </c>
      <c r="AP397" s="234">
        <f>SUMPRODUCT(LEN($M397:$AE400)-LEN(SUBSTITUTE($M397:$AE400,"S", "")))</f>
        <v>0</v>
      </c>
      <c r="AQ397" s="240">
        <f>SUMPRODUCT(LEN($AH397:$AH400)-LEN(SUBSTITUTE($AH397:$AH400,"S", "")))</f>
        <v>0</v>
      </c>
      <c r="AR397" s="237">
        <f>SUMPRODUCT(LEN($AG397:$AG400)-LEN(SUBSTITUTE($AG397:$AG400,"S", "")))</f>
        <v>0</v>
      </c>
      <c r="AS397" s="234">
        <f>SUMPRODUCT(LEN($M397:$AE400)-LEN(SUBSTITUTE($M397:$AE400,"F", "")))</f>
        <v>0</v>
      </c>
      <c r="AT397" s="240">
        <f>SUMPRODUCT(LEN($AH397:$AH400)-LEN(SUBSTITUTE($AH397:$AH400,"F", "")))</f>
        <v>0</v>
      </c>
      <c r="AU397" s="237">
        <f>SUMPRODUCT(LEN($AG397:$AG400)-LEN(SUBSTITUTE($AG397:$AG400,"F", "")))</f>
        <v>0</v>
      </c>
      <c r="AV397" s="234">
        <f>SUMPRODUCT(LEN($M397:$AE400)-LEN(SUBSTITUTE($M397:$AE400,"G", "")))</f>
        <v>0</v>
      </c>
      <c r="AW397" s="240">
        <f>SUMPRODUCT(LEN($AH397:$AH400)-LEN(SUBSTITUTE($AH397:$AH400,"G", "")))</f>
        <v>0</v>
      </c>
      <c r="AX397" s="237">
        <f>SUMPRODUCT(LEN($AG397:$AG400)-LEN(SUBSTITUTE($AG397:$AG400,"G", "")))</f>
        <v>0</v>
      </c>
      <c r="AY397" s="234">
        <f>SUMPRODUCT(LEN($M397:$AE400)-LEN(SUBSTITUTE($M397:$AE400,"M", "")))</f>
        <v>0</v>
      </c>
      <c r="AZ397" s="240">
        <f>SUMPRODUCT(LEN($AH397:$AH400)-LEN(SUBSTITUTE($AH397:$AH400,"M", "")))</f>
        <v>0</v>
      </c>
      <c r="BA397" s="237">
        <f>SUMPRODUCT(LEN($AG397:$AG400)-LEN(SUBSTITUTE($AG397:$AG400,"M", "")))</f>
        <v>0</v>
      </c>
      <c r="BB397" s="291">
        <f>SUMPRODUCT(LEN($AI397:$AI400)-LEN(SUBSTITUTE($AI397:$AI400,"S", "")))</f>
        <v>0</v>
      </c>
      <c r="BC397" s="294">
        <f>SUMPRODUCT(LEN($AI397:$AI400)-LEN(SUBSTITUTE($AI397:$AI400,"F", "")))</f>
        <v>0</v>
      </c>
      <c r="BD397" s="294">
        <f>SUMPRODUCT(LEN($AI397:$AI400)-LEN(SUBSTITUTE($AI397:$AI400,"G", "")))</f>
        <v>0</v>
      </c>
      <c r="BE397" s="297">
        <f>SUMPRODUCT(LEN($AI397:$AI400)-LEN(SUBSTITUTE($AI397:$AI400,"M", "")))</f>
        <v>0</v>
      </c>
    </row>
    <row r="398" spans="2:58" ht="28.15" hidden="1" customHeight="1" thickBot="1">
      <c r="B398" s="34"/>
      <c r="C398" s="266"/>
      <c r="D398" s="43"/>
      <c r="E398" s="42"/>
      <c r="F398" s="42"/>
      <c r="G398" s="41"/>
      <c r="H398" s="260"/>
      <c r="I398" s="270"/>
      <c r="J398" s="270"/>
      <c r="K398" s="270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45"/>
      <c r="AK398" s="245"/>
      <c r="AL398" s="23"/>
      <c r="AM398" s="248"/>
      <c r="AN398" s="241"/>
      <c r="AO398" s="238"/>
      <c r="AP398" s="235"/>
      <c r="AQ398" s="241"/>
      <c r="AR398" s="238"/>
      <c r="AS398" s="235"/>
      <c r="AT398" s="241"/>
      <c r="AU398" s="238"/>
      <c r="AV398" s="235"/>
      <c r="AW398" s="241"/>
      <c r="AX398" s="238"/>
      <c r="AY398" s="235"/>
      <c r="AZ398" s="241"/>
      <c r="BA398" s="238"/>
      <c r="BB398" s="292"/>
      <c r="BC398" s="295"/>
      <c r="BD398" s="295"/>
      <c r="BE398" s="298"/>
    </row>
    <row r="399" spans="2:58" ht="28.15" hidden="1" customHeight="1">
      <c r="B399" s="34"/>
      <c r="C399" s="267"/>
      <c r="D399" s="33"/>
      <c r="E399" s="32"/>
      <c r="F399" s="32"/>
      <c r="G399" s="31"/>
      <c r="H399" s="257"/>
      <c r="I399" s="271"/>
      <c r="J399" s="271"/>
      <c r="K399" s="271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45"/>
      <c r="AK399" s="245"/>
      <c r="AL399" s="23"/>
      <c r="AM399" s="248"/>
      <c r="AN399" s="241"/>
      <c r="AO399" s="238"/>
      <c r="AP399" s="235"/>
      <c r="AQ399" s="241"/>
      <c r="AR399" s="238"/>
      <c r="AS399" s="235"/>
      <c r="AT399" s="241"/>
      <c r="AU399" s="238"/>
      <c r="AV399" s="235"/>
      <c r="AW399" s="241"/>
      <c r="AX399" s="238"/>
      <c r="AY399" s="235"/>
      <c r="AZ399" s="241"/>
      <c r="BA399" s="238"/>
      <c r="BB399" s="292"/>
      <c r="BC399" s="295"/>
      <c r="BD399" s="295"/>
      <c r="BE399" s="298"/>
    </row>
    <row r="400" spans="2:58" ht="28.15" hidden="1" customHeight="1" thickBot="1">
      <c r="B400" s="22"/>
      <c r="C400" s="268"/>
      <c r="D400" s="21"/>
      <c r="E400" s="20"/>
      <c r="F400" s="20"/>
      <c r="G400" s="19"/>
      <c r="H400" s="258"/>
      <c r="I400" s="272"/>
      <c r="J400" s="272"/>
      <c r="K400" s="27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46"/>
      <c r="AK400" s="246"/>
      <c r="AL400" s="11"/>
      <c r="AM400" s="249"/>
      <c r="AN400" s="242"/>
      <c r="AO400" s="239"/>
      <c r="AP400" s="236"/>
      <c r="AQ400" s="242"/>
      <c r="AR400" s="239"/>
      <c r="AS400" s="236"/>
      <c r="AT400" s="242"/>
      <c r="AU400" s="239"/>
      <c r="AV400" s="236"/>
      <c r="AW400" s="242"/>
      <c r="AX400" s="239"/>
      <c r="AY400" s="236"/>
      <c r="AZ400" s="242"/>
      <c r="BA400" s="239"/>
      <c r="BB400" s="293"/>
      <c r="BC400" s="296"/>
      <c r="BD400" s="296"/>
      <c r="BE400" s="299"/>
    </row>
    <row r="401" spans="2:58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29" t="s">
        <v>287</v>
      </c>
      <c r="M401" s="278"/>
      <c r="N401" s="229" t="s">
        <v>286</v>
      </c>
      <c r="O401" s="278"/>
      <c r="P401" s="229" t="s">
        <v>286</v>
      </c>
      <c r="Q401" s="230"/>
      <c r="R401" s="229" t="s">
        <v>286</v>
      </c>
      <c r="S401" s="230"/>
      <c r="T401" s="229" t="s">
        <v>286</v>
      </c>
      <c r="U401" s="230"/>
      <c r="V401" s="229" t="s">
        <v>286</v>
      </c>
      <c r="W401" s="230"/>
      <c r="X401" s="229" t="s">
        <v>286</v>
      </c>
      <c r="Y401" s="230"/>
      <c r="Z401" s="229" t="s">
        <v>286</v>
      </c>
      <c r="AA401" s="230"/>
      <c r="AB401" s="229" t="s">
        <v>286</v>
      </c>
      <c r="AC401" s="230"/>
      <c r="AD401" s="229" t="s">
        <v>286</v>
      </c>
      <c r="AE401" s="230"/>
      <c r="AF401" s="243" t="s">
        <v>285</v>
      </c>
      <c r="AG401" s="230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90" t="s">
        <v>279</v>
      </c>
      <c r="AN401" s="89" t="s">
        <v>278</v>
      </c>
      <c r="AO401" s="88" t="s">
        <v>277</v>
      </c>
      <c r="AP401" s="90" t="s">
        <v>276</v>
      </c>
      <c r="AQ401" s="89" t="s">
        <v>275</v>
      </c>
      <c r="AR401" s="88" t="s">
        <v>274</v>
      </c>
      <c r="AS401" s="90" t="s">
        <v>273</v>
      </c>
      <c r="AT401" s="89" t="s">
        <v>272</v>
      </c>
      <c r="AU401" s="91" t="s">
        <v>271</v>
      </c>
      <c r="AV401" s="90" t="s">
        <v>270</v>
      </c>
      <c r="AW401" s="89" t="s">
        <v>269</v>
      </c>
      <c r="AX401" s="88" t="s">
        <v>268</v>
      </c>
      <c r="AY401" s="90" t="s">
        <v>267</v>
      </c>
      <c r="AZ401" s="89" t="s">
        <v>266</v>
      </c>
      <c r="BA401" s="88" t="s">
        <v>265</v>
      </c>
      <c r="BB401" s="87" t="s">
        <v>264</v>
      </c>
      <c r="BC401" s="86" t="s">
        <v>263</v>
      </c>
      <c r="BD401" s="86" t="s">
        <v>262</v>
      </c>
      <c r="BE401" s="85" t="s">
        <v>261</v>
      </c>
    </row>
    <row r="402" spans="2:58" ht="48" hidden="1" thickBot="1">
      <c r="B402" s="84" t="s">
        <v>328</v>
      </c>
      <c r="C402" s="83"/>
      <c r="D402" s="82"/>
      <c r="E402" s="275"/>
      <c r="F402" s="276"/>
      <c r="G402" s="277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71">
        <f t="shared" ref="AM402:BE402" si="28">SUM(AM403:AM414)</f>
        <v>0</v>
      </c>
      <c r="AN402" s="70">
        <f t="shared" si="28"/>
        <v>0</v>
      </c>
      <c r="AO402" s="69">
        <f t="shared" si="28"/>
        <v>0</v>
      </c>
      <c r="AP402" s="71">
        <f t="shared" si="28"/>
        <v>0</v>
      </c>
      <c r="AQ402" s="70">
        <f t="shared" si="28"/>
        <v>0</v>
      </c>
      <c r="AR402" s="69">
        <f t="shared" si="28"/>
        <v>0</v>
      </c>
      <c r="AS402" s="71">
        <f t="shared" si="28"/>
        <v>0</v>
      </c>
      <c r="AT402" s="70">
        <f t="shared" si="28"/>
        <v>0</v>
      </c>
      <c r="AU402" s="69">
        <f t="shared" si="28"/>
        <v>0</v>
      </c>
      <c r="AV402" s="71">
        <f t="shared" si="28"/>
        <v>0</v>
      </c>
      <c r="AW402" s="70">
        <f t="shared" si="28"/>
        <v>0</v>
      </c>
      <c r="AX402" s="69">
        <f t="shared" si="28"/>
        <v>0</v>
      </c>
      <c r="AY402" s="71">
        <f t="shared" si="28"/>
        <v>0</v>
      </c>
      <c r="AZ402" s="70">
        <f t="shared" si="28"/>
        <v>0</v>
      </c>
      <c r="BA402" s="69">
        <f t="shared" si="28"/>
        <v>0</v>
      </c>
      <c r="BB402" s="68">
        <f t="shared" si="28"/>
        <v>0</v>
      </c>
      <c r="BC402" s="67">
        <f t="shared" si="28"/>
        <v>0</v>
      </c>
      <c r="BD402" s="67">
        <f t="shared" si="28"/>
        <v>0</v>
      </c>
      <c r="BE402" s="66">
        <f t="shared" si="28"/>
        <v>0</v>
      </c>
      <c r="BF402" s="65" t="s">
        <v>257</v>
      </c>
    </row>
    <row r="403" spans="2:58" ht="28.15" hidden="1" customHeight="1">
      <c r="B403" s="34"/>
      <c r="C403" s="265">
        <v>1</v>
      </c>
      <c r="D403" s="54"/>
      <c r="E403" s="53"/>
      <c r="F403" s="53"/>
      <c r="G403" s="52"/>
      <c r="H403" s="259"/>
      <c r="I403" s="269"/>
      <c r="J403" s="269"/>
      <c r="K403" s="269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44"/>
      <c r="AK403" s="244"/>
      <c r="AL403" s="44"/>
      <c r="AM403" s="247">
        <f>SUMPRODUCT(LEN($M403:$AE406)-LEN(SUBSTITUTE($M403:$AE406,"A", "")))</f>
        <v>0</v>
      </c>
      <c r="AN403" s="240">
        <f>SUMPRODUCT(LEN($AH403:$AH406)-LEN(SUBSTITUTE($AH403:$AH406,"A", "")))</f>
        <v>0</v>
      </c>
      <c r="AO403" s="237">
        <f>SUMPRODUCT(LEN($AG403:$AG406)-LEN(SUBSTITUTE($AG403:$AG406,"A", "")))</f>
        <v>0</v>
      </c>
      <c r="AP403" s="234">
        <f>SUMPRODUCT(LEN($M403:$AE406)-LEN(SUBSTITUTE($M403:$AE406,"S", "")))</f>
        <v>0</v>
      </c>
      <c r="AQ403" s="240">
        <f>SUMPRODUCT(LEN($AH403:$AH406)-LEN(SUBSTITUTE($AH403:$AH406,"S", "")))</f>
        <v>0</v>
      </c>
      <c r="AR403" s="237">
        <f>SUMPRODUCT(LEN($AG403:$AG406)-LEN(SUBSTITUTE($AG403:$AG406,"S", "")))</f>
        <v>0</v>
      </c>
      <c r="AS403" s="234">
        <f>SUMPRODUCT(LEN($M403:$AE406)-LEN(SUBSTITUTE($M403:$AE406,"F", "")))</f>
        <v>0</v>
      </c>
      <c r="AT403" s="240">
        <f>SUMPRODUCT(LEN($AH403:$AH406)-LEN(SUBSTITUTE($AH403:$AH406,"F", "")))</f>
        <v>0</v>
      </c>
      <c r="AU403" s="237">
        <f>SUMPRODUCT(LEN($AG403:$AG406)-LEN(SUBSTITUTE($AG403:$AG406,"F", "")))</f>
        <v>0</v>
      </c>
      <c r="AV403" s="234">
        <f>SUMPRODUCT(LEN($M403:$AE406)-LEN(SUBSTITUTE($M403:$AE406,"G", "")))</f>
        <v>0</v>
      </c>
      <c r="AW403" s="240">
        <f>SUMPRODUCT(LEN($AH403:$AH406)-LEN(SUBSTITUTE($AH403:$AH406,"G", "")))</f>
        <v>0</v>
      </c>
      <c r="AX403" s="237">
        <f>SUMPRODUCT(LEN($AG403:$AG406)-LEN(SUBSTITUTE($AG403:$AG406,"G", "")))</f>
        <v>0</v>
      </c>
      <c r="AY403" s="234">
        <f>SUMPRODUCT(LEN($M403:$AE406)-LEN(SUBSTITUTE($M403:$AE406,"M", "")))</f>
        <v>0</v>
      </c>
      <c r="AZ403" s="240">
        <f>SUMPRODUCT(LEN($AH403:$AH406)-LEN(SUBSTITUTE($AH403:$AH406,"M", "")))</f>
        <v>0</v>
      </c>
      <c r="BA403" s="237">
        <f>SUMPRODUCT(LEN($AG403:$AG406)-LEN(SUBSTITUTE($AG403:$AG406,"M", "")))</f>
        <v>0</v>
      </c>
      <c r="BB403" s="291">
        <f>SUMPRODUCT(LEN($AI403:$AI406)-LEN(SUBSTITUTE($AI403:$AI406,"S", "")))</f>
        <v>0</v>
      </c>
      <c r="BC403" s="294">
        <f>SUMPRODUCT(LEN($AI403:$AI406)-LEN(SUBSTITUTE($AI403:$AI406,"F", "")))</f>
        <v>0</v>
      </c>
      <c r="BD403" s="294">
        <f>SUMPRODUCT(LEN($AI403:$AI406)-LEN(SUBSTITUTE($AI403:$AI406,"G", "")))</f>
        <v>0</v>
      </c>
      <c r="BE403" s="297">
        <f>SUMPRODUCT(LEN($AI403:$AI406)-LEN(SUBSTITUTE($AI403:$AI406,"M", "")))</f>
        <v>0</v>
      </c>
    </row>
    <row r="404" spans="2:58" ht="28.15" hidden="1" customHeight="1" thickBot="1">
      <c r="B404" s="34"/>
      <c r="C404" s="266"/>
      <c r="D404" s="43"/>
      <c r="E404" s="42"/>
      <c r="F404" s="42"/>
      <c r="G404" s="41"/>
      <c r="H404" s="260"/>
      <c r="I404" s="270"/>
      <c r="J404" s="270"/>
      <c r="K404" s="270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45"/>
      <c r="AK404" s="245"/>
      <c r="AL404" s="23"/>
      <c r="AM404" s="248"/>
      <c r="AN404" s="241"/>
      <c r="AO404" s="238"/>
      <c r="AP404" s="235"/>
      <c r="AQ404" s="241"/>
      <c r="AR404" s="238"/>
      <c r="AS404" s="235"/>
      <c r="AT404" s="241"/>
      <c r="AU404" s="238"/>
      <c r="AV404" s="235"/>
      <c r="AW404" s="241"/>
      <c r="AX404" s="238"/>
      <c r="AY404" s="235"/>
      <c r="AZ404" s="241"/>
      <c r="BA404" s="238"/>
      <c r="BB404" s="292"/>
      <c r="BC404" s="295"/>
      <c r="BD404" s="295"/>
      <c r="BE404" s="298"/>
    </row>
    <row r="405" spans="2:58" ht="28.15" hidden="1" customHeight="1">
      <c r="B405" s="34"/>
      <c r="C405" s="267"/>
      <c r="D405" s="33"/>
      <c r="E405" s="32"/>
      <c r="F405" s="32"/>
      <c r="G405" s="31"/>
      <c r="H405" s="257"/>
      <c r="I405" s="271"/>
      <c r="J405" s="271"/>
      <c r="K405" s="271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45"/>
      <c r="AK405" s="245"/>
      <c r="AL405" s="23"/>
      <c r="AM405" s="248"/>
      <c r="AN405" s="241"/>
      <c r="AO405" s="238"/>
      <c r="AP405" s="235"/>
      <c r="AQ405" s="241"/>
      <c r="AR405" s="238"/>
      <c r="AS405" s="235"/>
      <c r="AT405" s="241"/>
      <c r="AU405" s="238"/>
      <c r="AV405" s="235"/>
      <c r="AW405" s="241"/>
      <c r="AX405" s="238"/>
      <c r="AY405" s="235"/>
      <c r="AZ405" s="241"/>
      <c r="BA405" s="238"/>
      <c r="BB405" s="292"/>
      <c r="BC405" s="295"/>
      <c r="BD405" s="295"/>
      <c r="BE405" s="298"/>
    </row>
    <row r="406" spans="2:58" ht="28.15" hidden="1" customHeight="1" thickBot="1">
      <c r="B406" s="34"/>
      <c r="C406" s="273"/>
      <c r="D406" s="64"/>
      <c r="E406" s="63"/>
      <c r="F406" s="63"/>
      <c r="G406" s="62"/>
      <c r="H406" s="258"/>
      <c r="I406" s="274"/>
      <c r="J406" s="274"/>
      <c r="K406" s="274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50"/>
      <c r="AK406" s="250"/>
      <c r="AL406" s="55"/>
      <c r="AM406" s="249"/>
      <c r="AN406" s="242"/>
      <c r="AO406" s="239"/>
      <c r="AP406" s="236"/>
      <c r="AQ406" s="242"/>
      <c r="AR406" s="239"/>
      <c r="AS406" s="236"/>
      <c r="AT406" s="242"/>
      <c r="AU406" s="239"/>
      <c r="AV406" s="236"/>
      <c r="AW406" s="242"/>
      <c r="AX406" s="239"/>
      <c r="AY406" s="236"/>
      <c r="AZ406" s="242"/>
      <c r="BA406" s="239"/>
      <c r="BB406" s="293"/>
      <c r="BC406" s="296"/>
      <c r="BD406" s="296"/>
      <c r="BE406" s="299"/>
    </row>
    <row r="407" spans="2:58" ht="28.15" hidden="1" customHeight="1">
      <c r="B407" s="34"/>
      <c r="C407" s="265">
        <v>2</v>
      </c>
      <c r="D407" s="54"/>
      <c r="E407" s="53"/>
      <c r="F407" s="53"/>
      <c r="G407" s="52"/>
      <c r="H407" s="259"/>
      <c r="I407" s="269"/>
      <c r="J407" s="269"/>
      <c r="K407" s="269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51"/>
      <c r="AK407" s="254"/>
      <c r="AL407" s="44"/>
      <c r="AM407" s="247">
        <f>SUMPRODUCT(LEN($M407:$AE410)-LEN(SUBSTITUTE($M407:$AE410,"A", "")))</f>
        <v>0</v>
      </c>
      <c r="AN407" s="240">
        <f>SUMPRODUCT(LEN($AH407:$AH410)-LEN(SUBSTITUTE($AH407:$AH410,"A", "")))</f>
        <v>0</v>
      </c>
      <c r="AO407" s="237">
        <f>SUMPRODUCT(LEN($AG407:$AG410)-LEN(SUBSTITUTE($AG407:$AG410,"A", "")))</f>
        <v>0</v>
      </c>
      <c r="AP407" s="234">
        <f>SUMPRODUCT(LEN($M407:$AE410)-LEN(SUBSTITUTE($M407:$AE410,"S", "")))</f>
        <v>0</v>
      </c>
      <c r="AQ407" s="240">
        <f>SUMPRODUCT(LEN($AH407:$AH410)-LEN(SUBSTITUTE($AH407:$AH410,"S", "")))</f>
        <v>0</v>
      </c>
      <c r="AR407" s="237">
        <f>SUMPRODUCT(LEN($AG407:$AG410)-LEN(SUBSTITUTE($AG407:$AG410,"S", "")))</f>
        <v>0</v>
      </c>
      <c r="AS407" s="234">
        <f>SUMPRODUCT(LEN($M407:$AE410)-LEN(SUBSTITUTE($M407:$AE410,"F", "")))</f>
        <v>0</v>
      </c>
      <c r="AT407" s="240">
        <f>SUMPRODUCT(LEN($AH407:$AH410)-LEN(SUBSTITUTE($AH407:$AH410,"F", "")))</f>
        <v>0</v>
      </c>
      <c r="AU407" s="237">
        <f>SUMPRODUCT(LEN($AG407:$AG410)-LEN(SUBSTITUTE($AG407:$AG410,"F", "")))</f>
        <v>0</v>
      </c>
      <c r="AV407" s="234">
        <f>SUMPRODUCT(LEN($M407:$AE410)-LEN(SUBSTITUTE($M407:$AE410,"G", "")))</f>
        <v>0</v>
      </c>
      <c r="AW407" s="240">
        <f>SUMPRODUCT(LEN($AH407:$AH410)-LEN(SUBSTITUTE($AH407:$AH410,"G", "")))</f>
        <v>0</v>
      </c>
      <c r="AX407" s="237">
        <f>SUMPRODUCT(LEN($AG407:$AG410)-LEN(SUBSTITUTE($AG407:$AG410,"G", "")))</f>
        <v>0</v>
      </c>
      <c r="AY407" s="234">
        <f>SUMPRODUCT(LEN($M407:$AE410)-LEN(SUBSTITUTE($M407:$AE410,"M", "")))</f>
        <v>0</v>
      </c>
      <c r="AZ407" s="240">
        <f>SUMPRODUCT(LEN($AH407:$AH410)-LEN(SUBSTITUTE($AH407:$AH410,"M", "")))</f>
        <v>0</v>
      </c>
      <c r="BA407" s="237">
        <f>SUMPRODUCT(LEN($AG407:$AG410)-LEN(SUBSTITUTE($AG407:$AG410,"M", "")))</f>
        <v>0</v>
      </c>
      <c r="BB407" s="291">
        <f>SUMPRODUCT(LEN($AI407:$AI410)-LEN(SUBSTITUTE($AI407:$AI410,"S", "")))</f>
        <v>0</v>
      </c>
      <c r="BC407" s="294">
        <f>SUMPRODUCT(LEN($AI407:$AI410)-LEN(SUBSTITUTE($AI407:$AI410,"F", "")))</f>
        <v>0</v>
      </c>
      <c r="BD407" s="294">
        <f>SUMPRODUCT(LEN($AI407:$AI410)-LEN(SUBSTITUTE($AI407:$AI410,"G", "")))</f>
        <v>0</v>
      </c>
      <c r="BE407" s="297">
        <f>SUMPRODUCT(LEN($AI407:$AI410)-LEN(SUBSTITUTE($AI407:$AI410,"M", "")))</f>
        <v>0</v>
      </c>
    </row>
    <row r="408" spans="2:58" ht="28.15" hidden="1" customHeight="1" thickBot="1">
      <c r="B408" s="34"/>
      <c r="C408" s="266"/>
      <c r="D408" s="43"/>
      <c r="E408" s="42"/>
      <c r="F408" s="42"/>
      <c r="G408" s="41"/>
      <c r="H408" s="260"/>
      <c r="I408" s="270"/>
      <c r="J408" s="270"/>
      <c r="K408" s="270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52"/>
      <c r="AK408" s="255"/>
      <c r="AL408" s="23"/>
      <c r="AM408" s="248"/>
      <c r="AN408" s="241"/>
      <c r="AO408" s="238"/>
      <c r="AP408" s="235"/>
      <c r="AQ408" s="241"/>
      <c r="AR408" s="238"/>
      <c r="AS408" s="235"/>
      <c r="AT408" s="241"/>
      <c r="AU408" s="238"/>
      <c r="AV408" s="235"/>
      <c r="AW408" s="241"/>
      <c r="AX408" s="238"/>
      <c r="AY408" s="235"/>
      <c r="AZ408" s="241"/>
      <c r="BA408" s="238"/>
      <c r="BB408" s="292"/>
      <c r="BC408" s="295"/>
      <c r="BD408" s="295"/>
      <c r="BE408" s="298"/>
    </row>
    <row r="409" spans="2:58" ht="28.15" hidden="1" customHeight="1">
      <c r="B409" s="34"/>
      <c r="C409" s="267"/>
      <c r="D409" s="33"/>
      <c r="E409" s="32"/>
      <c r="F409" s="32"/>
      <c r="G409" s="31"/>
      <c r="H409" s="257"/>
      <c r="I409" s="271"/>
      <c r="J409" s="271"/>
      <c r="K409" s="271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52"/>
      <c r="AK409" s="255"/>
      <c r="AL409" s="23"/>
      <c r="AM409" s="248"/>
      <c r="AN409" s="241"/>
      <c r="AO409" s="238"/>
      <c r="AP409" s="235"/>
      <c r="AQ409" s="241"/>
      <c r="AR409" s="238"/>
      <c r="AS409" s="235"/>
      <c r="AT409" s="241"/>
      <c r="AU409" s="238"/>
      <c r="AV409" s="235"/>
      <c r="AW409" s="241"/>
      <c r="AX409" s="238"/>
      <c r="AY409" s="235"/>
      <c r="AZ409" s="241"/>
      <c r="BA409" s="238"/>
      <c r="BB409" s="292"/>
      <c r="BC409" s="295"/>
      <c r="BD409" s="295"/>
      <c r="BE409" s="298"/>
    </row>
    <row r="410" spans="2:58" ht="28.15" hidden="1" customHeight="1" thickBot="1">
      <c r="B410" s="34"/>
      <c r="C410" s="273"/>
      <c r="D410" s="64"/>
      <c r="E410" s="63"/>
      <c r="F410" s="63"/>
      <c r="G410" s="62"/>
      <c r="H410" s="258"/>
      <c r="I410" s="274"/>
      <c r="J410" s="274"/>
      <c r="K410" s="274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53"/>
      <c r="AK410" s="256"/>
      <c r="AL410" s="55"/>
      <c r="AM410" s="249"/>
      <c r="AN410" s="242"/>
      <c r="AO410" s="239"/>
      <c r="AP410" s="236"/>
      <c r="AQ410" s="242"/>
      <c r="AR410" s="239"/>
      <c r="AS410" s="236"/>
      <c r="AT410" s="242"/>
      <c r="AU410" s="239"/>
      <c r="AV410" s="236"/>
      <c r="AW410" s="242"/>
      <c r="AX410" s="239"/>
      <c r="AY410" s="236"/>
      <c r="AZ410" s="242"/>
      <c r="BA410" s="239"/>
      <c r="BB410" s="293"/>
      <c r="BC410" s="296"/>
      <c r="BD410" s="296"/>
      <c r="BE410" s="299"/>
    </row>
    <row r="411" spans="2:58" ht="28.15" hidden="1" customHeight="1">
      <c r="B411" s="34"/>
      <c r="C411" s="265">
        <v>3</v>
      </c>
      <c r="D411" s="54"/>
      <c r="E411" s="53"/>
      <c r="F411" s="53"/>
      <c r="G411" s="52"/>
      <c r="H411" s="259"/>
      <c r="I411" s="269"/>
      <c r="J411" s="269"/>
      <c r="K411" s="269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44"/>
      <c r="AK411" s="244"/>
      <c r="AL411" s="44"/>
      <c r="AM411" s="247">
        <f>SUMPRODUCT(LEN($M411:$AE414)-LEN(SUBSTITUTE($M411:$AE414,"A", "")))</f>
        <v>0</v>
      </c>
      <c r="AN411" s="240">
        <f>SUMPRODUCT(LEN($AH411:$AH414)-LEN(SUBSTITUTE($AH411:$AH414,"A", "")))</f>
        <v>0</v>
      </c>
      <c r="AO411" s="237">
        <f>SUMPRODUCT(LEN($AG411:$AG414)-LEN(SUBSTITUTE($AG411:$AG414,"A", "")))</f>
        <v>0</v>
      </c>
      <c r="AP411" s="234">
        <f>SUMPRODUCT(LEN($M411:$AE414)-LEN(SUBSTITUTE($M411:$AE414,"S", "")))</f>
        <v>0</v>
      </c>
      <c r="AQ411" s="240">
        <f>SUMPRODUCT(LEN($AH411:$AH414)-LEN(SUBSTITUTE($AH411:$AH414,"S", "")))</f>
        <v>0</v>
      </c>
      <c r="AR411" s="237">
        <f>SUMPRODUCT(LEN($AG411:$AG414)-LEN(SUBSTITUTE($AG411:$AG414,"S", "")))</f>
        <v>0</v>
      </c>
      <c r="AS411" s="234">
        <f>SUMPRODUCT(LEN($M411:$AE414)-LEN(SUBSTITUTE($M411:$AE414,"F", "")))</f>
        <v>0</v>
      </c>
      <c r="AT411" s="240">
        <f>SUMPRODUCT(LEN($AH411:$AH414)-LEN(SUBSTITUTE($AH411:$AH414,"F", "")))</f>
        <v>0</v>
      </c>
      <c r="AU411" s="237">
        <f>SUMPRODUCT(LEN($AG411:$AG414)-LEN(SUBSTITUTE($AG411:$AG414,"F", "")))</f>
        <v>0</v>
      </c>
      <c r="AV411" s="234">
        <f>SUMPRODUCT(LEN($M411:$AE414)-LEN(SUBSTITUTE($M411:$AE414,"G", "")))</f>
        <v>0</v>
      </c>
      <c r="AW411" s="240">
        <f>SUMPRODUCT(LEN($AH411:$AH414)-LEN(SUBSTITUTE($AH411:$AH414,"G", "")))</f>
        <v>0</v>
      </c>
      <c r="AX411" s="237">
        <f>SUMPRODUCT(LEN($AG411:$AG414)-LEN(SUBSTITUTE($AG411:$AG414,"G", "")))</f>
        <v>0</v>
      </c>
      <c r="AY411" s="234">
        <f>SUMPRODUCT(LEN($M411:$AE414)-LEN(SUBSTITUTE($M411:$AE414,"M", "")))</f>
        <v>0</v>
      </c>
      <c r="AZ411" s="240">
        <f>SUMPRODUCT(LEN($AH411:$AH414)-LEN(SUBSTITUTE($AH411:$AH414,"M", "")))</f>
        <v>0</v>
      </c>
      <c r="BA411" s="237">
        <f>SUMPRODUCT(LEN($AG411:$AG414)-LEN(SUBSTITUTE($AG411:$AG414,"M", "")))</f>
        <v>0</v>
      </c>
      <c r="BB411" s="291">
        <f>SUMPRODUCT(LEN($AI411:$AI414)-LEN(SUBSTITUTE($AI411:$AI414,"S", "")))</f>
        <v>0</v>
      </c>
      <c r="BC411" s="294">
        <f>SUMPRODUCT(LEN($AI411:$AI414)-LEN(SUBSTITUTE($AI411:$AI414,"F", "")))</f>
        <v>0</v>
      </c>
      <c r="BD411" s="294">
        <f>SUMPRODUCT(LEN($AI411:$AI414)-LEN(SUBSTITUTE($AI411:$AI414,"G", "")))</f>
        <v>0</v>
      </c>
      <c r="BE411" s="297">
        <f>SUMPRODUCT(LEN($AI411:$AI414)-LEN(SUBSTITUTE($AI411:$AI414,"M", "")))</f>
        <v>0</v>
      </c>
    </row>
    <row r="412" spans="2:58" ht="28.15" hidden="1" customHeight="1" thickBot="1">
      <c r="B412" s="34"/>
      <c r="C412" s="266"/>
      <c r="D412" s="43"/>
      <c r="E412" s="42"/>
      <c r="F412" s="42"/>
      <c r="G412" s="41"/>
      <c r="H412" s="260"/>
      <c r="I412" s="270"/>
      <c r="J412" s="270"/>
      <c r="K412" s="270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45"/>
      <c r="AK412" s="245"/>
      <c r="AL412" s="23"/>
      <c r="AM412" s="248"/>
      <c r="AN412" s="241"/>
      <c r="AO412" s="238"/>
      <c r="AP412" s="235"/>
      <c r="AQ412" s="241"/>
      <c r="AR412" s="238"/>
      <c r="AS412" s="235"/>
      <c r="AT412" s="241"/>
      <c r="AU412" s="238"/>
      <c r="AV412" s="235"/>
      <c r="AW412" s="241"/>
      <c r="AX412" s="238"/>
      <c r="AY412" s="235"/>
      <c r="AZ412" s="241"/>
      <c r="BA412" s="238"/>
      <c r="BB412" s="292"/>
      <c r="BC412" s="295"/>
      <c r="BD412" s="295"/>
      <c r="BE412" s="298"/>
    </row>
    <row r="413" spans="2:58" ht="28.15" hidden="1" customHeight="1">
      <c r="B413" s="34"/>
      <c r="C413" s="267"/>
      <c r="D413" s="33"/>
      <c r="E413" s="32"/>
      <c r="F413" s="32"/>
      <c r="G413" s="31"/>
      <c r="H413" s="257"/>
      <c r="I413" s="271"/>
      <c r="J413" s="271"/>
      <c r="K413" s="271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45"/>
      <c r="AK413" s="245"/>
      <c r="AL413" s="23"/>
      <c r="AM413" s="248"/>
      <c r="AN413" s="241"/>
      <c r="AO413" s="238"/>
      <c r="AP413" s="235"/>
      <c r="AQ413" s="241"/>
      <c r="AR413" s="238"/>
      <c r="AS413" s="235"/>
      <c r="AT413" s="241"/>
      <c r="AU413" s="238"/>
      <c r="AV413" s="235"/>
      <c r="AW413" s="241"/>
      <c r="AX413" s="238"/>
      <c r="AY413" s="235"/>
      <c r="AZ413" s="241"/>
      <c r="BA413" s="238"/>
      <c r="BB413" s="292"/>
      <c r="BC413" s="295"/>
      <c r="BD413" s="295"/>
      <c r="BE413" s="298"/>
    </row>
    <row r="414" spans="2:58" ht="28.15" hidden="1" customHeight="1" thickBot="1">
      <c r="B414" s="22"/>
      <c r="C414" s="268"/>
      <c r="D414" s="21"/>
      <c r="E414" s="20"/>
      <c r="F414" s="20"/>
      <c r="G414" s="19"/>
      <c r="H414" s="258"/>
      <c r="I414" s="272"/>
      <c r="J414" s="272"/>
      <c r="K414" s="27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46"/>
      <c r="AK414" s="246"/>
      <c r="AL414" s="11"/>
      <c r="AM414" s="249"/>
      <c r="AN414" s="242"/>
      <c r="AO414" s="239"/>
      <c r="AP414" s="236"/>
      <c r="AQ414" s="242"/>
      <c r="AR414" s="239"/>
      <c r="AS414" s="236"/>
      <c r="AT414" s="242"/>
      <c r="AU414" s="239"/>
      <c r="AV414" s="236"/>
      <c r="AW414" s="242"/>
      <c r="AX414" s="239"/>
      <c r="AY414" s="236"/>
      <c r="AZ414" s="242"/>
      <c r="BA414" s="239"/>
      <c r="BB414" s="293"/>
      <c r="BC414" s="296"/>
      <c r="BD414" s="296"/>
      <c r="BE414" s="299"/>
    </row>
    <row r="415" spans="2:58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29" t="s">
        <v>287</v>
      </c>
      <c r="M415" s="278"/>
      <c r="N415" s="229" t="s">
        <v>286</v>
      </c>
      <c r="O415" s="278"/>
      <c r="P415" s="229" t="s">
        <v>286</v>
      </c>
      <c r="Q415" s="230"/>
      <c r="R415" s="229" t="s">
        <v>286</v>
      </c>
      <c r="S415" s="230"/>
      <c r="T415" s="229" t="s">
        <v>286</v>
      </c>
      <c r="U415" s="230"/>
      <c r="V415" s="229" t="s">
        <v>286</v>
      </c>
      <c r="W415" s="230"/>
      <c r="X415" s="229" t="s">
        <v>286</v>
      </c>
      <c r="Y415" s="230"/>
      <c r="Z415" s="229" t="s">
        <v>286</v>
      </c>
      <c r="AA415" s="230"/>
      <c r="AB415" s="229" t="s">
        <v>286</v>
      </c>
      <c r="AC415" s="230"/>
      <c r="AD415" s="229" t="s">
        <v>286</v>
      </c>
      <c r="AE415" s="230"/>
      <c r="AF415" s="243" t="s">
        <v>285</v>
      </c>
      <c r="AG415" s="230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90" t="s">
        <v>279</v>
      </c>
      <c r="AN415" s="89" t="s">
        <v>278</v>
      </c>
      <c r="AO415" s="88" t="s">
        <v>277</v>
      </c>
      <c r="AP415" s="90" t="s">
        <v>276</v>
      </c>
      <c r="AQ415" s="89" t="s">
        <v>275</v>
      </c>
      <c r="AR415" s="88" t="s">
        <v>274</v>
      </c>
      <c r="AS415" s="90" t="s">
        <v>273</v>
      </c>
      <c r="AT415" s="89" t="s">
        <v>272</v>
      </c>
      <c r="AU415" s="91" t="s">
        <v>271</v>
      </c>
      <c r="AV415" s="90" t="s">
        <v>270</v>
      </c>
      <c r="AW415" s="89" t="s">
        <v>269</v>
      </c>
      <c r="AX415" s="88" t="s">
        <v>268</v>
      </c>
      <c r="AY415" s="90" t="s">
        <v>267</v>
      </c>
      <c r="AZ415" s="89" t="s">
        <v>266</v>
      </c>
      <c r="BA415" s="88" t="s">
        <v>265</v>
      </c>
      <c r="BB415" s="87" t="s">
        <v>264</v>
      </c>
      <c r="BC415" s="86" t="s">
        <v>263</v>
      </c>
      <c r="BD415" s="86" t="s">
        <v>262</v>
      </c>
      <c r="BE415" s="85" t="s">
        <v>261</v>
      </c>
    </row>
    <row r="416" spans="2:58" ht="48" hidden="1" thickBot="1">
      <c r="B416" s="84" t="s">
        <v>327</v>
      </c>
      <c r="C416" s="83"/>
      <c r="D416" s="82"/>
      <c r="E416" s="275"/>
      <c r="F416" s="276"/>
      <c r="G416" s="277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71">
        <f t="shared" ref="AM416:BE416" si="29">SUM(AM417:AM428)</f>
        <v>0</v>
      </c>
      <c r="AN416" s="70">
        <f t="shared" si="29"/>
        <v>0</v>
      </c>
      <c r="AO416" s="69">
        <f t="shared" si="29"/>
        <v>0</v>
      </c>
      <c r="AP416" s="71">
        <f t="shared" si="29"/>
        <v>0</v>
      </c>
      <c r="AQ416" s="70">
        <f t="shared" si="29"/>
        <v>0</v>
      </c>
      <c r="AR416" s="69">
        <f t="shared" si="29"/>
        <v>0</v>
      </c>
      <c r="AS416" s="71">
        <f t="shared" si="29"/>
        <v>0</v>
      </c>
      <c r="AT416" s="70">
        <f t="shared" si="29"/>
        <v>0</v>
      </c>
      <c r="AU416" s="69">
        <f t="shared" si="29"/>
        <v>0</v>
      </c>
      <c r="AV416" s="71">
        <f t="shared" si="29"/>
        <v>0</v>
      </c>
      <c r="AW416" s="70">
        <f t="shared" si="29"/>
        <v>0</v>
      </c>
      <c r="AX416" s="69">
        <f t="shared" si="29"/>
        <v>0</v>
      </c>
      <c r="AY416" s="71">
        <f t="shared" si="29"/>
        <v>0</v>
      </c>
      <c r="AZ416" s="70">
        <f t="shared" si="29"/>
        <v>0</v>
      </c>
      <c r="BA416" s="69">
        <f t="shared" si="29"/>
        <v>0</v>
      </c>
      <c r="BB416" s="68">
        <f t="shared" si="29"/>
        <v>0</v>
      </c>
      <c r="BC416" s="67">
        <f t="shared" si="29"/>
        <v>0</v>
      </c>
      <c r="BD416" s="67">
        <f t="shared" si="29"/>
        <v>0</v>
      </c>
      <c r="BE416" s="66">
        <f t="shared" si="29"/>
        <v>0</v>
      </c>
      <c r="BF416" s="65" t="s">
        <v>257</v>
      </c>
    </row>
    <row r="417" spans="2:58" ht="28.15" hidden="1" customHeight="1">
      <c r="B417" s="34"/>
      <c r="C417" s="265">
        <v>1</v>
      </c>
      <c r="D417" s="54"/>
      <c r="E417" s="53"/>
      <c r="F417" s="53"/>
      <c r="G417" s="52"/>
      <c r="H417" s="259"/>
      <c r="I417" s="269"/>
      <c r="J417" s="269"/>
      <c r="K417" s="269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44"/>
      <c r="AK417" s="244"/>
      <c r="AL417" s="44"/>
      <c r="AM417" s="247">
        <f>SUMPRODUCT(LEN($M417:$AE420)-LEN(SUBSTITUTE($M417:$AE420,"A", "")))</f>
        <v>0</v>
      </c>
      <c r="AN417" s="240">
        <f>SUMPRODUCT(LEN($AH417:$AH420)-LEN(SUBSTITUTE($AH417:$AH420,"A", "")))</f>
        <v>0</v>
      </c>
      <c r="AO417" s="237">
        <f>SUMPRODUCT(LEN($AG417:$AG420)-LEN(SUBSTITUTE($AG417:$AG420,"A", "")))</f>
        <v>0</v>
      </c>
      <c r="AP417" s="234">
        <f>SUMPRODUCT(LEN($M417:$AE420)-LEN(SUBSTITUTE($M417:$AE420,"S", "")))</f>
        <v>0</v>
      </c>
      <c r="AQ417" s="240">
        <f>SUMPRODUCT(LEN($AH417:$AH420)-LEN(SUBSTITUTE($AH417:$AH420,"S", "")))</f>
        <v>0</v>
      </c>
      <c r="AR417" s="237">
        <f>SUMPRODUCT(LEN($AG417:$AG420)-LEN(SUBSTITUTE($AG417:$AG420,"S", "")))</f>
        <v>0</v>
      </c>
      <c r="AS417" s="234">
        <f>SUMPRODUCT(LEN($M417:$AE420)-LEN(SUBSTITUTE($M417:$AE420,"F", "")))</f>
        <v>0</v>
      </c>
      <c r="AT417" s="240">
        <f>SUMPRODUCT(LEN($AH417:$AH420)-LEN(SUBSTITUTE($AH417:$AH420,"F", "")))</f>
        <v>0</v>
      </c>
      <c r="AU417" s="237">
        <f>SUMPRODUCT(LEN($AG417:$AG420)-LEN(SUBSTITUTE($AG417:$AG420,"F", "")))</f>
        <v>0</v>
      </c>
      <c r="AV417" s="234">
        <f>SUMPRODUCT(LEN($M417:$AE420)-LEN(SUBSTITUTE($M417:$AE420,"G", "")))</f>
        <v>0</v>
      </c>
      <c r="AW417" s="240">
        <f>SUMPRODUCT(LEN($AH417:$AH420)-LEN(SUBSTITUTE($AH417:$AH420,"G", "")))</f>
        <v>0</v>
      </c>
      <c r="AX417" s="237">
        <f>SUMPRODUCT(LEN($AG417:$AG420)-LEN(SUBSTITUTE($AG417:$AG420,"G", "")))</f>
        <v>0</v>
      </c>
      <c r="AY417" s="234">
        <f>SUMPRODUCT(LEN($M417:$AE420)-LEN(SUBSTITUTE($M417:$AE420,"M", "")))</f>
        <v>0</v>
      </c>
      <c r="AZ417" s="240">
        <f>SUMPRODUCT(LEN($AH417:$AH420)-LEN(SUBSTITUTE($AH417:$AH420,"M", "")))</f>
        <v>0</v>
      </c>
      <c r="BA417" s="237">
        <f>SUMPRODUCT(LEN($AG417:$AG420)-LEN(SUBSTITUTE($AG417:$AG420,"M", "")))</f>
        <v>0</v>
      </c>
      <c r="BB417" s="291">
        <f>SUMPRODUCT(LEN($AI417:$AI420)-LEN(SUBSTITUTE($AI417:$AI420,"S", "")))</f>
        <v>0</v>
      </c>
      <c r="BC417" s="294">
        <f>SUMPRODUCT(LEN($AI417:$AI420)-LEN(SUBSTITUTE($AI417:$AI420,"F", "")))</f>
        <v>0</v>
      </c>
      <c r="BD417" s="294">
        <f>SUMPRODUCT(LEN($AI417:$AI420)-LEN(SUBSTITUTE($AI417:$AI420,"G", "")))</f>
        <v>0</v>
      </c>
      <c r="BE417" s="297">
        <f>SUMPRODUCT(LEN($AI417:$AI420)-LEN(SUBSTITUTE($AI417:$AI420,"M", "")))</f>
        <v>0</v>
      </c>
    </row>
    <row r="418" spans="2:58" ht="28.15" hidden="1" customHeight="1" thickBot="1">
      <c r="B418" s="34"/>
      <c r="C418" s="266"/>
      <c r="D418" s="43"/>
      <c r="E418" s="42"/>
      <c r="F418" s="42"/>
      <c r="G418" s="41"/>
      <c r="H418" s="260"/>
      <c r="I418" s="270"/>
      <c r="J418" s="270"/>
      <c r="K418" s="270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45"/>
      <c r="AK418" s="245"/>
      <c r="AL418" s="23"/>
      <c r="AM418" s="248"/>
      <c r="AN418" s="241"/>
      <c r="AO418" s="238"/>
      <c r="AP418" s="235"/>
      <c r="AQ418" s="241"/>
      <c r="AR418" s="238"/>
      <c r="AS418" s="235"/>
      <c r="AT418" s="241"/>
      <c r="AU418" s="238"/>
      <c r="AV418" s="235"/>
      <c r="AW418" s="241"/>
      <c r="AX418" s="238"/>
      <c r="AY418" s="235"/>
      <c r="AZ418" s="241"/>
      <c r="BA418" s="238"/>
      <c r="BB418" s="292"/>
      <c r="BC418" s="295"/>
      <c r="BD418" s="295"/>
      <c r="BE418" s="298"/>
    </row>
    <row r="419" spans="2:58" ht="28.15" hidden="1" customHeight="1">
      <c r="B419" s="34"/>
      <c r="C419" s="267"/>
      <c r="D419" s="33"/>
      <c r="E419" s="32"/>
      <c r="F419" s="32"/>
      <c r="G419" s="31"/>
      <c r="H419" s="257"/>
      <c r="I419" s="271"/>
      <c r="J419" s="271"/>
      <c r="K419" s="271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45"/>
      <c r="AK419" s="245"/>
      <c r="AL419" s="23"/>
      <c r="AM419" s="248"/>
      <c r="AN419" s="241"/>
      <c r="AO419" s="238"/>
      <c r="AP419" s="235"/>
      <c r="AQ419" s="241"/>
      <c r="AR419" s="238"/>
      <c r="AS419" s="235"/>
      <c r="AT419" s="241"/>
      <c r="AU419" s="238"/>
      <c r="AV419" s="235"/>
      <c r="AW419" s="241"/>
      <c r="AX419" s="238"/>
      <c r="AY419" s="235"/>
      <c r="AZ419" s="241"/>
      <c r="BA419" s="238"/>
      <c r="BB419" s="292"/>
      <c r="BC419" s="295"/>
      <c r="BD419" s="295"/>
      <c r="BE419" s="298"/>
    </row>
    <row r="420" spans="2:58" ht="28.15" hidden="1" customHeight="1" thickBot="1">
      <c r="B420" s="34"/>
      <c r="C420" s="273"/>
      <c r="D420" s="64"/>
      <c r="E420" s="63"/>
      <c r="F420" s="63"/>
      <c r="G420" s="62"/>
      <c r="H420" s="258"/>
      <c r="I420" s="274"/>
      <c r="J420" s="274"/>
      <c r="K420" s="274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50"/>
      <c r="AK420" s="250"/>
      <c r="AL420" s="55"/>
      <c r="AM420" s="249"/>
      <c r="AN420" s="242"/>
      <c r="AO420" s="239"/>
      <c r="AP420" s="236"/>
      <c r="AQ420" s="242"/>
      <c r="AR420" s="239"/>
      <c r="AS420" s="236"/>
      <c r="AT420" s="242"/>
      <c r="AU420" s="239"/>
      <c r="AV420" s="236"/>
      <c r="AW420" s="242"/>
      <c r="AX420" s="239"/>
      <c r="AY420" s="236"/>
      <c r="AZ420" s="242"/>
      <c r="BA420" s="239"/>
      <c r="BB420" s="293"/>
      <c r="BC420" s="296"/>
      <c r="BD420" s="296"/>
      <c r="BE420" s="299"/>
    </row>
    <row r="421" spans="2:58" ht="28.15" hidden="1" customHeight="1">
      <c r="B421" s="34"/>
      <c r="C421" s="265">
        <v>2</v>
      </c>
      <c r="D421" s="54"/>
      <c r="E421" s="53"/>
      <c r="F421" s="53"/>
      <c r="G421" s="52"/>
      <c r="H421" s="259"/>
      <c r="I421" s="269"/>
      <c r="J421" s="269"/>
      <c r="K421" s="269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51"/>
      <c r="AK421" s="254"/>
      <c r="AL421" s="44"/>
      <c r="AM421" s="247">
        <f>SUMPRODUCT(LEN($M421:$AE424)-LEN(SUBSTITUTE($M421:$AE424,"A", "")))</f>
        <v>0</v>
      </c>
      <c r="AN421" s="240">
        <f>SUMPRODUCT(LEN($AH421:$AH424)-LEN(SUBSTITUTE($AH421:$AH424,"A", "")))</f>
        <v>0</v>
      </c>
      <c r="AO421" s="237">
        <f>SUMPRODUCT(LEN($AG421:$AG424)-LEN(SUBSTITUTE($AG421:$AG424,"A", "")))</f>
        <v>0</v>
      </c>
      <c r="AP421" s="234">
        <f>SUMPRODUCT(LEN($M421:$AE424)-LEN(SUBSTITUTE($M421:$AE424,"S", "")))</f>
        <v>0</v>
      </c>
      <c r="AQ421" s="240">
        <f>SUMPRODUCT(LEN($AH421:$AH424)-LEN(SUBSTITUTE($AH421:$AH424,"S", "")))</f>
        <v>0</v>
      </c>
      <c r="AR421" s="237">
        <f>SUMPRODUCT(LEN($AG421:$AG424)-LEN(SUBSTITUTE($AG421:$AG424,"S", "")))</f>
        <v>0</v>
      </c>
      <c r="AS421" s="234">
        <f>SUMPRODUCT(LEN($M421:$AE424)-LEN(SUBSTITUTE($M421:$AE424,"F", "")))</f>
        <v>0</v>
      </c>
      <c r="AT421" s="240">
        <f>SUMPRODUCT(LEN($AH421:$AH424)-LEN(SUBSTITUTE($AH421:$AH424,"F", "")))</f>
        <v>0</v>
      </c>
      <c r="AU421" s="237">
        <f>SUMPRODUCT(LEN($AG421:$AG424)-LEN(SUBSTITUTE($AG421:$AG424,"F", "")))</f>
        <v>0</v>
      </c>
      <c r="AV421" s="234">
        <f>SUMPRODUCT(LEN($M421:$AE424)-LEN(SUBSTITUTE($M421:$AE424,"G", "")))</f>
        <v>0</v>
      </c>
      <c r="AW421" s="240">
        <f>SUMPRODUCT(LEN($AH421:$AH424)-LEN(SUBSTITUTE($AH421:$AH424,"G", "")))</f>
        <v>0</v>
      </c>
      <c r="AX421" s="237">
        <f>SUMPRODUCT(LEN($AG421:$AG424)-LEN(SUBSTITUTE($AG421:$AG424,"G", "")))</f>
        <v>0</v>
      </c>
      <c r="AY421" s="234">
        <f>SUMPRODUCT(LEN($M421:$AE424)-LEN(SUBSTITUTE($M421:$AE424,"M", "")))</f>
        <v>0</v>
      </c>
      <c r="AZ421" s="240">
        <f>SUMPRODUCT(LEN($AH421:$AH424)-LEN(SUBSTITUTE($AH421:$AH424,"M", "")))</f>
        <v>0</v>
      </c>
      <c r="BA421" s="237">
        <f>SUMPRODUCT(LEN($AG421:$AG424)-LEN(SUBSTITUTE($AG421:$AG424,"M", "")))</f>
        <v>0</v>
      </c>
      <c r="BB421" s="291">
        <f>SUMPRODUCT(LEN($AI421:$AI424)-LEN(SUBSTITUTE($AI421:$AI424,"S", "")))</f>
        <v>0</v>
      </c>
      <c r="BC421" s="294">
        <f>SUMPRODUCT(LEN($AI421:$AI424)-LEN(SUBSTITUTE($AI421:$AI424,"F", "")))</f>
        <v>0</v>
      </c>
      <c r="BD421" s="294">
        <f>SUMPRODUCT(LEN($AI421:$AI424)-LEN(SUBSTITUTE($AI421:$AI424,"G", "")))</f>
        <v>0</v>
      </c>
      <c r="BE421" s="297">
        <f>SUMPRODUCT(LEN($AI421:$AI424)-LEN(SUBSTITUTE($AI421:$AI424,"M", "")))</f>
        <v>0</v>
      </c>
    </row>
    <row r="422" spans="2:58" ht="28.15" hidden="1" customHeight="1" thickBot="1">
      <c r="B422" s="34"/>
      <c r="C422" s="266"/>
      <c r="D422" s="43"/>
      <c r="E422" s="42"/>
      <c r="F422" s="42"/>
      <c r="G422" s="41"/>
      <c r="H422" s="260"/>
      <c r="I422" s="270"/>
      <c r="J422" s="270"/>
      <c r="K422" s="270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52"/>
      <c r="AK422" s="255"/>
      <c r="AL422" s="23"/>
      <c r="AM422" s="248"/>
      <c r="AN422" s="241"/>
      <c r="AO422" s="238"/>
      <c r="AP422" s="235"/>
      <c r="AQ422" s="241"/>
      <c r="AR422" s="238"/>
      <c r="AS422" s="235"/>
      <c r="AT422" s="241"/>
      <c r="AU422" s="238"/>
      <c r="AV422" s="235"/>
      <c r="AW422" s="241"/>
      <c r="AX422" s="238"/>
      <c r="AY422" s="235"/>
      <c r="AZ422" s="241"/>
      <c r="BA422" s="238"/>
      <c r="BB422" s="292"/>
      <c r="BC422" s="295"/>
      <c r="BD422" s="295"/>
      <c r="BE422" s="298"/>
    </row>
    <row r="423" spans="2:58" ht="28.15" hidden="1" customHeight="1">
      <c r="B423" s="34"/>
      <c r="C423" s="267"/>
      <c r="D423" s="33"/>
      <c r="E423" s="32"/>
      <c r="F423" s="32"/>
      <c r="G423" s="31"/>
      <c r="H423" s="257"/>
      <c r="I423" s="271"/>
      <c r="J423" s="271"/>
      <c r="K423" s="271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52"/>
      <c r="AK423" s="255"/>
      <c r="AL423" s="23"/>
      <c r="AM423" s="248"/>
      <c r="AN423" s="241"/>
      <c r="AO423" s="238"/>
      <c r="AP423" s="235"/>
      <c r="AQ423" s="241"/>
      <c r="AR423" s="238"/>
      <c r="AS423" s="235"/>
      <c r="AT423" s="241"/>
      <c r="AU423" s="238"/>
      <c r="AV423" s="235"/>
      <c r="AW423" s="241"/>
      <c r="AX423" s="238"/>
      <c r="AY423" s="235"/>
      <c r="AZ423" s="241"/>
      <c r="BA423" s="238"/>
      <c r="BB423" s="292"/>
      <c r="BC423" s="295"/>
      <c r="BD423" s="295"/>
      <c r="BE423" s="298"/>
    </row>
    <row r="424" spans="2:58" ht="28.15" hidden="1" customHeight="1" thickBot="1">
      <c r="B424" s="34"/>
      <c r="C424" s="273"/>
      <c r="D424" s="64"/>
      <c r="E424" s="63"/>
      <c r="F424" s="63"/>
      <c r="G424" s="62"/>
      <c r="H424" s="258"/>
      <c r="I424" s="274"/>
      <c r="J424" s="274"/>
      <c r="K424" s="274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53"/>
      <c r="AK424" s="256"/>
      <c r="AL424" s="55"/>
      <c r="AM424" s="249"/>
      <c r="AN424" s="242"/>
      <c r="AO424" s="239"/>
      <c r="AP424" s="236"/>
      <c r="AQ424" s="242"/>
      <c r="AR424" s="239"/>
      <c r="AS424" s="236"/>
      <c r="AT424" s="242"/>
      <c r="AU424" s="239"/>
      <c r="AV424" s="236"/>
      <c r="AW424" s="242"/>
      <c r="AX424" s="239"/>
      <c r="AY424" s="236"/>
      <c r="AZ424" s="242"/>
      <c r="BA424" s="239"/>
      <c r="BB424" s="293"/>
      <c r="BC424" s="296"/>
      <c r="BD424" s="296"/>
      <c r="BE424" s="299"/>
    </row>
    <row r="425" spans="2:58" ht="28.15" hidden="1" customHeight="1">
      <c r="B425" s="34"/>
      <c r="C425" s="265">
        <v>3</v>
      </c>
      <c r="D425" s="54"/>
      <c r="E425" s="53"/>
      <c r="F425" s="53"/>
      <c r="G425" s="52"/>
      <c r="H425" s="259"/>
      <c r="I425" s="269"/>
      <c r="J425" s="269"/>
      <c r="K425" s="269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44"/>
      <c r="AK425" s="244"/>
      <c r="AL425" s="44"/>
      <c r="AM425" s="247">
        <f>SUMPRODUCT(LEN($M425:$AE428)-LEN(SUBSTITUTE($M425:$AE428,"A", "")))</f>
        <v>0</v>
      </c>
      <c r="AN425" s="240">
        <f>SUMPRODUCT(LEN($AH425:$AH428)-LEN(SUBSTITUTE($AH425:$AH428,"A", "")))</f>
        <v>0</v>
      </c>
      <c r="AO425" s="237">
        <f>SUMPRODUCT(LEN($AG425:$AG428)-LEN(SUBSTITUTE($AG425:$AG428,"A", "")))</f>
        <v>0</v>
      </c>
      <c r="AP425" s="234">
        <f>SUMPRODUCT(LEN($M425:$AE428)-LEN(SUBSTITUTE($M425:$AE428,"S", "")))</f>
        <v>0</v>
      </c>
      <c r="AQ425" s="240">
        <f>SUMPRODUCT(LEN($AH425:$AH428)-LEN(SUBSTITUTE($AH425:$AH428,"S", "")))</f>
        <v>0</v>
      </c>
      <c r="AR425" s="237">
        <f>SUMPRODUCT(LEN($AG425:$AG428)-LEN(SUBSTITUTE($AG425:$AG428,"S", "")))</f>
        <v>0</v>
      </c>
      <c r="AS425" s="234">
        <f>SUMPRODUCT(LEN($M425:$AE428)-LEN(SUBSTITUTE($M425:$AE428,"F", "")))</f>
        <v>0</v>
      </c>
      <c r="AT425" s="240">
        <f>SUMPRODUCT(LEN($AH425:$AH428)-LEN(SUBSTITUTE($AH425:$AH428,"F", "")))</f>
        <v>0</v>
      </c>
      <c r="AU425" s="237">
        <f>SUMPRODUCT(LEN($AG425:$AG428)-LEN(SUBSTITUTE($AG425:$AG428,"F", "")))</f>
        <v>0</v>
      </c>
      <c r="AV425" s="234">
        <f>SUMPRODUCT(LEN($M425:$AE428)-LEN(SUBSTITUTE($M425:$AE428,"G", "")))</f>
        <v>0</v>
      </c>
      <c r="AW425" s="240">
        <f>SUMPRODUCT(LEN($AH425:$AH428)-LEN(SUBSTITUTE($AH425:$AH428,"G", "")))</f>
        <v>0</v>
      </c>
      <c r="AX425" s="237">
        <f>SUMPRODUCT(LEN($AG425:$AG428)-LEN(SUBSTITUTE($AG425:$AG428,"G", "")))</f>
        <v>0</v>
      </c>
      <c r="AY425" s="234">
        <f>SUMPRODUCT(LEN($M425:$AE428)-LEN(SUBSTITUTE($M425:$AE428,"M", "")))</f>
        <v>0</v>
      </c>
      <c r="AZ425" s="240">
        <f>SUMPRODUCT(LEN($AH425:$AH428)-LEN(SUBSTITUTE($AH425:$AH428,"M", "")))</f>
        <v>0</v>
      </c>
      <c r="BA425" s="237">
        <f>SUMPRODUCT(LEN($AG425:$AG428)-LEN(SUBSTITUTE($AG425:$AG428,"M", "")))</f>
        <v>0</v>
      </c>
      <c r="BB425" s="291">
        <f>SUMPRODUCT(LEN($AI425:$AI428)-LEN(SUBSTITUTE($AI425:$AI428,"S", "")))</f>
        <v>0</v>
      </c>
      <c r="BC425" s="294">
        <f>SUMPRODUCT(LEN($AI425:$AI428)-LEN(SUBSTITUTE($AI425:$AI428,"F", "")))</f>
        <v>0</v>
      </c>
      <c r="BD425" s="294">
        <f>SUMPRODUCT(LEN($AI425:$AI428)-LEN(SUBSTITUTE($AI425:$AI428,"G", "")))</f>
        <v>0</v>
      </c>
      <c r="BE425" s="297">
        <f>SUMPRODUCT(LEN($AI425:$AI428)-LEN(SUBSTITUTE($AI425:$AI428,"M", "")))</f>
        <v>0</v>
      </c>
    </row>
    <row r="426" spans="2:58" ht="28.15" hidden="1" customHeight="1" thickBot="1">
      <c r="B426" s="34"/>
      <c r="C426" s="266"/>
      <c r="D426" s="43"/>
      <c r="E426" s="42"/>
      <c r="F426" s="42"/>
      <c r="G426" s="41"/>
      <c r="H426" s="260"/>
      <c r="I426" s="270"/>
      <c r="J426" s="270"/>
      <c r="K426" s="270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45"/>
      <c r="AK426" s="245"/>
      <c r="AL426" s="23"/>
      <c r="AM426" s="248"/>
      <c r="AN426" s="241"/>
      <c r="AO426" s="238"/>
      <c r="AP426" s="235"/>
      <c r="AQ426" s="241"/>
      <c r="AR426" s="238"/>
      <c r="AS426" s="235"/>
      <c r="AT426" s="241"/>
      <c r="AU426" s="238"/>
      <c r="AV426" s="235"/>
      <c r="AW426" s="241"/>
      <c r="AX426" s="238"/>
      <c r="AY426" s="235"/>
      <c r="AZ426" s="241"/>
      <c r="BA426" s="238"/>
      <c r="BB426" s="292"/>
      <c r="BC426" s="295"/>
      <c r="BD426" s="295"/>
      <c r="BE426" s="298"/>
    </row>
    <row r="427" spans="2:58" ht="28.15" hidden="1" customHeight="1">
      <c r="B427" s="34"/>
      <c r="C427" s="267"/>
      <c r="D427" s="33"/>
      <c r="E427" s="32"/>
      <c r="F427" s="32"/>
      <c r="G427" s="31"/>
      <c r="H427" s="257"/>
      <c r="I427" s="271"/>
      <c r="J427" s="271"/>
      <c r="K427" s="271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45"/>
      <c r="AK427" s="245"/>
      <c r="AL427" s="23"/>
      <c r="AM427" s="248"/>
      <c r="AN427" s="241"/>
      <c r="AO427" s="238"/>
      <c r="AP427" s="235"/>
      <c r="AQ427" s="241"/>
      <c r="AR427" s="238"/>
      <c r="AS427" s="235"/>
      <c r="AT427" s="241"/>
      <c r="AU427" s="238"/>
      <c r="AV427" s="235"/>
      <c r="AW427" s="241"/>
      <c r="AX427" s="238"/>
      <c r="AY427" s="235"/>
      <c r="AZ427" s="241"/>
      <c r="BA427" s="238"/>
      <c r="BB427" s="292"/>
      <c r="BC427" s="295"/>
      <c r="BD427" s="295"/>
      <c r="BE427" s="298"/>
    </row>
    <row r="428" spans="2:58" ht="28.15" hidden="1" customHeight="1" thickBot="1">
      <c r="B428" s="22"/>
      <c r="C428" s="268"/>
      <c r="D428" s="21"/>
      <c r="E428" s="20"/>
      <c r="F428" s="20"/>
      <c r="G428" s="19"/>
      <c r="H428" s="258"/>
      <c r="I428" s="272"/>
      <c r="J428" s="272"/>
      <c r="K428" s="27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46"/>
      <c r="AK428" s="246"/>
      <c r="AL428" s="11"/>
      <c r="AM428" s="249"/>
      <c r="AN428" s="242"/>
      <c r="AO428" s="239"/>
      <c r="AP428" s="236"/>
      <c r="AQ428" s="242"/>
      <c r="AR428" s="239"/>
      <c r="AS428" s="236"/>
      <c r="AT428" s="242"/>
      <c r="AU428" s="239"/>
      <c r="AV428" s="236"/>
      <c r="AW428" s="242"/>
      <c r="AX428" s="239"/>
      <c r="AY428" s="236"/>
      <c r="AZ428" s="242"/>
      <c r="BA428" s="239"/>
      <c r="BB428" s="293"/>
      <c r="BC428" s="296"/>
      <c r="BD428" s="296"/>
      <c r="BE428" s="299"/>
    </row>
    <row r="429" spans="2:58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29" t="s">
        <v>287</v>
      </c>
      <c r="M429" s="278"/>
      <c r="N429" s="229" t="s">
        <v>286</v>
      </c>
      <c r="O429" s="278"/>
      <c r="P429" s="229" t="s">
        <v>286</v>
      </c>
      <c r="Q429" s="230"/>
      <c r="R429" s="229" t="s">
        <v>286</v>
      </c>
      <c r="S429" s="230"/>
      <c r="T429" s="229" t="s">
        <v>286</v>
      </c>
      <c r="U429" s="230"/>
      <c r="V429" s="229" t="s">
        <v>286</v>
      </c>
      <c r="W429" s="230"/>
      <c r="X429" s="229" t="s">
        <v>286</v>
      </c>
      <c r="Y429" s="230"/>
      <c r="Z429" s="229" t="s">
        <v>286</v>
      </c>
      <c r="AA429" s="230"/>
      <c r="AB429" s="229" t="s">
        <v>286</v>
      </c>
      <c r="AC429" s="230"/>
      <c r="AD429" s="229" t="s">
        <v>286</v>
      </c>
      <c r="AE429" s="230"/>
      <c r="AF429" s="243" t="s">
        <v>285</v>
      </c>
      <c r="AG429" s="230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90" t="s">
        <v>279</v>
      </c>
      <c r="AN429" s="89" t="s">
        <v>278</v>
      </c>
      <c r="AO429" s="88" t="s">
        <v>277</v>
      </c>
      <c r="AP429" s="90" t="s">
        <v>276</v>
      </c>
      <c r="AQ429" s="89" t="s">
        <v>275</v>
      </c>
      <c r="AR429" s="88" t="s">
        <v>274</v>
      </c>
      <c r="AS429" s="90" t="s">
        <v>273</v>
      </c>
      <c r="AT429" s="89" t="s">
        <v>272</v>
      </c>
      <c r="AU429" s="91" t="s">
        <v>271</v>
      </c>
      <c r="AV429" s="90" t="s">
        <v>270</v>
      </c>
      <c r="AW429" s="89" t="s">
        <v>269</v>
      </c>
      <c r="AX429" s="88" t="s">
        <v>268</v>
      </c>
      <c r="AY429" s="90" t="s">
        <v>267</v>
      </c>
      <c r="AZ429" s="89" t="s">
        <v>266</v>
      </c>
      <c r="BA429" s="88" t="s">
        <v>265</v>
      </c>
      <c r="BB429" s="87" t="s">
        <v>264</v>
      </c>
      <c r="BC429" s="86" t="s">
        <v>263</v>
      </c>
      <c r="BD429" s="86" t="s">
        <v>262</v>
      </c>
      <c r="BE429" s="85" t="s">
        <v>261</v>
      </c>
    </row>
    <row r="430" spans="2:58" ht="48" hidden="1" thickBot="1">
      <c r="B430" s="84" t="s">
        <v>326</v>
      </c>
      <c r="C430" s="83"/>
      <c r="D430" s="82"/>
      <c r="E430" s="275"/>
      <c r="F430" s="276"/>
      <c r="G430" s="277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71">
        <f t="shared" ref="AM430:BE430" si="30">SUM(AM431:AM442)</f>
        <v>0</v>
      </c>
      <c r="AN430" s="70">
        <f t="shared" si="30"/>
        <v>0</v>
      </c>
      <c r="AO430" s="69">
        <f t="shared" si="30"/>
        <v>0</v>
      </c>
      <c r="AP430" s="71">
        <f t="shared" si="30"/>
        <v>0</v>
      </c>
      <c r="AQ430" s="70">
        <f t="shared" si="30"/>
        <v>0</v>
      </c>
      <c r="AR430" s="69">
        <f t="shared" si="30"/>
        <v>0</v>
      </c>
      <c r="AS430" s="71">
        <f t="shared" si="30"/>
        <v>0</v>
      </c>
      <c r="AT430" s="70">
        <f t="shared" si="30"/>
        <v>0</v>
      </c>
      <c r="AU430" s="69">
        <f t="shared" si="30"/>
        <v>0</v>
      </c>
      <c r="AV430" s="71">
        <f t="shared" si="30"/>
        <v>0</v>
      </c>
      <c r="AW430" s="70">
        <f t="shared" si="30"/>
        <v>0</v>
      </c>
      <c r="AX430" s="69">
        <f t="shared" si="30"/>
        <v>0</v>
      </c>
      <c r="AY430" s="71">
        <f t="shared" si="30"/>
        <v>0</v>
      </c>
      <c r="AZ430" s="70">
        <f t="shared" si="30"/>
        <v>0</v>
      </c>
      <c r="BA430" s="69">
        <f t="shared" si="30"/>
        <v>0</v>
      </c>
      <c r="BB430" s="68">
        <f t="shared" si="30"/>
        <v>0</v>
      </c>
      <c r="BC430" s="67">
        <f t="shared" si="30"/>
        <v>0</v>
      </c>
      <c r="BD430" s="67">
        <f t="shared" si="30"/>
        <v>0</v>
      </c>
      <c r="BE430" s="66">
        <f t="shared" si="30"/>
        <v>0</v>
      </c>
      <c r="BF430" s="65" t="s">
        <v>257</v>
      </c>
    </row>
    <row r="431" spans="2:58" ht="28.15" hidden="1" customHeight="1">
      <c r="B431" s="34"/>
      <c r="C431" s="265">
        <v>1</v>
      </c>
      <c r="D431" s="54"/>
      <c r="E431" s="53"/>
      <c r="F431" s="53"/>
      <c r="G431" s="52"/>
      <c r="H431" s="259"/>
      <c r="I431" s="269"/>
      <c r="J431" s="269"/>
      <c r="K431" s="269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44"/>
      <c r="AK431" s="244"/>
      <c r="AL431" s="44"/>
      <c r="AM431" s="247">
        <f>SUMPRODUCT(LEN($M431:$AE434)-LEN(SUBSTITUTE($M431:$AE434,"A", "")))</f>
        <v>0</v>
      </c>
      <c r="AN431" s="240">
        <f>SUMPRODUCT(LEN($AH431:$AH434)-LEN(SUBSTITUTE($AH431:$AH434,"A", "")))</f>
        <v>0</v>
      </c>
      <c r="AO431" s="237">
        <f>SUMPRODUCT(LEN($AG431:$AG434)-LEN(SUBSTITUTE($AG431:$AG434,"A", "")))</f>
        <v>0</v>
      </c>
      <c r="AP431" s="234">
        <f>SUMPRODUCT(LEN($M431:$AE434)-LEN(SUBSTITUTE($M431:$AE434,"S", "")))</f>
        <v>0</v>
      </c>
      <c r="AQ431" s="240">
        <f>SUMPRODUCT(LEN($AH431:$AH434)-LEN(SUBSTITUTE($AH431:$AH434,"S", "")))</f>
        <v>0</v>
      </c>
      <c r="AR431" s="237">
        <f>SUMPRODUCT(LEN($AG431:$AG434)-LEN(SUBSTITUTE($AG431:$AG434,"S", "")))</f>
        <v>0</v>
      </c>
      <c r="AS431" s="234">
        <f>SUMPRODUCT(LEN($M431:$AE434)-LEN(SUBSTITUTE($M431:$AE434,"F", "")))</f>
        <v>0</v>
      </c>
      <c r="AT431" s="240">
        <f>SUMPRODUCT(LEN($AH431:$AH434)-LEN(SUBSTITUTE($AH431:$AH434,"F", "")))</f>
        <v>0</v>
      </c>
      <c r="AU431" s="237">
        <f>SUMPRODUCT(LEN($AG431:$AG434)-LEN(SUBSTITUTE($AG431:$AG434,"F", "")))</f>
        <v>0</v>
      </c>
      <c r="AV431" s="234">
        <f>SUMPRODUCT(LEN($M431:$AE434)-LEN(SUBSTITUTE($M431:$AE434,"G", "")))</f>
        <v>0</v>
      </c>
      <c r="AW431" s="240">
        <f>SUMPRODUCT(LEN($AH431:$AH434)-LEN(SUBSTITUTE($AH431:$AH434,"G", "")))</f>
        <v>0</v>
      </c>
      <c r="AX431" s="237">
        <f>SUMPRODUCT(LEN($AG431:$AG434)-LEN(SUBSTITUTE($AG431:$AG434,"G", "")))</f>
        <v>0</v>
      </c>
      <c r="AY431" s="234">
        <f>SUMPRODUCT(LEN($M431:$AE434)-LEN(SUBSTITUTE($M431:$AE434,"M", "")))</f>
        <v>0</v>
      </c>
      <c r="AZ431" s="240">
        <f>SUMPRODUCT(LEN($AH431:$AH434)-LEN(SUBSTITUTE($AH431:$AH434,"M", "")))</f>
        <v>0</v>
      </c>
      <c r="BA431" s="237">
        <f>SUMPRODUCT(LEN($AG431:$AG434)-LEN(SUBSTITUTE($AG431:$AG434,"M", "")))</f>
        <v>0</v>
      </c>
      <c r="BB431" s="291">
        <f>SUMPRODUCT(LEN($AI431:$AI434)-LEN(SUBSTITUTE($AI431:$AI434,"S", "")))</f>
        <v>0</v>
      </c>
      <c r="BC431" s="294">
        <f>SUMPRODUCT(LEN($AI431:$AI434)-LEN(SUBSTITUTE($AI431:$AI434,"F", "")))</f>
        <v>0</v>
      </c>
      <c r="BD431" s="294">
        <f>SUMPRODUCT(LEN($AI431:$AI434)-LEN(SUBSTITUTE($AI431:$AI434,"G", "")))</f>
        <v>0</v>
      </c>
      <c r="BE431" s="297">
        <f>SUMPRODUCT(LEN($AI431:$AI434)-LEN(SUBSTITUTE($AI431:$AI434,"M", "")))</f>
        <v>0</v>
      </c>
    </row>
    <row r="432" spans="2:58" ht="28.15" hidden="1" customHeight="1" thickBot="1">
      <c r="B432" s="34"/>
      <c r="C432" s="266"/>
      <c r="D432" s="43"/>
      <c r="E432" s="42"/>
      <c r="F432" s="42"/>
      <c r="G432" s="41"/>
      <c r="H432" s="260"/>
      <c r="I432" s="270"/>
      <c r="J432" s="270"/>
      <c r="K432" s="270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45"/>
      <c r="AK432" s="245"/>
      <c r="AL432" s="23"/>
      <c r="AM432" s="248"/>
      <c r="AN432" s="241"/>
      <c r="AO432" s="238"/>
      <c r="AP432" s="235"/>
      <c r="AQ432" s="241"/>
      <c r="AR432" s="238"/>
      <c r="AS432" s="235"/>
      <c r="AT432" s="241"/>
      <c r="AU432" s="238"/>
      <c r="AV432" s="235"/>
      <c r="AW432" s="241"/>
      <c r="AX432" s="238"/>
      <c r="AY432" s="235"/>
      <c r="AZ432" s="241"/>
      <c r="BA432" s="238"/>
      <c r="BB432" s="292"/>
      <c r="BC432" s="295"/>
      <c r="BD432" s="295"/>
      <c r="BE432" s="298"/>
    </row>
    <row r="433" spans="2:58" ht="28.15" hidden="1" customHeight="1">
      <c r="B433" s="34"/>
      <c r="C433" s="267"/>
      <c r="D433" s="33"/>
      <c r="E433" s="32"/>
      <c r="F433" s="32"/>
      <c r="G433" s="31"/>
      <c r="H433" s="257"/>
      <c r="I433" s="271"/>
      <c r="J433" s="271"/>
      <c r="K433" s="271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45"/>
      <c r="AK433" s="245"/>
      <c r="AL433" s="23"/>
      <c r="AM433" s="248"/>
      <c r="AN433" s="241"/>
      <c r="AO433" s="238"/>
      <c r="AP433" s="235"/>
      <c r="AQ433" s="241"/>
      <c r="AR433" s="238"/>
      <c r="AS433" s="235"/>
      <c r="AT433" s="241"/>
      <c r="AU433" s="238"/>
      <c r="AV433" s="235"/>
      <c r="AW433" s="241"/>
      <c r="AX433" s="238"/>
      <c r="AY433" s="235"/>
      <c r="AZ433" s="241"/>
      <c r="BA433" s="238"/>
      <c r="BB433" s="292"/>
      <c r="BC433" s="295"/>
      <c r="BD433" s="295"/>
      <c r="BE433" s="298"/>
    </row>
    <row r="434" spans="2:58" ht="28.15" hidden="1" customHeight="1" thickBot="1">
      <c r="B434" s="34"/>
      <c r="C434" s="273"/>
      <c r="D434" s="64"/>
      <c r="E434" s="63"/>
      <c r="F434" s="63"/>
      <c r="G434" s="62"/>
      <c r="H434" s="258"/>
      <c r="I434" s="274"/>
      <c r="J434" s="274"/>
      <c r="K434" s="274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50"/>
      <c r="AK434" s="250"/>
      <c r="AL434" s="55"/>
      <c r="AM434" s="249"/>
      <c r="AN434" s="242"/>
      <c r="AO434" s="239"/>
      <c r="AP434" s="236"/>
      <c r="AQ434" s="242"/>
      <c r="AR434" s="239"/>
      <c r="AS434" s="236"/>
      <c r="AT434" s="242"/>
      <c r="AU434" s="239"/>
      <c r="AV434" s="236"/>
      <c r="AW434" s="242"/>
      <c r="AX434" s="239"/>
      <c r="AY434" s="236"/>
      <c r="AZ434" s="242"/>
      <c r="BA434" s="239"/>
      <c r="BB434" s="293"/>
      <c r="BC434" s="296"/>
      <c r="BD434" s="296"/>
      <c r="BE434" s="299"/>
    </row>
    <row r="435" spans="2:58" ht="28.15" hidden="1" customHeight="1">
      <c r="B435" s="34"/>
      <c r="C435" s="265">
        <v>2</v>
      </c>
      <c r="D435" s="54"/>
      <c r="E435" s="53"/>
      <c r="F435" s="53"/>
      <c r="G435" s="52"/>
      <c r="H435" s="259"/>
      <c r="I435" s="269"/>
      <c r="J435" s="269"/>
      <c r="K435" s="269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51"/>
      <c r="AK435" s="254"/>
      <c r="AL435" s="44"/>
      <c r="AM435" s="247">
        <f>SUMPRODUCT(LEN($M435:$AE438)-LEN(SUBSTITUTE($M435:$AE438,"A", "")))</f>
        <v>0</v>
      </c>
      <c r="AN435" s="240">
        <f>SUMPRODUCT(LEN($AH435:$AH438)-LEN(SUBSTITUTE($AH435:$AH438,"A", "")))</f>
        <v>0</v>
      </c>
      <c r="AO435" s="237">
        <f>SUMPRODUCT(LEN($AG435:$AG438)-LEN(SUBSTITUTE($AG435:$AG438,"A", "")))</f>
        <v>0</v>
      </c>
      <c r="AP435" s="234">
        <f>SUMPRODUCT(LEN($M435:$AE438)-LEN(SUBSTITUTE($M435:$AE438,"S", "")))</f>
        <v>0</v>
      </c>
      <c r="AQ435" s="240">
        <f>SUMPRODUCT(LEN($AH435:$AH438)-LEN(SUBSTITUTE($AH435:$AH438,"S", "")))</f>
        <v>0</v>
      </c>
      <c r="AR435" s="237">
        <f>SUMPRODUCT(LEN($AG435:$AG438)-LEN(SUBSTITUTE($AG435:$AG438,"S", "")))</f>
        <v>0</v>
      </c>
      <c r="AS435" s="234">
        <f>SUMPRODUCT(LEN($M435:$AE438)-LEN(SUBSTITUTE($M435:$AE438,"F", "")))</f>
        <v>0</v>
      </c>
      <c r="AT435" s="240">
        <f>SUMPRODUCT(LEN($AH435:$AH438)-LEN(SUBSTITUTE($AH435:$AH438,"F", "")))</f>
        <v>0</v>
      </c>
      <c r="AU435" s="237">
        <f>SUMPRODUCT(LEN($AG435:$AG438)-LEN(SUBSTITUTE($AG435:$AG438,"F", "")))</f>
        <v>0</v>
      </c>
      <c r="AV435" s="234">
        <f>SUMPRODUCT(LEN($M435:$AE438)-LEN(SUBSTITUTE($M435:$AE438,"G", "")))</f>
        <v>0</v>
      </c>
      <c r="AW435" s="240">
        <f>SUMPRODUCT(LEN($AH435:$AH438)-LEN(SUBSTITUTE($AH435:$AH438,"G", "")))</f>
        <v>0</v>
      </c>
      <c r="AX435" s="237">
        <f>SUMPRODUCT(LEN($AG435:$AG438)-LEN(SUBSTITUTE($AG435:$AG438,"G", "")))</f>
        <v>0</v>
      </c>
      <c r="AY435" s="234">
        <f>SUMPRODUCT(LEN($M435:$AE438)-LEN(SUBSTITUTE($M435:$AE438,"M", "")))</f>
        <v>0</v>
      </c>
      <c r="AZ435" s="240">
        <f>SUMPRODUCT(LEN($AH435:$AH438)-LEN(SUBSTITUTE($AH435:$AH438,"M", "")))</f>
        <v>0</v>
      </c>
      <c r="BA435" s="237">
        <f>SUMPRODUCT(LEN($AG435:$AG438)-LEN(SUBSTITUTE($AG435:$AG438,"M", "")))</f>
        <v>0</v>
      </c>
      <c r="BB435" s="291">
        <f>SUMPRODUCT(LEN($AI435:$AI438)-LEN(SUBSTITUTE($AI435:$AI438,"S", "")))</f>
        <v>0</v>
      </c>
      <c r="BC435" s="294">
        <f>SUMPRODUCT(LEN($AI435:$AI438)-LEN(SUBSTITUTE($AI435:$AI438,"F", "")))</f>
        <v>0</v>
      </c>
      <c r="BD435" s="294">
        <f>SUMPRODUCT(LEN($AI435:$AI438)-LEN(SUBSTITUTE($AI435:$AI438,"G", "")))</f>
        <v>0</v>
      </c>
      <c r="BE435" s="297">
        <f>SUMPRODUCT(LEN($AI435:$AI438)-LEN(SUBSTITUTE($AI435:$AI438,"M", "")))</f>
        <v>0</v>
      </c>
    </row>
    <row r="436" spans="2:58" ht="28.15" hidden="1" customHeight="1" thickBot="1">
      <c r="B436" s="34"/>
      <c r="C436" s="266"/>
      <c r="D436" s="43"/>
      <c r="E436" s="42"/>
      <c r="F436" s="42"/>
      <c r="G436" s="41"/>
      <c r="H436" s="260"/>
      <c r="I436" s="270"/>
      <c r="J436" s="270"/>
      <c r="K436" s="270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52"/>
      <c r="AK436" s="255"/>
      <c r="AL436" s="23"/>
      <c r="AM436" s="248"/>
      <c r="AN436" s="241"/>
      <c r="AO436" s="238"/>
      <c r="AP436" s="235"/>
      <c r="AQ436" s="241"/>
      <c r="AR436" s="238"/>
      <c r="AS436" s="235"/>
      <c r="AT436" s="241"/>
      <c r="AU436" s="238"/>
      <c r="AV436" s="235"/>
      <c r="AW436" s="241"/>
      <c r="AX436" s="238"/>
      <c r="AY436" s="235"/>
      <c r="AZ436" s="241"/>
      <c r="BA436" s="238"/>
      <c r="BB436" s="292"/>
      <c r="BC436" s="295"/>
      <c r="BD436" s="295"/>
      <c r="BE436" s="298"/>
    </row>
    <row r="437" spans="2:58" ht="28.15" hidden="1" customHeight="1">
      <c r="B437" s="34"/>
      <c r="C437" s="267"/>
      <c r="D437" s="33"/>
      <c r="E437" s="32"/>
      <c r="F437" s="32"/>
      <c r="G437" s="31"/>
      <c r="H437" s="257"/>
      <c r="I437" s="271"/>
      <c r="J437" s="271"/>
      <c r="K437" s="271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52"/>
      <c r="AK437" s="255"/>
      <c r="AL437" s="23"/>
      <c r="AM437" s="248"/>
      <c r="AN437" s="241"/>
      <c r="AO437" s="238"/>
      <c r="AP437" s="235"/>
      <c r="AQ437" s="241"/>
      <c r="AR437" s="238"/>
      <c r="AS437" s="235"/>
      <c r="AT437" s="241"/>
      <c r="AU437" s="238"/>
      <c r="AV437" s="235"/>
      <c r="AW437" s="241"/>
      <c r="AX437" s="238"/>
      <c r="AY437" s="235"/>
      <c r="AZ437" s="241"/>
      <c r="BA437" s="238"/>
      <c r="BB437" s="292"/>
      <c r="BC437" s="295"/>
      <c r="BD437" s="295"/>
      <c r="BE437" s="298"/>
    </row>
    <row r="438" spans="2:58" ht="28.15" hidden="1" customHeight="1" thickBot="1">
      <c r="B438" s="34"/>
      <c r="C438" s="273"/>
      <c r="D438" s="64"/>
      <c r="E438" s="63"/>
      <c r="F438" s="63"/>
      <c r="G438" s="62"/>
      <c r="H438" s="258"/>
      <c r="I438" s="274"/>
      <c r="J438" s="274"/>
      <c r="K438" s="274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53"/>
      <c r="AK438" s="256"/>
      <c r="AL438" s="55"/>
      <c r="AM438" s="249"/>
      <c r="AN438" s="242"/>
      <c r="AO438" s="239"/>
      <c r="AP438" s="236"/>
      <c r="AQ438" s="242"/>
      <c r="AR438" s="239"/>
      <c r="AS438" s="236"/>
      <c r="AT438" s="242"/>
      <c r="AU438" s="239"/>
      <c r="AV438" s="236"/>
      <c r="AW438" s="242"/>
      <c r="AX438" s="239"/>
      <c r="AY438" s="236"/>
      <c r="AZ438" s="242"/>
      <c r="BA438" s="239"/>
      <c r="BB438" s="293"/>
      <c r="BC438" s="296"/>
      <c r="BD438" s="296"/>
      <c r="BE438" s="299"/>
    </row>
    <row r="439" spans="2:58" ht="28.15" hidden="1" customHeight="1">
      <c r="B439" s="34"/>
      <c r="C439" s="265">
        <v>3</v>
      </c>
      <c r="D439" s="54"/>
      <c r="E439" s="53"/>
      <c r="F439" s="53"/>
      <c r="G439" s="52"/>
      <c r="H439" s="259"/>
      <c r="I439" s="269"/>
      <c r="J439" s="269"/>
      <c r="K439" s="269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44"/>
      <c r="AK439" s="244"/>
      <c r="AL439" s="44"/>
      <c r="AM439" s="247">
        <f>SUMPRODUCT(LEN($M439:$AE442)-LEN(SUBSTITUTE($M439:$AE442,"A", "")))</f>
        <v>0</v>
      </c>
      <c r="AN439" s="240">
        <f>SUMPRODUCT(LEN($AH439:$AH442)-LEN(SUBSTITUTE($AH439:$AH442,"A", "")))</f>
        <v>0</v>
      </c>
      <c r="AO439" s="237">
        <f>SUMPRODUCT(LEN($AG439:$AG442)-LEN(SUBSTITUTE($AG439:$AG442,"A", "")))</f>
        <v>0</v>
      </c>
      <c r="AP439" s="234">
        <f>SUMPRODUCT(LEN($M439:$AE442)-LEN(SUBSTITUTE($M439:$AE442,"S", "")))</f>
        <v>0</v>
      </c>
      <c r="AQ439" s="240">
        <f>SUMPRODUCT(LEN($AH439:$AH442)-LEN(SUBSTITUTE($AH439:$AH442,"S", "")))</f>
        <v>0</v>
      </c>
      <c r="AR439" s="237">
        <f>SUMPRODUCT(LEN($AG439:$AG442)-LEN(SUBSTITUTE($AG439:$AG442,"S", "")))</f>
        <v>0</v>
      </c>
      <c r="AS439" s="234">
        <f>SUMPRODUCT(LEN($M439:$AE442)-LEN(SUBSTITUTE($M439:$AE442,"F", "")))</f>
        <v>0</v>
      </c>
      <c r="AT439" s="240">
        <f>SUMPRODUCT(LEN($AH439:$AH442)-LEN(SUBSTITUTE($AH439:$AH442,"F", "")))</f>
        <v>0</v>
      </c>
      <c r="AU439" s="237">
        <f>SUMPRODUCT(LEN($AG439:$AG442)-LEN(SUBSTITUTE($AG439:$AG442,"F", "")))</f>
        <v>0</v>
      </c>
      <c r="AV439" s="234">
        <f>SUMPRODUCT(LEN($M439:$AE442)-LEN(SUBSTITUTE($M439:$AE442,"G", "")))</f>
        <v>0</v>
      </c>
      <c r="AW439" s="240">
        <f>SUMPRODUCT(LEN($AH439:$AH442)-LEN(SUBSTITUTE($AH439:$AH442,"G", "")))</f>
        <v>0</v>
      </c>
      <c r="AX439" s="237">
        <f>SUMPRODUCT(LEN($AG439:$AG442)-LEN(SUBSTITUTE($AG439:$AG442,"G", "")))</f>
        <v>0</v>
      </c>
      <c r="AY439" s="234">
        <f>SUMPRODUCT(LEN($M439:$AE442)-LEN(SUBSTITUTE($M439:$AE442,"M", "")))</f>
        <v>0</v>
      </c>
      <c r="AZ439" s="240">
        <f>SUMPRODUCT(LEN($AH439:$AH442)-LEN(SUBSTITUTE($AH439:$AH442,"M", "")))</f>
        <v>0</v>
      </c>
      <c r="BA439" s="237">
        <f>SUMPRODUCT(LEN($AG439:$AG442)-LEN(SUBSTITUTE($AG439:$AG442,"M", "")))</f>
        <v>0</v>
      </c>
      <c r="BB439" s="291">
        <f>SUMPRODUCT(LEN($AI439:$AI442)-LEN(SUBSTITUTE($AI439:$AI442,"S", "")))</f>
        <v>0</v>
      </c>
      <c r="BC439" s="294">
        <f>SUMPRODUCT(LEN($AI439:$AI442)-LEN(SUBSTITUTE($AI439:$AI442,"F", "")))</f>
        <v>0</v>
      </c>
      <c r="BD439" s="294">
        <f>SUMPRODUCT(LEN($AI439:$AI442)-LEN(SUBSTITUTE($AI439:$AI442,"G", "")))</f>
        <v>0</v>
      </c>
      <c r="BE439" s="297">
        <f>SUMPRODUCT(LEN($AI439:$AI442)-LEN(SUBSTITUTE($AI439:$AI442,"M", "")))</f>
        <v>0</v>
      </c>
    </row>
    <row r="440" spans="2:58" ht="28.15" hidden="1" customHeight="1" thickBot="1">
      <c r="B440" s="34"/>
      <c r="C440" s="266"/>
      <c r="D440" s="43"/>
      <c r="E440" s="42"/>
      <c r="F440" s="42"/>
      <c r="G440" s="41"/>
      <c r="H440" s="260"/>
      <c r="I440" s="270"/>
      <c r="J440" s="270"/>
      <c r="K440" s="270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45"/>
      <c r="AK440" s="245"/>
      <c r="AL440" s="23"/>
      <c r="AM440" s="248"/>
      <c r="AN440" s="241"/>
      <c r="AO440" s="238"/>
      <c r="AP440" s="235"/>
      <c r="AQ440" s="241"/>
      <c r="AR440" s="238"/>
      <c r="AS440" s="235"/>
      <c r="AT440" s="241"/>
      <c r="AU440" s="238"/>
      <c r="AV440" s="235"/>
      <c r="AW440" s="241"/>
      <c r="AX440" s="238"/>
      <c r="AY440" s="235"/>
      <c r="AZ440" s="241"/>
      <c r="BA440" s="238"/>
      <c r="BB440" s="292"/>
      <c r="BC440" s="295"/>
      <c r="BD440" s="295"/>
      <c r="BE440" s="298"/>
    </row>
    <row r="441" spans="2:58" ht="28.15" hidden="1" customHeight="1">
      <c r="B441" s="34"/>
      <c r="C441" s="267"/>
      <c r="D441" s="33"/>
      <c r="E441" s="32"/>
      <c r="F441" s="32"/>
      <c r="G441" s="31"/>
      <c r="H441" s="257"/>
      <c r="I441" s="271"/>
      <c r="J441" s="271"/>
      <c r="K441" s="271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45"/>
      <c r="AK441" s="245"/>
      <c r="AL441" s="23"/>
      <c r="AM441" s="248"/>
      <c r="AN441" s="241"/>
      <c r="AO441" s="238"/>
      <c r="AP441" s="235"/>
      <c r="AQ441" s="241"/>
      <c r="AR441" s="238"/>
      <c r="AS441" s="235"/>
      <c r="AT441" s="241"/>
      <c r="AU441" s="238"/>
      <c r="AV441" s="235"/>
      <c r="AW441" s="241"/>
      <c r="AX441" s="238"/>
      <c r="AY441" s="235"/>
      <c r="AZ441" s="241"/>
      <c r="BA441" s="238"/>
      <c r="BB441" s="292"/>
      <c r="BC441" s="295"/>
      <c r="BD441" s="295"/>
      <c r="BE441" s="298"/>
    </row>
    <row r="442" spans="2:58" ht="28.15" hidden="1" customHeight="1" thickBot="1">
      <c r="B442" s="22"/>
      <c r="C442" s="268"/>
      <c r="D442" s="21"/>
      <c r="E442" s="20"/>
      <c r="F442" s="20"/>
      <c r="G442" s="19"/>
      <c r="H442" s="258"/>
      <c r="I442" s="272"/>
      <c r="J442" s="272"/>
      <c r="K442" s="27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46"/>
      <c r="AK442" s="246"/>
      <c r="AL442" s="11"/>
      <c r="AM442" s="249"/>
      <c r="AN442" s="242"/>
      <c r="AO442" s="239"/>
      <c r="AP442" s="236"/>
      <c r="AQ442" s="242"/>
      <c r="AR442" s="239"/>
      <c r="AS442" s="236"/>
      <c r="AT442" s="242"/>
      <c r="AU442" s="239"/>
      <c r="AV442" s="236"/>
      <c r="AW442" s="242"/>
      <c r="AX442" s="239"/>
      <c r="AY442" s="236"/>
      <c r="AZ442" s="242"/>
      <c r="BA442" s="239"/>
      <c r="BB442" s="293"/>
      <c r="BC442" s="296"/>
      <c r="BD442" s="296"/>
      <c r="BE442" s="299"/>
    </row>
    <row r="443" spans="2:58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29" t="s">
        <v>287</v>
      </c>
      <c r="M443" s="278"/>
      <c r="N443" s="229" t="s">
        <v>286</v>
      </c>
      <c r="O443" s="278"/>
      <c r="P443" s="229" t="s">
        <v>286</v>
      </c>
      <c r="Q443" s="230"/>
      <c r="R443" s="229" t="s">
        <v>286</v>
      </c>
      <c r="S443" s="230"/>
      <c r="T443" s="229" t="s">
        <v>286</v>
      </c>
      <c r="U443" s="230"/>
      <c r="V443" s="229" t="s">
        <v>286</v>
      </c>
      <c r="W443" s="230"/>
      <c r="X443" s="229" t="s">
        <v>286</v>
      </c>
      <c r="Y443" s="230"/>
      <c r="Z443" s="229" t="s">
        <v>286</v>
      </c>
      <c r="AA443" s="230"/>
      <c r="AB443" s="229" t="s">
        <v>286</v>
      </c>
      <c r="AC443" s="230"/>
      <c r="AD443" s="229" t="s">
        <v>286</v>
      </c>
      <c r="AE443" s="230"/>
      <c r="AF443" s="243" t="s">
        <v>285</v>
      </c>
      <c r="AG443" s="230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90" t="s">
        <v>279</v>
      </c>
      <c r="AN443" s="89" t="s">
        <v>278</v>
      </c>
      <c r="AO443" s="88" t="s">
        <v>277</v>
      </c>
      <c r="AP443" s="90" t="s">
        <v>276</v>
      </c>
      <c r="AQ443" s="89" t="s">
        <v>275</v>
      </c>
      <c r="AR443" s="88" t="s">
        <v>274</v>
      </c>
      <c r="AS443" s="90" t="s">
        <v>273</v>
      </c>
      <c r="AT443" s="89" t="s">
        <v>272</v>
      </c>
      <c r="AU443" s="91" t="s">
        <v>271</v>
      </c>
      <c r="AV443" s="90" t="s">
        <v>270</v>
      </c>
      <c r="AW443" s="89" t="s">
        <v>269</v>
      </c>
      <c r="AX443" s="88" t="s">
        <v>268</v>
      </c>
      <c r="AY443" s="90" t="s">
        <v>267</v>
      </c>
      <c r="AZ443" s="89" t="s">
        <v>266</v>
      </c>
      <c r="BA443" s="88" t="s">
        <v>265</v>
      </c>
      <c r="BB443" s="87" t="s">
        <v>264</v>
      </c>
      <c r="BC443" s="86" t="s">
        <v>263</v>
      </c>
      <c r="BD443" s="86" t="s">
        <v>262</v>
      </c>
      <c r="BE443" s="85" t="s">
        <v>261</v>
      </c>
    </row>
    <row r="444" spans="2:58" ht="48" hidden="1" thickBot="1">
      <c r="B444" s="84" t="s">
        <v>325</v>
      </c>
      <c r="C444" s="83"/>
      <c r="D444" s="82"/>
      <c r="E444" s="275"/>
      <c r="F444" s="276"/>
      <c r="G444" s="277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71">
        <f t="shared" ref="AM444:BE444" si="31">SUM(AM445:AM456)</f>
        <v>0</v>
      </c>
      <c r="AN444" s="70">
        <f t="shared" si="31"/>
        <v>0</v>
      </c>
      <c r="AO444" s="69">
        <f t="shared" si="31"/>
        <v>0</v>
      </c>
      <c r="AP444" s="71">
        <f t="shared" si="31"/>
        <v>0</v>
      </c>
      <c r="AQ444" s="70">
        <f t="shared" si="31"/>
        <v>0</v>
      </c>
      <c r="AR444" s="69">
        <f t="shared" si="31"/>
        <v>0</v>
      </c>
      <c r="AS444" s="71">
        <f t="shared" si="31"/>
        <v>0</v>
      </c>
      <c r="AT444" s="70">
        <f t="shared" si="31"/>
        <v>0</v>
      </c>
      <c r="AU444" s="69">
        <f t="shared" si="31"/>
        <v>0</v>
      </c>
      <c r="AV444" s="71">
        <f t="shared" si="31"/>
        <v>0</v>
      </c>
      <c r="AW444" s="70">
        <f t="shared" si="31"/>
        <v>0</v>
      </c>
      <c r="AX444" s="69">
        <f t="shared" si="31"/>
        <v>0</v>
      </c>
      <c r="AY444" s="71">
        <f t="shared" si="31"/>
        <v>0</v>
      </c>
      <c r="AZ444" s="70">
        <f t="shared" si="31"/>
        <v>0</v>
      </c>
      <c r="BA444" s="69">
        <f t="shared" si="31"/>
        <v>0</v>
      </c>
      <c r="BB444" s="68">
        <f t="shared" si="31"/>
        <v>0</v>
      </c>
      <c r="BC444" s="67">
        <f t="shared" si="31"/>
        <v>0</v>
      </c>
      <c r="BD444" s="67">
        <f t="shared" si="31"/>
        <v>0</v>
      </c>
      <c r="BE444" s="66">
        <f t="shared" si="31"/>
        <v>0</v>
      </c>
      <c r="BF444" s="65" t="s">
        <v>257</v>
      </c>
    </row>
    <row r="445" spans="2:58" ht="28.15" hidden="1" customHeight="1">
      <c r="B445" s="34"/>
      <c r="C445" s="265">
        <v>1</v>
      </c>
      <c r="D445" s="54"/>
      <c r="E445" s="53"/>
      <c r="F445" s="53"/>
      <c r="G445" s="52"/>
      <c r="H445" s="259"/>
      <c r="I445" s="269"/>
      <c r="J445" s="269"/>
      <c r="K445" s="269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44"/>
      <c r="AK445" s="244"/>
      <c r="AL445" s="44"/>
      <c r="AM445" s="247">
        <f>SUMPRODUCT(LEN($M445:$AE448)-LEN(SUBSTITUTE($M445:$AE448,"A", "")))</f>
        <v>0</v>
      </c>
      <c r="AN445" s="240">
        <f>SUMPRODUCT(LEN($AH445:$AH448)-LEN(SUBSTITUTE($AH445:$AH448,"A", "")))</f>
        <v>0</v>
      </c>
      <c r="AO445" s="237">
        <f>SUMPRODUCT(LEN($AG445:$AG448)-LEN(SUBSTITUTE($AG445:$AG448,"A", "")))</f>
        <v>0</v>
      </c>
      <c r="AP445" s="234">
        <f>SUMPRODUCT(LEN($M445:$AE448)-LEN(SUBSTITUTE($M445:$AE448,"S", "")))</f>
        <v>0</v>
      </c>
      <c r="AQ445" s="240">
        <f>SUMPRODUCT(LEN($AH445:$AH448)-LEN(SUBSTITUTE($AH445:$AH448,"S", "")))</f>
        <v>0</v>
      </c>
      <c r="AR445" s="237">
        <f>SUMPRODUCT(LEN($AG445:$AG448)-LEN(SUBSTITUTE($AG445:$AG448,"S", "")))</f>
        <v>0</v>
      </c>
      <c r="AS445" s="234">
        <f>SUMPRODUCT(LEN($M445:$AE448)-LEN(SUBSTITUTE($M445:$AE448,"F", "")))</f>
        <v>0</v>
      </c>
      <c r="AT445" s="240">
        <f>SUMPRODUCT(LEN($AH445:$AH448)-LEN(SUBSTITUTE($AH445:$AH448,"F", "")))</f>
        <v>0</v>
      </c>
      <c r="AU445" s="237">
        <f>SUMPRODUCT(LEN($AG445:$AG448)-LEN(SUBSTITUTE($AG445:$AG448,"F", "")))</f>
        <v>0</v>
      </c>
      <c r="AV445" s="234">
        <f>SUMPRODUCT(LEN($M445:$AE448)-LEN(SUBSTITUTE($M445:$AE448,"G", "")))</f>
        <v>0</v>
      </c>
      <c r="AW445" s="240">
        <f>SUMPRODUCT(LEN($AH445:$AH448)-LEN(SUBSTITUTE($AH445:$AH448,"G", "")))</f>
        <v>0</v>
      </c>
      <c r="AX445" s="237">
        <f>SUMPRODUCT(LEN($AG445:$AG448)-LEN(SUBSTITUTE($AG445:$AG448,"G", "")))</f>
        <v>0</v>
      </c>
      <c r="AY445" s="234">
        <f>SUMPRODUCT(LEN($M445:$AE448)-LEN(SUBSTITUTE($M445:$AE448,"M", "")))</f>
        <v>0</v>
      </c>
      <c r="AZ445" s="240">
        <f>SUMPRODUCT(LEN($AH445:$AH448)-LEN(SUBSTITUTE($AH445:$AH448,"M", "")))</f>
        <v>0</v>
      </c>
      <c r="BA445" s="237">
        <f>SUMPRODUCT(LEN($AG445:$AG448)-LEN(SUBSTITUTE($AG445:$AG448,"M", "")))</f>
        <v>0</v>
      </c>
      <c r="BB445" s="291">
        <f>SUMPRODUCT(LEN($AI445:$AI448)-LEN(SUBSTITUTE($AI445:$AI448,"S", "")))</f>
        <v>0</v>
      </c>
      <c r="BC445" s="294">
        <f>SUMPRODUCT(LEN($AI445:$AI448)-LEN(SUBSTITUTE($AI445:$AI448,"F", "")))</f>
        <v>0</v>
      </c>
      <c r="BD445" s="294">
        <f>SUMPRODUCT(LEN($AI445:$AI448)-LEN(SUBSTITUTE($AI445:$AI448,"G", "")))</f>
        <v>0</v>
      </c>
      <c r="BE445" s="297">
        <f>SUMPRODUCT(LEN($AI445:$AI448)-LEN(SUBSTITUTE($AI445:$AI448,"M", "")))</f>
        <v>0</v>
      </c>
    </row>
    <row r="446" spans="2:58" ht="28.15" hidden="1" customHeight="1" thickBot="1">
      <c r="B446" s="34"/>
      <c r="C446" s="266"/>
      <c r="D446" s="43"/>
      <c r="E446" s="42"/>
      <c r="F446" s="42"/>
      <c r="G446" s="41"/>
      <c r="H446" s="260"/>
      <c r="I446" s="270"/>
      <c r="J446" s="270"/>
      <c r="K446" s="270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45"/>
      <c r="AK446" s="245"/>
      <c r="AL446" s="23"/>
      <c r="AM446" s="248"/>
      <c r="AN446" s="241"/>
      <c r="AO446" s="238"/>
      <c r="AP446" s="235"/>
      <c r="AQ446" s="241"/>
      <c r="AR446" s="238"/>
      <c r="AS446" s="235"/>
      <c r="AT446" s="241"/>
      <c r="AU446" s="238"/>
      <c r="AV446" s="235"/>
      <c r="AW446" s="241"/>
      <c r="AX446" s="238"/>
      <c r="AY446" s="235"/>
      <c r="AZ446" s="241"/>
      <c r="BA446" s="238"/>
      <c r="BB446" s="292"/>
      <c r="BC446" s="295"/>
      <c r="BD446" s="295"/>
      <c r="BE446" s="298"/>
    </row>
    <row r="447" spans="2:58" ht="28.15" hidden="1" customHeight="1">
      <c r="B447" s="34"/>
      <c r="C447" s="267"/>
      <c r="D447" s="33"/>
      <c r="E447" s="32"/>
      <c r="F447" s="32"/>
      <c r="G447" s="31"/>
      <c r="H447" s="257"/>
      <c r="I447" s="271"/>
      <c r="J447" s="271"/>
      <c r="K447" s="271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45"/>
      <c r="AK447" s="245"/>
      <c r="AL447" s="23"/>
      <c r="AM447" s="248"/>
      <c r="AN447" s="241"/>
      <c r="AO447" s="238"/>
      <c r="AP447" s="235"/>
      <c r="AQ447" s="241"/>
      <c r="AR447" s="238"/>
      <c r="AS447" s="235"/>
      <c r="AT447" s="241"/>
      <c r="AU447" s="238"/>
      <c r="AV447" s="235"/>
      <c r="AW447" s="241"/>
      <c r="AX447" s="238"/>
      <c r="AY447" s="235"/>
      <c r="AZ447" s="241"/>
      <c r="BA447" s="238"/>
      <c r="BB447" s="292"/>
      <c r="BC447" s="295"/>
      <c r="BD447" s="295"/>
      <c r="BE447" s="298"/>
    </row>
    <row r="448" spans="2:58" ht="28.15" hidden="1" customHeight="1" thickBot="1">
      <c r="B448" s="34"/>
      <c r="C448" s="273"/>
      <c r="D448" s="64"/>
      <c r="E448" s="63"/>
      <c r="F448" s="63"/>
      <c r="G448" s="62"/>
      <c r="H448" s="258"/>
      <c r="I448" s="274"/>
      <c r="J448" s="274"/>
      <c r="K448" s="274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50"/>
      <c r="AK448" s="250"/>
      <c r="AL448" s="55"/>
      <c r="AM448" s="249"/>
      <c r="AN448" s="242"/>
      <c r="AO448" s="239"/>
      <c r="AP448" s="236"/>
      <c r="AQ448" s="242"/>
      <c r="AR448" s="239"/>
      <c r="AS448" s="236"/>
      <c r="AT448" s="242"/>
      <c r="AU448" s="239"/>
      <c r="AV448" s="236"/>
      <c r="AW448" s="242"/>
      <c r="AX448" s="239"/>
      <c r="AY448" s="236"/>
      <c r="AZ448" s="242"/>
      <c r="BA448" s="239"/>
      <c r="BB448" s="293"/>
      <c r="BC448" s="296"/>
      <c r="BD448" s="296"/>
      <c r="BE448" s="299"/>
    </row>
    <row r="449" spans="2:58" ht="28.15" hidden="1" customHeight="1">
      <c r="B449" s="34"/>
      <c r="C449" s="265">
        <v>2</v>
      </c>
      <c r="D449" s="54"/>
      <c r="E449" s="53"/>
      <c r="F449" s="53"/>
      <c r="G449" s="52"/>
      <c r="H449" s="259"/>
      <c r="I449" s="269"/>
      <c r="J449" s="269"/>
      <c r="K449" s="269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51"/>
      <c r="AK449" s="254"/>
      <c r="AL449" s="44"/>
      <c r="AM449" s="247">
        <f>SUMPRODUCT(LEN($M449:$AE452)-LEN(SUBSTITUTE($M449:$AE452,"A", "")))</f>
        <v>0</v>
      </c>
      <c r="AN449" s="240">
        <f>SUMPRODUCT(LEN($AH449:$AH452)-LEN(SUBSTITUTE($AH449:$AH452,"A", "")))</f>
        <v>0</v>
      </c>
      <c r="AO449" s="237">
        <f>SUMPRODUCT(LEN($AG449:$AG452)-LEN(SUBSTITUTE($AG449:$AG452,"A", "")))</f>
        <v>0</v>
      </c>
      <c r="AP449" s="234">
        <f>SUMPRODUCT(LEN($M449:$AE452)-LEN(SUBSTITUTE($M449:$AE452,"S", "")))</f>
        <v>0</v>
      </c>
      <c r="AQ449" s="240">
        <f>SUMPRODUCT(LEN($AH449:$AH452)-LEN(SUBSTITUTE($AH449:$AH452,"S", "")))</f>
        <v>0</v>
      </c>
      <c r="AR449" s="237">
        <f>SUMPRODUCT(LEN($AG449:$AG452)-LEN(SUBSTITUTE($AG449:$AG452,"S", "")))</f>
        <v>0</v>
      </c>
      <c r="AS449" s="234">
        <f>SUMPRODUCT(LEN($M449:$AE452)-LEN(SUBSTITUTE($M449:$AE452,"F", "")))</f>
        <v>0</v>
      </c>
      <c r="AT449" s="240">
        <f>SUMPRODUCT(LEN($AH449:$AH452)-LEN(SUBSTITUTE($AH449:$AH452,"F", "")))</f>
        <v>0</v>
      </c>
      <c r="AU449" s="237">
        <f>SUMPRODUCT(LEN($AG449:$AG452)-LEN(SUBSTITUTE($AG449:$AG452,"F", "")))</f>
        <v>0</v>
      </c>
      <c r="AV449" s="234">
        <f>SUMPRODUCT(LEN($M449:$AE452)-LEN(SUBSTITUTE($M449:$AE452,"G", "")))</f>
        <v>0</v>
      </c>
      <c r="AW449" s="240">
        <f>SUMPRODUCT(LEN($AH449:$AH452)-LEN(SUBSTITUTE($AH449:$AH452,"G", "")))</f>
        <v>0</v>
      </c>
      <c r="AX449" s="237">
        <f>SUMPRODUCT(LEN($AG449:$AG452)-LEN(SUBSTITUTE($AG449:$AG452,"G", "")))</f>
        <v>0</v>
      </c>
      <c r="AY449" s="234">
        <f>SUMPRODUCT(LEN($M449:$AE452)-LEN(SUBSTITUTE($M449:$AE452,"M", "")))</f>
        <v>0</v>
      </c>
      <c r="AZ449" s="240">
        <f>SUMPRODUCT(LEN($AH449:$AH452)-LEN(SUBSTITUTE($AH449:$AH452,"M", "")))</f>
        <v>0</v>
      </c>
      <c r="BA449" s="237">
        <f>SUMPRODUCT(LEN($AG449:$AG452)-LEN(SUBSTITUTE($AG449:$AG452,"M", "")))</f>
        <v>0</v>
      </c>
      <c r="BB449" s="291">
        <f>SUMPRODUCT(LEN($AI449:$AI452)-LEN(SUBSTITUTE($AI449:$AI452,"S", "")))</f>
        <v>0</v>
      </c>
      <c r="BC449" s="294">
        <f>SUMPRODUCT(LEN($AI449:$AI452)-LEN(SUBSTITUTE($AI449:$AI452,"F", "")))</f>
        <v>0</v>
      </c>
      <c r="BD449" s="294">
        <f>SUMPRODUCT(LEN($AI449:$AI452)-LEN(SUBSTITUTE($AI449:$AI452,"G", "")))</f>
        <v>0</v>
      </c>
      <c r="BE449" s="297">
        <f>SUMPRODUCT(LEN($AI449:$AI452)-LEN(SUBSTITUTE($AI449:$AI452,"M", "")))</f>
        <v>0</v>
      </c>
    </row>
    <row r="450" spans="2:58" ht="28.15" hidden="1" customHeight="1" thickBot="1">
      <c r="B450" s="34"/>
      <c r="C450" s="266"/>
      <c r="D450" s="43"/>
      <c r="E450" s="42"/>
      <c r="F450" s="42"/>
      <c r="G450" s="41"/>
      <c r="H450" s="260"/>
      <c r="I450" s="270"/>
      <c r="J450" s="270"/>
      <c r="K450" s="270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52"/>
      <c r="AK450" s="255"/>
      <c r="AL450" s="23"/>
      <c r="AM450" s="248"/>
      <c r="AN450" s="241"/>
      <c r="AO450" s="238"/>
      <c r="AP450" s="235"/>
      <c r="AQ450" s="241"/>
      <c r="AR450" s="238"/>
      <c r="AS450" s="235"/>
      <c r="AT450" s="241"/>
      <c r="AU450" s="238"/>
      <c r="AV450" s="235"/>
      <c r="AW450" s="241"/>
      <c r="AX450" s="238"/>
      <c r="AY450" s="235"/>
      <c r="AZ450" s="241"/>
      <c r="BA450" s="238"/>
      <c r="BB450" s="292"/>
      <c r="BC450" s="295"/>
      <c r="BD450" s="295"/>
      <c r="BE450" s="298"/>
    </row>
    <row r="451" spans="2:58" ht="28.15" hidden="1" customHeight="1">
      <c r="B451" s="34"/>
      <c r="C451" s="267"/>
      <c r="D451" s="33"/>
      <c r="E451" s="32"/>
      <c r="F451" s="32"/>
      <c r="G451" s="31"/>
      <c r="H451" s="257"/>
      <c r="I451" s="271"/>
      <c r="J451" s="271"/>
      <c r="K451" s="271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52"/>
      <c r="AK451" s="255"/>
      <c r="AL451" s="23"/>
      <c r="AM451" s="248"/>
      <c r="AN451" s="241"/>
      <c r="AO451" s="238"/>
      <c r="AP451" s="235"/>
      <c r="AQ451" s="241"/>
      <c r="AR451" s="238"/>
      <c r="AS451" s="235"/>
      <c r="AT451" s="241"/>
      <c r="AU451" s="238"/>
      <c r="AV451" s="235"/>
      <c r="AW451" s="241"/>
      <c r="AX451" s="238"/>
      <c r="AY451" s="235"/>
      <c r="AZ451" s="241"/>
      <c r="BA451" s="238"/>
      <c r="BB451" s="292"/>
      <c r="BC451" s="295"/>
      <c r="BD451" s="295"/>
      <c r="BE451" s="298"/>
    </row>
    <row r="452" spans="2:58" ht="28.15" hidden="1" customHeight="1" thickBot="1">
      <c r="B452" s="34"/>
      <c r="C452" s="273"/>
      <c r="D452" s="64"/>
      <c r="E452" s="63"/>
      <c r="F452" s="63"/>
      <c r="G452" s="62"/>
      <c r="H452" s="258"/>
      <c r="I452" s="274"/>
      <c r="J452" s="274"/>
      <c r="K452" s="274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53"/>
      <c r="AK452" s="256"/>
      <c r="AL452" s="55"/>
      <c r="AM452" s="249"/>
      <c r="AN452" s="242"/>
      <c r="AO452" s="239"/>
      <c r="AP452" s="236"/>
      <c r="AQ452" s="242"/>
      <c r="AR452" s="239"/>
      <c r="AS452" s="236"/>
      <c r="AT452" s="242"/>
      <c r="AU452" s="239"/>
      <c r="AV452" s="236"/>
      <c r="AW452" s="242"/>
      <c r="AX452" s="239"/>
      <c r="AY452" s="236"/>
      <c r="AZ452" s="242"/>
      <c r="BA452" s="239"/>
      <c r="BB452" s="293"/>
      <c r="BC452" s="296"/>
      <c r="BD452" s="296"/>
      <c r="BE452" s="299"/>
    </row>
    <row r="453" spans="2:58" ht="28.15" hidden="1" customHeight="1">
      <c r="B453" s="34"/>
      <c r="C453" s="265">
        <v>3</v>
      </c>
      <c r="D453" s="54"/>
      <c r="E453" s="53"/>
      <c r="F453" s="53"/>
      <c r="G453" s="52"/>
      <c r="H453" s="259"/>
      <c r="I453" s="269"/>
      <c r="J453" s="269"/>
      <c r="K453" s="269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44"/>
      <c r="AK453" s="244"/>
      <c r="AL453" s="44"/>
      <c r="AM453" s="247">
        <f>SUMPRODUCT(LEN($M453:$AE456)-LEN(SUBSTITUTE($M453:$AE456,"A", "")))</f>
        <v>0</v>
      </c>
      <c r="AN453" s="240">
        <f>SUMPRODUCT(LEN($AH453:$AH456)-LEN(SUBSTITUTE($AH453:$AH456,"A", "")))</f>
        <v>0</v>
      </c>
      <c r="AO453" s="237">
        <f>SUMPRODUCT(LEN($AG453:$AG456)-LEN(SUBSTITUTE($AG453:$AG456,"A", "")))</f>
        <v>0</v>
      </c>
      <c r="AP453" s="234">
        <f>SUMPRODUCT(LEN($M453:$AE456)-LEN(SUBSTITUTE($M453:$AE456,"S", "")))</f>
        <v>0</v>
      </c>
      <c r="AQ453" s="240">
        <f>SUMPRODUCT(LEN($AH453:$AH456)-LEN(SUBSTITUTE($AH453:$AH456,"S", "")))</f>
        <v>0</v>
      </c>
      <c r="AR453" s="237">
        <f>SUMPRODUCT(LEN($AG453:$AG456)-LEN(SUBSTITUTE($AG453:$AG456,"S", "")))</f>
        <v>0</v>
      </c>
      <c r="AS453" s="234">
        <f>SUMPRODUCT(LEN($M453:$AE456)-LEN(SUBSTITUTE($M453:$AE456,"F", "")))</f>
        <v>0</v>
      </c>
      <c r="AT453" s="240">
        <f>SUMPRODUCT(LEN($AH453:$AH456)-LEN(SUBSTITUTE($AH453:$AH456,"F", "")))</f>
        <v>0</v>
      </c>
      <c r="AU453" s="237">
        <f>SUMPRODUCT(LEN($AG453:$AG456)-LEN(SUBSTITUTE($AG453:$AG456,"F", "")))</f>
        <v>0</v>
      </c>
      <c r="AV453" s="234">
        <f>SUMPRODUCT(LEN($M453:$AE456)-LEN(SUBSTITUTE($M453:$AE456,"G", "")))</f>
        <v>0</v>
      </c>
      <c r="AW453" s="240">
        <f>SUMPRODUCT(LEN($AH453:$AH456)-LEN(SUBSTITUTE($AH453:$AH456,"G", "")))</f>
        <v>0</v>
      </c>
      <c r="AX453" s="237">
        <f>SUMPRODUCT(LEN($AG453:$AG456)-LEN(SUBSTITUTE($AG453:$AG456,"G", "")))</f>
        <v>0</v>
      </c>
      <c r="AY453" s="234">
        <f>SUMPRODUCT(LEN($M453:$AE456)-LEN(SUBSTITUTE($M453:$AE456,"M", "")))</f>
        <v>0</v>
      </c>
      <c r="AZ453" s="240">
        <f>SUMPRODUCT(LEN($AH453:$AH456)-LEN(SUBSTITUTE($AH453:$AH456,"M", "")))</f>
        <v>0</v>
      </c>
      <c r="BA453" s="237">
        <f>SUMPRODUCT(LEN($AG453:$AG456)-LEN(SUBSTITUTE($AG453:$AG456,"M", "")))</f>
        <v>0</v>
      </c>
      <c r="BB453" s="291">
        <f>SUMPRODUCT(LEN($AI453:$AI456)-LEN(SUBSTITUTE($AI453:$AI456,"S", "")))</f>
        <v>0</v>
      </c>
      <c r="BC453" s="294">
        <f>SUMPRODUCT(LEN($AI453:$AI456)-LEN(SUBSTITUTE($AI453:$AI456,"F", "")))</f>
        <v>0</v>
      </c>
      <c r="BD453" s="294">
        <f>SUMPRODUCT(LEN($AI453:$AI456)-LEN(SUBSTITUTE($AI453:$AI456,"G", "")))</f>
        <v>0</v>
      </c>
      <c r="BE453" s="297">
        <f>SUMPRODUCT(LEN($AI453:$AI456)-LEN(SUBSTITUTE($AI453:$AI456,"M", "")))</f>
        <v>0</v>
      </c>
    </row>
    <row r="454" spans="2:58" ht="28.15" hidden="1" customHeight="1" thickBot="1">
      <c r="B454" s="34"/>
      <c r="C454" s="266"/>
      <c r="D454" s="43"/>
      <c r="E454" s="42"/>
      <c r="F454" s="42"/>
      <c r="G454" s="41"/>
      <c r="H454" s="260"/>
      <c r="I454" s="270"/>
      <c r="J454" s="270"/>
      <c r="K454" s="270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45"/>
      <c r="AK454" s="245"/>
      <c r="AL454" s="23"/>
      <c r="AM454" s="248"/>
      <c r="AN454" s="241"/>
      <c r="AO454" s="238"/>
      <c r="AP454" s="235"/>
      <c r="AQ454" s="241"/>
      <c r="AR454" s="238"/>
      <c r="AS454" s="235"/>
      <c r="AT454" s="241"/>
      <c r="AU454" s="238"/>
      <c r="AV454" s="235"/>
      <c r="AW454" s="241"/>
      <c r="AX454" s="238"/>
      <c r="AY454" s="235"/>
      <c r="AZ454" s="241"/>
      <c r="BA454" s="238"/>
      <c r="BB454" s="292"/>
      <c r="BC454" s="295"/>
      <c r="BD454" s="295"/>
      <c r="BE454" s="298"/>
    </row>
    <row r="455" spans="2:58" ht="28.15" hidden="1" customHeight="1">
      <c r="B455" s="34"/>
      <c r="C455" s="267"/>
      <c r="D455" s="33"/>
      <c r="E455" s="32"/>
      <c r="F455" s="32"/>
      <c r="G455" s="31"/>
      <c r="H455" s="257"/>
      <c r="I455" s="271"/>
      <c r="J455" s="271"/>
      <c r="K455" s="271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45"/>
      <c r="AK455" s="245"/>
      <c r="AL455" s="23"/>
      <c r="AM455" s="248"/>
      <c r="AN455" s="241"/>
      <c r="AO455" s="238"/>
      <c r="AP455" s="235"/>
      <c r="AQ455" s="241"/>
      <c r="AR455" s="238"/>
      <c r="AS455" s="235"/>
      <c r="AT455" s="241"/>
      <c r="AU455" s="238"/>
      <c r="AV455" s="235"/>
      <c r="AW455" s="241"/>
      <c r="AX455" s="238"/>
      <c r="AY455" s="235"/>
      <c r="AZ455" s="241"/>
      <c r="BA455" s="238"/>
      <c r="BB455" s="292"/>
      <c r="BC455" s="295"/>
      <c r="BD455" s="295"/>
      <c r="BE455" s="298"/>
    </row>
    <row r="456" spans="2:58" ht="28.15" hidden="1" customHeight="1" thickBot="1">
      <c r="B456" s="22"/>
      <c r="C456" s="268"/>
      <c r="D456" s="21"/>
      <c r="E456" s="20"/>
      <c r="F456" s="20"/>
      <c r="G456" s="19"/>
      <c r="H456" s="258"/>
      <c r="I456" s="272"/>
      <c r="J456" s="272"/>
      <c r="K456" s="27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46"/>
      <c r="AK456" s="246"/>
      <c r="AL456" s="11"/>
      <c r="AM456" s="249"/>
      <c r="AN456" s="242"/>
      <c r="AO456" s="239"/>
      <c r="AP456" s="236"/>
      <c r="AQ456" s="242"/>
      <c r="AR456" s="239"/>
      <c r="AS456" s="236"/>
      <c r="AT456" s="242"/>
      <c r="AU456" s="239"/>
      <c r="AV456" s="236"/>
      <c r="AW456" s="242"/>
      <c r="AX456" s="239"/>
      <c r="AY456" s="236"/>
      <c r="AZ456" s="242"/>
      <c r="BA456" s="239"/>
      <c r="BB456" s="293"/>
      <c r="BC456" s="296"/>
      <c r="BD456" s="296"/>
      <c r="BE456" s="299"/>
    </row>
    <row r="457" spans="2:58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29" t="s">
        <v>287</v>
      </c>
      <c r="M457" s="278"/>
      <c r="N457" s="229" t="s">
        <v>286</v>
      </c>
      <c r="O457" s="278"/>
      <c r="P457" s="229" t="s">
        <v>286</v>
      </c>
      <c r="Q457" s="230"/>
      <c r="R457" s="229" t="s">
        <v>286</v>
      </c>
      <c r="S457" s="230"/>
      <c r="T457" s="229" t="s">
        <v>286</v>
      </c>
      <c r="U457" s="230"/>
      <c r="V457" s="229" t="s">
        <v>286</v>
      </c>
      <c r="W457" s="230"/>
      <c r="X457" s="229" t="s">
        <v>286</v>
      </c>
      <c r="Y457" s="230"/>
      <c r="Z457" s="229" t="s">
        <v>286</v>
      </c>
      <c r="AA457" s="230"/>
      <c r="AB457" s="229" t="s">
        <v>286</v>
      </c>
      <c r="AC457" s="230"/>
      <c r="AD457" s="229" t="s">
        <v>286</v>
      </c>
      <c r="AE457" s="230"/>
      <c r="AF457" s="243" t="s">
        <v>285</v>
      </c>
      <c r="AG457" s="230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90" t="s">
        <v>279</v>
      </c>
      <c r="AN457" s="89" t="s">
        <v>278</v>
      </c>
      <c r="AO457" s="88" t="s">
        <v>277</v>
      </c>
      <c r="AP457" s="90" t="s">
        <v>276</v>
      </c>
      <c r="AQ457" s="89" t="s">
        <v>275</v>
      </c>
      <c r="AR457" s="88" t="s">
        <v>274</v>
      </c>
      <c r="AS457" s="90" t="s">
        <v>273</v>
      </c>
      <c r="AT457" s="89" t="s">
        <v>272</v>
      </c>
      <c r="AU457" s="91" t="s">
        <v>271</v>
      </c>
      <c r="AV457" s="90" t="s">
        <v>270</v>
      </c>
      <c r="AW457" s="89" t="s">
        <v>269</v>
      </c>
      <c r="AX457" s="88" t="s">
        <v>268</v>
      </c>
      <c r="AY457" s="90" t="s">
        <v>267</v>
      </c>
      <c r="AZ457" s="89" t="s">
        <v>266</v>
      </c>
      <c r="BA457" s="88" t="s">
        <v>265</v>
      </c>
      <c r="BB457" s="87" t="s">
        <v>264</v>
      </c>
      <c r="BC457" s="86" t="s">
        <v>263</v>
      </c>
      <c r="BD457" s="86" t="s">
        <v>262</v>
      </c>
      <c r="BE457" s="85" t="s">
        <v>261</v>
      </c>
    </row>
    <row r="458" spans="2:58" ht="48" hidden="1" thickBot="1">
      <c r="B458" s="84" t="s">
        <v>324</v>
      </c>
      <c r="C458" s="83"/>
      <c r="D458" s="82"/>
      <c r="E458" s="275"/>
      <c r="F458" s="276"/>
      <c r="G458" s="277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71">
        <f t="shared" ref="AM458:BE458" si="32">SUM(AM459:AM470)</f>
        <v>0</v>
      </c>
      <c r="AN458" s="70">
        <f t="shared" si="32"/>
        <v>0</v>
      </c>
      <c r="AO458" s="69">
        <f t="shared" si="32"/>
        <v>0</v>
      </c>
      <c r="AP458" s="71">
        <f t="shared" si="32"/>
        <v>0</v>
      </c>
      <c r="AQ458" s="70">
        <f t="shared" si="32"/>
        <v>0</v>
      </c>
      <c r="AR458" s="69">
        <f t="shared" si="32"/>
        <v>0</v>
      </c>
      <c r="AS458" s="71">
        <f t="shared" si="32"/>
        <v>0</v>
      </c>
      <c r="AT458" s="70">
        <f t="shared" si="32"/>
        <v>0</v>
      </c>
      <c r="AU458" s="69">
        <f t="shared" si="32"/>
        <v>0</v>
      </c>
      <c r="AV458" s="71">
        <f t="shared" si="32"/>
        <v>0</v>
      </c>
      <c r="AW458" s="70">
        <f t="shared" si="32"/>
        <v>0</v>
      </c>
      <c r="AX458" s="69">
        <f t="shared" si="32"/>
        <v>0</v>
      </c>
      <c r="AY458" s="71">
        <f t="shared" si="32"/>
        <v>0</v>
      </c>
      <c r="AZ458" s="70">
        <f t="shared" si="32"/>
        <v>0</v>
      </c>
      <c r="BA458" s="69">
        <f t="shared" si="32"/>
        <v>0</v>
      </c>
      <c r="BB458" s="68">
        <f t="shared" si="32"/>
        <v>0</v>
      </c>
      <c r="BC458" s="67">
        <f t="shared" si="32"/>
        <v>0</v>
      </c>
      <c r="BD458" s="67">
        <f t="shared" si="32"/>
        <v>0</v>
      </c>
      <c r="BE458" s="66">
        <f t="shared" si="32"/>
        <v>0</v>
      </c>
      <c r="BF458" s="65" t="s">
        <v>257</v>
      </c>
    </row>
    <row r="459" spans="2:58" ht="28.15" hidden="1" customHeight="1">
      <c r="B459" s="34"/>
      <c r="C459" s="265">
        <v>1</v>
      </c>
      <c r="D459" s="54"/>
      <c r="E459" s="53"/>
      <c r="F459" s="53"/>
      <c r="G459" s="52"/>
      <c r="H459" s="259"/>
      <c r="I459" s="269"/>
      <c r="J459" s="269"/>
      <c r="K459" s="269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44"/>
      <c r="AK459" s="244"/>
      <c r="AL459" s="44"/>
      <c r="AM459" s="247">
        <f>SUMPRODUCT(LEN($M459:$AE462)-LEN(SUBSTITUTE($M459:$AE462,"A", "")))</f>
        <v>0</v>
      </c>
      <c r="AN459" s="240">
        <f>SUMPRODUCT(LEN($AH459:$AH462)-LEN(SUBSTITUTE($AH459:$AH462,"A", "")))</f>
        <v>0</v>
      </c>
      <c r="AO459" s="237">
        <f>SUMPRODUCT(LEN($AG459:$AG462)-LEN(SUBSTITUTE($AG459:$AG462,"A", "")))</f>
        <v>0</v>
      </c>
      <c r="AP459" s="234">
        <f>SUMPRODUCT(LEN($M459:$AE462)-LEN(SUBSTITUTE($M459:$AE462,"S", "")))</f>
        <v>0</v>
      </c>
      <c r="AQ459" s="240">
        <f>SUMPRODUCT(LEN($AH459:$AH462)-LEN(SUBSTITUTE($AH459:$AH462,"S", "")))</f>
        <v>0</v>
      </c>
      <c r="AR459" s="237">
        <f>SUMPRODUCT(LEN($AG459:$AG462)-LEN(SUBSTITUTE($AG459:$AG462,"S", "")))</f>
        <v>0</v>
      </c>
      <c r="AS459" s="234">
        <f>SUMPRODUCT(LEN($M459:$AE462)-LEN(SUBSTITUTE($M459:$AE462,"F", "")))</f>
        <v>0</v>
      </c>
      <c r="AT459" s="240">
        <f>SUMPRODUCT(LEN($AH459:$AH462)-LEN(SUBSTITUTE($AH459:$AH462,"F", "")))</f>
        <v>0</v>
      </c>
      <c r="AU459" s="237">
        <f>SUMPRODUCT(LEN($AG459:$AG462)-LEN(SUBSTITUTE($AG459:$AG462,"F", "")))</f>
        <v>0</v>
      </c>
      <c r="AV459" s="234">
        <f>SUMPRODUCT(LEN($M459:$AE462)-LEN(SUBSTITUTE($M459:$AE462,"G", "")))</f>
        <v>0</v>
      </c>
      <c r="AW459" s="240">
        <f>SUMPRODUCT(LEN($AH459:$AH462)-LEN(SUBSTITUTE($AH459:$AH462,"G", "")))</f>
        <v>0</v>
      </c>
      <c r="AX459" s="237">
        <f>SUMPRODUCT(LEN($AG459:$AG462)-LEN(SUBSTITUTE($AG459:$AG462,"G", "")))</f>
        <v>0</v>
      </c>
      <c r="AY459" s="234">
        <f>SUMPRODUCT(LEN($M459:$AE462)-LEN(SUBSTITUTE($M459:$AE462,"M", "")))</f>
        <v>0</v>
      </c>
      <c r="AZ459" s="240">
        <f>SUMPRODUCT(LEN($AH459:$AH462)-LEN(SUBSTITUTE($AH459:$AH462,"M", "")))</f>
        <v>0</v>
      </c>
      <c r="BA459" s="237">
        <f>SUMPRODUCT(LEN($AG459:$AG462)-LEN(SUBSTITUTE($AG459:$AG462,"M", "")))</f>
        <v>0</v>
      </c>
      <c r="BB459" s="291">
        <f>SUMPRODUCT(LEN($AI459:$AI462)-LEN(SUBSTITUTE($AI459:$AI462,"S", "")))</f>
        <v>0</v>
      </c>
      <c r="BC459" s="294">
        <f>SUMPRODUCT(LEN($AI459:$AI462)-LEN(SUBSTITUTE($AI459:$AI462,"F", "")))</f>
        <v>0</v>
      </c>
      <c r="BD459" s="294">
        <f>SUMPRODUCT(LEN($AI459:$AI462)-LEN(SUBSTITUTE($AI459:$AI462,"G", "")))</f>
        <v>0</v>
      </c>
      <c r="BE459" s="297">
        <f>SUMPRODUCT(LEN($AI459:$AI462)-LEN(SUBSTITUTE($AI459:$AI462,"M", "")))</f>
        <v>0</v>
      </c>
    </row>
    <row r="460" spans="2:58" ht="28.15" hidden="1" customHeight="1" thickBot="1">
      <c r="B460" s="34"/>
      <c r="C460" s="266"/>
      <c r="D460" s="43"/>
      <c r="E460" s="42"/>
      <c r="F460" s="42"/>
      <c r="G460" s="41"/>
      <c r="H460" s="260"/>
      <c r="I460" s="270"/>
      <c r="J460" s="270"/>
      <c r="K460" s="270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45"/>
      <c r="AK460" s="245"/>
      <c r="AL460" s="23"/>
      <c r="AM460" s="248"/>
      <c r="AN460" s="241"/>
      <c r="AO460" s="238"/>
      <c r="AP460" s="235"/>
      <c r="AQ460" s="241"/>
      <c r="AR460" s="238"/>
      <c r="AS460" s="235"/>
      <c r="AT460" s="241"/>
      <c r="AU460" s="238"/>
      <c r="AV460" s="235"/>
      <c r="AW460" s="241"/>
      <c r="AX460" s="238"/>
      <c r="AY460" s="235"/>
      <c r="AZ460" s="241"/>
      <c r="BA460" s="238"/>
      <c r="BB460" s="292"/>
      <c r="BC460" s="295"/>
      <c r="BD460" s="295"/>
      <c r="BE460" s="298"/>
    </row>
    <row r="461" spans="2:58" ht="28.15" hidden="1" customHeight="1">
      <c r="B461" s="34"/>
      <c r="C461" s="267"/>
      <c r="D461" s="33"/>
      <c r="E461" s="32"/>
      <c r="F461" s="32"/>
      <c r="G461" s="31"/>
      <c r="H461" s="257"/>
      <c r="I461" s="271"/>
      <c r="J461" s="271"/>
      <c r="K461" s="271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45"/>
      <c r="AK461" s="245"/>
      <c r="AL461" s="23"/>
      <c r="AM461" s="248"/>
      <c r="AN461" s="241"/>
      <c r="AO461" s="238"/>
      <c r="AP461" s="235"/>
      <c r="AQ461" s="241"/>
      <c r="AR461" s="238"/>
      <c r="AS461" s="235"/>
      <c r="AT461" s="241"/>
      <c r="AU461" s="238"/>
      <c r="AV461" s="235"/>
      <c r="AW461" s="241"/>
      <c r="AX461" s="238"/>
      <c r="AY461" s="235"/>
      <c r="AZ461" s="241"/>
      <c r="BA461" s="238"/>
      <c r="BB461" s="292"/>
      <c r="BC461" s="295"/>
      <c r="BD461" s="295"/>
      <c r="BE461" s="298"/>
    </row>
    <row r="462" spans="2:58" ht="28.15" hidden="1" customHeight="1" thickBot="1">
      <c r="B462" s="34"/>
      <c r="C462" s="273"/>
      <c r="D462" s="64"/>
      <c r="E462" s="63"/>
      <c r="F462" s="63"/>
      <c r="G462" s="62"/>
      <c r="H462" s="258"/>
      <c r="I462" s="274"/>
      <c r="J462" s="274"/>
      <c r="K462" s="274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50"/>
      <c r="AK462" s="250"/>
      <c r="AL462" s="55"/>
      <c r="AM462" s="249"/>
      <c r="AN462" s="242"/>
      <c r="AO462" s="239"/>
      <c r="AP462" s="236"/>
      <c r="AQ462" s="242"/>
      <c r="AR462" s="239"/>
      <c r="AS462" s="236"/>
      <c r="AT462" s="242"/>
      <c r="AU462" s="239"/>
      <c r="AV462" s="236"/>
      <c r="AW462" s="242"/>
      <c r="AX462" s="239"/>
      <c r="AY462" s="236"/>
      <c r="AZ462" s="242"/>
      <c r="BA462" s="239"/>
      <c r="BB462" s="293"/>
      <c r="BC462" s="296"/>
      <c r="BD462" s="296"/>
      <c r="BE462" s="299"/>
    </row>
    <row r="463" spans="2:58" ht="28.15" hidden="1" customHeight="1">
      <c r="B463" s="34"/>
      <c r="C463" s="265">
        <v>2</v>
      </c>
      <c r="D463" s="54"/>
      <c r="E463" s="53"/>
      <c r="F463" s="53"/>
      <c r="G463" s="52"/>
      <c r="H463" s="259"/>
      <c r="I463" s="269"/>
      <c r="J463" s="269"/>
      <c r="K463" s="269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51"/>
      <c r="AK463" s="254"/>
      <c r="AL463" s="44"/>
      <c r="AM463" s="247">
        <f>SUMPRODUCT(LEN($M463:$AE466)-LEN(SUBSTITUTE($M463:$AE466,"A", "")))</f>
        <v>0</v>
      </c>
      <c r="AN463" s="240">
        <f>SUMPRODUCT(LEN($AH463:$AH466)-LEN(SUBSTITUTE($AH463:$AH466,"A", "")))</f>
        <v>0</v>
      </c>
      <c r="AO463" s="237">
        <f>SUMPRODUCT(LEN($AG463:$AG466)-LEN(SUBSTITUTE($AG463:$AG466,"A", "")))</f>
        <v>0</v>
      </c>
      <c r="AP463" s="234">
        <f>SUMPRODUCT(LEN($M463:$AE466)-LEN(SUBSTITUTE($M463:$AE466,"S", "")))</f>
        <v>0</v>
      </c>
      <c r="AQ463" s="240">
        <f>SUMPRODUCT(LEN($AH463:$AH466)-LEN(SUBSTITUTE($AH463:$AH466,"S", "")))</f>
        <v>0</v>
      </c>
      <c r="AR463" s="237">
        <f>SUMPRODUCT(LEN($AG463:$AG466)-LEN(SUBSTITUTE($AG463:$AG466,"S", "")))</f>
        <v>0</v>
      </c>
      <c r="AS463" s="234">
        <f>SUMPRODUCT(LEN($M463:$AE466)-LEN(SUBSTITUTE($M463:$AE466,"F", "")))</f>
        <v>0</v>
      </c>
      <c r="AT463" s="240">
        <f>SUMPRODUCT(LEN($AH463:$AH466)-LEN(SUBSTITUTE($AH463:$AH466,"F", "")))</f>
        <v>0</v>
      </c>
      <c r="AU463" s="237">
        <f>SUMPRODUCT(LEN($AG463:$AG466)-LEN(SUBSTITUTE($AG463:$AG466,"F", "")))</f>
        <v>0</v>
      </c>
      <c r="AV463" s="234">
        <f>SUMPRODUCT(LEN($M463:$AE466)-LEN(SUBSTITUTE($M463:$AE466,"G", "")))</f>
        <v>0</v>
      </c>
      <c r="AW463" s="240">
        <f>SUMPRODUCT(LEN($AH463:$AH466)-LEN(SUBSTITUTE($AH463:$AH466,"G", "")))</f>
        <v>0</v>
      </c>
      <c r="AX463" s="237">
        <f>SUMPRODUCT(LEN($AG463:$AG466)-LEN(SUBSTITUTE($AG463:$AG466,"G", "")))</f>
        <v>0</v>
      </c>
      <c r="AY463" s="234">
        <f>SUMPRODUCT(LEN($M463:$AE466)-LEN(SUBSTITUTE($M463:$AE466,"M", "")))</f>
        <v>0</v>
      </c>
      <c r="AZ463" s="240">
        <f>SUMPRODUCT(LEN($AH463:$AH466)-LEN(SUBSTITUTE($AH463:$AH466,"M", "")))</f>
        <v>0</v>
      </c>
      <c r="BA463" s="237">
        <f>SUMPRODUCT(LEN($AG463:$AG466)-LEN(SUBSTITUTE($AG463:$AG466,"M", "")))</f>
        <v>0</v>
      </c>
      <c r="BB463" s="291">
        <f>SUMPRODUCT(LEN($AI463:$AI466)-LEN(SUBSTITUTE($AI463:$AI466,"S", "")))</f>
        <v>0</v>
      </c>
      <c r="BC463" s="294">
        <f>SUMPRODUCT(LEN($AI463:$AI466)-LEN(SUBSTITUTE($AI463:$AI466,"F", "")))</f>
        <v>0</v>
      </c>
      <c r="BD463" s="294">
        <f>SUMPRODUCT(LEN($AI463:$AI466)-LEN(SUBSTITUTE($AI463:$AI466,"G", "")))</f>
        <v>0</v>
      </c>
      <c r="BE463" s="297">
        <f>SUMPRODUCT(LEN($AI463:$AI466)-LEN(SUBSTITUTE($AI463:$AI466,"M", "")))</f>
        <v>0</v>
      </c>
    </row>
    <row r="464" spans="2:58" ht="28.15" hidden="1" customHeight="1" thickBot="1">
      <c r="B464" s="34"/>
      <c r="C464" s="266"/>
      <c r="D464" s="43"/>
      <c r="E464" s="42"/>
      <c r="F464" s="42"/>
      <c r="G464" s="41"/>
      <c r="H464" s="260"/>
      <c r="I464" s="270"/>
      <c r="J464" s="270"/>
      <c r="K464" s="270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52"/>
      <c r="AK464" s="255"/>
      <c r="AL464" s="23"/>
      <c r="AM464" s="248"/>
      <c r="AN464" s="241"/>
      <c r="AO464" s="238"/>
      <c r="AP464" s="235"/>
      <c r="AQ464" s="241"/>
      <c r="AR464" s="238"/>
      <c r="AS464" s="235"/>
      <c r="AT464" s="241"/>
      <c r="AU464" s="238"/>
      <c r="AV464" s="235"/>
      <c r="AW464" s="241"/>
      <c r="AX464" s="238"/>
      <c r="AY464" s="235"/>
      <c r="AZ464" s="241"/>
      <c r="BA464" s="238"/>
      <c r="BB464" s="292"/>
      <c r="BC464" s="295"/>
      <c r="BD464" s="295"/>
      <c r="BE464" s="298"/>
    </row>
    <row r="465" spans="2:58" ht="28.15" hidden="1" customHeight="1">
      <c r="B465" s="34"/>
      <c r="C465" s="267"/>
      <c r="D465" s="33"/>
      <c r="E465" s="32"/>
      <c r="F465" s="32"/>
      <c r="G465" s="31"/>
      <c r="H465" s="257"/>
      <c r="I465" s="271"/>
      <c r="J465" s="271"/>
      <c r="K465" s="271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52"/>
      <c r="AK465" s="255"/>
      <c r="AL465" s="23"/>
      <c r="AM465" s="248"/>
      <c r="AN465" s="241"/>
      <c r="AO465" s="238"/>
      <c r="AP465" s="235"/>
      <c r="AQ465" s="241"/>
      <c r="AR465" s="238"/>
      <c r="AS465" s="235"/>
      <c r="AT465" s="241"/>
      <c r="AU465" s="238"/>
      <c r="AV465" s="235"/>
      <c r="AW465" s="241"/>
      <c r="AX465" s="238"/>
      <c r="AY465" s="235"/>
      <c r="AZ465" s="241"/>
      <c r="BA465" s="238"/>
      <c r="BB465" s="292"/>
      <c r="BC465" s="295"/>
      <c r="BD465" s="295"/>
      <c r="BE465" s="298"/>
    </row>
    <row r="466" spans="2:58" ht="28.15" hidden="1" customHeight="1" thickBot="1">
      <c r="B466" s="34"/>
      <c r="C466" s="273"/>
      <c r="D466" s="64"/>
      <c r="E466" s="63"/>
      <c r="F466" s="63"/>
      <c r="G466" s="62"/>
      <c r="H466" s="258"/>
      <c r="I466" s="274"/>
      <c r="J466" s="274"/>
      <c r="K466" s="274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53"/>
      <c r="AK466" s="256"/>
      <c r="AL466" s="55"/>
      <c r="AM466" s="249"/>
      <c r="AN466" s="242"/>
      <c r="AO466" s="239"/>
      <c r="AP466" s="236"/>
      <c r="AQ466" s="242"/>
      <c r="AR466" s="239"/>
      <c r="AS466" s="236"/>
      <c r="AT466" s="242"/>
      <c r="AU466" s="239"/>
      <c r="AV466" s="236"/>
      <c r="AW466" s="242"/>
      <c r="AX466" s="239"/>
      <c r="AY466" s="236"/>
      <c r="AZ466" s="242"/>
      <c r="BA466" s="239"/>
      <c r="BB466" s="293"/>
      <c r="BC466" s="296"/>
      <c r="BD466" s="296"/>
      <c r="BE466" s="299"/>
    </row>
    <row r="467" spans="2:58" ht="28.15" hidden="1" customHeight="1">
      <c r="B467" s="34"/>
      <c r="C467" s="265">
        <v>3</v>
      </c>
      <c r="D467" s="54"/>
      <c r="E467" s="53"/>
      <c r="F467" s="53"/>
      <c r="G467" s="52"/>
      <c r="H467" s="259"/>
      <c r="I467" s="269"/>
      <c r="J467" s="269"/>
      <c r="K467" s="269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44"/>
      <c r="AK467" s="244"/>
      <c r="AL467" s="44"/>
      <c r="AM467" s="247">
        <f>SUMPRODUCT(LEN($M467:$AE470)-LEN(SUBSTITUTE($M467:$AE470,"A", "")))</f>
        <v>0</v>
      </c>
      <c r="AN467" s="240">
        <f>SUMPRODUCT(LEN($AH467:$AH470)-LEN(SUBSTITUTE($AH467:$AH470,"A", "")))</f>
        <v>0</v>
      </c>
      <c r="AO467" s="237">
        <f>SUMPRODUCT(LEN($AG467:$AG470)-LEN(SUBSTITUTE($AG467:$AG470,"A", "")))</f>
        <v>0</v>
      </c>
      <c r="AP467" s="234">
        <f>SUMPRODUCT(LEN($M467:$AE470)-LEN(SUBSTITUTE($M467:$AE470,"S", "")))</f>
        <v>0</v>
      </c>
      <c r="AQ467" s="240">
        <f>SUMPRODUCT(LEN($AH467:$AH470)-LEN(SUBSTITUTE($AH467:$AH470,"S", "")))</f>
        <v>0</v>
      </c>
      <c r="AR467" s="237">
        <f>SUMPRODUCT(LEN($AG467:$AG470)-LEN(SUBSTITUTE($AG467:$AG470,"S", "")))</f>
        <v>0</v>
      </c>
      <c r="AS467" s="234">
        <f>SUMPRODUCT(LEN($M467:$AE470)-LEN(SUBSTITUTE($M467:$AE470,"F", "")))</f>
        <v>0</v>
      </c>
      <c r="AT467" s="240">
        <f>SUMPRODUCT(LEN($AH467:$AH470)-LEN(SUBSTITUTE($AH467:$AH470,"F", "")))</f>
        <v>0</v>
      </c>
      <c r="AU467" s="237">
        <f>SUMPRODUCT(LEN($AG467:$AG470)-LEN(SUBSTITUTE($AG467:$AG470,"F", "")))</f>
        <v>0</v>
      </c>
      <c r="AV467" s="234">
        <f>SUMPRODUCT(LEN($M467:$AE470)-LEN(SUBSTITUTE($M467:$AE470,"G", "")))</f>
        <v>0</v>
      </c>
      <c r="AW467" s="240">
        <f>SUMPRODUCT(LEN($AH467:$AH470)-LEN(SUBSTITUTE($AH467:$AH470,"G", "")))</f>
        <v>0</v>
      </c>
      <c r="AX467" s="237">
        <f>SUMPRODUCT(LEN($AG467:$AG470)-LEN(SUBSTITUTE($AG467:$AG470,"G", "")))</f>
        <v>0</v>
      </c>
      <c r="AY467" s="234">
        <f>SUMPRODUCT(LEN($M467:$AE470)-LEN(SUBSTITUTE($M467:$AE470,"M", "")))</f>
        <v>0</v>
      </c>
      <c r="AZ467" s="240">
        <f>SUMPRODUCT(LEN($AH467:$AH470)-LEN(SUBSTITUTE($AH467:$AH470,"M", "")))</f>
        <v>0</v>
      </c>
      <c r="BA467" s="237">
        <f>SUMPRODUCT(LEN($AG467:$AG470)-LEN(SUBSTITUTE($AG467:$AG470,"M", "")))</f>
        <v>0</v>
      </c>
      <c r="BB467" s="291">
        <f>SUMPRODUCT(LEN($AI467:$AI470)-LEN(SUBSTITUTE($AI467:$AI470,"S", "")))</f>
        <v>0</v>
      </c>
      <c r="BC467" s="294">
        <f>SUMPRODUCT(LEN($AI467:$AI470)-LEN(SUBSTITUTE($AI467:$AI470,"F", "")))</f>
        <v>0</v>
      </c>
      <c r="BD467" s="294">
        <f>SUMPRODUCT(LEN($AI467:$AI470)-LEN(SUBSTITUTE($AI467:$AI470,"G", "")))</f>
        <v>0</v>
      </c>
      <c r="BE467" s="297">
        <f>SUMPRODUCT(LEN($AI467:$AI470)-LEN(SUBSTITUTE($AI467:$AI470,"M", "")))</f>
        <v>0</v>
      </c>
    </row>
    <row r="468" spans="2:58" ht="28.15" hidden="1" customHeight="1" thickBot="1">
      <c r="B468" s="34"/>
      <c r="C468" s="266"/>
      <c r="D468" s="43"/>
      <c r="E468" s="42"/>
      <c r="F468" s="42"/>
      <c r="G468" s="41"/>
      <c r="H468" s="260"/>
      <c r="I468" s="270"/>
      <c r="J468" s="270"/>
      <c r="K468" s="270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45"/>
      <c r="AK468" s="245"/>
      <c r="AL468" s="23"/>
      <c r="AM468" s="248"/>
      <c r="AN468" s="241"/>
      <c r="AO468" s="238"/>
      <c r="AP468" s="235"/>
      <c r="AQ468" s="241"/>
      <c r="AR468" s="238"/>
      <c r="AS468" s="235"/>
      <c r="AT468" s="241"/>
      <c r="AU468" s="238"/>
      <c r="AV468" s="235"/>
      <c r="AW468" s="241"/>
      <c r="AX468" s="238"/>
      <c r="AY468" s="235"/>
      <c r="AZ468" s="241"/>
      <c r="BA468" s="238"/>
      <c r="BB468" s="292"/>
      <c r="BC468" s="295"/>
      <c r="BD468" s="295"/>
      <c r="BE468" s="298"/>
    </row>
    <row r="469" spans="2:58" ht="28.15" hidden="1" customHeight="1">
      <c r="B469" s="34"/>
      <c r="C469" s="267"/>
      <c r="D469" s="33"/>
      <c r="E469" s="32"/>
      <c r="F469" s="32"/>
      <c r="G469" s="31"/>
      <c r="H469" s="257"/>
      <c r="I469" s="271"/>
      <c r="J469" s="271"/>
      <c r="K469" s="271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45"/>
      <c r="AK469" s="245"/>
      <c r="AL469" s="23"/>
      <c r="AM469" s="248"/>
      <c r="AN469" s="241"/>
      <c r="AO469" s="238"/>
      <c r="AP469" s="235"/>
      <c r="AQ469" s="241"/>
      <c r="AR469" s="238"/>
      <c r="AS469" s="235"/>
      <c r="AT469" s="241"/>
      <c r="AU469" s="238"/>
      <c r="AV469" s="235"/>
      <c r="AW469" s="241"/>
      <c r="AX469" s="238"/>
      <c r="AY469" s="235"/>
      <c r="AZ469" s="241"/>
      <c r="BA469" s="238"/>
      <c r="BB469" s="292"/>
      <c r="BC469" s="295"/>
      <c r="BD469" s="295"/>
      <c r="BE469" s="298"/>
    </row>
    <row r="470" spans="2:58" ht="28.15" hidden="1" customHeight="1" thickBot="1">
      <c r="B470" s="22"/>
      <c r="C470" s="268"/>
      <c r="D470" s="21"/>
      <c r="E470" s="20"/>
      <c r="F470" s="20"/>
      <c r="G470" s="19"/>
      <c r="H470" s="258"/>
      <c r="I470" s="272"/>
      <c r="J470" s="272"/>
      <c r="K470" s="27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46"/>
      <c r="AK470" s="246"/>
      <c r="AL470" s="11"/>
      <c r="AM470" s="249"/>
      <c r="AN470" s="242"/>
      <c r="AO470" s="239"/>
      <c r="AP470" s="236"/>
      <c r="AQ470" s="242"/>
      <c r="AR470" s="239"/>
      <c r="AS470" s="236"/>
      <c r="AT470" s="242"/>
      <c r="AU470" s="239"/>
      <c r="AV470" s="236"/>
      <c r="AW470" s="242"/>
      <c r="AX470" s="239"/>
      <c r="AY470" s="236"/>
      <c r="AZ470" s="242"/>
      <c r="BA470" s="239"/>
      <c r="BB470" s="293"/>
      <c r="BC470" s="296"/>
      <c r="BD470" s="296"/>
      <c r="BE470" s="299"/>
    </row>
    <row r="471" spans="2:58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29" t="s">
        <v>287</v>
      </c>
      <c r="M471" s="278"/>
      <c r="N471" s="229" t="s">
        <v>286</v>
      </c>
      <c r="O471" s="278"/>
      <c r="P471" s="229" t="s">
        <v>286</v>
      </c>
      <c r="Q471" s="230"/>
      <c r="R471" s="229" t="s">
        <v>286</v>
      </c>
      <c r="S471" s="230"/>
      <c r="T471" s="229" t="s">
        <v>286</v>
      </c>
      <c r="U471" s="230"/>
      <c r="V471" s="229" t="s">
        <v>286</v>
      </c>
      <c r="W471" s="230"/>
      <c r="X471" s="229" t="s">
        <v>286</v>
      </c>
      <c r="Y471" s="230"/>
      <c r="Z471" s="229" t="s">
        <v>286</v>
      </c>
      <c r="AA471" s="230"/>
      <c r="AB471" s="229" t="s">
        <v>286</v>
      </c>
      <c r="AC471" s="230"/>
      <c r="AD471" s="229" t="s">
        <v>286</v>
      </c>
      <c r="AE471" s="230"/>
      <c r="AF471" s="243" t="s">
        <v>285</v>
      </c>
      <c r="AG471" s="230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90" t="s">
        <v>279</v>
      </c>
      <c r="AN471" s="89" t="s">
        <v>278</v>
      </c>
      <c r="AO471" s="88" t="s">
        <v>277</v>
      </c>
      <c r="AP471" s="90" t="s">
        <v>276</v>
      </c>
      <c r="AQ471" s="89" t="s">
        <v>275</v>
      </c>
      <c r="AR471" s="88" t="s">
        <v>274</v>
      </c>
      <c r="AS471" s="90" t="s">
        <v>273</v>
      </c>
      <c r="AT471" s="89" t="s">
        <v>272</v>
      </c>
      <c r="AU471" s="91" t="s">
        <v>271</v>
      </c>
      <c r="AV471" s="90" t="s">
        <v>270</v>
      </c>
      <c r="AW471" s="89" t="s">
        <v>269</v>
      </c>
      <c r="AX471" s="88" t="s">
        <v>268</v>
      </c>
      <c r="AY471" s="90" t="s">
        <v>267</v>
      </c>
      <c r="AZ471" s="89" t="s">
        <v>266</v>
      </c>
      <c r="BA471" s="88" t="s">
        <v>265</v>
      </c>
      <c r="BB471" s="87" t="s">
        <v>264</v>
      </c>
      <c r="BC471" s="86" t="s">
        <v>263</v>
      </c>
      <c r="BD471" s="86" t="s">
        <v>262</v>
      </c>
      <c r="BE471" s="85" t="s">
        <v>261</v>
      </c>
    </row>
    <row r="472" spans="2:58" ht="48" hidden="1" thickBot="1">
      <c r="B472" s="84" t="s">
        <v>323</v>
      </c>
      <c r="C472" s="83"/>
      <c r="D472" s="82"/>
      <c r="E472" s="275"/>
      <c r="F472" s="276"/>
      <c r="G472" s="277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71">
        <f t="shared" ref="AM472:BE472" si="33">SUM(AM473:AM484)</f>
        <v>0</v>
      </c>
      <c r="AN472" s="70">
        <f t="shared" si="33"/>
        <v>0</v>
      </c>
      <c r="AO472" s="69">
        <f t="shared" si="33"/>
        <v>0</v>
      </c>
      <c r="AP472" s="71">
        <f t="shared" si="33"/>
        <v>0</v>
      </c>
      <c r="AQ472" s="70">
        <f t="shared" si="33"/>
        <v>0</v>
      </c>
      <c r="AR472" s="69">
        <f t="shared" si="33"/>
        <v>0</v>
      </c>
      <c r="AS472" s="71">
        <f t="shared" si="33"/>
        <v>0</v>
      </c>
      <c r="AT472" s="70">
        <f t="shared" si="33"/>
        <v>0</v>
      </c>
      <c r="AU472" s="69">
        <f t="shared" si="33"/>
        <v>0</v>
      </c>
      <c r="AV472" s="71">
        <f t="shared" si="33"/>
        <v>0</v>
      </c>
      <c r="AW472" s="70">
        <f t="shared" si="33"/>
        <v>0</v>
      </c>
      <c r="AX472" s="69">
        <f t="shared" si="33"/>
        <v>0</v>
      </c>
      <c r="AY472" s="71">
        <f t="shared" si="33"/>
        <v>0</v>
      </c>
      <c r="AZ472" s="70">
        <f t="shared" si="33"/>
        <v>0</v>
      </c>
      <c r="BA472" s="69">
        <f t="shared" si="33"/>
        <v>0</v>
      </c>
      <c r="BB472" s="68">
        <f t="shared" si="33"/>
        <v>0</v>
      </c>
      <c r="BC472" s="67">
        <f t="shared" si="33"/>
        <v>0</v>
      </c>
      <c r="BD472" s="67">
        <f t="shared" si="33"/>
        <v>0</v>
      </c>
      <c r="BE472" s="66">
        <f t="shared" si="33"/>
        <v>0</v>
      </c>
      <c r="BF472" s="65" t="s">
        <v>257</v>
      </c>
    </row>
    <row r="473" spans="2:58" ht="28.15" hidden="1" customHeight="1">
      <c r="B473" s="34"/>
      <c r="C473" s="265">
        <v>1</v>
      </c>
      <c r="D473" s="54"/>
      <c r="E473" s="53"/>
      <c r="F473" s="53"/>
      <c r="G473" s="52"/>
      <c r="H473" s="259"/>
      <c r="I473" s="269"/>
      <c r="J473" s="269"/>
      <c r="K473" s="269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44"/>
      <c r="AK473" s="244"/>
      <c r="AL473" s="44"/>
      <c r="AM473" s="247">
        <f>SUMPRODUCT(LEN($M473:$AE476)-LEN(SUBSTITUTE($M473:$AE476,"A", "")))</f>
        <v>0</v>
      </c>
      <c r="AN473" s="240">
        <f>SUMPRODUCT(LEN($AH473:$AH476)-LEN(SUBSTITUTE($AH473:$AH476,"A", "")))</f>
        <v>0</v>
      </c>
      <c r="AO473" s="237">
        <f>SUMPRODUCT(LEN($AG473:$AG476)-LEN(SUBSTITUTE($AG473:$AG476,"A", "")))</f>
        <v>0</v>
      </c>
      <c r="AP473" s="234">
        <f>SUMPRODUCT(LEN($M473:$AE476)-LEN(SUBSTITUTE($M473:$AE476,"S", "")))</f>
        <v>0</v>
      </c>
      <c r="AQ473" s="240">
        <f>SUMPRODUCT(LEN($AH473:$AH476)-LEN(SUBSTITUTE($AH473:$AH476,"S", "")))</f>
        <v>0</v>
      </c>
      <c r="AR473" s="237">
        <f>SUMPRODUCT(LEN($AG473:$AG476)-LEN(SUBSTITUTE($AG473:$AG476,"S", "")))</f>
        <v>0</v>
      </c>
      <c r="AS473" s="234">
        <f>SUMPRODUCT(LEN($M473:$AE476)-LEN(SUBSTITUTE($M473:$AE476,"F", "")))</f>
        <v>0</v>
      </c>
      <c r="AT473" s="240">
        <f>SUMPRODUCT(LEN($AH473:$AH476)-LEN(SUBSTITUTE($AH473:$AH476,"F", "")))</f>
        <v>0</v>
      </c>
      <c r="AU473" s="237">
        <f>SUMPRODUCT(LEN($AG473:$AG476)-LEN(SUBSTITUTE($AG473:$AG476,"F", "")))</f>
        <v>0</v>
      </c>
      <c r="AV473" s="234">
        <f>SUMPRODUCT(LEN($M473:$AE476)-LEN(SUBSTITUTE($M473:$AE476,"G", "")))</f>
        <v>0</v>
      </c>
      <c r="AW473" s="240">
        <f>SUMPRODUCT(LEN($AH473:$AH476)-LEN(SUBSTITUTE($AH473:$AH476,"G", "")))</f>
        <v>0</v>
      </c>
      <c r="AX473" s="237">
        <f>SUMPRODUCT(LEN($AG473:$AG476)-LEN(SUBSTITUTE($AG473:$AG476,"G", "")))</f>
        <v>0</v>
      </c>
      <c r="AY473" s="234">
        <f>SUMPRODUCT(LEN($M473:$AE476)-LEN(SUBSTITUTE($M473:$AE476,"M", "")))</f>
        <v>0</v>
      </c>
      <c r="AZ473" s="240">
        <f>SUMPRODUCT(LEN($AH473:$AH476)-LEN(SUBSTITUTE($AH473:$AH476,"M", "")))</f>
        <v>0</v>
      </c>
      <c r="BA473" s="237">
        <f>SUMPRODUCT(LEN($AG473:$AG476)-LEN(SUBSTITUTE($AG473:$AG476,"M", "")))</f>
        <v>0</v>
      </c>
      <c r="BB473" s="291">
        <f>SUMPRODUCT(LEN($AI473:$AI476)-LEN(SUBSTITUTE($AI473:$AI476,"S", "")))</f>
        <v>0</v>
      </c>
      <c r="BC473" s="294">
        <f>SUMPRODUCT(LEN($AI473:$AI476)-LEN(SUBSTITUTE($AI473:$AI476,"F", "")))</f>
        <v>0</v>
      </c>
      <c r="BD473" s="294">
        <f>SUMPRODUCT(LEN($AI473:$AI476)-LEN(SUBSTITUTE($AI473:$AI476,"G", "")))</f>
        <v>0</v>
      </c>
      <c r="BE473" s="297">
        <f>SUMPRODUCT(LEN($AI473:$AI476)-LEN(SUBSTITUTE($AI473:$AI476,"M", "")))</f>
        <v>0</v>
      </c>
    </row>
    <row r="474" spans="2:58" ht="28.15" hidden="1" customHeight="1" thickBot="1">
      <c r="B474" s="34"/>
      <c r="C474" s="266"/>
      <c r="D474" s="43"/>
      <c r="E474" s="42"/>
      <c r="F474" s="42"/>
      <c r="G474" s="41"/>
      <c r="H474" s="260"/>
      <c r="I474" s="270"/>
      <c r="J474" s="270"/>
      <c r="K474" s="270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45"/>
      <c r="AK474" s="245"/>
      <c r="AL474" s="23"/>
      <c r="AM474" s="248"/>
      <c r="AN474" s="241"/>
      <c r="AO474" s="238"/>
      <c r="AP474" s="235"/>
      <c r="AQ474" s="241"/>
      <c r="AR474" s="238"/>
      <c r="AS474" s="235"/>
      <c r="AT474" s="241"/>
      <c r="AU474" s="238"/>
      <c r="AV474" s="235"/>
      <c r="AW474" s="241"/>
      <c r="AX474" s="238"/>
      <c r="AY474" s="235"/>
      <c r="AZ474" s="241"/>
      <c r="BA474" s="238"/>
      <c r="BB474" s="292"/>
      <c r="BC474" s="295"/>
      <c r="BD474" s="295"/>
      <c r="BE474" s="298"/>
    </row>
    <row r="475" spans="2:58" ht="28.15" hidden="1" customHeight="1">
      <c r="B475" s="34"/>
      <c r="C475" s="267"/>
      <c r="D475" s="33"/>
      <c r="E475" s="32"/>
      <c r="F475" s="32"/>
      <c r="G475" s="31"/>
      <c r="H475" s="257"/>
      <c r="I475" s="271"/>
      <c r="J475" s="271"/>
      <c r="K475" s="271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45"/>
      <c r="AK475" s="245"/>
      <c r="AL475" s="23"/>
      <c r="AM475" s="248"/>
      <c r="AN475" s="241"/>
      <c r="AO475" s="238"/>
      <c r="AP475" s="235"/>
      <c r="AQ475" s="241"/>
      <c r="AR475" s="238"/>
      <c r="AS475" s="235"/>
      <c r="AT475" s="241"/>
      <c r="AU475" s="238"/>
      <c r="AV475" s="235"/>
      <c r="AW475" s="241"/>
      <c r="AX475" s="238"/>
      <c r="AY475" s="235"/>
      <c r="AZ475" s="241"/>
      <c r="BA475" s="238"/>
      <c r="BB475" s="292"/>
      <c r="BC475" s="295"/>
      <c r="BD475" s="295"/>
      <c r="BE475" s="298"/>
    </row>
    <row r="476" spans="2:58" ht="28.15" hidden="1" customHeight="1" thickBot="1">
      <c r="B476" s="34"/>
      <c r="C476" s="273"/>
      <c r="D476" s="64"/>
      <c r="E476" s="63"/>
      <c r="F476" s="63"/>
      <c r="G476" s="62"/>
      <c r="H476" s="258"/>
      <c r="I476" s="274"/>
      <c r="J476" s="274"/>
      <c r="K476" s="274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50"/>
      <c r="AK476" s="250"/>
      <c r="AL476" s="55"/>
      <c r="AM476" s="249"/>
      <c r="AN476" s="242"/>
      <c r="AO476" s="239"/>
      <c r="AP476" s="236"/>
      <c r="AQ476" s="242"/>
      <c r="AR476" s="239"/>
      <c r="AS476" s="236"/>
      <c r="AT476" s="242"/>
      <c r="AU476" s="239"/>
      <c r="AV476" s="236"/>
      <c r="AW476" s="242"/>
      <c r="AX476" s="239"/>
      <c r="AY476" s="236"/>
      <c r="AZ476" s="242"/>
      <c r="BA476" s="239"/>
      <c r="BB476" s="293"/>
      <c r="BC476" s="296"/>
      <c r="BD476" s="296"/>
      <c r="BE476" s="299"/>
    </row>
    <row r="477" spans="2:58" ht="28.15" hidden="1" customHeight="1">
      <c r="B477" s="34"/>
      <c r="C477" s="265">
        <v>2</v>
      </c>
      <c r="D477" s="54"/>
      <c r="E477" s="53"/>
      <c r="F477" s="53"/>
      <c r="G477" s="52"/>
      <c r="H477" s="259"/>
      <c r="I477" s="269"/>
      <c r="J477" s="269"/>
      <c r="K477" s="269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51"/>
      <c r="AK477" s="254"/>
      <c r="AL477" s="44"/>
      <c r="AM477" s="247">
        <f>SUMPRODUCT(LEN($M477:$AE480)-LEN(SUBSTITUTE($M477:$AE480,"A", "")))</f>
        <v>0</v>
      </c>
      <c r="AN477" s="240">
        <f>SUMPRODUCT(LEN($AH477:$AH480)-LEN(SUBSTITUTE($AH477:$AH480,"A", "")))</f>
        <v>0</v>
      </c>
      <c r="AO477" s="237">
        <f>SUMPRODUCT(LEN($AG477:$AG480)-LEN(SUBSTITUTE($AG477:$AG480,"A", "")))</f>
        <v>0</v>
      </c>
      <c r="AP477" s="234">
        <f>SUMPRODUCT(LEN($M477:$AE480)-LEN(SUBSTITUTE($M477:$AE480,"S", "")))</f>
        <v>0</v>
      </c>
      <c r="AQ477" s="240">
        <f>SUMPRODUCT(LEN($AH477:$AH480)-LEN(SUBSTITUTE($AH477:$AH480,"S", "")))</f>
        <v>0</v>
      </c>
      <c r="AR477" s="237">
        <f>SUMPRODUCT(LEN($AG477:$AG480)-LEN(SUBSTITUTE($AG477:$AG480,"S", "")))</f>
        <v>0</v>
      </c>
      <c r="AS477" s="234">
        <f>SUMPRODUCT(LEN($M477:$AE480)-LEN(SUBSTITUTE($M477:$AE480,"F", "")))</f>
        <v>0</v>
      </c>
      <c r="AT477" s="240">
        <f>SUMPRODUCT(LEN($AH477:$AH480)-LEN(SUBSTITUTE($AH477:$AH480,"F", "")))</f>
        <v>0</v>
      </c>
      <c r="AU477" s="237">
        <f>SUMPRODUCT(LEN($AG477:$AG480)-LEN(SUBSTITUTE($AG477:$AG480,"F", "")))</f>
        <v>0</v>
      </c>
      <c r="AV477" s="234">
        <f>SUMPRODUCT(LEN($M477:$AE480)-LEN(SUBSTITUTE($M477:$AE480,"G", "")))</f>
        <v>0</v>
      </c>
      <c r="AW477" s="240">
        <f>SUMPRODUCT(LEN($AH477:$AH480)-LEN(SUBSTITUTE($AH477:$AH480,"G", "")))</f>
        <v>0</v>
      </c>
      <c r="AX477" s="237">
        <f>SUMPRODUCT(LEN($AG477:$AG480)-LEN(SUBSTITUTE($AG477:$AG480,"G", "")))</f>
        <v>0</v>
      </c>
      <c r="AY477" s="234">
        <f>SUMPRODUCT(LEN($M477:$AE480)-LEN(SUBSTITUTE($M477:$AE480,"M", "")))</f>
        <v>0</v>
      </c>
      <c r="AZ477" s="240">
        <f>SUMPRODUCT(LEN($AH477:$AH480)-LEN(SUBSTITUTE($AH477:$AH480,"M", "")))</f>
        <v>0</v>
      </c>
      <c r="BA477" s="237">
        <f>SUMPRODUCT(LEN($AG477:$AG480)-LEN(SUBSTITUTE($AG477:$AG480,"M", "")))</f>
        <v>0</v>
      </c>
      <c r="BB477" s="291">
        <f>SUMPRODUCT(LEN($AI477:$AI480)-LEN(SUBSTITUTE($AI477:$AI480,"S", "")))</f>
        <v>0</v>
      </c>
      <c r="BC477" s="294">
        <f>SUMPRODUCT(LEN($AI477:$AI480)-LEN(SUBSTITUTE($AI477:$AI480,"F", "")))</f>
        <v>0</v>
      </c>
      <c r="BD477" s="294">
        <f>SUMPRODUCT(LEN($AI477:$AI480)-LEN(SUBSTITUTE($AI477:$AI480,"G", "")))</f>
        <v>0</v>
      </c>
      <c r="BE477" s="297">
        <f>SUMPRODUCT(LEN($AI477:$AI480)-LEN(SUBSTITUTE($AI477:$AI480,"M", "")))</f>
        <v>0</v>
      </c>
    </row>
    <row r="478" spans="2:58" ht="28.15" hidden="1" customHeight="1" thickBot="1">
      <c r="B478" s="34"/>
      <c r="C478" s="266"/>
      <c r="D478" s="43"/>
      <c r="E478" s="42"/>
      <c r="F478" s="42"/>
      <c r="G478" s="41"/>
      <c r="H478" s="260"/>
      <c r="I478" s="270"/>
      <c r="J478" s="270"/>
      <c r="K478" s="270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52"/>
      <c r="AK478" s="255"/>
      <c r="AL478" s="23"/>
      <c r="AM478" s="248"/>
      <c r="AN478" s="241"/>
      <c r="AO478" s="238"/>
      <c r="AP478" s="235"/>
      <c r="AQ478" s="241"/>
      <c r="AR478" s="238"/>
      <c r="AS478" s="235"/>
      <c r="AT478" s="241"/>
      <c r="AU478" s="238"/>
      <c r="AV478" s="235"/>
      <c r="AW478" s="241"/>
      <c r="AX478" s="238"/>
      <c r="AY478" s="235"/>
      <c r="AZ478" s="241"/>
      <c r="BA478" s="238"/>
      <c r="BB478" s="292"/>
      <c r="BC478" s="295"/>
      <c r="BD478" s="295"/>
      <c r="BE478" s="298"/>
    </row>
    <row r="479" spans="2:58" ht="28.15" hidden="1" customHeight="1">
      <c r="B479" s="34"/>
      <c r="C479" s="267"/>
      <c r="D479" s="33"/>
      <c r="E479" s="32"/>
      <c r="F479" s="32"/>
      <c r="G479" s="31"/>
      <c r="H479" s="257"/>
      <c r="I479" s="271"/>
      <c r="J479" s="271"/>
      <c r="K479" s="271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52"/>
      <c r="AK479" s="255"/>
      <c r="AL479" s="23"/>
      <c r="AM479" s="248"/>
      <c r="AN479" s="241"/>
      <c r="AO479" s="238"/>
      <c r="AP479" s="235"/>
      <c r="AQ479" s="241"/>
      <c r="AR479" s="238"/>
      <c r="AS479" s="235"/>
      <c r="AT479" s="241"/>
      <c r="AU479" s="238"/>
      <c r="AV479" s="235"/>
      <c r="AW479" s="241"/>
      <c r="AX479" s="238"/>
      <c r="AY479" s="235"/>
      <c r="AZ479" s="241"/>
      <c r="BA479" s="238"/>
      <c r="BB479" s="292"/>
      <c r="BC479" s="295"/>
      <c r="BD479" s="295"/>
      <c r="BE479" s="298"/>
    </row>
    <row r="480" spans="2:58" ht="28.15" hidden="1" customHeight="1" thickBot="1">
      <c r="B480" s="34"/>
      <c r="C480" s="273"/>
      <c r="D480" s="64"/>
      <c r="E480" s="63"/>
      <c r="F480" s="63"/>
      <c r="G480" s="62"/>
      <c r="H480" s="258"/>
      <c r="I480" s="274"/>
      <c r="J480" s="274"/>
      <c r="K480" s="274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53"/>
      <c r="AK480" s="256"/>
      <c r="AL480" s="55"/>
      <c r="AM480" s="249"/>
      <c r="AN480" s="242"/>
      <c r="AO480" s="239"/>
      <c r="AP480" s="236"/>
      <c r="AQ480" s="242"/>
      <c r="AR480" s="239"/>
      <c r="AS480" s="236"/>
      <c r="AT480" s="242"/>
      <c r="AU480" s="239"/>
      <c r="AV480" s="236"/>
      <c r="AW480" s="242"/>
      <c r="AX480" s="239"/>
      <c r="AY480" s="236"/>
      <c r="AZ480" s="242"/>
      <c r="BA480" s="239"/>
      <c r="BB480" s="293"/>
      <c r="BC480" s="296"/>
      <c r="BD480" s="296"/>
      <c r="BE480" s="299"/>
    </row>
    <row r="481" spans="2:58" ht="28.15" hidden="1" customHeight="1">
      <c r="B481" s="34"/>
      <c r="C481" s="265">
        <v>3</v>
      </c>
      <c r="D481" s="54"/>
      <c r="E481" s="53"/>
      <c r="F481" s="53"/>
      <c r="G481" s="52"/>
      <c r="H481" s="259"/>
      <c r="I481" s="269"/>
      <c r="J481" s="269"/>
      <c r="K481" s="269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44"/>
      <c r="AK481" s="244"/>
      <c r="AL481" s="44"/>
      <c r="AM481" s="247">
        <f>SUMPRODUCT(LEN($M481:$AE484)-LEN(SUBSTITUTE($M481:$AE484,"A", "")))</f>
        <v>0</v>
      </c>
      <c r="AN481" s="240">
        <f>SUMPRODUCT(LEN($AH481:$AH484)-LEN(SUBSTITUTE($AH481:$AH484,"A", "")))</f>
        <v>0</v>
      </c>
      <c r="AO481" s="237">
        <f>SUMPRODUCT(LEN($AG481:$AG484)-LEN(SUBSTITUTE($AG481:$AG484,"A", "")))</f>
        <v>0</v>
      </c>
      <c r="AP481" s="234">
        <f>SUMPRODUCT(LEN($M481:$AE484)-LEN(SUBSTITUTE($M481:$AE484,"S", "")))</f>
        <v>0</v>
      </c>
      <c r="AQ481" s="240">
        <f>SUMPRODUCT(LEN($AH481:$AH484)-LEN(SUBSTITUTE($AH481:$AH484,"S", "")))</f>
        <v>0</v>
      </c>
      <c r="AR481" s="237">
        <f>SUMPRODUCT(LEN($AG481:$AG484)-LEN(SUBSTITUTE($AG481:$AG484,"S", "")))</f>
        <v>0</v>
      </c>
      <c r="AS481" s="234">
        <f>SUMPRODUCT(LEN($M481:$AE484)-LEN(SUBSTITUTE($M481:$AE484,"F", "")))</f>
        <v>0</v>
      </c>
      <c r="AT481" s="240">
        <f>SUMPRODUCT(LEN($AH481:$AH484)-LEN(SUBSTITUTE($AH481:$AH484,"F", "")))</f>
        <v>0</v>
      </c>
      <c r="AU481" s="237">
        <f>SUMPRODUCT(LEN($AG481:$AG484)-LEN(SUBSTITUTE($AG481:$AG484,"F", "")))</f>
        <v>0</v>
      </c>
      <c r="AV481" s="234">
        <f>SUMPRODUCT(LEN($M481:$AE484)-LEN(SUBSTITUTE($M481:$AE484,"G", "")))</f>
        <v>0</v>
      </c>
      <c r="AW481" s="240">
        <f>SUMPRODUCT(LEN($AH481:$AH484)-LEN(SUBSTITUTE($AH481:$AH484,"G", "")))</f>
        <v>0</v>
      </c>
      <c r="AX481" s="237">
        <f>SUMPRODUCT(LEN($AG481:$AG484)-LEN(SUBSTITUTE($AG481:$AG484,"G", "")))</f>
        <v>0</v>
      </c>
      <c r="AY481" s="234">
        <f>SUMPRODUCT(LEN($M481:$AE484)-LEN(SUBSTITUTE($M481:$AE484,"M", "")))</f>
        <v>0</v>
      </c>
      <c r="AZ481" s="240">
        <f>SUMPRODUCT(LEN($AH481:$AH484)-LEN(SUBSTITUTE($AH481:$AH484,"M", "")))</f>
        <v>0</v>
      </c>
      <c r="BA481" s="237">
        <f>SUMPRODUCT(LEN($AG481:$AG484)-LEN(SUBSTITUTE($AG481:$AG484,"M", "")))</f>
        <v>0</v>
      </c>
      <c r="BB481" s="291">
        <f>SUMPRODUCT(LEN($AI481:$AI484)-LEN(SUBSTITUTE($AI481:$AI484,"S", "")))</f>
        <v>0</v>
      </c>
      <c r="BC481" s="294">
        <f>SUMPRODUCT(LEN($AI481:$AI484)-LEN(SUBSTITUTE($AI481:$AI484,"F", "")))</f>
        <v>0</v>
      </c>
      <c r="BD481" s="294">
        <f>SUMPRODUCT(LEN($AI481:$AI484)-LEN(SUBSTITUTE($AI481:$AI484,"G", "")))</f>
        <v>0</v>
      </c>
      <c r="BE481" s="297">
        <f>SUMPRODUCT(LEN($AI481:$AI484)-LEN(SUBSTITUTE($AI481:$AI484,"M", "")))</f>
        <v>0</v>
      </c>
    </row>
    <row r="482" spans="2:58" ht="28.15" hidden="1" customHeight="1" thickBot="1">
      <c r="B482" s="34"/>
      <c r="C482" s="266"/>
      <c r="D482" s="43"/>
      <c r="E482" s="42"/>
      <c r="F482" s="42"/>
      <c r="G482" s="41"/>
      <c r="H482" s="260"/>
      <c r="I482" s="270"/>
      <c r="J482" s="270"/>
      <c r="K482" s="270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45"/>
      <c r="AK482" s="245"/>
      <c r="AL482" s="23"/>
      <c r="AM482" s="248"/>
      <c r="AN482" s="241"/>
      <c r="AO482" s="238"/>
      <c r="AP482" s="235"/>
      <c r="AQ482" s="241"/>
      <c r="AR482" s="238"/>
      <c r="AS482" s="235"/>
      <c r="AT482" s="241"/>
      <c r="AU482" s="238"/>
      <c r="AV482" s="235"/>
      <c r="AW482" s="241"/>
      <c r="AX482" s="238"/>
      <c r="AY482" s="235"/>
      <c r="AZ482" s="241"/>
      <c r="BA482" s="238"/>
      <c r="BB482" s="292"/>
      <c r="BC482" s="295"/>
      <c r="BD482" s="295"/>
      <c r="BE482" s="298"/>
    </row>
    <row r="483" spans="2:58" ht="28.15" hidden="1" customHeight="1">
      <c r="B483" s="34"/>
      <c r="C483" s="267"/>
      <c r="D483" s="33"/>
      <c r="E483" s="32"/>
      <c r="F483" s="32"/>
      <c r="G483" s="31"/>
      <c r="H483" s="257"/>
      <c r="I483" s="271"/>
      <c r="J483" s="271"/>
      <c r="K483" s="271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45"/>
      <c r="AK483" s="245"/>
      <c r="AL483" s="23"/>
      <c r="AM483" s="248"/>
      <c r="AN483" s="241"/>
      <c r="AO483" s="238"/>
      <c r="AP483" s="235"/>
      <c r="AQ483" s="241"/>
      <c r="AR483" s="238"/>
      <c r="AS483" s="235"/>
      <c r="AT483" s="241"/>
      <c r="AU483" s="238"/>
      <c r="AV483" s="235"/>
      <c r="AW483" s="241"/>
      <c r="AX483" s="238"/>
      <c r="AY483" s="235"/>
      <c r="AZ483" s="241"/>
      <c r="BA483" s="238"/>
      <c r="BB483" s="292"/>
      <c r="BC483" s="295"/>
      <c r="BD483" s="295"/>
      <c r="BE483" s="298"/>
    </row>
    <row r="484" spans="2:58" ht="28.15" hidden="1" customHeight="1" thickBot="1">
      <c r="B484" s="22"/>
      <c r="C484" s="268"/>
      <c r="D484" s="21"/>
      <c r="E484" s="20"/>
      <c r="F484" s="20"/>
      <c r="G484" s="19"/>
      <c r="H484" s="258"/>
      <c r="I484" s="272"/>
      <c r="J484" s="272"/>
      <c r="K484" s="27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46"/>
      <c r="AK484" s="246"/>
      <c r="AL484" s="11"/>
      <c r="AM484" s="249"/>
      <c r="AN484" s="242"/>
      <c r="AO484" s="239"/>
      <c r="AP484" s="236"/>
      <c r="AQ484" s="242"/>
      <c r="AR484" s="239"/>
      <c r="AS484" s="236"/>
      <c r="AT484" s="242"/>
      <c r="AU484" s="239"/>
      <c r="AV484" s="236"/>
      <c r="AW484" s="242"/>
      <c r="AX484" s="239"/>
      <c r="AY484" s="236"/>
      <c r="AZ484" s="242"/>
      <c r="BA484" s="239"/>
      <c r="BB484" s="293"/>
      <c r="BC484" s="296"/>
      <c r="BD484" s="296"/>
      <c r="BE484" s="299"/>
    </row>
    <row r="485" spans="2:58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29" t="s">
        <v>287</v>
      </c>
      <c r="M485" s="278"/>
      <c r="N485" s="229" t="s">
        <v>286</v>
      </c>
      <c r="O485" s="278"/>
      <c r="P485" s="229" t="s">
        <v>286</v>
      </c>
      <c r="Q485" s="230"/>
      <c r="R485" s="229" t="s">
        <v>286</v>
      </c>
      <c r="S485" s="230"/>
      <c r="T485" s="229" t="s">
        <v>286</v>
      </c>
      <c r="U485" s="230"/>
      <c r="V485" s="229" t="s">
        <v>286</v>
      </c>
      <c r="W485" s="230"/>
      <c r="X485" s="229" t="s">
        <v>286</v>
      </c>
      <c r="Y485" s="230"/>
      <c r="Z485" s="229" t="s">
        <v>286</v>
      </c>
      <c r="AA485" s="230"/>
      <c r="AB485" s="229" t="s">
        <v>286</v>
      </c>
      <c r="AC485" s="230"/>
      <c r="AD485" s="229" t="s">
        <v>286</v>
      </c>
      <c r="AE485" s="230"/>
      <c r="AF485" s="243" t="s">
        <v>285</v>
      </c>
      <c r="AG485" s="230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90" t="s">
        <v>279</v>
      </c>
      <c r="AN485" s="89" t="s">
        <v>278</v>
      </c>
      <c r="AO485" s="88" t="s">
        <v>277</v>
      </c>
      <c r="AP485" s="90" t="s">
        <v>276</v>
      </c>
      <c r="AQ485" s="89" t="s">
        <v>275</v>
      </c>
      <c r="AR485" s="88" t="s">
        <v>274</v>
      </c>
      <c r="AS485" s="90" t="s">
        <v>273</v>
      </c>
      <c r="AT485" s="89" t="s">
        <v>272</v>
      </c>
      <c r="AU485" s="91" t="s">
        <v>271</v>
      </c>
      <c r="AV485" s="90" t="s">
        <v>270</v>
      </c>
      <c r="AW485" s="89" t="s">
        <v>269</v>
      </c>
      <c r="AX485" s="88" t="s">
        <v>268</v>
      </c>
      <c r="AY485" s="90" t="s">
        <v>267</v>
      </c>
      <c r="AZ485" s="89" t="s">
        <v>266</v>
      </c>
      <c r="BA485" s="88" t="s">
        <v>265</v>
      </c>
      <c r="BB485" s="87" t="s">
        <v>264</v>
      </c>
      <c r="BC485" s="86" t="s">
        <v>263</v>
      </c>
      <c r="BD485" s="86" t="s">
        <v>262</v>
      </c>
      <c r="BE485" s="85" t="s">
        <v>261</v>
      </c>
    </row>
    <row r="486" spans="2:58" ht="48" hidden="1" thickBot="1">
      <c r="B486" s="84" t="s">
        <v>322</v>
      </c>
      <c r="C486" s="83"/>
      <c r="D486" s="82"/>
      <c r="E486" s="275"/>
      <c r="F486" s="276"/>
      <c r="G486" s="277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71">
        <f t="shared" ref="AM486:BE486" si="34">SUM(AM487:AM498)</f>
        <v>0</v>
      </c>
      <c r="AN486" s="70">
        <f t="shared" si="34"/>
        <v>0</v>
      </c>
      <c r="AO486" s="69">
        <f t="shared" si="34"/>
        <v>0</v>
      </c>
      <c r="AP486" s="71">
        <f t="shared" si="34"/>
        <v>0</v>
      </c>
      <c r="AQ486" s="70">
        <f t="shared" si="34"/>
        <v>0</v>
      </c>
      <c r="AR486" s="69">
        <f t="shared" si="34"/>
        <v>0</v>
      </c>
      <c r="AS486" s="71">
        <f t="shared" si="34"/>
        <v>0</v>
      </c>
      <c r="AT486" s="70">
        <f t="shared" si="34"/>
        <v>0</v>
      </c>
      <c r="AU486" s="69">
        <f t="shared" si="34"/>
        <v>0</v>
      </c>
      <c r="AV486" s="71">
        <f t="shared" si="34"/>
        <v>0</v>
      </c>
      <c r="AW486" s="70">
        <f t="shared" si="34"/>
        <v>0</v>
      </c>
      <c r="AX486" s="69">
        <f t="shared" si="34"/>
        <v>0</v>
      </c>
      <c r="AY486" s="71">
        <f t="shared" si="34"/>
        <v>0</v>
      </c>
      <c r="AZ486" s="70">
        <f t="shared" si="34"/>
        <v>0</v>
      </c>
      <c r="BA486" s="69">
        <f t="shared" si="34"/>
        <v>0</v>
      </c>
      <c r="BB486" s="68">
        <f t="shared" si="34"/>
        <v>0</v>
      </c>
      <c r="BC486" s="67">
        <f t="shared" si="34"/>
        <v>0</v>
      </c>
      <c r="BD486" s="67">
        <f t="shared" si="34"/>
        <v>0</v>
      </c>
      <c r="BE486" s="66">
        <f t="shared" si="34"/>
        <v>0</v>
      </c>
      <c r="BF486" s="65" t="s">
        <v>257</v>
      </c>
    </row>
    <row r="487" spans="2:58" ht="28.15" hidden="1" customHeight="1">
      <c r="B487" s="34"/>
      <c r="C487" s="265">
        <v>1</v>
      </c>
      <c r="D487" s="54"/>
      <c r="E487" s="53"/>
      <c r="F487" s="53"/>
      <c r="G487" s="52"/>
      <c r="H487" s="259"/>
      <c r="I487" s="269"/>
      <c r="J487" s="269"/>
      <c r="K487" s="269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44"/>
      <c r="AK487" s="244"/>
      <c r="AL487" s="44"/>
      <c r="AM487" s="247">
        <f>SUMPRODUCT(LEN($M487:$AE490)-LEN(SUBSTITUTE($M487:$AE490,"A", "")))</f>
        <v>0</v>
      </c>
      <c r="AN487" s="240">
        <f>SUMPRODUCT(LEN($AH487:$AH490)-LEN(SUBSTITUTE($AH487:$AH490,"A", "")))</f>
        <v>0</v>
      </c>
      <c r="AO487" s="237">
        <f>SUMPRODUCT(LEN($AG487:$AG490)-LEN(SUBSTITUTE($AG487:$AG490,"A", "")))</f>
        <v>0</v>
      </c>
      <c r="AP487" s="234">
        <f>SUMPRODUCT(LEN($M487:$AE490)-LEN(SUBSTITUTE($M487:$AE490,"S", "")))</f>
        <v>0</v>
      </c>
      <c r="AQ487" s="240">
        <f>SUMPRODUCT(LEN($AH487:$AH490)-LEN(SUBSTITUTE($AH487:$AH490,"S", "")))</f>
        <v>0</v>
      </c>
      <c r="AR487" s="237">
        <f>SUMPRODUCT(LEN($AG487:$AG490)-LEN(SUBSTITUTE($AG487:$AG490,"S", "")))</f>
        <v>0</v>
      </c>
      <c r="AS487" s="234">
        <f>SUMPRODUCT(LEN($M487:$AE490)-LEN(SUBSTITUTE($M487:$AE490,"F", "")))</f>
        <v>0</v>
      </c>
      <c r="AT487" s="240">
        <f>SUMPRODUCT(LEN($AH487:$AH490)-LEN(SUBSTITUTE($AH487:$AH490,"F", "")))</f>
        <v>0</v>
      </c>
      <c r="AU487" s="237">
        <f>SUMPRODUCT(LEN($AG487:$AG490)-LEN(SUBSTITUTE($AG487:$AG490,"F", "")))</f>
        <v>0</v>
      </c>
      <c r="AV487" s="234">
        <f>SUMPRODUCT(LEN($M487:$AE490)-LEN(SUBSTITUTE($M487:$AE490,"G", "")))</f>
        <v>0</v>
      </c>
      <c r="AW487" s="240">
        <f>SUMPRODUCT(LEN($AH487:$AH490)-LEN(SUBSTITUTE($AH487:$AH490,"G", "")))</f>
        <v>0</v>
      </c>
      <c r="AX487" s="237">
        <f>SUMPRODUCT(LEN($AG487:$AG490)-LEN(SUBSTITUTE($AG487:$AG490,"G", "")))</f>
        <v>0</v>
      </c>
      <c r="AY487" s="234">
        <f>SUMPRODUCT(LEN($M487:$AE490)-LEN(SUBSTITUTE($M487:$AE490,"M", "")))</f>
        <v>0</v>
      </c>
      <c r="AZ487" s="240">
        <f>SUMPRODUCT(LEN($AH487:$AH490)-LEN(SUBSTITUTE($AH487:$AH490,"M", "")))</f>
        <v>0</v>
      </c>
      <c r="BA487" s="237">
        <f>SUMPRODUCT(LEN($AG487:$AG490)-LEN(SUBSTITUTE($AG487:$AG490,"M", "")))</f>
        <v>0</v>
      </c>
      <c r="BB487" s="291">
        <f>SUMPRODUCT(LEN($AI487:$AI490)-LEN(SUBSTITUTE($AI487:$AI490,"S", "")))</f>
        <v>0</v>
      </c>
      <c r="BC487" s="294">
        <f>SUMPRODUCT(LEN($AI487:$AI490)-LEN(SUBSTITUTE($AI487:$AI490,"F", "")))</f>
        <v>0</v>
      </c>
      <c r="BD487" s="294">
        <f>SUMPRODUCT(LEN($AI487:$AI490)-LEN(SUBSTITUTE($AI487:$AI490,"G", "")))</f>
        <v>0</v>
      </c>
      <c r="BE487" s="297">
        <f>SUMPRODUCT(LEN($AI487:$AI490)-LEN(SUBSTITUTE($AI487:$AI490,"M", "")))</f>
        <v>0</v>
      </c>
    </row>
    <row r="488" spans="2:58" ht="28.15" hidden="1" customHeight="1" thickBot="1">
      <c r="B488" s="34"/>
      <c r="C488" s="266"/>
      <c r="D488" s="43"/>
      <c r="E488" s="42"/>
      <c r="F488" s="42"/>
      <c r="G488" s="41"/>
      <c r="H488" s="260"/>
      <c r="I488" s="270"/>
      <c r="J488" s="270"/>
      <c r="K488" s="270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45"/>
      <c r="AK488" s="245"/>
      <c r="AL488" s="23"/>
      <c r="AM488" s="248"/>
      <c r="AN488" s="241"/>
      <c r="AO488" s="238"/>
      <c r="AP488" s="235"/>
      <c r="AQ488" s="241"/>
      <c r="AR488" s="238"/>
      <c r="AS488" s="235"/>
      <c r="AT488" s="241"/>
      <c r="AU488" s="238"/>
      <c r="AV488" s="235"/>
      <c r="AW488" s="241"/>
      <c r="AX488" s="238"/>
      <c r="AY488" s="235"/>
      <c r="AZ488" s="241"/>
      <c r="BA488" s="238"/>
      <c r="BB488" s="292"/>
      <c r="BC488" s="295"/>
      <c r="BD488" s="295"/>
      <c r="BE488" s="298"/>
    </row>
    <row r="489" spans="2:58" ht="28.15" hidden="1" customHeight="1">
      <c r="B489" s="34"/>
      <c r="C489" s="267"/>
      <c r="D489" s="33"/>
      <c r="E489" s="32"/>
      <c r="F489" s="32"/>
      <c r="G489" s="31"/>
      <c r="H489" s="257"/>
      <c r="I489" s="271"/>
      <c r="J489" s="271"/>
      <c r="K489" s="271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45"/>
      <c r="AK489" s="245"/>
      <c r="AL489" s="23"/>
      <c r="AM489" s="248"/>
      <c r="AN489" s="241"/>
      <c r="AO489" s="238"/>
      <c r="AP489" s="235"/>
      <c r="AQ489" s="241"/>
      <c r="AR489" s="238"/>
      <c r="AS489" s="235"/>
      <c r="AT489" s="241"/>
      <c r="AU489" s="238"/>
      <c r="AV489" s="235"/>
      <c r="AW489" s="241"/>
      <c r="AX489" s="238"/>
      <c r="AY489" s="235"/>
      <c r="AZ489" s="241"/>
      <c r="BA489" s="238"/>
      <c r="BB489" s="292"/>
      <c r="BC489" s="295"/>
      <c r="BD489" s="295"/>
      <c r="BE489" s="298"/>
    </row>
    <row r="490" spans="2:58" ht="28.15" hidden="1" customHeight="1" thickBot="1">
      <c r="B490" s="34"/>
      <c r="C490" s="273"/>
      <c r="D490" s="64"/>
      <c r="E490" s="63"/>
      <c r="F490" s="63"/>
      <c r="G490" s="62"/>
      <c r="H490" s="258"/>
      <c r="I490" s="274"/>
      <c r="J490" s="274"/>
      <c r="K490" s="274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50"/>
      <c r="AK490" s="250"/>
      <c r="AL490" s="55"/>
      <c r="AM490" s="249"/>
      <c r="AN490" s="242"/>
      <c r="AO490" s="239"/>
      <c r="AP490" s="236"/>
      <c r="AQ490" s="242"/>
      <c r="AR490" s="239"/>
      <c r="AS490" s="236"/>
      <c r="AT490" s="242"/>
      <c r="AU490" s="239"/>
      <c r="AV490" s="236"/>
      <c r="AW490" s="242"/>
      <c r="AX490" s="239"/>
      <c r="AY490" s="236"/>
      <c r="AZ490" s="242"/>
      <c r="BA490" s="239"/>
      <c r="BB490" s="293"/>
      <c r="BC490" s="296"/>
      <c r="BD490" s="296"/>
      <c r="BE490" s="299"/>
    </row>
    <row r="491" spans="2:58" ht="28.15" hidden="1" customHeight="1">
      <c r="B491" s="34"/>
      <c r="C491" s="265">
        <v>2</v>
      </c>
      <c r="D491" s="54"/>
      <c r="E491" s="53"/>
      <c r="F491" s="53"/>
      <c r="G491" s="52"/>
      <c r="H491" s="259"/>
      <c r="I491" s="269"/>
      <c r="J491" s="269"/>
      <c r="K491" s="269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51"/>
      <c r="AK491" s="254"/>
      <c r="AL491" s="44"/>
      <c r="AM491" s="247">
        <f>SUMPRODUCT(LEN($M491:$AE494)-LEN(SUBSTITUTE($M491:$AE494,"A", "")))</f>
        <v>0</v>
      </c>
      <c r="AN491" s="240">
        <f>SUMPRODUCT(LEN($AH491:$AH494)-LEN(SUBSTITUTE($AH491:$AH494,"A", "")))</f>
        <v>0</v>
      </c>
      <c r="AO491" s="237">
        <f>SUMPRODUCT(LEN($AG491:$AG494)-LEN(SUBSTITUTE($AG491:$AG494,"A", "")))</f>
        <v>0</v>
      </c>
      <c r="AP491" s="234">
        <f>SUMPRODUCT(LEN($M491:$AE494)-LEN(SUBSTITUTE($M491:$AE494,"S", "")))</f>
        <v>0</v>
      </c>
      <c r="AQ491" s="240">
        <f>SUMPRODUCT(LEN($AH491:$AH494)-LEN(SUBSTITUTE($AH491:$AH494,"S", "")))</f>
        <v>0</v>
      </c>
      <c r="AR491" s="237">
        <f>SUMPRODUCT(LEN($AG491:$AG494)-LEN(SUBSTITUTE($AG491:$AG494,"S", "")))</f>
        <v>0</v>
      </c>
      <c r="AS491" s="234">
        <f>SUMPRODUCT(LEN($M491:$AE494)-LEN(SUBSTITUTE($M491:$AE494,"F", "")))</f>
        <v>0</v>
      </c>
      <c r="AT491" s="240">
        <f>SUMPRODUCT(LEN($AH491:$AH494)-LEN(SUBSTITUTE($AH491:$AH494,"F", "")))</f>
        <v>0</v>
      </c>
      <c r="AU491" s="237">
        <f>SUMPRODUCT(LEN($AG491:$AG494)-LEN(SUBSTITUTE($AG491:$AG494,"F", "")))</f>
        <v>0</v>
      </c>
      <c r="AV491" s="234">
        <f>SUMPRODUCT(LEN($M491:$AE494)-LEN(SUBSTITUTE($M491:$AE494,"G", "")))</f>
        <v>0</v>
      </c>
      <c r="AW491" s="240">
        <f>SUMPRODUCT(LEN($AH491:$AH494)-LEN(SUBSTITUTE($AH491:$AH494,"G", "")))</f>
        <v>0</v>
      </c>
      <c r="AX491" s="237">
        <f>SUMPRODUCT(LEN($AG491:$AG494)-LEN(SUBSTITUTE($AG491:$AG494,"G", "")))</f>
        <v>0</v>
      </c>
      <c r="AY491" s="234">
        <f>SUMPRODUCT(LEN($M491:$AE494)-LEN(SUBSTITUTE($M491:$AE494,"M", "")))</f>
        <v>0</v>
      </c>
      <c r="AZ491" s="240">
        <f>SUMPRODUCT(LEN($AH491:$AH494)-LEN(SUBSTITUTE($AH491:$AH494,"M", "")))</f>
        <v>0</v>
      </c>
      <c r="BA491" s="237">
        <f>SUMPRODUCT(LEN($AG491:$AG494)-LEN(SUBSTITUTE($AG491:$AG494,"M", "")))</f>
        <v>0</v>
      </c>
      <c r="BB491" s="291">
        <f>SUMPRODUCT(LEN($AI491:$AI494)-LEN(SUBSTITUTE($AI491:$AI494,"S", "")))</f>
        <v>0</v>
      </c>
      <c r="BC491" s="294">
        <f>SUMPRODUCT(LEN($AI491:$AI494)-LEN(SUBSTITUTE($AI491:$AI494,"F", "")))</f>
        <v>0</v>
      </c>
      <c r="BD491" s="294">
        <f>SUMPRODUCT(LEN($AI491:$AI494)-LEN(SUBSTITUTE($AI491:$AI494,"G", "")))</f>
        <v>0</v>
      </c>
      <c r="BE491" s="297">
        <f>SUMPRODUCT(LEN($AI491:$AI494)-LEN(SUBSTITUTE($AI491:$AI494,"M", "")))</f>
        <v>0</v>
      </c>
    </row>
    <row r="492" spans="2:58" ht="28.15" hidden="1" customHeight="1" thickBot="1">
      <c r="B492" s="34"/>
      <c r="C492" s="266"/>
      <c r="D492" s="43"/>
      <c r="E492" s="42"/>
      <c r="F492" s="42"/>
      <c r="G492" s="41"/>
      <c r="H492" s="260"/>
      <c r="I492" s="270"/>
      <c r="J492" s="270"/>
      <c r="K492" s="270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52"/>
      <c r="AK492" s="255"/>
      <c r="AL492" s="23"/>
      <c r="AM492" s="248"/>
      <c r="AN492" s="241"/>
      <c r="AO492" s="238"/>
      <c r="AP492" s="235"/>
      <c r="AQ492" s="241"/>
      <c r="AR492" s="238"/>
      <c r="AS492" s="235"/>
      <c r="AT492" s="241"/>
      <c r="AU492" s="238"/>
      <c r="AV492" s="235"/>
      <c r="AW492" s="241"/>
      <c r="AX492" s="238"/>
      <c r="AY492" s="235"/>
      <c r="AZ492" s="241"/>
      <c r="BA492" s="238"/>
      <c r="BB492" s="292"/>
      <c r="BC492" s="295"/>
      <c r="BD492" s="295"/>
      <c r="BE492" s="298"/>
    </row>
    <row r="493" spans="2:58" ht="28.15" hidden="1" customHeight="1">
      <c r="B493" s="34"/>
      <c r="C493" s="267"/>
      <c r="D493" s="33"/>
      <c r="E493" s="32"/>
      <c r="F493" s="32"/>
      <c r="G493" s="31"/>
      <c r="H493" s="257"/>
      <c r="I493" s="271"/>
      <c r="J493" s="271"/>
      <c r="K493" s="271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52"/>
      <c r="AK493" s="255"/>
      <c r="AL493" s="23"/>
      <c r="AM493" s="248"/>
      <c r="AN493" s="241"/>
      <c r="AO493" s="238"/>
      <c r="AP493" s="235"/>
      <c r="AQ493" s="241"/>
      <c r="AR493" s="238"/>
      <c r="AS493" s="235"/>
      <c r="AT493" s="241"/>
      <c r="AU493" s="238"/>
      <c r="AV493" s="235"/>
      <c r="AW493" s="241"/>
      <c r="AX493" s="238"/>
      <c r="AY493" s="235"/>
      <c r="AZ493" s="241"/>
      <c r="BA493" s="238"/>
      <c r="BB493" s="292"/>
      <c r="BC493" s="295"/>
      <c r="BD493" s="295"/>
      <c r="BE493" s="298"/>
    </row>
    <row r="494" spans="2:58" ht="28.15" hidden="1" customHeight="1" thickBot="1">
      <c r="B494" s="34"/>
      <c r="C494" s="273"/>
      <c r="D494" s="64"/>
      <c r="E494" s="63"/>
      <c r="F494" s="63"/>
      <c r="G494" s="62"/>
      <c r="H494" s="258"/>
      <c r="I494" s="274"/>
      <c r="J494" s="274"/>
      <c r="K494" s="274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53"/>
      <c r="AK494" s="256"/>
      <c r="AL494" s="55"/>
      <c r="AM494" s="249"/>
      <c r="AN494" s="242"/>
      <c r="AO494" s="239"/>
      <c r="AP494" s="236"/>
      <c r="AQ494" s="242"/>
      <c r="AR494" s="239"/>
      <c r="AS494" s="236"/>
      <c r="AT494" s="242"/>
      <c r="AU494" s="239"/>
      <c r="AV494" s="236"/>
      <c r="AW494" s="242"/>
      <c r="AX494" s="239"/>
      <c r="AY494" s="236"/>
      <c r="AZ494" s="242"/>
      <c r="BA494" s="239"/>
      <c r="BB494" s="293"/>
      <c r="BC494" s="296"/>
      <c r="BD494" s="296"/>
      <c r="BE494" s="299"/>
    </row>
    <row r="495" spans="2:58" ht="28.15" hidden="1" customHeight="1">
      <c r="B495" s="34"/>
      <c r="C495" s="265">
        <v>3</v>
      </c>
      <c r="D495" s="54"/>
      <c r="E495" s="53"/>
      <c r="F495" s="53"/>
      <c r="G495" s="52"/>
      <c r="H495" s="259"/>
      <c r="I495" s="269"/>
      <c r="J495" s="269"/>
      <c r="K495" s="269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44"/>
      <c r="AK495" s="244"/>
      <c r="AL495" s="44"/>
      <c r="AM495" s="247">
        <f>SUMPRODUCT(LEN($M495:$AE498)-LEN(SUBSTITUTE($M495:$AE498,"A", "")))</f>
        <v>0</v>
      </c>
      <c r="AN495" s="240">
        <f>SUMPRODUCT(LEN($AH495:$AH498)-LEN(SUBSTITUTE($AH495:$AH498,"A", "")))</f>
        <v>0</v>
      </c>
      <c r="AO495" s="237">
        <f>SUMPRODUCT(LEN($AG495:$AG498)-LEN(SUBSTITUTE($AG495:$AG498,"A", "")))</f>
        <v>0</v>
      </c>
      <c r="AP495" s="234">
        <f>SUMPRODUCT(LEN($M495:$AE498)-LEN(SUBSTITUTE($M495:$AE498,"S", "")))</f>
        <v>0</v>
      </c>
      <c r="AQ495" s="240">
        <f>SUMPRODUCT(LEN($AH495:$AH498)-LEN(SUBSTITUTE($AH495:$AH498,"S", "")))</f>
        <v>0</v>
      </c>
      <c r="AR495" s="237">
        <f>SUMPRODUCT(LEN($AG495:$AG498)-LEN(SUBSTITUTE($AG495:$AG498,"S", "")))</f>
        <v>0</v>
      </c>
      <c r="AS495" s="234">
        <f>SUMPRODUCT(LEN($M495:$AE498)-LEN(SUBSTITUTE($M495:$AE498,"F", "")))</f>
        <v>0</v>
      </c>
      <c r="AT495" s="240">
        <f>SUMPRODUCT(LEN($AH495:$AH498)-LEN(SUBSTITUTE($AH495:$AH498,"F", "")))</f>
        <v>0</v>
      </c>
      <c r="AU495" s="237">
        <f>SUMPRODUCT(LEN($AG495:$AG498)-LEN(SUBSTITUTE($AG495:$AG498,"F", "")))</f>
        <v>0</v>
      </c>
      <c r="AV495" s="234">
        <f>SUMPRODUCT(LEN($M495:$AE498)-LEN(SUBSTITUTE($M495:$AE498,"G", "")))</f>
        <v>0</v>
      </c>
      <c r="AW495" s="240">
        <f>SUMPRODUCT(LEN($AH495:$AH498)-LEN(SUBSTITUTE($AH495:$AH498,"G", "")))</f>
        <v>0</v>
      </c>
      <c r="AX495" s="237">
        <f>SUMPRODUCT(LEN($AG495:$AG498)-LEN(SUBSTITUTE($AG495:$AG498,"G", "")))</f>
        <v>0</v>
      </c>
      <c r="AY495" s="234">
        <f>SUMPRODUCT(LEN($M495:$AE498)-LEN(SUBSTITUTE($M495:$AE498,"M", "")))</f>
        <v>0</v>
      </c>
      <c r="AZ495" s="240">
        <f>SUMPRODUCT(LEN($AH495:$AH498)-LEN(SUBSTITUTE($AH495:$AH498,"M", "")))</f>
        <v>0</v>
      </c>
      <c r="BA495" s="237">
        <f>SUMPRODUCT(LEN($AG495:$AG498)-LEN(SUBSTITUTE($AG495:$AG498,"M", "")))</f>
        <v>0</v>
      </c>
      <c r="BB495" s="291">
        <f>SUMPRODUCT(LEN($AI495:$AI498)-LEN(SUBSTITUTE($AI495:$AI498,"S", "")))</f>
        <v>0</v>
      </c>
      <c r="BC495" s="294">
        <f>SUMPRODUCT(LEN($AI495:$AI498)-LEN(SUBSTITUTE($AI495:$AI498,"F", "")))</f>
        <v>0</v>
      </c>
      <c r="BD495" s="294">
        <f>SUMPRODUCT(LEN($AI495:$AI498)-LEN(SUBSTITUTE($AI495:$AI498,"G", "")))</f>
        <v>0</v>
      </c>
      <c r="BE495" s="297">
        <f>SUMPRODUCT(LEN($AI495:$AI498)-LEN(SUBSTITUTE($AI495:$AI498,"M", "")))</f>
        <v>0</v>
      </c>
    </row>
    <row r="496" spans="2:58" ht="28.15" hidden="1" customHeight="1" thickBot="1">
      <c r="B496" s="34"/>
      <c r="C496" s="266"/>
      <c r="D496" s="43"/>
      <c r="E496" s="42"/>
      <c r="F496" s="42"/>
      <c r="G496" s="41"/>
      <c r="H496" s="260"/>
      <c r="I496" s="270"/>
      <c r="J496" s="270"/>
      <c r="K496" s="270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45"/>
      <c r="AK496" s="245"/>
      <c r="AL496" s="23"/>
      <c r="AM496" s="248"/>
      <c r="AN496" s="241"/>
      <c r="AO496" s="238"/>
      <c r="AP496" s="235"/>
      <c r="AQ496" s="241"/>
      <c r="AR496" s="238"/>
      <c r="AS496" s="235"/>
      <c r="AT496" s="241"/>
      <c r="AU496" s="238"/>
      <c r="AV496" s="235"/>
      <c r="AW496" s="241"/>
      <c r="AX496" s="238"/>
      <c r="AY496" s="235"/>
      <c r="AZ496" s="241"/>
      <c r="BA496" s="238"/>
      <c r="BB496" s="292"/>
      <c r="BC496" s="295"/>
      <c r="BD496" s="295"/>
      <c r="BE496" s="298"/>
    </row>
    <row r="497" spans="2:58" ht="28.15" hidden="1" customHeight="1">
      <c r="B497" s="34"/>
      <c r="C497" s="267"/>
      <c r="D497" s="33"/>
      <c r="E497" s="32"/>
      <c r="F497" s="32"/>
      <c r="G497" s="31"/>
      <c r="H497" s="257"/>
      <c r="I497" s="271"/>
      <c r="J497" s="271"/>
      <c r="K497" s="271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45"/>
      <c r="AK497" s="245"/>
      <c r="AL497" s="23"/>
      <c r="AM497" s="248"/>
      <c r="AN497" s="241"/>
      <c r="AO497" s="238"/>
      <c r="AP497" s="235"/>
      <c r="AQ497" s="241"/>
      <c r="AR497" s="238"/>
      <c r="AS497" s="235"/>
      <c r="AT497" s="241"/>
      <c r="AU497" s="238"/>
      <c r="AV497" s="235"/>
      <c r="AW497" s="241"/>
      <c r="AX497" s="238"/>
      <c r="AY497" s="235"/>
      <c r="AZ497" s="241"/>
      <c r="BA497" s="238"/>
      <c r="BB497" s="292"/>
      <c r="BC497" s="295"/>
      <c r="BD497" s="295"/>
      <c r="BE497" s="298"/>
    </row>
    <row r="498" spans="2:58" ht="28.15" hidden="1" customHeight="1" thickBot="1">
      <c r="B498" s="22"/>
      <c r="C498" s="268"/>
      <c r="D498" s="21"/>
      <c r="E498" s="20"/>
      <c r="F498" s="20"/>
      <c r="G498" s="19"/>
      <c r="H498" s="258"/>
      <c r="I498" s="272"/>
      <c r="J498" s="272"/>
      <c r="K498" s="27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46"/>
      <c r="AK498" s="246"/>
      <c r="AL498" s="11"/>
      <c r="AM498" s="249"/>
      <c r="AN498" s="242"/>
      <c r="AO498" s="239"/>
      <c r="AP498" s="236"/>
      <c r="AQ498" s="242"/>
      <c r="AR498" s="239"/>
      <c r="AS498" s="236"/>
      <c r="AT498" s="242"/>
      <c r="AU498" s="239"/>
      <c r="AV498" s="236"/>
      <c r="AW498" s="242"/>
      <c r="AX498" s="239"/>
      <c r="AY498" s="236"/>
      <c r="AZ498" s="242"/>
      <c r="BA498" s="239"/>
      <c r="BB498" s="293"/>
      <c r="BC498" s="296"/>
      <c r="BD498" s="296"/>
      <c r="BE498" s="299"/>
    </row>
    <row r="499" spans="2:58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29" t="s">
        <v>287</v>
      </c>
      <c r="M499" s="278"/>
      <c r="N499" s="229" t="s">
        <v>286</v>
      </c>
      <c r="O499" s="278"/>
      <c r="P499" s="229" t="s">
        <v>286</v>
      </c>
      <c r="Q499" s="230"/>
      <c r="R499" s="229" t="s">
        <v>286</v>
      </c>
      <c r="S499" s="230"/>
      <c r="T499" s="229" t="s">
        <v>286</v>
      </c>
      <c r="U499" s="230"/>
      <c r="V499" s="229" t="s">
        <v>286</v>
      </c>
      <c r="W499" s="230"/>
      <c r="X499" s="229" t="s">
        <v>286</v>
      </c>
      <c r="Y499" s="230"/>
      <c r="Z499" s="229" t="s">
        <v>286</v>
      </c>
      <c r="AA499" s="230"/>
      <c r="AB499" s="229" t="s">
        <v>286</v>
      </c>
      <c r="AC499" s="230"/>
      <c r="AD499" s="229" t="s">
        <v>286</v>
      </c>
      <c r="AE499" s="230"/>
      <c r="AF499" s="243" t="s">
        <v>285</v>
      </c>
      <c r="AG499" s="230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90" t="s">
        <v>279</v>
      </c>
      <c r="AN499" s="89" t="s">
        <v>278</v>
      </c>
      <c r="AO499" s="88" t="s">
        <v>277</v>
      </c>
      <c r="AP499" s="90" t="s">
        <v>276</v>
      </c>
      <c r="AQ499" s="89" t="s">
        <v>275</v>
      </c>
      <c r="AR499" s="88" t="s">
        <v>274</v>
      </c>
      <c r="AS499" s="90" t="s">
        <v>273</v>
      </c>
      <c r="AT499" s="89" t="s">
        <v>272</v>
      </c>
      <c r="AU499" s="91" t="s">
        <v>271</v>
      </c>
      <c r="AV499" s="90" t="s">
        <v>270</v>
      </c>
      <c r="AW499" s="89" t="s">
        <v>269</v>
      </c>
      <c r="AX499" s="88" t="s">
        <v>268</v>
      </c>
      <c r="AY499" s="90" t="s">
        <v>267</v>
      </c>
      <c r="AZ499" s="89" t="s">
        <v>266</v>
      </c>
      <c r="BA499" s="88" t="s">
        <v>265</v>
      </c>
      <c r="BB499" s="87" t="s">
        <v>264</v>
      </c>
      <c r="BC499" s="86" t="s">
        <v>263</v>
      </c>
      <c r="BD499" s="86" t="s">
        <v>262</v>
      </c>
      <c r="BE499" s="85" t="s">
        <v>261</v>
      </c>
    </row>
    <row r="500" spans="2:58" ht="48" hidden="1" thickBot="1">
      <c r="B500" s="84" t="s">
        <v>321</v>
      </c>
      <c r="C500" s="83"/>
      <c r="D500" s="82"/>
      <c r="E500" s="275"/>
      <c r="F500" s="276"/>
      <c r="G500" s="277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71">
        <f t="shared" ref="AM500:BE500" si="35">SUM(AM501:AM512)</f>
        <v>0</v>
      </c>
      <c r="AN500" s="70">
        <f t="shared" si="35"/>
        <v>0</v>
      </c>
      <c r="AO500" s="69">
        <f t="shared" si="35"/>
        <v>0</v>
      </c>
      <c r="AP500" s="71">
        <f t="shared" si="35"/>
        <v>0</v>
      </c>
      <c r="AQ500" s="70">
        <f t="shared" si="35"/>
        <v>0</v>
      </c>
      <c r="AR500" s="69">
        <f t="shared" si="35"/>
        <v>0</v>
      </c>
      <c r="AS500" s="71">
        <f t="shared" si="35"/>
        <v>0</v>
      </c>
      <c r="AT500" s="70">
        <f t="shared" si="35"/>
        <v>0</v>
      </c>
      <c r="AU500" s="69">
        <f t="shared" si="35"/>
        <v>0</v>
      </c>
      <c r="AV500" s="71">
        <f t="shared" si="35"/>
        <v>0</v>
      </c>
      <c r="AW500" s="70">
        <f t="shared" si="35"/>
        <v>0</v>
      </c>
      <c r="AX500" s="69">
        <f t="shared" si="35"/>
        <v>0</v>
      </c>
      <c r="AY500" s="71">
        <f t="shared" si="35"/>
        <v>0</v>
      </c>
      <c r="AZ500" s="70">
        <f t="shared" si="35"/>
        <v>0</v>
      </c>
      <c r="BA500" s="69">
        <f t="shared" si="35"/>
        <v>0</v>
      </c>
      <c r="BB500" s="68">
        <f t="shared" si="35"/>
        <v>0</v>
      </c>
      <c r="BC500" s="67">
        <f t="shared" si="35"/>
        <v>0</v>
      </c>
      <c r="BD500" s="67">
        <f t="shared" si="35"/>
        <v>0</v>
      </c>
      <c r="BE500" s="66">
        <f t="shared" si="35"/>
        <v>0</v>
      </c>
      <c r="BF500" s="65" t="s">
        <v>257</v>
      </c>
    </row>
    <row r="501" spans="2:58" ht="28.15" hidden="1" customHeight="1">
      <c r="B501" s="34"/>
      <c r="C501" s="265">
        <v>1</v>
      </c>
      <c r="D501" s="54"/>
      <c r="E501" s="53"/>
      <c r="F501" s="53"/>
      <c r="G501" s="52"/>
      <c r="H501" s="259"/>
      <c r="I501" s="269"/>
      <c r="J501" s="269"/>
      <c r="K501" s="269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44"/>
      <c r="AK501" s="244"/>
      <c r="AL501" s="44"/>
      <c r="AM501" s="247">
        <f>SUMPRODUCT(LEN($M501:$AE504)-LEN(SUBSTITUTE($M501:$AE504,"A", "")))</f>
        <v>0</v>
      </c>
      <c r="AN501" s="240">
        <f>SUMPRODUCT(LEN($AH501:$AH504)-LEN(SUBSTITUTE($AH501:$AH504,"A", "")))</f>
        <v>0</v>
      </c>
      <c r="AO501" s="237">
        <f>SUMPRODUCT(LEN($AG501:$AG504)-LEN(SUBSTITUTE($AG501:$AG504,"A", "")))</f>
        <v>0</v>
      </c>
      <c r="AP501" s="234">
        <f>SUMPRODUCT(LEN($M501:$AE504)-LEN(SUBSTITUTE($M501:$AE504,"S", "")))</f>
        <v>0</v>
      </c>
      <c r="AQ501" s="240">
        <f>SUMPRODUCT(LEN($AH501:$AH504)-LEN(SUBSTITUTE($AH501:$AH504,"S", "")))</f>
        <v>0</v>
      </c>
      <c r="AR501" s="237">
        <f>SUMPRODUCT(LEN($AG501:$AG504)-LEN(SUBSTITUTE($AG501:$AG504,"S", "")))</f>
        <v>0</v>
      </c>
      <c r="AS501" s="234">
        <f>SUMPRODUCT(LEN($M501:$AE504)-LEN(SUBSTITUTE($M501:$AE504,"F", "")))</f>
        <v>0</v>
      </c>
      <c r="AT501" s="240">
        <f>SUMPRODUCT(LEN($AH501:$AH504)-LEN(SUBSTITUTE($AH501:$AH504,"F", "")))</f>
        <v>0</v>
      </c>
      <c r="AU501" s="237">
        <f>SUMPRODUCT(LEN($AG501:$AG504)-LEN(SUBSTITUTE($AG501:$AG504,"F", "")))</f>
        <v>0</v>
      </c>
      <c r="AV501" s="234">
        <f>SUMPRODUCT(LEN($M501:$AE504)-LEN(SUBSTITUTE($M501:$AE504,"G", "")))</f>
        <v>0</v>
      </c>
      <c r="AW501" s="240">
        <f>SUMPRODUCT(LEN($AH501:$AH504)-LEN(SUBSTITUTE($AH501:$AH504,"G", "")))</f>
        <v>0</v>
      </c>
      <c r="AX501" s="237">
        <f>SUMPRODUCT(LEN($AG501:$AG504)-LEN(SUBSTITUTE($AG501:$AG504,"G", "")))</f>
        <v>0</v>
      </c>
      <c r="AY501" s="234">
        <f>SUMPRODUCT(LEN($M501:$AE504)-LEN(SUBSTITUTE($M501:$AE504,"M", "")))</f>
        <v>0</v>
      </c>
      <c r="AZ501" s="240">
        <f>SUMPRODUCT(LEN($AH501:$AH504)-LEN(SUBSTITUTE($AH501:$AH504,"M", "")))</f>
        <v>0</v>
      </c>
      <c r="BA501" s="237">
        <f>SUMPRODUCT(LEN($AG501:$AG504)-LEN(SUBSTITUTE($AG501:$AG504,"M", "")))</f>
        <v>0</v>
      </c>
      <c r="BB501" s="291">
        <f>SUMPRODUCT(LEN($AI501:$AI504)-LEN(SUBSTITUTE($AI501:$AI504,"S", "")))</f>
        <v>0</v>
      </c>
      <c r="BC501" s="294">
        <f>SUMPRODUCT(LEN($AI501:$AI504)-LEN(SUBSTITUTE($AI501:$AI504,"F", "")))</f>
        <v>0</v>
      </c>
      <c r="BD501" s="294">
        <f>SUMPRODUCT(LEN($AI501:$AI504)-LEN(SUBSTITUTE($AI501:$AI504,"G", "")))</f>
        <v>0</v>
      </c>
      <c r="BE501" s="297">
        <f>SUMPRODUCT(LEN($AI501:$AI504)-LEN(SUBSTITUTE($AI501:$AI504,"M", "")))</f>
        <v>0</v>
      </c>
    </row>
    <row r="502" spans="2:58" ht="28.15" hidden="1" customHeight="1" thickBot="1">
      <c r="B502" s="34"/>
      <c r="C502" s="266"/>
      <c r="D502" s="43"/>
      <c r="E502" s="42"/>
      <c r="F502" s="42"/>
      <c r="G502" s="41"/>
      <c r="H502" s="260"/>
      <c r="I502" s="270"/>
      <c r="J502" s="270"/>
      <c r="K502" s="270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45"/>
      <c r="AK502" s="245"/>
      <c r="AL502" s="23"/>
      <c r="AM502" s="248"/>
      <c r="AN502" s="241"/>
      <c r="AO502" s="238"/>
      <c r="AP502" s="235"/>
      <c r="AQ502" s="241"/>
      <c r="AR502" s="238"/>
      <c r="AS502" s="235"/>
      <c r="AT502" s="241"/>
      <c r="AU502" s="238"/>
      <c r="AV502" s="235"/>
      <c r="AW502" s="241"/>
      <c r="AX502" s="238"/>
      <c r="AY502" s="235"/>
      <c r="AZ502" s="241"/>
      <c r="BA502" s="238"/>
      <c r="BB502" s="292"/>
      <c r="BC502" s="295"/>
      <c r="BD502" s="295"/>
      <c r="BE502" s="298"/>
    </row>
    <row r="503" spans="2:58" ht="28.15" hidden="1" customHeight="1">
      <c r="B503" s="34"/>
      <c r="C503" s="267"/>
      <c r="D503" s="33"/>
      <c r="E503" s="32"/>
      <c r="F503" s="32"/>
      <c r="G503" s="31"/>
      <c r="H503" s="257"/>
      <c r="I503" s="271"/>
      <c r="J503" s="271"/>
      <c r="K503" s="271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45"/>
      <c r="AK503" s="245"/>
      <c r="AL503" s="23"/>
      <c r="AM503" s="248"/>
      <c r="AN503" s="241"/>
      <c r="AO503" s="238"/>
      <c r="AP503" s="235"/>
      <c r="AQ503" s="241"/>
      <c r="AR503" s="238"/>
      <c r="AS503" s="235"/>
      <c r="AT503" s="241"/>
      <c r="AU503" s="238"/>
      <c r="AV503" s="235"/>
      <c r="AW503" s="241"/>
      <c r="AX503" s="238"/>
      <c r="AY503" s="235"/>
      <c r="AZ503" s="241"/>
      <c r="BA503" s="238"/>
      <c r="BB503" s="292"/>
      <c r="BC503" s="295"/>
      <c r="BD503" s="295"/>
      <c r="BE503" s="298"/>
    </row>
    <row r="504" spans="2:58" ht="28.15" hidden="1" customHeight="1" thickBot="1">
      <c r="B504" s="34"/>
      <c r="C504" s="273"/>
      <c r="D504" s="64"/>
      <c r="E504" s="63"/>
      <c r="F504" s="63"/>
      <c r="G504" s="62"/>
      <c r="H504" s="258"/>
      <c r="I504" s="274"/>
      <c r="J504" s="274"/>
      <c r="K504" s="274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50"/>
      <c r="AK504" s="250"/>
      <c r="AL504" s="55"/>
      <c r="AM504" s="249"/>
      <c r="AN504" s="242"/>
      <c r="AO504" s="239"/>
      <c r="AP504" s="236"/>
      <c r="AQ504" s="242"/>
      <c r="AR504" s="239"/>
      <c r="AS504" s="236"/>
      <c r="AT504" s="242"/>
      <c r="AU504" s="239"/>
      <c r="AV504" s="236"/>
      <c r="AW504" s="242"/>
      <c r="AX504" s="239"/>
      <c r="AY504" s="236"/>
      <c r="AZ504" s="242"/>
      <c r="BA504" s="239"/>
      <c r="BB504" s="293"/>
      <c r="BC504" s="296"/>
      <c r="BD504" s="296"/>
      <c r="BE504" s="299"/>
    </row>
    <row r="505" spans="2:58" ht="28.15" hidden="1" customHeight="1">
      <c r="B505" s="34"/>
      <c r="C505" s="265">
        <v>2</v>
      </c>
      <c r="D505" s="54"/>
      <c r="E505" s="53"/>
      <c r="F505" s="53"/>
      <c r="G505" s="52"/>
      <c r="H505" s="259"/>
      <c r="I505" s="269"/>
      <c r="J505" s="269"/>
      <c r="K505" s="269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51"/>
      <c r="AK505" s="254"/>
      <c r="AL505" s="44"/>
      <c r="AM505" s="247">
        <f>SUMPRODUCT(LEN($M505:$AE508)-LEN(SUBSTITUTE($M505:$AE508,"A", "")))</f>
        <v>0</v>
      </c>
      <c r="AN505" s="240">
        <f>SUMPRODUCT(LEN($AH505:$AH508)-LEN(SUBSTITUTE($AH505:$AH508,"A", "")))</f>
        <v>0</v>
      </c>
      <c r="AO505" s="237">
        <f>SUMPRODUCT(LEN($AG505:$AG508)-LEN(SUBSTITUTE($AG505:$AG508,"A", "")))</f>
        <v>0</v>
      </c>
      <c r="AP505" s="234">
        <f>SUMPRODUCT(LEN($M505:$AE508)-LEN(SUBSTITUTE($M505:$AE508,"S", "")))</f>
        <v>0</v>
      </c>
      <c r="AQ505" s="240">
        <f>SUMPRODUCT(LEN($AH505:$AH508)-LEN(SUBSTITUTE($AH505:$AH508,"S", "")))</f>
        <v>0</v>
      </c>
      <c r="AR505" s="237">
        <f>SUMPRODUCT(LEN($AG505:$AG508)-LEN(SUBSTITUTE($AG505:$AG508,"S", "")))</f>
        <v>0</v>
      </c>
      <c r="AS505" s="234">
        <f>SUMPRODUCT(LEN($M505:$AE508)-LEN(SUBSTITUTE($M505:$AE508,"F", "")))</f>
        <v>0</v>
      </c>
      <c r="AT505" s="240">
        <f>SUMPRODUCT(LEN($AH505:$AH508)-LEN(SUBSTITUTE($AH505:$AH508,"F", "")))</f>
        <v>0</v>
      </c>
      <c r="AU505" s="237">
        <f>SUMPRODUCT(LEN($AG505:$AG508)-LEN(SUBSTITUTE($AG505:$AG508,"F", "")))</f>
        <v>0</v>
      </c>
      <c r="AV505" s="234">
        <f>SUMPRODUCT(LEN($M505:$AE508)-LEN(SUBSTITUTE($M505:$AE508,"G", "")))</f>
        <v>0</v>
      </c>
      <c r="AW505" s="240">
        <f>SUMPRODUCT(LEN($AH505:$AH508)-LEN(SUBSTITUTE($AH505:$AH508,"G", "")))</f>
        <v>0</v>
      </c>
      <c r="AX505" s="237">
        <f>SUMPRODUCT(LEN($AG505:$AG508)-LEN(SUBSTITUTE($AG505:$AG508,"G", "")))</f>
        <v>0</v>
      </c>
      <c r="AY505" s="234">
        <f>SUMPRODUCT(LEN($M505:$AE508)-LEN(SUBSTITUTE($M505:$AE508,"M", "")))</f>
        <v>0</v>
      </c>
      <c r="AZ505" s="240">
        <f>SUMPRODUCT(LEN($AH505:$AH508)-LEN(SUBSTITUTE($AH505:$AH508,"M", "")))</f>
        <v>0</v>
      </c>
      <c r="BA505" s="237">
        <f>SUMPRODUCT(LEN($AG505:$AG508)-LEN(SUBSTITUTE($AG505:$AG508,"M", "")))</f>
        <v>0</v>
      </c>
      <c r="BB505" s="291">
        <f>SUMPRODUCT(LEN($AI505:$AI508)-LEN(SUBSTITUTE($AI505:$AI508,"S", "")))</f>
        <v>0</v>
      </c>
      <c r="BC505" s="294">
        <f>SUMPRODUCT(LEN($AI505:$AI508)-LEN(SUBSTITUTE($AI505:$AI508,"F", "")))</f>
        <v>0</v>
      </c>
      <c r="BD505" s="294">
        <f>SUMPRODUCT(LEN($AI505:$AI508)-LEN(SUBSTITUTE($AI505:$AI508,"G", "")))</f>
        <v>0</v>
      </c>
      <c r="BE505" s="297">
        <f>SUMPRODUCT(LEN($AI505:$AI508)-LEN(SUBSTITUTE($AI505:$AI508,"M", "")))</f>
        <v>0</v>
      </c>
    </row>
    <row r="506" spans="2:58" ht="28.15" hidden="1" customHeight="1" thickBot="1">
      <c r="B506" s="34"/>
      <c r="C506" s="266"/>
      <c r="D506" s="43"/>
      <c r="E506" s="42"/>
      <c r="F506" s="42"/>
      <c r="G506" s="41"/>
      <c r="H506" s="260"/>
      <c r="I506" s="270"/>
      <c r="J506" s="270"/>
      <c r="K506" s="270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52"/>
      <c r="AK506" s="255"/>
      <c r="AL506" s="23"/>
      <c r="AM506" s="248"/>
      <c r="AN506" s="241"/>
      <c r="AO506" s="238"/>
      <c r="AP506" s="235"/>
      <c r="AQ506" s="241"/>
      <c r="AR506" s="238"/>
      <c r="AS506" s="235"/>
      <c r="AT506" s="241"/>
      <c r="AU506" s="238"/>
      <c r="AV506" s="235"/>
      <c r="AW506" s="241"/>
      <c r="AX506" s="238"/>
      <c r="AY506" s="235"/>
      <c r="AZ506" s="241"/>
      <c r="BA506" s="238"/>
      <c r="BB506" s="292"/>
      <c r="BC506" s="295"/>
      <c r="BD506" s="295"/>
      <c r="BE506" s="298"/>
    </row>
    <row r="507" spans="2:58" ht="28.15" hidden="1" customHeight="1">
      <c r="B507" s="34"/>
      <c r="C507" s="267"/>
      <c r="D507" s="33"/>
      <c r="E507" s="32"/>
      <c r="F507" s="32"/>
      <c r="G507" s="31"/>
      <c r="H507" s="257"/>
      <c r="I507" s="271"/>
      <c r="J507" s="271"/>
      <c r="K507" s="271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52"/>
      <c r="AK507" s="255"/>
      <c r="AL507" s="23"/>
      <c r="AM507" s="248"/>
      <c r="AN507" s="241"/>
      <c r="AO507" s="238"/>
      <c r="AP507" s="235"/>
      <c r="AQ507" s="241"/>
      <c r="AR507" s="238"/>
      <c r="AS507" s="235"/>
      <c r="AT507" s="241"/>
      <c r="AU507" s="238"/>
      <c r="AV507" s="235"/>
      <c r="AW507" s="241"/>
      <c r="AX507" s="238"/>
      <c r="AY507" s="235"/>
      <c r="AZ507" s="241"/>
      <c r="BA507" s="238"/>
      <c r="BB507" s="292"/>
      <c r="BC507" s="295"/>
      <c r="BD507" s="295"/>
      <c r="BE507" s="298"/>
    </row>
    <row r="508" spans="2:58" ht="28.15" hidden="1" customHeight="1" thickBot="1">
      <c r="B508" s="34"/>
      <c r="C508" s="273"/>
      <c r="D508" s="64"/>
      <c r="E508" s="63"/>
      <c r="F508" s="63"/>
      <c r="G508" s="62"/>
      <c r="H508" s="258"/>
      <c r="I508" s="274"/>
      <c r="J508" s="274"/>
      <c r="K508" s="274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53"/>
      <c r="AK508" s="256"/>
      <c r="AL508" s="55"/>
      <c r="AM508" s="249"/>
      <c r="AN508" s="242"/>
      <c r="AO508" s="239"/>
      <c r="AP508" s="236"/>
      <c r="AQ508" s="242"/>
      <c r="AR508" s="239"/>
      <c r="AS508" s="236"/>
      <c r="AT508" s="242"/>
      <c r="AU508" s="239"/>
      <c r="AV508" s="236"/>
      <c r="AW508" s="242"/>
      <c r="AX508" s="239"/>
      <c r="AY508" s="236"/>
      <c r="AZ508" s="242"/>
      <c r="BA508" s="239"/>
      <c r="BB508" s="293"/>
      <c r="BC508" s="296"/>
      <c r="BD508" s="296"/>
      <c r="BE508" s="299"/>
    </row>
    <row r="509" spans="2:58" ht="28.15" hidden="1" customHeight="1">
      <c r="B509" s="34"/>
      <c r="C509" s="265">
        <v>3</v>
      </c>
      <c r="D509" s="54"/>
      <c r="E509" s="53"/>
      <c r="F509" s="53"/>
      <c r="G509" s="52"/>
      <c r="H509" s="259"/>
      <c r="I509" s="269"/>
      <c r="J509" s="269"/>
      <c r="K509" s="269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44"/>
      <c r="AK509" s="244"/>
      <c r="AL509" s="44"/>
      <c r="AM509" s="247">
        <f>SUMPRODUCT(LEN($M509:$AE512)-LEN(SUBSTITUTE($M509:$AE512,"A", "")))</f>
        <v>0</v>
      </c>
      <c r="AN509" s="240">
        <f>SUMPRODUCT(LEN($AH509:$AH512)-LEN(SUBSTITUTE($AH509:$AH512,"A", "")))</f>
        <v>0</v>
      </c>
      <c r="AO509" s="237">
        <f>SUMPRODUCT(LEN($AG509:$AG512)-LEN(SUBSTITUTE($AG509:$AG512,"A", "")))</f>
        <v>0</v>
      </c>
      <c r="AP509" s="234">
        <f>SUMPRODUCT(LEN($M509:$AE512)-LEN(SUBSTITUTE($M509:$AE512,"S", "")))</f>
        <v>0</v>
      </c>
      <c r="AQ509" s="240">
        <f>SUMPRODUCT(LEN($AH509:$AH512)-LEN(SUBSTITUTE($AH509:$AH512,"S", "")))</f>
        <v>0</v>
      </c>
      <c r="AR509" s="237">
        <f>SUMPRODUCT(LEN($AG509:$AG512)-LEN(SUBSTITUTE($AG509:$AG512,"S", "")))</f>
        <v>0</v>
      </c>
      <c r="AS509" s="234">
        <f>SUMPRODUCT(LEN($M509:$AE512)-LEN(SUBSTITUTE($M509:$AE512,"F", "")))</f>
        <v>0</v>
      </c>
      <c r="AT509" s="240">
        <f>SUMPRODUCT(LEN($AH509:$AH512)-LEN(SUBSTITUTE($AH509:$AH512,"F", "")))</f>
        <v>0</v>
      </c>
      <c r="AU509" s="237">
        <f>SUMPRODUCT(LEN($AG509:$AG512)-LEN(SUBSTITUTE($AG509:$AG512,"F", "")))</f>
        <v>0</v>
      </c>
      <c r="AV509" s="234">
        <f>SUMPRODUCT(LEN($M509:$AE512)-LEN(SUBSTITUTE($M509:$AE512,"G", "")))</f>
        <v>0</v>
      </c>
      <c r="AW509" s="240">
        <f>SUMPRODUCT(LEN($AH509:$AH512)-LEN(SUBSTITUTE($AH509:$AH512,"G", "")))</f>
        <v>0</v>
      </c>
      <c r="AX509" s="237">
        <f>SUMPRODUCT(LEN($AG509:$AG512)-LEN(SUBSTITUTE($AG509:$AG512,"G", "")))</f>
        <v>0</v>
      </c>
      <c r="AY509" s="234">
        <f>SUMPRODUCT(LEN($M509:$AE512)-LEN(SUBSTITUTE($M509:$AE512,"M", "")))</f>
        <v>0</v>
      </c>
      <c r="AZ509" s="240">
        <f>SUMPRODUCT(LEN($AH509:$AH512)-LEN(SUBSTITUTE($AH509:$AH512,"M", "")))</f>
        <v>0</v>
      </c>
      <c r="BA509" s="237">
        <f>SUMPRODUCT(LEN($AG509:$AG512)-LEN(SUBSTITUTE($AG509:$AG512,"M", "")))</f>
        <v>0</v>
      </c>
      <c r="BB509" s="291">
        <f>SUMPRODUCT(LEN($AI509:$AI512)-LEN(SUBSTITUTE($AI509:$AI512,"S", "")))</f>
        <v>0</v>
      </c>
      <c r="BC509" s="294">
        <f>SUMPRODUCT(LEN($AI509:$AI512)-LEN(SUBSTITUTE($AI509:$AI512,"F", "")))</f>
        <v>0</v>
      </c>
      <c r="BD509" s="294">
        <f>SUMPRODUCT(LEN($AI509:$AI512)-LEN(SUBSTITUTE($AI509:$AI512,"G", "")))</f>
        <v>0</v>
      </c>
      <c r="BE509" s="297">
        <f>SUMPRODUCT(LEN($AI509:$AI512)-LEN(SUBSTITUTE($AI509:$AI512,"M", "")))</f>
        <v>0</v>
      </c>
    </row>
    <row r="510" spans="2:58" ht="28.15" hidden="1" customHeight="1" thickBot="1">
      <c r="B510" s="34"/>
      <c r="C510" s="266"/>
      <c r="D510" s="43"/>
      <c r="E510" s="42"/>
      <c r="F510" s="42"/>
      <c r="G510" s="41"/>
      <c r="H510" s="260"/>
      <c r="I510" s="270"/>
      <c r="J510" s="270"/>
      <c r="K510" s="270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45"/>
      <c r="AK510" s="245"/>
      <c r="AL510" s="23"/>
      <c r="AM510" s="248"/>
      <c r="AN510" s="241"/>
      <c r="AO510" s="238"/>
      <c r="AP510" s="235"/>
      <c r="AQ510" s="241"/>
      <c r="AR510" s="238"/>
      <c r="AS510" s="235"/>
      <c r="AT510" s="241"/>
      <c r="AU510" s="238"/>
      <c r="AV510" s="235"/>
      <c r="AW510" s="241"/>
      <c r="AX510" s="238"/>
      <c r="AY510" s="235"/>
      <c r="AZ510" s="241"/>
      <c r="BA510" s="238"/>
      <c r="BB510" s="292"/>
      <c r="BC510" s="295"/>
      <c r="BD510" s="295"/>
      <c r="BE510" s="298"/>
    </row>
    <row r="511" spans="2:58" ht="28.15" hidden="1" customHeight="1">
      <c r="B511" s="34"/>
      <c r="C511" s="267"/>
      <c r="D511" s="33"/>
      <c r="E511" s="32"/>
      <c r="F511" s="32"/>
      <c r="G511" s="31"/>
      <c r="H511" s="257"/>
      <c r="I511" s="271"/>
      <c r="J511" s="271"/>
      <c r="K511" s="271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45"/>
      <c r="AK511" s="245"/>
      <c r="AL511" s="23"/>
      <c r="AM511" s="248"/>
      <c r="AN511" s="241"/>
      <c r="AO511" s="238"/>
      <c r="AP511" s="235"/>
      <c r="AQ511" s="241"/>
      <c r="AR511" s="238"/>
      <c r="AS511" s="235"/>
      <c r="AT511" s="241"/>
      <c r="AU511" s="238"/>
      <c r="AV511" s="235"/>
      <c r="AW511" s="241"/>
      <c r="AX511" s="238"/>
      <c r="AY511" s="235"/>
      <c r="AZ511" s="241"/>
      <c r="BA511" s="238"/>
      <c r="BB511" s="292"/>
      <c r="BC511" s="295"/>
      <c r="BD511" s="295"/>
      <c r="BE511" s="298"/>
    </row>
    <row r="512" spans="2:58" ht="28.15" hidden="1" customHeight="1" thickBot="1">
      <c r="B512" s="22"/>
      <c r="C512" s="268"/>
      <c r="D512" s="21"/>
      <c r="E512" s="20"/>
      <c r="F512" s="20"/>
      <c r="G512" s="19"/>
      <c r="H512" s="258"/>
      <c r="I512" s="272"/>
      <c r="J512" s="272"/>
      <c r="K512" s="27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46"/>
      <c r="AK512" s="246"/>
      <c r="AL512" s="11"/>
      <c r="AM512" s="249"/>
      <c r="AN512" s="242"/>
      <c r="AO512" s="239"/>
      <c r="AP512" s="236"/>
      <c r="AQ512" s="242"/>
      <c r="AR512" s="239"/>
      <c r="AS512" s="236"/>
      <c r="AT512" s="242"/>
      <c r="AU512" s="239"/>
      <c r="AV512" s="236"/>
      <c r="AW512" s="242"/>
      <c r="AX512" s="239"/>
      <c r="AY512" s="236"/>
      <c r="AZ512" s="242"/>
      <c r="BA512" s="239"/>
      <c r="BB512" s="293"/>
      <c r="BC512" s="296"/>
      <c r="BD512" s="296"/>
      <c r="BE512" s="299"/>
    </row>
    <row r="513" spans="2:58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29" t="s">
        <v>287</v>
      </c>
      <c r="M513" s="278"/>
      <c r="N513" s="229" t="s">
        <v>286</v>
      </c>
      <c r="O513" s="278"/>
      <c r="P513" s="229" t="s">
        <v>286</v>
      </c>
      <c r="Q513" s="230"/>
      <c r="R513" s="229" t="s">
        <v>286</v>
      </c>
      <c r="S513" s="230"/>
      <c r="T513" s="229" t="s">
        <v>286</v>
      </c>
      <c r="U513" s="230"/>
      <c r="V513" s="229" t="s">
        <v>286</v>
      </c>
      <c r="W513" s="230"/>
      <c r="X513" s="229" t="s">
        <v>286</v>
      </c>
      <c r="Y513" s="230"/>
      <c r="Z513" s="229" t="s">
        <v>286</v>
      </c>
      <c r="AA513" s="230"/>
      <c r="AB513" s="229" t="s">
        <v>286</v>
      </c>
      <c r="AC513" s="230"/>
      <c r="AD513" s="229" t="s">
        <v>286</v>
      </c>
      <c r="AE513" s="230"/>
      <c r="AF513" s="243" t="s">
        <v>285</v>
      </c>
      <c r="AG513" s="230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90" t="s">
        <v>279</v>
      </c>
      <c r="AN513" s="89" t="s">
        <v>278</v>
      </c>
      <c r="AO513" s="88" t="s">
        <v>277</v>
      </c>
      <c r="AP513" s="90" t="s">
        <v>276</v>
      </c>
      <c r="AQ513" s="89" t="s">
        <v>275</v>
      </c>
      <c r="AR513" s="88" t="s">
        <v>274</v>
      </c>
      <c r="AS513" s="90" t="s">
        <v>273</v>
      </c>
      <c r="AT513" s="89" t="s">
        <v>272</v>
      </c>
      <c r="AU513" s="91" t="s">
        <v>271</v>
      </c>
      <c r="AV513" s="90" t="s">
        <v>270</v>
      </c>
      <c r="AW513" s="89" t="s">
        <v>269</v>
      </c>
      <c r="AX513" s="88" t="s">
        <v>268</v>
      </c>
      <c r="AY513" s="90" t="s">
        <v>267</v>
      </c>
      <c r="AZ513" s="89" t="s">
        <v>266</v>
      </c>
      <c r="BA513" s="88" t="s">
        <v>265</v>
      </c>
      <c r="BB513" s="87" t="s">
        <v>264</v>
      </c>
      <c r="BC513" s="86" t="s">
        <v>263</v>
      </c>
      <c r="BD513" s="86" t="s">
        <v>262</v>
      </c>
      <c r="BE513" s="85" t="s">
        <v>261</v>
      </c>
    </row>
    <row r="514" spans="2:58" ht="48" hidden="1" thickBot="1">
      <c r="B514" s="84" t="s">
        <v>320</v>
      </c>
      <c r="C514" s="83"/>
      <c r="D514" s="82"/>
      <c r="E514" s="275"/>
      <c r="F514" s="276"/>
      <c r="G514" s="277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71">
        <f t="shared" ref="AM514:BE514" si="36">SUM(AM515:AM526)</f>
        <v>0</v>
      </c>
      <c r="AN514" s="70">
        <f t="shared" si="36"/>
        <v>0</v>
      </c>
      <c r="AO514" s="69">
        <f t="shared" si="36"/>
        <v>0</v>
      </c>
      <c r="AP514" s="71">
        <f t="shared" si="36"/>
        <v>0</v>
      </c>
      <c r="AQ514" s="70">
        <f t="shared" si="36"/>
        <v>0</v>
      </c>
      <c r="AR514" s="69">
        <f t="shared" si="36"/>
        <v>0</v>
      </c>
      <c r="AS514" s="71">
        <f t="shared" si="36"/>
        <v>0</v>
      </c>
      <c r="AT514" s="70">
        <f t="shared" si="36"/>
        <v>0</v>
      </c>
      <c r="AU514" s="69">
        <f t="shared" si="36"/>
        <v>0</v>
      </c>
      <c r="AV514" s="71">
        <f t="shared" si="36"/>
        <v>0</v>
      </c>
      <c r="AW514" s="70">
        <f t="shared" si="36"/>
        <v>0</v>
      </c>
      <c r="AX514" s="69">
        <f t="shared" si="36"/>
        <v>0</v>
      </c>
      <c r="AY514" s="71">
        <f t="shared" si="36"/>
        <v>0</v>
      </c>
      <c r="AZ514" s="70">
        <f t="shared" si="36"/>
        <v>0</v>
      </c>
      <c r="BA514" s="69">
        <f t="shared" si="36"/>
        <v>0</v>
      </c>
      <c r="BB514" s="68">
        <f t="shared" si="36"/>
        <v>0</v>
      </c>
      <c r="BC514" s="67">
        <f t="shared" si="36"/>
        <v>0</v>
      </c>
      <c r="BD514" s="67">
        <f t="shared" si="36"/>
        <v>0</v>
      </c>
      <c r="BE514" s="66">
        <f t="shared" si="36"/>
        <v>0</v>
      </c>
      <c r="BF514" s="65" t="s">
        <v>257</v>
      </c>
    </row>
    <row r="515" spans="2:58" ht="28.15" hidden="1" customHeight="1">
      <c r="B515" s="34"/>
      <c r="C515" s="265">
        <v>1</v>
      </c>
      <c r="D515" s="54"/>
      <c r="E515" s="53"/>
      <c r="F515" s="53"/>
      <c r="G515" s="52"/>
      <c r="H515" s="259"/>
      <c r="I515" s="269"/>
      <c r="J515" s="269"/>
      <c r="K515" s="269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44"/>
      <c r="AK515" s="244"/>
      <c r="AL515" s="44"/>
      <c r="AM515" s="247">
        <f>SUMPRODUCT(LEN($M515:$AE518)-LEN(SUBSTITUTE($M515:$AE518,"A", "")))</f>
        <v>0</v>
      </c>
      <c r="AN515" s="240">
        <f>SUMPRODUCT(LEN($AH515:$AH518)-LEN(SUBSTITUTE($AH515:$AH518,"A", "")))</f>
        <v>0</v>
      </c>
      <c r="AO515" s="237">
        <f>SUMPRODUCT(LEN($AG515:$AG518)-LEN(SUBSTITUTE($AG515:$AG518,"A", "")))</f>
        <v>0</v>
      </c>
      <c r="AP515" s="234">
        <f>SUMPRODUCT(LEN($M515:$AE518)-LEN(SUBSTITUTE($M515:$AE518,"S", "")))</f>
        <v>0</v>
      </c>
      <c r="AQ515" s="240">
        <f>SUMPRODUCT(LEN($AH515:$AH518)-LEN(SUBSTITUTE($AH515:$AH518,"S", "")))</f>
        <v>0</v>
      </c>
      <c r="AR515" s="237">
        <f>SUMPRODUCT(LEN($AG515:$AG518)-LEN(SUBSTITUTE($AG515:$AG518,"S", "")))</f>
        <v>0</v>
      </c>
      <c r="AS515" s="234">
        <f>SUMPRODUCT(LEN($M515:$AE518)-LEN(SUBSTITUTE($M515:$AE518,"F", "")))</f>
        <v>0</v>
      </c>
      <c r="AT515" s="240">
        <f>SUMPRODUCT(LEN($AH515:$AH518)-LEN(SUBSTITUTE($AH515:$AH518,"F", "")))</f>
        <v>0</v>
      </c>
      <c r="AU515" s="237">
        <f>SUMPRODUCT(LEN($AG515:$AG518)-LEN(SUBSTITUTE($AG515:$AG518,"F", "")))</f>
        <v>0</v>
      </c>
      <c r="AV515" s="234">
        <f>SUMPRODUCT(LEN($M515:$AE518)-LEN(SUBSTITUTE($M515:$AE518,"G", "")))</f>
        <v>0</v>
      </c>
      <c r="AW515" s="240">
        <f>SUMPRODUCT(LEN($AH515:$AH518)-LEN(SUBSTITUTE($AH515:$AH518,"G", "")))</f>
        <v>0</v>
      </c>
      <c r="AX515" s="237">
        <f>SUMPRODUCT(LEN($AG515:$AG518)-LEN(SUBSTITUTE($AG515:$AG518,"G", "")))</f>
        <v>0</v>
      </c>
      <c r="AY515" s="234">
        <f>SUMPRODUCT(LEN($M515:$AE518)-LEN(SUBSTITUTE($M515:$AE518,"M", "")))</f>
        <v>0</v>
      </c>
      <c r="AZ515" s="240">
        <f>SUMPRODUCT(LEN($AH515:$AH518)-LEN(SUBSTITUTE($AH515:$AH518,"M", "")))</f>
        <v>0</v>
      </c>
      <c r="BA515" s="237">
        <f>SUMPRODUCT(LEN($AG515:$AG518)-LEN(SUBSTITUTE($AG515:$AG518,"M", "")))</f>
        <v>0</v>
      </c>
      <c r="BB515" s="291">
        <f>SUMPRODUCT(LEN($AI515:$AI518)-LEN(SUBSTITUTE($AI515:$AI518,"S", "")))</f>
        <v>0</v>
      </c>
      <c r="BC515" s="294">
        <f>SUMPRODUCT(LEN($AI515:$AI518)-LEN(SUBSTITUTE($AI515:$AI518,"F", "")))</f>
        <v>0</v>
      </c>
      <c r="BD515" s="294">
        <f>SUMPRODUCT(LEN($AI515:$AI518)-LEN(SUBSTITUTE($AI515:$AI518,"G", "")))</f>
        <v>0</v>
      </c>
      <c r="BE515" s="297">
        <f>SUMPRODUCT(LEN($AI515:$AI518)-LEN(SUBSTITUTE($AI515:$AI518,"M", "")))</f>
        <v>0</v>
      </c>
    </row>
    <row r="516" spans="2:58" ht="28.15" hidden="1" customHeight="1" thickBot="1">
      <c r="B516" s="34"/>
      <c r="C516" s="266"/>
      <c r="D516" s="43"/>
      <c r="E516" s="42"/>
      <c r="F516" s="42"/>
      <c r="G516" s="41"/>
      <c r="H516" s="260"/>
      <c r="I516" s="270"/>
      <c r="J516" s="270"/>
      <c r="K516" s="270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45"/>
      <c r="AK516" s="245"/>
      <c r="AL516" s="23"/>
      <c r="AM516" s="248"/>
      <c r="AN516" s="241"/>
      <c r="AO516" s="238"/>
      <c r="AP516" s="235"/>
      <c r="AQ516" s="241"/>
      <c r="AR516" s="238"/>
      <c r="AS516" s="235"/>
      <c r="AT516" s="241"/>
      <c r="AU516" s="238"/>
      <c r="AV516" s="235"/>
      <c r="AW516" s="241"/>
      <c r="AX516" s="238"/>
      <c r="AY516" s="235"/>
      <c r="AZ516" s="241"/>
      <c r="BA516" s="238"/>
      <c r="BB516" s="292"/>
      <c r="BC516" s="295"/>
      <c r="BD516" s="295"/>
      <c r="BE516" s="298"/>
    </row>
    <row r="517" spans="2:58" ht="28.15" hidden="1" customHeight="1">
      <c r="B517" s="34"/>
      <c r="C517" s="267"/>
      <c r="D517" s="33"/>
      <c r="E517" s="32"/>
      <c r="F517" s="32"/>
      <c r="G517" s="31"/>
      <c r="H517" s="257"/>
      <c r="I517" s="271"/>
      <c r="J517" s="271"/>
      <c r="K517" s="271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45"/>
      <c r="AK517" s="245"/>
      <c r="AL517" s="23"/>
      <c r="AM517" s="248"/>
      <c r="AN517" s="241"/>
      <c r="AO517" s="238"/>
      <c r="AP517" s="235"/>
      <c r="AQ517" s="241"/>
      <c r="AR517" s="238"/>
      <c r="AS517" s="235"/>
      <c r="AT517" s="241"/>
      <c r="AU517" s="238"/>
      <c r="AV517" s="235"/>
      <c r="AW517" s="241"/>
      <c r="AX517" s="238"/>
      <c r="AY517" s="235"/>
      <c r="AZ517" s="241"/>
      <c r="BA517" s="238"/>
      <c r="BB517" s="292"/>
      <c r="BC517" s="295"/>
      <c r="BD517" s="295"/>
      <c r="BE517" s="298"/>
    </row>
    <row r="518" spans="2:58" ht="28.15" hidden="1" customHeight="1" thickBot="1">
      <c r="B518" s="34"/>
      <c r="C518" s="273"/>
      <c r="D518" s="64"/>
      <c r="E518" s="63"/>
      <c r="F518" s="63"/>
      <c r="G518" s="62"/>
      <c r="H518" s="258"/>
      <c r="I518" s="274"/>
      <c r="J518" s="274"/>
      <c r="K518" s="274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50"/>
      <c r="AK518" s="250"/>
      <c r="AL518" s="55"/>
      <c r="AM518" s="249"/>
      <c r="AN518" s="242"/>
      <c r="AO518" s="239"/>
      <c r="AP518" s="236"/>
      <c r="AQ518" s="242"/>
      <c r="AR518" s="239"/>
      <c r="AS518" s="236"/>
      <c r="AT518" s="242"/>
      <c r="AU518" s="239"/>
      <c r="AV518" s="236"/>
      <c r="AW518" s="242"/>
      <c r="AX518" s="239"/>
      <c r="AY518" s="236"/>
      <c r="AZ518" s="242"/>
      <c r="BA518" s="239"/>
      <c r="BB518" s="293"/>
      <c r="BC518" s="296"/>
      <c r="BD518" s="296"/>
      <c r="BE518" s="299"/>
    </row>
    <row r="519" spans="2:58" ht="28.15" hidden="1" customHeight="1">
      <c r="B519" s="34"/>
      <c r="C519" s="265">
        <v>2</v>
      </c>
      <c r="D519" s="54"/>
      <c r="E519" s="53"/>
      <c r="F519" s="53"/>
      <c r="G519" s="52"/>
      <c r="H519" s="259"/>
      <c r="I519" s="269"/>
      <c r="J519" s="269"/>
      <c r="K519" s="269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51"/>
      <c r="AK519" s="254"/>
      <c r="AL519" s="44"/>
      <c r="AM519" s="247">
        <f>SUMPRODUCT(LEN($M519:$AE522)-LEN(SUBSTITUTE($M519:$AE522,"A", "")))</f>
        <v>0</v>
      </c>
      <c r="AN519" s="240">
        <f>SUMPRODUCT(LEN($AH519:$AH522)-LEN(SUBSTITUTE($AH519:$AH522,"A", "")))</f>
        <v>0</v>
      </c>
      <c r="AO519" s="237">
        <f>SUMPRODUCT(LEN($AG519:$AG522)-LEN(SUBSTITUTE($AG519:$AG522,"A", "")))</f>
        <v>0</v>
      </c>
      <c r="AP519" s="234">
        <f>SUMPRODUCT(LEN($M519:$AE522)-LEN(SUBSTITUTE($M519:$AE522,"S", "")))</f>
        <v>0</v>
      </c>
      <c r="AQ519" s="240">
        <f>SUMPRODUCT(LEN($AH519:$AH522)-LEN(SUBSTITUTE($AH519:$AH522,"S", "")))</f>
        <v>0</v>
      </c>
      <c r="AR519" s="237">
        <f>SUMPRODUCT(LEN($AG519:$AG522)-LEN(SUBSTITUTE($AG519:$AG522,"S", "")))</f>
        <v>0</v>
      </c>
      <c r="AS519" s="234">
        <f>SUMPRODUCT(LEN($M519:$AE522)-LEN(SUBSTITUTE($M519:$AE522,"F", "")))</f>
        <v>0</v>
      </c>
      <c r="AT519" s="240">
        <f>SUMPRODUCT(LEN($AH519:$AH522)-LEN(SUBSTITUTE($AH519:$AH522,"F", "")))</f>
        <v>0</v>
      </c>
      <c r="AU519" s="237">
        <f>SUMPRODUCT(LEN($AG519:$AG522)-LEN(SUBSTITUTE($AG519:$AG522,"F", "")))</f>
        <v>0</v>
      </c>
      <c r="AV519" s="234">
        <f>SUMPRODUCT(LEN($M519:$AE522)-LEN(SUBSTITUTE($M519:$AE522,"G", "")))</f>
        <v>0</v>
      </c>
      <c r="AW519" s="240">
        <f>SUMPRODUCT(LEN($AH519:$AH522)-LEN(SUBSTITUTE($AH519:$AH522,"G", "")))</f>
        <v>0</v>
      </c>
      <c r="AX519" s="237">
        <f>SUMPRODUCT(LEN($AG519:$AG522)-LEN(SUBSTITUTE($AG519:$AG522,"G", "")))</f>
        <v>0</v>
      </c>
      <c r="AY519" s="234">
        <f>SUMPRODUCT(LEN($M519:$AE522)-LEN(SUBSTITUTE($M519:$AE522,"M", "")))</f>
        <v>0</v>
      </c>
      <c r="AZ519" s="240">
        <f>SUMPRODUCT(LEN($AH519:$AH522)-LEN(SUBSTITUTE($AH519:$AH522,"M", "")))</f>
        <v>0</v>
      </c>
      <c r="BA519" s="237">
        <f>SUMPRODUCT(LEN($AG519:$AG522)-LEN(SUBSTITUTE($AG519:$AG522,"M", "")))</f>
        <v>0</v>
      </c>
      <c r="BB519" s="291">
        <f>SUMPRODUCT(LEN($AI519:$AI522)-LEN(SUBSTITUTE($AI519:$AI522,"S", "")))</f>
        <v>0</v>
      </c>
      <c r="BC519" s="294">
        <f>SUMPRODUCT(LEN($AI519:$AI522)-LEN(SUBSTITUTE($AI519:$AI522,"F", "")))</f>
        <v>0</v>
      </c>
      <c r="BD519" s="294">
        <f>SUMPRODUCT(LEN($AI519:$AI522)-LEN(SUBSTITUTE($AI519:$AI522,"G", "")))</f>
        <v>0</v>
      </c>
      <c r="BE519" s="297">
        <f>SUMPRODUCT(LEN($AI519:$AI522)-LEN(SUBSTITUTE($AI519:$AI522,"M", "")))</f>
        <v>0</v>
      </c>
    </row>
    <row r="520" spans="2:58" ht="28.15" hidden="1" customHeight="1" thickBot="1">
      <c r="B520" s="34"/>
      <c r="C520" s="266"/>
      <c r="D520" s="43"/>
      <c r="E520" s="42"/>
      <c r="F520" s="42"/>
      <c r="G520" s="41"/>
      <c r="H520" s="260"/>
      <c r="I520" s="270"/>
      <c r="J520" s="270"/>
      <c r="K520" s="270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52"/>
      <c r="AK520" s="255"/>
      <c r="AL520" s="23"/>
      <c r="AM520" s="248"/>
      <c r="AN520" s="241"/>
      <c r="AO520" s="238"/>
      <c r="AP520" s="235"/>
      <c r="AQ520" s="241"/>
      <c r="AR520" s="238"/>
      <c r="AS520" s="235"/>
      <c r="AT520" s="241"/>
      <c r="AU520" s="238"/>
      <c r="AV520" s="235"/>
      <c r="AW520" s="241"/>
      <c r="AX520" s="238"/>
      <c r="AY520" s="235"/>
      <c r="AZ520" s="241"/>
      <c r="BA520" s="238"/>
      <c r="BB520" s="292"/>
      <c r="BC520" s="295"/>
      <c r="BD520" s="295"/>
      <c r="BE520" s="298"/>
    </row>
    <row r="521" spans="2:58" ht="28.15" hidden="1" customHeight="1">
      <c r="B521" s="34"/>
      <c r="C521" s="267"/>
      <c r="D521" s="33"/>
      <c r="E521" s="32"/>
      <c r="F521" s="32"/>
      <c r="G521" s="31"/>
      <c r="H521" s="257"/>
      <c r="I521" s="271"/>
      <c r="J521" s="271"/>
      <c r="K521" s="271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52"/>
      <c r="AK521" s="255"/>
      <c r="AL521" s="23"/>
      <c r="AM521" s="248"/>
      <c r="AN521" s="241"/>
      <c r="AO521" s="238"/>
      <c r="AP521" s="235"/>
      <c r="AQ521" s="241"/>
      <c r="AR521" s="238"/>
      <c r="AS521" s="235"/>
      <c r="AT521" s="241"/>
      <c r="AU521" s="238"/>
      <c r="AV521" s="235"/>
      <c r="AW521" s="241"/>
      <c r="AX521" s="238"/>
      <c r="AY521" s="235"/>
      <c r="AZ521" s="241"/>
      <c r="BA521" s="238"/>
      <c r="BB521" s="292"/>
      <c r="BC521" s="295"/>
      <c r="BD521" s="295"/>
      <c r="BE521" s="298"/>
    </row>
    <row r="522" spans="2:58" ht="28.15" hidden="1" customHeight="1" thickBot="1">
      <c r="B522" s="34"/>
      <c r="C522" s="273"/>
      <c r="D522" s="64"/>
      <c r="E522" s="63"/>
      <c r="F522" s="63"/>
      <c r="G522" s="62"/>
      <c r="H522" s="258"/>
      <c r="I522" s="274"/>
      <c r="J522" s="274"/>
      <c r="K522" s="274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53"/>
      <c r="AK522" s="256"/>
      <c r="AL522" s="55"/>
      <c r="AM522" s="249"/>
      <c r="AN522" s="242"/>
      <c r="AO522" s="239"/>
      <c r="AP522" s="236"/>
      <c r="AQ522" s="242"/>
      <c r="AR522" s="239"/>
      <c r="AS522" s="236"/>
      <c r="AT522" s="242"/>
      <c r="AU522" s="239"/>
      <c r="AV522" s="236"/>
      <c r="AW522" s="242"/>
      <c r="AX522" s="239"/>
      <c r="AY522" s="236"/>
      <c r="AZ522" s="242"/>
      <c r="BA522" s="239"/>
      <c r="BB522" s="293"/>
      <c r="BC522" s="296"/>
      <c r="BD522" s="296"/>
      <c r="BE522" s="299"/>
    </row>
    <row r="523" spans="2:58" ht="28.15" hidden="1" customHeight="1">
      <c r="B523" s="34"/>
      <c r="C523" s="265">
        <v>3</v>
      </c>
      <c r="D523" s="54"/>
      <c r="E523" s="53"/>
      <c r="F523" s="53"/>
      <c r="G523" s="52"/>
      <c r="H523" s="259"/>
      <c r="I523" s="269"/>
      <c r="J523" s="269"/>
      <c r="K523" s="269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44"/>
      <c r="AK523" s="244"/>
      <c r="AL523" s="44"/>
      <c r="AM523" s="247">
        <f>SUMPRODUCT(LEN($M523:$AE526)-LEN(SUBSTITUTE($M523:$AE526,"A", "")))</f>
        <v>0</v>
      </c>
      <c r="AN523" s="240">
        <f>SUMPRODUCT(LEN($AH523:$AH526)-LEN(SUBSTITUTE($AH523:$AH526,"A", "")))</f>
        <v>0</v>
      </c>
      <c r="AO523" s="237">
        <f>SUMPRODUCT(LEN($AG523:$AG526)-LEN(SUBSTITUTE($AG523:$AG526,"A", "")))</f>
        <v>0</v>
      </c>
      <c r="AP523" s="234">
        <f>SUMPRODUCT(LEN($M523:$AE526)-LEN(SUBSTITUTE($M523:$AE526,"S", "")))</f>
        <v>0</v>
      </c>
      <c r="AQ523" s="240">
        <f>SUMPRODUCT(LEN($AH523:$AH526)-LEN(SUBSTITUTE($AH523:$AH526,"S", "")))</f>
        <v>0</v>
      </c>
      <c r="AR523" s="237">
        <f>SUMPRODUCT(LEN($AG523:$AG526)-LEN(SUBSTITUTE($AG523:$AG526,"S", "")))</f>
        <v>0</v>
      </c>
      <c r="AS523" s="234">
        <f>SUMPRODUCT(LEN($M523:$AE526)-LEN(SUBSTITUTE($M523:$AE526,"F", "")))</f>
        <v>0</v>
      </c>
      <c r="AT523" s="240">
        <f>SUMPRODUCT(LEN($AH523:$AH526)-LEN(SUBSTITUTE($AH523:$AH526,"F", "")))</f>
        <v>0</v>
      </c>
      <c r="AU523" s="237">
        <f>SUMPRODUCT(LEN($AG523:$AG526)-LEN(SUBSTITUTE($AG523:$AG526,"F", "")))</f>
        <v>0</v>
      </c>
      <c r="AV523" s="234">
        <f>SUMPRODUCT(LEN($M523:$AE526)-LEN(SUBSTITUTE($M523:$AE526,"G", "")))</f>
        <v>0</v>
      </c>
      <c r="AW523" s="240">
        <f>SUMPRODUCT(LEN($AH523:$AH526)-LEN(SUBSTITUTE($AH523:$AH526,"G", "")))</f>
        <v>0</v>
      </c>
      <c r="AX523" s="237">
        <f>SUMPRODUCT(LEN($AG523:$AG526)-LEN(SUBSTITUTE($AG523:$AG526,"G", "")))</f>
        <v>0</v>
      </c>
      <c r="AY523" s="234">
        <f>SUMPRODUCT(LEN($M523:$AE526)-LEN(SUBSTITUTE($M523:$AE526,"M", "")))</f>
        <v>0</v>
      </c>
      <c r="AZ523" s="240">
        <f>SUMPRODUCT(LEN($AH523:$AH526)-LEN(SUBSTITUTE($AH523:$AH526,"M", "")))</f>
        <v>0</v>
      </c>
      <c r="BA523" s="237">
        <f>SUMPRODUCT(LEN($AG523:$AG526)-LEN(SUBSTITUTE($AG523:$AG526,"M", "")))</f>
        <v>0</v>
      </c>
      <c r="BB523" s="291">
        <f>SUMPRODUCT(LEN($AI523:$AI526)-LEN(SUBSTITUTE($AI523:$AI526,"S", "")))</f>
        <v>0</v>
      </c>
      <c r="BC523" s="294">
        <f>SUMPRODUCT(LEN($AI523:$AI526)-LEN(SUBSTITUTE($AI523:$AI526,"F", "")))</f>
        <v>0</v>
      </c>
      <c r="BD523" s="294">
        <f>SUMPRODUCT(LEN($AI523:$AI526)-LEN(SUBSTITUTE($AI523:$AI526,"G", "")))</f>
        <v>0</v>
      </c>
      <c r="BE523" s="297">
        <f>SUMPRODUCT(LEN($AI523:$AI526)-LEN(SUBSTITUTE($AI523:$AI526,"M", "")))</f>
        <v>0</v>
      </c>
    </row>
    <row r="524" spans="2:58" ht="28.15" hidden="1" customHeight="1" thickBot="1">
      <c r="B524" s="34"/>
      <c r="C524" s="266"/>
      <c r="D524" s="43"/>
      <c r="E524" s="42"/>
      <c r="F524" s="42"/>
      <c r="G524" s="41"/>
      <c r="H524" s="260"/>
      <c r="I524" s="270"/>
      <c r="J524" s="270"/>
      <c r="K524" s="270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45"/>
      <c r="AK524" s="245"/>
      <c r="AL524" s="23"/>
      <c r="AM524" s="248"/>
      <c r="AN524" s="241"/>
      <c r="AO524" s="238"/>
      <c r="AP524" s="235"/>
      <c r="AQ524" s="241"/>
      <c r="AR524" s="238"/>
      <c r="AS524" s="235"/>
      <c r="AT524" s="241"/>
      <c r="AU524" s="238"/>
      <c r="AV524" s="235"/>
      <c r="AW524" s="241"/>
      <c r="AX524" s="238"/>
      <c r="AY524" s="235"/>
      <c r="AZ524" s="241"/>
      <c r="BA524" s="238"/>
      <c r="BB524" s="292"/>
      <c r="BC524" s="295"/>
      <c r="BD524" s="295"/>
      <c r="BE524" s="298"/>
    </row>
    <row r="525" spans="2:58" ht="28.15" hidden="1" customHeight="1">
      <c r="B525" s="34"/>
      <c r="C525" s="267"/>
      <c r="D525" s="33"/>
      <c r="E525" s="32"/>
      <c r="F525" s="32"/>
      <c r="G525" s="31"/>
      <c r="H525" s="257"/>
      <c r="I525" s="271"/>
      <c r="J525" s="271"/>
      <c r="K525" s="271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45"/>
      <c r="AK525" s="245"/>
      <c r="AL525" s="23"/>
      <c r="AM525" s="248"/>
      <c r="AN525" s="241"/>
      <c r="AO525" s="238"/>
      <c r="AP525" s="235"/>
      <c r="AQ525" s="241"/>
      <c r="AR525" s="238"/>
      <c r="AS525" s="235"/>
      <c r="AT525" s="241"/>
      <c r="AU525" s="238"/>
      <c r="AV525" s="235"/>
      <c r="AW525" s="241"/>
      <c r="AX525" s="238"/>
      <c r="AY525" s="235"/>
      <c r="AZ525" s="241"/>
      <c r="BA525" s="238"/>
      <c r="BB525" s="292"/>
      <c r="BC525" s="295"/>
      <c r="BD525" s="295"/>
      <c r="BE525" s="298"/>
    </row>
    <row r="526" spans="2:58" ht="28.15" hidden="1" customHeight="1" thickBot="1">
      <c r="B526" s="22"/>
      <c r="C526" s="268"/>
      <c r="D526" s="21"/>
      <c r="E526" s="20"/>
      <c r="F526" s="20"/>
      <c r="G526" s="19"/>
      <c r="H526" s="258"/>
      <c r="I526" s="272"/>
      <c r="J526" s="272"/>
      <c r="K526" s="27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46"/>
      <c r="AK526" s="246"/>
      <c r="AL526" s="11"/>
      <c r="AM526" s="249"/>
      <c r="AN526" s="242"/>
      <c r="AO526" s="239"/>
      <c r="AP526" s="236"/>
      <c r="AQ526" s="242"/>
      <c r="AR526" s="239"/>
      <c r="AS526" s="236"/>
      <c r="AT526" s="242"/>
      <c r="AU526" s="239"/>
      <c r="AV526" s="236"/>
      <c r="AW526" s="242"/>
      <c r="AX526" s="239"/>
      <c r="AY526" s="236"/>
      <c r="AZ526" s="242"/>
      <c r="BA526" s="239"/>
      <c r="BB526" s="293"/>
      <c r="BC526" s="296"/>
      <c r="BD526" s="296"/>
      <c r="BE526" s="299"/>
    </row>
    <row r="527" spans="2:58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29" t="s">
        <v>287</v>
      </c>
      <c r="M527" s="278"/>
      <c r="N527" s="229" t="s">
        <v>286</v>
      </c>
      <c r="O527" s="278"/>
      <c r="P527" s="229" t="s">
        <v>286</v>
      </c>
      <c r="Q527" s="230"/>
      <c r="R527" s="229" t="s">
        <v>286</v>
      </c>
      <c r="S527" s="230"/>
      <c r="T527" s="229" t="s">
        <v>286</v>
      </c>
      <c r="U527" s="230"/>
      <c r="V527" s="229" t="s">
        <v>286</v>
      </c>
      <c r="W527" s="230"/>
      <c r="X527" s="229" t="s">
        <v>286</v>
      </c>
      <c r="Y527" s="230"/>
      <c r="Z527" s="229" t="s">
        <v>286</v>
      </c>
      <c r="AA527" s="230"/>
      <c r="AB527" s="229" t="s">
        <v>286</v>
      </c>
      <c r="AC527" s="230"/>
      <c r="AD527" s="229" t="s">
        <v>286</v>
      </c>
      <c r="AE527" s="230"/>
      <c r="AF527" s="243" t="s">
        <v>285</v>
      </c>
      <c r="AG527" s="230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90" t="s">
        <v>279</v>
      </c>
      <c r="AN527" s="89" t="s">
        <v>278</v>
      </c>
      <c r="AO527" s="88" t="s">
        <v>277</v>
      </c>
      <c r="AP527" s="90" t="s">
        <v>276</v>
      </c>
      <c r="AQ527" s="89" t="s">
        <v>275</v>
      </c>
      <c r="AR527" s="88" t="s">
        <v>274</v>
      </c>
      <c r="AS527" s="90" t="s">
        <v>273</v>
      </c>
      <c r="AT527" s="89" t="s">
        <v>272</v>
      </c>
      <c r="AU527" s="91" t="s">
        <v>271</v>
      </c>
      <c r="AV527" s="90" t="s">
        <v>270</v>
      </c>
      <c r="AW527" s="89" t="s">
        <v>269</v>
      </c>
      <c r="AX527" s="88" t="s">
        <v>268</v>
      </c>
      <c r="AY527" s="90" t="s">
        <v>267</v>
      </c>
      <c r="AZ527" s="89" t="s">
        <v>266</v>
      </c>
      <c r="BA527" s="88" t="s">
        <v>265</v>
      </c>
      <c r="BB527" s="87" t="s">
        <v>264</v>
      </c>
      <c r="BC527" s="86" t="s">
        <v>263</v>
      </c>
      <c r="BD527" s="86" t="s">
        <v>262</v>
      </c>
      <c r="BE527" s="85" t="s">
        <v>261</v>
      </c>
    </row>
    <row r="528" spans="2:58" ht="48" hidden="1" thickBot="1">
      <c r="B528" s="84" t="s">
        <v>319</v>
      </c>
      <c r="C528" s="83"/>
      <c r="D528" s="82"/>
      <c r="E528" s="275"/>
      <c r="F528" s="276"/>
      <c r="G528" s="277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71">
        <f t="shared" ref="AM528:BE528" si="37">SUM(AM529:AM540)</f>
        <v>0</v>
      </c>
      <c r="AN528" s="70">
        <f t="shared" si="37"/>
        <v>0</v>
      </c>
      <c r="AO528" s="69">
        <f t="shared" si="37"/>
        <v>0</v>
      </c>
      <c r="AP528" s="71">
        <f t="shared" si="37"/>
        <v>0</v>
      </c>
      <c r="AQ528" s="70">
        <f t="shared" si="37"/>
        <v>0</v>
      </c>
      <c r="AR528" s="69">
        <f t="shared" si="37"/>
        <v>0</v>
      </c>
      <c r="AS528" s="71">
        <f t="shared" si="37"/>
        <v>0</v>
      </c>
      <c r="AT528" s="70">
        <f t="shared" si="37"/>
        <v>0</v>
      </c>
      <c r="AU528" s="69">
        <f t="shared" si="37"/>
        <v>0</v>
      </c>
      <c r="AV528" s="71">
        <f t="shared" si="37"/>
        <v>0</v>
      </c>
      <c r="AW528" s="70">
        <f t="shared" si="37"/>
        <v>0</v>
      </c>
      <c r="AX528" s="69">
        <f t="shared" si="37"/>
        <v>0</v>
      </c>
      <c r="AY528" s="71">
        <f t="shared" si="37"/>
        <v>0</v>
      </c>
      <c r="AZ528" s="70">
        <f t="shared" si="37"/>
        <v>0</v>
      </c>
      <c r="BA528" s="69">
        <f t="shared" si="37"/>
        <v>0</v>
      </c>
      <c r="BB528" s="68">
        <f t="shared" si="37"/>
        <v>0</v>
      </c>
      <c r="BC528" s="67">
        <f t="shared" si="37"/>
        <v>0</v>
      </c>
      <c r="BD528" s="67">
        <f t="shared" si="37"/>
        <v>0</v>
      </c>
      <c r="BE528" s="66">
        <f t="shared" si="37"/>
        <v>0</v>
      </c>
      <c r="BF528" s="65" t="s">
        <v>257</v>
      </c>
    </row>
    <row r="529" spans="2:58" ht="28.15" hidden="1" customHeight="1">
      <c r="B529" s="34"/>
      <c r="C529" s="265">
        <v>1</v>
      </c>
      <c r="D529" s="54"/>
      <c r="E529" s="53"/>
      <c r="F529" s="53"/>
      <c r="G529" s="52"/>
      <c r="H529" s="259"/>
      <c r="I529" s="269"/>
      <c r="J529" s="269"/>
      <c r="K529" s="269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44"/>
      <c r="AK529" s="244"/>
      <c r="AL529" s="44"/>
      <c r="AM529" s="247">
        <f>SUMPRODUCT(LEN($M529:$AE532)-LEN(SUBSTITUTE($M529:$AE532,"A", "")))</f>
        <v>0</v>
      </c>
      <c r="AN529" s="240">
        <f>SUMPRODUCT(LEN($AH529:$AH532)-LEN(SUBSTITUTE($AH529:$AH532,"A", "")))</f>
        <v>0</v>
      </c>
      <c r="AO529" s="237">
        <f>SUMPRODUCT(LEN($AG529:$AG532)-LEN(SUBSTITUTE($AG529:$AG532,"A", "")))</f>
        <v>0</v>
      </c>
      <c r="AP529" s="234">
        <f>SUMPRODUCT(LEN($M529:$AE532)-LEN(SUBSTITUTE($M529:$AE532,"S", "")))</f>
        <v>0</v>
      </c>
      <c r="AQ529" s="240">
        <f>SUMPRODUCT(LEN($AH529:$AH532)-LEN(SUBSTITUTE($AH529:$AH532,"S", "")))</f>
        <v>0</v>
      </c>
      <c r="AR529" s="237">
        <f>SUMPRODUCT(LEN($AG529:$AG532)-LEN(SUBSTITUTE($AG529:$AG532,"S", "")))</f>
        <v>0</v>
      </c>
      <c r="AS529" s="234">
        <f>SUMPRODUCT(LEN($M529:$AE532)-LEN(SUBSTITUTE($M529:$AE532,"F", "")))</f>
        <v>0</v>
      </c>
      <c r="AT529" s="240">
        <f>SUMPRODUCT(LEN($AH529:$AH532)-LEN(SUBSTITUTE($AH529:$AH532,"F", "")))</f>
        <v>0</v>
      </c>
      <c r="AU529" s="237">
        <f>SUMPRODUCT(LEN($AG529:$AG532)-LEN(SUBSTITUTE($AG529:$AG532,"F", "")))</f>
        <v>0</v>
      </c>
      <c r="AV529" s="234">
        <f>SUMPRODUCT(LEN($M529:$AE532)-LEN(SUBSTITUTE($M529:$AE532,"G", "")))</f>
        <v>0</v>
      </c>
      <c r="AW529" s="240">
        <f>SUMPRODUCT(LEN($AH529:$AH532)-LEN(SUBSTITUTE($AH529:$AH532,"G", "")))</f>
        <v>0</v>
      </c>
      <c r="AX529" s="237">
        <f>SUMPRODUCT(LEN($AG529:$AG532)-LEN(SUBSTITUTE($AG529:$AG532,"G", "")))</f>
        <v>0</v>
      </c>
      <c r="AY529" s="234">
        <f>SUMPRODUCT(LEN($M529:$AE532)-LEN(SUBSTITUTE($M529:$AE532,"M", "")))</f>
        <v>0</v>
      </c>
      <c r="AZ529" s="240">
        <f>SUMPRODUCT(LEN($AH529:$AH532)-LEN(SUBSTITUTE($AH529:$AH532,"M", "")))</f>
        <v>0</v>
      </c>
      <c r="BA529" s="237">
        <f>SUMPRODUCT(LEN($AG529:$AG532)-LEN(SUBSTITUTE($AG529:$AG532,"M", "")))</f>
        <v>0</v>
      </c>
      <c r="BB529" s="291">
        <f>SUMPRODUCT(LEN($AI529:$AI532)-LEN(SUBSTITUTE($AI529:$AI532,"S", "")))</f>
        <v>0</v>
      </c>
      <c r="BC529" s="294">
        <f>SUMPRODUCT(LEN($AI529:$AI532)-LEN(SUBSTITUTE($AI529:$AI532,"F", "")))</f>
        <v>0</v>
      </c>
      <c r="BD529" s="294">
        <f>SUMPRODUCT(LEN($AI529:$AI532)-LEN(SUBSTITUTE($AI529:$AI532,"G", "")))</f>
        <v>0</v>
      </c>
      <c r="BE529" s="297">
        <f>SUMPRODUCT(LEN($AI529:$AI532)-LEN(SUBSTITUTE($AI529:$AI532,"M", "")))</f>
        <v>0</v>
      </c>
    </row>
    <row r="530" spans="2:58" ht="28.15" hidden="1" customHeight="1" thickBot="1">
      <c r="B530" s="34"/>
      <c r="C530" s="266"/>
      <c r="D530" s="43"/>
      <c r="E530" s="42"/>
      <c r="F530" s="42"/>
      <c r="G530" s="41"/>
      <c r="H530" s="260"/>
      <c r="I530" s="270"/>
      <c r="J530" s="270"/>
      <c r="K530" s="270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45"/>
      <c r="AK530" s="245"/>
      <c r="AL530" s="23"/>
      <c r="AM530" s="248"/>
      <c r="AN530" s="241"/>
      <c r="AO530" s="238"/>
      <c r="AP530" s="235"/>
      <c r="AQ530" s="241"/>
      <c r="AR530" s="238"/>
      <c r="AS530" s="235"/>
      <c r="AT530" s="241"/>
      <c r="AU530" s="238"/>
      <c r="AV530" s="235"/>
      <c r="AW530" s="241"/>
      <c r="AX530" s="238"/>
      <c r="AY530" s="235"/>
      <c r="AZ530" s="241"/>
      <c r="BA530" s="238"/>
      <c r="BB530" s="292"/>
      <c r="BC530" s="295"/>
      <c r="BD530" s="295"/>
      <c r="BE530" s="298"/>
    </row>
    <row r="531" spans="2:58" ht="28.15" hidden="1" customHeight="1">
      <c r="B531" s="34"/>
      <c r="C531" s="267"/>
      <c r="D531" s="33"/>
      <c r="E531" s="32"/>
      <c r="F531" s="32"/>
      <c r="G531" s="31"/>
      <c r="H531" s="257"/>
      <c r="I531" s="271"/>
      <c r="J531" s="271"/>
      <c r="K531" s="271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45"/>
      <c r="AK531" s="245"/>
      <c r="AL531" s="23"/>
      <c r="AM531" s="248"/>
      <c r="AN531" s="241"/>
      <c r="AO531" s="238"/>
      <c r="AP531" s="235"/>
      <c r="AQ531" s="241"/>
      <c r="AR531" s="238"/>
      <c r="AS531" s="235"/>
      <c r="AT531" s="241"/>
      <c r="AU531" s="238"/>
      <c r="AV531" s="235"/>
      <c r="AW531" s="241"/>
      <c r="AX531" s="238"/>
      <c r="AY531" s="235"/>
      <c r="AZ531" s="241"/>
      <c r="BA531" s="238"/>
      <c r="BB531" s="292"/>
      <c r="BC531" s="295"/>
      <c r="BD531" s="295"/>
      <c r="BE531" s="298"/>
    </row>
    <row r="532" spans="2:58" ht="28.15" hidden="1" customHeight="1" thickBot="1">
      <c r="B532" s="34"/>
      <c r="C532" s="273"/>
      <c r="D532" s="64"/>
      <c r="E532" s="63"/>
      <c r="F532" s="63"/>
      <c r="G532" s="62"/>
      <c r="H532" s="258"/>
      <c r="I532" s="274"/>
      <c r="J532" s="274"/>
      <c r="K532" s="274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50"/>
      <c r="AK532" s="250"/>
      <c r="AL532" s="55"/>
      <c r="AM532" s="249"/>
      <c r="AN532" s="242"/>
      <c r="AO532" s="239"/>
      <c r="AP532" s="236"/>
      <c r="AQ532" s="242"/>
      <c r="AR532" s="239"/>
      <c r="AS532" s="236"/>
      <c r="AT532" s="242"/>
      <c r="AU532" s="239"/>
      <c r="AV532" s="236"/>
      <c r="AW532" s="242"/>
      <c r="AX532" s="239"/>
      <c r="AY532" s="236"/>
      <c r="AZ532" s="242"/>
      <c r="BA532" s="239"/>
      <c r="BB532" s="293"/>
      <c r="BC532" s="296"/>
      <c r="BD532" s="296"/>
      <c r="BE532" s="299"/>
    </row>
    <row r="533" spans="2:58" ht="28.15" hidden="1" customHeight="1">
      <c r="B533" s="34"/>
      <c r="C533" s="265">
        <v>2</v>
      </c>
      <c r="D533" s="54"/>
      <c r="E533" s="53"/>
      <c r="F533" s="53"/>
      <c r="G533" s="52"/>
      <c r="H533" s="259"/>
      <c r="I533" s="269"/>
      <c r="J533" s="269"/>
      <c r="K533" s="269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51"/>
      <c r="AK533" s="254"/>
      <c r="AL533" s="44"/>
      <c r="AM533" s="247">
        <f>SUMPRODUCT(LEN($M533:$AE536)-LEN(SUBSTITUTE($M533:$AE536,"A", "")))</f>
        <v>0</v>
      </c>
      <c r="AN533" s="240">
        <f>SUMPRODUCT(LEN($AH533:$AH536)-LEN(SUBSTITUTE($AH533:$AH536,"A", "")))</f>
        <v>0</v>
      </c>
      <c r="AO533" s="237">
        <f>SUMPRODUCT(LEN($AG533:$AG536)-LEN(SUBSTITUTE($AG533:$AG536,"A", "")))</f>
        <v>0</v>
      </c>
      <c r="AP533" s="234">
        <f>SUMPRODUCT(LEN($M533:$AE536)-LEN(SUBSTITUTE($M533:$AE536,"S", "")))</f>
        <v>0</v>
      </c>
      <c r="AQ533" s="240">
        <f>SUMPRODUCT(LEN($AH533:$AH536)-LEN(SUBSTITUTE($AH533:$AH536,"S", "")))</f>
        <v>0</v>
      </c>
      <c r="AR533" s="237">
        <f>SUMPRODUCT(LEN($AG533:$AG536)-LEN(SUBSTITUTE($AG533:$AG536,"S", "")))</f>
        <v>0</v>
      </c>
      <c r="AS533" s="234">
        <f>SUMPRODUCT(LEN($M533:$AE536)-LEN(SUBSTITUTE($M533:$AE536,"F", "")))</f>
        <v>0</v>
      </c>
      <c r="AT533" s="240">
        <f>SUMPRODUCT(LEN($AH533:$AH536)-LEN(SUBSTITUTE($AH533:$AH536,"F", "")))</f>
        <v>0</v>
      </c>
      <c r="AU533" s="237">
        <f>SUMPRODUCT(LEN($AG533:$AG536)-LEN(SUBSTITUTE($AG533:$AG536,"F", "")))</f>
        <v>0</v>
      </c>
      <c r="AV533" s="234">
        <f>SUMPRODUCT(LEN($M533:$AE536)-LEN(SUBSTITUTE($M533:$AE536,"G", "")))</f>
        <v>0</v>
      </c>
      <c r="AW533" s="240">
        <f>SUMPRODUCT(LEN($AH533:$AH536)-LEN(SUBSTITUTE($AH533:$AH536,"G", "")))</f>
        <v>0</v>
      </c>
      <c r="AX533" s="237">
        <f>SUMPRODUCT(LEN($AG533:$AG536)-LEN(SUBSTITUTE($AG533:$AG536,"G", "")))</f>
        <v>0</v>
      </c>
      <c r="AY533" s="234">
        <f>SUMPRODUCT(LEN($M533:$AE536)-LEN(SUBSTITUTE($M533:$AE536,"M", "")))</f>
        <v>0</v>
      </c>
      <c r="AZ533" s="240">
        <f>SUMPRODUCT(LEN($AH533:$AH536)-LEN(SUBSTITUTE($AH533:$AH536,"M", "")))</f>
        <v>0</v>
      </c>
      <c r="BA533" s="237">
        <f>SUMPRODUCT(LEN($AG533:$AG536)-LEN(SUBSTITUTE($AG533:$AG536,"M", "")))</f>
        <v>0</v>
      </c>
      <c r="BB533" s="291">
        <f>SUMPRODUCT(LEN($AI533:$AI536)-LEN(SUBSTITUTE($AI533:$AI536,"S", "")))</f>
        <v>0</v>
      </c>
      <c r="BC533" s="294">
        <f>SUMPRODUCT(LEN($AI533:$AI536)-LEN(SUBSTITUTE($AI533:$AI536,"F", "")))</f>
        <v>0</v>
      </c>
      <c r="BD533" s="294">
        <f>SUMPRODUCT(LEN($AI533:$AI536)-LEN(SUBSTITUTE($AI533:$AI536,"G", "")))</f>
        <v>0</v>
      </c>
      <c r="BE533" s="297">
        <f>SUMPRODUCT(LEN($AI533:$AI536)-LEN(SUBSTITUTE($AI533:$AI536,"M", "")))</f>
        <v>0</v>
      </c>
    </row>
    <row r="534" spans="2:58" ht="28.15" hidden="1" customHeight="1" thickBot="1">
      <c r="B534" s="34"/>
      <c r="C534" s="266"/>
      <c r="D534" s="43"/>
      <c r="E534" s="42"/>
      <c r="F534" s="42"/>
      <c r="G534" s="41"/>
      <c r="H534" s="260"/>
      <c r="I534" s="270"/>
      <c r="J534" s="270"/>
      <c r="K534" s="270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52"/>
      <c r="AK534" s="255"/>
      <c r="AL534" s="23"/>
      <c r="AM534" s="248"/>
      <c r="AN534" s="241"/>
      <c r="AO534" s="238"/>
      <c r="AP534" s="235"/>
      <c r="AQ534" s="241"/>
      <c r="AR534" s="238"/>
      <c r="AS534" s="235"/>
      <c r="AT534" s="241"/>
      <c r="AU534" s="238"/>
      <c r="AV534" s="235"/>
      <c r="AW534" s="241"/>
      <c r="AX534" s="238"/>
      <c r="AY534" s="235"/>
      <c r="AZ534" s="241"/>
      <c r="BA534" s="238"/>
      <c r="BB534" s="292"/>
      <c r="BC534" s="295"/>
      <c r="BD534" s="295"/>
      <c r="BE534" s="298"/>
    </row>
    <row r="535" spans="2:58" ht="28.15" hidden="1" customHeight="1">
      <c r="B535" s="34"/>
      <c r="C535" s="267"/>
      <c r="D535" s="33"/>
      <c r="E535" s="32"/>
      <c r="F535" s="32"/>
      <c r="G535" s="31"/>
      <c r="H535" s="257"/>
      <c r="I535" s="271"/>
      <c r="J535" s="271"/>
      <c r="K535" s="271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52"/>
      <c r="AK535" s="255"/>
      <c r="AL535" s="23"/>
      <c r="AM535" s="248"/>
      <c r="AN535" s="241"/>
      <c r="AO535" s="238"/>
      <c r="AP535" s="235"/>
      <c r="AQ535" s="241"/>
      <c r="AR535" s="238"/>
      <c r="AS535" s="235"/>
      <c r="AT535" s="241"/>
      <c r="AU535" s="238"/>
      <c r="AV535" s="235"/>
      <c r="AW535" s="241"/>
      <c r="AX535" s="238"/>
      <c r="AY535" s="235"/>
      <c r="AZ535" s="241"/>
      <c r="BA535" s="238"/>
      <c r="BB535" s="292"/>
      <c r="BC535" s="295"/>
      <c r="BD535" s="295"/>
      <c r="BE535" s="298"/>
    </row>
    <row r="536" spans="2:58" ht="28.15" hidden="1" customHeight="1" thickBot="1">
      <c r="B536" s="34"/>
      <c r="C536" s="273"/>
      <c r="D536" s="64"/>
      <c r="E536" s="63"/>
      <c r="F536" s="63"/>
      <c r="G536" s="62"/>
      <c r="H536" s="258"/>
      <c r="I536" s="274"/>
      <c r="J536" s="274"/>
      <c r="K536" s="274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53"/>
      <c r="AK536" s="256"/>
      <c r="AL536" s="55"/>
      <c r="AM536" s="249"/>
      <c r="AN536" s="242"/>
      <c r="AO536" s="239"/>
      <c r="AP536" s="236"/>
      <c r="AQ536" s="242"/>
      <c r="AR536" s="239"/>
      <c r="AS536" s="236"/>
      <c r="AT536" s="242"/>
      <c r="AU536" s="239"/>
      <c r="AV536" s="236"/>
      <c r="AW536" s="242"/>
      <c r="AX536" s="239"/>
      <c r="AY536" s="236"/>
      <c r="AZ536" s="242"/>
      <c r="BA536" s="239"/>
      <c r="BB536" s="293"/>
      <c r="BC536" s="296"/>
      <c r="BD536" s="296"/>
      <c r="BE536" s="299"/>
    </row>
    <row r="537" spans="2:58" ht="28.15" hidden="1" customHeight="1">
      <c r="B537" s="34"/>
      <c r="C537" s="265">
        <v>3</v>
      </c>
      <c r="D537" s="54"/>
      <c r="E537" s="53"/>
      <c r="F537" s="53"/>
      <c r="G537" s="52"/>
      <c r="H537" s="259"/>
      <c r="I537" s="269"/>
      <c r="J537" s="269"/>
      <c r="K537" s="269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44"/>
      <c r="AK537" s="244"/>
      <c r="AL537" s="44"/>
      <c r="AM537" s="247">
        <f>SUMPRODUCT(LEN($M537:$AE540)-LEN(SUBSTITUTE($M537:$AE540,"A", "")))</f>
        <v>0</v>
      </c>
      <c r="AN537" s="240">
        <f>SUMPRODUCT(LEN($AH537:$AH540)-LEN(SUBSTITUTE($AH537:$AH540,"A", "")))</f>
        <v>0</v>
      </c>
      <c r="AO537" s="237">
        <f>SUMPRODUCT(LEN($AG537:$AG540)-LEN(SUBSTITUTE($AG537:$AG540,"A", "")))</f>
        <v>0</v>
      </c>
      <c r="AP537" s="234">
        <f>SUMPRODUCT(LEN($M537:$AE540)-LEN(SUBSTITUTE($M537:$AE540,"S", "")))</f>
        <v>0</v>
      </c>
      <c r="AQ537" s="240">
        <f>SUMPRODUCT(LEN($AH537:$AH540)-LEN(SUBSTITUTE($AH537:$AH540,"S", "")))</f>
        <v>0</v>
      </c>
      <c r="AR537" s="237">
        <f>SUMPRODUCT(LEN($AG537:$AG540)-LEN(SUBSTITUTE($AG537:$AG540,"S", "")))</f>
        <v>0</v>
      </c>
      <c r="AS537" s="234">
        <f>SUMPRODUCT(LEN($M537:$AE540)-LEN(SUBSTITUTE($M537:$AE540,"F", "")))</f>
        <v>0</v>
      </c>
      <c r="AT537" s="240">
        <f>SUMPRODUCT(LEN($AH537:$AH540)-LEN(SUBSTITUTE($AH537:$AH540,"F", "")))</f>
        <v>0</v>
      </c>
      <c r="AU537" s="237">
        <f>SUMPRODUCT(LEN($AG537:$AG540)-LEN(SUBSTITUTE($AG537:$AG540,"F", "")))</f>
        <v>0</v>
      </c>
      <c r="AV537" s="234">
        <f>SUMPRODUCT(LEN($M537:$AE540)-LEN(SUBSTITUTE($M537:$AE540,"G", "")))</f>
        <v>0</v>
      </c>
      <c r="AW537" s="240">
        <f>SUMPRODUCT(LEN($AH537:$AH540)-LEN(SUBSTITUTE($AH537:$AH540,"G", "")))</f>
        <v>0</v>
      </c>
      <c r="AX537" s="237">
        <f>SUMPRODUCT(LEN($AG537:$AG540)-LEN(SUBSTITUTE($AG537:$AG540,"G", "")))</f>
        <v>0</v>
      </c>
      <c r="AY537" s="234">
        <f>SUMPRODUCT(LEN($M537:$AE540)-LEN(SUBSTITUTE($M537:$AE540,"M", "")))</f>
        <v>0</v>
      </c>
      <c r="AZ537" s="240">
        <f>SUMPRODUCT(LEN($AH537:$AH540)-LEN(SUBSTITUTE($AH537:$AH540,"M", "")))</f>
        <v>0</v>
      </c>
      <c r="BA537" s="237">
        <f>SUMPRODUCT(LEN($AG537:$AG540)-LEN(SUBSTITUTE($AG537:$AG540,"M", "")))</f>
        <v>0</v>
      </c>
      <c r="BB537" s="291">
        <f>SUMPRODUCT(LEN($AI537:$AI540)-LEN(SUBSTITUTE($AI537:$AI540,"S", "")))</f>
        <v>0</v>
      </c>
      <c r="BC537" s="294">
        <f>SUMPRODUCT(LEN($AI537:$AI540)-LEN(SUBSTITUTE($AI537:$AI540,"F", "")))</f>
        <v>0</v>
      </c>
      <c r="BD537" s="294">
        <f>SUMPRODUCT(LEN($AI537:$AI540)-LEN(SUBSTITUTE($AI537:$AI540,"G", "")))</f>
        <v>0</v>
      </c>
      <c r="BE537" s="297">
        <f>SUMPRODUCT(LEN($AI537:$AI540)-LEN(SUBSTITUTE($AI537:$AI540,"M", "")))</f>
        <v>0</v>
      </c>
    </row>
    <row r="538" spans="2:58" ht="28.15" hidden="1" customHeight="1" thickBot="1">
      <c r="B538" s="34"/>
      <c r="C538" s="266"/>
      <c r="D538" s="43"/>
      <c r="E538" s="42"/>
      <c r="F538" s="42"/>
      <c r="G538" s="41"/>
      <c r="H538" s="260"/>
      <c r="I538" s="270"/>
      <c r="J538" s="270"/>
      <c r="K538" s="270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45"/>
      <c r="AK538" s="245"/>
      <c r="AL538" s="23"/>
      <c r="AM538" s="248"/>
      <c r="AN538" s="241"/>
      <c r="AO538" s="238"/>
      <c r="AP538" s="235"/>
      <c r="AQ538" s="241"/>
      <c r="AR538" s="238"/>
      <c r="AS538" s="235"/>
      <c r="AT538" s="241"/>
      <c r="AU538" s="238"/>
      <c r="AV538" s="235"/>
      <c r="AW538" s="241"/>
      <c r="AX538" s="238"/>
      <c r="AY538" s="235"/>
      <c r="AZ538" s="241"/>
      <c r="BA538" s="238"/>
      <c r="BB538" s="292"/>
      <c r="BC538" s="295"/>
      <c r="BD538" s="295"/>
      <c r="BE538" s="298"/>
    </row>
    <row r="539" spans="2:58" ht="28.15" hidden="1" customHeight="1">
      <c r="B539" s="34"/>
      <c r="C539" s="267"/>
      <c r="D539" s="33"/>
      <c r="E539" s="32"/>
      <c r="F539" s="32"/>
      <c r="G539" s="31"/>
      <c r="H539" s="257"/>
      <c r="I539" s="271"/>
      <c r="J539" s="271"/>
      <c r="K539" s="271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45"/>
      <c r="AK539" s="245"/>
      <c r="AL539" s="23"/>
      <c r="AM539" s="248"/>
      <c r="AN539" s="241"/>
      <c r="AO539" s="238"/>
      <c r="AP539" s="235"/>
      <c r="AQ539" s="241"/>
      <c r="AR539" s="238"/>
      <c r="AS539" s="235"/>
      <c r="AT539" s="241"/>
      <c r="AU539" s="238"/>
      <c r="AV539" s="235"/>
      <c r="AW539" s="241"/>
      <c r="AX539" s="238"/>
      <c r="AY539" s="235"/>
      <c r="AZ539" s="241"/>
      <c r="BA539" s="238"/>
      <c r="BB539" s="292"/>
      <c r="BC539" s="295"/>
      <c r="BD539" s="295"/>
      <c r="BE539" s="298"/>
    </row>
    <row r="540" spans="2:58" ht="28.15" hidden="1" customHeight="1" thickBot="1">
      <c r="B540" s="22"/>
      <c r="C540" s="268"/>
      <c r="D540" s="21"/>
      <c r="E540" s="20"/>
      <c r="F540" s="20"/>
      <c r="G540" s="19"/>
      <c r="H540" s="258"/>
      <c r="I540" s="272"/>
      <c r="J540" s="272"/>
      <c r="K540" s="27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46"/>
      <c r="AK540" s="246"/>
      <c r="AL540" s="11"/>
      <c r="AM540" s="249"/>
      <c r="AN540" s="242"/>
      <c r="AO540" s="239"/>
      <c r="AP540" s="236"/>
      <c r="AQ540" s="242"/>
      <c r="AR540" s="239"/>
      <c r="AS540" s="236"/>
      <c r="AT540" s="242"/>
      <c r="AU540" s="239"/>
      <c r="AV540" s="236"/>
      <c r="AW540" s="242"/>
      <c r="AX540" s="239"/>
      <c r="AY540" s="236"/>
      <c r="AZ540" s="242"/>
      <c r="BA540" s="239"/>
      <c r="BB540" s="293"/>
      <c r="BC540" s="296"/>
      <c r="BD540" s="296"/>
      <c r="BE540" s="299"/>
    </row>
    <row r="541" spans="2:58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29" t="s">
        <v>287</v>
      </c>
      <c r="M541" s="278"/>
      <c r="N541" s="229" t="s">
        <v>286</v>
      </c>
      <c r="O541" s="278"/>
      <c r="P541" s="229" t="s">
        <v>286</v>
      </c>
      <c r="Q541" s="230"/>
      <c r="R541" s="229" t="s">
        <v>286</v>
      </c>
      <c r="S541" s="230"/>
      <c r="T541" s="229" t="s">
        <v>286</v>
      </c>
      <c r="U541" s="230"/>
      <c r="V541" s="229" t="s">
        <v>286</v>
      </c>
      <c r="W541" s="230"/>
      <c r="X541" s="229" t="s">
        <v>286</v>
      </c>
      <c r="Y541" s="230"/>
      <c r="Z541" s="229" t="s">
        <v>286</v>
      </c>
      <c r="AA541" s="230"/>
      <c r="AB541" s="229" t="s">
        <v>286</v>
      </c>
      <c r="AC541" s="230"/>
      <c r="AD541" s="229" t="s">
        <v>286</v>
      </c>
      <c r="AE541" s="230"/>
      <c r="AF541" s="243" t="s">
        <v>285</v>
      </c>
      <c r="AG541" s="230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90" t="s">
        <v>279</v>
      </c>
      <c r="AN541" s="89" t="s">
        <v>278</v>
      </c>
      <c r="AO541" s="88" t="s">
        <v>277</v>
      </c>
      <c r="AP541" s="90" t="s">
        <v>276</v>
      </c>
      <c r="AQ541" s="89" t="s">
        <v>275</v>
      </c>
      <c r="AR541" s="88" t="s">
        <v>274</v>
      </c>
      <c r="AS541" s="90" t="s">
        <v>273</v>
      </c>
      <c r="AT541" s="89" t="s">
        <v>272</v>
      </c>
      <c r="AU541" s="91" t="s">
        <v>271</v>
      </c>
      <c r="AV541" s="90" t="s">
        <v>270</v>
      </c>
      <c r="AW541" s="89" t="s">
        <v>269</v>
      </c>
      <c r="AX541" s="88" t="s">
        <v>268</v>
      </c>
      <c r="AY541" s="90" t="s">
        <v>267</v>
      </c>
      <c r="AZ541" s="89" t="s">
        <v>266</v>
      </c>
      <c r="BA541" s="88" t="s">
        <v>265</v>
      </c>
      <c r="BB541" s="87" t="s">
        <v>264</v>
      </c>
      <c r="BC541" s="86" t="s">
        <v>263</v>
      </c>
      <c r="BD541" s="86" t="s">
        <v>262</v>
      </c>
      <c r="BE541" s="85" t="s">
        <v>261</v>
      </c>
    </row>
    <row r="542" spans="2:58" ht="48" hidden="1" thickBot="1">
      <c r="B542" s="84" t="s">
        <v>318</v>
      </c>
      <c r="C542" s="83"/>
      <c r="D542" s="82"/>
      <c r="E542" s="275"/>
      <c r="F542" s="276"/>
      <c r="G542" s="277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71">
        <f t="shared" ref="AM542:BE542" si="38">SUM(AM543:AM554)</f>
        <v>0</v>
      </c>
      <c r="AN542" s="70">
        <f t="shared" si="38"/>
        <v>0</v>
      </c>
      <c r="AO542" s="69">
        <f t="shared" si="38"/>
        <v>0</v>
      </c>
      <c r="AP542" s="71">
        <f t="shared" si="38"/>
        <v>0</v>
      </c>
      <c r="AQ542" s="70">
        <f t="shared" si="38"/>
        <v>0</v>
      </c>
      <c r="AR542" s="69">
        <f t="shared" si="38"/>
        <v>0</v>
      </c>
      <c r="AS542" s="71">
        <f t="shared" si="38"/>
        <v>0</v>
      </c>
      <c r="AT542" s="70">
        <f t="shared" si="38"/>
        <v>0</v>
      </c>
      <c r="AU542" s="69">
        <f t="shared" si="38"/>
        <v>0</v>
      </c>
      <c r="AV542" s="71">
        <f t="shared" si="38"/>
        <v>0</v>
      </c>
      <c r="AW542" s="70">
        <f t="shared" si="38"/>
        <v>0</v>
      </c>
      <c r="AX542" s="69">
        <f t="shared" si="38"/>
        <v>0</v>
      </c>
      <c r="AY542" s="71">
        <f t="shared" si="38"/>
        <v>0</v>
      </c>
      <c r="AZ542" s="70">
        <f t="shared" si="38"/>
        <v>0</v>
      </c>
      <c r="BA542" s="69">
        <f t="shared" si="38"/>
        <v>0</v>
      </c>
      <c r="BB542" s="68">
        <f t="shared" si="38"/>
        <v>0</v>
      </c>
      <c r="BC542" s="67">
        <f t="shared" si="38"/>
        <v>0</v>
      </c>
      <c r="BD542" s="67">
        <f t="shared" si="38"/>
        <v>0</v>
      </c>
      <c r="BE542" s="66">
        <f t="shared" si="38"/>
        <v>0</v>
      </c>
      <c r="BF542" s="65" t="s">
        <v>257</v>
      </c>
    </row>
    <row r="543" spans="2:58" ht="28.15" hidden="1" customHeight="1">
      <c r="B543" s="34"/>
      <c r="C543" s="265">
        <v>1</v>
      </c>
      <c r="D543" s="54"/>
      <c r="E543" s="53"/>
      <c r="F543" s="53"/>
      <c r="G543" s="52"/>
      <c r="H543" s="259"/>
      <c r="I543" s="269"/>
      <c r="J543" s="269"/>
      <c r="K543" s="269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44"/>
      <c r="AK543" s="244"/>
      <c r="AL543" s="44"/>
      <c r="AM543" s="247">
        <f>SUMPRODUCT(LEN($M543:$AE546)-LEN(SUBSTITUTE($M543:$AE546,"A", "")))</f>
        <v>0</v>
      </c>
      <c r="AN543" s="240">
        <f>SUMPRODUCT(LEN($AH543:$AH546)-LEN(SUBSTITUTE($AH543:$AH546,"A", "")))</f>
        <v>0</v>
      </c>
      <c r="AO543" s="237">
        <f>SUMPRODUCT(LEN($AG543:$AG546)-LEN(SUBSTITUTE($AG543:$AG546,"A", "")))</f>
        <v>0</v>
      </c>
      <c r="AP543" s="234">
        <f>SUMPRODUCT(LEN($M543:$AE546)-LEN(SUBSTITUTE($M543:$AE546,"S", "")))</f>
        <v>0</v>
      </c>
      <c r="AQ543" s="240">
        <f>SUMPRODUCT(LEN($AH543:$AH546)-LEN(SUBSTITUTE($AH543:$AH546,"S", "")))</f>
        <v>0</v>
      </c>
      <c r="AR543" s="237">
        <f>SUMPRODUCT(LEN($AG543:$AG546)-LEN(SUBSTITUTE($AG543:$AG546,"S", "")))</f>
        <v>0</v>
      </c>
      <c r="AS543" s="234">
        <f>SUMPRODUCT(LEN($M543:$AE546)-LEN(SUBSTITUTE($M543:$AE546,"F", "")))</f>
        <v>0</v>
      </c>
      <c r="AT543" s="240">
        <f>SUMPRODUCT(LEN($AH543:$AH546)-LEN(SUBSTITUTE($AH543:$AH546,"F", "")))</f>
        <v>0</v>
      </c>
      <c r="AU543" s="237">
        <f>SUMPRODUCT(LEN($AG543:$AG546)-LEN(SUBSTITUTE($AG543:$AG546,"F", "")))</f>
        <v>0</v>
      </c>
      <c r="AV543" s="234">
        <f>SUMPRODUCT(LEN($M543:$AE546)-LEN(SUBSTITUTE($M543:$AE546,"G", "")))</f>
        <v>0</v>
      </c>
      <c r="AW543" s="240">
        <f>SUMPRODUCT(LEN($AH543:$AH546)-LEN(SUBSTITUTE($AH543:$AH546,"G", "")))</f>
        <v>0</v>
      </c>
      <c r="AX543" s="237">
        <f>SUMPRODUCT(LEN($AG543:$AG546)-LEN(SUBSTITUTE($AG543:$AG546,"G", "")))</f>
        <v>0</v>
      </c>
      <c r="AY543" s="234">
        <f>SUMPRODUCT(LEN($M543:$AE546)-LEN(SUBSTITUTE($M543:$AE546,"M", "")))</f>
        <v>0</v>
      </c>
      <c r="AZ543" s="240">
        <f>SUMPRODUCT(LEN($AH543:$AH546)-LEN(SUBSTITUTE($AH543:$AH546,"M", "")))</f>
        <v>0</v>
      </c>
      <c r="BA543" s="237">
        <f>SUMPRODUCT(LEN($AG543:$AG546)-LEN(SUBSTITUTE($AG543:$AG546,"M", "")))</f>
        <v>0</v>
      </c>
      <c r="BB543" s="291">
        <f>SUMPRODUCT(LEN($AI543:$AI546)-LEN(SUBSTITUTE($AI543:$AI546,"S", "")))</f>
        <v>0</v>
      </c>
      <c r="BC543" s="294">
        <f>SUMPRODUCT(LEN($AI543:$AI546)-LEN(SUBSTITUTE($AI543:$AI546,"F", "")))</f>
        <v>0</v>
      </c>
      <c r="BD543" s="294">
        <f>SUMPRODUCT(LEN($AI543:$AI546)-LEN(SUBSTITUTE($AI543:$AI546,"G", "")))</f>
        <v>0</v>
      </c>
      <c r="BE543" s="297">
        <f>SUMPRODUCT(LEN($AI543:$AI546)-LEN(SUBSTITUTE($AI543:$AI546,"M", "")))</f>
        <v>0</v>
      </c>
    </row>
    <row r="544" spans="2:58" ht="28.15" hidden="1" customHeight="1" thickBot="1">
      <c r="B544" s="34"/>
      <c r="C544" s="266"/>
      <c r="D544" s="43"/>
      <c r="E544" s="42"/>
      <c r="F544" s="42"/>
      <c r="G544" s="41"/>
      <c r="H544" s="260"/>
      <c r="I544" s="270"/>
      <c r="J544" s="270"/>
      <c r="K544" s="270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45"/>
      <c r="AK544" s="245"/>
      <c r="AL544" s="23"/>
      <c r="AM544" s="248"/>
      <c r="AN544" s="241"/>
      <c r="AO544" s="238"/>
      <c r="AP544" s="235"/>
      <c r="AQ544" s="241"/>
      <c r="AR544" s="238"/>
      <c r="AS544" s="235"/>
      <c r="AT544" s="241"/>
      <c r="AU544" s="238"/>
      <c r="AV544" s="235"/>
      <c r="AW544" s="241"/>
      <c r="AX544" s="238"/>
      <c r="AY544" s="235"/>
      <c r="AZ544" s="241"/>
      <c r="BA544" s="238"/>
      <c r="BB544" s="292"/>
      <c r="BC544" s="295"/>
      <c r="BD544" s="295"/>
      <c r="BE544" s="298"/>
    </row>
    <row r="545" spans="2:58" ht="28.15" hidden="1" customHeight="1">
      <c r="B545" s="34"/>
      <c r="C545" s="267"/>
      <c r="D545" s="33"/>
      <c r="E545" s="32"/>
      <c r="F545" s="32"/>
      <c r="G545" s="31"/>
      <c r="H545" s="257"/>
      <c r="I545" s="271"/>
      <c r="J545" s="271"/>
      <c r="K545" s="271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45"/>
      <c r="AK545" s="245"/>
      <c r="AL545" s="23"/>
      <c r="AM545" s="248"/>
      <c r="AN545" s="241"/>
      <c r="AO545" s="238"/>
      <c r="AP545" s="235"/>
      <c r="AQ545" s="241"/>
      <c r="AR545" s="238"/>
      <c r="AS545" s="235"/>
      <c r="AT545" s="241"/>
      <c r="AU545" s="238"/>
      <c r="AV545" s="235"/>
      <c r="AW545" s="241"/>
      <c r="AX545" s="238"/>
      <c r="AY545" s="235"/>
      <c r="AZ545" s="241"/>
      <c r="BA545" s="238"/>
      <c r="BB545" s="292"/>
      <c r="BC545" s="295"/>
      <c r="BD545" s="295"/>
      <c r="BE545" s="298"/>
    </row>
    <row r="546" spans="2:58" ht="28.15" hidden="1" customHeight="1" thickBot="1">
      <c r="B546" s="34"/>
      <c r="C546" s="273"/>
      <c r="D546" s="64"/>
      <c r="E546" s="63"/>
      <c r="F546" s="63"/>
      <c r="G546" s="62"/>
      <c r="H546" s="258"/>
      <c r="I546" s="274"/>
      <c r="J546" s="274"/>
      <c r="K546" s="274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50"/>
      <c r="AK546" s="250"/>
      <c r="AL546" s="55"/>
      <c r="AM546" s="249"/>
      <c r="AN546" s="242"/>
      <c r="AO546" s="239"/>
      <c r="AP546" s="236"/>
      <c r="AQ546" s="242"/>
      <c r="AR546" s="239"/>
      <c r="AS546" s="236"/>
      <c r="AT546" s="242"/>
      <c r="AU546" s="239"/>
      <c r="AV546" s="236"/>
      <c r="AW546" s="242"/>
      <c r="AX546" s="239"/>
      <c r="AY546" s="236"/>
      <c r="AZ546" s="242"/>
      <c r="BA546" s="239"/>
      <c r="BB546" s="293"/>
      <c r="BC546" s="296"/>
      <c r="BD546" s="296"/>
      <c r="BE546" s="299"/>
    </row>
    <row r="547" spans="2:58" ht="28.15" hidden="1" customHeight="1">
      <c r="B547" s="34"/>
      <c r="C547" s="265">
        <v>2</v>
      </c>
      <c r="D547" s="54"/>
      <c r="E547" s="53"/>
      <c r="F547" s="53"/>
      <c r="G547" s="52"/>
      <c r="H547" s="259"/>
      <c r="I547" s="269"/>
      <c r="J547" s="269"/>
      <c r="K547" s="269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51"/>
      <c r="AK547" s="254"/>
      <c r="AL547" s="44"/>
      <c r="AM547" s="247">
        <f>SUMPRODUCT(LEN($M547:$AE550)-LEN(SUBSTITUTE($M547:$AE550,"A", "")))</f>
        <v>0</v>
      </c>
      <c r="AN547" s="240">
        <f>SUMPRODUCT(LEN($AH547:$AH550)-LEN(SUBSTITUTE($AH547:$AH550,"A", "")))</f>
        <v>0</v>
      </c>
      <c r="AO547" s="237">
        <f>SUMPRODUCT(LEN($AG547:$AG550)-LEN(SUBSTITUTE($AG547:$AG550,"A", "")))</f>
        <v>0</v>
      </c>
      <c r="AP547" s="234">
        <f>SUMPRODUCT(LEN($M547:$AE550)-LEN(SUBSTITUTE($M547:$AE550,"S", "")))</f>
        <v>0</v>
      </c>
      <c r="AQ547" s="240">
        <f>SUMPRODUCT(LEN($AH547:$AH550)-LEN(SUBSTITUTE($AH547:$AH550,"S", "")))</f>
        <v>0</v>
      </c>
      <c r="AR547" s="237">
        <f>SUMPRODUCT(LEN($AG547:$AG550)-LEN(SUBSTITUTE($AG547:$AG550,"S", "")))</f>
        <v>0</v>
      </c>
      <c r="AS547" s="234">
        <f>SUMPRODUCT(LEN($M547:$AE550)-LEN(SUBSTITUTE($M547:$AE550,"F", "")))</f>
        <v>0</v>
      </c>
      <c r="AT547" s="240">
        <f>SUMPRODUCT(LEN($AH547:$AH550)-LEN(SUBSTITUTE($AH547:$AH550,"F", "")))</f>
        <v>0</v>
      </c>
      <c r="AU547" s="237">
        <f>SUMPRODUCT(LEN($AG547:$AG550)-LEN(SUBSTITUTE($AG547:$AG550,"F", "")))</f>
        <v>0</v>
      </c>
      <c r="AV547" s="234">
        <f>SUMPRODUCT(LEN($M547:$AE550)-LEN(SUBSTITUTE($M547:$AE550,"G", "")))</f>
        <v>0</v>
      </c>
      <c r="AW547" s="240">
        <f>SUMPRODUCT(LEN($AH547:$AH550)-LEN(SUBSTITUTE($AH547:$AH550,"G", "")))</f>
        <v>0</v>
      </c>
      <c r="AX547" s="237">
        <f>SUMPRODUCT(LEN($AG547:$AG550)-LEN(SUBSTITUTE($AG547:$AG550,"G", "")))</f>
        <v>0</v>
      </c>
      <c r="AY547" s="234">
        <f>SUMPRODUCT(LEN($M547:$AE550)-LEN(SUBSTITUTE($M547:$AE550,"M", "")))</f>
        <v>0</v>
      </c>
      <c r="AZ547" s="240">
        <f>SUMPRODUCT(LEN($AH547:$AH550)-LEN(SUBSTITUTE($AH547:$AH550,"M", "")))</f>
        <v>0</v>
      </c>
      <c r="BA547" s="237">
        <f>SUMPRODUCT(LEN($AG547:$AG550)-LEN(SUBSTITUTE($AG547:$AG550,"M", "")))</f>
        <v>0</v>
      </c>
      <c r="BB547" s="291">
        <f>SUMPRODUCT(LEN($AI547:$AI550)-LEN(SUBSTITUTE($AI547:$AI550,"S", "")))</f>
        <v>0</v>
      </c>
      <c r="BC547" s="294">
        <f>SUMPRODUCT(LEN($AI547:$AI550)-LEN(SUBSTITUTE($AI547:$AI550,"F", "")))</f>
        <v>0</v>
      </c>
      <c r="BD547" s="294">
        <f>SUMPRODUCT(LEN($AI547:$AI550)-LEN(SUBSTITUTE($AI547:$AI550,"G", "")))</f>
        <v>0</v>
      </c>
      <c r="BE547" s="297">
        <f>SUMPRODUCT(LEN($AI547:$AI550)-LEN(SUBSTITUTE($AI547:$AI550,"M", "")))</f>
        <v>0</v>
      </c>
    </row>
    <row r="548" spans="2:58" ht="28.15" hidden="1" customHeight="1" thickBot="1">
      <c r="B548" s="34"/>
      <c r="C548" s="266"/>
      <c r="D548" s="43"/>
      <c r="E548" s="42"/>
      <c r="F548" s="42"/>
      <c r="G548" s="41"/>
      <c r="H548" s="260"/>
      <c r="I548" s="270"/>
      <c r="J548" s="270"/>
      <c r="K548" s="270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52"/>
      <c r="AK548" s="255"/>
      <c r="AL548" s="23"/>
      <c r="AM548" s="248"/>
      <c r="AN548" s="241"/>
      <c r="AO548" s="238"/>
      <c r="AP548" s="235"/>
      <c r="AQ548" s="241"/>
      <c r="AR548" s="238"/>
      <c r="AS548" s="235"/>
      <c r="AT548" s="241"/>
      <c r="AU548" s="238"/>
      <c r="AV548" s="235"/>
      <c r="AW548" s="241"/>
      <c r="AX548" s="238"/>
      <c r="AY548" s="235"/>
      <c r="AZ548" s="241"/>
      <c r="BA548" s="238"/>
      <c r="BB548" s="292"/>
      <c r="BC548" s="295"/>
      <c r="BD548" s="295"/>
      <c r="BE548" s="298"/>
    </row>
    <row r="549" spans="2:58" ht="28.15" hidden="1" customHeight="1">
      <c r="B549" s="34"/>
      <c r="C549" s="267"/>
      <c r="D549" s="33"/>
      <c r="E549" s="32"/>
      <c r="F549" s="32"/>
      <c r="G549" s="31"/>
      <c r="H549" s="257"/>
      <c r="I549" s="271"/>
      <c r="J549" s="271"/>
      <c r="K549" s="271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52"/>
      <c r="AK549" s="255"/>
      <c r="AL549" s="23"/>
      <c r="AM549" s="248"/>
      <c r="AN549" s="241"/>
      <c r="AO549" s="238"/>
      <c r="AP549" s="235"/>
      <c r="AQ549" s="241"/>
      <c r="AR549" s="238"/>
      <c r="AS549" s="235"/>
      <c r="AT549" s="241"/>
      <c r="AU549" s="238"/>
      <c r="AV549" s="235"/>
      <c r="AW549" s="241"/>
      <c r="AX549" s="238"/>
      <c r="AY549" s="235"/>
      <c r="AZ549" s="241"/>
      <c r="BA549" s="238"/>
      <c r="BB549" s="292"/>
      <c r="BC549" s="295"/>
      <c r="BD549" s="295"/>
      <c r="BE549" s="298"/>
    </row>
    <row r="550" spans="2:58" ht="28.15" hidden="1" customHeight="1" thickBot="1">
      <c r="B550" s="34"/>
      <c r="C550" s="273"/>
      <c r="D550" s="64"/>
      <c r="E550" s="63"/>
      <c r="F550" s="63"/>
      <c r="G550" s="62"/>
      <c r="H550" s="258"/>
      <c r="I550" s="274"/>
      <c r="J550" s="274"/>
      <c r="K550" s="274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53"/>
      <c r="AK550" s="256"/>
      <c r="AL550" s="55"/>
      <c r="AM550" s="249"/>
      <c r="AN550" s="242"/>
      <c r="AO550" s="239"/>
      <c r="AP550" s="236"/>
      <c r="AQ550" s="242"/>
      <c r="AR550" s="239"/>
      <c r="AS550" s="236"/>
      <c r="AT550" s="242"/>
      <c r="AU550" s="239"/>
      <c r="AV550" s="236"/>
      <c r="AW550" s="242"/>
      <c r="AX550" s="239"/>
      <c r="AY550" s="236"/>
      <c r="AZ550" s="242"/>
      <c r="BA550" s="239"/>
      <c r="BB550" s="293"/>
      <c r="BC550" s="296"/>
      <c r="BD550" s="296"/>
      <c r="BE550" s="299"/>
    </row>
    <row r="551" spans="2:58" ht="28.15" hidden="1" customHeight="1">
      <c r="B551" s="34"/>
      <c r="C551" s="265">
        <v>3</v>
      </c>
      <c r="D551" s="54"/>
      <c r="E551" s="53"/>
      <c r="F551" s="53"/>
      <c r="G551" s="52"/>
      <c r="H551" s="259"/>
      <c r="I551" s="269"/>
      <c r="J551" s="269"/>
      <c r="K551" s="269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44"/>
      <c r="AK551" s="244"/>
      <c r="AL551" s="44"/>
      <c r="AM551" s="247">
        <f>SUMPRODUCT(LEN($M551:$AE554)-LEN(SUBSTITUTE($M551:$AE554,"A", "")))</f>
        <v>0</v>
      </c>
      <c r="AN551" s="240">
        <f>SUMPRODUCT(LEN($AH551:$AH554)-LEN(SUBSTITUTE($AH551:$AH554,"A", "")))</f>
        <v>0</v>
      </c>
      <c r="AO551" s="237">
        <f>SUMPRODUCT(LEN($AG551:$AG554)-LEN(SUBSTITUTE($AG551:$AG554,"A", "")))</f>
        <v>0</v>
      </c>
      <c r="AP551" s="234">
        <f>SUMPRODUCT(LEN($M551:$AE554)-LEN(SUBSTITUTE($M551:$AE554,"S", "")))</f>
        <v>0</v>
      </c>
      <c r="AQ551" s="240">
        <f>SUMPRODUCT(LEN($AH551:$AH554)-LEN(SUBSTITUTE($AH551:$AH554,"S", "")))</f>
        <v>0</v>
      </c>
      <c r="AR551" s="237">
        <f>SUMPRODUCT(LEN($AG551:$AG554)-LEN(SUBSTITUTE($AG551:$AG554,"S", "")))</f>
        <v>0</v>
      </c>
      <c r="AS551" s="234">
        <f>SUMPRODUCT(LEN($M551:$AE554)-LEN(SUBSTITUTE($M551:$AE554,"F", "")))</f>
        <v>0</v>
      </c>
      <c r="AT551" s="240">
        <f>SUMPRODUCT(LEN($AH551:$AH554)-LEN(SUBSTITUTE($AH551:$AH554,"F", "")))</f>
        <v>0</v>
      </c>
      <c r="AU551" s="237">
        <f>SUMPRODUCT(LEN($AG551:$AG554)-LEN(SUBSTITUTE($AG551:$AG554,"F", "")))</f>
        <v>0</v>
      </c>
      <c r="AV551" s="234">
        <f>SUMPRODUCT(LEN($M551:$AE554)-LEN(SUBSTITUTE($M551:$AE554,"G", "")))</f>
        <v>0</v>
      </c>
      <c r="AW551" s="240">
        <f>SUMPRODUCT(LEN($AH551:$AH554)-LEN(SUBSTITUTE($AH551:$AH554,"G", "")))</f>
        <v>0</v>
      </c>
      <c r="AX551" s="237">
        <f>SUMPRODUCT(LEN($AG551:$AG554)-LEN(SUBSTITUTE($AG551:$AG554,"G", "")))</f>
        <v>0</v>
      </c>
      <c r="AY551" s="234">
        <f>SUMPRODUCT(LEN($M551:$AE554)-LEN(SUBSTITUTE($M551:$AE554,"M", "")))</f>
        <v>0</v>
      </c>
      <c r="AZ551" s="240">
        <f>SUMPRODUCT(LEN($AH551:$AH554)-LEN(SUBSTITUTE($AH551:$AH554,"M", "")))</f>
        <v>0</v>
      </c>
      <c r="BA551" s="237">
        <f>SUMPRODUCT(LEN($AG551:$AG554)-LEN(SUBSTITUTE($AG551:$AG554,"M", "")))</f>
        <v>0</v>
      </c>
      <c r="BB551" s="291">
        <f>SUMPRODUCT(LEN($AI551:$AI554)-LEN(SUBSTITUTE($AI551:$AI554,"S", "")))</f>
        <v>0</v>
      </c>
      <c r="BC551" s="294">
        <f>SUMPRODUCT(LEN($AI551:$AI554)-LEN(SUBSTITUTE($AI551:$AI554,"F", "")))</f>
        <v>0</v>
      </c>
      <c r="BD551" s="294">
        <f>SUMPRODUCT(LEN($AI551:$AI554)-LEN(SUBSTITUTE($AI551:$AI554,"G", "")))</f>
        <v>0</v>
      </c>
      <c r="BE551" s="297">
        <f>SUMPRODUCT(LEN($AI551:$AI554)-LEN(SUBSTITUTE($AI551:$AI554,"M", "")))</f>
        <v>0</v>
      </c>
    </row>
    <row r="552" spans="2:58" ht="28.15" hidden="1" customHeight="1" thickBot="1">
      <c r="B552" s="34"/>
      <c r="C552" s="266"/>
      <c r="D552" s="43"/>
      <c r="E552" s="42"/>
      <c r="F552" s="42"/>
      <c r="G552" s="41"/>
      <c r="H552" s="260"/>
      <c r="I552" s="270"/>
      <c r="J552" s="270"/>
      <c r="K552" s="270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45"/>
      <c r="AK552" s="245"/>
      <c r="AL552" s="23"/>
      <c r="AM552" s="248"/>
      <c r="AN552" s="241"/>
      <c r="AO552" s="238"/>
      <c r="AP552" s="235"/>
      <c r="AQ552" s="241"/>
      <c r="AR552" s="238"/>
      <c r="AS552" s="235"/>
      <c r="AT552" s="241"/>
      <c r="AU552" s="238"/>
      <c r="AV552" s="235"/>
      <c r="AW552" s="241"/>
      <c r="AX552" s="238"/>
      <c r="AY552" s="235"/>
      <c r="AZ552" s="241"/>
      <c r="BA552" s="238"/>
      <c r="BB552" s="292"/>
      <c r="BC552" s="295"/>
      <c r="BD552" s="295"/>
      <c r="BE552" s="298"/>
    </row>
    <row r="553" spans="2:58" ht="28.15" hidden="1" customHeight="1">
      <c r="B553" s="34"/>
      <c r="C553" s="267"/>
      <c r="D553" s="33"/>
      <c r="E553" s="32"/>
      <c r="F553" s="32"/>
      <c r="G553" s="31"/>
      <c r="H553" s="257"/>
      <c r="I553" s="271"/>
      <c r="J553" s="271"/>
      <c r="K553" s="271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45"/>
      <c r="AK553" s="245"/>
      <c r="AL553" s="23"/>
      <c r="AM553" s="248"/>
      <c r="AN553" s="241"/>
      <c r="AO553" s="238"/>
      <c r="AP553" s="235"/>
      <c r="AQ553" s="241"/>
      <c r="AR553" s="238"/>
      <c r="AS553" s="235"/>
      <c r="AT553" s="241"/>
      <c r="AU553" s="238"/>
      <c r="AV553" s="235"/>
      <c r="AW553" s="241"/>
      <c r="AX553" s="238"/>
      <c r="AY553" s="235"/>
      <c r="AZ553" s="241"/>
      <c r="BA553" s="238"/>
      <c r="BB553" s="292"/>
      <c r="BC553" s="295"/>
      <c r="BD553" s="295"/>
      <c r="BE553" s="298"/>
    </row>
    <row r="554" spans="2:58" ht="28.15" hidden="1" customHeight="1" thickBot="1">
      <c r="B554" s="22"/>
      <c r="C554" s="268"/>
      <c r="D554" s="21"/>
      <c r="E554" s="20"/>
      <c r="F554" s="20"/>
      <c r="G554" s="19"/>
      <c r="H554" s="258"/>
      <c r="I554" s="272"/>
      <c r="J554" s="272"/>
      <c r="K554" s="27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46"/>
      <c r="AK554" s="246"/>
      <c r="AL554" s="11"/>
      <c r="AM554" s="249"/>
      <c r="AN554" s="242"/>
      <c r="AO554" s="239"/>
      <c r="AP554" s="236"/>
      <c r="AQ554" s="242"/>
      <c r="AR554" s="239"/>
      <c r="AS554" s="236"/>
      <c r="AT554" s="242"/>
      <c r="AU554" s="239"/>
      <c r="AV554" s="236"/>
      <c r="AW554" s="242"/>
      <c r="AX554" s="239"/>
      <c r="AY554" s="236"/>
      <c r="AZ554" s="242"/>
      <c r="BA554" s="239"/>
      <c r="BB554" s="293"/>
      <c r="BC554" s="296"/>
      <c r="BD554" s="296"/>
      <c r="BE554" s="299"/>
    </row>
    <row r="555" spans="2:58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29" t="s">
        <v>287</v>
      </c>
      <c r="M555" s="278"/>
      <c r="N555" s="229" t="s">
        <v>286</v>
      </c>
      <c r="O555" s="278"/>
      <c r="P555" s="229" t="s">
        <v>286</v>
      </c>
      <c r="Q555" s="230"/>
      <c r="R555" s="229" t="s">
        <v>286</v>
      </c>
      <c r="S555" s="230"/>
      <c r="T555" s="229" t="s">
        <v>286</v>
      </c>
      <c r="U555" s="230"/>
      <c r="V555" s="229" t="s">
        <v>286</v>
      </c>
      <c r="W555" s="230"/>
      <c r="X555" s="229" t="s">
        <v>286</v>
      </c>
      <c r="Y555" s="230"/>
      <c r="Z555" s="229" t="s">
        <v>286</v>
      </c>
      <c r="AA555" s="230"/>
      <c r="AB555" s="229" t="s">
        <v>286</v>
      </c>
      <c r="AC555" s="230"/>
      <c r="AD555" s="229" t="s">
        <v>286</v>
      </c>
      <c r="AE555" s="230"/>
      <c r="AF555" s="243" t="s">
        <v>285</v>
      </c>
      <c r="AG555" s="230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90" t="s">
        <v>279</v>
      </c>
      <c r="AN555" s="89" t="s">
        <v>278</v>
      </c>
      <c r="AO555" s="88" t="s">
        <v>277</v>
      </c>
      <c r="AP555" s="90" t="s">
        <v>276</v>
      </c>
      <c r="AQ555" s="89" t="s">
        <v>275</v>
      </c>
      <c r="AR555" s="88" t="s">
        <v>274</v>
      </c>
      <c r="AS555" s="90" t="s">
        <v>273</v>
      </c>
      <c r="AT555" s="89" t="s">
        <v>272</v>
      </c>
      <c r="AU555" s="91" t="s">
        <v>271</v>
      </c>
      <c r="AV555" s="90" t="s">
        <v>270</v>
      </c>
      <c r="AW555" s="89" t="s">
        <v>269</v>
      </c>
      <c r="AX555" s="88" t="s">
        <v>268</v>
      </c>
      <c r="AY555" s="90" t="s">
        <v>267</v>
      </c>
      <c r="AZ555" s="89" t="s">
        <v>266</v>
      </c>
      <c r="BA555" s="88" t="s">
        <v>265</v>
      </c>
      <c r="BB555" s="87" t="s">
        <v>264</v>
      </c>
      <c r="BC555" s="86" t="s">
        <v>263</v>
      </c>
      <c r="BD555" s="86" t="s">
        <v>262</v>
      </c>
      <c r="BE555" s="85" t="s">
        <v>261</v>
      </c>
    </row>
    <row r="556" spans="2:58" ht="48" hidden="1" thickBot="1">
      <c r="B556" s="84" t="s">
        <v>317</v>
      </c>
      <c r="C556" s="83"/>
      <c r="D556" s="82"/>
      <c r="E556" s="275"/>
      <c r="F556" s="276"/>
      <c r="G556" s="277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71">
        <f t="shared" ref="AM556:BE556" si="39">SUM(AM557:AM568)</f>
        <v>0</v>
      </c>
      <c r="AN556" s="70">
        <f t="shared" si="39"/>
        <v>0</v>
      </c>
      <c r="AO556" s="69">
        <f t="shared" si="39"/>
        <v>0</v>
      </c>
      <c r="AP556" s="71">
        <f t="shared" si="39"/>
        <v>0</v>
      </c>
      <c r="AQ556" s="70">
        <f t="shared" si="39"/>
        <v>0</v>
      </c>
      <c r="AR556" s="69">
        <f t="shared" si="39"/>
        <v>0</v>
      </c>
      <c r="AS556" s="71">
        <f t="shared" si="39"/>
        <v>0</v>
      </c>
      <c r="AT556" s="70">
        <f t="shared" si="39"/>
        <v>0</v>
      </c>
      <c r="AU556" s="69">
        <f t="shared" si="39"/>
        <v>0</v>
      </c>
      <c r="AV556" s="71">
        <f t="shared" si="39"/>
        <v>0</v>
      </c>
      <c r="AW556" s="70">
        <f t="shared" si="39"/>
        <v>0</v>
      </c>
      <c r="AX556" s="69">
        <f t="shared" si="39"/>
        <v>0</v>
      </c>
      <c r="AY556" s="71">
        <f t="shared" si="39"/>
        <v>0</v>
      </c>
      <c r="AZ556" s="70">
        <f t="shared" si="39"/>
        <v>0</v>
      </c>
      <c r="BA556" s="69">
        <f t="shared" si="39"/>
        <v>0</v>
      </c>
      <c r="BB556" s="68">
        <f t="shared" si="39"/>
        <v>0</v>
      </c>
      <c r="BC556" s="67">
        <f t="shared" si="39"/>
        <v>0</v>
      </c>
      <c r="BD556" s="67">
        <f t="shared" si="39"/>
        <v>0</v>
      </c>
      <c r="BE556" s="66">
        <f t="shared" si="39"/>
        <v>0</v>
      </c>
      <c r="BF556" s="65" t="s">
        <v>257</v>
      </c>
    </row>
    <row r="557" spans="2:58" ht="28.15" hidden="1" customHeight="1">
      <c r="B557" s="34"/>
      <c r="C557" s="265">
        <v>1</v>
      </c>
      <c r="D557" s="54"/>
      <c r="E557" s="53"/>
      <c r="F557" s="53"/>
      <c r="G557" s="52"/>
      <c r="H557" s="259"/>
      <c r="I557" s="269"/>
      <c r="J557" s="269"/>
      <c r="K557" s="269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44"/>
      <c r="AK557" s="244"/>
      <c r="AL557" s="44"/>
      <c r="AM557" s="247">
        <f>SUMPRODUCT(LEN($M557:$AE560)-LEN(SUBSTITUTE($M557:$AE560,"A", "")))</f>
        <v>0</v>
      </c>
      <c r="AN557" s="240">
        <f>SUMPRODUCT(LEN($AH557:$AH560)-LEN(SUBSTITUTE($AH557:$AH560,"A", "")))</f>
        <v>0</v>
      </c>
      <c r="AO557" s="237">
        <f>SUMPRODUCT(LEN($AG557:$AG560)-LEN(SUBSTITUTE($AG557:$AG560,"A", "")))</f>
        <v>0</v>
      </c>
      <c r="AP557" s="234">
        <f>SUMPRODUCT(LEN($M557:$AE560)-LEN(SUBSTITUTE($M557:$AE560,"S", "")))</f>
        <v>0</v>
      </c>
      <c r="AQ557" s="240">
        <f>SUMPRODUCT(LEN($AH557:$AH560)-LEN(SUBSTITUTE($AH557:$AH560,"S", "")))</f>
        <v>0</v>
      </c>
      <c r="AR557" s="237">
        <f>SUMPRODUCT(LEN($AG557:$AG560)-LEN(SUBSTITUTE($AG557:$AG560,"S", "")))</f>
        <v>0</v>
      </c>
      <c r="AS557" s="234">
        <f>SUMPRODUCT(LEN($M557:$AE560)-LEN(SUBSTITUTE($M557:$AE560,"F", "")))</f>
        <v>0</v>
      </c>
      <c r="AT557" s="240">
        <f>SUMPRODUCT(LEN($AH557:$AH560)-LEN(SUBSTITUTE($AH557:$AH560,"F", "")))</f>
        <v>0</v>
      </c>
      <c r="AU557" s="237">
        <f>SUMPRODUCT(LEN($AG557:$AG560)-LEN(SUBSTITUTE($AG557:$AG560,"F", "")))</f>
        <v>0</v>
      </c>
      <c r="AV557" s="234">
        <f>SUMPRODUCT(LEN($M557:$AE560)-LEN(SUBSTITUTE($M557:$AE560,"G", "")))</f>
        <v>0</v>
      </c>
      <c r="AW557" s="240">
        <f>SUMPRODUCT(LEN($AH557:$AH560)-LEN(SUBSTITUTE($AH557:$AH560,"G", "")))</f>
        <v>0</v>
      </c>
      <c r="AX557" s="237">
        <f>SUMPRODUCT(LEN($AG557:$AG560)-LEN(SUBSTITUTE($AG557:$AG560,"G", "")))</f>
        <v>0</v>
      </c>
      <c r="AY557" s="234">
        <f>SUMPRODUCT(LEN($M557:$AE560)-LEN(SUBSTITUTE($M557:$AE560,"M", "")))</f>
        <v>0</v>
      </c>
      <c r="AZ557" s="240">
        <f>SUMPRODUCT(LEN($AH557:$AH560)-LEN(SUBSTITUTE($AH557:$AH560,"M", "")))</f>
        <v>0</v>
      </c>
      <c r="BA557" s="237">
        <f>SUMPRODUCT(LEN($AG557:$AG560)-LEN(SUBSTITUTE($AG557:$AG560,"M", "")))</f>
        <v>0</v>
      </c>
      <c r="BB557" s="291">
        <f>SUMPRODUCT(LEN($AI557:$AI560)-LEN(SUBSTITUTE($AI557:$AI560,"S", "")))</f>
        <v>0</v>
      </c>
      <c r="BC557" s="294">
        <f>SUMPRODUCT(LEN($AI557:$AI560)-LEN(SUBSTITUTE($AI557:$AI560,"F", "")))</f>
        <v>0</v>
      </c>
      <c r="BD557" s="294">
        <f>SUMPRODUCT(LEN($AI557:$AI560)-LEN(SUBSTITUTE($AI557:$AI560,"G", "")))</f>
        <v>0</v>
      </c>
      <c r="BE557" s="297">
        <f>SUMPRODUCT(LEN($AI557:$AI560)-LEN(SUBSTITUTE($AI557:$AI560,"M", "")))</f>
        <v>0</v>
      </c>
    </row>
    <row r="558" spans="2:58" ht="28.15" hidden="1" customHeight="1" thickBot="1">
      <c r="B558" s="34"/>
      <c r="C558" s="266"/>
      <c r="D558" s="43"/>
      <c r="E558" s="42"/>
      <c r="F558" s="42"/>
      <c r="G558" s="41"/>
      <c r="H558" s="260"/>
      <c r="I558" s="270"/>
      <c r="J558" s="270"/>
      <c r="K558" s="270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45"/>
      <c r="AK558" s="245"/>
      <c r="AL558" s="23"/>
      <c r="AM558" s="248"/>
      <c r="AN558" s="241"/>
      <c r="AO558" s="238"/>
      <c r="AP558" s="235"/>
      <c r="AQ558" s="241"/>
      <c r="AR558" s="238"/>
      <c r="AS558" s="235"/>
      <c r="AT558" s="241"/>
      <c r="AU558" s="238"/>
      <c r="AV558" s="235"/>
      <c r="AW558" s="241"/>
      <c r="AX558" s="238"/>
      <c r="AY558" s="235"/>
      <c r="AZ558" s="241"/>
      <c r="BA558" s="238"/>
      <c r="BB558" s="292"/>
      <c r="BC558" s="295"/>
      <c r="BD558" s="295"/>
      <c r="BE558" s="298"/>
    </row>
    <row r="559" spans="2:58" ht="28.15" hidden="1" customHeight="1">
      <c r="B559" s="34"/>
      <c r="C559" s="267"/>
      <c r="D559" s="33"/>
      <c r="E559" s="32"/>
      <c r="F559" s="32"/>
      <c r="G559" s="31"/>
      <c r="H559" s="257"/>
      <c r="I559" s="271"/>
      <c r="J559" s="271"/>
      <c r="K559" s="271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45"/>
      <c r="AK559" s="245"/>
      <c r="AL559" s="23"/>
      <c r="AM559" s="248"/>
      <c r="AN559" s="241"/>
      <c r="AO559" s="238"/>
      <c r="AP559" s="235"/>
      <c r="AQ559" s="241"/>
      <c r="AR559" s="238"/>
      <c r="AS559" s="235"/>
      <c r="AT559" s="241"/>
      <c r="AU559" s="238"/>
      <c r="AV559" s="235"/>
      <c r="AW559" s="241"/>
      <c r="AX559" s="238"/>
      <c r="AY559" s="235"/>
      <c r="AZ559" s="241"/>
      <c r="BA559" s="238"/>
      <c r="BB559" s="292"/>
      <c r="BC559" s="295"/>
      <c r="BD559" s="295"/>
      <c r="BE559" s="298"/>
    </row>
    <row r="560" spans="2:58" ht="28.15" hidden="1" customHeight="1" thickBot="1">
      <c r="B560" s="34"/>
      <c r="C560" s="273"/>
      <c r="D560" s="64"/>
      <c r="E560" s="63"/>
      <c r="F560" s="63"/>
      <c r="G560" s="62"/>
      <c r="H560" s="258"/>
      <c r="I560" s="274"/>
      <c r="J560" s="274"/>
      <c r="K560" s="274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50"/>
      <c r="AK560" s="250"/>
      <c r="AL560" s="55"/>
      <c r="AM560" s="249"/>
      <c r="AN560" s="242"/>
      <c r="AO560" s="239"/>
      <c r="AP560" s="236"/>
      <c r="AQ560" s="242"/>
      <c r="AR560" s="239"/>
      <c r="AS560" s="236"/>
      <c r="AT560" s="242"/>
      <c r="AU560" s="239"/>
      <c r="AV560" s="236"/>
      <c r="AW560" s="242"/>
      <c r="AX560" s="239"/>
      <c r="AY560" s="236"/>
      <c r="AZ560" s="242"/>
      <c r="BA560" s="239"/>
      <c r="BB560" s="293"/>
      <c r="BC560" s="296"/>
      <c r="BD560" s="296"/>
      <c r="BE560" s="299"/>
    </row>
    <row r="561" spans="2:58" ht="28.15" hidden="1" customHeight="1">
      <c r="B561" s="34"/>
      <c r="C561" s="265">
        <v>2</v>
      </c>
      <c r="D561" s="54"/>
      <c r="E561" s="53"/>
      <c r="F561" s="53"/>
      <c r="G561" s="52"/>
      <c r="H561" s="259"/>
      <c r="I561" s="269"/>
      <c r="J561" s="269"/>
      <c r="K561" s="269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51"/>
      <c r="AK561" s="254"/>
      <c r="AL561" s="44"/>
      <c r="AM561" s="247">
        <f>SUMPRODUCT(LEN($M561:$AE564)-LEN(SUBSTITUTE($M561:$AE564,"A", "")))</f>
        <v>0</v>
      </c>
      <c r="AN561" s="240">
        <f>SUMPRODUCT(LEN($AH561:$AH564)-LEN(SUBSTITUTE($AH561:$AH564,"A", "")))</f>
        <v>0</v>
      </c>
      <c r="AO561" s="237">
        <f>SUMPRODUCT(LEN($AG561:$AG564)-LEN(SUBSTITUTE($AG561:$AG564,"A", "")))</f>
        <v>0</v>
      </c>
      <c r="AP561" s="234">
        <f>SUMPRODUCT(LEN($M561:$AE564)-LEN(SUBSTITUTE($M561:$AE564,"S", "")))</f>
        <v>0</v>
      </c>
      <c r="AQ561" s="240">
        <f>SUMPRODUCT(LEN($AH561:$AH564)-LEN(SUBSTITUTE($AH561:$AH564,"S", "")))</f>
        <v>0</v>
      </c>
      <c r="AR561" s="237">
        <f>SUMPRODUCT(LEN($AG561:$AG564)-LEN(SUBSTITUTE($AG561:$AG564,"S", "")))</f>
        <v>0</v>
      </c>
      <c r="AS561" s="234">
        <f>SUMPRODUCT(LEN($M561:$AE564)-LEN(SUBSTITUTE($M561:$AE564,"F", "")))</f>
        <v>0</v>
      </c>
      <c r="AT561" s="240">
        <f>SUMPRODUCT(LEN($AH561:$AH564)-LEN(SUBSTITUTE($AH561:$AH564,"F", "")))</f>
        <v>0</v>
      </c>
      <c r="AU561" s="237">
        <f>SUMPRODUCT(LEN($AG561:$AG564)-LEN(SUBSTITUTE($AG561:$AG564,"F", "")))</f>
        <v>0</v>
      </c>
      <c r="AV561" s="234">
        <f>SUMPRODUCT(LEN($M561:$AE564)-LEN(SUBSTITUTE($M561:$AE564,"G", "")))</f>
        <v>0</v>
      </c>
      <c r="AW561" s="240">
        <f>SUMPRODUCT(LEN($AH561:$AH564)-LEN(SUBSTITUTE($AH561:$AH564,"G", "")))</f>
        <v>0</v>
      </c>
      <c r="AX561" s="237">
        <f>SUMPRODUCT(LEN($AG561:$AG564)-LEN(SUBSTITUTE($AG561:$AG564,"G", "")))</f>
        <v>0</v>
      </c>
      <c r="AY561" s="234">
        <f>SUMPRODUCT(LEN($M561:$AE564)-LEN(SUBSTITUTE($M561:$AE564,"M", "")))</f>
        <v>0</v>
      </c>
      <c r="AZ561" s="240">
        <f>SUMPRODUCT(LEN($AH561:$AH564)-LEN(SUBSTITUTE($AH561:$AH564,"M", "")))</f>
        <v>0</v>
      </c>
      <c r="BA561" s="237">
        <f>SUMPRODUCT(LEN($AG561:$AG564)-LEN(SUBSTITUTE($AG561:$AG564,"M", "")))</f>
        <v>0</v>
      </c>
      <c r="BB561" s="291">
        <f>SUMPRODUCT(LEN($AI561:$AI564)-LEN(SUBSTITUTE($AI561:$AI564,"S", "")))</f>
        <v>0</v>
      </c>
      <c r="BC561" s="294">
        <f>SUMPRODUCT(LEN($AI561:$AI564)-LEN(SUBSTITUTE($AI561:$AI564,"F", "")))</f>
        <v>0</v>
      </c>
      <c r="BD561" s="294">
        <f>SUMPRODUCT(LEN($AI561:$AI564)-LEN(SUBSTITUTE($AI561:$AI564,"G", "")))</f>
        <v>0</v>
      </c>
      <c r="BE561" s="297">
        <f>SUMPRODUCT(LEN($AI561:$AI564)-LEN(SUBSTITUTE($AI561:$AI564,"M", "")))</f>
        <v>0</v>
      </c>
    </row>
    <row r="562" spans="2:58" ht="28.15" hidden="1" customHeight="1" thickBot="1">
      <c r="B562" s="34"/>
      <c r="C562" s="266"/>
      <c r="D562" s="43"/>
      <c r="E562" s="42"/>
      <c r="F562" s="42"/>
      <c r="G562" s="41"/>
      <c r="H562" s="260"/>
      <c r="I562" s="270"/>
      <c r="J562" s="270"/>
      <c r="K562" s="270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52"/>
      <c r="AK562" s="255"/>
      <c r="AL562" s="23"/>
      <c r="AM562" s="248"/>
      <c r="AN562" s="241"/>
      <c r="AO562" s="238"/>
      <c r="AP562" s="235"/>
      <c r="AQ562" s="241"/>
      <c r="AR562" s="238"/>
      <c r="AS562" s="235"/>
      <c r="AT562" s="241"/>
      <c r="AU562" s="238"/>
      <c r="AV562" s="235"/>
      <c r="AW562" s="241"/>
      <c r="AX562" s="238"/>
      <c r="AY562" s="235"/>
      <c r="AZ562" s="241"/>
      <c r="BA562" s="238"/>
      <c r="BB562" s="292"/>
      <c r="BC562" s="295"/>
      <c r="BD562" s="295"/>
      <c r="BE562" s="298"/>
    </row>
    <row r="563" spans="2:58" ht="28.15" hidden="1" customHeight="1">
      <c r="B563" s="34"/>
      <c r="C563" s="267"/>
      <c r="D563" s="33"/>
      <c r="E563" s="32"/>
      <c r="F563" s="32"/>
      <c r="G563" s="31"/>
      <c r="H563" s="257"/>
      <c r="I563" s="271"/>
      <c r="J563" s="271"/>
      <c r="K563" s="271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52"/>
      <c r="AK563" s="255"/>
      <c r="AL563" s="23"/>
      <c r="AM563" s="248"/>
      <c r="AN563" s="241"/>
      <c r="AO563" s="238"/>
      <c r="AP563" s="235"/>
      <c r="AQ563" s="241"/>
      <c r="AR563" s="238"/>
      <c r="AS563" s="235"/>
      <c r="AT563" s="241"/>
      <c r="AU563" s="238"/>
      <c r="AV563" s="235"/>
      <c r="AW563" s="241"/>
      <c r="AX563" s="238"/>
      <c r="AY563" s="235"/>
      <c r="AZ563" s="241"/>
      <c r="BA563" s="238"/>
      <c r="BB563" s="292"/>
      <c r="BC563" s="295"/>
      <c r="BD563" s="295"/>
      <c r="BE563" s="298"/>
    </row>
    <row r="564" spans="2:58" ht="28.15" hidden="1" customHeight="1" thickBot="1">
      <c r="B564" s="34"/>
      <c r="C564" s="273"/>
      <c r="D564" s="64"/>
      <c r="E564" s="63"/>
      <c r="F564" s="63"/>
      <c r="G564" s="62"/>
      <c r="H564" s="258"/>
      <c r="I564" s="274"/>
      <c r="J564" s="274"/>
      <c r="K564" s="274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53"/>
      <c r="AK564" s="256"/>
      <c r="AL564" s="55"/>
      <c r="AM564" s="249"/>
      <c r="AN564" s="242"/>
      <c r="AO564" s="239"/>
      <c r="AP564" s="236"/>
      <c r="AQ564" s="242"/>
      <c r="AR564" s="239"/>
      <c r="AS564" s="236"/>
      <c r="AT564" s="242"/>
      <c r="AU564" s="239"/>
      <c r="AV564" s="236"/>
      <c r="AW564" s="242"/>
      <c r="AX564" s="239"/>
      <c r="AY564" s="236"/>
      <c r="AZ564" s="242"/>
      <c r="BA564" s="239"/>
      <c r="BB564" s="293"/>
      <c r="BC564" s="296"/>
      <c r="BD564" s="296"/>
      <c r="BE564" s="299"/>
    </row>
    <row r="565" spans="2:58" ht="28.15" hidden="1" customHeight="1">
      <c r="B565" s="34"/>
      <c r="C565" s="265">
        <v>3</v>
      </c>
      <c r="D565" s="54"/>
      <c r="E565" s="53"/>
      <c r="F565" s="53"/>
      <c r="G565" s="52"/>
      <c r="H565" s="259"/>
      <c r="I565" s="269"/>
      <c r="J565" s="269"/>
      <c r="K565" s="269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44"/>
      <c r="AK565" s="244"/>
      <c r="AL565" s="44"/>
      <c r="AM565" s="247">
        <f>SUMPRODUCT(LEN($M565:$AE568)-LEN(SUBSTITUTE($M565:$AE568,"A", "")))</f>
        <v>0</v>
      </c>
      <c r="AN565" s="240">
        <f>SUMPRODUCT(LEN($AH565:$AH568)-LEN(SUBSTITUTE($AH565:$AH568,"A", "")))</f>
        <v>0</v>
      </c>
      <c r="AO565" s="237">
        <f>SUMPRODUCT(LEN($AG565:$AG568)-LEN(SUBSTITUTE($AG565:$AG568,"A", "")))</f>
        <v>0</v>
      </c>
      <c r="AP565" s="234">
        <f>SUMPRODUCT(LEN($M565:$AE568)-LEN(SUBSTITUTE($M565:$AE568,"S", "")))</f>
        <v>0</v>
      </c>
      <c r="AQ565" s="240">
        <f>SUMPRODUCT(LEN($AH565:$AH568)-LEN(SUBSTITUTE($AH565:$AH568,"S", "")))</f>
        <v>0</v>
      </c>
      <c r="AR565" s="237">
        <f>SUMPRODUCT(LEN($AG565:$AG568)-LEN(SUBSTITUTE($AG565:$AG568,"S", "")))</f>
        <v>0</v>
      </c>
      <c r="AS565" s="234">
        <f>SUMPRODUCT(LEN($M565:$AE568)-LEN(SUBSTITUTE($M565:$AE568,"F", "")))</f>
        <v>0</v>
      </c>
      <c r="AT565" s="240">
        <f>SUMPRODUCT(LEN($AH565:$AH568)-LEN(SUBSTITUTE($AH565:$AH568,"F", "")))</f>
        <v>0</v>
      </c>
      <c r="AU565" s="237">
        <f>SUMPRODUCT(LEN($AG565:$AG568)-LEN(SUBSTITUTE($AG565:$AG568,"F", "")))</f>
        <v>0</v>
      </c>
      <c r="AV565" s="234">
        <f>SUMPRODUCT(LEN($M565:$AE568)-LEN(SUBSTITUTE($M565:$AE568,"G", "")))</f>
        <v>0</v>
      </c>
      <c r="AW565" s="240">
        <f>SUMPRODUCT(LEN($AH565:$AH568)-LEN(SUBSTITUTE($AH565:$AH568,"G", "")))</f>
        <v>0</v>
      </c>
      <c r="AX565" s="237">
        <f>SUMPRODUCT(LEN($AG565:$AG568)-LEN(SUBSTITUTE($AG565:$AG568,"G", "")))</f>
        <v>0</v>
      </c>
      <c r="AY565" s="234">
        <f>SUMPRODUCT(LEN($M565:$AE568)-LEN(SUBSTITUTE($M565:$AE568,"M", "")))</f>
        <v>0</v>
      </c>
      <c r="AZ565" s="240">
        <f>SUMPRODUCT(LEN($AH565:$AH568)-LEN(SUBSTITUTE($AH565:$AH568,"M", "")))</f>
        <v>0</v>
      </c>
      <c r="BA565" s="237">
        <f>SUMPRODUCT(LEN($AG565:$AG568)-LEN(SUBSTITUTE($AG565:$AG568,"M", "")))</f>
        <v>0</v>
      </c>
      <c r="BB565" s="291">
        <f>SUMPRODUCT(LEN($AI565:$AI568)-LEN(SUBSTITUTE($AI565:$AI568,"S", "")))</f>
        <v>0</v>
      </c>
      <c r="BC565" s="294">
        <f>SUMPRODUCT(LEN($AI565:$AI568)-LEN(SUBSTITUTE($AI565:$AI568,"F", "")))</f>
        <v>0</v>
      </c>
      <c r="BD565" s="294">
        <f>SUMPRODUCT(LEN($AI565:$AI568)-LEN(SUBSTITUTE($AI565:$AI568,"G", "")))</f>
        <v>0</v>
      </c>
      <c r="BE565" s="297">
        <f>SUMPRODUCT(LEN($AI565:$AI568)-LEN(SUBSTITUTE($AI565:$AI568,"M", "")))</f>
        <v>0</v>
      </c>
    </row>
    <row r="566" spans="2:58" ht="28.15" hidden="1" customHeight="1" thickBot="1">
      <c r="B566" s="34"/>
      <c r="C566" s="266"/>
      <c r="D566" s="43"/>
      <c r="E566" s="42"/>
      <c r="F566" s="42"/>
      <c r="G566" s="41"/>
      <c r="H566" s="260"/>
      <c r="I566" s="270"/>
      <c r="J566" s="270"/>
      <c r="K566" s="270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45"/>
      <c r="AK566" s="245"/>
      <c r="AL566" s="23"/>
      <c r="AM566" s="248"/>
      <c r="AN566" s="241"/>
      <c r="AO566" s="238"/>
      <c r="AP566" s="235"/>
      <c r="AQ566" s="241"/>
      <c r="AR566" s="238"/>
      <c r="AS566" s="235"/>
      <c r="AT566" s="241"/>
      <c r="AU566" s="238"/>
      <c r="AV566" s="235"/>
      <c r="AW566" s="241"/>
      <c r="AX566" s="238"/>
      <c r="AY566" s="235"/>
      <c r="AZ566" s="241"/>
      <c r="BA566" s="238"/>
      <c r="BB566" s="292"/>
      <c r="BC566" s="295"/>
      <c r="BD566" s="295"/>
      <c r="BE566" s="298"/>
    </row>
    <row r="567" spans="2:58" ht="28.15" hidden="1" customHeight="1">
      <c r="B567" s="34"/>
      <c r="C567" s="267"/>
      <c r="D567" s="33"/>
      <c r="E567" s="32"/>
      <c r="F567" s="32"/>
      <c r="G567" s="31"/>
      <c r="H567" s="257"/>
      <c r="I567" s="271"/>
      <c r="J567" s="271"/>
      <c r="K567" s="271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45"/>
      <c r="AK567" s="245"/>
      <c r="AL567" s="23"/>
      <c r="AM567" s="248"/>
      <c r="AN567" s="241"/>
      <c r="AO567" s="238"/>
      <c r="AP567" s="235"/>
      <c r="AQ567" s="241"/>
      <c r="AR567" s="238"/>
      <c r="AS567" s="235"/>
      <c r="AT567" s="241"/>
      <c r="AU567" s="238"/>
      <c r="AV567" s="235"/>
      <c r="AW567" s="241"/>
      <c r="AX567" s="238"/>
      <c r="AY567" s="235"/>
      <c r="AZ567" s="241"/>
      <c r="BA567" s="238"/>
      <c r="BB567" s="292"/>
      <c r="BC567" s="295"/>
      <c r="BD567" s="295"/>
      <c r="BE567" s="298"/>
    </row>
    <row r="568" spans="2:58" ht="28.15" hidden="1" customHeight="1" thickBot="1">
      <c r="B568" s="22"/>
      <c r="C568" s="268"/>
      <c r="D568" s="21"/>
      <c r="E568" s="20"/>
      <c r="F568" s="20"/>
      <c r="G568" s="19"/>
      <c r="H568" s="258"/>
      <c r="I568" s="272"/>
      <c r="J568" s="272"/>
      <c r="K568" s="27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46"/>
      <c r="AK568" s="246"/>
      <c r="AL568" s="11"/>
      <c r="AM568" s="249"/>
      <c r="AN568" s="242"/>
      <c r="AO568" s="239"/>
      <c r="AP568" s="236"/>
      <c r="AQ568" s="242"/>
      <c r="AR568" s="239"/>
      <c r="AS568" s="236"/>
      <c r="AT568" s="242"/>
      <c r="AU568" s="239"/>
      <c r="AV568" s="236"/>
      <c r="AW568" s="242"/>
      <c r="AX568" s="239"/>
      <c r="AY568" s="236"/>
      <c r="AZ568" s="242"/>
      <c r="BA568" s="239"/>
      <c r="BB568" s="293"/>
      <c r="BC568" s="296"/>
      <c r="BD568" s="296"/>
      <c r="BE568" s="299"/>
    </row>
    <row r="569" spans="2:58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29" t="s">
        <v>287</v>
      </c>
      <c r="M569" s="278"/>
      <c r="N569" s="229" t="s">
        <v>286</v>
      </c>
      <c r="O569" s="278"/>
      <c r="P569" s="229" t="s">
        <v>286</v>
      </c>
      <c r="Q569" s="230"/>
      <c r="R569" s="229" t="s">
        <v>286</v>
      </c>
      <c r="S569" s="230"/>
      <c r="T569" s="229" t="s">
        <v>286</v>
      </c>
      <c r="U569" s="230"/>
      <c r="V569" s="229" t="s">
        <v>286</v>
      </c>
      <c r="W569" s="230"/>
      <c r="X569" s="229" t="s">
        <v>286</v>
      </c>
      <c r="Y569" s="230"/>
      <c r="Z569" s="229" t="s">
        <v>286</v>
      </c>
      <c r="AA569" s="230"/>
      <c r="AB569" s="229" t="s">
        <v>286</v>
      </c>
      <c r="AC569" s="230"/>
      <c r="AD569" s="229" t="s">
        <v>286</v>
      </c>
      <c r="AE569" s="230"/>
      <c r="AF569" s="243" t="s">
        <v>285</v>
      </c>
      <c r="AG569" s="230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90" t="s">
        <v>279</v>
      </c>
      <c r="AN569" s="89" t="s">
        <v>278</v>
      </c>
      <c r="AO569" s="88" t="s">
        <v>277</v>
      </c>
      <c r="AP569" s="90" t="s">
        <v>276</v>
      </c>
      <c r="AQ569" s="89" t="s">
        <v>275</v>
      </c>
      <c r="AR569" s="88" t="s">
        <v>274</v>
      </c>
      <c r="AS569" s="90" t="s">
        <v>273</v>
      </c>
      <c r="AT569" s="89" t="s">
        <v>272</v>
      </c>
      <c r="AU569" s="91" t="s">
        <v>271</v>
      </c>
      <c r="AV569" s="90" t="s">
        <v>270</v>
      </c>
      <c r="AW569" s="89" t="s">
        <v>269</v>
      </c>
      <c r="AX569" s="88" t="s">
        <v>268</v>
      </c>
      <c r="AY569" s="90" t="s">
        <v>267</v>
      </c>
      <c r="AZ569" s="89" t="s">
        <v>266</v>
      </c>
      <c r="BA569" s="88" t="s">
        <v>265</v>
      </c>
      <c r="BB569" s="87" t="s">
        <v>264</v>
      </c>
      <c r="BC569" s="86" t="s">
        <v>263</v>
      </c>
      <c r="BD569" s="86" t="s">
        <v>262</v>
      </c>
      <c r="BE569" s="85" t="s">
        <v>261</v>
      </c>
    </row>
    <row r="570" spans="2:58" ht="48" hidden="1" thickBot="1">
      <c r="B570" s="84" t="s">
        <v>316</v>
      </c>
      <c r="C570" s="83"/>
      <c r="D570" s="82"/>
      <c r="E570" s="275"/>
      <c r="F570" s="276"/>
      <c r="G570" s="277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71">
        <f t="shared" ref="AM570:BE570" si="40">SUM(AM571:AM582)</f>
        <v>0</v>
      </c>
      <c r="AN570" s="70">
        <f t="shared" si="40"/>
        <v>0</v>
      </c>
      <c r="AO570" s="69">
        <f t="shared" si="40"/>
        <v>0</v>
      </c>
      <c r="AP570" s="71">
        <f t="shared" si="40"/>
        <v>0</v>
      </c>
      <c r="AQ570" s="70">
        <f t="shared" si="40"/>
        <v>0</v>
      </c>
      <c r="AR570" s="69">
        <f t="shared" si="40"/>
        <v>0</v>
      </c>
      <c r="AS570" s="71">
        <f t="shared" si="40"/>
        <v>0</v>
      </c>
      <c r="AT570" s="70">
        <f t="shared" si="40"/>
        <v>0</v>
      </c>
      <c r="AU570" s="69">
        <f t="shared" si="40"/>
        <v>0</v>
      </c>
      <c r="AV570" s="71">
        <f t="shared" si="40"/>
        <v>0</v>
      </c>
      <c r="AW570" s="70">
        <f t="shared" si="40"/>
        <v>0</v>
      </c>
      <c r="AX570" s="69">
        <f t="shared" si="40"/>
        <v>0</v>
      </c>
      <c r="AY570" s="71">
        <f t="shared" si="40"/>
        <v>0</v>
      </c>
      <c r="AZ570" s="70">
        <f t="shared" si="40"/>
        <v>0</v>
      </c>
      <c r="BA570" s="69">
        <f t="shared" si="40"/>
        <v>0</v>
      </c>
      <c r="BB570" s="68">
        <f t="shared" si="40"/>
        <v>0</v>
      </c>
      <c r="BC570" s="67">
        <f t="shared" si="40"/>
        <v>0</v>
      </c>
      <c r="BD570" s="67">
        <f t="shared" si="40"/>
        <v>0</v>
      </c>
      <c r="BE570" s="66">
        <f t="shared" si="40"/>
        <v>0</v>
      </c>
      <c r="BF570" s="65" t="s">
        <v>257</v>
      </c>
    </row>
    <row r="571" spans="2:58" ht="28.15" hidden="1" customHeight="1">
      <c r="B571" s="34"/>
      <c r="C571" s="265">
        <v>1</v>
      </c>
      <c r="D571" s="54"/>
      <c r="E571" s="53"/>
      <c r="F571" s="53"/>
      <c r="G571" s="52"/>
      <c r="H571" s="259"/>
      <c r="I571" s="269"/>
      <c r="J571" s="269"/>
      <c r="K571" s="269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44"/>
      <c r="AK571" s="244"/>
      <c r="AL571" s="44"/>
      <c r="AM571" s="247">
        <f>SUMPRODUCT(LEN($M571:$AE574)-LEN(SUBSTITUTE($M571:$AE574,"A", "")))</f>
        <v>0</v>
      </c>
      <c r="AN571" s="240">
        <f>SUMPRODUCT(LEN($AH571:$AH574)-LEN(SUBSTITUTE($AH571:$AH574,"A", "")))</f>
        <v>0</v>
      </c>
      <c r="AO571" s="237">
        <f>SUMPRODUCT(LEN($AG571:$AG574)-LEN(SUBSTITUTE($AG571:$AG574,"A", "")))</f>
        <v>0</v>
      </c>
      <c r="AP571" s="234">
        <f>SUMPRODUCT(LEN($M571:$AE574)-LEN(SUBSTITUTE($M571:$AE574,"S", "")))</f>
        <v>0</v>
      </c>
      <c r="AQ571" s="240">
        <f>SUMPRODUCT(LEN($AH571:$AH574)-LEN(SUBSTITUTE($AH571:$AH574,"S", "")))</f>
        <v>0</v>
      </c>
      <c r="AR571" s="237">
        <f>SUMPRODUCT(LEN($AG571:$AG574)-LEN(SUBSTITUTE($AG571:$AG574,"S", "")))</f>
        <v>0</v>
      </c>
      <c r="AS571" s="234">
        <f>SUMPRODUCT(LEN($M571:$AE574)-LEN(SUBSTITUTE($M571:$AE574,"F", "")))</f>
        <v>0</v>
      </c>
      <c r="AT571" s="240">
        <f>SUMPRODUCT(LEN($AH571:$AH574)-LEN(SUBSTITUTE($AH571:$AH574,"F", "")))</f>
        <v>0</v>
      </c>
      <c r="AU571" s="237">
        <f>SUMPRODUCT(LEN($AG571:$AG574)-LEN(SUBSTITUTE($AG571:$AG574,"F", "")))</f>
        <v>0</v>
      </c>
      <c r="AV571" s="234">
        <f>SUMPRODUCT(LEN($M571:$AE574)-LEN(SUBSTITUTE($M571:$AE574,"G", "")))</f>
        <v>0</v>
      </c>
      <c r="AW571" s="240">
        <f>SUMPRODUCT(LEN($AH571:$AH574)-LEN(SUBSTITUTE($AH571:$AH574,"G", "")))</f>
        <v>0</v>
      </c>
      <c r="AX571" s="237">
        <f>SUMPRODUCT(LEN($AG571:$AG574)-LEN(SUBSTITUTE($AG571:$AG574,"G", "")))</f>
        <v>0</v>
      </c>
      <c r="AY571" s="234">
        <f>SUMPRODUCT(LEN($M571:$AE574)-LEN(SUBSTITUTE($M571:$AE574,"M", "")))</f>
        <v>0</v>
      </c>
      <c r="AZ571" s="240">
        <f>SUMPRODUCT(LEN($AH571:$AH574)-LEN(SUBSTITUTE($AH571:$AH574,"M", "")))</f>
        <v>0</v>
      </c>
      <c r="BA571" s="237">
        <f>SUMPRODUCT(LEN($AG571:$AG574)-LEN(SUBSTITUTE($AG571:$AG574,"M", "")))</f>
        <v>0</v>
      </c>
      <c r="BB571" s="291">
        <f>SUMPRODUCT(LEN($AI571:$AI574)-LEN(SUBSTITUTE($AI571:$AI574,"S", "")))</f>
        <v>0</v>
      </c>
      <c r="BC571" s="294">
        <f>SUMPRODUCT(LEN($AI571:$AI574)-LEN(SUBSTITUTE($AI571:$AI574,"F", "")))</f>
        <v>0</v>
      </c>
      <c r="BD571" s="294">
        <f>SUMPRODUCT(LEN($AI571:$AI574)-LEN(SUBSTITUTE($AI571:$AI574,"G", "")))</f>
        <v>0</v>
      </c>
      <c r="BE571" s="297">
        <f>SUMPRODUCT(LEN($AI571:$AI574)-LEN(SUBSTITUTE($AI571:$AI574,"M", "")))</f>
        <v>0</v>
      </c>
    </row>
    <row r="572" spans="2:58" ht="28.15" hidden="1" customHeight="1" thickBot="1">
      <c r="B572" s="34"/>
      <c r="C572" s="266"/>
      <c r="D572" s="43"/>
      <c r="E572" s="42"/>
      <c r="F572" s="42"/>
      <c r="G572" s="41"/>
      <c r="H572" s="260"/>
      <c r="I572" s="270"/>
      <c r="J572" s="270"/>
      <c r="K572" s="270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45"/>
      <c r="AK572" s="245"/>
      <c r="AL572" s="23"/>
      <c r="AM572" s="248"/>
      <c r="AN572" s="241"/>
      <c r="AO572" s="238"/>
      <c r="AP572" s="235"/>
      <c r="AQ572" s="241"/>
      <c r="AR572" s="238"/>
      <c r="AS572" s="235"/>
      <c r="AT572" s="241"/>
      <c r="AU572" s="238"/>
      <c r="AV572" s="235"/>
      <c r="AW572" s="241"/>
      <c r="AX572" s="238"/>
      <c r="AY572" s="235"/>
      <c r="AZ572" s="241"/>
      <c r="BA572" s="238"/>
      <c r="BB572" s="292"/>
      <c r="BC572" s="295"/>
      <c r="BD572" s="295"/>
      <c r="BE572" s="298"/>
    </row>
    <row r="573" spans="2:58" ht="28.15" hidden="1" customHeight="1">
      <c r="B573" s="34"/>
      <c r="C573" s="267"/>
      <c r="D573" s="33"/>
      <c r="E573" s="32"/>
      <c r="F573" s="32"/>
      <c r="G573" s="31"/>
      <c r="H573" s="257"/>
      <c r="I573" s="271"/>
      <c r="J573" s="271"/>
      <c r="K573" s="271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45"/>
      <c r="AK573" s="245"/>
      <c r="AL573" s="23"/>
      <c r="AM573" s="248"/>
      <c r="AN573" s="241"/>
      <c r="AO573" s="238"/>
      <c r="AP573" s="235"/>
      <c r="AQ573" s="241"/>
      <c r="AR573" s="238"/>
      <c r="AS573" s="235"/>
      <c r="AT573" s="241"/>
      <c r="AU573" s="238"/>
      <c r="AV573" s="235"/>
      <c r="AW573" s="241"/>
      <c r="AX573" s="238"/>
      <c r="AY573" s="235"/>
      <c r="AZ573" s="241"/>
      <c r="BA573" s="238"/>
      <c r="BB573" s="292"/>
      <c r="BC573" s="295"/>
      <c r="BD573" s="295"/>
      <c r="BE573" s="298"/>
    </row>
    <row r="574" spans="2:58" ht="27.75" hidden="1" customHeight="1" thickBot="1">
      <c r="B574" s="34"/>
      <c r="C574" s="273"/>
      <c r="D574" s="64"/>
      <c r="E574" s="63"/>
      <c r="F574" s="63"/>
      <c r="G574" s="62"/>
      <c r="H574" s="258"/>
      <c r="I574" s="274"/>
      <c r="J574" s="274"/>
      <c r="K574" s="274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50"/>
      <c r="AK574" s="250"/>
      <c r="AL574" s="55"/>
      <c r="AM574" s="249"/>
      <c r="AN574" s="242"/>
      <c r="AO574" s="239"/>
      <c r="AP574" s="236"/>
      <c r="AQ574" s="242"/>
      <c r="AR574" s="239"/>
      <c r="AS574" s="236"/>
      <c r="AT574" s="242"/>
      <c r="AU574" s="239"/>
      <c r="AV574" s="236"/>
      <c r="AW574" s="242"/>
      <c r="AX574" s="239"/>
      <c r="AY574" s="236"/>
      <c r="AZ574" s="242"/>
      <c r="BA574" s="239"/>
      <c r="BB574" s="293"/>
      <c r="BC574" s="296"/>
      <c r="BD574" s="296"/>
      <c r="BE574" s="299"/>
    </row>
    <row r="575" spans="2:58" ht="28.15" hidden="1" customHeight="1">
      <c r="B575" s="34"/>
      <c r="C575" s="265">
        <v>2</v>
      </c>
      <c r="D575" s="54"/>
      <c r="E575" s="53"/>
      <c r="F575" s="53"/>
      <c r="G575" s="52"/>
      <c r="H575" s="259"/>
      <c r="I575" s="269"/>
      <c r="J575" s="269"/>
      <c r="K575" s="269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51"/>
      <c r="AK575" s="254"/>
      <c r="AL575" s="44"/>
      <c r="AM575" s="247">
        <f>SUMPRODUCT(LEN($M575:$AE578)-LEN(SUBSTITUTE($M575:$AE578,"A", "")))</f>
        <v>0</v>
      </c>
      <c r="AN575" s="240">
        <f>SUMPRODUCT(LEN($AH575:$AH578)-LEN(SUBSTITUTE($AH575:$AH578,"A", "")))</f>
        <v>0</v>
      </c>
      <c r="AO575" s="237">
        <f>SUMPRODUCT(LEN($AG575:$AG578)-LEN(SUBSTITUTE($AG575:$AG578,"A", "")))</f>
        <v>0</v>
      </c>
      <c r="AP575" s="234">
        <f>SUMPRODUCT(LEN($M575:$AE578)-LEN(SUBSTITUTE($M575:$AE578,"S", "")))</f>
        <v>0</v>
      </c>
      <c r="AQ575" s="240">
        <f>SUMPRODUCT(LEN($AH575:$AH578)-LEN(SUBSTITUTE($AH575:$AH578,"S", "")))</f>
        <v>0</v>
      </c>
      <c r="AR575" s="237">
        <f>SUMPRODUCT(LEN($AG575:$AG578)-LEN(SUBSTITUTE($AG575:$AG578,"S", "")))</f>
        <v>0</v>
      </c>
      <c r="AS575" s="234">
        <f>SUMPRODUCT(LEN($M575:$AE578)-LEN(SUBSTITUTE($M575:$AE578,"F", "")))</f>
        <v>0</v>
      </c>
      <c r="AT575" s="240">
        <f>SUMPRODUCT(LEN($AH575:$AH578)-LEN(SUBSTITUTE($AH575:$AH578,"F", "")))</f>
        <v>0</v>
      </c>
      <c r="AU575" s="237">
        <f>SUMPRODUCT(LEN($AG575:$AG578)-LEN(SUBSTITUTE($AG575:$AG578,"F", "")))</f>
        <v>0</v>
      </c>
      <c r="AV575" s="234">
        <f>SUMPRODUCT(LEN($M575:$AE578)-LEN(SUBSTITUTE($M575:$AE578,"G", "")))</f>
        <v>0</v>
      </c>
      <c r="AW575" s="240">
        <f>SUMPRODUCT(LEN($AH575:$AH578)-LEN(SUBSTITUTE($AH575:$AH578,"G", "")))</f>
        <v>0</v>
      </c>
      <c r="AX575" s="237">
        <f>SUMPRODUCT(LEN($AG575:$AG578)-LEN(SUBSTITUTE($AG575:$AG578,"G", "")))</f>
        <v>0</v>
      </c>
      <c r="AY575" s="234">
        <f>SUMPRODUCT(LEN($M575:$AE578)-LEN(SUBSTITUTE($M575:$AE578,"M", "")))</f>
        <v>0</v>
      </c>
      <c r="AZ575" s="240">
        <f>SUMPRODUCT(LEN($AH575:$AH578)-LEN(SUBSTITUTE($AH575:$AH578,"M", "")))</f>
        <v>0</v>
      </c>
      <c r="BA575" s="237">
        <f>SUMPRODUCT(LEN($AG575:$AG578)-LEN(SUBSTITUTE($AG575:$AG578,"M", "")))</f>
        <v>0</v>
      </c>
      <c r="BB575" s="291">
        <f>SUMPRODUCT(LEN($AI575:$AI578)-LEN(SUBSTITUTE($AI575:$AI578,"S", "")))</f>
        <v>0</v>
      </c>
      <c r="BC575" s="294">
        <f>SUMPRODUCT(LEN($AI575:$AI578)-LEN(SUBSTITUTE($AI575:$AI578,"F", "")))</f>
        <v>0</v>
      </c>
      <c r="BD575" s="294">
        <f>SUMPRODUCT(LEN($AI575:$AI578)-LEN(SUBSTITUTE($AI575:$AI578,"G", "")))</f>
        <v>0</v>
      </c>
      <c r="BE575" s="297">
        <f>SUMPRODUCT(LEN($AI575:$AI578)-LEN(SUBSTITUTE($AI575:$AI578,"M", "")))</f>
        <v>0</v>
      </c>
    </row>
    <row r="576" spans="2:58" ht="28.15" hidden="1" customHeight="1" thickBot="1">
      <c r="B576" s="34"/>
      <c r="C576" s="266"/>
      <c r="D576" s="43"/>
      <c r="E576" s="42"/>
      <c r="F576" s="42"/>
      <c r="G576" s="41"/>
      <c r="H576" s="260"/>
      <c r="I576" s="270"/>
      <c r="J576" s="270"/>
      <c r="K576" s="270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52"/>
      <c r="AK576" s="255"/>
      <c r="AL576" s="23"/>
      <c r="AM576" s="248"/>
      <c r="AN576" s="241"/>
      <c r="AO576" s="238"/>
      <c r="AP576" s="235"/>
      <c r="AQ576" s="241"/>
      <c r="AR576" s="238"/>
      <c r="AS576" s="235"/>
      <c r="AT576" s="241"/>
      <c r="AU576" s="238"/>
      <c r="AV576" s="235"/>
      <c r="AW576" s="241"/>
      <c r="AX576" s="238"/>
      <c r="AY576" s="235"/>
      <c r="AZ576" s="241"/>
      <c r="BA576" s="238"/>
      <c r="BB576" s="292"/>
      <c r="BC576" s="295"/>
      <c r="BD576" s="295"/>
      <c r="BE576" s="298"/>
    </row>
    <row r="577" spans="2:58" ht="28.15" hidden="1" customHeight="1">
      <c r="B577" s="34"/>
      <c r="C577" s="267"/>
      <c r="D577" s="33"/>
      <c r="E577" s="32"/>
      <c r="F577" s="32"/>
      <c r="G577" s="31"/>
      <c r="H577" s="257"/>
      <c r="I577" s="271"/>
      <c r="J577" s="271"/>
      <c r="K577" s="271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52"/>
      <c r="AK577" s="255"/>
      <c r="AL577" s="23"/>
      <c r="AM577" s="248"/>
      <c r="AN577" s="241"/>
      <c r="AO577" s="238"/>
      <c r="AP577" s="235"/>
      <c r="AQ577" s="241"/>
      <c r="AR577" s="238"/>
      <c r="AS577" s="235"/>
      <c r="AT577" s="241"/>
      <c r="AU577" s="238"/>
      <c r="AV577" s="235"/>
      <c r="AW577" s="241"/>
      <c r="AX577" s="238"/>
      <c r="AY577" s="235"/>
      <c r="AZ577" s="241"/>
      <c r="BA577" s="238"/>
      <c r="BB577" s="292"/>
      <c r="BC577" s="295"/>
      <c r="BD577" s="295"/>
      <c r="BE577" s="298"/>
    </row>
    <row r="578" spans="2:58" ht="28.15" hidden="1" customHeight="1" thickBot="1">
      <c r="B578" s="34"/>
      <c r="C578" s="273"/>
      <c r="D578" s="64"/>
      <c r="E578" s="63"/>
      <c r="F578" s="63"/>
      <c r="G578" s="62"/>
      <c r="H578" s="258"/>
      <c r="I578" s="274"/>
      <c r="J578" s="274"/>
      <c r="K578" s="274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53"/>
      <c r="AK578" s="256"/>
      <c r="AL578" s="55"/>
      <c r="AM578" s="249"/>
      <c r="AN578" s="242"/>
      <c r="AO578" s="239"/>
      <c r="AP578" s="236"/>
      <c r="AQ578" s="242"/>
      <c r="AR578" s="239"/>
      <c r="AS578" s="236"/>
      <c r="AT578" s="242"/>
      <c r="AU578" s="239"/>
      <c r="AV578" s="236"/>
      <c r="AW578" s="242"/>
      <c r="AX578" s="239"/>
      <c r="AY578" s="236"/>
      <c r="AZ578" s="242"/>
      <c r="BA578" s="239"/>
      <c r="BB578" s="293"/>
      <c r="BC578" s="296"/>
      <c r="BD578" s="296"/>
      <c r="BE578" s="299"/>
    </row>
    <row r="579" spans="2:58" ht="28.15" hidden="1" customHeight="1">
      <c r="B579" s="34"/>
      <c r="C579" s="265">
        <v>3</v>
      </c>
      <c r="D579" s="54"/>
      <c r="E579" s="53"/>
      <c r="F579" s="53"/>
      <c r="G579" s="52"/>
      <c r="H579" s="259"/>
      <c r="I579" s="269"/>
      <c r="J579" s="269"/>
      <c r="K579" s="269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44"/>
      <c r="AK579" s="244"/>
      <c r="AL579" s="44"/>
      <c r="AM579" s="247">
        <f>SUMPRODUCT(LEN($M579:$AE582)-LEN(SUBSTITUTE($M579:$AE582,"A", "")))</f>
        <v>0</v>
      </c>
      <c r="AN579" s="240">
        <f>SUMPRODUCT(LEN($AH579:$AH582)-LEN(SUBSTITUTE($AH579:$AH582,"A", "")))</f>
        <v>0</v>
      </c>
      <c r="AO579" s="237">
        <f>SUMPRODUCT(LEN($AG579:$AG582)-LEN(SUBSTITUTE($AG579:$AG582,"A", "")))</f>
        <v>0</v>
      </c>
      <c r="AP579" s="234">
        <f>SUMPRODUCT(LEN($M579:$AE582)-LEN(SUBSTITUTE($M579:$AE582,"S", "")))</f>
        <v>0</v>
      </c>
      <c r="AQ579" s="240">
        <f>SUMPRODUCT(LEN($AH579:$AH582)-LEN(SUBSTITUTE($AH579:$AH582,"S", "")))</f>
        <v>0</v>
      </c>
      <c r="AR579" s="237">
        <f>SUMPRODUCT(LEN($AG579:$AG582)-LEN(SUBSTITUTE($AG579:$AG582,"S", "")))</f>
        <v>0</v>
      </c>
      <c r="AS579" s="234">
        <f>SUMPRODUCT(LEN($M579:$AE582)-LEN(SUBSTITUTE($M579:$AE582,"F", "")))</f>
        <v>0</v>
      </c>
      <c r="AT579" s="240">
        <f>SUMPRODUCT(LEN($AH579:$AH582)-LEN(SUBSTITUTE($AH579:$AH582,"F", "")))</f>
        <v>0</v>
      </c>
      <c r="AU579" s="237">
        <f>SUMPRODUCT(LEN($AG579:$AG582)-LEN(SUBSTITUTE($AG579:$AG582,"F", "")))</f>
        <v>0</v>
      </c>
      <c r="AV579" s="234">
        <f>SUMPRODUCT(LEN($M579:$AE582)-LEN(SUBSTITUTE($M579:$AE582,"G", "")))</f>
        <v>0</v>
      </c>
      <c r="AW579" s="240">
        <f>SUMPRODUCT(LEN($AH579:$AH582)-LEN(SUBSTITUTE($AH579:$AH582,"G", "")))</f>
        <v>0</v>
      </c>
      <c r="AX579" s="237">
        <f>SUMPRODUCT(LEN($AG579:$AG582)-LEN(SUBSTITUTE($AG579:$AG582,"G", "")))</f>
        <v>0</v>
      </c>
      <c r="AY579" s="234">
        <f>SUMPRODUCT(LEN($M579:$AE582)-LEN(SUBSTITUTE($M579:$AE582,"M", "")))</f>
        <v>0</v>
      </c>
      <c r="AZ579" s="240">
        <f>SUMPRODUCT(LEN($AH579:$AH582)-LEN(SUBSTITUTE($AH579:$AH582,"M", "")))</f>
        <v>0</v>
      </c>
      <c r="BA579" s="237">
        <f>SUMPRODUCT(LEN($AG579:$AG582)-LEN(SUBSTITUTE($AG579:$AG582,"M", "")))</f>
        <v>0</v>
      </c>
      <c r="BB579" s="291">
        <f>SUMPRODUCT(LEN($AI579:$AI582)-LEN(SUBSTITUTE($AI579:$AI582,"S", "")))</f>
        <v>0</v>
      </c>
      <c r="BC579" s="294">
        <f>SUMPRODUCT(LEN($AI579:$AI582)-LEN(SUBSTITUTE($AI579:$AI582,"F", "")))</f>
        <v>0</v>
      </c>
      <c r="BD579" s="294">
        <f>SUMPRODUCT(LEN($AI579:$AI582)-LEN(SUBSTITUTE($AI579:$AI582,"G", "")))</f>
        <v>0</v>
      </c>
      <c r="BE579" s="297">
        <f>SUMPRODUCT(LEN($AI579:$AI582)-LEN(SUBSTITUTE($AI579:$AI582,"M", "")))</f>
        <v>0</v>
      </c>
    </row>
    <row r="580" spans="2:58" ht="28.15" hidden="1" customHeight="1" thickBot="1">
      <c r="B580" s="34"/>
      <c r="C580" s="266"/>
      <c r="D580" s="43"/>
      <c r="E580" s="42"/>
      <c r="F580" s="42"/>
      <c r="G580" s="41"/>
      <c r="H580" s="260"/>
      <c r="I580" s="270"/>
      <c r="J580" s="270"/>
      <c r="K580" s="270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45"/>
      <c r="AK580" s="245"/>
      <c r="AL580" s="23"/>
      <c r="AM580" s="248"/>
      <c r="AN580" s="241"/>
      <c r="AO580" s="238"/>
      <c r="AP580" s="235"/>
      <c r="AQ580" s="241"/>
      <c r="AR580" s="238"/>
      <c r="AS580" s="235"/>
      <c r="AT580" s="241"/>
      <c r="AU580" s="238"/>
      <c r="AV580" s="235"/>
      <c r="AW580" s="241"/>
      <c r="AX580" s="238"/>
      <c r="AY580" s="235"/>
      <c r="AZ580" s="241"/>
      <c r="BA580" s="238"/>
      <c r="BB580" s="292"/>
      <c r="BC580" s="295"/>
      <c r="BD580" s="295"/>
      <c r="BE580" s="298"/>
    </row>
    <row r="581" spans="2:58" ht="28.15" hidden="1" customHeight="1">
      <c r="B581" s="34"/>
      <c r="C581" s="267"/>
      <c r="D581" s="33"/>
      <c r="E581" s="32"/>
      <c r="F581" s="32"/>
      <c r="G581" s="31"/>
      <c r="H581" s="257"/>
      <c r="I581" s="271"/>
      <c r="J581" s="271"/>
      <c r="K581" s="271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45"/>
      <c r="AK581" s="245"/>
      <c r="AL581" s="23"/>
      <c r="AM581" s="248"/>
      <c r="AN581" s="241"/>
      <c r="AO581" s="238"/>
      <c r="AP581" s="235"/>
      <c r="AQ581" s="241"/>
      <c r="AR581" s="238"/>
      <c r="AS581" s="235"/>
      <c r="AT581" s="241"/>
      <c r="AU581" s="238"/>
      <c r="AV581" s="235"/>
      <c r="AW581" s="241"/>
      <c r="AX581" s="238"/>
      <c r="AY581" s="235"/>
      <c r="AZ581" s="241"/>
      <c r="BA581" s="238"/>
      <c r="BB581" s="292"/>
      <c r="BC581" s="295"/>
      <c r="BD581" s="295"/>
      <c r="BE581" s="298"/>
    </row>
    <row r="582" spans="2:58" ht="28.15" hidden="1" customHeight="1" thickBot="1">
      <c r="B582" s="22"/>
      <c r="C582" s="268"/>
      <c r="D582" s="21"/>
      <c r="E582" s="20"/>
      <c r="F582" s="20"/>
      <c r="G582" s="19"/>
      <c r="H582" s="258"/>
      <c r="I582" s="272"/>
      <c r="J582" s="272"/>
      <c r="K582" s="27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46"/>
      <c r="AK582" s="246"/>
      <c r="AL582" s="11"/>
      <c r="AM582" s="249"/>
      <c r="AN582" s="242"/>
      <c r="AO582" s="239"/>
      <c r="AP582" s="236"/>
      <c r="AQ582" s="242"/>
      <c r="AR582" s="239"/>
      <c r="AS582" s="236"/>
      <c r="AT582" s="242"/>
      <c r="AU582" s="239"/>
      <c r="AV582" s="236"/>
      <c r="AW582" s="242"/>
      <c r="AX582" s="239"/>
      <c r="AY582" s="236"/>
      <c r="AZ582" s="242"/>
      <c r="BA582" s="239"/>
      <c r="BB582" s="293"/>
      <c r="BC582" s="296"/>
      <c r="BD582" s="296"/>
      <c r="BE582" s="299"/>
    </row>
    <row r="583" spans="2:58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29" t="s">
        <v>287</v>
      </c>
      <c r="M583" s="278"/>
      <c r="N583" s="229" t="s">
        <v>286</v>
      </c>
      <c r="O583" s="278"/>
      <c r="P583" s="229" t="s">
        <v>286</v>
      </c>
      <c r="Q583" s="230"/>
      <c r="R583" s="229" t="s">
        <v>286</v>
      </c>
      <c r="S583" s="230"/>
      <c r="T583" s="229" t="s">
        <v>286</v>
      </c>
      <c r="U583" s="230"/>
      <c r="V583" s="229" t="s">
        <v>286</v>
      </c>
      <c r="W583" s="230"/>
      <c r="X583" s="229" t="s">
        <v>286</v>
      </c>
      <c r="Y583" s="230"/>
      <c r="Z583" s="229" t="s">
        <v>286</v>
      </c>
      <c r="AA583" s="230"/>
      <c r="AB583" s="229" t="s">
        <v>286</v>
      </c>
      <c r="AC583" s="230"/>
      <c r="AD583" s="229" t="s">
        <v>286</v>
      </c>
      <c r="AE583" s="230"/>
      <c r="AF583" s="243" t="s">
        <v>285</v>
      </c>
      <c r="AG583" s="230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90" t="s">
        <v>279</v>
      </c>
      <c r="AN583" s="89" t="s">
        <v>278</v>
      </c>
      <c r="AO583" s="88" t="s">
        <v>277</v>
      </c>
      <c r="AP583" s="90" t="s">
        <v>276</v>
      </c>
      <c r="AQ583" s="89" t="s">
        <v>275</v>
      </c>
      <c r="AR583" s="88" t="s">
        <v>274</v>
      </c>
      <c r="AS583" s="90" t="s">
        <v>273</v>
      </c>
      <c r="AT583" s="89" t="s">
        <v>272</v>
      </c>
      <c r="AU583" s="91" t="s">
        <v>271</v>
      </c>
      <c r="AV583" s="90" t="s">
        <v>270</v>
      </c>
      <c r="AW583" s="89" t="s">
        <v>269</v>
      </c>
      <c r="AX583" s="88" t="s">
        <v>268</v>
      </c>
      <c r="AY583" s="90" t="s">
        <v>267</v>
      </c>
      <c r="AZ583" s="89" t="s">
        <v>266</v>
      </c>
      <c r="BA583" s="88" t="s">
        <v>265</v>
      </c>
      <c r="BB583" s="87" t="s">
        <v>264</v>
      </c>
      <c r="BC583" s="86" t="s">
        <v>263</v>
      </c>
      <c r="BD583" s="86" t="s">
        <v>262</v>
      </c>
      <c r="BE583" s="85" t="s">
        <v>261</v>
      </c>
    </row>
    <row r="584" spans="2:58" ht="48" hidden="1" thickBot="1">
      <c r="B584" s="84" t="s">
        <v>315</v>
      </c>
      <c r="C584" s="83"/>
      <c r="D584" s="82"/>
      <c r="E584" s="275"/>
      <c r="F584" s="276"/>
      <c r="G584" s="277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71">
        <f t="shared" ref="AM584:BE584" si="41">SUM(AM585:AM596)</f>
        <v>0</v>
      </c>
      <c r="AN584" s="70">
        <f t="shared" si="41"/>
        <v>0</v>
      </c>
      <c r="AO584" s="69">
        <f t="shared" si="41"/>
        <v>0</v>
      </c>
      <c r="AP584" s="71">
        <f t="shared" si="41"/>
        <v>0</v>
      </c>
      <c r="AQ584" s="70">
        <f t="shared" si="41"/>
        <v>0</v>
      </c>
      <c r="AR584" s="69">
        <f t="shared" si="41"/>
        <v>0</v>
      </c>
      <c r="AS584" s="71">
        <f t="shared" si="41"/>
        <v>0</v>
      </c>
      <c r="AT584" s="70">
        <f t="shared" si="41"/>
        <v>0</v>
      </c>
      <c r="AU584" s="69">
        <f t="shared" si="41"/>
        <v>0</v>
      </c>
      <c r="AV584" s="71">
        <f t="shared" si="41"/>
        <v>0</v>
      </c>
      <c r="AW584" s="70">
        <f t="shared" si="41"/>
        <v>0</v>
      </c>
      <c r="AX584" s="69">
        <f t="shared" si="41"/>
        <v>0</v>
      </c>
      <c r="AY584" s="71">
        <f t="shared" si="41"/>
        <v>0</v>
      </c>
      <c r="AZ584" s="70">
        <f t="shared" si="41"/>
        <v>0</v>
      </c>
      <c r="BA584" s="69">
        <f t="shared" si="41"/>
        <v>0</v>
      </c>
      <c r="BB584" s="68">
        <f t="shared" si="41"/>
        <v>0</v>
      </c>
      <c r="BC584" s="67">
        <f t="shared" si="41"/>
        <v>0</v>
      </c>
      <c r="BD584" s="67">
        <f t="shared" si="41"/>
        <v>0</v>
      </c>
      <c r="BE584" s="66">
        <f t="shared" si="41"/>
        <v>0</v>
      </c>
      <c r="BF584" s="65" t="s">
        <v>257</v>
      </c>
    </row>
    <row r="585" spans="2:58" ht="28.15" hidden="1" customHeight="1">
      <c r="B585" s="34"/>
      <c r="C585" s="265">
        <v>1</v>
      </c>
      <c r="D585" s="54"/>
      <c r="E585" s="53"/>
      <c r="F585" s="53"/>
      <c r="G585" s="52"/>
      <c r="H585" s="259"/>
      <c r="I585" s="269"/>
      <c r="J585" s="269"/>
      <c r="K585" s="269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44"/>
      <c r="AK585" s="244"/>
      <c r="AL585" s="44"/>
      <c r="AM585" s="247">
        <f>SUMPRODUCT(LEN($M585:$AE588)-LEN(SUBSTITUTE($M585:$AE588,"A", "")))</f>
        <v>0</v>
      </c>
      <c r="AN585" s="240">
        <f>SUMPRODUCT(LEN($AH585:$AH588)-LEN(SUBSTITUTE($AH585:$AH588,"A", "")))</f>
        <v>0</v>
      </c>
      <c r="AO585" s="237">
        <f>SUMPRODUCT(LEN($AG585:$AG588)-LEN(SUBSTITUTE($AG585:$AG588,"A", "")))</f>
        <v>0</v>
      </c>
      <c r="AP585" s="234">
        <f>SUMPRODUCT(LEN($M585:$AE588)-LEN(SUBSTITUTE($M585:$AE588,"S", "")))</f>
        <v>0</v>
      </c>
      <c r="AQ585" s="240">
        <f>SUMPRODUCT(LEN($AH585:$AH588)-LEN(SUBSTITUTE($AH585:$AH588,"S", "")))</f>
        <v>0</v>
      </c>
      <c r="AR585" s="237">
        <f>SUMPRODUCT(LEN($AG585:$AG588)-LEN(SUBSTITUTE($AG585:$AG588,"S", "")))</f>
        <v>0</v>
      </c>
      <c r="AS585" s="234">
        <f>SUMPRODUCT(LEN($M585:$AE588)-LEN(SUBSTITUTE($M585:$AE588,"F", "")))</f>
        <v>0</v>
      </c>
      <c r="AT585" s="240">
        <f>SUMPRODUCT(LEN($AH585:$AH588)-LEN(SUBSTITUTE($AH585:$AH588,"F", "")))</f>
        <v>0</v>
      </c>
      <c r="AU585" s="237">
        <f>SUMPRODUCT(LEN($AG585:$AG588)-LEN(SUBSTITUTE($AG585:$AG588,"F", "")))</f>
        <v>0</v>
      </c>
      <c r="AV585" s="234">
        <f>SUMPRODUCT(LEN($M585:$AE588)-LEN(SUBSTITUTE($M585:$AE588,"G", "")))</f>
        <v>0</v>
      </c>
      <c r="AW585" s="240">
        <f>SUMPRODUCT(LEN($AH585:$AH588)-LEN(SUBSTITUTE($AH585:$AH588,"G", "")))</f>
        <v>0</v>
      </c>
      <c r="AX585" s="237">
        <f>SUMPRODUCT(LEN($AG585:$AG588)-LEN(SUBSTITUTE($AG585:$AG588,"G", "")))</f>
        <v>0</v>
      </c>
      <c r="AY585" s="234">
        <f>SUMPRODUCT(LEN($M585:$AE588)-LEN(SUBSTITUTE($M585:$AE588,"M", "")))</f>
        <v>0</v>
      </c>
      <c r="AZ585" s="240">
        <f>SUMPRODUCT(LEN($AH585:$AH588)-LEN(SUBSTITUTE($AH585:$AH588,"M", "")))</f>
        <v>0</v>
      </c>
      <c r="BA585" s="237">
        <f>SUMPRODUCT(LEN($AG585:$AG588)-LEN(SUBSTITUTE($AG585:$AG588,"M", "")))</f>
        <v>0</v>
      </c>
      <c r="BB585" s="291">
        <f>SUMPRODUCT(LEN($AI585:$AI588)-LEN(SUBSTITUTE($AI585:$AI588,"S", "")))</f>
        <v>0</v>
      </c>
      <c r="BC585" s="294">
        <f>SUMPRODUCT(LEN($AI585:$AI588)-LEN(SUBSTITUTE($AI585:$AI588,"F", "")))</f>
        <v>0</v>
      </c>
      <c r="BD585" s="294">
        <f>SUMPRODUCT(LEN($AI585:$AI588)-LEN(SUBSTITUTE($AI585:$AI588,"G", "")))</f>
        <v>0</v>
      </c>
      <c r="BE585" s="297">
        <f>SUMPRODUCT(LEN($AI585:$AI588)-LEN(SUBSTITUTE($AI585:$AI588,"M", "")))</f>
        <v>0</v>
      </c>
    </row>
    <row r="586" spans="2:58" ht="28.15" hidden="1" customHeight="1" thickBot="1">
      <c r="B586" s="34"/>
      <c r="C586" s="266"/>
      <c r="D586" s="43"/>
      <c r="E586" s="42"/>
      <c r="F586" s="42"/>
      <c r="G586" s="41"/>
      <c r="H586" s="260"/>
      <c r="I586" s="270"/>
      <c r="J586" s="270"/>
      <c r="K586" s="270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45"/>
      <c r="AK586" s="245"/>
      <c r="AL586" s="23"/>
      <c r="AM586" s="248"/>
      <c r="AN586" s="241"/>
      <c r="AO586" s="238"/>
      <c r="AP586" s="235"/>
      <c r="AQ586" s="241"/>
      <c r="AR586" s="238"/>
      <c r="AS586" s="235"/>
      <c r="AT586" s="241"/>
      <c r="AU586" s="238"/>
      <c r="AV586" s="235"/>
      <c r="AW586" s="241"/>
      <c r="AX586" s="238"/>
      <c r="AY586" s="235"/>
      <c r="AZ586" s="241"/>
      <c r="BA586" s="238"/>
      <c r="BB586" s="292"/>
      <c r="BC586" s="295"/>
      <c r="BD586" s="295"/>
      <c r="BE586" s="298"/>
    </row>
    <row r="587" spans="2:58" ht="28.15" hidden="1" customHeight="1">
      <c r="B587" s="34"/>
      <c r="C587" s="267"/>
      <c r="D587" s="33"/>
      <c r="E587" s="32"/>
      <c r="F587" s="32"/>
      <c r="G587" s="31"/>
      <c r="H587" s="257"/>
      <c r="I587" s="271"/>
      <c r="J587" s="271"/>
      <c r="K587" s="271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45"/>
      <c r="AK587" s="245"/>
      <c r="AL587" s="23"/>
      <c r="AM587" s="248"/>
      <c r="AN587" s="241"/>
      <c r="AO587" s="238"/>
      <c r="AP587" s="235"/>
      <c r="AQ587" s="241"/>
      <c r="AR587" s="238"/>
      <c r="AS587" s="235"/>
      <c r="AT587" s="241"/>
      <c r="AU587" s="238"/>
      <c r="AV587" s="235"/>
      <c r="AW587" s="241"/>
      <c r="AX587" s="238"/>
      <c r="AY587" s="235"/>
      <c r="AZ587" s="241"/>
      <c r="BA587" s="238"/>
      <c r="BB587" s="292"/>
      <c r="BC587" s="295"/>
      <c r="BD587" s="295"/>
      <c r="BE587" s="298"/>
    </row>
    <row r="588" spans="2:58" ht="28.15" hidden="1" customHeight="1" thickBot="1">
      <c r="B588" s="34"/>
      <c r="C588" s="273"/>
      <c r="D588" s="64"/>
      <c r="E588" s="63"/>
      <c r="F588" s="63"/>
      <c r="G588" s="62"/>
      <c r="H588" s="258"/>
      <c r="I588" s="274"/>
      <c r="J588" s="274"/>
      <c r="K588" s="274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50"/>
      <c r="AK588" s="250"/>
      <c r="AL588" s="55"/>
      <c r="AM588" s="249"/>
      <c r="AN588" s="242"/>
      <c r="AO588" s="239"/>
      <c r="AP588" s="236"/>
      <c r="AQ588" s="242"/>
      <c r="AR588" s="239"/>
      <c r="AS588" s="236"/>
      <c r="AT588" s="242"/>
      <c r="AU588" s="239"/>
      <c r="AV588" s="236"/>
      <c r="AW588" s="242"/>
      <c r="AX588" s="239"/>
      <c r="AY588" s="236"/>
      <c r="AZ588" s="242"/>
      <c r="BA588" s="239"/>
      <c r="BB588" s="293"/>
      <c r="BC588" s="296"/>
      <c r="BD588" s="296"/>
      <c r="BE588" s="299"/>
    </row>
    <row r="589" spans="2:58" ht="28.15" hidden="1" customHeight="1">
      <c r="B589" s="34"/>
      <c r="C589" s="265">
        <v>2</v>
      </c>
      <c r="D589" s="54"/>
      <c r="E589" s="53"/>
      <c r="F589" s="53"/>
      <c r="G589" s="52"/>
      <c r="H589" s="259"/>
      <c r="I589" s="269"/>
      <c r="J589" s="269"/>
      <c r="K589" s="269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51"/>
      <c r="AK589" s="254"/>
      <c r="AL589" s="44"/>
      <c r="AM589" s="247">
        <f>SUMPRODUCT(LEN($M589:$AE592)-LEN(SUBSTITUTE($M589:$AE592,"A", "")))</f>
        <v>0</v>
      </c>
      <c r="AN589" s="240">
        <f>SUMPRODUCT(LEN($AH589:$AH592)-LEN(SUBSTITUTE($AH589:$AH592,"A", "")))</f>
        <v>0</v>
      </c>
      <c r="AO589" s="237">
        <f>SUMPRODUCT(LEN($AG589:$AG592)-LEN(SUBSTITUTE($AG589:$AG592,"A", "")))</f>
        <v>0</v>
      </c>
      <c r="AP589" s="234">
        <f>SUMPRODUCT(LEN($M589:$AE592)-LEN(SUBSTITUTE($M589:$AE592,"S", "")))</f>
        <v>0</v>
      </c>
      <c r="AQ589" s="240">
        <f>SUMPRODUCT(LEN($AH589:$AH592)-LEN(SUBSTITUTE($AH589:$AH592,"S", "")))</f>
        <v>0</v>
      </c>
      <c r="AR589" s="237">
        <f>SUMPRODUCT(LEN($AG589:$AG592)-LEN(SUBSTITUTE($AG589:$AG592,"S", "")))</f>
        <v>0</v>
      </c>
      <c r="AS589" s="234">
        <f>SUMPRODUCT(LEN($M589:$AE592)-LEN(SUBSTITUTE($M589:$AE592,"F", "")))</f>
        <v>0</v>
      </c>
      <c r="AT589" s="240">
        <f>SUMPRODUCT(LEN($AH589:$AH592)-LEN(SUBSTITUTE($AH589:$AH592,"F", "")))</f>
        <v>0</v>
      </c>
      <c r="AU589" s="237">
        <f>SUMPRODUCT(LEN($AG589:$AG592)-LEN(SUBSTITUTE($AG589:$AG592,"F", "")))</f>
        <v>0</v>
      </c>
      <c r="AV589" s="234">
        <f>SUMPRODUCT(LEN($M589:$AE592)-LEN(SUBSTITUTE($M589:$AE592,"G", "")))</f>
        <v>0</v>
      </c>
      <c r="AW589" s="240">
        <f>SUMPRODUCT(LEN($AH589:$AH592)-LEN(SUBSTITUTE($AH589:$AH592,"G", "")))</f>
        <v>0</v>
      </c>
      <c r="AX589" s="237">
        <f>SUMPRODUCT(LEN($AG589:$AG592)-LEN(SUBSTITUTE($AG589:$AG592,"G", "")))</f>
        <v>0</v>
      </c>
      <c r="AY589" s="234">
        <f>SUMPRODUCT(LEN($M589:$AE592)-LEN(SUBSTITUTE($M589:$AE592,"M", "")))</f>
        <v>0</v>
      </c>
      <c r="AZ589" s="240">
        <f>SUMPRODUCT(LEN($AH589:$AH592)-LEN(SUBSTITUTE($AH589:$AH592,"M", "")))</f>
        <v>0</v>
      </c>
      <c r="BA589" s="237">
        <f>SUMPRODUCT(LEN($AG589:$AG592)-LEN(SUBSTITUTE($AG589:$AG592,"M", "")))</f>
        <v>0</v>
      </c>
      <c r="BB589" s="291">
        <f>SUMPRODUCT(LEN($AI589:$AI592)-LEN(SUBSTITUTE($AI589:$AI592,"S", "")))</f>
        <v>0</v>
      </c>
      <c r="BC589" s="294">
        <f>SUMPRODUCT(LEN($AI589:$AI592)-LEN(SUBSTITUTE($AI589:$AI592,"F", "")))</f>
        <v>0</v>
      </c>
      <c r="BD589" s="294">
        <f>SUMPRODUCT(LEN($AI589:$AI592)-LEN(SUBSTITUTE($AI589:$AI592,"G", "")))</f>
        <v>0</v>
      </c>
      <c r="BE589" s="297">
        <f>SUMPRODUCT(LEN($AI589:$AI592)-LEN(SUBSTITUTE($AI589:$AI592,"M", "")))</f>
        <v>0</v>
      </c>
    </row>
    <row r="590" spans="2:58" ht="28.15" hidden="1" customHeight="1" thickBot="1">
      <c r="B590" s="34"/>
      <c r="C590" s="266"/>
      <c r="D590" s="43"/>
      <c r="E590" s="42"/>
      <c r="F590" s="42"/>
      <c r="G590" s="41"/>
      <c r="H590" s="260"/>
      <c r="I590" s="270"/>
      <c r="J590" s="270"/>
      <c r="K590" s="270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52"/>
      <c r="AK590" s="255"/>
      <c r="AL590" s="23"/>
      <c r="AM590" s="248"/>
      <c r="AN590" s="241"/>
      <c r="AO590" s="238"/>
      <c r="AP590" s="235"/>
      <c r="AQ590" s="241"/>
      <c r="AR590" s="238"/>
      <c r="AS590" s="235"/>
      <c r="AT590" s="241"/>
      <c r="AU590" s="238"/>
      <c r="AV590" s="235"/>
      <c r="AW590" s="241"/>
      <c r="AX590" s="238"/>
      <c r="AY590" s="235"/>
      <c r="AZ590" s="241"/>
      <c r="BA590" s="238"/>
      <c r="BB590" s="292"/>
      <c r="BC590" s="295"/>
      <c r="BD590" s="295"/>
      <c r="BE590" s="298"/>
    </row>
    <row r="591" spans="2:58" ht="28.15" hidden="1" customHeight="1">
      <c r="B591" s="34"/>
      <c r="C591" s="267"/>
      <c r="D591" s="33"/>
      <c r="E591" s="32"/>
      <c r="F591" s="32"/>
      <c r="G591" s="31"/>
      <c r="H591" s="257"/>
      <c r="I591" s="271"/>
      <c r="J591" s="271"/>
      <c r="K591" s="271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52"/>
      <c r="AK591" s="255"/>
      <c r="AL591" s="23"/>
      <c r="AM591" s="248"/>
      <c r="AN591" s="241"/>
      <c r="AO591" s="238"/>
      <c r="AP591" s="235"/>
      <c r="AQ591" s="241"/>
      <c r="AR591" s="238"/>
      <c r="AS591" s="235"/>
      <c r="AT591" s="241"/>
      <c r="AU591" s="238"/>
      <c r="AV591" s="235"/>
      <c r="AW591" s="241"/>
      <c r="AX591" s="238"/>
      <c r="AY591" s="235"/>
      <c r="AZ591" s="241"/>
      <c r="BA591" s="238"/>
      <c r="BB591" s="292"/>
      <c r="BC591" s="295"/>
      <c r="BD591" s="295"/>
      <c r="BE591" s="298"/>
    </row>
    <row r="592" spans="2:58" ht="28.15" hidden="1" customHeight="1" thickBot="1">
      <c r="B592" s="34"/>
      <c r="C592" s="273"/>
      <c r="D592" s="64"/>
      <c r="E592" s="63"/>
      <c r="F592" s="63"/>
      <c r="G592" s="62"/>
      <c r="H592" s="258"/>
      <c r="I592" s="274"/>
      <c r="J592" s="274"/>
      <c r="K592" s="274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53"/>
      <c r="AK592" s="256"/>
      <c r="AL592" s="55"/>
      <c r="AM592" s="249"/>
      <c r="AN592" s="242"/>
      <c r="AO592" s="239"/>
      <c r="AP592" s="236"/>
      <c r="AQ592" s="242"/>
      <c r="AR592" s="239"/>
      <c r="AS592" s="236"/>
      <c r="AT592" s="242"/>
      <c r="AU592" s="239"/>
      <c r="AV592" s="236"/>
      <c r="AW592" s="242"/>
      <c r="AX592" s="239"/>
      <c r="AY592" s="236"/>
      <c r="AZ592" s="242"/>
      <c r="BA592" s="239"/>
      <c r="BB592" s="293"/>
      <c r="BC592" s="296"/>
      <c r="BD592" s="296"/>
      <c r="BE592" s="299"/>
    </row>
    <row r="593" spans="2:58" ht="28.15" hidden="1" customHeight="1">
      <c r="B593" s="34"/>
      <c r="C593" s="265">
        <v>3</v>
      </c>
      <c r="D593" s="54"/>
      <c r="E593" s="53"/>
      <c r="F593" s="53"/>
      <c r="G593" s="52"/>
      <c r="H593" s="259"/>
      <c r="I593" s="269"/>
      <c r="J593" s="269"/>
      <c r="K593" s="269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44"/>
      <c r="AK593" s="244"/>
      <c r="AL593" s="44"/>
      <c r="AM593" s="247">
        <f>SUMPRODUCT(LEN($M593:$AE596)-LEN(SUBSTITUTE($M593:$AE596,"A", "")))</f>
        <v>0</v>
      </c>
      <c r="AN593" s="240">
        <f>SUMPRODUCT(LEN($AH593:$AH596)-LEN(SUBSTITUTE($AH593:$AH596,"A", "")))</f>
        <v>0</v>
      </c>
      <c r="AO593" s="237">
        <f>SUMPRODUCT(LEN($AG593:$AG596)-LEN(SUBSTITUTE($AG593:$AG596,"A", "")))</f>
        <v>0</v>
      </c>
      <c r="AP593" s="234">
        <f>SUMPRODUCT(LEN($M593:$AE596)-LEN(SUBSTITUTE($M593:$AE596,"S", "")))</f>
        <v>0</v>
      </c>
      <c r="AQ593" s="240">
        <f>SUMPRODUCT(LEN($AH593:$AH596)-LEN(SUBSTITUTE($AH593:$AH596,"S", "")))</f>
        <v>0</v>
      </c>
      <c r="AR593" s="237">
        <f>SUMPRODUCT(LEN($AG593:$AG596)-LEN(SUBSTITUTE($AG593:$AG596,"S", "")))</f>
        <v>0</v>
      </c>
      <c r="AS593" s="234">
        <f>SUMPRODUCT(LEN($M593:$AE596)-LEN(SUBSTITUTE($M593:$AE596,"F", "")))</f>
        <v>0</v>
      </c>
      <c r="AT593" s="240">
        <f>SUMPRODUCT(LEN($AH593:$AH596)-LEN(SUBSTITUTE($AH593:$AH596,"F", "")))</f>
        <v>0</v>
      </c>
      <c r="AU593" s="237">
        <f>SUMPRODUCT(LEN($AG593:$AG596)-LEN(SUBSTITUTE($AG593:$AG596,"F", "")))</f>
        <v>0</v>
      </c>
      <c r="AV593" s="234">
        <f>SUMPRODUCT(LEN($M593:$AE596)-LEN(SUBSTITUTE($M593:$AE596,"G", "")))</f>
        <v>0</v>
      </c>
      <c r="AW593" s="240">
        <f>SUMPRODUCT(LEN($AH593:$AH596)-LEN(SUBSTITUTE($AH593:$AH596,"G", "")))</f>
        <v>0</v>
      </c>
      <c r="AX593" s="237">
        <f>SUMPRODUCT(LEN($AG593:$AG596)-LEN(SUBSTITUTE($AG593:$AG596,"G", "")))</f>
        <v>0</v>
      </c>
      <c r="AY593" s="234">
        <f>SUMPRODUCT(LEN($M593:$AE596)-LEN(SUBSTITUTE($M593:$AE596,"M", "")))</f>
        <v>0</v>
      </c>
      <c r="AZ593" s="240">
        <f>SUMPRODUCT(LEN($AH593:$AH596)-LEN(SUBSTITUTE($AH593:$AH596,"M", "")))</f>
        <v>0</v>
      </c>
      <c r="BA593" s="237">
        <f>SUMPRODUCT(LEN($AG593:$AG596)-LEN(SUBSTITUTE($AG593:$AG596,"M", "")))</f>
        <v>0</v>
      </c>
      <c r="BB593" s="291">
        <f>SUMPRODUCT(LEN($AI593:$AI596)-LEN(SUBSTITUTE($AI593:$AI596,"S", "")))</f>
        <v>0</v>
      </c>
      <c r="BC593" s="294">
        <f>SUMPRODUCT(LEN($AI593:$AI596)-LEN(SUBSTITUTE($AI593:$AI596,"F", "")))</f>
        <v>0</v>
      </c>
      <c r="BD593" s="294">
        <f>SUMPRODUCT(LEN($AI593:$AI596)-LEN(SUBSTITUTE($AI593:$AI596,"G", "")))</f>
        <v>0</v>
      </c>
      <c r="BE593" s="297">
        <f>SUMPRODUCT(LEN($AI593:$AI596)-LEN(SUBSTITUTE($AI593:$AI596,"M", "")))</f>
        <v>0</v>
      </c>
    </row>
    <row r="594" spans="2:58" ht="28.15" hidden="1" customHeight="1" thickBot="1">
      <c r="B594" s="34"/>
      <c r="C594" s="266"/>
      <c r="D594" s="43"/>
      <c r="E594" s="42"/>
      <c r="F594" s="42"/>
      <c r="G594" s="41"/>
      <c r="H594" s="260"/>
      <c r="I594" s="270"/>
      <c r="J594" s="270"/>
      <c r="K594" s="270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45"/>
      <c r="AK594" s="245"/>
      <c r="AL594" s="23"/>
      <c r="AM594" s="248"/>
      <c r="AN594" s="241"/>
      <c r="AO594" s="238"/>
      <c r="AP594" s="235"/>
      <c r="AQ594" s="241"/>
      <c r="AR594" s="238"/>
      <c r="AS594" s="235"/>
      <c r="AT594" s="241"/>
      <c r="AU594" s="238"/>
      <c r="AV594" s="235"/>
      <c r="AW594" s="241"/>
      <c r="AX594" s="238"/>
      <c r="AY594" s="235"/>
      <c r="AZ594" s="241"/>
      <c r="BA594" s="238"/>
      <c r="BB594" s="292"/>
      <c r="BC594" s="295"/>
      <c r="BD594" s="295"/>
      <c r="BE594" s="298"/>
    </row>
    <row r="595" spans="2:58" ht="28.15" hidden="1" customHeight="1">
      <c r="B595" s="34"/>
      <c r="C595" s="267"/>
      <c r="D595" s="33"/>
      <c r="E595" s="32"/>
      <c r="F595" s="32"/>
      <c r="G595" s="31"/>
      <c r="H595" s="257"/>
      <c r="I595" s="271"/>
      <c r="J595" s="271"/>
      <c r="K595" s="271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45"/>
      <c r="AK595" s="245"/>
      <c r="AL595" s="23"/>
      <c r="AM595" s="248"/>
      <c r="AN595" s="241"/>
      <c r="AO595" s="238"/>
      <c r="AP595" s="235"/>
      <c r="AQ595" s="241"/>
      <c r="AR595" s="238"/>
      <c r="AS595" s="235"/>
      <c r="AT595" s="241"/>
      <c r="AU595" s="238"/>
      <c r="AV595" s="235"/>
      <c r="AW595" s="241"/>
      <c r="AX595" s="238"/>
      <c r="AY595" s="235"/>
      <c r="AZ595" s="241"/>
      <c r="BA595" s="238"/>
      <c r="BB595" s="292"/>
      <c r="BC595" s="295"/>
      <c r="BD595" s="295"/>
      <c r="BE595" s="298"/>
    </row>
    <row r="596" spans="2:58" ht="28.15" hidden="1" customHeight="1" thickBot="1">
      <c r="B596" s="22"/>
      <c r="C596" s="268"/>
      <c r="D596" s="21"/>
      <c r="E596" s="20"/>
      <c r="F596" s="20"/>
      <c r="G596" s="19"/>
      <c r="H596" s="258"/>
      <c r="I596" s="272"/>
      <c r="J596" s="272"/>
      <c r="K596" s="27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46"/>
      <c r="AK596" s="246"/>
      <c r="AL596" s="11"/>
      <c r="AM596" s="249"/>
      <c r="AN596" s="242"/>
      <c r="AO596" s="239"/>
      <c r="AP596" s="236"/>
      <c r="AQ596" s="242"/>
      <c r="AR596" s="239"/>
      <c r="AS596" s="236"/>
      <c r="AT596" s="242"/>
      <c r="AU596" s="239"/>
      <c r="AV596" s="236"/>
      <c r="AW596" s="242"/>
      <c r="AX596" s="239"/>
      <c r="AY596" s="236"/>
      <c r="AZ596" s="242"/>
      <c r="BA596" s="239"/>
      <c r="BB596" s="293"/>
      <c r="BC596" s="296"/>
      <c r="BD596" s="296"/>
      <c r="BE596" s="299"/>
    </row>
    <row r="597" spans="2:58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29" t="s">
        <v>287</v>
      </c>
      <c r="M597" s="278"/>
      <c r="N597" s="229" t="s">
        <v>286</v>
      </c>
      <c r="O597" s="278"/>
      <c r="P597" s="229" t="s">
        <v>286</v>
      </c>
      <c r="Q597" s="230"/>
      <c r="R597" s="229" t="s">
        <v>286</v>
      </c>
      <c r="S597" s="230"/>
      <c r="T597" s="229" t="s">
        <v>286</v>
      </c>
      <c r="U597" s="230"/>
      <c r="V597" s="229" t="s">
        <v>286</v>
      </c>
      <c r="W597" s="230"/>
      <c r="X597" s="229" t="s">
        <v>286</v>
      </c>
      <c r="Y597" s="230"/>
      <c r="Z597" s="229" t="s">
        <v>286</v>
      </c>
      <c r="AA597" s="230"/>
      <c r="AB597" s="229" t="s">
        <v>286</v>
      </c>
      <c r="AC597" s="230"/>
      <c r="AD597" s="229" t="s">
        <v>286</v>
      </c>
      <c r="AE597" s="230"/>
      <c r="AF597" s="243" t="s">
        <v>285</v>
      </c>
      <c r="AG597" s="230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90" t="s">
        <v>279</v>
      </c>
      <c r="AN597" s="89" t="s">
        <v>278</v>
      </c>
      <c r="AO597" s="88" t="s">
        <v>277</v>
      </c>
      <c r="AP597" s="90" t="s">
        <v>276</v>
      </c>
      <c r="AQ597" s="89" t="s">
        <v>275</v>
      </c>
      <c r="AR597" s="88" t="s">
        <v>274</v>
      </c>
      <c r="AS597" s="90" t="s">
        <v>273</v>
      </c>
      <c r="AT597" s="89" t="s">
        <v>272</v>
      </c>
      <c r="AU597" s="91" t="s">
        <v>271</v>
      </c>
      <c r="AV597" s="90" t="s">
        <v>270</v>
      </c>
      <c r="AW597" s="89" t="s">
        <v>269</v>
      </c>
      <c r="AX597" s="88" t="s">
        <v>268</v>
      </c>
      <c r="AY597" s="90" t="s">
        <v>267</v>
      </c>
      <c r="AZ597" s="89" t="s">
        <v>266</v>
      </c>
      <c r="BA597" s="88" t="s">
        <v>265</v>
      </c>
      <c r="BB597" s="87" t="s">
        <v>264</v>
      </c>
      <c r="BC597" s="86" t="s">
        <v>263</v>
      </c>
      <c r="BD597" s="86" t="s">
        <v>262</v>
      </c>
      <c r="BE597" s="85" t="s">
        <v>261</v>
      </c>
    </row>
    <row r="598" spans="2:58" ht="48" hidden="1" thickBot="1">
      <c r="B598" s="84" t="s">
        <v>314</v>
      </c>
      <c r="C598" s="83"/>
      <c r="D598" s="82"/>
      <c r="E598" s="275"/>
      <c r="F598" s="276"/>
      <c r="G598" s="277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71">
        <f t="shared" ref="AM598:BE598" si="42">SUM(AM599:AM610)</f>
        <v>0</v>
      </c>
      <c r="AN598" s="70">
        <f t="shared" si="42"/>
        <v>0</v>
      </c>
      <c r="AO598" s="69">
        <f t="shared" si="42"/>
        <v>0</v>
      </c>
      <c r="AP598" s="71">
        <f t="shared" si="42"/>
        <v>0</v>
      </c>
      <c r="AQ598" s="70">
        <f t="shared" si="42"/>
        <v>0</v>
      </c>
      <c r="AR598" s="69">
        <f t="shared" si="42"/>
        <v>0</v>
      </c>
      <c r="AS598" s="71">
        <f t="shared" si="42"/>
        <v>0</v>
      </c>
      <c r="AT598" s="70">
        <f t="shared" si="42"/>
        <v>0</v>
      </c>
      <c r="AU598" s="69">
        <f t="shared" si="42"/>
        <v>0</v>
      </c>
      <c r="AV598" s="71">
        <f t="shared" si="42"/>
        <v>0</v>
      </c>
      <c r="AW598" s="70">
        <f t="shared" si="42"/>
        <v>0</v>
      </c>
      <c r="AX598" s="69">
        <f t="shared" si="42"/>
        <v>0</v>
      </c>
      <c r="AY598" s="71">
        <f t="shared" si="42"/>
        <v>0</v>
      </c>
      <c r="AZ598" s="70">
        <f t="shared" si="42"/>
        <v>0</v>
      </c>
      <c r="BA598" s="69">
        <f t="shared" si="42"/>
        <v>0</v>
      </c>
      <c r="BB598" s="68">
        <f t="shared" si="42"/>
        <v>0</v>
      </c>
      <c r="BC598" s="67">
        <f t="shared" si="42"/>
        <v>0</v>
      </c>
      <c r="BD598" s="67">
        <f t="shared" si="42"/>
        <v>0</v>
      </c>
      <c r="BE598" s="66">
        <f t="shared" si="42"/>
        <v>0</v>
      </c>
      <c r="BF598" s="65" t="s">
        <v>257</v>
      </c>
    </row>
    <row r="599" spans="2:58" ht="28.15" hidden="1" customHeight="1">
      <c r="B599" s="34"/>
      <c r="C599" s="265">
        <v>1</v>
      </c>
      <c r="D599" s="54"/>
      <c r="E599" s="53"/>
      <c r="F599" s="53"/>
      <c r="G599" s="52"/>
      <c r="H599" s="259"/>
      <c r="I599" s="269"/>
      <c r="J599" s="269"/>
      <c r="K599" s="269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44"/>
      <c r="AK599" s="244"/>
      <c r="AL599" s="44"/>
      <c r="AM599" s="247">
        <f>SUMPRODUCT(LEN($M599:$AE602)-LEN(SUBSTITUTE($M599:$AE602,"A", "")))</f>
        <v>0</v>
      </c>
      <c r="AN599" s="240">
        <f>SUMPRODUCT(LEN($AH599:$AH602)-LEN(SUBSTITUTE($AH599:$AH602,"A", "")))</f>
        <v>0</v>
      </c>
      <c r="AO599" s="237">
        <f>SUMPRODUCT(LEN($AG599:$AG602)-LEN(SUBSTITUTE($AG599:$AG602,"A", "")))</f>
        <v>0</v>
      </c>
      <c r="AP599" s="234">
        <f>SUMPRODUCT(LEN($M599:$AE602)-LEN(SUBSTITUTE($M599:$AE602,"S", "")))</f>
        <v>0</v>
      </c>
      <c r="AQ599" s="240">
        <f>SUMPRODUCT(LEN($AH599:$AH602)-LEN(SUBSTITUTE($AH599:$AH602,"S", "")))</f>
        <v>0</v>
      </c>
      <c r="AR599" s="237">
        <f>SUMPRODUCT(LEN($AG599:$AG602)-LEN(SUBSTITUTE($AG599:$AG602,"S", "")))</f>
        <v>0</v>
      </c>
      <c r="AS599" s="234">
        <f>SUMPRODUCT(LEN($M599:$AE602)-LEN(SUBSTITUTE($M599:$AE602,"F", "")))</f>
        <v>0</v>
      </c>
      <c r="AT599" s="240">
        <f>SUMPRODUCT(LEN($AH599:$AH602)-LEN(SUBSTITUTE($AH599:$AH602,"F", "")))</f>
        <v>0</v>
      </c>
      <c r="AU599" s="237">
        <f>SUMPRODUCT(LEN($AG599:$AG602)-LEN(SUBSTITUTE($AG599:$AG602,"F", "")))</f>
        <v>0</v>
      </c>
      <c r="AV599" s="234">
        <f>SUMPRODUCT(LEN($M599:$AE602)-LEN(SUBSTITUTE($M599:$AE602,"G", "")))</f>
        <v>0</v>
      </c>
      <c r="AW599" s="240">
        <f>SUMPRODUCT(LEN($AH599:$AH602)-LEN(SUBSTITUTE($AH599:$AH602,"G", "")))</f>
        <v>0</v>
      </c>
      <c r="AX599" s="237">
        <f>SUMPRODUCT(LEN($AG599:$AG602)-LEN(SUBSTITUTE($AG599:$AG602,"G", "")))</f>
        <v>0</v>
      </c>
      <c r="AY599" s="234">
        <f>SUMPRODUCT(LEN($M599:$AE602)-LEN(SUBSTITUTE($M599:$AE602,"M", "")))</f>
        <v>0</v>
      </c>
      <c r="AZ599" s="240">
        <f>SUMPRODUCT(LEN($AH599:$AH602)-LEN(SUBSTITUTE($AH599:$AH602,"M", "")))</f>
        <v>0</v>
      </c>
      <c r="BA599" s="237">
        <f>SUMPRODUCT(LEN($AG599:$AG602)-LEN(SUBSTITUTE($AG599:$AG602,"M", "")))</f>
        <v>0</v>
      </c>
      <c r="BB599" s="291">
        <f>SUMPRODUCT(LEN($AI599:$AI602)-LEN(SUBSTITUTE($AI599:$AI602,"S", "")))</f>
        <v>0</v>
      </c>
      <c r="BC599" s="294">
        <f>SUMPRODUCT(LEN($AI599:$AI602)-LEN(SUBSTITUTE($AI599:$AI602,"F", "")))</f>
        <v>0</v>
      </c>
      <c r="BD599" s="294">
        <f>SUMPRODUCT(LEN($AI599:$AI602)-LEN(SUBSTITUTE($AI599:$AI602,"G", "")))</f>
        <v>0</v>
      </c>
      <c r="BE599" s="297">
        <f>SUMPRODUCT(LEN($AI599:$AI602)-LEN(SUBSTITUTE($AI599:$AI602,"M", "")))</f>
        <v>0</v>
      </c>
    </row>
    <row r="600" spans="2:58" ht="28.15" hidden="1" customHeight="1" thickBot="1">
      <c r="B600" s="34"/>
      <c r="C600" s="266"/>
      <c r="D600" s="43"/>
      <c r="E600" s="42"/>
      <c r="F600" s="42"/>
      <c r="G600" s="41"/>
      <c r="H600" s="260"/>
      <c r="I600" s="270"/>
      <c r="J600" s="270"/>
      <c r="K600" s="270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45"/>
      <c r="AK600" s="245"/>
      <c r="AL600" s="23"/>
      <c r="AM600" s="248"/>
      <c r="AN600" s="241"/>
      <c r="AO600" s="238"/>
      <c r="AP600" s="235"/>
      <c r="AQ600" s="241"/>
      <c r="AR600" s="238"/>
      <c r="AS600" s="235"/>
      <c r="AT600" s="241"/>
      <c r="AU600" s="238"/>
      <c r="AV600" s="235"/>
      <c r="AW600" s="241"/>
      <c r="AX600" s="238"/>
      <c r="AY600" s="235"/>
      <c r="AZ600" s="241"/>
      <c r="BA600" s="238"/>
      <c r="BB600" s="292"/>
      <c r="BC600" s="295"/>
      <c r="BD600" s="295"/>
      <c r="BE600" s="298"/>
    </row>
    <row r="601" spans="2:58" ht="28.15" hidden="1" customHeight="1">
      <c r="B601" s="34"/>
      <c r="C601" s="267"/>
      <c r="D601" s="33"/>
      <c r="E601" s="32"/>
      <c r="F601" s="32"/>
      <c r="G601" s="31"/>
      <c r="H601" s="257"/>
      <c r="I601" s="271"/>
      <c r="J601" s="271"/>
      <c r="K601" s="271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45"/>
      <c r="AK601" s="245"/>
      <c r="AL601" s="23"/>
      <c r="AM601" s="248"/>
      <c r="AN601" s="241"/>
      <c r="AO601" s="238"/>
      <c r="AP601" s="235"/>
      <c r="AQ601" s="241"/>
      <c r="AR601" s="238"/>
      <c r="AS601" s="235"/>
      <c r="AT601" s="241"/>
      <c r="AU601" s="238"/>
      <c r="AV601" s="235"/>
      <c r="AW601" s="241"/>
      <c r="AX601" s="238"/>
      <c r="AY601" s="235"/>
      <c r="AZ601" s="241"/>
      <c r="BA601" s="238"/>
      <c r="BB601" s="292"/>
      <c r="BC601" s="295"/>
      <c r="BD601" s="295"/>
      <c r="BE601" s="298"/>
    </row>
    <row r="602" spans="2:58" ht="28.15" hidden="1" customHeight="1" thickBot="1">
      <c r="B602" s="34"/>
      <c r="C602" s="273"/>
      <c r="D602" s="64"/>
      <c r="E602" s="63"/>
      <c r="F602" s="63"/>
      <c r="G602" s="62"/>
      <c r="H602" s="258"/>
      <c r="I602" s="274"/>
      <c r="J602" s="274"/>
      <c r="K602" s="274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50"/>
      <c r="AK602" s="250"/>
      <c r="AL602" s="55"/>
      <c r="AM602" s="249"/>
      <c r="AN602" s="242"/>
      <c r="AO602" s="239"/>
      <c r="AP602" s="236"/>
      <c r="AQ602" s="242"/>
      <c r="AR602" s="239"/>
      <c r="AS602" s="236"/>
      <c r="AT602" s="242"/>
      <c r="AU602" s="239"/>
      <c r="AV602" s="236"/>
      <c r="AW602" s="242"/>
      <c r="AX602" s="239"/>
      <c r="AY602" s="236"/>
      <c r="AZ602" s="242"/>
      <c r="BA602" s="239"/>
      <c r="BB602" s="293"/>
      <c r="BC602" s="296"/>
      <c r="BD602" s="296"/>
      <c r="BE602" s="299"/>
    </row>
    <row r="603" spans="2:58" ht="28.15" hidden="1" customHeight="1">
      <c r="B603" s="34"/>
      <c r="C603" s="265">
        <v>2</v>
      </c>
      <c r="D603" s="54"/>
      <c r="E603" s="53"/>
      <c r="F603" s="53"/>
      <c r="G603" s="52"/>
      <c r="H603" s="259"/>
      <c r="I603" s="269"/>
      <c r="J603" s="269"/>
      <c r="K603" s="269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51"/>
      <c r="AK603" s="254"/>
      <c r="AL603" s="44"/>
      <c r="AM603" s="247">
        <f>SUMPRODUCT(LEN($M603:$AE606)-LEN(SUBSTITUTE($M603:$AE606,"A", "")))</f>
        <v>0</v>
      </c>
      <c r="AN603" s="240">
        <f>SUMPRODUCT(LEN($AH603:$AH606)-LEN(SUBSTITUTE($AH603:$AH606,"A", "")))</f>
        <v>0</v>
      </c>
      <c r="AO603" s="237">
        <f>SUMPRODUCT(LEN($AG603:$AG606)-LEN(SUBSTITUTE($AG603:$AG606,"A", "")))</f>
        <v>0</v>
      </c>
      <c r="AP603" s="234">
        <f>SUMPRODUCT(LEN($M603:$AE606)-LEN(SUBSTITUTE($M603:$AE606,"S", "")))</f>
        <v>0</v>
      </c>
      <c r="AQ603" s="240">
        <f>SUMPRODUCT(LEN($AH603:$AH606)-LEN(SUBSTITUTE($AH603:$AH606,"S", "")))</f>
        <v>0</v>
      </c>
      <c r="AR603" s="237">
        <f>SUMPRODUCT(LEN($AG603:$AG606)-LEN(SUBSTITUTE($AG603:$AG606,"S", "")))</f>
        <v>0</v>
      </c>
      <c r="AS603" s="234">
        <f>SUMPRODUCT(LEN($M603:$AE606)-LEN(SUBSTITUTE($M603:$AE606,"F", "")))</f>
        <v>0</v>
      </c>
      <c r="AT603" s="240">
        <f>SUMPRODUCT(LEN($AH603:$AH606)-LEN(SUBSTITUTE($AH603:$AH606,"F", "")))</f>
        <v>0</v>
      </c>
      <c r="AU603" s="237">
        <f>SUMPRODUCT(LEN($AG603:$AG606)-LEN(SUBSTITUTE($AG603:$AG606,"F", "")))</f>
        <v>0</v>
      </c>
      <c r="AV603" s="234">
        <f>SUMPRODUCT(LEN($M603:$AE606)-LEN(SUBSTITUTE($M603:$AE606,"G", "")))</f>
        <v>0</v>
      </c>
      <c r="AW603" s="240">
        <f>SUMPRODUCT(LEN($AH603:$AH606)-LEN(SUBSTITUTE($AH603:$AH606,"G", "")))</f>
        <v>0</v>
      </c>
      <c r="AX603" s="237">
        <f>SUMPRODUCT(LEN($AG603:$AG606)-LEN(SUBSTITUTE($AG603:$AG606,"G", "")))</f>
        <v>0</v>
      </c>
      <c r="AY603" s="234">
        <f>SUMPRODUCT(LEN($M603:$AE606)-LEN(SUBSTITUTE($M603:$AE606,"M", "")))</f>
        <v>0</v>
      </c>
      <c r="AZ603" s="240">
        <f>SUMPRODUCT(LEN($AH603:$AH606)-LEN(SUBSTITUTE($AH603:$AH606,"M", "")))</f>
        <v>0</v>
      </c>
      <c r="BA603" s="237">
        <f>SUMPRODUCT(LEN($AG603:$AG606)-LEN(SUBSTITUTE($AG603:$AG606,"M", "")))</f>
        <v>0</v>
      </c>
      <c r="BB603" s="291">
        <f>SUMPRODUCT(LEN($AI603:$AI606)-LEN(SUBSTITUTE($AI603:$AI606,"S", "")))</f>
        <v>0</v>
      </c>
      <c r="BC603" s="294">
        <f>SUMPRODUCT(LEN($AI603:$AI606)-LEN(SUBSTITUTE($AI603:$AI606,"F", "")))</f>
        <v>0</v>
      </c>
      <c r="BD603" s="294">
        <f>SUMPRODUCT(LEN($AI603:$AI606)-LEN(SUBSTITUTE($AI603:$AI606,"G", "")))</f>
        <v>0</v>
      </c>
      <c r="BE603" s="297">
        <f>SUMPRODUCT(LEN($AI603:$AI606)-LEN(SUBSTITUTE($AI603:$AI606,"M", "")))</f>
        <v>0</v>
      </c>
    </row>
    <row r="604" spans="2:58" ht="28.15" hidden="1" customHeight="1" thickBot="1">
      <c r="B604" s="34"/>
      <c r="C604" s="266"/>
      <c r="D604" s="43"/>
      <c r="E604" s="42"/>
      <c r="F604" s="42"/>
      <c r="G604" s="41"/>
      <c r="H604" s="260"/>
      <c r="I604" s="270"/>
      <c r="J604" s="270"/>
      <c r="K604" s="270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52"/>
      <c r="AK604" s="255"/>
      <c r="AL604" s="23"/>
      <c r="AM604" s="248"/>
      <c r="AN604" s="241"/>
      <c r="AO604" s="238"/>
      <c r="AP604" s="235"/>
      <c r="AQ604" s="241"/>
      <c r="AR604" s="238"/>
      <c r="AS604" s="235"/>
      <c r="AT604" s="241"/>
      <c r="AU604" s="238"/>
      <c r="AV604" s="235"/>
      <c r="AW604" s="241"/>
      <c r="AX604" s="238"/>
      <c r="AY604" s="235"/>
      <c r="AZ604" s="241"/>
      <c r="BA604" s="238"/>
      <c r="BB604" s="292"/>
      <c r="BC604" s="295"/>
      <c r="BD604" s="295"/>
      <c r="BE604" s="298"/>
    </row>
    <row r="605" spans="2:58" ht="28.15" hidden="1" customHeight="1">
      <c r="B605" s="34"/>
      <c r="C605" s="267"/>
      <c r="D605" s="33"/>
      <c r="E605" s="32"/>
      <c r="F605" s="32"/>
      <c r="G605" s="31"/>
      <c r="H605" s="257"/>
      <c r="I605" s="271"/>
      <c r="J605" s="271"/>
      <c r="K605" s="271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52"/>
      <c r="AK605" s="255"/>
      <c r="AL605" s="23"/>
      <c r="AM605" s="248"/>
      <c r="AN605" s="241"/>
      <c r="AO605" s="238"/>
      <c r="AP605" s="235"/>
      <c r="AQ605" s="241"/>
      <c r="AR605" s="238"/>
      <c r="AS605" s="235"/>
      <c r="AT605" s="241"/>
      <c r="AU605" s="238"/>
      <c r="AV605" s="235"/>
      <c r="AW605" s="241"/>
      <c r="AX605" s="238"/>
      <c r="AY605" s="235"/>
      <c r="AZ605" s="241"/>
      <c r="BA605" s="238"/>
      <c r="BB605" s="292"/>
      <c r="BC605" s="295"/>
      <c r="BD605" s="295"/>
      <c r="BE605" s="298"/>
    </row>
    <row r="606" spans="2:58" ht="28.15" hidden="1" customHeight="1" thickBot="1">
      <c r="B606" s="34"/>
      <c r="C606" s="273"/>
      <c r="D606" s="64"/>
      <c r="E606" s="63"/>
      <c r="F606" s="63"/>
      <c r="G606" s="62"/>
      <c r="H606" s="258"/>
      <c r="I606" s="274"/>
      <c r="J606" s="274"/>
      <c r="K606" s="274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53"/>
      <c r="AK606" s="256"/>
      <c r="AL606" s="55"/>
      <c r="AM606" s="249"/>
      <c r="AN606" s="242"/>
      <c r="AO606" s="239"/>
      <c r="AP606" s="236"/>
      <c r="AQ606" s="242"/>
      <c r="AR606" s="239"/>
      <c r="AS606" s="236"/>
      <c r="AT606" s="242"/>
      <c r="AU606" s="239"/>
      <c r="AV606" s="236"/>
      <c r="AW606" s="242"/>
      <c r="AX606" s="239"/>
      <c r="AY606" s="236"/>
      <c r="AZ606" s="242"/>
      <c r="BA606" s="239"/>
      <c r="BB606" s="293"/>
      <c r="BC606" s="296"/>
      <c r="BD606" s="296"/>
      <c r="BE606" s="299"/>
    </row>
    <row r="607" spans="2:58" ht="28.15" hidden="1" customHeight="1">
      <c r="B607" s="34"/>
      <c r="C607" s="265">
        <v>3</v>
      </c>
      <c r="D607" s="54"/>
      <c r="E607" s="53"/>
      <c r="F607" s="53"/>
      <c r="G607" s="52"/>
      <c r="H607" s="259"/>
      <c r="I607" s="269"/>
      <c r="J607" s="269"/>
      <c r="K607" s="269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44"/>
      <c r="AK607" s="244"/>
      <c r="AL607" s="44"/>
      <c r="AM607" s="247">
        <f>SUMPRODUCT(LEN($M607:$AE610)-LEN(SUBSTITUTE($M607:$AE610,"A", "")))</f>
        <v>0</v>
      </c>
      <c r="AN607" s="240">
        <f>SUMPRODUCT(LEN($AH607:$AH610)-LEN(SUBSTITUTE($AH607:$AH610,"A", "")))</f>
        <v>0</v>
      </c>
      <c r="AO607" s="237">
        <f>SUMPRODUCT(LEN($AG607:$AG610)-LEN(SUBSTITUTE($AG607:$AG610,"A", "")))</f>
        <v>0</v>
      </c>
      <c r="AP607" s="234">
        <f>SUMPRODUCT(LEN($M607:$AE610)-LEN(SUBSTITUTE($M607:$AE610,"S", "")))</f>
        <v>0</v>
      </c>
      <c r="AQ607" s="240">
        <f>SUMPRODUCT(LEN($AH607:$AH610)-LEN(SUBSTITUTE($AH607:$AH610,"S", "")))</f>
        <v>0</v>
      </c>
      <c r="AR607" s="237">
        <f>SUMPRODUCT(LEN($AG607:$AG610)-LEN(SUBSTITUTE($AG607:$AG610,"S", "")))</f>
        <v>0</v>
      </c>
      <c r="AS607" s="234">
        <f>SUMPRODUCT(LEN($M607:$AE610)-LEN(SUBSTITUTE($M607:$AE610,"F", "")))</f>
        <v>0</v>
      </c>
      <c r="AT607" s="240">
        <f>SUMPRODUCT(LEN($AH607:$AH610)-LEN(SUBSTITUTE($AH607:$AH610,"F", "")))</f>
        <v>0</v>
      </c>
      <c r="AU607" s="237">
        <f>SUMPRODUCT(LEN($AG607:$AG610)-LEN(SUBSTITUTE($AG607:$AG610,"F", "")))</f>
        <v>0</v>
      </c>
      <c r="AV607" s="234">
        <f>SUMPRODUCT(LEN($M607:$AE610)-LEN(SUBSTITUTE($M607:$AE610,"G", "")))</f>
        <v>0</v>
      </c>
      <c r="AW607" s="240">
        <f>SUMPRODUCT(LEN($AH607:$AH610)-LEN(SUBSTITUTE($AH607:$AH610,"G", "")))</f>
        <v>0</v>
      </c>
      <c r="AX607" s="237">
        <f>SUMPRODUCT(LEN($AG607:$AG610)-LEN(SUBSTITUTE($AG607:$AG610,"G", "")))</f>
        <v>0</v>
      </c>
      <c r="AY607" s="234">
        <f>SUMPRODUCT(LEN($M607:$AE610)-LEN(SUBSTITUTE($M607:$AE610,"M", "")))</f>
        <v>0</v>
      </c>
      <c r="AZ607" s="240">
        <f>SUMPRODUCT(LEN($AH607:$AH610)-LEN(SUBSTITUTE($AH607:$AH610,"M", "")))</f>
        <v>0</v>
      </c>
      <c r="BA607" s="237">
        <f>SUMPRODUCT(LEN($AG607:$AG610)-LEN(SUBSTITUTE($AG607:$AG610,"M", "")))</f>
        <v>0</v>
      </c>
      <c r="BB607" s="291">
        <f>SUMPRODUCT(LEN($AI607:$AI610)-LEN(SUBSTITUTE($AI607:$AI610,"S", "")))</f>
        <v>0</v>
      </c>
      <c r="BC607" s="294">
        <f>SUMPRODUCT(LEN($AI607:$AI610)-LEN(SUBSTITUTE($AI607:$AI610,"F", "")))</f>
        <v>0</v>
      </c>
      <c r="BD607" s="294">
        <f>SUMPRODUCT(LEN($AI607:$AI610)-LEN(SUBSTITUTE($AI607:$AI610,"G", "")))</f>
        <v>0</v>
      </c>
      <c r="BE607" s="297">
        <f>SUMPRODUCT(LEN($AI607:$AI610)-LEN(SUBSTITUTE($AI607:$AI610,"M", "")))</f>
        <v>0</v>
      </c>
    </row>
    <row r="608" spans="2:58" ht="28.15" hidden="1" customHeight="1" thickBot="1">
      <c r="B608" s="34"/>
      <c r="C608" s="266"/>
      <c r="D608" s="43"/>
      <c r="E608" s="42"/>
      <c r="F608" s="42"/>
      <c r="G608" s="41"/>
      <c r="H608" s="260"/>
      <c r="I608" s="270"/>
      <c r="J608" s="270"/>
      <c r="K608" s="270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45"/>
      <c r="AK608" s="245"/>
      <c r="AL608" s="23"/>
      <c r="AM608" s="248"/>
      <c r="AN608" s="241"/>
      <c r="AO608" s="238"/>
      <c r="AP608" s="235"/>
      <c r="AQ608" s="241"/>
      <c r="AR608" s="238"/>
      <c r="AS608" s="235"/>
      <c r="AT608" s="241"/>
      <c r="AU608" s="238"/>
      <c r="AV608" s="235"/>
      <c r="AW608" s="241"/>
      <c r="AX608" s="238"/>
      <c r="AY608" s="235"/>
      <c r="AZ608" s="241"/>
      <c r="BA608" s="238"/>
      <c r="BB608" s="292"/>
      <c r="BC608" s="295"/>
      <c r="BD608" s="295"/>
      <c r="BE608" s="298"/>
    </row>
    <row r="609" spans="2:58" ht="28.15" hidden="1" customHeight="1">
      <c r="B609" s="34"/>
      <c r="C609" s="267"/>
      <c r="D609" s="33"/>
      <c r="E609" s="32"/>
      <c r="F609" s="32"/>
      <c r="G609" s="31"/>
      <c r="H609" s="257"/>
      <c r="I609" s="271"/>
      <c r="J609" s="271"/>
      <c r="K609" s="271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45"/>
      <c r="AK609" s="245"/>
      <c r="AL609" s="23"/>
      <c r="AM609" s="248"/>
      <c r="AN609" s="241"/>
      <c r="AO609" s="238"/>
      <c r="AP609" s="235"/>
      <c r="AQ609" s="241"/>
      <c r="AR609" s="238"/>
      <c r="AS609" s="235"/>
      <c r="AT609" s="241"/>
      <c r="AU609" s="238"/>
      <c r="AV609" s="235"/>
      <c r="AW609" s="241"/>
      <c r="AX609" s="238"/>
      <c r="AY609" s="235"/>
      <c r="AZ609" s="241"/>
      <c r="BA609" s="238"/>
      <c r="BB609" s="292"/>
      <c r="BC609" s="295"/>
      <c r="BD609" s="295"/>
      <c r="BE609" s="298"/>
    </row>
    <row r="610" spans="2:58" ht="28.15" hidden="1" customHeight="1" thickBot="1">
      <c r="B610" s="22"/>
      <c r="C610" s="268"/>
      <c r="D610" s="21"/>
      <c r="E610" s="20"/>
      <c r="F610" s="20"/>
      <c r="G610" s="19"/>
      <c r="H610" s="258"/>
      <c r="I610" s="272"/>
      <c r="J610" s="272"/>
      <c r="K610" s="27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46"/>
      <c r="AK610" s="246"/>
      <c r="AL610" s="11"/>
      <c r="AM610" s="249"/>
      <c r="AN610" s="242"/>
      <c r="AO610" s="239"/>
      <c r="AP610" s="236"/>
      <c r="AQ610" s="242"/>
      <c r="AR610" s="239"/>
      <c r="AS610" s="236"/>
      <c r="AT610" s="242"/>
      <c r="AU610" s="239"/>
      <c r="AV610" s="236"/>
      <c r="AW610" s="242"/>
      <c r="AX610" s="239"/>
      <c r="AY610" s="236"/>
      <c r="AZ610" s="242"/>
      <c r="BA610" s="239"/>
      <c r="BB610" s="293"/>
      <c r="BC610" s="296"/>
      <c r="BD610" s="296"/>
      <c r="BE610" s="299"/>
    </row>
    <row r="611" spans="2:58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29" t="s">
        <v>287</v>
      </c>
      <c r="M611" s="278"/>
      <c r="N611" s="229" t="s">
        <v>286</v>
      </c>
      <c r="O611" s="278"/>
      <c r="P611" s="229" t="s">
        <v>286</v>
      </c>
      <c r="Q611" s="230"/>
      <c r="R611" s="229" t="s">
        <v>286</v>
      </c>
      <c r="S611" s="230"/>
      <c r="T611" s="229" t="s">
        <v>286</v>
      </c>
      <c r="U611" s="230"/>
      <c r="V611" s="229" t="s">
        <v>286</v>
      </c>
      <c r="W611" s="230"/>
      <c r="X611" s="229" t="s">
        <v>286</v>
      </c>
      <c r="Y611" s="230"/>
      <c r="Z611" s="229" t="s">
        <v>286</v>
      </c>
      <c r="AA611" s="230"/>
      <c r="AB611" s="229" t="s">
        <v>286</v>
      </c>
      <c r="AC611" s="230"/>
      <c r="AD611" s="229" t="s">
        <v>286</v>
      </c>
      <c r="AE611" s="230"/>
      <c r="AF611" s="243" t="s">
        <v>285</v>
      </c>
      <c r="AG611" s="230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90" t="s">
        <v>279</v>
      </c>
      <c r="AN611" s="89" t="s">
        <v>278</v>
      </c>
      <c r="AO611" s="88" t="s">
        <v>277</v>
      </c>
      <c r="AP611" s="90" t="s">
        <v>276</v>
      </c>
      <c r="AQ611" s="89" t="s">
        <v>275</v>
      </c>
      <c r="AR611" s="88" t="s">
        <v>274</v>
      </c>
      <c r="AS611" s="90" t="s">
        <v>273</v>
      </c>
      <c r="AT611" s="89" t="s">
        <v>272</v>
      </c>
      <c r="AU611" s="91" t="s">
        <v>271</v>
      </c>
      <c r="AV611" s="90" t="s">
        <v>270</v>
      </c>
      <c r="AW611" s="89" t="s">
        <v>269</v>
      </c>
      <c r="AX611" s="88" t="s">
        <v>268</v>
      </c>
      <c r="AY611" s="90" t="s">
        <v>267</v>
      </c>
      <c r="AZ611" s="89" t="s">
        <v>266</v>
      </c>
      <c r="BA611" s="88" t="s">
        <v>265</v>
      </c>
      <c r="BB611" s="87" t="s">
        <v>264</v>
      </c>
      <c r="BC611" s="86" t="s">
        <v>263</v>
      </c>
      <c r="BD611" s="86" t="s">
        <v>262</v>
      </c>
      <c r="BE611" s="85" t="s">
        <v>261</v>
      </c>
    </row>
    <row r="612" spans="2:58" ht="48" hidden="1" thickBot="1">
      <c r="B612" s="84" t="s">
        <v>313</v>
      </c>
      <c r="C612" s="83"/>
      <c r="D612" s="82"/>
      <c r="E612" s="275"/>
      <c r="F612" s="276"/>
      <c r="G612" s="277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71">
        <f t="shared" ref="AM612:BE612" si="43">SUM(AM613:AM624)</f>
        <v>0</v>
      </c>
      <c r="AN612" s="70">
        <f t="shared" si="43"/>
        <v>0</v>
      </c>
      <c r="AO612" s="69">
        <f t="shared" si="43"/>
        <v>0</v>
      </c>
      <c r="AP612" s="71">
        <f t="shared" si="43"/>
        <v>0</v>
      </c>
      <c r="AQ612" s="70">
        <f t="shared" si="43"/>
        <v>0</v>
      </c>
      <c r="AR612" s="69">
        <f t="shared" si="43"/>
        <v>0</v>
      </c>
      <c r="AS612" s="71">
        <f t="shared" si="43"/>
        <v>0</v>
      </c>
      <c r="AT612" s="70">
        <f t="shared" si="43"/>
        <v>0</v>
      </c>
      <c r="AU612" s="69">
        <f t="shared" si="43"/>
        <v>0</v>
      </c>
      <c r="AV612" s="71">
        <f t="shared" si="43"/>
        <v>0</v>
      </c>
      <c r="AW612" s="70">
        <f t="shared" si="43"/>
        <v>0</v>
      </c>
      <c r="AX612" s="69">
        <f t="shared" si="43"/>
        <v>0</v>
      </c>
      <c r="AY612" s="71">
        <f t="shared" si="43"/>
        <v>0</v>
      </c>
      <c r="AZ612" s="70">
        <f t="shared" si="43"/>
        <v>0</v>
      </c>
      <c r="BA612" s="69">
        <f t="shared" si="43"/>
        <v>0</v>
      </c>
      <c r="BB612" s="68">
        <f t="shared" si="43"/>
        <v>0</v>
      </c>
      <c r="BC612" s="67">
        <f t="shared" si="43"/>
        <v>0</v>
      </c>
      <c r="BD612" s="67">
        <f t="shared" si="43"/>
        <v>0</v>
      </c>
      <c r="BE612" s="66">
        <f t="shared" si="43"/>
        <v>0</v>
      </c>
      <c r="BF612" s="65" t="s">
        <v>257</v>
      </c>
    </row>
    <row r="613" spans="2:58" ht="28.15" hidden="1" customHeight="1">
      <c r="B613" s="34"/>
      <c r="C613" s="265">
        <v>1</v>
      </c>
      <c r="D613" s="54"/>
      <c r="E613" s="53"/>
      <c r="F613" s="53"/>
      <c r="G613" s="52"/>
      <c r="H613" s="259"/>
      <c r="I613" s="269"/>
      <c r="J613" s="269"/>
      <c r="K613" s="269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44"/>
      <c r="AK613" s="244"/>
      <c r="AL613" s="44"/>
      <c r="AM613" s="247">
        <f>SUMPRODUCT(LEN($M613:$AE616)-LEN(SUBSTITUTE($M613:$AE616,"A", "")))</f>
        <v>0</v>
      </c>
      <c r="AN613" s="240">
        <f>SUMPRODUCT(LEN($AH613:$AH616)-LEN(SUBSTITUTE($AH613:$AH616,"A", "")))</f>
        <v>0</v>
      </c>
      <c r="AO613" s="237">
        <f>SUMPRODUCT(LEN($AG613:$AG616)-LEN(SUBSTITUTE($AG613:$AG616,"A", "")))</f>
        <v>0</v>
      </c>
      <c r="AP613" s="234">
        <f>SUMPRODUCT(LEN($M613:$AE616)-LEN(SUBSTITUTE($M613:$AE616,"S", "")))</f>
        <v>0</v>
      </c>
      <c r="AQ613" s="240">
        <f>SUMPRODUCT(LEN($AH613:$AH616)-LEN(SUBSTITUTE($AH613:$AH616,"S", "")))</f>
        <v>0</v>
      </c>
      <c r="AR613" s="237">
        <f>SUMPRODUCT(LEN($AG613:$AG616)-LEN(SUBSTITUTE($AG613:$AG616,"S", "")))</f>
        <v>0</v>
      </c>
      <c r="AS613" s="234">
        <f>SUMPRODUCT(LEN($M613:$AE616)-LEN(SUBSTITUTE($M613:$AE616,"F", "")))</f>
        <v>0</v>
      </c>
      <c r="AT613" s="240">
        <f>SUMPRODUCT(LEN($AH613:$AH616)-LEN(SUBSTITUTE($AH613:$AH616,"F", "")))</f>
        <v>0</v>
      </c>
      <c r="AU613" s="237">
        <f>SUMPRODUCT(LEN($AG613:$AG616)-LEN(SUBSTITUTE($AG613:$AG616,"F", "")))</f>
        <v>0</v>
      </c>
      <c r="AV613" s="234">
        <f>SUMPRODUCT(LEN($M613:$AE616)-LEN(SUBSTITUTE($M613:$AE616,"G", "")))</f>
        <v>0</v>
      </c>
      <c r="AW613" s="240">
        <f>SUMPRODUCT(LEN($AH613:$AH616)-LEN(SUBSTITUTE($AH613:$AH616,"G", "")))</f>
        <v>0</v>
      </c>
      <c r="AX613" s="237">
        <f>SUMPRODUCT(LEN($AG613:$AG616)-LEN(SUBSTITUTE($AG613:$AG616,"G", "")))</f>
        <v>0</v>
      </c>
      <c r="AY613" s="234">
        <f>SUMPRODUCT(LEN($M613:$AE616)-LEN(SUBSTITUTE($M613:$AE616,"M", "")))</f>
        <v>0</v>
      </c>
      <c r="AZ613" s="240">
        <f>SUMPRODUCT(LEN($AH613:$AH616)-LEN(SUBSTITUTE($AH613:$AH616,"M", "")))</f>
        <v>0</v>
      </c>
      <c r="BA613" s="237">
        <f>SUMPRODUCT(LEN($AG613:$AG616)-LEN(SUBSTITUTE($AG613:$AG616,"M", "")))</f>
        <v>0</v>
      </c>
      <c r="BB613" s="291">
        <f>SUMPRODUCT(LEN($AI613:$AI616)-LEN(SUBSTITUTE($AI613:$AI616,"S", "")))</f>
        <v>0</v>
      </c>
      <c r="BC613" s="294">
        <f>SUMPRODUCT(LEN($AI613:$AI616)-LEN(SUBSTITUTE($AI613:$AI616,"F", "")))</f>
        <v>0</v>
      </c>
      <c r="BD613" s="294">
        <f>SUMPRODUCT(LEN($AI613:$AI616)-LEN(SUBSTITUTE($AI613:$AI616,"G", "")))</f>
        <v>0</v>
      </c>
      <c r="BE613" s="297">
        <f>SUMPRODUCT(LEN($AI613:$AI616)-LEN(SUBSTITUTE($AI613:$AI616,"M", "")))</f>
        <v>0</v>
      </c>
    </row>
    <row r="614" spans="2:58" ht="28.15" hidden="1" customHeight="1" thickBot="1">
      <c r="B614" s="34"/>
      <c r="C614" s="266"/>
      <c r="D614" s="43"/>
      <c r="E614" s="42"/>
      <c r="F614" s="42"/>
      <c r="G614" s="41"/>
      <c r="H614" s="260"/>
      <c r="I614" s="270"/>
      <c r="J614" s="270"/>
      <c r="K614" s="270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45"/>
      <c r="AK614" s="245"/>
      <c r="AL614" s="23"/>
      <c r="AM614" s="248"/>
      <c r="AN614" s="241"/>
      <c r="AO614" s="238"/>
      <c r="AP614" s="235"/>
      <c r="AQ614" s="241"/>
      <c r="AR614" s="238"/>
      <c r="AS614" s="235"/>
      <c r="AT614" s="241"/>
      <c r="AU614" s="238"/>
      <c r="AV614" s="235"/>
      <c r="AW614" s="241"/>
      <c r="AX614" s="238"/>
      <c r="AY614" s="235"/>
      <c r="AZ614" s="241"/>
      <c r="BA614" s="238"/>
      <c r="BB614" s="292"/>
      <c r="BC614" s="295"/>
      <c r="BD614" s="295"/>
      <c r="BE614" s="298"/>
    </row>
    <row r="615" spans="2:58" ht="28.15" hidden="1" customHeight="1">
      <c r="B615" s="34"/>
      <c r="C615" s="267"/>
      <c r="D615" s="33"/>
      <c r="E615" s="32"/>
      <c r="F615" s="32"/>
      <c r="G615" s="31"/>
      <c r="H615" s="257"/>
      <c r="I615" s="271"/>
      <c r="J615" s="271"/>
      <c r="K615" s="271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45"/>
      <c r="AK615" s="245"/>
      <c r="AL615" s="23"/>
      <c r="AM615" s="248"/>
      <c r="AN615" s="241"/>
      <c r="AO615" s="238"/>
      <c r="AP615" s="235"/>
      <c r="AQ615" s="241"/>
      <c r="AR615" s="238"/>
      <c r="AS615" s="235"/>
      <c r="AT615" s="241"/>
      <c r="AU615" s="238"/>
      <c r="AV615" s="235"/>
      <c r="AW615" s="241"/>
      <c r="AX615" s="238"/>
      <c r="AY615" s="235"/>
      <c r="AZ615" s="241"/>
      <c r="BA615" s="238"/>
      <c r="BB615" s="292"/>
      <c r="BC615" s="295"/>
      <c r="BD615" s="295"/>
      <c r="BE615" s="298"/>
    </row>
    <row r="616" spans="2:58" ht="28.15" hidden="1" customHeight="1" thickBot="1">
      <c r="B616" s="34"/>
      <c r="C616" s="273"/>
      <c r="D616" s="64"/>
      <c r="E616" s="63"/>
      <c r="F616" s="63"/>
      <c r="G616" s="62"/>
      <c r="H616" s="258"/>
      <c r="I616" s="274"/>
      <c r="J616" s="274"/>
      <c r="K616" s="274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50"/>
      <c r="AK616" s="250"/>
      <c r="AL616" s="55"/>
      <c r="AM616" s="249"/>
      <c r="AN616" s="242"/>
      <c r="AO616" s="239"/>
      <c r="AP616" s="236"/>
      <c r="AQ616" s="242"/>
      <c r="AR616" s="239"/>
      <c r="AS616" s="236"/>
      <c r="AT616" s="242"/>
      <c r="AU616" s="239"/>
      <c r="AV616" s="236"/>
      <c r="AW616" s="242"/>
      <c r="AX616" s="239"/>
      <c r="AY616" s="236"/>
      <c r="AZ616" s="242"/>
      <c r="BA616" s="239"/>
      <c r="BB616" s="293"/>
      <c r="BC616" s="296"/>
      <c r="BD616" s="296"/>
      <c r="BE616" s="299"/>
    </row>
    <row r="617" spans="2:58" ht="28.15" hidden="1" customHeight="1">
      <c r="B617" s="34"/>
      <c r="C617" s="265">
        <v>2</v>
      </c>
      <c r="D617" s="54"/>
      <c r="E617" s="53"/>
      <c r="F617" s="53"/>
      <c r="G617" s="52"/>
      <c r="H617" s="259"/>
      <c r="I617" s="269"/>
      <c r="J617" s="269"/>
      <c r="K617" s="269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51"/>
      <c r="AK617" s="254"/>
      <c r="AL617" s="44"/>
      <c r="AM617" s="247">
        <f>SUMPRODUCT(LEN($M617:$AE620)-LEN(SUBSTITUTE($M617:$AE620,"A", "")))</f>
        <v>0</v>
      </c>
      <c r="AN617" s="240">
        <f>SUMPRODUCT(LEN($AH617:$AH620)-LEN(SUBSTITUTE($AH617:$AH620,"A", "")))</f>
        <v>0</v>
      </c>
      <c r="AO617" s="237">
        <f>SUMPRODUCT(LEN($AG617:$AG620)-LEN(SUBSTITUTE($AG617:$AG620,"A", "")))</f>
        <v>0</v>
      </c>
      <c r="AP617" s="234">
        <f>SUMPRODUCT(LEN($M617:$AE620)-LEN(SUBSTITUTE($M617:$AE620,"S", "")))</f>
        <v>0</v>
      </c>
      <c r="AQ617" s="240">
        <f>SUMPRODUCT(LEN($AH617:$AH620)-LEN(SUBSTITUTE($AH617:$AH620,"S", "")))</f>
        <v>0</v>
      </c>
      <c r="AR617" s="237">
        <f>SUMPRODUCT(LEN($AG617:$AG620)-LEN(SUBSTITUTE($AG617:$AG620,"S", "")))</f>
        <v>0</v>
      </c>
      <c r="AS617" s="234">
        <f>SUMPRODUCT(LEN($M617:$AE620)-LEN(SUBSTITUTE($M617:$AE620,"F", "")))</f>
        <v>0</v>
      </c>
      <c r="AT617" s="240">
        <f>SUMPRODUCT(LEN($AH617:$AH620)-LEN(SUBSTITUTE($AH617:$AH620,"F", "")))</f>
        <v>0</v>
      </c>
      <c r="AU617" s="237">
        <f>SUMPRODUCT(LEN($AG617:$AG620)-LEN(SUBSTITUTE($AG617:$AG620,"F", "")))</f>
        <v>0</v>
      </c>
      <c r="AV617" s="234">
        <f>SUMPRODUCT(LEN($M617:$AE620)-LEN(SUBSTITUTE($M617:$AE620,"G", "")))</f>
        <v>0</v>
      </c>
      <c r="AW617" s="240">
        <f>SUMPRODUCT(LEN($AH617:$AH620)-LEN(SUBSTITUTE($AH617:$AH620,"G", "")))</f>
        <v>0</v>
      </c>
      <c r="AX617" s="237">
        <f>SUMPRODUCT(LEN($AG617:$AG620)-LEN(SUBSTITUTE($AG617:$AG620,"G", "")))</f>
        <v>0</v>
      </c>
      <c r="AY617" s="234">
        <f>SUMPRODUCT(LEN($M617:$AE620)-LEN(SUBSTITUTE($M617:$AE620,"M", "")))</f>
        <v>0</v>
      </c>
      <c r="AZ617" s="240">
        <f>SUMPRODUCT(LEN($AH617:$AH620)-LEN(SUBSTITUTE($AH617:$AH620,"M", "")))</f>
        <v>0</v>
      </c>
      <c r="BA617" s="237">
        <f>SUMPRODUCT(LEN($AG617:$AG620)-LEN(SUBSTITUTE($AG617:$AG620,"M", "")))</f>
        <v>0</v>
      </c>
      <c r="BB617" s="291">
        <f>SUMPRODUCT(LEN($AI617:$AI620)-LEN(SUBSTITUTE($AI617:$AI620,"S", "")))</f>
        <v>0</v>
      </c>
      <c r="BC617" s="294">
        <f>SUMPRODUCT(LEN($AI617:$AI620)-LEN(SUBSTITUTE($AI617:$AI620,"F", "")))</f>
        <v>0</v>
      </c>
      <c r="BD617" s="294">
        <f>SUMPRODUCT(LEN($AI617:$AI620)-LEN(SUBSTITUTE($AI617:$AI620,"G", "")))</f>
        <v>0</v>
      </c>
      <c r="BE617" s="297">
        <f>SUMPRODUCT(LEN($AI617:$AI620)-LEN(SUBSTITUTE($AI617:$AI620,"M", "")))</f>
        <v>0</v>
      </c>
    </row>
    <row r="618" spans="2:58" ht="28.15" hidden="1" customHeight="1" thickBot="1">
      <c r="B618" s="34"/>
      <c r="C618" s="266"/>
      <c r="D618" s="43"/>
      <c r="E618" s="42"/>
      <c r="F618" s="42"/>
      <c r="G618" s="41"/>
      <c r="H618" s="260"/>
      <c r="I618" s="270"/>
      <c r="J618" s="270"/>
      <c r="K618" s="270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52"/>
      <c r="AK618" s="255"/>
      <c r="AL618" s="23"/>
      <c r="AM618" s="248"/>
      <c r="AN618" s="241"/>
      <c r="AO618" s="238"/>
      <c r="AP618" s="235"/>
      <c r="AQ618" s="241"/>
      <c r="AR618" s="238"/>
      <c r="AS618" s="235"/>
      <c r="AT618" s="241"/>
      <c r="AU618" s="238"/>
      <c r="AV618" s="235"/>
      <c r="AW618" s="241"/>
      <c r="AX618" s="238"/>
      <c r="AY618" s="235"/>
      <c r="AZ618" s="241"/>
      <c r="BA618" s="238"/>
      <c r="BB618" s="292"/>
      <c r="BC618" s="295"/>
      <c r="BD618" s="295"/>
      <c r="BE618" s="298"/>
    </row>
    <row r="619" spans="2:58" ht="28.15" hidden="1" customHeight="1">
      <c r="B619" s="34"/>
      <c r="C619" s="267"/>
      <c r="D619" s="33"/>
      <c r="E619" s="32"/>
      <c r="F619" s="32"/>
      <c r="G619" s="31"/>
      <c r="H619" s="257"/>
      <c r="I619" s="271"/>
      <c r="J619" s="271"/>
      <c r="K619" s="271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52"/>
      <c r="AK619" s="255"/>
      <c r="AL619" s="23"/>
      <c r="AM619" s="248"/>
      <c r="AN619" s="241"/>
      <c r="AO619" s="238"/>
      <c r="AP619" s="235"/>
      <c r="AQ619" s="241"/>
      <c r="AR619" s="238"/>
      <c r="AS619" s="235"/>
      <c r="AT619" s="241"/>
      <c r="AU619" s="238"/>
      <c r="AV619" s="235"/>
      <c r="AW619" s="241"/>
      <c r="AX619" s="238"/>
      <c r="AY619" s="235"/>
      <c r="AZ619" s="241"/>
      <c r="BA619" s="238"/>
      <c r="BB619" s="292"/>
      <c r="BC619" s="295"/>
      <c r="BD619" s="295"/>
      <c r="BE619" s="298"/>
    </row>
    <row r="620" spans="2:58" ht="28.15" hidden="1" customHeight="1" thickBot="1">
      <c r="B620" s="34"/>
      <c r="C620" s="273"/>
      <c r="D620" s="64"/>
      <c r="E620" s="63"/>
      <c r="F620" s="63"/>
      <c r="G620" s="62"/>
      <c r="H620" s="258"/>
      <c r="I620" s="274"/>
      <c r="J620" s="274"/>
      <c r="K620" s="274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53"/>
      <c r="AK620" s="256"/>
      <c r="AL620" s="55"/>
      <c r="AM620" s="249"/>
      <c r="AN620" s="242"/>
      <c r="AO620" s="239"/>
      <c r="AP620" s="236"/>
      <c r="AQ620" s="242"/>
      <c r="AR620" s="239"/>
      <c r="AS620" s="236"/>
      <c r="AT620" s="242"/>
      <c r="AU620" s="239"/>
      <c r="AV620" s="236"/>
      <c r="AW620" s="242"/>
      <c r="AX620" s="239"/>
      <c r="AY620" s="236"/>
      <c r="AZ620" s="242"/>
      <c r="BA620" s="239"/>
      <c r="BB620" s="293"/>
      <c r="BC620" s="296"/>
      <c r="BD620" s="296"/>
      <c r="BE620" s="299"/>
    </row>
    <row r="621" spans="2:58" ht="28.15" hidden="1" customHeight="1">
      <c r="B621" s="34"/>
      <c r="C621" s="265">
        <v>3</v>
      </c>
      <c r="D621" s="54"/>
      <c r="E621" s="53"/>
      <c r="F621" s="53"/>
      <c r="G621" s="52"/>
      <c r="H621" s="259"/>
      <c r="I621" s="269"/>
      <c r="J621" s="269"/>
      <c r="K621" s="269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44"/>
      <c r="AK621" s="244"/>
      <c r="AL621" s="44"/>
      <c r="AM621" s="247">
        <f>SUMPRODUCT(LEN($M621:$AE624)-LEN(SUBSTITUTE($M621:$AE624,"A", "")))</f>
        <v>0</v>
      </c>
      <c r="AN621" s="240">
        <f>SUMPRODUCT(LEN($AH621:$AH624)-LEN(SUBSTITUTE($AH621:$AH624,"A", "")))</f>
        <v>0</v>
      </c>
      <c r="AO621" s="237">
        <f>SUMPRODUCT(LEN($AG621:$AG624)-LEN(SUBSTITUTE($AG621:$AG624,"A", "")))</f>
        <v>0</v>
      </c>
      <c r="AP621" s="234">
        <f>SUMPRODUCT(LEN($M621:$AE624)-LEN(SUBSTITUTE($M621:$AE624,"S", "")))</f>
        <v>0</v>
      </c>
      <c r="AQ621" s="240">
        <f>SUMPRODUCT(LEN($AH621:$AH624)-LEN(SUBSTITUTE($AH621:$AH624,"S", "")))</f>
        <v>0</v>
      </c>
      <c r="AR621" s="237">
        <f>SUMPRODUCT(LEN($AG621:$AG624)-LEN(SUBSTITUTE($AG621:$AG624,"S", "")))</f>
        <v>0</v>
      </c>
      <c r="AS621" s="234">
        <f>SUMPRODUCT(LEN($M621:$AE624)-LEN(SUBSTITUTE($M621:$AE624,"F", "")))</f>
        <v>0</v>
      </c>
      <c r="AT621" s="240">
        <f>SUMPRODUCT(LEN($AH621:$AH624)-LEN(SUBSTITUTE($AH621:$AH624,"F", "")))</f>
        <v>0</v>
      </c>
      <c r="AU621" s="237">
        <f>SUMPRODUCT(LEN($AG621:$AG624)-LEN(SUBSTITUTE($AG621:$AG624,"F", "")))</f>
        <v>0</v>
      </c>
      <c r="AV621" s="234">
        <f>SUMPRODUCT(LEN($M621:$AE624)-LEN(SUBSTITUTE($M621:$AE624,"G", "")))</f>
        <v>0</v>
      </c>
      <c r="AW621" s="240">
        <f>SUMPRODUCT(LEN($AH621:$AH624)-LEN(SUBSTITUTE($AH621:$AH624,"G", "")))</f>
        <v>0</v>
      </c>
      <c r="AX621" s="237">
        <f>SUMPRODUCT(LEN($AG621:$AG624)-LEN(SUBSTITUTE($AG621:$AG624,"G", "")))</f>
        <v>0</v>
      </c>
      <c r="AY621" s="234">
        <f>SUMPRODUCT(LEN($M621:$AE624)-LEN(SUBSTITUTE($M621:$AE624,"M", "")))</f>
        <v>0</v>
      </c>
      <c r="AZ621" s="240">
        <f>SUMPRODUCT(LEN($AH621:$AH624)-LEN(SUBSTITUTE($AH621:$AH624,"M", "")))</f>
        <v>0</v>
      </c>
      <c r="BA621" s="237">
        <f>SUMPRODUCT(LEN($AG621:$AG624)-LEN(SUBSTITUTE($AG621:$AG624,"M", "")))</f>
        <v>0</v>
      </c>
      <c r="BB621" s="291">
        <f>SUMPRODUCT(LEN($AI621:$AI624)-LEN(SUBSTITUTE($AI621:$AI624,"S", "")))</f>
        <v>0</v>
      </c>
      <c r="BC621" s="294">
        <f>SUMPRODUCT(LEN($AI621:$AI624)-LEN(SUBSTITUTE($AI621:$AI624,"F", "")))</f>
        <v>0</v>
      </c>
      <c r="BD621" s="294">
        <f>SUMPRODUCT(LEN($AI621:$AI624)-LEN(SUBSTITUTE($AI621:$AI624,"G", "")))</f>
        <v>0</v>
      </c>
      <c r="BE621" s="297">
        <f>SUMPRODUCT(LEN($AI621:$AI624)-LEN(SUBSTITUTE($AI621:$AI624,"M", "")))</f>
        <v>0</v>
      </c>
    </row>
    <row r="622" spans="2:58" ht="28.15" hidden="1" customHeight="1" thickBot="1">
      <c r="B622" s="34"/>
      <c r="C622" s="266"/>
      <c r="D622" s="43"/>
      <c r="E622" s="42"/>
      <c r="F622" s="42"/>
      <c r="G622" s="41"/>
      <c r="H622" s="260"/>
      <c r="I622" s="270"/>
      <c r="J622" s="270"/>
      <c r="K622" s="270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45"/>
      <c r="AK622" s="245"/>
      <c r="AL622" s="23"/>
      <c r="AM622" s="248"/>
      <c r="AN622" s="241"/>
      <c r="AO622" s="238"/>
      <c r="AP622" s="235"/>
      <c r="AQ622" s="241"/>
      <c r="AR622" s="238"/>
      <c r="AS622" s="235"/>
      <c r="AT622" s="241"/>
      <c r="AU622" s="238"/>
      <c r="AV622" s="235"/>
      <c r="AW622" s="241"/>
      <c r="AX622" s="238"/>
      <c r="AY622" s="235"/>
      <c r="AZ622" s="241"/>
      <c r="BA622" s="238"/>
      <c r="BB622" s="292"/>
      <c r="BC622" s="295"/>
      <c r="BD622" s="295"/>
      <c r="BE622" s="298"/>
    </row>
    <row r="623" spans="2:58" ht="28.15" hidden="1" customHeight="1">
      <c r="B623" s="34"/>
      <c r="C623" s="267"/>
      <c r="D623" s="33"/>
      <c r="E623" s="32"/>
      <c r="F623" s="32"/>
      <c r="G623" s="31"/>
      <c r="H623" s="257"/>
      <c r="I623" s="271"/>
      <c r="J623" s="271"/>
      <c r="K623" s="271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45"/>
      <c r="AK623" s="245"/>
      <c r="AL623" s="23"/>
      <c r="AM623" s="248"/>
      <c r="AN623" s="241"/>
      <c r="AO623" s="238"/>
      <c r="AP623" s="235"/>
      <c r="AQ623" s="241"/>
      <c r="AR623" s="238"/>
      <c r="AS623" s="235"/>
      <c r="AT623" s="241"/>
      <c r="AU623" s="238"/>
      <c r="AV623" s="235"/>
      <c r="AW623" s="241"/>
      <c r="AX623" s="238"/>
      <c r="AY623" s="235"/>
      <c r="AZ623" s="241"/>
      <c r="BA623" s="238"/>
      <c r="BB623" s="292"/>
      <c r="BC623" s="295"/>
      <c r="BD623" s="295"/>
      <c r="BE623" s="298"/>
    </row>
    <row r="624" spans="2:58" ht="28.15" hidden="1" customHeight="1" thickBot="1">
      <c r="B624" s="22"/>
      <c r="C624" s="268"/>
      <c r="D624" s="21"/>
      <c r="E624" s="20"/>
      <c r="F624" s="20"/>
      <c r="G624" s="19"/>
      <c r="H624" s="258"/>
      <c r="I624" s="272"/>
      <c r="J624" s="272"/>
      <c r="K624" s="27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46"/>
      <c r="AK624" s="246"/>
      <c r="AL624" s="11"/>
      <c r="AM624" s="249"/>
      <c r="AN624" s="242"/>
      <c r="AO624" s="239"/>
      <c r="AP624" s="236"/>
      <c r="AQ624" s="242"/>
      <c r="AR624" s="239"/>
      <c r="AS624" s="236"/>
      <c r="AT624" s="242"/>
      <c r="AU624" s="239"/>
      <c r="AV624" s="236"/>
      <c r="AW624" s="242"/>
      <c r="AX624" s="239"/>
      <c r="AY624" s="236"/>
      <c r="AZ624" s="242"/>
      <c r="BA624" s="239"/>
      <c r="BB624" s="293"/>
      <c r="BC624" s="296"/>
      <c r="BD624" s="296"/>
      <c r="BE624" s="299"/>
    </row>
    <row r="625" spans="2:58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29" t="s">
        <v>287</v>
      </c>
      <c r="M625" s="278"/>
      <c r="N625" s="229" t="s">
        <v>286</v>
      </c>
      <c r="O625" s="278"/>
      <c r="P625" s="229" t="s">
        <v>286</v>
      </c>
      <c r="Q625" s="230"/>
      <c r="R625" s="229" t="s">
        <v>286</v>
      </c>
      <c r="S625" s="230"/>
      <c r="T625" s="229" t="s">
        <v>286</v>
      </c>
      <c r="U625" s="230"/>
      <c r="V625" s="229" t="s">
        <v>286</v>
      </c>
      <c r="W625" s="230"/>
      <c r="X625" s="229" t="s">
        <v>286</v>
      </c>
      <c r="Y625" s="230"/>
      <c r="Z625" s="229" t="s">
        <v>286</v>
      </c>
      <c r="AA625" s="230"/>
      <c r="AB625" s="229" t="s">
        <v>286</v>
      </c>
      <c r="AC625" s="230"/>
      <c r="AD625" s="229" t="s">
        <v>286</v>
      </c>
      <c r="AE625" s="230"/>
      <c r="AF625" s="243" t="s">
        <v>285</v>
      </c>
      <c r="AG625" s="230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90" t="s">
        <v>279</v>
      </c>
      <c r="AN625" s="89" t="s">
        <v>278</v>
      </c>
      <c r="AO625" s="88" t="s">
        <v>277</v>
      </c>
      <c r="AP625" s="90" t="s">
        <v>276</v>
      </c>
      <c r="AQ625" s="89" t="s">
        <v>275</v>
      </c>
      <c r="AR625" s="88" t="s">
        <v>274</v>
      </c>
      <c r="AS625" s="90" t="s">
        <v>273</v>
      </c>
      <c r="AT625" s="89" t="s">
        <v>272</v>
      </c>
      <c r="AU625" s="91" t="s">
        <v>271</v>
      </c>
      <c r="AV625" s="90" t="s">
        <v>270</v>
      </c>
      <c r="AW625" s="89" t="s">
        <v>269</v>
      </c>
      <c r="AX625" s="88" t="s">
        <v>268</v>
      </c>
      <c r="AY625" s="90" t="s">
        <v>267</v>
      </c>
      <c r="AZ625" s="89" t="s">
        <v>266</v>
      </c>
      <c r="BA625" s="88" t="s">
        <v>265</v>
      </c>
      <c r="BB625" s="87" t="s">
        <v>264</v>
      </c>
      <c r="BC625" s="86" t="s">
        <v>263</v>
      </c>
      <c r="BD625" s="86" t="s">
        <v>262</v>
      </c>
      <c r="BE625" s="85" t="s">
        <v>261</v>
      </c>
    </row>
    <row r="626" spans="2:58" ht="48" hidden="1" thickBot="1">
      <c r="B626" s="84" t="s">
        <v>312</v>
      </c>
      <c r="C626" s="83"/>
      <c r="D626" s="82"/>
      <c r="E626" s="275"/>
      <c r="F626" s="276"/>
      <c r="G626" s="277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71">
        <f t="shared" ref="AM626:BE626" si="44">SUM(AM627:AM638)</f>
        <v>0</v>
      </c>
      <c r="AN626" s="70">
        <f t="shared" si="44"/>
        <v>0</v>
      </c>
      <c r="AO626" s="69">
        <f t="shared" si="44"/>
        <v>0</v>
      </c>
      <c r="AP626" s="71">
        <f t="shared" si="44"/>
        <v>0</v>
      </c>
      <c r="AQ626" s="70">
        <f t="shared" si="44"/>
        <v>0</v>
      </c>
      <c r="AR626" s="69">
        <f t="shared" si="44"/>
        <v>0</v>
      </c>
      <c r="AS626" s="71">
        <f t="shared" si="44"/>
        <v>0</v>
      </c>
      <c r="AT626" s="70">
        <f t="shared" si="44"/>
        <v>0</v>
      </c>
      <c r="AU626" s="69">
        <f t="shared" si="44"/>
        <v>0</v>
      </c>
      <c r="AV626" s="71">
        <f t="shared" si="44"/>
        <v>0</v>
      </c>
      <c r="AW626" s="70">
        <f t="shared" si="44"/>
        <v>0</v>
      </c>
      <c r="AX626" s="69">
        <f t="shared" si="44"/>
        <v>0</v>
      </c>
      <c r="AY626" s="71">
        <f t="shared" si="44"/>
        <v>0</v>
      </c>
      <c r="AZ626" s="70">
        <f t="shared" si="44"/>
        <v>0</v>
      </c>
      <c r="BA626" s="69">
        <f t="shared" si="44"/>
        <v>0</v>
      </c>
      <c r="BB626" s="68">
        <f t="shared" si="44"/>
        <v>0</v>
      </c>
      <c r="BC626" s="67">
        <f t="shared" si="44"/>
        <v>0</v>
      </c>
      <c r="BD626" s="67">
        <f t="shared" si="44"/>
        <v>0</v>
      </c>
      <c r="BE626" s="66">
        <f t="shared" si="44"/>
        <v>0</v>
      </c>
      <c r="BF626" s="65" t="s">
        <v>257</v>
      </c>
    </row>
    <row r="627" spans="2:58" ht="28.15" hidden="1" customHeight="1">
      <c r="B627" s="34"/>
      <c r="C627" s="265">
        <v>1</v>
      </c>
      <c r="D627" s="54"/>
      <c r="E627" s="53"/>
      <c r="F627" s="53"/>
      <c r="G627" s="52"/>
      <c r="H627" s="259"/>
      <c r="I627" s="269"/>
      <c r="J627" s="269"/>
      <c r="K627" s="269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44"/>
      <c r="AK627" s="244"/>
      <c r="AL627" s="44"/>
      <c r="AM627" s="247">
        <f>SUMPRODUCT(LEN($M627:$AE630)-LEN(SUBSTITUTE($M627:$AE630,"A", "")))</f>
        <v>0</v>
      </c>
      <c r="AN627" s="240">
        <f>SUMPRODUCT(LEN($AH627:$AH630)-LEN(SUBSTITUTE($AH627:$AH630,"A", "")))</f>
        <v>0</v>
      </c>
      <c r="AO627" s="237">
        <f>SUMPRODUCT(LEN($AG627:$AG630)-LEN(SUBSTITUTE($AG627:$AG630,"A", "")))</f>
        <v>0</v>
      </c>
      <c r="AP627" s="234">
        <f>SUMPRODUCT(LEN($M627:$AE630)-LEN(SUBSTITUTE($M627:$AE630,"S", "")))</f>
        <v>0</v>
      </c>
      <c r="AQ627" s="240">
        <f>SUMPRODUCT(LEN($AH627:$AH630)-LEN(SUBSTITUTE($AH627:$AH630,"S", "")))</f>
        <v>0</v>
      </c>
      <c r="AR627" s="237">
        <f>SUMPRODUCT(LEN($AG627:$AG630)-LEN(SUBSTITUTE($AG627:$AG630,"S", "")))</f>
        <v>0</v>
      </c>
      <c r="AS627" s="234">
        <f>SUMPRODUCT(LEN($M627:$AE630)-LEN(SUBSTITUTE($M627:$AE630,"F", "")))</f>
        <v>0</v>
      </c>
      <c r="AT627" s="240">
        <f>SUMPRODUCT(LEN($AH627:$AH630)-LEN(SUBSTITUTE($AH627:$AH630,"F", "")))</f>
        <v>0</v>
      </c>
      <c r="AU627" s="237">
        <f>SUMPRODUCT(LEN($AG627:$AG630)-LEN(SUBSTITUTE($AG627:$AG630,"F", "")))</f>
        <v>0</v>
      </c>
      <c r="AV627" s="234">
        <f>SUMPRODUCT(LEN($M627:$AE630)-LEN(SUBSTITUTE($M627:$AE630,"G", "")))</f>
        <v>0</v>
      </c>
      <c r="AW627" s="240">
        <f>SUMPRODUCT(LEN($AH627:$AH630)-LEN(SUBSTITUTE($AH627:$AH630,"G", "")))</f>
        <v>0</v>
      </c>
      <c r="AX627" s="237">
        <f>SUMPRODUCT(LEN($AG627:$AG630)-LEN(SUBSTITUTE($AG627:$AG630,"G", "")))</f>
        <v>0</v>
      </c>
      <c r="AY627" s="234">
        <f>SUMPRODUCT(LEN($M627:$AE630)-LEN(SUBSTITUTE($M627:$AE630,"M", "")))</f>
        <v>0</v>
      </c>
      <c r="AZ627" s="240">
        <f>SUMPRODUCT(LEN($AH627:$AH630)-LEN(SUBSTITUTE($AH627:$AH630,"M", "")))</f>
        <v>0</v>
      </c>
      <c r="BA627" s="237">
        <f>SUMPRODUCT(LEN($AG627:$AG630)-LEN(SUBSTITUTE($AG627:$AG630,"M", "")))</f>
        <v>0</v>
      </c>
      <c r="BB627" s="291">
        <f>SUMPRODUCT(LEN($AI627:$AI630)-LEN(SUBSTITUTE($AI627:$AI630,"S", "")))</f>
        <v>0</v>
      </c>
      <c r="BC627" s="294">
        <f>SUMPRODUCT(LEN($AI627:$AI630)-LEN(SUBSTITUTE($AI627:$AI630,"F", "")))</f>
        <v>0</v>
      </c>
      <c r="BD627" s="294">
        <f>SUMPRODUCT(LEN($AI627:$AI630)-LEN(SUBSTITUTE($AI627:$AI630,"G", "")))</f>
        <v>0</v>
      </c>
      <c r="BE627" s="297">
        <f>SUMPRODUCT(LEN($AI627:$AI630)-LEN(SUBSTITUTE($AI627:$AI630,"M", "")))</f>
        <v>0</v>
      </c>
    </row>
    <row r="628" spans="2:58" ht="28.15" hidden="1" customHeight="1" thickBot="1">
      <c r="B628" s="34"/>
      <c r="C628" s="266"/>
      <c r="D628" s="43"/>
      <c r="E628" s="42"/>
      <c r="F628" s="42"/>
      <c r="G628" s="41"/>
      <c r="H628" s="260"/>
      <c r="I628" s="270"/>
      <c r="J628" s="270"/>
      <c r="K628" s="270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45"/>
      <c r="AK628" s="245"/>
      <c r="AL628" s="23"/>
      <c r="AM628" s="248"/>
      <c r="AN628" s="241"/>
      <c r="AO628" s="238"/>
      <c r="AP628" s="235"/>
      <c r="AQ628" s="241"/>
      <c r="AR628" s="238"/>
      <c r="AS628" s="235"/>
      <c r="AT628" s="241"/>
      <c r="AU628" s="238"/>
      <c r="AV628" s="235"/>
      <c r="AW628" s="241"/>
      <c r="AX628" s="238"/>
      <c r="AY628" s="235"/>
      <c r="AZ628" s="241"/>
      <c r="BA628" s="238"/>
      <c r="BB628" s="292"/>
      <c r="BC628" s="295"/>
      <c r="BD628" s="295"/>
      <c r="BE628" s="298"/>
    </row>
    <row r="629" spans="2:58" ht="28.15" hidden="1" customHeight="1">
      <c r="B629" s="34"/>
      <c r="C629" s="267"/>
      <c r="D629" s="33"/>
      <c r="E629" s="32"/>
      <c r="F629" s="32"/>
      <c r="G629" s="31"/>
      <c r="H629" s="257"/>
      <c r="I629" s="271"/>
      <c r="J629" s="271"/>
      <c r="K629" s="271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45"/>
      <c r="AK629" s="245"/>
      <c r="AL629" s="23"/>
      <c r="AM629" s="248"/>
      <c r="AN629" s="241"/>
      <c r="AO629" s="238"/>
      <c r="AP629" s="235"/>
      <c r="AQ629" s="241"/>
      <c r="AR629" s="238"/>
      <c r="AS629" s="235"/>
      <c r="AT629" s="241"/>
      <c r="AU629" s="238"/>
      <c r="AV629" s="235"/>
      <c r="AW629" s="241"/>
      <c r="AX629" s="238"/>
      <c r="AY629" s="235"/>
      <c r="AZ629" s="241"/>
      <c r="BA629" s="238"/>
      <c r="BB629" s="292"/>
      <c r="BC629" s="295"/>
      <c r="BD629" s="295"/>
      <c r="BE629" s="298"/>
    </row>
    <row r="630" spans="2:58" ht="28.15" hidden="1" customHeight="1" thickBot="1">
      <c r="B630" s="34"/>
      <c r="C630" s="273"/>
      <c r="D630" s="64"/>
      <c r="E630" s="63"/>
      <c r="F630" s="63"/>
      <c r="G630" s="62"/>
      <c r="H630" s="258"/>
      <c r="I630" s="274"/>
      <c r="J630" s="274"/>
      <c r="K630" s="274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50"/>
      <c r="AK630" s="250"/>
      <c r="AL630" s="55"/>
      <c r="AM630" s="249"/>
      <c r="AN630" s="242"/>
      <c r="AO630" s="239"/>
      <c r="AP630" s="236"/>
      <c r="AQ630" s="242"/>
      <c r="AR630" s="239"/>
      <c r="AS630" s="236"/>
      <c r="AT630" s="242"/>
      <c r="AU630" s="239"/>
      <c r="AV630" s="236"/>
      <c r="AW630" s="242"/>
      <c r="AX630" s="239"/>
      <c r="AY630" s="236"/>
      <c r="AZ630" s="242"/>
      <c r="BA630" s="239"/>
      <c r="BB630" s="293"/>
      <c r="BC630" s="296"/>
      <c r="BD630" s="296"/>
      <c r="BE630" s="299"/>
    </row>
    <row r="631" spans="2:58" ht="28.15" hidden="1" customHeight="1">
      <c r="B631" s="34"/>
      <c r="C631" s="265">
        <v>2</v>
      </c>
      <c r="D631" s="54"/>
      <c r="E631" s="53"/>
      <c r="F631" s="53"/>
      <c r="G631" s="52"/>
      <c r="H631" s="259"/>
      <c r="I631" s="269"/>
      <c r="J631" s="269"/>
      <c r="K631" s="269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51"/>
      <c r="AK631" s="254"/>
      <c r="AL631" s="44"/>
      <c r="AM631" s="247">
        <f>SUMPRODUCT(LEN($M631:$AE634)-LEN(SUBSTITUTE($M631:$AE634,"A", "")))</f>
        <v>0</v>
      </c>
      <c r="AN631" s="240">
        <f>SUMPRODUCT(LEN($AH631:$AH634)-LEN(SUBSTITUTE($AH631:$AH634,"A", "")))</f>
        <v>0</v>
      </c>
      <c r="AO631" s="237">
        <f>SUMPRODUCT(LEN($AG631:$AG634)-LEN(SUBSTITUTE($AG631:$AG634,"A", "")))</f>
        <v>0</v>
      </c>
      <c r="AP631" s="234">
        <f>SUMPRODUCT(LEN($M631:$AE634)-LEN(SUBSTITUTE($M631:$AE634,"S", "")))</f>
        <v>0</v>
      </c>
      <c r="AQ631" s="240">
        <f>SUMPRODUCT(LEN($AH631:$AH634)-LEN(SUBSTITUTE($AH631:$AH634,"S", "")))</f>
        <v>0</v>
      </c>
      <c r="AR631" s="237">
        <f>SUMPRODUCT(LEN($AG631:$AG634)-LEN(SUBSTITUTE($AG631:$AG634,"S", "")))</f>
        <v>0</v>
      </c>
      <c r="AS631" s="234">
        <f>SUMPRODUCT(LEN($M631:$AE634)-LEN(SUBSTITUTE($M631:$AE634,"F", "")))</f>
        <v>0</v>
      </c>
      <c r="AT631" s="240">
        <f>SUMPRODUCT(LEN($AH631:$AH634)-LEN(SUBSTITUTE($AH631:$AH634,"F", "")))</f>
        <v>0</v>
      </c>
      <c r="AU631" s="237">
        <f>SUMPRODUCT(LEN($AG631:$AG634)-LEN(SUBSTITUTE($AG631:$AG634,"F", "")))</f>
        <v>0</v>
      </c>
      <c r="AV631" s="234">
        <f>SUMPRODUCT(LEN($M631:$AE634)-LEN(SUBSTITUTE($M631:$AE634,"G", "")))</f>
        <v>0</v>
      </c>
      <c r="AW631" s="240">
        <f>SUMPRODUCT(LEN($AH631:$AH634)-LEN(SUBSTITUTE($AH631:$AH634,"G", "")))</f>
        <v>0</v>
      </c>
      <c r="AX631" s="237">
        <f>SUMPRODUCT(LEN($AG631:$AG634)-LEN(SUBSTITUTE($AG631:$AG634,"G", "")))</f>
        <v>0</v>
      </c>
      <c r="AY631" s="234">
        <f>SUMPRODUCT(LEN($M631:$AE634)-LEN(SUBSTITUTE($M631:$AE634,"M", "")))</f>
        <v>0</v>
      </c>
      <c r="AZ631" s="240">
        <f>SUMPRODUCT(LEN($AH631:$AH634)-LEN(SUBSTITUTE($AH631:$AH634,"M", "")))</f>
        <v>0</v>
      </c>
      <c r="BA631" s="237">
        <f>SUMPRODUCT(LEN($AG631:$AG634)-LEN(SUBSTITUTE($AG631:$AG634,"M", "")))</f>
        <v>0</v>
      </c>
      <c r="BB631" s="291">
        <f>SUMPRODUCT(LEN($AI631:$AI634)-LEN(SUBSTITUTE($AI631:$AI634,"S", "")))</f>
        <v>0</v>
      </c>
      <c r="BC631" s="294">
        <f>SUMPRODUCT(LEN($AI631:$AI634)-LEN(SUBSTITUTE($AI631:$AI634,"F", "")))</f>
        <v>0</v>
      </c>
      <c r="BD631" s="294">
        <f>SUMPRODUCT(LEN($AI631:$AI634)-LEN(SUBSTITUTE($AI631:$AI634,"G", "")))</f>
        <v>0</v>
      </c>
      <c r="BE631" s="297">
        <f>SUMPRODUCT(LEN($AI631:$AI634)-LEN(SUBSTITUTE($AI631:$AI634,"M", "")))</f>
        <v>0</v>
      </c>
    </row>
    <row r="632" spans="2:58" ht="28.15" hidden="1" customHeight="1" thickBot="1">
      <c r="B632" s="34"/>
      <c r="C632" s="266"/>
      <c r="D632" s="43"/>
      <c r="E632" s="42"/>
      <c r="F632" s="42"/>
      <c r="G632" s="41"/>
      <c r="H632" s="260"/>
      <c r="I632" s="270"/>
      <c r="J632" s="270"/>
      <c r="K632" s="270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52"/>
      <c r="AK632" s="255"/>
      <c r="AL632" s="23"/>
      <c r="AM632" s="248"/>
      <c r="AN632" s="241"/>
      <c r="AO632" s="238"/>
      <c r="AP632" s="235"/>
      <c r="AQ632" s="241"/>
      <c r="AR632" s="238"/>
      <c r="AS632" s="235"/>
      <c r="AT632" s="241"/>
      <c r="AU632" s="238"/>
      <c r="AV632" s="235"/>
      <c r="AW632" s="241"/>
      <c r="AX632" s="238"/>
      <c r="AY632" s="235"/>
      <c r="AZ632" s="241"/>
      <c r="BA632" s="238"/>
      <c r="BB632" s="292"/>
      <c r="BC632" s="295"/>
      <c r="BD632" s="295"/>
      <c r="BE632" s="298"/>
    </row>
    <row r="633" spans="2:58" ht="28.15" hidden="1" customHeight="1">
      <c r="B633" s="34"/>
      <c r="C633" s="267"/>
      <c r="D633" s="33"/>
      <c r="E633" s="32"/>
      <c r="F633" s="32"/>
      <c r="G633" s="31"/>
      <c r="H633" s="257"/>
      <c r="I633" s="271"/>
      <c r="J633" s="271"/>
      <c r="K633" s="271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52"/>
      <c r="AK633" s="255"/>
      <c r="AL633" s="23"/>
      <c r="AM633" s="248"/>
      <c r="AN633" s="241"/>
      <c r="AO633" s="238"/>
      <c r="AP633" s="235"/>
      <c r="AQ633" s="241"/>
      <c r="AR633" s="238"/>
      <c r="AS633" s="235"/>
      <c r="AT633" s="241"/>
      <c r="AU633" s="238"/>
      <c r="AV633" s="235"/>
      <c r="AW633" s="241"/>
      <c r="AX633" s="238"/>
      <c r="AY633" s="235"/>
      <c r="AZ633" s="241"/>
      <c r="BA633" s="238"/>
      <c r="BB633" s="292"/>
      <c r="BC633" s="295"/>
      <c r="BD633" s="295"/>
      <c r="BE633" s="298"/>
    </row>
    <row r="634" spans="2:58" ht="28.15" hidden="1" customHeight="1" thickBot="1">
      <c r="B634" s="34"/>
      <c r="C634" s="273"/>
      <c r="D634" s="64"/>
      <c r="E634" s="63"/>
      <c r="F634" s="63"/>
      <c r="G634" s="62"/>
      <c r="H634" s="258"/>
      <c r="I634" s="274"/>
      <c r="J634" s="274"/>
      <c r="K634" s="274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53"/>
      <c r="AK634" s="256"/>
      <c r="AL634" s="55"/>
      <c r="AM634" s="249"/>
      <c r="AN634" s="242"/>
      <c r="AO634" s="239"/>
      <c r="AP634" s="236"/>
      <c r="AQ634" s="242"/>
      <c r="AR634" s="239"/>
      <c r="AS634" s="236"/>
      <c r="AT634" s="242"/>
      <c r="AU634" s="239"/>
      <c r="AV634" s="236"/>
      <c r="AW634" s="242"/>
      <c r="AX634" s="239"/>
      <c r="AY634" s="236"/>
      <c r="AZ634" s="242"/>
      <c r="BA634" s="239"/>
      <c r="BB634" s="293"/>
      <c r="BC634" s="296"/>
      <c r="BD634" s="296"/>
      <c r="BE634" s="299"/>
    </row>
    <row r="635" spans="2:58" ht="28.15" hidden="1" customHeight="1">
      <c r="B635" s="34"/>
      <c r="C635" s="265">
        <v>3</v>
      </c>
      <c r="D635" s="54"/>
      <c r="E635" s="53"/>
      <c r="F635" s="53"/>
      <c r="G635" s="52"/>
      <c r="H635" s="259"/>
      <c r="I635" s="269"/>
      <c r="J635" s="269"/>
      <c r="K635" s="269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44"/>
      <c r="AK635" s="244"/>
      <c r="AL635" s="44"/>
      <c r="AM635" s="247">
        <f>SUMPRODUCT(LEN($M635:$AE638)-LEN(SUBSTITUTE($M635:$AE638,"A", "")))</f>
        <v>0</v>
      </c>
      <c r="AN635" s="240">
        <f>SUMPRODUCT(LEN($AH635:$AH638)-LEN(SUBSTITUTE($AH635:$AH638,"A", "")))</f>
        <v>0</v>
      </c>
      <c r="AO635" s="237">
        <f>SUMPRODUCT(LEN($AG635:$AG638)-LEN(SUBSTITUTE($AG635:$AG638,"A", "")))</f>
        <v>0</v>
      </c>
      <c r="AP635" s="234">
        <f>SUMPRODUCT(LEN($M635:$AE638)-LEN(SUBSTITUTE($M635:$AE638,"S", "")))</f>
        <v>0</v>
      </c>
      <c r="AQ635" s="240">
        <f>SUMPRODUCT(LEN($AH635:$AH638)-LEN(SUBSTITUTE($AH635:$AH638,"S", "")))</f>
        <v>0</v>
      </c>
      <c r="AR635" s="237">
        <f>SUMPRODUCT(LEN($AG635:$AG638)-LEN(SUBSTITUTE($AG635:$AG638,"S", "")))</f>
        <v>0</v>
      </c>
      <c r="AS635" s="234">
        <f>SUMPRODUCT(LEN($M635:$AE638)-LEN(SUBSTITUTE($M635:$AE638,"F", "")))</f>
        <v>0</v>
      </c>
      <c r="AT635" s="240">
        <f>SUMPRODUCT(LEN($AH635:$AH638)-LEN(SUBSTITUTE($AH635:$AH638,"F", "")))</f>
        <v>0</v>
      </c>
      <c r="AU635" s="237">
        <f>SUMPRODUCT(LEN($AG635:$AG638)-LEN(SUBSTITUTE($AG635:$AG638,"F", "")))</f>
        <v>0</v>
      </c>
      <c r="AV635" s="234">
        <f>SUMPRODUCT(LEN($M635:$AE638)-LEN(SUBSTITUTE($M635:$AE638,"G", "")))</f>
        <v>0</v>
      </c>
      <c r="AW635" s="240">
        <f>SUMPRODUCT(LEN($AH635:$AH638)-LEN(SUBSTITUTE($AH635:$AH638,"G", "")))</f>
        <v>0</v>
      </c>
      <c r="AX635" s="237">
        <f>SUMPRODUCT(LEN($AG635:$AG638)-LEN(SUBSTITUTE($AG635:$AG638,"G", "")))</f>
        <v>0</v>
      </c>
      <c r="AY635" s="234">
        <f>SUMPRODUCT(LEN($M635:$AE638)-LEN(SUBSTITUTE($M635:$AE638,"M", "")))</f>
        <v>0</v>
      </c>
      <c r="AZ635" s="240">
        <f>SUMPRODUCT(LEN($AH635:$AH638)-LEN(SUBSTITUTE($AH635:$AH638,"M", "")))</f>
        <v>0</v>
      </c>
      <c r="BA635" s="237">
        <f>SUMPRODUCT(LEN($AG635:$AG638)-LEN(SUBSTITUTE($AG635:$AG638,"M", "")))</f>
        <v>0</v>
      </c>
      <c r="BB635" s="291">
        <f>SUMPRODUCT(LEN($AI635:$AI638)-LEN(SUBSTITUTE($AI635:$AI638,"S", "")))</f>
        <v>0</v>
      </c>
      <c r="BC635" s="294">
        <f>SUMPRODUCT(LEN($AI635:$AI638)-LEN(SUBSTITUTE($AI635:$AI638,"F", "")))</f>
        <v>0</v>
      </c>
      <c r="BD635" s="294">
        <f>SUMPRODUCT(LEN($AI635:$AI638)-LEN(SUBSTITUTE($AI635:$AI638,"G", "")))</f>
        <v>0</v>
      </c>
      <c r="BE635" s="297">
        <f>SUMPRODUCT(LEN($AI635:$AI638)-LEN(SUBSTITUTE($AI635:$AI638,"M", "")))</f>
        <v>0</v>
      </c>
    </row>
    <row r="636" spans="2:58" ht="28.15" hidden="1" customHeight="1" thickBot="1">
      <c r="B636" s="34"/>
      <c r="C636" s="266"/>
      <c r="D636" s="43"/>
      <c r="E636" s="42"/>
      <c r="F636" s="42"/>
      <c r="G636" s="41"/>
      <c r="H636" s="260"/>
      <c r="I636" s="270"/>
      <c r="J636" s="270"/>
      <c r="K636" s="270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45"/>
      <c r="AK636" s="245"/>
      <c r="AL636" s="23"/>
      <c r="AM636" s="248"/>
      <c r="AN636" s="241"/>
      <c r="AO636" s="238"/>
      <c r="AP636" s="235"/>
      <c r="AQ636" s="241"/>
      <c r="AR636" s="238"/>
      <c r="AS636" s="235"/>
      <c r="AT636" s="241"/>
      <c r="AU636" s="238"/>
      <c r="AV636" s="235"/>
      <c r="AW636" s="241"/>
      <c r="AX636" s="238"/>
      <c r="AY636" s="235"/>
      <c r="AZ636" s="241"/>
      <c r="BA636" s="238"/>
      <c r="BB636" s="292"/>
      <c r="BC636" s="295"/>
      <c r="BD636" s="295"/>
      <c r="BE636" s="298"/>
    </row>
    <row r="637" spans="2:58" ht="28.15" hidden="1" customHeight="1">
      <c r="B637" s="34"/>
      <c r="C637" s="267"/>
      <c r="D637" s="33"/>
      <c r="E637" s="32"/>
      <c r="F637" s="32"/>
      <c r="G637" s="31"/>
      <c r="H637" s="257"/>
      <c r="I637" s="271"/>
      <c r="J637" s="271"/>
      <c r="K637" s="271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45"/>
      <c r="AK637" s="245"/>
      <c r="AL637" s="23"/>
      <c r="AM637" s="248"/>
      <c r="AN637" s="241"/>
      <c r="AO637" s="238"/>
      <c r="AP637" s="235"/>
      <c r="AQ637" s="241"/>
      <c r="AR637" s="238"/>
      <c r="AS637" s="235"/>
      <c r="AT637" s="241"/>
      <c r="AU637" s="238"/>
      <c r="AV637" s="235"/>
      <c r="AW637" s="241"/>
      <c r="AX637" s="238"/>
      <c r="AY637" s="235"/>
      <c r="AZ637" s="241"/>
      <c r="BA637" s="238"/>
      <c r="BB637" s="292"/>
      <c r="BC637" s="295"/>
      <c r="BD637" s="295"/>
      <c r="BE637" s="298"/>
    </row>
    <row r="638" spans="2:58" ht="28.15" hidden="1" customHeight="1" thickBot="1">
      <c r="B638" s="22"/>
      <c r="C638" s="268"/>
      <c r="D638" s="21"/>
      <c r="E638" s="20"/>
      <c r="F638" s="20"/>
      <c r="G638" s="19"/>
      <c r="H638" s="258"/>
      <c r="I638" s="272"/>
      <c r="J638" s="272"/>
      <c r="K638" s="27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46"/>
      <c r="AK638" s="246"/>
      <c r="AL638" s="11"/>
      <c r="AM638" s="249"/>
      <c r="AN638" s="242"/>
      <c r="AO638" s="239"/>
      <c r="AP638" s="236"/>
      <c r="AQ638" s="242"/>
      <c r="AR638" s="239"/>
      <c r="AS638" s="236"/>
      <c r="AT638" s="242"/>
      <c r="AU638" s="239"/>
      <c r="AV638" s="236"/>
      <c r="AW638" s="242"/>
      <c r="AX638" s="239"/>
      <c r="AY638" s="236"/>
      <c r="AZ638" s="242"/>
      <c r="BA638" s="239"/>
      <c r="BB638" s="293"/>
      <c r="BC638" s="296"/>
      <c r="BD638" s="296"/>
      <c r="BE638" s="299"/>
    </row>
    <row r="639" spans="2:58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29" t="s">
        <v>287</v>
      </c>
      <c r="M639" s="278"/>
      <c r="N639" s="229" t="s">
        <v>286</v>
      </c>
      <c r="O639" s="278"/>
      <c r="P639" s="229" t="s">
        <v>286</v>
      </c>
      <c r="Q639" s="230"/>
      <c r="R639" s="229" t="s">
        <v>286</v>
      </c>
      <c r="S639" s="230"/>
      <c r="T639" s="229" t="s">
        <v>286</v>
      </c>
      <c r="U639" s="230"/>
      <c r="V639" s="229" t="s">
        <v>286</v>
      </c>
      <c r="W639" s="230"/>
      <c r="X639" s="229" t="s">
        <v>286</v>
      </c>
      <c r="Y639" s="230"/>
      <c r="Z639" s="229" t="s">
        <v>286</v>
      </c>
      <c r="AA639" s="230"/>
      <c r="AB639" s="229" t="s">
        <v>286</v>
      </c>
      <c r="AC639" s="230"/>
      <c r="AD639" s="229" t="s">
        <v>286</v>
      </c>
      <c r="AE639" s="230"/>
      <c r="AF639" s="243" t="s">
        <v>285</v>
      </c>
      <c r="AG639" s="230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90" t="s">
        <v>279</v>
      </c>
      <c r="AN639" s="89" t="s">
        <v>278</v>
      </c>
      <c r="AO639" s="88" t="s">
        <v>277</v>
      </c>
      <c r="AP639" s="90" t="s">
        <v>276</v>
      </c>
      <c r="AQ639" s="89" t="s">
        <v>275</v>
      </c>
      <c r="AR639" s="88" t="s">
        <v>274</v>
      </c>
      <c r="AS639" s="90" t="s">
        <v>273</v>
      </c>
      <c r="AT639" s="89" t="s">
        <v>272</v>
      </c>
      <c r="AU639" s="91" t="s">
        <v>271</v>
      </c>
      <c r="AV639" s="90" t="s">
        <v>270</v>
      </c>
      <c r="AW639" s="89" t="s">
        <v>269</v>
      </c>
      <c r="AX639" s="88" t="s">
        <v>268</v>
      </c>
      <c r="AY639" s="90" t="s">
        <v>267</v>
      </c>
      <c r="AZ639" s="89" t="s">
        <v>266</v>
      </c>
      <c r="BA639" s="88" t="s">
        <v>265</v>
      </c>
      <c r="BB639" s="87" t="s">
        <v>264</v>
      </c>
      <c r="BC639" s="86" t="s">
        <v>263</v>
      </c>
      <c r="BD639" s="86" t="s">
        <v>262</v>
      </c>
      <c r="BE639" s="85" t="s">
        <v>261</v>
      </c>
    </row>
    <row r="640" spans="2:58" ht="48" hidden="1" thickBot="1">
      <c r="B640" s="84" t="s">
        <v>311</v>
      </c>
      <c r="C640" s="83"/>
      <c r="D640" s="82"/>
      <c r="E640" s="275"/>
      <c r="F640" s="276"/>
      <c r="G640" s="277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71">
        <f t="shared" ref="AM640:BE640" si="45">SUM(AM641:AM652)</f>
        <v>0</v>
      </c>
      <c r="AN640" s="70">
        <f t="shared" si="45"/>
        <v>0</v>
      </c>
      <c r="AO640" s="69">
        <f t="shared" si="45"/>
        <v>0</v>
      </c>
      <c r="AP640" s="71">
        <f t="shared" si="45"/>
        <v>0</v>
      </c>
      <c r="AQ640" s="70">
        <f t="shared" si="45"/>
        <v>0</v>
      </c>
      <c r="AR640" s="69">
        <f t="shared" si="45"/>
        <v>0</v>
      </c>
      <c r="AS640" s="71">
        <f t="shared" si="45"/>
        <v>0</v>
      </c>
      <c r="AT640" s="70">
        <f t="shared" si="45"/>
        <v>0</v>
      </c>
      <c r="AU640" s="69">
        <f t="shared" si="45"/>
        <v>0</v>
      </c>
      <c r="AV640" s="71">
        <f t="shared" si="45"/>
        <v>0</v>
      </c>
      <c r="AW640" s="70">
        <f t="shared" si="45"/>
        <v>0</v>
      </c>
      <c r="AX640" s="69">
        <f t="shared" si="45"/>
        <v>0</v>
      </c>
      <c r="AY640" s="71">
        <f t="shared" si="45"/>
        <v>0</v>
      </c>
      <c r="AZ640" s="70">
        <f t="shared" si="45"/>
        <v>0</v>
      </c>
      <c r="BA640" s="69">
        <f t="shared" si="45"/>
        <v>0</v>
      </c>
      <c r="BB640" s="68">
        <f t="shared" si="45"/>
        <v>0</v>
      </c>
      <c r="BC640" s="67">
        <f t="shared" si="45"/>
        <v>0</v>
      </c>
      <c r="BD640" s="67">
        <f t="shared" si="45"/>
        <v>0</v>
      </c>
      <c r="BE640" s="66">
        <f t="shared" si="45"/>
        <v>0</v>
      </c>
      <c r="BF640" s="65" t="s">
        <v>257</v>
      </c>
    </row>
    <row r="641" spans="2:58" ht="28.15" hidden="1" customHeight="1">
      <c r="B641" s="34"/>
      <c r="C641" s="265">
        <v>1</v>
      </c>
      <c r="D641" s="54"/>
      <c r="E641" s="53"/>
      <c r="F641" s="53"/>
      <c r="G641" s="52"/>
      <c r="H641" s="259"/>
      <c r="I641" s="269"/>
      <c r="J641" s="269"/>
      <c r="K641" s="269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44"/>
      <c r="AK641" s="244"/>
      <c r="AL641" s="44"/>
      <c r="AM641" s="247">
        <f>SUMPRODUCT(LEN($M641:$AE644)-LEN(SUBSTITUTE($M641:$AE644,"A", "")))</f>
        <v>0</v>
      </c>
      <c r="AN641" s="240">
        <f>SUMPRODUCT(LEN($AH641:$AH644)-LEN(SUBSTITUTE($AH641:$AH644,"A", "")))</f>
        <v>0</v>
      </c>
      <c r="AO641" s="237">
        <f>SUMPRODUCT(LEN($AG641:$AG644)-LEN(SUBSTITUTE($AG641:$AG644,"A", "")))</f>
        <v>0</v>
      </c>
      <c r="AP641" s="234">
        <f>SUMPRODUCT(LEN($M641:$AE644)-LEN(SUBSTITUTE($M641:$AE644,"S", "")))</f>
        <v>0</v>
      </c>
      <c r="AQ641" s="240">
        <f>SUMPRODUCT(LEN($AH641:$AH644)-LEN(SUBSTITUTE($AH641:$AH644,"S", "")))</f>
        <v>0</v>
      </c>
      <c r="AR641" s="237">
        <f>SUMPRODUCT(LEN($AG641:$AG644)-LEN(SUBSTITUTE($AG641:$AG644,"S", "")))</f>
        <v>0</v>
      </c>
      <c r="AS641" s="234">
        <f>SUMPRODUCT(LEN($M641:$AE644)-LEN(SUBSTITUTE($M641:$AE644,"F", "")))</f>
        <v>0</v>
      </c>
      <c r="AT641" s="240">
        <f>SUMPRODUCT(LEN($AH641:$AH644)-LEN(SUBSTITUTE($AH641:$AH644,"F", "")))</f>
        <v>0</v>
      </c>
      <c r="AU641" s="237">
        <f>SUMPRODUCT(LEN($AG641:$AG644)-LEN(SUBSTITUTE($AG641:$AG644,"F", "")))</f>
        <v>0</v>
      </c>
      <c r="AV641" s="234">
        <f>SUMPRODUCT(LEN($M641:$AE644)-LEN(SUBSTITUTE($M641:$AE644,"G", "")))</f>
        <v>0</v>
      </c>
      <c r="AW641" s="240">
        <f>SUMPRODUCT(LEN($AH641:$AH644)-LEN(SUBSTITUTE($AH641:$AH644,"G", "")))</f>
        <v>0</v>
      </c>
      <c r="AX641" s="237">
        <f>SUMPRODUCT(LEN($AG641:$AG644)-LEN(SUBSTITUTE($AG641:$AG644,"G", "")))</f>
        <v>0</v>
      </c>
      <c r="AY641" s="234">
        <f>SUMPRODUCT(LEN($M641:$AE644)-LEN(SUBSTITUTE($M641:$AE644,"M", "")))</f>
        <v>0</v>
      </c>
      <c r="AZ641" s="240">
        <f>SUMPRODUCT(LEN($AH641:$AH644)-LEN(SUBSTITUTE($AH641:$AH644,"M", "")))</f>
        <v>0</v>
      </c>
      <c r="BA641" s="237">
        <f>SUMPRODUCT(LEN($AG641:$AG644)-LEN(SUBSTITUTE($AG641:$AG644,"M", "")))</f>
        <v>0</v>
      </c>
      <c r="BB641" s="291">
        <f>SUMPRODUCT(LEN($AI641:$AI644)-LEN(SUBSTITUTE($AI641:$AI644,"S", "")))</f>
        <v>0</v>
      </c>
      <c r="BC641" s="294">
        <f>SUMPRODUCT(LEN($AI641:$AI644)-LEN(SUBSTITUTE($AI641:$AI644,"F", "")))</f>
        <v>0</v>
      </c>
      <c r="BD641" s="294">
        <f>SUMPRODUCT(LEN($AI641:$AI644)-LEN(SUBSTITUTE($AI641:$AI644,"G", "")))</f>
        <v>0</v>
      </c>
      <c r="BE641" s="297">
        <f>SUMPRODUCT(LEN($AI641:$AI644)-LEN(SUBSTITUTE($AI641:$AI644,"M", "")))</f>
        <v>0</v>
      </c>
    </row>
    <row r="642" spans="2:58" ht="28.15" hidden="1" customHeight="1" thickBot="1">
      <c r="B642" s="34"/>
      <c r="C642" s="266"/>
      <c r="D642" s="43"/>
      <c r="E642" s="42"/>
      <c r="F642" s="42"/>
      <c r="G642" s="41"/>
      <c r="H642" s="260"/>
      <c r="I642" s="270"/>
      <c r="J642" s="270"/>
      <c r="K642" s="270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45"/>
      <c r="AK642" s="245"/>
      <c r="AL642" s="23"/>
      <c r="AM642" s="248"/>
      <c r="AN642" s="241"/>
      <c r="AO642" s="238"/>
      <c r="AP642" s="235"/>
      <c r="AQ642" s="241"/>
      <c r="AR642" s="238"/>
      <c r="AS642" s="235"/>
      <c r="AT642" s="241"/>
      <c r="AU642" s="238"/>
      <c r="AV642" s="235"/>
      <c r="AW642" s="241"/>
      <c r="AX642" s="238"/>
      <c r="AY642" s="235"/>
      <c r="AZ642" s="241"/>
      <c r="BA642" s="238"/>
      <c r="BB642" s="292"/>
      <c r="BC642" s="295"/>
      <c r="BD642" s="295"/>
      <c r="BE642" s="298"/>
    </row>
    <row r="643" spans="2:58" ht="28.15" hidden="1" customHeight="1">
      <c r="B643" s="34"/>
      <c r="C643" s="267"/>
      <c r="D643" s="33"/>
      <c r="E643" s="32"/>
      <c r="F643" s="32"/>
      <c r="G643" s="31"/>
      <c r="H643" s="257"/>
      <c r="I643" s="271"/>
      <c r="J643" s="271"/>
      <c r="K643" s="271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45"/>
      <c r="AK643" s="245"/>
      <c r="AL643" s="23"/>
      <c r="AM643" s="248"/>
      <c r="AN643" s="241"/>
      <c r="AO643" s="238"/>
      <c r="AP643" s="235"/>
      <c r="AQ643" s="241"/>
      <c r="AR643" s="238"/>
      <c r="AS643" s="235"/>
      <c r="AT643" s="241"/>
      <c r="AU643" s="238"/>
      <c r="AV643" s="235"/>
      <c r="AW643" s="241"/>
      <c r="AX643" s="238"/>
      <c r="AY643" s="235"/>
      <c r="AZ643" s="241"/>
      <c r="BA643" s="238"/>
      <c r="BB643" s="292"/>
      <c r="BC643" s="295"/>
      <c r="BD643" s="295"/>
      <c r="BE643" s="298"/>
    </row>
    <row r="644" spans="2:58" ht="28.15" hidden="1" customHeight="1" thickBot="1">
      <c r="B644" s="34"/>
      <c r="C644" s="273"/>
      <c r="D644" s="64"/>
      <c r="E644" s="63"/>
      <c r="F644" s="63"/>
      <c r="G644" s="62"/>
      <c r="H644" s="258"/>
      <c r="I644" s="274"/>
      <c r="J644" s="274"/>
      <c r="K644" s="274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50"/>
      <c r="AK644" s="250"/>
      <c r="AL644" s="55"/>
      <c r="AM644" s="249"/>
      <c r="AN644" s="242"/>
      <c r="AO644" s="239"/>
      <c r="AP644" s="236"/>
      <c r="AQ644" s="242"/>
      <c r="AR644" s="239"/>
      <c r="AS644" s="236"/>
      <c r="AT644" s="242"/>
      <c r="AU644" s="239"/>
      <c r="AV644" s="236"/>
      <c r="AW644" s="242"/>
      <c r="AX644" s="239"/>
      <c r="AY644" s="236"/>
      <c r="AZ644" s="242"/>
      <c r="BA644" s="239"/>
      <c r="BB644" s="293"/>
      <c r="BC644" s="296"/>
      <c r="BD644" s="296"/>
      <c r="BE644" s="299"/>
    </row>
    <row r="645" spans="2:58" ht="28.15" hidden="1" customHeight="1">
      <c r="B645" s="34"/>
      <c r="C645" s="265">
        <v>2</v>
      </c>
      <c r="D645" s="54"/>
      <c r="E645" s="53"/>
      <c r="F645" s="53"/>
      <c r="G645" s="52"/>
      <c r="H645" s="259"/>
      <c r="I645" s="269"/>
      <c r="J645" s="269"/>
      <c r="K645" s="269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51"/>
      <c r="AK645" s="254"/>
      <c r="AL645" s="44"/>
      <c r="AM645" s="247">
        <f>SUMPRODUCT(LEN($M645:$AE648)-LEN(SUBSTITUTE($M645:$AE648,"A", "")))</f>
        <v>0</v>
      </c>
      <c r="AN645" s="240">
        <f>SUMPRODUCT(LEN($AH645:$AH648)-LEN(SUBSTITUTE($AH645:$AH648,"A", "")))</f>
        <v>0</v>
      </c>
      <c r="AO645" s="237">
        <f>SUMPRODUCT(LEN($AG645:$AG648)-LEN(SUBSTITUTE($AG645:$AG648,"A", "")))</f>
        <v>0</v>
      </c>
      <c r="AP645" s="234">
        <f>SUMPRODUCT(LEN($M645:$AE648)-LEN(SUBSTITUTE($M645:$AE648,"S", "")))</f>
        <v>0</v>
      </c>
      <c r="AQ645" s="240">
        <f>SUMPRODUCT(LEN($AH645:$AH648)-LEN(SUBSTITUTE($AH645:$AH648,"S", "")))</f>
        <v>0</v>
      </c>
      <c r="AR645" s="237">
        <f>SUMPRODUCT(LEN($AG645:$AG648)-LEN(SUBSTITUTE($AG645:$AG648,"S", "")))</f>
        <v>0</v>
      </c>
      <c r="AS645" s="234">
        <f>SUMPRODUCT(LEN($M645:$AE648)-LEN(SUBSTITUTE($M645:$AE648,"F", "")))</f>
        <v>0</v>
      </c>
      <c r="AT645" s="240">
        <f>SUMPRODUCT(LEN($AH645:$AH648)-LEN(SUBSTITUTE($AH645:$AH648,"F", "")))</f>
        <v>0</v>
      </c>
      <c r="AU645" s="237">
        <f>SUMPRODUCT(LEN($AG645:$AG648)-LEN(SUBSTITUTE($AG645:$AG648,"F", "")))</f>
        <v>0</v>
      </c>
      <c r="AV645" s="234">
        <f>SUMPRODUCT(LEN($M645:$AE648)-LEN(SUBSTITUTE($M645:$AE648,"G", "")))</f>
        <v>0</v>
      </c>
      <c r="AW645" s="240">
        <f>SUMPRODUCT(LEN($AH645:$AH648)-LEN(SUBSTITUTE($AH645:$AH648,"G", "")))</f>
        <v>0</v>
      </c>
      <c r="AX645" s="237">
        <f>SUMPRODUCT(LEN($AG645:$AG648)-LEN(SUBSTITUTE($AG645:$AG648,"G", "")))</f>
        <v>0</v>
      </c>
      <c r="AY645" s="234">
        <f>SUMPRODUCT(LEN($M645:$AE648)-LEN(SUBSTITUTE($M645:$AE648,"M", "")))</f>
        <v>0</v>
      </c>
      <c r="AZ645" s="240">
        <f>SUMPRODUCT(LEN($AH645:$AH648)-LEN(SUBSTITUTE($AH645:$AH648,"M", "")))</f>
        <v>0</v>
      </c>
      <c r="BA645" s="237">
        <f>SUMPRODUCT(LEN($AG645:$AG648)-LEN(SUBSTITUTE($AG645:$AG648,"M", "")))</f>
        <v>0</v>
      </c>
      <c r="BB645" s="291">
        <f>SUMPRODUCT(LEN($AI645:$AI648)-LEN(SUBSTITUTE($AI645:$AI648,"S", "")))</f>
        <v>0</v>
      </c>
      <c r="BC645" s="294">
        <f>SUMPRODUCT(LEN($AI645:$AI648)-LEN(SUBSTITUTE($AI645:$AI648,"F", "")))</f>
        <v>0</v>
      </c>
      <c r="BD645" s="294">
        <f>SUMPRODUCT(LEN($AI645:$AI648)-LEN(SUBSTITUTE($AI645:$AI648,"G", "")))</f>
        <v>0</v>
      </c>
      <c r="BE645" s="297">
        <f>SUMPRODUCT(LEN($AI645:$AI648)-LEN(SUBSTITUTE($AI645:$AI648,"M", "")))</f>
        <v>0</v>
      </c>
    </row>
    <row r="646" spans="2:58" ht="28.15" hidden="1" customHeight="1" thickBot="1">
      <c r="B646" s="34"/>
      <c r="C646" s="266"/>
      <c r="D646" s="43"/>
      <c r="E646" s="42"/>
      <c r="F646" s="42"/>
      <c r="G646" s="41"/>
      <c r="H646" s="260"/>
      <c r="I646" s="270"/>
      <c r="J646" s="270"/>
      <c r="K646" s="270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52"/>
      <c r="AK646" s="255"/>
      <c r="AL646" s="23"/>
      <c r="AM646" s="248"/>
      <c r="AN646" s="241"/>
      <c r="AO646" s="238"/>
      <c r="AP646" s="235"/>
      <c r="AQ646" s="241"/>
      <c r="AR646" s="238"/>
      <c r="AS646" s="235"/>
      <c r="AT646" s="241"/>
      <c r="AU646" s="238"/>
      <c r="AV646" s="235"/>
      <c r="AW646" s="241"/>
      <c r="AX646" s="238"/>
      <c r="AY646" s="235"/>
      <c r="AZ646" s="241"/>
      <c r="BA646" s="238"/>
      <c r="BB646" s="292"/>
      <c r="BC646" s="295"/>
      <c r="BD646" s="295"/>
      <c r="BE646" s="298"/>
    </row>
    <row r="647" spans="2:58" ht="28.15" hidden="1" customHeight="1">
      <c r="B647" s="34"/>
      <c r="C647" s="267"/>
      <c r="D647" s="33"/>
      <c r="E647" s="32"/>
      <c r="F647" s="32"/>
      <c r="G647" s="31"/>
      <c r="H647" s="257"/>
      <c r="I647" s="271"/>
      <c r="J647" s="271"/>
      <c r="K647" s="271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52"/>
      <c r="AK647" s="255"/>
      <c r="AL647" s="23"/>
      <c r="AM647" s="248"/>
      <c r="AN647" s="241"/>
      <c r="AO647" s="238"/>
      <c r="AP647" s="235"/>
      <c r="AQ647" s="241"/>
      <c r="AR647" s="238"/>
      <c r="AS647" s="235"/>
      <c r="AT647" s="241"/>
      <c r="AU647" s="238"/>
      <c r="AV647" s="235"/>
      <c r="AW647" s="241"/>
      <c r="AX647" s="238"/>
      <c r="AY647" s="235"/>
      <c r="AZ647" s="241"/>
      <c r="BA647" s="238"/>
      <c r="BB647" s="292"/>
      <c r="BC647" s="295"/>
      <c r="BD647" s="295"/>
      <c r="BE647" s="298"/>
    </row>
    <row r="648" spans="2:58" ht="28.15" hidden="1" customHeight="1" thickBot="1">
      <c r="B648" s="34"/>
      <c r="C648" s="273"/>
      <c r="D648" s="64"/>
      <c r="E648" s="63"/>
      <c r="F648" s="63"/>
      <c r="G648" s="62"/>
      <c r="H648" s="258"/>
      <c r="I648" s="274"/>
      <c r="J648" s="274"/>
      <c r="K648" s="274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53"/>
      <c r="AK648" s="256"/>
      <c r="AL648" s="55"/>
      <c r="AM648" s="249"/>
      <c r="AN648" s="242"/>
      <c r="AO648" s="239"/>
      <c r="AP648" s="236"/>
      <c r="AQ648" s="242"/>
      <c r="AR648" s="239"/>
      <c r="AS648" s="236"/>
      <c r="AT648" s="242"/>
      <c r="AU648" s="239"/>
      <c r="AV648" s="236"/>
      <c r="AW648" s="242"/>
      <c r="AX648" s="239"/>
      <c r="AY648" s="236"/>
      <c r="AZ648" s="242"/>
      <c r="BA648" s="239"/>
      <c r="BB648" s="293"/>
      <c r="BC648" s="296"/>
      <c r="BD648" s="296"/>
      <c r="BE648" s="299"/>
    </row>
    <row r="649" spans="2:58" ht="28.15" hidden="1" customHeight="1">
      <c r="B649" s="34"/>
      <c r="C649" s="265">
        <v>3</v>
      </c>
      <c r="D649" s="54"/>
      <c r="E649" s="53"/>
      <c r="F649" s="53"/>
      <c r="G649" s="52"/>
      <c r="H649" s="259"/>
      <c r="I649" s="269"/>
      <c r="J649" s="269"/>
      <c r="K649" s="269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44"/>
      <c r="AK649" s="244"/>
      <c r="AL649" s="44"/>
      <c r="AM649" s="247">
        <f>SUMPRODUCT(LEN($M649:$AE652)-LEN(SUBSTITUTE($M649:$AE652,"A", "")))</f>
        <v>0</v>
      </c>
      <c r="AN649" s="240">
        <f>SUMPRODUCT(LEN($AH649:$AH652)-LEN(SUBSTITUTE($AH649:$AH652,"A", "")))</f>
        <v>0</v>
      </c>
      <c r="AO649" s="237">
        <f>SUMPRODUCT(LEN($AG649:$AG652)-LEN(SUBSTITUTE($AG649:$AG652,"A", "")))</f>
        <v>0</v>
      </c>
      <c r="AP649" s="234">
        <f>SUMPRODUCT(LEN($M649:$AE652)-LEN(SUBSTITUTE($M649:$AE652,"S", "")))</f>
        <v>0</v>
      </c>
      <c r="AQ649" s="240">
        <f>SUMPRODUCT(LEN($AH649:$AH652)-LEN(SUBSTITUTE($AH649:$AH652,"S", "")))</f>
        <v>0</v>
      </c>
      <c r="AR649" s="237">
        <f>SUMPRODUCT(LEN($AG649:$AG652)-LEN(SUBSTITUTE($AG649:$AG652,"S", "")))</f>
        <v>0</v>
      </c>
      <c r="AS649" s="234">
        <f>SUMPRODUCT(LEN($M649:$AE652)-LEN(SUBSTITUTE($M649:$AE652,"F", "")))</f>
        <v>0</v>
      </c>
      <c r="AT649" s="240">
        <f>SUMPRODUCT(LEN($AH649:$AH652)-LEN(SUBSTITUTE($AH649:$AH652,"F", "")))</f>
        <v>0</v>
      </c>
      <c r="AU649" s="237">
        <f>SUMPRODUCT(LEN($AG649:$AG652)-LEN(SUBSTITUTE($AG649:$AG652,"F", "")))</f>
        <v>0</v>
      </c>
      <c r="AV649" s="234">
        <f>SUMPRODUCT(LEN($M649:$AE652)-LEN(SUBSTITUTE($M649:$AE652,"G", "")))</f>
        <v>0</v>
      </c>
      <c r="AW649" s="240">
        <f>SUMPRODUCT(LEN($AH649:$AH652)-LEN(SUBSTITUTE($AH649:$AH652,"G", "")))</f>
        <v>0</v>
      </c>
      <c r="AX649" s="237">
        <f>SUMPRODUCT(LEN($AG649:$AG652)-LEN(SUBSTITUTE($AG649:$AG652,"G", "")))</f>
        <v>0</v>
      </c>
      <c r="AY649" s="234">
        <f>SUMPRODUCT(LEN($M649:$AE652)-LEN(SUBSTITUTE($M649:$AE652,"M", "")))</f>
        <v>0</v>
      </c>
      <c r="AZ649" s="240">
        <f>SUMPRODUCT(LEN($AH649:$AH652)-LEN(SUBSTITUTE($AH649:$AH652,"M", "")))</f>
        <v>0</v>
      </c>
      <c r="BA649" s="237">
        <f>SUMPRODUCT(LEN($AG649:$AG652)-LEN(SUBSTITUTE($AG649:$AG652,"M", "")))</f>
        <v>0</v>
      </c>
      <c r="BB649" s="291">
        <f>SUMPRODUCT(LEN($AI649:$AI652)-LEN(SUBSTITUTE($AI649:$AI652,"S", "")))</f>
        <v>0</v>
      </c>
      <c r="BC649" s="294">
        <f>SUMPRODUCT(LEN($AI649:$AI652)-LEN(SUBSTITUTE($AI649:$AI652,"F", "")))</f>
        <v>0</v>
      </c>
      <c r="BD649" s="294">
        <f>SUMPRODUCT(LEN($AI649:$AI652)-LEN(SUBSTITUTE($AI649:$AI652,"G", "")))</f>
        <v>0</v>
      </c>
      <c r="BE649" s="297">
        <f>SUMPRODUCT(LEN($AI649:$AI652)-LEN(SUBSTITUTE($AI649:$AI652,"M", "")))</f>
        <v>0</v>
      </c>
    </row>
    <row r="650" spans="2:58" ht="28.15" hidden="1" customHeight="1" thickBot="1">
      <c r="B650" s="34"/>
      <c r="C650" s="266"/>
      <c r="D650" s="43"/>
      <c r="E650" s="42"/>
      <c r="F650" s="42"/>
      <c r="G650" s="41"/>
      <c r="H650" s="260"/>
      <c r="I650" s="270"/>
      <c r="J650" s="270"/>
      <c r="K650" s="270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45"/>
      <c r="AK650" s="245"/>
      <c r="AL650" s="23"/>
      <c r="AM650" s="248"/>
      <c r="AN650" s="241"/>
      <c r="AO650" s="238"/>
      <c r="AP650" s="235"/>
      <c r="AQ650" s="241"/>
      <c r="AR650" s="238"/>
      <c r="AS650" s="235"/>
      <c r="AT650" s="241"/>
      <c r="AU650" s="238"/>
      <c r="AV650" s="235"/>
      <c r="AW650" s="241"/>
      <c r="AX650" s="238"/>
      <c r="AY650" s="235"/>
      <c r="AZ650" s="241"/>
      <c r="BA650" s="238"/>
      <c r="BB650" s="292"/>
      <c r="BC650" s="295"/>
      <c r="BD650" s="295"/>
      <c r="BE650" s="298"/>
    </row>
    <row r="651" spans="2:58" ht="28.15" hidden="1" customHeight="1">
      <c r="B651" s="34"/>
      <c r="C651" s="267"/>
      <c r="D651" s="33"/>
      <c r="E651" s="32"/>
      <c r="F651" s="32"/>
      <c r="G651" s="31"/>
      <c r="H651" s="257"/>
      <c r="I651" s="271"/>
      <c r="J651" s="271"/>
      <c r="K651" s="271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45"/>
      <c r="AK651" s="245"/>
      <c r="AL651" s="23"/>
      <c r="AM651" s="248"/>
      <c r="AN651" s="241"/>
      <c r="AO651" s="238"/>
      <c r="AP651" s="235"/>
      <c r="AQ651" s="241"/>
      <c r="AR651" s="238"/>
      <c r="AS651" s="235"/>
      <c r="AT651" s="241"/>
      <c r="AU651" s="238"/>
      <c r="AV651" s="235"/>
      <c r="AW651" s="241"/>
      <c r="AX651" s="238"/>
      <c r="AY651" s="235"/>
      <c r="AZ651" s="241"/>
      <c r="BA651" s="238"/>
      <c r="BB651" s="292"/>
      <c r="BC651" s="295"/>
      <c r="BD651" s="295"/>
      <c r="BE651" s="298"/>
    </row>
    <row r="652" spans="2:58" ht="28.15" hidden="1" customHeight="1" thickBot="1">
      <c r="B652" s="22"/>
      <c r="C652" s="268"/>
      <c r="D652" s="21"/>
      <c r="E652" s="20"/>
      <c r="F652" s="20"/>
      <c r="G652" s="19"/>
      <c r="H652" s="258"/>
      <c r="I652" s="272"/>
      <c r="J652" s="272"/>
      <c r="K652" s="27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46"/>
      <c r="AK652" s="246"/>
      <c r="AL652" s="11"/>
      <c r="AM652" s="249"/>
      <c r="AN652" s="242"/>
      <c r="AO652" s="239"/>
      <c r="AP652" s="236"/>
      <c r="AQ652" s="242"/>
      <c r="AR652" s="239"/>
      <c r="AS652" s="236"/>
      <c r="AT652" s="242"/>
      <c r="AU652" s="239"/>
      <c r="AV652" s="236"/>
      <c r="AW652" s="242"/>
      <c r="AX652" s="239"/>
      <c r="AY652" s="236"/>
      <c r="AZ652" s="242"/>
      <c r="BA652" s="239"/>
      <c r="BB652" s="293"/>
      <c r="BC652" s="296"/>
      <c r="BD652" s="296"/>
      <c r="BE652" s="299"/>
    </row>
    <row r="653" spans="2:58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29" t="s">
        <v>287</v>
      </c>
      <c r="M653" s="278"/>
      <c r="N653" s="229" t="s">
        <v>286</v>
      </c>
      <c r="O653" s="278"/>
      <c r="P653" s="229" t="s">
        <v>286</v>
      </c>
      <c r="Q653" s="230"/>
      <c r="R653" s="229" t="s">
        <v>286</v>
      </c>
      <c r="S653" s="230"/>
      <c r="T653" s="229" t="s">
        <v>286</v>
      </c>
      <c r="U653" s="230"/>
      <c r="V653" s="229" t="s">
        <v>286</v>
      </c>
      <c r="W653" s="230"/>
      <c r="X653" s="229" t="s">
        <v>286</v>
      </c>
      <c r="Y653" s="230"/>
      <c r="Z653" s="229" t="s">
        <v>286</v>
      </c>
      <c r="AA653" s="230"/>
      <c r="AB653" s="229" t="s">
        <v>286</v>
      </c>
      <c r="AC653" s="230"/>
      <c r="AD653" s="229" t="s">
        <v>286</v>
      </c>
      <c r="AE653" s="230"/>
      <c r="AF653" s="243" t="s">
        <v>285</v>
      </c>
      <c r="AG653" s="230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90" t="s">
        <v>279</v>
      </c>
      <c r="AN653" s="89" t="s">
        <v>278</v>
      </c>
      <c r="AO653" s="88" t="s">
        <v>277</v>
      </c>
      <c r="AP653" s="90" t="s">
        <v>276</v>
      </c>
      <c r="AQ653" s="89" t="s">
        <v>275</v>
      </c>
      <c r="AR653" s="88" t="s">
        <v>274</v>
      </c>
      <c r="AS653" s="90" t="s">
        <v>273</v>
      </c>
      <c r="AT653" s="89" t="s">
        <v>272</v>
      </c>
      <c r="AU653" s="91" t="s">
        <v>271</v>
      </c>
      <c r="AV653" s="90" t="s">
        <v>270</v>
      </c>
      <c r="AW653" s="89" t="s">
        <v>269</v>
      </c>
      <c r="AX653" s="88" t="s">
        <v>268</v>
      </c>
      <c r="AY653" s="90" t="s">
        <v>267</v>
      </c>
      <c r="AZ653" s="89" t="s">
        <v>266</v>
      </c>
      <c r="BA653" s="88" t="s">
        <v>265</v>
      </c>
      <c r="BB653" s="87" t="s">
        <v>264</v>
      </c>
      <c r="BC653" s="86" t="s">
        <v>263</v>
      </c>
      <c r="BD653" s="86" t="s">
        <v>262</v>
      </c>
      <c r="BE653" s="85" t="s">
        <v>261</v>
      </c>
    </row>
    <row r="654" spans="2:58" ht="48" hidden="1" thickBot="1">
      <c r="B654" s="84" t="s">
        <v>310</v>
      </c>
      <c r="C654" s="83"/>
      <c r="D654" s="82"/>
      <c r="E654" s="275"/>
      <c r="F654" s="276"/>
      <c r="G654" s="277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71">
        <f t="shared" ref="AM654:BE654" si="46">SUM(AM655:AM666)</f>
        <v>0</v>
      </c>
      <c r="AN654" s="70">
        <f t="shared" si="46"/>
        <v>0</v>
      </c>
      <c r="AO654" s="69">
        <f t="shared" si="46"/>
        <v>0</v>
      </c>
      <c r="AP654" s="71">
        <f t="shared" si="46"/>
        <v>0</v>
      </c>
      <c r="AQ654" s="70">
        <f t="shared" si="46"/>
        <v>0</v>
      </c>
      <c r="AR654" s="69">
        <f t="shared" si="46"/>
        <v>0</v>
      </c>
      <c r="AS654" s="71">
        <f t="shared" si="46"/>
        <v>0</v>
      </c>
      <c r="AT654" s="70">
        <f t="shared" si="46"/>
        <v>0</v>
      </c>
      <c r="AU654" s="69">
        <f t="shared" si="46"/>
        <v>0</v>
      </c>
      <c r="AV654" s="71">
        <f t="shared" si="46"/>
        <v>0</v>
      </c>
      <c r="AW654" s="70">
        <f t="shared" si="46"/>
        <v>0</v>
      </c>
      <c r="AX654" s="69">
        <f t="shared" si="46"/>
        <v>0</v>
      </c>
      <c r="AY654" s="71">
        <f t="shared" si="46"/>
        <v>0</v>
      </c>
      <c r="AZ654" s="70">
        <f t="shared" si="46"/>
        <v>0</v>
      </c>
      <c r="BA654" s="69">
        <f t="shared" si="46"/>
        <v>0</v>
      </c>
      <c r="BB654" s="68">
        <f t="shared" si="46"/>
        <v>0</v>
      </c>
      <c r="BC654" s="67">
        <f t="shared" si="46"/>
        <v>0</v>
      </c>
      <c r="BD654" s="67">
        <f t="shared" si="46"/>
        <v>0</v>
      </c>
      <c r="BE654" s="66">
        <f t="shared" si="46"/>
        <v>0</v>
      </c>
      <c r="BF654" s="65" t="s">
        <v>257</v>
      </c>
    </row>
    <row r="655" spans="2:58" ht="28.15" hidden="1" customHeight="1">
      <c r="B655" s="34"/>
      <c r="C655" s="265">
        <v>1</v>
      </c>
      <c r="D655" s="54"/>
      <c r="E655" s="53"/>
      <c r="F655" s="53"/>
      <c r="G655" s="52"/>
      <c r="H655" s="259"/>
      <c r="I655" s="269"/>
      <c r="J655" s="269"/>
      <c r="K655" s="269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44"/>
      <c r="AK655" s="244"/>
      <c r="AL655" s="44"/>
      <c r="AM655" s="247">
        <f>SUMPRODUCT(LEN($M655:$AE658)-LEN(SUBSTITUTE($M655:$AE658,"A", "")))</f>
        <v>0</v>
      </c>
      <c r="AN655" s="240">
        <f>SUMPRODUCT(LEN($AH655:$AH658)-LEN(SUBSTITUTE($AH655:$AH658,"A", "")))</f>
        <v>0</v>
      </c>
      <c r="AO655" s="237">
        <f>SUMPRODUCT(LEN($AG655:$AG658)-LEN(SUBSTITUTE($AG655:$AG658,"A", "")))</f>
        <v>0</v>
      </c>
      <c r="AP655" s="234">
        <f>SUMPRODUCT(LEN($M655:$AE658)-LEN(SUBSTITUTE($M655:$AE658,"S", "")))</f>
        <v>0</v>
      </c>
      <c r="AQ655" s="240">
        <f>SUMPRODUCT(LEN($AH655:$AH658)-LEN(SUBSTITUTE($AH655:$AH658,"S", "")))</f>
        <v>0</v>
      </c>
      <c r="AR655" s="237">
        <f>SUMPRODUCT(LEN($AG655:$AG658)-LEN(SUBSTITUTE($AG655:$AG658,"S", "")))</f>
        <v>0</v>
      </c>
      <c r="AS655" s="234">
        <f>SUMPRODUCT(LEN($M655:$AE658)-LEN(SUBSTITUTE($M655:$AE658,"F", "")))</f>
        <v>0</v>
      </c>
      <c r="AT655" s="240">
        <f>SUMPRODUCT(LEN($AH655:$AH658)-LEN(SUBSTITUTE($AH655:$AH658,"F", "")))</f>
        <v>0</v>
      </c>
      <c r="AU655" s="237">
        <f>SUMPRODUCT(LEN($AG655:$AG658)-LEN(SUBSTITUTE($AG655:$AG658,"F", "")))</f>
        <v>0</v>
      </c>
      <c r="AV655" s="234">
        <f>SUMPRODUCT(LEN($M655:$AE658)-LEN(SUBSTITUTE($M655:$AE658,"G", "")))</f>
        <v>0</v>
      </c>
      <c r="AW655" s="240">
        <f>SUMPRODUCT(LEN($AH655:$AH658)-LEN(SUBSTITUTE($AH655:$AH658,"G", "")))</f>
        <v>0</v>
      </c>
      <c r="AX655" s="237">
        <f>SUMPRODUCT(LEN($AG655:$AG658)-LEN(SUBSTITUTE($AG655:$AG658,"G", "")))</f>
        <v>0</v>
      </c>
      <c r="AY655" s="234">
        <f>SUMPRODUCT(LEN($M655:$AE658)-LEN(SUBSTITUTE($M655:$AE658,"M", "")))</f>
        <v>0</v>
      </c>
      <c r="AZ655" s="240">
        <f>SUMPRODUCT(LEN($AH655:$AH658)-LEN(SUBSTITUTE($AH655:$AH658,"M", "")))</f>
        <v>0</v>
      </c>
      <c r="BA655" s="237">
        <f>SUMPRODUCT(LEN($AG655:$AG658)-LEN(SUBSTITUTE($AG655:$AG658,"M", "")))</f>
        <v>0</v>
      </c>
      <c r="BB655" s="291">
        <f>SUMPRODUCT(LEN($AI655:$AI658)-LEN(SUBSTITUTE($AI655:$AI658,"S", "")))</f>
        <v>0</v>
      </c>
      <c r="BC655" s="294">
        <f>SUMPRODUCT(LEN($AI655:$AI658)-LEN(SUBSTITUTE($AI655:$AI658,"F", "")))</f>
        <v>0</v>
      </c>
      <c r="BD655" s="294">
        <f>SUMPRODUCT(LEN($AI655:$AI658)-LEN(SUBSTITUTE($AI655:$AI658,"G", "")))</f>
        <v>0</v>
      </c>
      <c r="BE655" s="297">
        <f>SUMPRODUCT(LEN($AI655:$AI658)-LEN(SUBSTITUTE($AI655:$AI658,"M", "")))</f>
        <v>0</v>
      </c>
    </row>
    <row r="656" spans="2:58" ht="28.15" hidden="1" customHeight="1" thickBot="1">
      <c r="B656" s="34"/>
      <c r="C656" s="266"/>
      <c r="D656" s="43"/>
      <c r="E656" s="42"/>
      <c r="F656" s="42"/>
      <c r="G656" s="41"/>
      <c r="H656" s="260"/>
      <c r="I656" s="270"/>
      <c r="J656" s="270"/>
      <c r="K656" s="270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45"/>
      <c r="AK656" s="245"/>
      <c r="AL656" s="23"/>
      <c r="AM656" s="248"/>
      <c r="AN656" s="241"/>
      <c r="AO656" s="238"/>
      <c r="AP656" s="235"/>
      <c r="AQ656" s="241"/>
      <c r="AR656" s="238"/>
      <c r="AS656" s="235"/>
      <c r="AT656" s="241"/>
      <c r="AU656" s="238"/>
      <c r="AV656" s="235"/>
      <c r="AW656" s="241"/>
      <c r="AX656" s="238"/>
      <c r="AY656" s="235"/>
      <c r="AZ656" s="241"/>
      <c r="BA656" s="238"/>
      <c r="BB656" s="292"/>
      <c r="BC656" s="295"/>
      <c r="BD656" s="295"/>
      <c r="BE656" s="298"/>
    </row>
    <row r="657" spans="2:58" ht="28.15" hidden="1" customHeight="1">
      <c r="B657" s="34"/>
      <c r="C657" s="267"/>
      <c r="D657" s="33"/>
      <c r="E657" s="32"/>
      <c r="F657" s="32"/>
      <c r="G657" s="31"/>
      <c r="H657" s="257"/>
      <c r="I657" s="271"/>
      <c r="J657" s="271"/>
      <c r="K657" s="271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45"/>
      <c r="AK657" s="245"/>
      <c r="AL657" s="23"/>
      <c r="AM657" s="248"/>
      <c r="AN657" s="241"/>
      <c r="AO657" s="238"/>
      <c r="AP657" s="235"/>
      <c r="AQ657" s="241"/>
      <c r="AR657" s="238"/>
      <c r="AS657" s="235"/>
      <c r="AT657" s="241"/>
      <c r="AU657" s="238"/>
      <c r="AV657" s="235"/>
      <c r="AW657" s="241"/>
      <c r="AX657" s="238"/>
      <c r="AY657" s="235"/>
      <c r="AZ657" s="241"/>
      <c r="BA657" s="238"/>
      <c r="BB657" s="292"/>
      <c r="BC657" s="295"/>
      <c r="BD657" s="295"/>
      <c r="BE657" s="298"/>
    </row>
    <row r="658" spans="2:58" ht="28.15" hidden="1" customHeight="1" thickBot="1">
      <c r="B658" s="34"/>
      <c r="C658" s="273"/>
      <c r="D658" s="64"/>
      <c r="E658" s="63"/>
      <c r="F658" s="63"/>
      <c r="G658" s="62"/>
      <c r="H658" s="258"/>
      <c r="I658" s="274"/>
      <c r="J658" s="274"/>
      <c r="K658" s="274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50"/>
      <c r="AK658" s="250"/>
      <c r="AL658" s="55"/>
      <c r="AM658" s="249"/>
      <c r="AN658" s="242"/>
      <c r="AO658" s="239"/>
      <c r="AP658" s="236"/>
      <c r="AQ658" s="242"/>
      <c r="AR658" s="239"/>
      <c r="AS658" s="236"/>
      <c r="AT658" s="242"/>
      <c r="AU658" s="239"/>
      <c r="AV658" s="236"/>
      <c r="AW658" s="242"/>
      <c r="AX658" s="239"/>
      <c r="AY658" s="236"/>
      <c r="AZ658" s="242"/>
      <c r="BA658" s="239"/>
      <c r="BB658" s="293"/>
      <c r="BC658" s="296"/>
      <c r="BD658" s="296"/>
      <c r="BE658" s="299"/>
    </row>
    <row r="659" spans="2:58" ht="28.15" hidden="1" customHeight="1">
      <c r="B659" s="34"/>
      <c r="C659" s="265">
        <v>2</v>
      </c>
      <c r="D659" s="54"/>
      <c r="E659" s="53"/>
      <c r="F659" s="53"/>
      <c r="G659" s="52"/>
      <c r="H659" s="259"/>
      <c r="I659" s="269"/>
      <c r="J659" s="269"/>
      <c r="K659" s="269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51"/>
      <c r="AK659" s="254"/>
      <c r="AL659" s="44"/>
      <c r="AM659" s="247">
        <f>SUMPRODUCT(LEN($M659:$AE662)-LEN(SUBSTITUTE($M659:$AE662,"A", "")))</f>
        <v>0</v>
      </c>
      <c r="AN659" s="240">
        <f>SUMPRODUCT(LEN($AH659:$AH662)-LEN(SUBSTITUTE($AH659:$AH662,"A", "")))</f>
        <v>0</v>
      </c>
      <c r="AO659" s="237">
        <f>SUMPRODUCT(LEN($AG659:$AG662)-LEN(SUBSTITUTE($AG659:$AG662,"A", "")))</f>
        <v>0</v>
      </c>
      <c r="AP659" s="234">
        <f>SUMPRODUCT(LEN($M659:$AE662)-LEN(SUBSTITUTE($M659:$AE662,"S", "")))</f>
        <v>0</v>
      </c>
      <c r="AQ659" s="240">
        <f>SUMPRODUCT(LEN($AH659:$AH662)-LEN(SUBSTITUTE($AH659:$AH662,"S", "")))</f>
        <v>0</v>
      </c>
      <c r="AR659" s="237">
        <f>SUMPRODUCT(LEN($AG659:$AG662)-LEN(SUBSTITUTE($AG659:$AG662,"S", "")))</f>
        <v>0</v>
      </c>
      <c r="AS659" s="234">
        <f>SUMPRODUCT(LEN($M659:$AE662)-LEN(SUBSTITUTE($M659:$AE662,"F", "")))</f>
        <v>0</v>
      </c>
      <c r="AT659" s="240">
        <f>SUMPRODUCT(LEN($AH659:$AH662)-LEN(SUBSTITUTE($AH659:$AH662,"F", "")))</f>
        <v>0</v>
      </c>
      <c r="AU659" s="237">
        <f>SUMPRODUCT(LEN($AG659:$AG662)-LEN(SUBSTITUTE($AG659:$AG662,"F", "")))</f>
        <v>0</v>
      </c>
      <c r="AV659" s="234">
        <f>SUMPRODUCT(LEN($M659:$AE662)-LEN(SUBSTITUTE($M659:$AE662,"G", "")))</f>
        <v>0</v>
      </c>
      <c r="AW659" s="240">
        <f>SUMPRODUCT(LEN($AH659:$AH662)-LEN(SUBSTITUTE($AH659:$AH662,"G", "")))</f>
        <v>0</v>
      </c>
      <c r="AX659" s="237">
        <f>SUMPRODUCT(LEN($AG659:$AG662)-LEN(SUBSTITUTE($AG659:$AG662,"G", "")))</f>
        <v>0</v>
      </c>
      <c r="AY659" s="234">
        <f>SUMPRODUCT(LEN($M659:$AE662)-LEN(SUBSTITUTE($M659:$AE662,"M", "")))</f>
        <v>0</v>
      </c>
      <c r="AZ659" s="240">
        <f>SUMPRODUCT(LEN($AH659:$AH662)-LEN(SUBSTITUTE($AH659:$AH662,"M", "")))</f>
        <v>0</v>
      </c>
      <c r="BA659" s="237">
        <f>SUMPRODUCT(LEN($AG659:$AG662)-LEN(SUBSTITUTE($AG659:$AG662,"M", "")))</f>
        <v>0</v>
      </c>
      <c r="BB659" s="291">
        <f>SUMPRODUCT(LEN($AI659:$AI662)-LEN(SUBSTITUTE($AI659:$AI662,"S", "")))</f>
        <v>0</v>
      </c>
      <c r="BC659" s="294">
        <f>SUMPRODUCT(LEN($AI659:$AI662)-LEN(SUBSTITUTE($AI659:$AI662,"F", "")))</f>
        <v>0</v>
      </c>
      <c r="BD659" s="294">
        <f>SUMPRODUCT(LEN($AI659:$AI662)-LEN(SUBSTITUTE($AI659:$AI662,"G", "")))</f>
        <v>0</v>
      </c>
      <c r="BE659" s="297">
        <f>SUMPRODUCT(LEN($AI659:$AI662)-LEN(SUBSTITUTE($AI659:$AI662,"M", "")))</f>
        <v>0</v>
      </c>
    </row>
    <row r="660" spans="2:58" ht="28.15" hidden="1" customHeight="1" thickBot="1">
      <c r="B660" s="34"/>
      <c r="C660" s="266"/>
      <c r="D660" s="43"/>
      <c r="E660" s="42"/>
      <c r="F660" s="42"/>
      <c r="G660" s="41"/>
      <c r="H660" s="260"/>
      <c r="I660" s="270"/>
      <c r="J660" s="270"/>
      <c r="K660" s="270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52"/>
      <c r="AK660" s="255"/>
      <c r="AL660" s="23"/>
      <c r="AM660" s="248"/>
      <c r="AN660" s="241"/>
      <c r="AO660" s="238"/>
      <c r="AP660" s="235"/>
      <c r="AQ660" s="241"/>
      <c r="AR660" s="238"/>
      <c r="AS660" s="235"/>
      <c r="AT660" s="241"/>
      <c r="AU660" s="238"/>
      <c r="AV660" s="235"/>
      <c r="AW660" s="241"/>
      <c r="AX660" s="238"/>
      <c r="AY660" s="235"/>
      <c r="AZ660" s="241"/>
      <c r="BA660" s="238"/>
      <c r="BB660" s="292"/>
      <c r="BC660" s="295"/>
      <c r="BD660" s="295"/>
      <c r="BE660" s="298"/>
    </row>
    <row r="661" spans="2:58" ht="28.15" hidden="1" customHeight="1">
      <c r="B661" s="34"/>
      <c r="C661" s="267"/>
      <c r="D661" s="33"/>
      <c r="E661" s="32"/>
      <c r="F661" s="32"/>
      <c r="G661" s="31"/>
      <c r="H661" s="257"/>
      <c r="I661" s="271"/>
      <c r="J661" s="271"/>
      <c r="K661" s="271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52"/>
      <c r="AK661" s="255"/>
      <c r="AL661" s="23"/>
      <c r="AM661" s="248"/>
      <c r="AN661" s="241"/>
      <c r="AO661" s="238"/>
      <c r="AP661" s="235"/>
      <c r="AQ661" s="241"/>
      <c r="AR661" s="238"/>
      <c r="AS661" s="235"/>
      <c r="AT661" s="241"/>
      <c r="AU661" s="238"/>
      <c r="AV661" s="235"/>
      <c r="AW661" s="241"/>
      <c r="AX661" s="238"/>
      <c r="AY661" s="235"/>
      <c r="AZ661" s="241"/>
      <c r="BA661" s="238"/>
      <c r="BB661" s="292"/>
      <c r="BC661" s="295"/>
      <c r="BD661" s="295"/>
      <c r="BE661" s="298"/>
    </row>
    <row r="662" spans="2:58" ht="28.15" hidden="1" customHeight="1" thickBot="1">
      <c r="B662" s="34"/>
      <c r="C662" s="273"/>
      <c r="D662" s="64"/>
      <c r="E662" s="63"/>
      <c r="F662" s="63"/>
      <c r="G662" s="62"/>
      <c r="H662" s="258"/>
      <c r="I662" s="274"/>
      <c r="J662" s="274"/>
      <c r="K662" s="274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53"/>
      <c r="AK662" s="256"/>
      <c r="AL662" s="55"/>
      <c r="AM662" s="249"/>
      <c r="AN662" s="242"/>
      <c r="AO662" s="239"/>
      <c r="AP662" s="236"/>
      <c r="AQ662" s="242"/>
      <c r="AR662" s="239"/>
      <c r="AS662" s="236"/>
      <c r="AT662" s="242"/>
      <c r="AU662" s="239"/>
      <c r="AV662" s="236"/>
      <c r="AW662" s="242"/>
      <c r="AX662" s="239"/>
      <c r="AY662" s="236"/>
      <c r="AZ662" s="242"/>
      <c r="BA662" s="239"/>
      <c r="BB662" s="293"/>
      <c r="BC662" s="296"/>
      <c r="BD662" s="296"/>
      <c r="BE662" s="299"/>
    </row>
    <row r="663" spans="2:58" ht="28.15" hidden="1" customHeight="1">
      <c r="B663" s="34"/>
      <c r="C663" s="265">
        <v>3</v>
      </c>
      <c r="D663" s="54"/>
      <c r="E663" s="53"/>
      <c r="F663" s="53"/>
      <c r="G663" s="52"/>
      <c r="H663" s="259"/>
      <c r="I663" s="269"/>
      <c r="J663" s="269"/>
      <c r="K663" s="269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44"/>
      <c r="AK663" s="244"/>
      <c r="AL663" s="44"/>
      <c r="AM663" s="247">
        <f>SUMPRODUCT(LEN($M663:$AE666)-LEN(SUBSTITUTE($M663:$AE666,"A", "")))</f>
        <v>0</v>
      </c>
      <c r="AN663" s="240">
        <f>SUMPRODUCT(LEN($AH663:$AH666)-LEN(SUBSTITUTE($AH663:$AH666,"A", "")))</f>
        <v>0</v>
      </c>
      <c r="AO663" s="237">
        <f>SUMPRODUCT(LEN($AG663:$AG666)-LEN(SUBSTITUTE($AG663:$AG666,"A", "")))</f>
        <v>0</v>
      </c>
      <c r="AP663" s="234">
        <f>SUMPRODUCT(LEN($M663:$AE666)-LEN(SUBSTITUTE($M663:$AE666,"S", "")))</f>
        <v>0</v>
      </c>
      <c r="AQ663" s="240">
        <f>SUMPRODUCT(LEN($AH663:$AH666)-LEN(SUBSTITUTE($AH663:$AH666,"S", "")))</f>
        <v>0</v>
      </c>
      <c r="AR663" s="237">
        <f>SUMPRODUCT(LEN($AG663:$AG666)-LEN(SUBSTITUTE($AG663:$AG666,"S", "")))</f>
        <v>0</v>
      </c>
      <c r="AS663" s="234">
        <f>SUMPRODUCT(LEN($M663:$AE666)-LEN(SUBSTITUTE($M663:$AE666,"F", "")))</f>
        <v>0</v>
      </c>
      <c r="AT663" s="240">
        <f>SUMPRODUCT(LEN($AH663:$AH666)-LEN(SUBSTITUTE($AH663:$AH666,"F", "")))</f>
        <v>0</v>
      </c>
      <c r="AU663" s="237">
        <f>SUMPRODUCT(LEN($AG663:$AG666)-LEN(SUBSTITUTE($AG663:$AG666,"F", "")))</f>
        <v>0</v>
      </c>
      <c r="AV663" s="234">
        <f>SUMPRODUCT(LEN($M663:$AE666)-LEN(SUBSTITUTE($M663:$AE666,"G", "")))</f>
        <v>0</v>
      </c>
      <c r="AW663" s="240">
        <f>SUMPRODUCT(LEN($AH663:$AH666)-LEN(SUBSTITUTE($AH663:$AH666,"G", "")))</f>
        <v>0</v>
      </c>
      <c r="AX663" s="237">
        <f>SUMPRODUCT(LEN($AG663:$AG666)-LEN(SUBSTITUTE($AG663:$AG666,"G", "")))</f>
        <v>0</v>
      </c>
      <c r="AY663" s="234">
        <f>SUMPRODUCT(LEN($M663:$AE666)-LEN(SUBSTITUTE($M663:$AE666,"M", "")))</f>
        <v>0</v>
      </c>
      <c r="AZ663" s="240">
        <f>SUMPRODUCT(LEN($AH663:$AH666)-LEN(SUBSTITUTE($AH663:$AH666,"M", "")))</f>
        <v>0</v>
      </c>
      <c r="BA663" s="237">
        <f>SUMPRODUCT(LEN($AG663:$AG666)-LEN(SUBSTITUTE($AG663:$AG666,"M", "")))</f>
        <v>0</v>
      </c>
      <c r="BB663" s="291">
        <f>SUMPRODUCT(LEN($AI663:$AI666)-LEN(SUBSTITUTE($AI663:$AI666,"S", "")))</f>
        <v>0</v>
      </c>
      <c r="BC663" s="294">
        <f>SUMPRODUCT(LEN($AI663:$AI666)-LEN(SUBSTITUTE($AI663:$AI666,"F", "")))</f>
        <v>0</v>
      </c>
      <c r="BD663" s="294">
        <f>SUMPRODUCT(LEN($AI663:$AI666)-LEN(SUBSTITUTE($AI663:$AI666,"G", "")))</f>
        <v>0</v>
      </c>
      <c r="BE663" s="297">
        <f>SUMPRODUCT(LEN($AI663:$AI666)-LEN(SUBSTITUTE($AI663:$AI666,"M", "")))</f>
        <v>0</v>
      </c>
    </row>
    <row r="664" spans="2:58" ht="28.15" hidden="1" customHeight="1" thickBot="1">
      <c r="B664" s="34"/>
      <c r="C664" s="266"/>
      <c r="D664" s="43"/>
      <c r="E664" s="42"/>
      <c r="F664" s="42"/>
      <c r="G664" s="41"/>
      <c r="H664" s="260"/>
      <c r="I664" s="270"/>
      <c r="J664" s="270"/>
      <c r="K664" s="270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45"/>
      <c r="AK664" s="245"/>
      <c r="AL664" s="23"/>
      <c r="AM664" s="248"/>
      <c r="AN664" s="241"/>
      <c r="AO664" s="238"/>
      <c r="AP664" s="235"/>
      <c r="AQ664" s="241"/>
      <c r="AR664" s="238"/>
      <c r="AS664" s="235"/>
      <c r="AT664" s="241"/>
      <c r="AU664" s="238"/>
      <c r="AV664" s="235"/>
      <c r="AW664" s="241"/>
      <c r="AX664" s="238"/>
      <c r="AY664" s="235"/>
      <c r="AZ664" s="241"/>
      <c r="BA664" s="238"/>
      <c r="BB664" s="292"/>
      <c r="BC664" s="295"/>
      <c r="BD664" s="295"/>
      <c r="BE664" s="298"/>
    </row>
    <row r="665" spans="2:58" ht="28.15" hidden="1" customHeight="1">
      <c r="B665" s="34"/>
      <c r="C665" s="267"/>
      <c r="D665" s="33"/>
      <c r="E665" s="32"/>
      <c r="F665" s="32"/>
      <c r="G665" s="31"/>
      <c r="H665" s="257"/>
      <c r="I665" s="271"/>
      <c r="J665" s="271"/>
      <c r="K665" s="271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45"/>
      <c r="AK665" s="245"/>
      <c r="AL665" s="23"/>
      <c r="AM665" s="248"/>
      <c r="AN665" s="241"/>
      <c r="AO665" s="238"/>
      <c r="AP665" s="235"/>
      <c r="AQ665" s="241"/>
      <c r="AR665" s="238"/>
      <c r="AS665" s="235"/>
      <c r="AT665" s="241"/>
      <c r="AU665" s="238"/>
      <c r="AV665" s="235"/>
      <c r="AW665" s="241"/>
      <c r="AX665" s="238"/>
      <c r="AY665" s="235"/>
      <c r="AZ665" s="241"/>
      <c r="BA665" s="238"/>
      <c r="BB665" s="292"/>
      <c r="BC665" s="295"/>
      <c r="BD665" s="295"/>
      <c r="BE665" s="298"/>
    </row>
    <row r="666" spans="2:58" ht="28.15" hidden="1" customHeight="1" thickBot="1">
      <c r="B666" s="22"/>
      <c r="C666" s="268"/>
      <c r="D666" s="21"/>
      <c r="E666" s="20"/>
      <c r="F666" s="20"/>
      <c r="G666" s="19"/>
      <c r="H666" s="258"/>
      <c r="I666" s="272"/>
      <c r="J666" s="272"/>
      <c r="K666" s="27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46"/>
      <c r="AK666" s="246"/>
      <c r="AL666" s="11"/>
      <c r="AM666" s="249"/>
      <c r="AN666" s="242"/>
      <c r="AO666" s="239"/>
      <c r="AP666" s="236"/>
      <c r="AQ666" s="242"/>
      <c r="AR666" s="239"/>
      <c r="AS666" s="236"/>
      <c r="AT666" s="242"/>
      <c r="AU666" s="239"/>
      <c r="AV666" s="236"/>
      <c r="AW666" s="242"/>
      <c r="AX666" s="239"/>
      <c r="AY666" s="236"/>
      <c r="AZ666" s="242"/>
      <c r="BA666" s="239"/>
      <c r="BB666" s="293"/>
      <c r="BC666" s="296"/>
      <c r="BD666" s="296"/>
      <c r="BE666" s="299"/>
    </row>
    <row r="667" spans="2:58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29" t="s">
        <v>287</v>
      </c>
      <c r="M667" s="278"/>
      <c r="N667" s="229" t="s">
        <v>286</v>
      </c>
      <c r="O667" s="278"/>
      <c r="P667" s="229" t="s">
        <v>286</v>
      </c>
      <c r="Q667" s="230"/>
      <c r="R667" s="229" t="s">
        <v>286</v>
      </c>
      <c r="S667" s="230"/>
      <c r="T667" s="229" t="s">
        <v>286</v>
      </c>
      <c r="U667" s="230"/>
      <c r="V667" s="229" t="s">
        <v>286</v>
      </c>
      <c r="W667" s="230"/>
      <c r="X667" s="229" t="s">
        <v>286</v>
      </c>
      <c r="Y667" s="230"/>
      <c r="Z667" s="229" t="s">
        <v>286</v>
      </c>
      <c r="AA667" s="230"/>
      <c r="AB667" s="229" t="s">
        <v>286</v>
      </c>
      <c r="AC667" s="230"/>
      <c r="AD667" s="229" t="s">
        <v>286</v>
      </c>
      <c r="AE667" s="230"/>
      <c r="AF667" s="243" t="s">
        <v>285</v>
      </c>
      <c r="AG667" s="230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90" t="s">
        <v>279</v>
      </c>
      <c r="AN667" s="89" t="s">
        <v>278</v>
      </c>
      <c r="AO667" s="88" t="s">
        <v>277</v>
      </c>
      <c r="AP667" s="90" t="s">
        <v>276</v>
      </c>
      <c r="AQ667" s="89" t="s">
        <v>275</v>
      </c>
      <c r="AR667" s="88" t="s">
        <v>274</v>
      </c>
      <c r="AS667" s="90" t="s">
        <v>273</v>
      </c>
      <c r="AT667" s="89" t="s">
        <v>272</v>
      </c>
      <c r="AU667" s="91" t="s">
        <v>271</v>
      </c>
      <c r="AV667" s="90" t="s">
        <v>270</v>
      </c>
      <c r="AW667" s="89" t="s">
        <v>269</v>
      </c>
      <c r="AX667" s="88" t="s">
        <v>268</v>
      </c>
      <c r="AY667" s="90" t="s">
        <v>267</v>
      </c>
      <c r="AZ667" s="89" t="s">
        <v>266</v>
      </c>
      <c r="BA667" s="88" t="s">
        <v>265</v>
      </c>
      <c r="BB667" s="87" t="s">
        <v>264</v>
      </c>
      <c r="BC667" s="86" t="s">
        <v>263</v>
      </c>
      <c r="BD667" s="86" t="s">
        <v>262</v>
      </c>
      <c r="BE667" s="85" t="s">
        <v>261</v>
      </c>
    </row>
    <row r="668" spans="2:58" ht="48" hidden="1" thickBot="1">
      <c r="B668" s="84" t="s">
        <v>309</v>
      </c>
      <c r="C668" s="83"/>
      <c r="D668" s="82"/>
      <c r="E668" s="275"/>
      <c r="F668" s="276"/>
      <c r="G668" s="277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71">
        <f t="shared" ref="AM668:BE668" si="47">SUM(AM669:AM680)</f>
        <v>0</v>
      </c>
      <c r="AN668" s="70">
        <f t="shared" si="47"/>
        <v>0</v>
      </c>
      <c r="AO668" s="69">
        <f t="shared" si="47"/>
        <v>0</v>
      </c>
      <c r="AP668" s="71">
        <f t="shared" si="47"/>
        <v>0</v>
      </c>
      <c r="AQ668" s="70">
        <f t="shared" si="47"/>
        <v>0</v>
      </c>
      <c r="AR668" s="69">
        <f t="shared" si="47"/>
        <v>0</v>
      </c>
      <c r="AS668" s="71">
        <f t="shared" si="47"/>
        <v>0</v>
      </c>
      <c r="AT668" s="70">
        <f t="shared" si="47"/>
        <v>0</v>
      </c>
      <c r="AU668" s="69">
        <f t="shared" si="47"/>
        <v>0</v>
      </c>
      <c r="AV668" s="71">
        <f t="shared" si="47"/>
        <v>0</v>
      </c>
      <c r="AW668" s="70">
        <f t="shared" si="47"/>
        <v>0</v>
      </c>
      <c r="AX668" s="69">
        <f t="shared" si="47"/>
        <v>0</v>
      </c>
      <c r="AY668" s="71">
        <f t="shared" si="47"/>
        <v>0</v>
      </c>
      <c r="AZ668" s="70">
        <f t="shared" si="47"/>
        <v>0</v>
      </c>
      <c r="BA668" s="69">
        <f t="shared" si="47"/>
        <v>0</v>
      </c>
      <c r="BB668" s="68">
        <f t="shared" si="47"/>
        <v>0</v>
      </c>
      <c r="BC668" s="67">
        <f t="shared" si="47"/>
        <v>0</v>
      </c>
      <c r="BD668" s="67">
        <f t="shared" si="47"/>
        <v>0</v>
      </c>
      <c r="BE668" s="66">
        <f t="shared" si="47"/>
        <v>0</v>
      </c>
      <c r="BF668" s="65" t="s">
        <v>257</v>
      </c>
    </row>
    <row r="669" spans="2:58" ht="28.15" hidden="1" customHeight="1">
      <c r="B669" s="34"/>
      <c r="C669" s="265">
        <v>1</v>
      </c>
      <c r="D669" s="54"/>
      <c r="E669" s="53"/>
      <c r="F669" s="53"/>
      <c r="G669" s="52"/>
      <c r="H669" s="259"/>
      <c r="I669" s="269"/>
      <c r="J669" s="269"/>
      <c r="K669" s="269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44"/>
      <c r="AK669" s="244"/>
      <c r="AL669" s="44"/>
      <c r="AM669" s="247">
        <f>SUMPRODUCT(LEN($M669:$AE672)-LEN(SUBSTITUTE($M669:$AE672,"A", "")))</f>
        <v>0</v>
      </c>
      <c r="AN669" s="240">
        <f>SUMPRODUCT(LEN($AH669:$AH672)-LEN(SUBSTITUTE($AH669:$AH672,"A", "")))</f>
        <v>0</v>
      </c>
      <c r="AO669" s="237">
        <f>SUMPRODUCT(LEN($AG669:$AG672)-LEN(SUBSTITUTE($AG669:$AG672,"A", "")))</f>
        <v>0</v>
      </c>
      <c r="AP669" s="234">
        <f>SUMPRODUCT(LEN($M669:$AE672)-LEN(SUBSTITUTE($M669:$AE672,"S", "")))</f>
        <v>0</v>
      </c>
      <c r="AQ669" s="240">
        <f>SUMPRODUCT(LEN($AH669:$AH672)-LEN(SUBSTITUTE($AH669:$AH672,"S", "")))</f>
        <v>0</v>
      </c>
      <c r="AR669" s="237">
        <f>SUMPRODUCT(LEN($AG669:$AG672)-LEN(SUBSTITUTE($AG669:$AG672,"S", "")))</f>
        <v>0</v>
      </c>
      <c r="AS669" s="234">
        <f>SUMPRODUCT(LEN($M669:$AE672)-LEN(SUBSTITUTE($M669:$AE672,"F", "")))</f>
        <v>0</v>
      </c>
      <c r="AT669" s="240">
        <f>SUMPRODUCT(LEN($AH669:$AH672)-LEN(SUBSTITUTE($AH669:$AH672,"F", "")))</f>
        <v>0</v>
      </c>
      <c r="AU669" s="237">
        <f>SUMPRODUCT(LEN($AG669:$AG672)-LEN(SUBSTITUTE($AG669:$AG672,"F", "")))</f>
        <v>0</v>
      </c>
      <c r="AV669" s="234">
        <f>SUMPRODUCT(LEN($M669:$AE672)-LEN(SUBSTITUTE($M669:$AE672,"G", "")))</f>
        <v>0</v>
      </c>
      <c r="AW669" s="240">
        <f>SUMPRODUCT(LEN($AH669:$AH672)-LEN(SUBSTITUTE($AH669:$AH672,"G", "")))</f>
        <v>0</v>
      </c>
      <c r="AX669" s="237">
        <f>SUMPRODUCT(LEN($AG669:$AG672)-LEN(SUBSTITUTE($AG669:$AG672,"G", "")))</f>
        <v>0</v>
      </c>
      <c r="AY669" s="234">
        <f>SUMPRODUCT(LEN($M669:$AE672)-LEN(SUBSTITUTE($M669:$AE672,"M", "")))</f>
        <v>0</v>
      </c>
      <c r="AZ669" s="240">
        <f>SUMPRODUCT(LEN($AH669:$AH672)-LEN(SUBSTITUTE($AH669:$AH672,"M", "")))</f>
        <v>0</v>
      </c>
      <c r="BA669" s="237">
        <f>SUMPRODUCT(LEN($AG669:$AG672)-LEN(SUBSTITUTE($AG669:$AG672,"M", "")))</f>
        <v>0</v>
      </c>
      <c r="BB669" s="291">
        <f>SUMPRODUCT(LEN($AI669:$AI672)-LEN(SUBSTITUTE($AI669:$AI672,"S", "")))</f>
        <v>0</v>
      </c>
      <c r="BC669" s="294">
        <f>SUMPRODUCT(LEN($AI669:$AI672)-LEN(SUBSTITUTE($AI669:$AI672,"F", "")))</f>
        <v>0</v>
      </c>
      <c r="BD669" s="294">
        <f>SUMPRODUCT(LEN($AI669:$AI672)-LEN(SUBSTITUTE($AI669:$AI672,"G", "")))</f>
        <v>0</v>
      </c>
      <c r="BE669" s="297">
        <f>SUMPRODUCT(LEN($AI669:$AI672)-LEN(SUBSTITUTE($AI669:$AI672,"M", "")))</f>
        <v>0</v>
      </c>
    </row>
    <row r="670" spans="2:58" ht="28.15" hidden="1" customHeight="1" thickBot="1">
      <c r="B670" s="34"/>
      <c r="C670" s="266"/>
      <c r="D670" s="43"/>
      <c r="E670" s="42"/>
      <c r="F670" s="42"/>
      <c r="G670" s="41"/>
      <c r="H670" s="260"/>
      <c r="I670" s="270"/>
      <c r="J670" s="270"/>
      <c r="K670" s="270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45"/>
      <c r="AK670" s="245"/>
      <c r="AL670" s="23"/>
      <c r="AM670" s="248"/>
      <c r="AN670" s="241"/>
      <c r="AO670" s="238"/>
      <c r="AP670" s="235"/>
      <c r="AQ670" s="241"/>
      <c r="AR670" s="238"/>
      <c r="AS670" s="235"/>
      <c r="AT670" s="241"/>
      <c r="AU670" s="238"/>
      <c r="AV670" s="235"/>
      <c r="AW670" s="241"/>
      <c r="AX670" s="238"/>
      <c r="AY670" s="235"/>
      <c r="AZ670" s="241"/>
      <c r="BA670" s="238"/>
      <c r="BB670" s="292"/>
      <c r="BC670" s="295"/>
      <c r="BD670" s="295"/>
      <c r="BE670" s="298"/>
    </row>
    <row r="671" spans="2:58" ht="28.15" hidden="1" customHeight="1">
      <c r="B671" s="34"/>
      <c r="C671" s="267"/>
      <c r="D671" s="33"/>
      <c r="E671" s="32"/>
      <c r="F671" s="32"/>
      <c r="G671" s="31"/>
      <c r="H671" s="257"/>
      <c r="I671" s="271"/>
      <c r="J671" s="271"/>
      <c r="K671" s="271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45"/>
      <c r="AK671" s="245"/>
      <c r="AL671" s="23"/>
      <c r="AM671" s="248"/>
      <c r="AN671" s="241"/>
      <c r="AO671" s="238"/>
      <c r="AP671" s="235"/>
      <c r="AQ671" s="241"/>
      <c r="AR671" s="238"/>
      <c r="AS671" s="235"/>
      <c r="AT671" s="241"/>
      <c r="AU671" s="238"/>
      <c r="AV671" s="235"/>
      <c r="AW671" s="241"/>
      <c r="AX671" s="238"/>
      <c r="AY671" s="235"/>
      <c r="AZ671" s="241"/>
      <c r="BA671" s="238"/>
      <c r="BB671" s="292"/>
      <c r="BC671" s="295"/>
      <c r="BD671" s="295"/>
      <c r="BE671" s="298"/>
    </row>
    <row r="672" spans="2:58" ht="28.15" hidden="1" customHeight="1" thickBot="1">
      <c r="B672" s="34"/>
      <c r="C672" s="273"/>
      <c r="D672" s="64"/>
      <c r="E672" s="63"/>
      <c r="F672" s="63"/>
      <c r="G672" s="62"/>
      <c r="H672" s="258"/>
      <c r="I672" s="274"/>
      <c r="J672" s="274"/>
      <c r="K672" s="274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50"/>
      <c r="AK672" s="250"/>
      <c r="AL672" s="55"/>
      <c r="AM672" s="249"/>
      <c r="AN672" s="242"/>
      <c r="AO672" s="239"/>
      <c r="AP672" s="236"/>
      <c r="AQ672" s="242"/>
      <c r="AR672" s="239"/>
      <c r="AS672" s="236"/>
      <c r="AT672" s="242"/>
      <c r="AU672" s="239"/>
      <c r="AV672" s="236"/>
      <c r="AW672" s="242"/>
      <c r="AX672" s="239"/>
      <c r="AY672" s="236"/>
      <c r="AZ672" s="242"/>
      <c r="BA672" s="239"/>
      <c r="BB672" s="293"/>
      <c r="BC672" s="296"/>
      <c r="BD672" s="296"/>
      <c r="BE672" s="299"/>
    </row>
    <row r="673" spans="2:58" ht="28.15" hidden="1" customHeight="1">
      <c r="B673" s="34"/>
      <c r="C673" s="265">
        <v>2</v>
      </c>
      <c r="D673" s="54"/>
      <c r="E673" s="53"/>
      <c r="F673" s="53"/>
      <c r="G673" s="52"/>
      <c r="H673" s="259"/>
      <c r="I673" s="269"/>
      <c r="J673" s="269"/>
      <c r="K673" s="269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51"/>
      <c r="AK673" s="254"/>
      <c r="AL673" s="44"/>
      <c r="AM673" s="247">
        <f>SUMPRODUCT(LEN($M673:$AE676)-LEN(SUBSTITUTE($M673:$AE676,"A", "")))</f>
        <v>0</v>
      </c>
      <c r="AN673" s="240">
        <f>SUMPRODUCT(LEN($AH673:$AH676)-LEN(SUBSTITUTE($AH673:$AH676,"A", "")))</f>
        <v>0</v>
      </c>
      <c r="AO673" s="237">
        <f>SUMPRODUCT(LEN($AG673:$AG676)-LEN(SUBSTITUTE($AG673:$AG676,"A", "")))</f>
        <v>0</v>
      </c>
      <c r="AP673" s="234">
        <f>SUMPRODUCT(LEN($M673:$AE676)-LEN(SUBSTITUTE($M673:$AE676,"S", "")))</f>
        <v>0</v>
      </c>
      <c r="AQ673" s="240">
        <f>SUMPRODUCT(LEN($AH673:$AH676)-LEN(SUBSTITUTE($AH673:$AH676,"S", "")))</f>
        <v>0</v>
      </c>
      <c r="AR673" s="237">
        <f>SUMPRODUCT(LEN($AG673:$AG676)-LEN(SUBSTITUTE($AG673:$AG676,"S", "")))</f>
        <v>0</v>
      </c>
      <c r="AS673" s="234">
        <f>SUMPRODUCT(LEN($M673:$AE676)-LEN(SUBSTITUTE($M673:$AE676,"F", "")))</f>
        <v>0</v>
      </c>
      <c r="AT673" s="240">
        <f>SUMPRODUCT(LEN($AH673:$AH676)-LEN(SUBSTITUTE($AH673:$AH676,"F", "")))</f>
        <v>0</v>
      </c>
      <c r="AU673" s="237">
        <f>SUMPRODUCT(LEN($AG673:$AG676)-LEN(SUBSTITUTE($AG673:$AG676,"F", "")))</f>
        <v>0</v>
      </c>
      <c r="AV673" s="234">
        <f>SUMPRODUCT(LEN($M673:$AE676)-LEN(SUBSTITUTE($M673:$AE676,"G", "")))</f>
        <v>0</v>
      </c>
      <c r="AW673" s="240">
        <f>SUMPRODUCT(LEN($AH673:$AH676)-LEN(SUBSTITUTE($AH673:$AH676,"G", "")))</f>
        <v>0</v>
      </c>
      <c r="AX673" s="237">
        <f>SUMPRODUCT(LEN($AG673:$AG676)-LEN(SUBSTITUTE($AG673:$AG676,"G", "")))</f>
        <v>0</v>
      </c>
      <c r="AY673" s="234">
        <f>SUMPRODUCT(LEN($M673:$AE676)-LEN(SUBSTITUTE($M673:$AE676,"M", "")))</f>
        <v>0</v>
      </c>
      <c r="AZ673" s="240">
        <f>SUMPRODUCT(LEN($AH673:$AH676)-LEN(SUBSTITUTE($AH673:$AH676,"M", "")))</f>
        <v>0</v>
      </c>
      <c r="BA673" s="237">
        <f>SUMPRODUCT(LEN($AG673:$AG676)-LEN(SUBSTITUTE($AG673:$AG676,"M", "")))</f>
        <v>0</v>
      </c>
      <c r="BB673" s="291">
        <f>SUMPRODUCT(LEN($AI673:$AI676)-LEN(SUBSTITUTE($AI673:$AI676,"S", "")))</f>
        <v>0</v>
      </c>
      <c r="BC673" s="294">
        <f>SUMPRODUCT(LEN($AI673:$AI676)-LEN(SUBSTITUTE($AI673:$AI676,"F", "")))</f>
        <v>0</v>
      </c>
      <c r="BD673" s="294">
        <f>SUMPRODUCT(LEN($AI673:$AI676)-LEN(SUBSTITUTE($AI673:$AI676,"G", "")))</f>
        <v>0</v>
      </c>
      <c r="BE673" s="297">
        <f>SUMPRODUCT(LEN($AI673:$AI676)-LEN(SUBSTITUTE($AI673:$AI676,"M", "")))</f>
        <v>0</v>
      </c>
    </row>
    <row r="674" spans="2:58" ht="28.15" hidden="1" customHeight="1" thickBot="1">
      <c r="B674" s="34"/>
      <c r="C674" s="266"/>
      <c r="D674" s="43"/>
      <c r="E674" s="42"/>
      <c r="F674" s="42"/>
      <c r="G674" s="41"/>
      <c r="H674" s="260"/>
      <c r="I674" s="270"/>
      <c r="J674" s="270"/>
      <c r="K674" s="270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52"/>
      <c r="AK674" s="255"/>
      <c r="AL674" s="23"/>
      <c r="AM674" s="248"/>
      <c r="AN674" s="241"/>
      <c r="AO674" s="238"/>
      <c r="AP674" s="235"/>
      <c r="AQ674" s="241"/>
      <c r="AR674" s="238"/>
      <c r="AS674" s="235"/>
      <c r="AT674" s="241"/>
      <c r="AU674" s="238"/>
      <c r="AV674" s="235"/>
      <c r="AW674" s="241"/>
      <c r="AX674" s="238"/>
      <c r="AY674" s="235"/>
      <c r="AZ674" s="241"/>
      <c r="BA674" s="238"/>
      <c r="BB674" s="292"/>
      <c r="BC674" s="295"/>
      <c r="BD674" s="295"/>
      <c r="BE674" s="298"/>
    </row>
    <row r="675" spans="2:58" ht="28.15" hidden="1" customHeight="1">
      <c r="B675" s="34"/>
      <c r="C675" s="267"/>
      <c r="D675" s="33"/>
      <c r="E675" s="32"/>
      <c r="F675" s="32"/>
      <c r="G675" s="31"/>
      <c r="H675" s="257"/>
      <c r="I675" s="271"/>
      <c r="J675" s="271"/>
      <c r="K675" s="271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52"/>
      <c r="AK675" s="255"/>
      <c r="AL675" s="23"/>
      <c r="AM675" s="248"/>
      <c r="AN675" s="241"/>
      <c r="AO675" s="238"/>
      <c r="AP675" s="235"/>
      <c r="AQ675" s="241"/>
      <c r="AR675" s="238"/>
      <c r="AS675" s="235"/>
      <c r="AT675" s="241"/>
      <c r="AU675" s="238"/>
      <c r="AV675" s="235"/>
      <c r="AW675" s="241"/>
      <c r="AX675" s="238"/>
      <c r="AY675" s="235"/>
      <c r="AZ675" s="241"/>
      <c r="BA675" s="238"/>
      <c r="BB675" s="292"/>
      <c r="BC675" s="295"/>
      <c r="BD675" s="295"/>
      <c r="BE675" s="298"/>
    </row>
    <row r="676" spans="2:58" ht="28.15" hidden="1" customHeight="1" thickBot="1">
      <c r="B676" s="34"/>
      <c r="C676" s="273"/>
      <c r="D676" s="64"/>
      <c r="E676" s="63"/>
      <c r="F676" s="63"/>
      <c r="G676" s="62"/>
      <c r="H676" s="258"/>
      <c r="I676" s="274"/>
      <c r="J676" s="274"/>
      <c r="K676" s="274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53"/>
      <c r="AK676" s="256"/>
      <c r="AL676" s="55"/>
      <c r="AM676" s="249"/>
      <c r="AN676" s="242"/>
      <c r="AO676" s="239"/>
      <c r="AP676" s="236"/>
      <c r="AQ676" s="242"/>
      <c r="AR676" s="239"/>
      <c r="AS676" s="236"/>
      <c r="AT676" s="242"/>
      <c r="AU676" s="239"/>
      <c r="AV676" s="236"/>
      <c r="AW676" s="242"/>
      <c r="AX676" s="239"/>
      <c r="AY676" s="236"/>
      <c r="AZ676" s="242"/>
      <c r="BA676" s="239"/>
      <c r="BB676" s="293"/>
      <c r="BC676" s="296"/>
      <c r="BD676" s="296"/>
      <c r="BE676" s="299"/>
    </row>
    <row r="677" spans="2:58" ht="28.15" hidden="1" customHeight="1">
      <c r="B677" s="34"/>
      <c r="C677" s="265">
        <v>3</v>
      </c>
      <c r="D677" s="54"/>
      <c r="E677" s="53"/>
      <c r="F677" s="53"/>
      <c r="G677" s="52"/>
      <c r="H677" s="259"/>
      <c r="I677" s="269"/>
      <c r="J677" s="269"/>
      <c r="K677" s="269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44"/>
      <c r="AK677" s="244"/>
      <c r="AL677" s="44"/>
      <c r="AM677" s="247">
        <f>SUMPRODUCT(LEN($M677:$AE680)-LEN(SUBSTITUTE($M677:$AE680,"A", "")))</f>
        <v>0</v>
      </c>
      <c r="AN677" s="240">
        <f>SUMPRODUCT(LEN($AH677:$AH680)-LEN(SUBSTITUTE($AH677:$AH680,"A", "")))</f>
        <v>0</v>
      </c>
      <c r="AO677" s="237">
        <f>SUMPRODUCT(LEN($AG677:$AG680)-LEN(SUBSTITUTE($AG677:$AG680,"A", "")))</f>
        <v>0</v>
      </c>
      <c r="AP677" s="234">
        <f>SUMPRODUCT(LEN($M677:$AE680)-LEN(SUBSTITUTE($M677:$AE680,"S", "")))</f>
        <v>0</v>
      </c>
      <c r="AQ677" s="240">
        <f>SUMPRODUCT(LEN($AH677:$AH680)-LEN(SUBSTITUTE($AH677:$AH680,"S", "")))</f>
        <v>0</v>
      </c>
      <c r="AR677" s="237">
        <f>SUMPRODUCT(LEN($AG677:$AG680)-LEN(SUBSTITUTE($AG677:$AG680,"S", "")))</f>
        <v>0</v>
      </c>
      <c r="AS677" s="234">
        <f>SUMPRODUCT(LEN($M677:$AE680)-LEN(SUBSTITUTE($M677:$AE680,"F", "")))</f>
        <v>0</v>
      </c>
      <c r="AT677" s="240">
        <f>SUMPRODUCT(LEN($AH677:$AH680)-LEN(SUBSTITUTE($AH677:$AH680,"F", "")))</f>
        <v>0</v>
      </c>
      <c r="AU677" s="237">
        <f>SUMPRODUCT(LEN($AG677:$AG680)-LEN(SUBSTITUTE($AG677:$AG680,"F", "")))</f>
        <v>0</v>
      </c>
      <c r="AV677" s="234">
        <f>SUMPRODUCT(LEN($M677:$AE680)-LEN(SUBSTITUTE($M677:$AE680,"G", "")))</f>
        <v>0</v>
      </c>
      <c r="AW677" s="240">
        <f>SUMPRODUCT(LEN($AH677:$AH680)-LEN(SUBSTITUTE($AH677:$AH680,"G", "")))</f>
        <v>0</v>
      </c>
      <c r="AX677" s="237">
        <f>SUMPRODUCT(LEN($AG677:$AG680)-LEN(SUBSTITUTE($AG677:$AG680,"G", "")))</f>
        <v>0</v>
      </c>
      <c r="AY677" s="234">
        <f>SUMPRODUCT(LEN($M677:$AE680)-LEN(SUBSTITUTE($M677:$AE680,"M", "")))</f>
        <v>0</v>
      </c>
      <c r="AZ677" s="240">
        <f>SUMPRODUCT(LEN($AH677:$AH680)-LEN(SUBSTITUTE($AH677:$AH680,"M", "")))</f>
        <v>0</v>
      </c>
      <c r="BA677" s="237">
        <f>SUMPRODUCT(LEN($AG677:$AG680)-LEN(SUBSTITUTE($AG677:$AG680,"M", "")))</f>
        <v>0</v>
      </c>
      <c r="BB677" s="291">
        <f>SUMPRODUCT(LEN($AI677:$AI680)-LEN(SUBSTITUTE($AI677:$AI680,"S", "")))</f>
        <v>0</v>
      </c>
      <c r="BC677" s="294">
        <f>SUMPRODUCT(LEN($AI677:$AI680)-LEN(SUBSTITUTE($AI677:$AI680,"F", "")))</f>
        <v>0</v>
      </c>
      <c r="BD677" s="294">
        <f>SUMPRODUCT(LEN($AI677:$AI680)-LEN(SUBSTITUTE($AI677:$AI680,"G", "")))</f>
        <v>0</v>
      </c>
      <c r="BE677" s="297">
        <f>SUMPRODUCT(LEN($AI677:$AI680)-LEN(SUBSTITUTE($AI677:$AI680,"M", "")))</f>
        <v>0</v>
      </c>
    </row>
    <row r="678" spans="2:58" ht="28.15" hidden="1" customHeight="1" thickBot="1">
      <c r="B678" s="34"/>
      <c r="C678" s="266"/>
      <c r="D678" s="43"/>
      <c r="E678" s="42"/>
      <c r="F678" s="42"/>
      <c r="G678" s="41"/>
      <c r="H678" s="260"/>
      <c r="I678" s="270"/>
      <c r="J678" s="270"/>
      <c r="K678" s="270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45"/>
      <c r="AK678" s="245"/>
      <c r="AL678" s="23"/>
      <c r="AM678" s="248"/>
      <c r="AN678" s="241"/>
      <c r="AO678" s="238"/>
      <c r="AP678" s="235"/>
      <c r="AQ678" s="241"/>
      <c r="AR678" s="238"/>
      <c r="AS678" s="235"/>
      <c r="AT678" s="241"/>
      <c r="AU678" s="238"/>
      <c r="AV678" s="235"/>
      <c r="AW678" s="241"/>
      <c r="AX678" s="238"/>
      <c r="AY678" s="235"/>
      <c r="AZ678" s="241"/>
      <c r="BA678" s="238"/>
      <c r="BB678" s="292"/>
      <c r="BC678" s="295"/>
      <c r="BD678" s="295"/>
      <c r="BE678" s="298"/>
    </row>
    <row r="679" spans="2:58" ht="28.15" hidden="1" customHeight="1">
      <c r="B679" s="34"/>
      <c r="C679" s="267"/>
      <c r="D679" s="33"/>
      <c r="E679" s="32"/>
      <c r="F679" s="32"/>
      <c r="G679" s="31"/>
      <c r="H679" s="257"/>
      <c r="I679" s="271"/>
      <c r="J679" s="271"/>
      <c r="K679" s="271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45"/>
      <c r="AK679" s="245"/>
      <c r="AL679" s="23"/>
      <c r="AM679" s="248"/>
      <c r="AN679" s="241"/>
      <c r="AO679" s="238"/>
      <c r="AP679" s="235"/>
      <c r="AQ679" s="241"/>
      <c r="AR679" s="238"/>
      <c r="AS679" s="235"/>
      <c r="AT679" s="241"/>
      <c r="AU679" s="238"/>
      <c r="AV679" s="235"/>
      <c r="AW679" s="241"/>
      <c r="AX679" s="238"/>
      <c r="AY679" s="235"/>
      <c r="AZ679" s="241"/>
      <c r="BA679" s="238"/>
      <c r="BB679" s="292"/>
      <c r="BC679" s="295"/>
      <c r="BD679" s="295"/>
      <c r="BE679" s="298"/>
    </row>
    <row r="680" spans="2:58" ht="28.15" hidden="1" customHeight="1" thickBot="1">
      <c r="B680" s="22"/>
      <c r="C680" s="268"/>
      <c r="D680" s="21"/>
      <c r="E680" s="20"/>
      <c r="F680" s="20"/>
      <c r="G680" s="19"/>
      <c r="H680" s="258"/>
      <c r="I680" s="272"/>
      <c r="J680" s="272"/>
      <c r="K680" s="27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46"/>
      <c r="AK680" s="246"/>
      <c r="AL680" s="11"/>
      <c r="AM680" s="249"/>
      <c r="AN680" s="242"/>
      <c r="AO680" s="239"/>
      <c r="AP680" s="236"/>
      <c r="AQ680" s="242"/>
      <c r="AR680" s="239"/>
      <c r="AS680" s="236"/>
      <c r="AT680" s="242"/>
      <c r="AU680" s="239"/>
      <c r="AV680" s="236"/>
      <c r="AW680" s="242"/>
      <c r="AX680" s="239"/>
      <c r="AY680" s="236"/>
      <c r="AZ680" s="242"/>
      <c r="BA680" s="239"/>
      <c r="BB680" s="293"/>
      <c r="BC680" s="296"/>
      <c r="BD680" s="296"/>
      <c r="BE680" s="299"/>
    </row>
    <row r="681" spans="2:58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29" t="s">
        <v>287</v>
      </c>
      <c r="M681" s="278"/>
      <c r="N681" s="229" t="s">
        <v>286</v>
      </c>
      <c r="O681" s="278"/>
      <c r="P681" s="229" t="s">
        <v>286</v>
      </c>
      <c r="Q681" s="230"/>
      <c r="R681" s="229" t="s">
        <v>286</v>
      </c>
      <c r="S681" s="230"/>
      <c r="T681" s="229" t="s">
        <v>286</v>
      </c>
      <c r="U681" s="230"/>
      <c r="V681" s="229" t="s">
        <v>286</v>
      </c>
      <c r="W681" s="230"/>
      <c r="X681" s="229" t="s">
        <v>286</v>
      </c>
      <c r="Y681" s="230"/>
      <c r="Z681" s="229" t="s">
        <v>286</v>
      </c>
      <c r="AA681" s="230"/>
      <c r="AB681" s="229" t="s">
        <v>286</v>
      </c>
      <c r="AC681" s="230"/>
      <c r="AD681" s="229" t="s">
        <v>286</v>
      </c>
      <c r="AE681" s="230"/>
      <c r="AF681" s="243" t="s">
        <v>285</v>
      </c>
      <c r="AG681" s="230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90" t="s">
        <v>279</v>
      </c>
      <c r="AN681" s="89" t="s">
        <v>278</v>
      </c>
      <c r="AO681" s="88" t="s">
        <v>277</v>
      </c>
      <c r="AP681" s="90" t="s">
        <v>276</v>
      </c>
      <c r="AQ681" s="89" t="s">
        <v>275</v>
      </c>
      <c r="AR681" s="88" t="s">
        <v>274</v>
      </c>
      <c r="AS681" s="90" t="s">
        <v>273</v>
      </c>
      <c r="AT681" s="89" t="s">
        <v>272</v>
      </c>
      <c r="AU681" s="91" t="s">
        <v>271</v>
      </c>
      <c r="AV681" s="90" t="s">
        <v>270</v>
      </c>
      <c r="AW681" s="89" t="s">
        <v>269</v>
      </c>
      <c r="AX681" s="88" t="s">
        <v>268</v>
      </c>
      <c r="AY681" s="90" t="s">
        <v>267</v>
      </c>
      <c r="AZ681" s="89" t="s">
        <v>266</v>
      </c>
      <c r="BA681" s="88" t="s">
        <v>265</v>
      </c>
      <c r="BB681" s="87" t="s">
        <v>264</v>
      </c>
      <c r="BC681" s="86" t="s">
        <v>263</v>
      </c>
      <c r="BD681" s="86" t="s">
        <v>262</v>
      </c>
      <c r="BE681" s="85" t="s">
        <v>261</v>
      </c>
    </row>
    <row r="682" spans="2:58" ht="48" hidden="1" thickBot="1">
      <c r="B682" s="84" t="s">
        <v>308</v>
      </c>
      <c r="C682" s="83"/>
      <c r="D682" s="82"/>
      <c r="E682" s="275"/>
      <c r="F682" s="276"/>
      <c r="G682" s="277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71">
        <f t="shared" ref="AM682:BE682" si="48">SUM(AM683:AM694)</f>
        <v>0</v>
      </c>
      <c r="AN682" s="70">
        <f t="shared" si="48"/>
        <v>0</v>
      </c>
      <c r="AO682" s="69">
        <f t="shared" si="48"/>
        <v>0</v>
      </c>
      <c r="AP682" s="71">
        <f t="shared" si="48"/>
        <v>0</v>
      </c>
      <c r="AQ682" s="70">
        <f t="shared" si="48"/>
        <v>0</v>
      </c>
      <c r="AR682" s="69">
        <f t="shared" si="48"/>
        <v>0</v>
      </c>
      <c r="AS682" s="71">
        <f t="shared" si="48"/>
        <v>0</v>
      </c>
      <c r="AT682" s="70">
        <f t="shared" si="48"/>
        <v>0</v>
      </c>
      <c r="AU682" s="69">
        <f t="shared" si="48"/>
        <v>0</v>
      </c>
      <c r="AV682" s="71">
        <f t="shared" si="48"/>
        <v>0</v>
      </c>
      <c r="AW682" s="70">
        <f t="shared" si="48"/>
        <v>0</v>
      </c>
      <c r="AX682" s="69">
        <f t="shared" si="48"/>
        <v>0</v>
      </c>
      <c r="AY682" s="71">
        <f t="shared" si="48"/>
        <v>0</v>
      </c>
      <c r="AZ682" s="70">
        <f t="shared" si="48"/>
        <v>0</v>
      </c>
      <c r="BA682" s="69">
        <f t="shared" si="48"/>
        <v>0</v>
      </c>
      <c r="BB682" s="68">
        <f t="shared" si="48"/>
        <v>0</v>
      </c>
      <c r="BC682" s="67">
        <f t="shared" si="48"/>
        <v>0</v>
      </c>
      <c r="BD682" s="67">
        <f t="shared" si="48"/>
        <v>0</v>
      </c>
      <c r="BE682" s="66">
        <f t="shared" si="48"/>
        <v>0</v>
      </c>
      <c r="BF682" s="65" t="s">
        <v>257</v>
      </c>
    </row>
    <row r="683" spans="2:58" ht="28.15" hidden="1" customHeight="1">
      <c r="B683" s="34"/>
      <c r="C683" s="265">
        <v>1</v>
      </c>
      <c r="D683" s="54"/>
      <c r="E683" s="53"/>
      <c r="F683" s="53"/>
      <c r="G683" s="52"/>
      <c r="H683" s="259"/>
      <c r="I683" s="269"/>
      <c r="J683" s="269"/>
      <c r="K683" s="269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44"/>
      <c r="AK683" s="244"/>
      <c r="AL683" s="44"/>
      <c r="AM683" s="247">
        <f>SUMPRODUCT(LEN($M683:$AE686)-LEN(SUBSTITUTE($M683:$AE686,"A", "")))</f>
        <v>0</v>
      </c>
      <c r="AN683" s="240">
        <f>SUMPRODUCT(LEN($AH683:$AH686)-LEN(SUBSTITUTE($AH683:$AH686,"A", "")))</f>
        <v>0</v>
      </c>
      <c r="AO683" s="237">
        <f>SUMPRODUCT(LEN($AG683:$AG686)-LEN(SUBSTITUTE($AG683:$AG686,"A", "")))</f>
        <v>0</v>
      </c>
      <c r="AP683" s="234">
        <f>SUMPRODUCT(LEN($M683:$AE686)-LEN(SUBSTITUTE($M683:$AE686,"S", "")))</f>
        <v>0</v>
      </c>
      <c r="AQ683" s="240">
        <f>SUMPRODUCT(LEN($AH683:$AH686)-LEN(SUBSTITUTE($AH683:$AH686,"S", "")))</f>
        <v>0</v>
      </c>
      <c r="AR683" s="237">
        <f>SUMPRODUCT(LEN($AG683:$AG686)-LEN(SUBSTITUTE($AG683:$AG686,"S", "")))</f>
        <v>0</v>
      </c>
      <c r="AS683" s="234">
        <f>SUMPRODUCT(LEN($M683:$AE686)-LEN(SUBSTITUTE($M683:$AE686,"F", "")))</f>
        <v>0</v>
      </c>
      <c r="AT683" s="240">
        <f>SUMPRODUCT(LEN($AH683:$AH686)-LEN(SUBSTITUTE($AH683:$AH686,"F", "")))</f>
        <v>0</v>
      </c>
      <c r="AU683" s="237">
        <f>SUMPRODUCT(LEN($AG683:$AG686)-LEN(SUBSTITUTE($AG683:$AG686,"F", "")))</f>
        <v>0</v>
      </c>
      <c r="AV683" s="234">
        <f>SUMPRODUCT(LEN($M683:$AE686)-LEN(SUBSTITUTE($M683:$AE686,"G", "")))</f>
        <v>0</v>
      </c>
      <c r="AW683" s="240">
        <f>SUMPRODUCT(LEN($AH683:$AH686)-LEN(SUBSTITUTE($AH683:$AH686,"G", "")))</f>
        <v>0</v>
      </c>
      <c r="AX683" s="237">
        <f>SUMPRODUCT(LEN($AG683:$AG686)-LEN(SUBSTITUTE($AG683:$AG686,"G", "")))</f>
        <v>0</v>
      </c>
      <c r="AY683" s="234">
        <f>SUMPRODUCT(LEN($M683:$AE686)-LEN(SUBSTITUTE($M683:$AE686,"M", "")))</f>
        <v>0</v>
      </c>
      <c r="AZ683" s="240">
        <f>SUMPRODUCT(LEN($AH683:$AH686)-LEN(SUBSTITUTE($AH683:$AH686,"M", "")))</f>
        <v>0</v>
      </c>
      <c r="BA683" s="237">
        <f>SUMPRODUCT(LEN($AG683:$AG686)-LEN(SUBSTITUTE($AG683:$AG686,"M", "")))</f>
        <v>0</v>
      </c>
      <c r="BB683" s="291">
        <f>SUMPRODUCT(LEN($AI683:$AI686)-LEN(SUBSTITUTE($AI683:$AI686,"S", "")))</f>
        <v>0</v>
      </c>
      <c r="BC683" s="294">
        <f>SUMPRODUCT(LEN($AI683:$AI686)-LEN(SUBSTITUTE($AI683:$AI686,"F", "")))</f>
        <v>0</v>
      </c>
      <c r="BD683" s="294">
        <f>SUMPRODUCT(LEN($AI683:$AI686)-LEN(SUBSTITUTE($AI683:$AI686,"G", "")))</f>
        <v>0</v>
      </c>
      <c r="BE683" s="297">
        <f>SUMPRODUCT(LEN($AI683:$AI686)-LEN(SUBSTITUTE($AI683:$AI686,"M", "")))</f>
        <v>0</v>
      </c>
    </row>
    <row r="684" spans="2:58" ht="28.15" hidden="1" customHeight="1" thickBot="1">
      <c r="B684" s="34"/>
      <c r="C684" s="266"/>
      <c r="D684" s="43"/>
      <c r="E684" s="42"/>
      <c r="F684" s="42"/>
      <c r="G684" s="41"/>
      <c r="H684" s="260"/>
      <c r="I684" s="270"/>
      <c r="J684" s="270"/>
      <c r="K684" s="270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45"/>
      <c r="AK684" s="245"/>
      <c r="AL684" s="23"/>
      <c r="AM684" s="248"/>
      <c r="AN684" s="241"/>
      <c r="AO684" s="238"/>
      <c r="AP684" s="235"/>
      <c r="AQ684" s="241"/>
      <c r="AR684" s="238"/>
      <c r="AS684" s="235"/>
      <c r="AT684" s="241"/>
      <c r="AU684" s="238"/>
      <c r="AV684" s="235"/>
      <c r="AW684" s="241"/>
      <c r="AX684" s="238"/>
      <c r="AY684" s="235"/>
      <c r="AZ684" s="241"/>
      <c r="BA684" s="238"/>
      <c r="BB684" s="292"/>
      <c r="BC684" s="295"/>
      <c r="BD684" s="295"/>
      <c r="BE684" s="298"/>
    </row>
    <row r="685" spans="2:58" ht="28.15" hidden="1" customHeight="1">
      <c r="B685" s="34"/>
      <c r="C685" s="267"/>
      <c r="D685" s="33"/>
      <c r="E685" s="32"/>
      <c r="F685" s="32"/>
      <c r="G685" s="31"/>
      <c r="H685" s="257"/>
      <c r="I685" s="271"/>
      <c r="J685" s="271"/>
      <c r="K685" s="271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45"/>
      <c r="AK685" s="245"/>
      <c r="AL685" s="23"/>
      <c r="AM685" s="248"/>
      <c r="AN685" s="241"/>
      <c r="AO685" s="238"/>
      <c r="AP685" s="235"/>
      <c r="AQ685" s="241"/>
      <c r="AR685" s="238"/>
      <c r="AS685" s="235"/>
      <c r="AT685" s="241"/>
      <c r="AU685" s="238"/>
      <c r="AV685" s="235"/>
      <c r="AW685" s="241"/>
      <c r="AX685" s="238"/>
      <c r="AY685" s="235"/>
      <c r="AZ685" s="241"/>
      <c r="BA685" s="238"/>
      <c r="BB685" s="292"/>
      <c r="BC685" s="295"/>
      <c r="BD685" s="295"/>
      <c r="BE685" s="298"/>
    </row>
    <row r="686" spans="2:58" ht="28.15" hidden="1" customHeight="1" thickBot="1">
      <c r="B686" s="34"/>
      <c r="C686" s="273"/>
      <c r="D686" s="64"/>
      <c r="E686" s="63"/>
      <c r="F686" s="63"/>
      <c r="G686" s="62"/>
      <c r="H686" s="258"/>
      <c r="I686" s="274"/>
      <c r="J686" s="274"/>
      <c r="K686" s="274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50"/>
      <c r="AK686" s="250"/>
      <c r="AL686" s="55"/>
      <c r="AM686" s="249"/>
      <c r="AN686" s="242"/>
      <c r="AO686" s="239"/>
      <c r="AP686" s="236"/>
      <c r="AQ686" s="242"/>
      <c r="AR686" s="239"/>
      <c r="AS686" s="236"/>
      <c r="AT686" s="242"/>
      <c r="AU686" s="239"/>
      <c r="AV686" s="236"/>
      <c r="AW686" s="242"/>
      <c r="AX686" s="239"/>
      <c r="AY686" s="236"/>
      <c r="AZ686" s="242"/>
      <c r="BA686" s="239"/>
      <c r="BB686" s="293"/>
      <c r="BC686" s="296"/>
      <c r="BD686" s="296"/>
      <c r="BE686" s="299"/>
    </row>
    <row r="687" spans="2:58" ht="28.15" hidden="1" customHeight="1">
      <c r="B687" s="34"/>
      <c r="C687" s="265">
        <v>2</v>
      </c>
      <c r="D687" s="54"/>
      <c r="E687" s="53"/>
      <c r="F687" s="53"/>
      <c r="G687" s="52"/>
      <c r="H687" s="259"/>
      <c r="I687" s="269"/>
      <c r="J687" s="269"/>
      <c r="K687" s="269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51"/>
      <c r="AK687" s="254"/>
      <c r="AL687" s="44"/>
      <c r="AM687" s="247">
        <f>SUMPRODUCT(LEN($M687:$AE690)-LEN(SUBSTITUTE($M687:$AE690,"A", "")))</f>
        <v>0</v>
      </c>
      <c r="AN687" s="240">
        <f>SUMPRODUCT(LEN($AH687:$AH690)-LEN(SUBSTITUTE($AH687:$AH690,"A", "")))</f>
        <v>0</v>
      </c>
      <c r="AO687" s="237">
        <f>SUMPRODUCT(LEN($AG687:$AG690)-LEN(SUBSTITUTE($AG687:$AG690,"A", "")))</f>
        <v>0</v>
      </c>
      <c r="AP687" s="234">
        <f>SUMPRODUCT(LEN($M687:$AE690)-LEN(SUBSTITUTE($M687:$AE690,"S", "")))</f>
        <v>0</v>
      </c>
      <c r="AQ687" s="240">
        <f>SUMPRODUCT(LEN($AH687:$AH690)-LEN(SUBSTITUTE($AH687:$AH690,"S", "")))</f>
        <v>0</v>
      </c>
      <c r="AR687" s="237">
        <f>SUMPRODUCT(LEN($AG687:$AG690)-LEN(SUBSTITUTE($AG687:$AG690,"S", "")))</f>
        <v>0</v>
      </c>
      <c r="AS687" s="234">
        <f>SUMPRODUCT(LEN($M687:$AE690)-LEN(SUBSTITUTE($M687:$AE690,"F", "")))</f>
        <v>0</v>
      </c>
      <c r="AT687" s="240">
        <f>SUMPRODUCT(LEN($AH687:$AH690)-LEN(SUBSTITUTE($AH687:$AH690,"F", "")))</f>
        <v>0</v>
      </c>
      <c r="AU687" s="237">
        <f>SUMPRODUCT(LEN($AG687:$AG690)-LEN(SUBSTITUTE($AG687:$AG690,"F", "")))</f>
        <v>0</v>
      </c>
      <c r="AV687" s="234">
        <f>SUMPRODUCT(LEN($M687:$AE690)-LEN(SUBSTITUTE($M687:$AE690,"G", "")))</f>
        <v>0</v>
      </c>
      <c r="AW687" s="240">
        <f>SUMPRODUCT(LEN($AH687:$AH690)-LEN(SUBSTITUTE($AH687:$AH690,"G", "")))</f>
        <v>0</v>
      </c>
      <c r="AX687" s="237">
        <f>SUMPRODUCT(LEN($AG687:$AG690)-LEN(SUBSTITUTE($AG687:$AG690,"G", "")))</f>
        <v>0</v>
      </c>
      <c r="AY687" s="234">
        <f>SUMPRODUCT(LEN($M687:$AE690)-LEN(SUBSTITUTE($M687:$AE690,"M", "")))</f>
        <v>0</v>
      </c>
      <c r="AZ687" s="240">
        <f>SUMPRODUCT(LEN($AH687:$AH690)-LEN(SUBSTITUTE($AH687:$AH690,"M", "")))</f>
        <v>0</v>
      </c>
      <c r="BA687" s="237">
        <f>SUMPRODUCT(LEN($AG687:$AG690)-LEN(SUBSTITUTE($AG687:$AG690,"M", "")))</f>
        <v>0</v>
      </c>
      <c r="BB687" s="291">
        <f>SUMPRODUCT(LEN($AI687:$AI690)-LEN(SUBSTITUTE($AI687:$AI690,"S", "")))</f>
        <v>0</v>
      </c>
      <c r="BC687" s="294">
        <f>SUMPRODUCT(LEN($AI687:$AI690)-LEN(SUBSTITUTE($AI687:$AI690,"F", "")))</f>
        <v>0</v>
      </c>
      <c r="BD687" s="294">
        <f>SUMPRODUCT(LEN($AI687:$AI690)-LEN(SUBSTITUTE($AI687:$AI690,"G", "")))</f>
        <v>0</v>
      </c>
      <c r="BE687" s="297">
        <f>SUMPRODUCT(LEN($AI687:$AI690)-LEN(SUBSTITUTE($AI687:$AI690,"M", "")))</f>
        <v>0</v>
      </c>
    </row>
    <row r="688" spans="2:58" ht="28.15" hidden="1" customHeight="1" thickBot="1">
      <c r="B688" s="34"/>
      <c r="C688" s="266"/>
      <c r="D688" s="43"/>
      <c r="E688" s="42"/>
      <c r="F688" s="42"/>
      <c r="G688" s="41"/>
      <c r="H688" s="260"/>
      <c r="I688" s="270"/>
      <c r="J688" s="270"/>
      <c r="K688" s="270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52"/>
      <c r="AK688" s="255"/>
      <c r="AL688" s="23"/>
      <c r="AM688" s="248"/>
      <c r="AN688" s="241"/>
      <c r="AO688" s="238"/>
      <c r="AP688" s="235"/>
      <c r="AQ688" s="241"/>
      <c r="AR688" s="238"/>
      <c r="AS688" s="235"/>
      <c r="AT688" s="241"/>
      <c r="AU688" s="238"/>
      <c r="AV688" s="235"/>
      <c r="AW688" s="241"/>
      <c r="AX688" s="238"/>
      <c r="AY688" s="235"/>
      <c r="AZ688" s="241"/>
      <c r="BA688" s="238"/>
      <c r="BB688" s="292"/>
      <c r="BC688" s="295"/>
      <c r="BD688" s="295"/>
      <c r="BE688" s="298"/>
    </row>
    <row r="689" spans="2:58" ht="28.15" hidden="1" customHeight="1">
      <c r="B689" s="34"/>
      <c r="C689" s="267"/>
      <c r="D689" s="33"/>
      <c r="E689" s="32"/>
      <c r="F689" s="32"/>
      <c r="G689" s="31"/>
      <c r="H689" s="257"/>
      <c r="I689" s="271"/>
      <c r="J689" s="271"/>
      <c r="K689" s="271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52"/>
      <c r="AK689" s="255"/>
      <c r="AL689" s="23"/>
      <c r="AM689" s="248"/>
      <c r="AN689" s="241"/>
      <c r="AO689" s="238"/>
      <c r="AP689" s="235"/>
      <c r="AQ689" s="241"/>
      <c r="AR689" s="238"/>
      <c r="AS689" s="235"/>
      <c r="AT689" s="241"/>
      <c r="AU689" s="238"/>
      <c r="AV689" s="235"/>
      <c r="AW689" s="241"/>
      <c r="AX689" s="238"/>
      <c r="AY689" s="235"/>
      <c r="AZ689" s="241"/>
      <c r="BA689" s="238"/>
      <c r="BB689" s="292"/>
      <c r="BC689" s="295"/>
      <c r="BD689" s="295"/>
      <c r="BE689" s="298"/>
    </row>
    <row r="690" spans="2:58" ht="28.15" hidden="1" customHeight="1" thickBot="1">
      <c r="B690" s="34"/>
      <c r="C690" s="273"/>
      <c r="D690" s="64"/>
      <c r="E690" s="63"/>
      <c r="F690" s="63"/>
      <c r="G690" s="62"/>
      <c r="H690" s="258"/>
      <c r="I690" s="274"/>
      <c r="J690" s="274"/>
      <c r="K690" s="274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53"/>
      <c r="AK690" s="256"/>
      <c r="AL690" s="55"/>
      <c r="AM690" s="249"/>
      <c r="AN690" s="242"/>
      <c r="AO690" s="239"/>
      <c r="AP690" s="236"/>
      <c r="AQ690" s="242"/>
      <c r="AR690" s="239"/>
      <c r="AS690" s="236"/>
      <c r="AT690" s="242"/>
      <c r="AU690" s="239"/>
      <c r="AV690" s="236"/>
      <c r="AW690" s="242"/>
      <c r="AX690" s="239"/>
      <c r="AY690" s="236"/>
      <c r="AZ690" s="242"/>
      <c r="BA690" s="239"/>
      <c r="BB690" s="293"/>
      <c r="BC690" s="296"/>
      <c r="BD690" s="296"/>
      <c r="BE690" s="299"/>
    </row>
    <row r="691" spans="2:58" ht="28.15" hidden="1" customHeight="1">
      <c r="B691" s="34"/>
      <c r="C691" s="265">
        <v>3</v>
      </c>
      <c r="D691" s="54"/>
      <c r="E691" s="53"/>
      <c r="F691" s="53"/>
      <c r="G691" s="52"/>
      <c r="H691" s="259"/>
      <c r="I691" s="269"/>
      <c r="J691" s="269"/>
      <c r="K691" s="269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44"/>
      <c r="AK691" s="244"/>
      <c r="AL691" s="44"/>
      <c r="AM691" s="247">
        <f>SUMPRODUCT(LEN($M691:$AE694)-LEN(SUBSTITUTE($M691:$AE694,"A", "")))</f>
        <v>0</v>
      </c>
      <c r="AN691" s="240">
        <f>SUMPRODUCT(LEN($AH691:$AH694)-LEN(SUBSTITUTE($AH691:$AH694,"A", "")))</f>
        <v>0</v>
      </c>
      <c r="AO691" s="237">
        <f>SUMPRODUCT(LEN($AG691:$AG694)-LEN(SUBSTITUTE($AG691:$AG694,"A", "")))</f>
        <v>0</v>
      </c>
      <c r="AP691" s="234">
        <f>SUMPRODUCT(LEN($M691:$AE694)-LEN(SUBSTITUTE($M691:$AE694,"S", "")))</f>
        <v>0</v>
      </c>
      <c r="AQ691" s="240">
        <f>SUMPRODUCT(LEN($AH691:$AH694)-LEN(SUBSTITUTE($AH691:$AH694,"S", "")))</f>
        <v>0</v>
      </c>
      <c r="AR691" s="237">
        <f>SUMPRODUCT(LEN($AG691:$AG694)-LEN(SUBSTITUTE($AG691:$AG694,"S", "")))</f>
        <v>0</v>
      </c>
      <c r="AS691" s="234">
        <f>SUMPRODUCT(LEN($M691:$AE694)-LEN(SUBSTITUTE($M691:$AE694,"F", "")))</f>
        <v>0</v>
      </c>
      <c r="AT691" s="240">
        <f>SUMPRODUCT(LEN($AH691:$AH694)-LEN(SUBSTITUTE($AH691:$AH694,"F", "")))</f>
        <v>0</v>
      </c>
      <c r="AU691" s="237">
        <f>SUMPRODUCT(LEN($AG691:$AG694)-LEN(SUBSTITUTE($AG691:$AG694,"F", "")))</f>
        <v>0</v>
      </c>
      <c r="AV691" s="234">
        <f>SUMPRODUCT(LEN($M691:$AE694)-LEN(SUBSTITUTE($M691:$AE694,"G", "")))</f>
        <v>0</v>
      </c>
      <c r="AW691" s="240">
        <f>SUMPRODUCT(LEN($AH691:$AH694)-LEN(SUBSTITUTE($AH691:$AH694,"G", "")))</f>
        <v>0</v>
      </c>
      <c r="AX691" s="237">
        <f>SUMPRODUCT(LEN($AG691:$AG694)-LEN(SUBSTITUTE($AG691:$AG694,"G", "")))</f>
        <v>0</v>
      </c>
      <c r="AY691" s="234">
        <f>SUMPRODUCT(LEN($M691:$AE694)-LEN(SUBSTITUTE($M691:$AE694,"M", "")))</f>
        <v>0</v>
      </c>
      <c r="AZ691" s="240">
        <f>SUMPRODUCT(LEN($AH691:$AH694)-LEN(SUBSTITUTE($AH691:$AH694,"M", "")))</f>
        <v>0</v>
      </c>
      <c r="BA691" s="237">
        <f>SUMPRODUCT(LEN($AG691:$AG694)-LEN(SUBSTITUTE($AG691:$AG694,"M", "")))</f>
        <v>0</v>
      </c>
      <c r="BB691" s="291">
        <f>SUMPRODUCT(LEN($AI691:$AI694)-LEN(SUBSTITUTE($AI691:$AI694,"S", "")))</f>
        <v>0</v>
      </c>
      <c r="BC691" s="294">
        <f>SUMPRODUCT(LEN($AI691:$AI694)-LEN(SUBSTITUTE($AI691:$AI694,"F", "")))</f>
        <v>0</v>
      </c>
      <c r="BD691" s="294">
        <f>SUMPRODUCT(LEN($AI691:$AI694)-LEN(SUBSTITUTE($AI691:$AI694,"G", "")))</f>
        <v>0</v>
      </c>
      <c r="BE691" s="297">
        <f>SUMPRODUCT(LEN($AI691:$AI694)-LEN(SUBSTITUTE($AI691:$AI694,"M", "")))</f>
        <v>0</v>
      </c>
    </row>
    <row r="692" spans="2:58" ht="28.15" hidden="1" customHeight="1" thickBot="1">
      <c r="B692" s="34"/>
      <c r="C692" s="266"/>
      <c r="D692" s="43"/>
      <c r="E692" s="42"/>
      <c r="F692" s="42"/>
      <c r="G692" s="41"/>
      <c r="H692" s="260"/>
      <c r="I692" s="270"/>
      <c r="J692" s="270"/>
      <c r="K692" s="270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45"/>
      <c r="AK692" s="245"/>
      <c r="AL692" s="23"/>
      <c r="AM692" s="248"/>
      <c r="AN692" s="241"/>
      <c r="AO692" s="238"/>
      <c r="AP692" s="235"/>
      <c r="AQ692" s="241"/>
      <c r="AR692" s="238"/>
      <c r="AS692" s="235"/>
      <c r="AT692" s="241"/>
      <c r="AU692" s="238"/>
      <c r="AV692" s="235"/>
      <c r="AW692" s="241"/>
      <c r="AX692" s="238"/>
      <c r="AY692" s="235"/>
      <c r="AZ692" s="241"/>
      <c r="BA692" s="238"/>
      <c r="BB692" s="292"/>
      <c r="BC692" s="295"/>
      <c r="BD692" s="295"/>
      <c r="BE692" s="298"/>
    </row>
    <row r="693" spans="2:58" ht="28.15" hidden="1" customHeight="1">
      <c r="B693" s="34"/>
      <c r="C693" s="267"/>
      <c r="D693" s="33"/>
      <c r="E693" s="32"/>
      <c r="F693" s="32"/>
      <c r="G693" s="31"/>
      <c r="H693" s="257"/>
      <c r="I693" s="271"/>
      <c r="J693" s="271"/>
      <c r="K693" s="271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45"/>
      <c r="AK693" s="245"/>
      <c r="AL693" s="23"/>
      <c r="AM693" s="248"/>
      <c r="AN693" s="241"/>
      <c r="AO693" s="238"/>
      <c r="AP693" s="235"/>
      <c r="AQ693" s="241"/>
      <c r="AR693" s="238"/>
      <c r="AS693" s="235"/>
      <c r="AT693" s="241"/>
      <c r="AU693" s="238"/>
      <c r="AV693" s="235"/>
      <c r="AW693" s="241"/>
      <c r="AX693" s="238"/>
      <c r="AY693" s="235"/>
      <c r="AZ693" s="241"/>
      <c r="BA693" s="238"/>
      <c r="BB693" s="292"/>
      <c r="BC693" s="295"/>
      <c r="BD693" s="295"/>
      <c r="BE693" s="298"/>
    </row>
    <row r="694" spans="2:58" ht="28.15" hidden="1" customHeight="1" thickBot="1">
      <c r="B694" s="22"/>
      <c r="C694" s="268"/>
      <c r="D694" s="21"/>
      <c r="E694" s="20"/>
      <c r="F694" s="20"/>
      <c r="G694" s="19"/>
      <c r="H694" s="258"/>
      <c r="I694" s="272"/>
      <c r="J694" s="272"/>
      <c r="K694" s="27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46"/>
      <c r="AK694" s="246"/>
      <c r="AL694" s="11"/>
      <c r="AM694" s="249"/>
      <c r="AN694" s="242"/>
      <c r="AO694" s="239"/>
      <c r="AP694" s="236"/>
      <c r="AQ694" s="242"/>
      <c r="AR694" s="239"/>
      <c r="AS694" s="236"/>
      <c r="AT694" s="242"/>
      <c r="AU694" s="239"/>
      <c r="AV694" s="236"/>
      <c r="AW694" s="242"/>
      <c r="AX694" s="239"/>
      <c r="AY694" s="236"/>
      <c r="AZ694" s="242"/>
      <c r="BA694" s="239"/>
      <c r="BB694" s="293"/>
      <c r="BC694" s="296"/>
      <c r="BD694" s="296"/>
      <c r="BE694" s="299"/>
    </row>
    <row r="695" spans="2:58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29" t="s">
        <v>287</v>
      </c>
      <c r="M695" s="278"/>
      <c r="N695" s="229" t="s">
        <v>286</v>
      </c>
      <c r="O695" s="278"/>
      <c r="P695" s="229" t="s">
        <v>286</v>
      </c>
      <c r="Q695" s="230"/>
      <c r="R695" s="229" t="s">
        <v>286</v>
      </c>
      <c r="S695" s="230"/>
      <c r="T695" s="229" t="s">
        <v>286</v>
      </c>
      <c r="U695" s="230"/>
      <c r="V695" s="229" t="s">
        <v>286</v>
      </c>
      <c r="W695" s="230"/>
      <c r="X695" s="229" t="s">
        <v>286</v>
      </c>
      <c r="Y695" s="230"/>
      <c r="Z695" s="229" t="s">
        <v>286</v>
      </c>
      <c r="AA695" s="230"/>
      <c r="AB695" s="229" t="s">
        <v>286</v>
      </c>
      <c r="AC695" s="230"/>
      <c r="AD695" s="229" t="s">
        <v>286</v>
      </c>
      <c r="AE695" s="230"/>
      <c r="AF695" s="243" t="s">
        <v>285</v>
      </c>
      <c r="AG695" s="230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90" t="s">
        <v>279</v>
      </c>
      <c r="AN695" s="89" t="s">
        <v>278</v>
      </c>
      <c r="AO695" s="88" t="s">
        <v>277</v>
      </c>
      <c r="AP695" s="90" t="s">
        <v>276</v>
      </c>
      <c r="AQ695" s="89" t="s">
        <v>275</v>
      </c>
      <c r="AR695" s="88" t="s">
        <v>274</v>
      </c>
      <c r="AS695" s="90" t="s">
        <v>273</v>
      </c>
      <c r="AT695" s="89" t="s">
        <v>272</v>
      </c>
      <c r="AU695" s="91" t="s">
        <v>271</v>
      </c>
      <c r="AV695" s="90" t="s">
        <v>270</v>
      </c>
      <c r="AW695" s="89" t="s">
        <v>269</v>
      </c>
      <c r="AX695" s="88" t="s">
        <v>268</v>
      </c>
      <c r="AY695" s="90" t="s">
        <v>267</v>
      </c>
      <c r="AZ695" s="89" t="s">
        <v>266</v>
      </c>
      <c r="BA695" s="88" t="s">
        <v>265</v>
      </c>
      <c r="BB695" s="87" t="s">
        <v>264</v>
      </c>
      <c r="BC695" s="86" t="s">
        <v>263</v>
      </c>
      <c r="BD695" s="86" t="s">
        <v>262</v>
      </c>
      <c r="BE695" s="85" t="s">
        <v>261</v>
      </c>
    </row>
    <row r="696" spans="2:58" ht="48" hidden="1" thickBot="1">
      <c r="B696" s="84" t="s">
        <v>307</v>
      </c>
      <c r="C696" s="83"/>
      <c r="D696" s="82"/>
      <c r="E696" s="275"/>
      <c r="F696" s="276"/>
      <c r="G696" s="277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71">
        <f t="shared" ref="AM696:BE696" si="49">SUM(AM697:AM708)</f>
        <v>0</v>
      </c>
      <c r="AN696" s="70">
        <f t="shared" si="49"/>
        <v>0</v>
      </c>
      <c r="AO696" s="69">
        <f t="shared" si="49"/>
        <v>0</v>
      </c>
      <c r="AP696" s="71">
        <f t="shared" si="49"/>
        <v>0</v>
      </c>
      <c r="AQ696" s="70">
        <f t="shared" si="49"/>
        <v>0</v>
      </c>
      <c r="AR696" s="69">
        <f t="shared" si="49"/>
        <v>0</v>
      </c>
      <c r="AS696" s="71">
        <f t="shared" si="49"/>
        <v>0</v>
      </c>
      <c r="AT696" s="70">
        <f t="shared" si="49"/>
        <v>0</v>
      </c>
      <c r="AU696" s="69">
        <f t="shared" si="49"/>
        <v>0</v>
      </c>
      <c r="AV696" s="71">
        <f t="shared" si="49"/>
        <v>0</v>
      </c>
      <c r="AW696" s="70">
        <f t="shared" si="49"/>
        <v>0</v>
      </c>
      <c r="AX696" s="69">
        <f t="shared" si="49"/>
        <v>0</v>
      </c>
      <c r="AY696" s="71">
        <f t="shared" si="49"/>
        <v>0</v>
      </c>
      <c r="AZ696" s="70">
        <f t="shared" si="49"/>
        <v>0</v>
      </c>
      <c r="BA696" s="69">
        <f t="shared" si="49"/>
        <v>0</v>
      </c>
      <c r="BB696" s="68">
        <f t="shared" si="49"/>
        <v>0</v>
      </c>
      <c r="BC696" s="67">
        <f t="shared" si="49"/>
        <v>0</v>
      </c>
      <c r="BD696" s="67">
        <f t="shared" si="49"/>
        <v>0</v>
      </c>
      <c r="BE696" s="66">
        <f t="shared" si="49"/>
        <v>0</v>
      </c>
      <c r="BF696" s="65" t="s">
        <v>257</v>
      </c>
    </row>
    <row r="697" spans="2:58" ht="28.15" hidden="1" customHeight="1">
      <c r="B697" s="34"/>
      <c r="C697" s="265">
        <v>1</v>
      </c>
      <c r="D697" s="54"/>
      <c r="E697" s="53"/>
      <c r="F697" s="53"/>
      <c r="G697" s="52"/>
      <c r="H697" s="259"/>
      <c r="I697" s="269"/>
      <c r="J697" s="269"/>
      <c r="K697" s="269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44"/>
      <c r="AK697" s="244"/>
      <c r="AL697" s="44"/>
      <c r="AM697" s="247">
        <f>SUMPRODUCT(LEN($M697:$AE700)-LEN(SUBSTITUTE($M697:$AE700,"A", "")))</f>
        <v>0</v>
      </c>
      <c r="AN697" s="240">
        <f>SUMPRODUCT(LEN($AH697:$AH700)-LEN(SUBSTITUTE($AH697:$AH700,"A", "")))</f>
        <v>0</v>
      </c>
      <c r="AO697" s="237">
        <f>SUMPRODUCT(LEN($AG697:$AG700)-LEN(SUBSTITUTE($AG697:$AG700,"A", "")))</f>
        <v>0</v>
      </c>
      <c r="AP697" s="234">
        <f>SUMPRODUCT(LEN($M697:$AE700)-LEN(SUBSTITUTE($M697:$AE700,"S", "")))</f>
        <v>0</v>
      </c>
      <c r="AQ697" s="240">
        <f>SUMPRODUCT(LEN($AH697:$AH700)-LEN(SUBSTITUTE($AH697:$AH700,"S", "")))</f>
        <v>0</v>
      </c>
      <c r="AR697" s="237">
        <f>SUMPRODUCT(LEN($AG697:$AG700)-LEN(SUBSTITUTE($AG697:$AG700,"S", "")))</f>
        <v>0</v>
      </c>
      <c r="AS697" s="234">
        <f>SUMPRODUCT(LEN($M697:$AE700)-LEN(SUBSTITUTE($M697:$AE700,"F", "")))</f>
        <v>0</v>
      </c>
      <c r="AT697" s="240">
        <f>SUMPRODUCT(LEN($AH697:$AH700)-LEN(SUBSTITUTE($AH697:$AH700,"F", "")))</f>
        <v>0</v>
      </c>
      <c r="AU697" s="237">
        <f>SUMPRODUCT(LEN($AG697:$AG700)-LEN(SUBSTITUTE($AG697:$AG700,"F", "")))</f>
        <v>0</v>
      </c>
      <c r="AV697" s="234">
        <f>SUMPRODUCT(LEN($M697:$AE700)-LEN(SUBSTITUTE($M697:$AE700,"G", "")))</f>
        <v>0</v>
      </c>
      <c r="AW697" s="240">
        <f>SUMPRODUCT(LEN($AH697:$AH700)-LEN(SUBSTITUTE($AH697:$AH700,"G", "")))</f>
        <v>0</v>
      </c>
      <c r="AX697" s="237">
        <f>SUMPRODUCT(LEN($AG697:$AG700)-LEN(SUBSTITUTE($AG697:$AG700,"G", "")))</f>
        <v>0</v>
      </c>
      <c r="AY697" s="234">
        <f>SUMPRODUCT(LEN($M697:$AE700)-LEN(SUBSTITUTE($M697:$AE700,"M", "")))</f>
        <v>0</v>
      </c>
      <c r="AZ697" s="240">
        <f>SUMPRODUCT(LEN($AH697:$AH700)-LEN(SUBSTITUTE($AH697:$AH700,"M", "")))</f>
        <v>0</v>
      </c>
      <c r="BA697" s="237">
        <f>SUMPRODUCT(LEN($AG697:$AG700)-LEN(SUBSTITUTE($AG697:$AG700,"M", "")))</f>
        <v>0</v>
      </c>
      <c r="BB697" s="291">
        <f>SUMPRODUCT(LEN($AI697:$AI700)-LEN(SUBSTITUTE($AI697:$AI700,"S", "")))</f>
        <v>0</v>
      </c>
      <c r="BC697" s="294">
        <f>SUMPRODUCT(LEN($AI697:$AI700)-LEN(SUBSTITUTE($AI697:$AI700,"F", "")))</f>
        <v>0</v>
      </c>
      <c r="BD697" s="294">
        <f>SUMPRODUCT(LEN($AI697:$AI700)-LEN(SUBSTITUTE($AI697:$AI700,"G", "")))</f>
        <v>0</v>
      </c>
      <c r="BE697" s="297">
        <f>SUMPRODUCT(LEN($AI697:$AI700)-LEN(SUBSTITUTE($AI697:$AI700,"M", "")))</f>
        <v>0</v>
      </c>
    </row>
    <row r="698" spans="2:58" ht="28.15" hidden="1" customHeight="1" thickBot="1">
      <c r="B698" s="34"/>
      <c r="C698" s="266"/>
      <c r="D698" s="43"/>
      <c r="E698" s="42"/>
      <c r="F698" s="42"/>
      <c r="G698" s="41"/>
      <c r="H698" s="260"/>
      <c r="I698" s="270"/>
      <c r="J698" s="270"/>
      <c r="K698" s="270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45"/>
      <c r="AK698" s="245"/>
      <c r="AL698" s="23"/>
      <c r="AM698" s="248"/>
      <c r="AN698" s="241"/>
      <c r="AO698" s="238"/>
      <c r="AP698" s="235"/>
      <c r="AQ698" s="241"/>
      <c r="AR698" s="238"/>
      <c r="AS698" s="235"/>
      <c r="AT698" s="241"/>
      <c r="AU698" s="238"/>
      <c r="AV698" s="235"/>
      <c r="AW698" s="241"/>
      <c r="AX698" s="238"/>
      <c r="AY698" s="235"/>
      <c r="AZ698" s="241"/>
      <c r="BA698" s="238"/>
      <c r="BB698" s="292"/>
      <c r="BC698" s="295"/>
      <c r="BD698" s="295"/>
      <c r="BE698" s="298"/>
    </row>
    <row r="699" spans="2:58" ht="28.15" hidden="1" customHeight="1">
      <c r="B699" s="34"/>
      <c r="C699" s="267"/>
      <c r="D699" s="33"/>
      <c r="E699" s="32"/>
      <c r="F699" s="32"/>
      <c r="G699" s="31"/>
      <c r="H699" s="257"/>
      <c r="I699" s="271"/>
      <c r="J699" s="271"/>
      <c r="K699" s="271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45"/>
      <c r="AK699" s="245"/>
      <c r="AL699" s="23"/>
      <c r="AM699" s="248"/>
      <c r="AN699" s="241"/>
      <c r="AO699" s="238"/>
      <c r="AP699" s="235"/>
      <c r="AQ699" s="241"/>
      <c r="AR699" s="238"/>
      <c r="AS699" s="235"/>
      <c r="AT699" s="241"/>
      <c r="AU699" s="238"/>
      <c r="AV699" s="235"/>
      <c r="AW699" s="241"/>
      <c r="AX699" s="238"/>
      <c r="AY699" s="235"/>
      <c r="AZ699" s="241"/>
      <c r="BA699" s="238"/>
      <c r="BB699" s="292"/>
      <c r="BC699" s="295"/>
      <c r="BD699" s="295"/>
      <c r="BE699" s="298"/>
    </row>
    <row r="700" spans="2:58" ht="28.15" hidden="1" customHeight="1" thickBot="1">
      <c r="B700" s="34"/>
      <c r="C700" s="273"/>
      <c r="D700" s="64"/>
      <c r="E700" s="63"/>
      <c r="F700" s="63"/>
      <c r="G700" s="62"/>
      <c r="H700" s="258"/>
      <c r="I700" s="274"/>
      <c r="J700" s="274"/>
      <c r="K700" s="274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50"/>
      <c r="AK700" s="250"/>
      <c r="AL700" s="55"/>
      <c r="AM700" s="249"/>
      <c r="AN700" s="242"/>
      <c r="AO700" s="239"/>
      <c r="AP700" s="236"/>
      <c r="AQ700" s="242"/>
      <c r="AR700" s="239"/>
      <c r="AS700" s="236"/>
      <c r="AT700" s="242"/>
      <c r="AU700" s="239"/>
      <c r="AV700" s="236"/>
      <c r="AW700" s="242"/>
      <c r="AX700" s="239"/>
      <c r="AY700" s="236"/>
      <c r="AZ700" s="242"/>
      <c r="BA700" s="239"/>
      <c r="BB700" s="293"/>
      <c r="BC700" s="296"/>
      <c r="BD700" s="296"/>
      <c r="BE700" s="299"/>
    </row>
    <row r="701" spans="2:58" ht="28.15" hidden="1" customHeight="1">
      <c r="B701" s="34"/>
      <c r="C701" s="265">
        <v>2</v>
      </c>
      <c r="D701" s="54"/>
      <c r="E701" s="53"/>
      <c r="F701" s="53"/>
      <c r="G701" s="52"/>
      <c r="H701" s="259"/>
      <c r="I701" s="269"/>
      <c r="J701" s="269"/>
      <c r="K701" s="269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51"/>
      <c r="AK701" s="254"/>
      <c r="AL701" s="44"/>
      <c r="AM701" s="247">
        <f>SUMPRODUCT(LEN($M701:$AE704)-LEN(SUBSTITUTE($M701:$AE704,"A", "")))</f>
        <v>0</v>
      </c>
      <c r="AN701" s="240">
        <f>SUMPRODUCT(LEN($AH701:$AH704)-LEN(SUBSTITUTE($AH701:$AH704,"A", "")))</f>
        <v>0</v>
      </c>
      <c r="AO701" s="237">
        <f>SUMPRODUCT(LEN($AG701:$AG704)-LEN(SUBSTITUTE($AG701:$AG704,"A", "")))</f>
        <v>0</v>
      </c>
      <c r="AP701" s="234">
        <f>SUMPRODUCT(LEN($M701:$AE704)-LEN(SUBSTITUTE($M701:$AE704,"S", "")))</f>
        <v>0</v>
      </c>
      <c r="AQ701" s="240">
        <f>SUMPRODUCT(LEN($AH701:$AH704)-LEN(SUBSTITUTE($AH701:$AH704,"S", "")))</f>
        <v>0</v>
      </c>
      <c r="AR701" s="237">
        <f>SUMPRODUCT(LEN($AG701:$AG704)-LEN(SUBSTITUTE($AG701:$AG704,"S", "")))</f>
        <v>0</v>
      </c>
      <c r="AS701" s="234">
        <f>SUMPRODUCT(LEN($M701:$AE704)-LEN(SUBSTITUTE($M701:$AE704,"F", "")))</f>
        <v>0</v>
      </c>
      <c r="AT701" s="240">
        <f>SUMPRODUCT(LEN($AH701:$AH704)-LEN(SUBSTITUTE($AH701:$AH704,"F", "")))</f>
        <v>0</v>
      </c>
      <c r="AU701" s="237">
        <f>SUMPRODUCT(LEN($AG701:$AG704)-LEN(SUBSTITUTE($AG701:$AG704,"F", "")))</f>
        <v>0</v>
      </c>
      <c r="AV701" s="234">
        <f>SUMPRODUCT(LEN($M701:$AE704)-LEN(SUBSTITUTE($M701:$AE704,"G", "")))</f>
        <v>0</v>
      </c>
      <c r="AW701" s="240">
        <f>SUMPRODUCT(LEN($AH701:$AH704)-LEN(SUBSTITUTE($AH701:$AH704,"G", "")))</f>
        <v>0</v>
      </c>
      <c r="AX701" s="237">
        <f>SUMPRODUCT(LEN($AG701:$AG704)-LEN(SUBSTITUTE($AG701:$AG704,"G", "")))</f>
        <v>0</v>
      </c>
      <c r="AY701" s="234">
        <f>SUMPRODUCT(LEN($M701:$AE704)-LEN(SUBSTITUTE($M701:$AE704,"M", "")))</f>
        <v>0</v>
      </c>
      <c r="AZ701" s="240">
        <f>SUMPRODUCT(LEN($AH701:$AH704)-LEN(SUBSTITUTE($AH701:$AH704,"M", "")))</f>
        <v>0</v>
      </c>
      <c r="BA701" s="237">
        <f>SUMPRODUCT(LEN($AG701:$AG704)-LEN(SUBSTITUTE($AG701:$AG704,"M", "")))</f>
        <v>0</v>
      </c>
      <c r="BB701" s="291">
        <f>SUMPRODUCT(LEN($AI701:$AI704)-LEN(SUBSTITUTE($AI701:$AI704,"S", "")))</f>
        <v>0</v>
      </c>
      <c r="BC701" s="294">
        <f>SUMPRODUCT(LEN($AI701:$AI704)-LEN(SUBSTITUTE($AI701:$AI704,"F", "")))</f>
        <v>0</v>
      </c>
      <c r="BD701" s="294">
        <f>SUMPRODUCT(LEN($AI701:$AI704)-LEN(SUBSTITUTE($AI701:$AI704,"G", "")))</f>
        <v>0</v>
      </c>
      <c r="BE701" s="297">
        <f>SUMPRODUCT(LEN($AI701:$AI704)-LEN(SUBSTITUTE($AI701:$AI704,"M", "")))</f>
        <v>0</v>
      </c>
    </row>
    <row r="702" spans="2:58" ht="28.15" hidden="1" customHeight="1" thickBot="1">
      <c r="B702" s="34"/>
      <c r="C702" s="266"/>
      <c r="D702" s="43"/>
      <c r="E702" s="42"/>
      <c r="F702" s="42"/>
      <c r="G702" s="41"/>
      <c r="H702" s="260"/>
      <c r="I702" s="270"/>
      <c r="J702" s="270"/>
      <c r="K702" s="270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52"/>
      <c r="AK702" s="255"/>
      <c r="AL702" s="23"/>
      <c r="AM702" s="248"/>
      <c r="AN702" s="241"/>
      <c r="AO702" s="238"/>
      <c r="AP702" s="235"/>
      <c r="AQ702" s="241"/>
      <c r="AR702" s="238"/>
      <c r="AS702" s="235"/>
      <c r="AT702" s="241"/>
      <c r="AU702" s="238"/>
      <c r="AV702" s="235"/>
      <c r="AW702" s="241"/>
      <c r="AX702" s="238"/>
      <c r="AY702" s="235"/>
      <c r="AZ702" s="241"/>
      <c r="BA702" s="238"/>
      <c r="BB702" s="292"/>
      <c r="BC702" s="295"/>
      <c r="BD702" s="295"/>
      <c r="BE702" s="298"/>
    </row>
    <row r="703" spans="2:58" ht="28.15" hidden="1" customHeight="1">
      <c r="B703" s="34"/>
      <c r="C703" s="267"/>
      <c r="D703" s="33"/>
      <c r="E703" s="32"/>
      <c r="F703" s="32"/>
      <c r="G703" s="31"/>
      <c r="H703" s="257"/>
      <c r="I703" s="271"/>
      <c r="J703" s="271"/>
      <c r="K703" s="271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52"/>
      <c r="AK703" s="255"/>
      <c r="AL703" s="23"/>
      <c r="AM703" s="248"/>
      <c r="AN703" s="241"/>
      <c r="AO703" s="238"/>
      <c r="AP703" s="235"/>
      <c r="AQ703" s="241"/>
      <c r="AR703" s="238"/>
      <c r="AS703" s="235"/>
      <c r="AT703" s="241"/>
      <c r="AU703" s="238"/>
      <c r="AV703" s="235"/>
      <c r="AW703" s="241"/>
      <c r="AX703" s="238"/>
      <c r="AY703" s="235"/>
      <c r="AZ703" s="241"/>
      <c r="BA703" s="238"/>
      <c r="BB703" s="292"/>
      <c r="BC703" s="295"/>
      <c r="BD703" s="295"/>
      <c r="BE703" s="298"/>
    </row>
    <row r="704" spans="2:58" ht="28.15" hidden="1" customHeight="1" thickBot="1">
      <c r="B704" s="34"/>
      <c r="C704" s="273"/>
      <c r="D704" s="64"/>
      <c r="E704" s="63"/>
      <c r="F704" s="63"/>
      <c r="G704" s="62"/>
      <c r="H704" s="258"/>
      <c r="I704" s="274"/>
      <c r="J704" s="274"/>
      <c r="K704" s="274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53"/>
      <c r="AK704" s="256"/>
      <c r="AL704" s="55"/>
      <c r="AM704" s="249"/>
      <c r="AN704" s="242"/>
      <c r="AO704" s="239"/>
      <c r="AP704" s="236"/>
      <c r="AQ704" s="242"/>
      <c r="AR704" s="239"/>
      <c r="AS704" s="236"/>
      <c r="AT704" s="242"/>
      <c r="AU704" s="239"/>
      <c r="AV704" s="236"/>
      <c r="AW704" s="242"/>
      <c r="AX704" s="239"/>
      <c r="AY704" s="236"/>
      <c r="AZ704" s="242"/>
      <c r="BA704" s="239"/>
      <c r="BB704" s="293"/>
      <c r="BC704" s="296"/>
      <c r="BD704" s="296"/>
      <c r="BE704" s="299"/>
    </row>
    <row r="705" spans="2:58" ht="28.15" hidden="1" customHeight="1">
      <c r="B705" s="34"/>
      <c r="C705" s="265">
        <v>3</v>
      </c>
      <c r="D705" s="54"/>
      <c r="E705" s="53"/>
      <c r="F705" s="53"/>
      <c r="G705" s="52"/>
      <c r="H705" s="259"/>
      <c r="I705" s="269"/>
      <c r="J705" s="269"/>
      <c r="K705" s="269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44"/>
      <c r="AK705" s="244"/>
      <c r="AL705" s="44"/>
      <c r="AM705" s="247">
        <f>SUMPRODUCT(LEN($M705:$AE708)-LEN(SUBSTITUTE($M705:$AE708,"A", "")))</f>
        <v>0</v>
      </c>
      <c r="AN705" s="240">
        <f>SUMPRODUCT(LEN($AH705:$AH708)-LEN(SUBSTITUTE($AH705:$AH708,"A", "")))</f>
        <v>0</v>
      </c>
      <c r="AO705" s="237">
        <f>SUMPRODUCT(LEN($AG705:$AG708)-LEN(SUBSTITUTE($AG705:$AG708,"A", "")))</f>
        <v>0</v>
      </c>
      <c r="AP705" s="234">
        <f>SUMPRODUCT(LEN($M705:$AE708)-LEN(SUBSTITUTE($M705:$AE708,"S", "")))</f>
        <v>0</v>
      </c>
      <c r="AQ705" s="240">
        <f>SUMPRODUCT(LEN($AH705:$AH708)-LEN(SUBSTITUTE($AH705:$AH708,"S", "")))</f>
        <v>0</v>
      </c>
      <c r="AR705" s="237">
        <f>SUMPRODUCT(LEN($AG705:$AG708)-LEN(SUBSTITUTE($AG705:$AG708,"S", "")))</f>
        <v>0</v>
      </c>
      <c r="AS705" s="234">
        <f>SUMPRODUCT(LEN($M705:$AE708)-LEN(SUBSTITUTE($M705:$AE708,"F", "")))</f>
        <v>0</v>
      </c>
      <c r="AT705" s="240">
        <f>SUMPRODUCT(LEN($AH705:$AH708)-LEN(SUBSTITUTE($AH705:$AH708,"F", "")))</f>
        <v>0</v>
      </c>
      <c r="AU705" s="237">
        <f>SUMPRODUCT(LEN($AG705:$AG708)-LEN(SUBSTITUTE($AG705:$AG708,"F", "")))</f>
        <v>0</v>
      </c>
      <c r="AV705" s="234">
        <f>SUMPRODUCT(LEN($M705:$AE708)-LEN(SUBSTITUTE($M705:$AE708,"G", "")))</f>
        <v>0</v>
      </c>
      <c r="AW705" s="240">
        <f>SUMPRODUCT(LEN($AH705:$AH708)-LEN(SUBSTITUTE($AH705:$AH708,"G", "")))</f>
        <v>0</v>
      </c>
      <c r="AX705" s="237">
        <f>SUMPRODUCT(LEN($AG705:$AG708)-LEN(SUBSTITUTE($AG705:$AG708,"G", "")))</f>
        <v>0</v>
      </c>
      <c r="AY705" s="234">
        <f>SUMPRODUCT(LEN($M705:$AE708)-LEN(SUBSTITUTE($M705:$AE708,"M", "")))</f>
        <v>0</v>
      </c>
      <c r="AZ705" s="240">
        <f>SUMPRODUCT(LEN($AH705:$AH708)-LEN(SUBSTITUTE($AH705:$AH708,"M", "")))</f>
        <v>0</v>
      </c>
      <c r="BA705" s="237">
        <f>SUMPRODUCT(LEN($AG705:$AG708)-LEN(SUBSTITUTE($AG705:$AG708,"M", "")))</f>
        <v>0</v>
      </c>
      <c r="BB705" s="291">
        <f>SUMPRODUCT(LEN($AI705:$AI708)-LEN(SUBSTITUTE($AI705:$AI708,"S", "")))</f>
        <v>0</v>
      </c>
      <c r="BC705" s="294">
        <f>SUMPRODUCT(LEN($AI705:$AI708)-LEN(SUBSTITUTE($AI705:$AI708,"F", "")))</f>
        <v>0</v>
      </c>
      <c r="BD705" s="294">
        <f>SUMPRODUCT(LEN($AI705:$AI708)-LEN(SUBSTITUTE($AI705:$AI708,"G", "")))</f>
        <v>0</v>
      </c>
      <c r="BE705" s="297">
        <f>SUMPRODUCT(LEN($AI705:$AI708)-LEN(SUBSTITUTE($AI705:$AI708,"M", "")))</f>
        <v>0</v>
      </c>
    </row>
    <row r="706" spans="2:58" ht="28.15" hidden="1" customHeight="1" thickBot="1">
      <c r="B706" s="34"/>
      <c r="C706" s="266"/>
      <c r="D706" s="43"/>
      <c r="E706" s="42"/>
      <c r="F706" s="42"/>
      <c r="G706" s="41"/>
      <c r="H706" s="260"/>
      <c r="I706" s="270"/>
      <c r="J706" s="270"/>
      <c r="K706" s="270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45"/>
      <c r="AK706" s="245"/>
      <c r="AL706" s="23"/>
      <c r="AM706" s="248"/>
      <c r="AN706" s="241"/>
      <c r="AO706" s="238"/>
      <c r="AP706" s="235"/>
      <c r="AQ706" s="241"/>
      <c r="AR706" s="238"/>
      <c r="AS706" s="235"/>
      <c r="AT706" s="241"/>
      <c r="AU706" s="238"/>
      <c r="AV706" s="235"/>
      <c r="AW706" s="241"/>
      <c r="AX706" s="238"/>
      <c r="AY706" s="235"/>
      <c r="AZ706" s="241"/>
      <c r="BA706" s="238"/>
      <c r="BB706" s="292"/>
      <c r="BC706" s="295"/>
      <c r="BD706" s="295"/>
      <c r="BE706" s="298"/>
    </row>
    <row r="707" spans="2:58" ht="28.15" hidden="1" customHeight="1">
      <c r="B707" s="34"/>
      <c r="C707" s="267"/>
      <c r="D707" s="33"/>
      <c r="E707" s="32"/>
      <c r="F707" s="32"/>
      <c r="G707" s="31"/>
      <c r="H707" s="257"/>
      <c r="I707" s="271"/>
      <c r="J707" s="271"/>
      <c r="K707" s="271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45"/>
      <c r="AK707" s="245"/>
      <c r="AL707" s="23"/>
      <c r="AM707" s="248"/>
      <c r="AN707" s="241"/>
      <c r="AO707" s="238"/>
      <c r="AP707" s="235"/>
      <c r="AQ707" s="241"/>
      <c r="AR707" s="238"/>
      <c r="AS707" s="235"/>
      <c r="AT707" s="241"/>
      <c r="AU707" s="238"/>
      <c r="AV707" s="235"/>
      <c r="AW707" s="241"/>
      <c r="AX707" s="238"/>
      <c r="AY707" s="235"/>
      <c r="AZ707" s="241"/>
      <c r="BA707" s="238"/>
      <c r="BB707" s="292"/>
      <c r="BC707" s="295"/>
      <c r="BD707" s="295"/>
      <c r="BE707" s="298"/>
    </row>
    <row r="708" spans="2:58" ht="28.15" hidden="1" customHeight="1" thickBot="1">
      <c r="B708" s="22"/>
      <c r="C708" s="268"/>
      <c r="D708" s="21"/>
      <c r="E708" s="20"/>
      <c r="F708" s="20"/>
      <c r="G708" s="19"/>
      <c r="H708" s="258"/>
      <c r="I708" s="272"/>
      <c r="J708" s="272"/>
      <c r="K708" s="27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46"/>
      <c r="AK708" s="246"/>
      <c r="AL708" s="11"/>
      <c r="AM708" s="249"/>
      <c r="AN708" s="242"/>
      <c r="AO708" s="239"/>
      <c r="AP708" s="236"/>
      <c r="AQ708" s="242"/>
      <c r="AR708" s="239"/>
      <c r="AS708" s="236"/>
      <c r="AT708" s="242"/>
      <c r="AU708" s="239"/>
      <c r="AV708" s="236"/>
      <c r="AW708" s="242"/>
      <c r="AX708" s="239"/>
      <c r="AY708" s="236"/>
      <c r="AZ708" s="242"/>
      <c r="BA708" s="239"/>
      <c r="BB708" s="293"/>
      <c r="BC708" s="296"/>
      <c r="BD708" s="296"/>
      <c r="BE708" s="299"/>
    </row>
    <row r="709" spans="2:58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29" t="s">
        <v>287</v>
      </c>
      <c r="M709" s="278"/>
      <c r="N709" s="229" t="s">
        <v>286</v>
      </c>
      <c r="O709" s="278"/>
      <c r="P709" s="229" t="s">
        <v>286</v>
      </c>
      <c r="Q709" s="230"/>
      <c r="R709" s="229" t="s">
        <v>286</v>
      </c>
      <c r="S709" s="230"/>
      <c r="T709" s="229" t="s">
        <v>286</v>
      </c>
      <c r="U709" s="230"/>
      <c r="V709" s="229" t="s">
        <v>286</v>
      </c>
      <c r="W709" s="230"/>
      <c r="X709" s="229" t="s">
        <v>286</v>
      </c>
      <c r="Y709" s="230"/>
      <c r="Z709" s="229" t="s">
        <v>286</v>
      </c>
      <c r="AA709" s="230"/>
      <c r="AB709" s="229" t="s">
        <v>286</v>
      </c>
      <c r="AC709" s="230"/>
      <c r="AD709" s="229" t="s">
        <v>286</v>
      </c>
      <c r="AE709" s="230"/>
      <c r="AF709" s="243" t="s">
        <v>285</v>
      </c>
      <c r="AG709" s="230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90" t="s">
        <v>279</v>
      </c>
      <c r="AN709" s="89" t="s">
        <v>278</v>
      </c>
      <c r="AO709" s="88" t="s">
        <v>277</v>
      </c>
      <c r="AP709" s="90" t="s">
        <v>276</v>
      </c>
      <c r="AQ709" s="89" t="s">
        <v>275</v>
      </c>
      <c r="AR709" s="88" t="s">
        <v>274</v>
      </c>
      <c r="AS709" s="90" t="s">
        <v>273</v>
      </c>
      <c r="AT709" s="89" t="s">
        <v>272</v>
      </c>
      <c r="AU709" s="91" t="s">
        <v>271</v>
      </c>
      <c r="AV709" s="90" t="s">
        <v>270</v>
      </c>
      <c r="AW709" s="89" t="s">
        <v>269</v>
      </c>
      <c r="AX709" s="88" t="s">
        <v>268</v>
      </c>
      <c r="AY709" s="90" t="s">
        <v>267</v>
      </c>
      <c r="AZ709" s="89" t="s">
        <v>266</v>
      </c>
      <c r="BA709" s="88" t="s">
        <v>265</v>
      </c>
      <c r="BB709" s="87" t="s">
        <v>264</v>
      </c>
      <c r="BC709" s="86" t="s">
        <v>263</v>
      </c>
      <c r="BD709" s="86" t="s">
        <v>262</v>
      </c>
      <c r="BE709" s="85" t="s">
        <v>261</v>
      </c>
    </row>
    <row r="710" spans="2:58" ht="48" hidden="1" thickBot="1">
      <c r="B710" s="84" t="s">
        <v>306</v>
      </c>
      <c r="C710" s="83"/>
      <c r="D710" s="82"/>
      <c r="E710" s="275"/>
      <c r="F710" s="276"/>
      <c r="G710" s="277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71">
        <f t="shared" ref="AM710:BE710" si="50">SUM(AM711:AM722)</f>
        <v>0</v>
      </c>
      <c r="AN710" s="70">
        <f t="shared" si="50"/>
        <v>0</v>
      </c>
      <c r="AO710" s="69">
        <f t="shared" si="50"/>
        <v>0</v>
      </c>
      <c r="AP710" s="71">
        <f t="shared" si="50"/>
        <v>0</v>
      </c>
      <c r="AQ710" s="70">
        <f t="shared" si="50"/>
        <v>0</v>
      </c>
      <c r="AR710" s="69">
        <f t="shared" si="50"/>
        <v>0</v>
      </c>
      <c r="AS710" s="71">
        <f t="shared" si="50"/>
        <v>0</v>
      </c>
      <c r="AT710" s="70">
        <f t="shared" si="50"/>
        <v>0</v>
      </c>
      <c r="AU710" s="69">
        <f t="shared" si="50"/>
        <v>0</v>
      </c>
      <c r="AV710" s="71">
        <f t="shared" si="50"/>
        <v>0</v>
      </c>
      <c r="AW710" s="70">
        <f t="shared" si="50"/>
        <v>0</v>
      </c>
      <c r="AX710" s="69">
        <f t="shared" si="50"/>
        <v>0</v>
      </c>
      <c r="AY710" s="71">
        <f t="shared" si="50"/>
        <v>0</v>
      </c>
      <c r="AZ710" s="70">
        <f t="shared" si="50"/>
        <v>0</v>
      </c>
      <c r="BA710" s="69">
        <f t="shared" si="50"/>
        <v>0</v>
      </c>
      <c r="BB710" s="68">
        <f t="shared" si="50"/>
        <v>0</v>
      </c>
      <c r="BC710" s="67">
        <f t="shared" si="50"/>
        <v>0</v>
      </c>
      <c r="BD710" s="67">
        <f t="shared" si="50"/>
        <v>0</v>
      </c>
      <c r="BE710" s="66">
        <f t="shared" si="50"/>
        <v>0</v>
      </c>
      <c r="BF710" s="65" t="s">
        <v>257</v>
      </c>
    </row>
    <row r="711" spans="2:58" ht="28.15" hidden="1" customHeight="1">
      <c r="B711" s="34"/>
      <c r="C711" s="265">
        <v>1</v>
      </c>
      <c r="D711" s="54"/>
      <c r="E711" s="53"/>
      <c r="F711" s="53"/>
      <c r="G711" s="52"/>
      <c r="H711" s="259"/>
      <c r="I711" s="269"/>
      <c r="J711" s="269"/>
      <c r="K711" s="269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44"/>
      <c r="AK711" s="244"/>
      <c r="AL711" s="44"/>
      <c r="AM711" s="247">
        <f>SUMPRODUCT(LEN($M711:$AE714)-LEN(SUBSTITUTE($M711:$AE714,"A", "")))</f>
        <v>0</v>
      </c>
      <c r="AN711" s="240">
        <f>SUMPRODUCT(LEN($AH711:$AH714)-LEN(SUBSTITUTE($AH711:$AH714,"A", "")))</f>
        <v>0</v>
      </c>
      <c r="AO711" s="237">
        <f>SUMPRODUCT(LEN($AG711:$AG714)-LEN(SUBSTITUTE($AG711:$AG714,"A", "")))</f>
        <v>0</v>
      </c>
      <c r="AP711" s="234">
        <f>SUMPRODUCT(LEN($M711:$AE714)-LEN(SUBSTITUTE($M711:$AE714,"S", "")))</f>
        <v>0</v>
      </c>
      <c r="AQ711" s="240">
        <f>SUMPRODUCT(LEN($AH711:$AH714)-LEN(SUBSTITUTE($AH711:$AH714,"S", "")))</f>
        <v>0</v>
      </c>
      <c r="AR711" s="237">
        <f>SUMPRODUCT(LEN($AG711:$AG714)-LEN(SUBSTITUTE($AG711:$AG714,"S", "")))</f>
        <v>0</v>
      </c>
      <c r="AS711" s="234">
        <f>SUMPRODUCT(LEN($M711:$AE714)-LEN(SUBSTITUTE($M711:$AE714,"F", "")))</f>
        <v>0</v>
      </c>
      <c r="AT711" s="240">
        <f>SUMPRODUCT(LEN($AH711:$AH714)-LEN(SUBSTITUTE($AH711:$AH714,"F", "")))</f>
        <v>0</v>
      </c>
      <c r="AU711" s="237">
        <f>SUMPRODUCT(LEN($AG711:$AG714)-LEN(SUBSTITUTE($AG711:$AG714,"F", "")))</f>
        <v>0</v>
      </c>
      <c r="AV711" s="234">
        <f>SUMPRODUCT(LEN($M711:$AE714)-LEN(SUBSTITUTE($M711:$AE714,"G", "")))</f>
        <v>0</v>
      </c>
      <c r="AW711" s="240">
        <f>SUMPRODUCT(LEN($AH711:$AH714)-LEN(SUBSTITUTE($AH711:$AH714,"G", "")))</f>
        <v>0</v>
      </c>
      <c r="AX711" s="237">
        <f>SUMPRODUCT(LEN($AG711:$AG714)-LEN(SUBSTITUTE($AG711:$AG714,"G", "")))</f>
        <v>0</v>
      </c>
      <c r="AY711" s="234">
        <f>SUMPRODUCT(LEN($M711:$AE714)-LEN(SUBSTITUTE($M711:$AE714,"M", "")))</f>
        <v>0</v>
      </c>
      <c r="AZ711" s="240">
        <f>SUMPRODUCT(LEN($AH711:$AH714)-LEN(SUBSTITUTE($AH711:$AH714,"M", "")))</f>
        <v>0</v>
      </c>
      <c r="BA711" s="237">
        <f>SUMPRODUCT(LEN($AG711:$AG714)-LEN(SUBSTITUTE($AG711:$AG714,"M", "")))</f>
        <v>0</v>
      </c>
      <c r="BB711" s="291">
        <f>SUMPRODUCT(LEN($AI711:$AI714)-LEN(SUBSTITUTE($AI711:$AI714,"S", "")))</f>
        <v>0</v>
      </c>
      <c r="BC711" s="294">
        <f>SUMPRODUCT(LEN($AI711:$AI714)-LEN(SUBSTITUTE($AI711:$AI714,"F", "")))</f>
        <v>0</v>
      </c>
      <c r="BD711" s="294">
        <f>SUMPRODUCT(LEN($AI711:$AI714)-LEN(SUBSTITUTE($AI711:$AI714,"G", "")))</f>
        <v>0</v>
      </c>
      <c r="BE711" s="297">
        <f>SUMPRODUCT(LEN($AI711:$AI714)-LEN(SUBSTITUTE($AI711:$AI714,"M", "")))</f>
        <v>0</v>
      </c>
    </row>
    <row r="712" spans="2:58" ht="28.15" hidden="1" customHeight="1" thickBot="1">
      <c r="B712" s="34"/>
      <c r="C712" s="266"/>
      <c r="D712" s="43"/>
      <c r="E712" s="42"/>
      <c r="F712" s="42"/>
      <c r="G712" s="41"/>
      <c r="H712" s="260"/>
      <c r="I712" s="270"/>
      <c r="J712" s="270"/>
      <c r="K712" s="270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45"/>
      <c r="AK712" s="245"/>
      <c r="AL712" s="23"/>
      <c r="AM712" s="248"/>
      <c r="AN712" s="241"/>
      <c r="AO712" s="238"/>
      <c r="AP712" s="235"/>
      <c r="AQ712" s="241"/>
      <c r="AR712" s="238"/>
      <c r="AS712" s="235"/>
      <c r="AT712" s="241"/>
      <c r="AU712" s="238"/>
      <c r="AV712" s="235"/>
      <c r="AW712" s="241"/>
      <c r="AX712" s="238"/>
      <c r="AY712" s="235"/>
      <c r="AZ712" s="241"/>
      <c r="BA712" s="238"/>
      <c r="BB712" s="292"/>
      <c r="BC712" s="295"/>
      <c r="BD712" s="295"/>
      <c r="BE712" s="298"/>
    </row>
    <row r="713" spans="2:58" ht="28.15" hidden="1" customHeight="1">
      <c r="B713" s="34"/>
      <c r="C713" s="267"/>
      <c r="D713" s="33"/>
      <c r="E713" s="32"/>
      <c r="F713" s="32"/>
      <c r="G713" s="31"/>
      <c r="H713" s="257"/>
      <c r="I713" s="271"/>
      <c r="J713" s="271"/>
      <c r="K713" s="271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45"/>
      <c r="AK713" s="245"/>
      <c r="AL713" s="23"/>
      <c r="AM713" s="248"/>
      <c r="AN713" s="241"/>
      <c r="AO713" s="238"/>
      <c r="AP713" s="235"/>
      <c r="AQ713" s="241"/>
      <c r="AR713" s="238"/>
      <c r="AS713" s="235"/>
      <c r="AT713" s="241"/>
      <c r="AU713" s="238"/>
      <c r="AV713" s="235"/>
      <c r="AW713" s="241"/>
      <c r="AX713" s="238"/>
      <c r="AY713" s="235"/>
      <c r="AZ713" s="241"/>
      <c r="BA713" s="238"/>
      <c r="BB713" s="292"/>
      <c r="BC713" s="295"/>
      <c r="BD713" s="295"/>
      <c r="BE713" s="298"/>
    </row>
    <row r="714" spans="2:58" ht="28.15" hidden="1" customHeight="1" thickBot="1">
      <c r="B714" s="34"/>
      <c r="C714" s="273"/>
      <c r="D714" s="64"/>
      <c r="E714" s="63"/>
      <c r="F714" s="63"/>
      <c r="G714" s="62"/>
      <c r="H714" s="258"/>
      <c r="I714" s="274"/>
      <c r="J714" s="274"/>
      <c r="K714" s="274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50"/>
      <c r="AK714" s="250"/>
      <c r="AL714" s="55"/>
      <c r="AM714" s="249"/>
      <c r="AN714" s="242"/>
      <c r="AO714" s="239"/>
      <c r="AP714" s="236"/>
      <c r="AQ714" s="242"/>
      <c r="AR714" s="239"/>
      <c r="AS714" s="236"/>
      <c r="AT714" s="242"/>
      <c r="AU714" s="239"/>
      <c r="AV714" s="236"/>
      <c r="AW714" s="242"/>
      <c r="AX714" s="239"/>
      <c r="AY714" s="236"/>
      <c r="AZ714" s="242"/>
      <c r="BA714" s="239"/>
      <c r="BB714" s="293"/>
      <c r="BC714" s="296"/>
      <c r="BD714" s="296"/>
      <c r="BE714" s="299"/>
    </row>
    <row r="715" spans="2:58" ht="28.15" hidden="1" customHeight="1">
      <c r="B715" s="34"/>
      <c r="C715" s="265">
        <v>2</v>
      </c>
      <c r="D715" s="54"/>
      <c r="E715" s="53"/>
      <c r="F715" s="53"/>
      <c r="G715" s="52"/>
      <c r="H715" s="259"/>
      <c r="I715" s="269"/>
      <c r="J715" s="269"/>
      <c r="K715" s="269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51"/>
      <c r="AK715" s="254"/>
      <c r="AL715" s="44"/>
      <c r="AM715" s="247">
        <f>SUMPRODUCT(LEN($M715:$AE718)-LEN(SUBSTITUTE($M715:$AE718,"A", "")))</f>
        <v>0</v>
      </c>
      <c r="AN715" s="240">
        <f>SUMPRODUCT(LEN($AH715:$AH718)-LEN(SUBSTITUTE($AH715:$AH718,"A", "")))</f>
        <v>0</v>
      </c>
      <c r="AO715" s="237">
        <f>SUMPRODUCT(LEN($AG715:$AG718)-LEN(SUBSTITUTE($AG715:$AG718,"A", "")))</f>
        <v>0</v>
      </c>
      <c r="AP715" s="234">
        <f>SUMPRODUCT(LEN($M715:$AE718)-LEN(SUBSTITUTE($M715:$AE718,"S", "")))</f>
        <v>0</v>
      </c>
      <c r="AQ715" s="240">
        <f>SUMPRODUCT(LEN($AH715:$AH718)-LEN(SUBSTITUTE($AH715:$AH718,"S", "")))</f>
        <v>0</v>
      </c>
      <c r="AR715" s="237">
        <f>SUMPRODUCT(LEN($AG715:$AG718)-LEN(SUBSTITUTE($AG715:$AG718,"S", "")))</f>
        <v>0</v>
      </c>
      <c r="AS715" s="234">
        <f>SUMPRODUCT(LEN($M715:$AE718)-LEN(SUBSTITUTE($M715:$AE718,"F", "")))</f>
        <v>0</v>
      </c>
      <c r="AT715" s="240">
        <f>SUMPRODUCT(LEN($AH715:$AH718)-LEN(SUBSTITUTE($AH715:$AH718,"F", "")))</f>
        <v>0</v>
      </c>
      <c r="AU715" s="237">
        <f>SUMPRODUCT(LEN($AG715:$AG718)-LEN(SUBSTITUTE($AG715:$AG718,"F", "")))</f>
        <v>0</v>
      </c>
      <c r="AV715" s="234">
        <f>SUMPRODUCT(LEN($M715:$AE718)-LEN(SUBSTITUTE($M715:$AE718,"G", "")))</f>
        <v>0</v>
      </c>
      <c r="AW715" s="240">
        <f>SUMPRODUCT(LEN($AH715:$AH718)-LEN(SUBSTITUTE($AH715:$AH718,"G", "")))</f>
        <v>0</v>
      </c>
      <c r="AX715" s="237">
        <f>SUMPRODUCT(LEN($AG715:$AG718)-LEN(SUBSTITUTE($AG715:$AG718,"G", "")))</f>
        <v>0</v>
      </c>
      <c r="AY715" s="234">
        <f>SUMPRODUCT(LEN($M715:$AE718)-LEN(SUBSTITUTE($M715:$AE718,"M", "")))</f>
        <v>0</v>
      </c>
      <c r="AZ715" s="240">
        <f>SUMPRODUCT(LEN($AH715:$AH718)-LEN(SUBSTITUTE($AH715:$AH718,"M", "")))</f>
        <v>0</v>
      </c>
      <c r="BA715" s="237">
        <f>SUMPRODUCT(LEN($AG715:$AG718)-LEN(SUBSTITUTE($AG715:$AG718,"M", "")))</f>
        <v>0</v>
      </c>
      <c r="BB715" s="291">
        <f>SUMPRODUCT(LEN($AI715:$AI718)-LEN(SUBSTITUTE($AI715:$AI718,"S", "")))</f>
        <v>0</v>
      </c>
      <c r="BC715" s="294">
        <f>SUMPRODUCT(LEN($AI715:$AI718)-LEN(SUBSTITUTE($AI715:$AI718,"F", "")))</f>
        <v>0</v>
      </c>
      <c r="BD715" s="294">
        <f>SUMPRODUCT(LEN($AI715:$AI718)-LEN(SUBSTITUTE($AI715:$AI718,"G", "")))</f>
        <v>0</v>
      </c>
      <c r="BE715" s="297">
        <f>SUMPRODUCT(LEN($AI715:$AI718)-LEN(SUBSTITUTE($AI715:$AI718,"M", "")))</f>
        <v>0</v>
      </c>
    </row>
    <row r="716" spans="2:58" ht="28.15" hidden="1" customHeight="1" thickBot="1">
      <c r="B716" s="34"/>
      <c r="C716" s="266"/>
      <c r="D716" s="43"/>
      <c r="E716" s="42"/>
      <c r="F716" s="42"/>
      <c r="G716" s="41"/>
      <c r="H716" s="260"/>
      <c r="I716" s="270"/>
      <c r="J716" s="270"/>
      <c r="K716" s="270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52"/>
      <c r="AK716" s="255"/>
      <c r="AL716" s="23"/>
      <c r="AM716" s="248"/>
      <c r="AN716" s="241"/>
      <c r="AO716" s="238"/>
      <c r="AP716" s="235"/>
      <c r="AQ716" s="241"/>
      <c r="AR716" s="238"/>
      <c r="AS716" s="235"/>
      <c r="AT716" s="241"/>
      <c r="AU716" s="238"/>
      <c r="AV716" s="235"/>
      <c r="AW716" s="241"/>
      <c r="AX716" s="238"/>
      <c r="AY716" s="235"/>
      <c r="AZ716" s="241"/>
      <c r="BA716" s="238"/>
      <c r="BB716" s="292"/>
      <c r="BC716" s="295"/>
      <c r="BD716" s="295"/>
      <c r="BE716" s="298"/>
    </row>
    <row r="717" spans="2:58" ht="28.15" hidden="1" customHeight="1">
      <c r="B717" s="34"/>
      <c r="C717" s="267"/>
      <c r="D717" s="33"/>
      <c r="E717" s="32"/>
      <c r="F717" s="32"/>
      <c r="G717" s="31"/>
      <c r="H717" s="257"/>
      <c r="I717" s="271"/>
      <c r="J717" s="271"/>
      <c r="K717" s="271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52"/>
      <c r="AK717" s="255"/>
      <c r="AL717" s="23"/>
      <c r="AM717" s="248"/>
      <c r="AN717" s="241"/>
      <c r="AO717" s="238"/>
      <c r="AP717" s="235"/>
      <c r="AQ717" s="241"/>
      <c r="AR717" s="238"/>
      <c r="AS717" s="235"/>
      <c r="AT717" s="241"/>
      <c r="AU717" s="238"/>
      <c r="AV717" s="235"/>
      <c r="AW717" s="241"/>
      <c r="AX717" s="238"/>
      <c r="AY717" s="235"/>
      <c r="AZ717" s="241"/>
      <c r="BA717" s="238"/>
      <c r="BB717" s="292"/>
      <c r="BC717" s="295"/>
      <c r="BD717" s="295"/>
      <c r="BE717" s="298"/>
    </row>
    <row r="718" spans="2:58" ht="28.15" hidden="1" customHeight="1" thickBot="1">
      <c r="B718" s="34"/>
      <c r="C718" s="273"/>
      <c r="D718" s="64"/>
      <c r="E718" s="63"/>
      <c r="F718" s="63"/>
      <c r="G718" s="62"/>
      <c r="H718" s="258"/>
      <c r="I718" s="274"/>
      <c r="J718" s="274"/>
      <c r="K718" s="274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53"/>
      <c r="AK718" s="256"/>
      <c r="AL718" s="55"/>
      <c r="AM718" s="249"/>
      <c r="AN718" s="242"/>
      <c r="AO718" s="239"/>
      <c r="AP718" s="236"/>
      <c r="AQ718" s="242"/>
      <c r="AR718" s="239"/>
      <c r="AS718" s="236"/>
      <c r="AT718" s="242"/>
      <c r="AU718" s="239"/>
      <c r="AV718" s="236"/>
      <c r="AW718" s="242"/>
      <c r="AX718" s="239"/>
      <c r="AY718" s="236"/>
      <c r="AZ718" s="242"/>
      <c r="BA718" s="239"/>
      <c r="BB718" s="293"/>
      <c r="BC718" s="296"/>
      <c r="BD718" s="296"/>
      <c r="BE718" s="299"/>
    </row>
    <row r="719" spans="2:58" ht="28.15" hidden="1" customHeight="1">
      <c r="B719" s="34"/>
      <c r="C719" s="265">
        <v>3</v>
      </c>
      <c r="D719" s="54"/>
      <c r="E719" s="53"/>
      <c r="F719" s="53"/>
      <c r="G719" s="52"/>
      <c r="H719" s="259"/>
      <c r="I719" s="269"/>
      <c r="J719" s="269"/>
      <c r="K719" s="269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44"/>
      <c r="AK719" s="244"/>
      <c r="AL719" s="44"/>
      <c r="AM719" s="247">
        <f>SUMPRODUCT(LEN($M719:$AE722)-LEN(SUBSTITUTE($M719:$AE722,"A", "")))</f>
        <v>0</v>
      </c>
      <c r="AN719" s="240">
        <f>SUMPRODUCT(LEN($AH719:$AH722)-LEN(SUBSTITUTE($AH719:$AH722,"A", "")))</f>
        <v>0</v>
      </c>
      <c r="AO719" s="237">
        <f>SUMPRODUCT(LEN($AG719:$AG722)-LEN(SUBSTITUTE($AG719:$AG722,"A", "")))</f>
        <v>0</v>
      </c>
      <c r="AP719" s="234">
        <f>SUMPRODUCT(LEN($M719:$AE722)-LEN(SUBSTITUTE($M719:$AE722,"S", "")))</f>
        <v>0</v>
      </c>
      <c r="AQ719" s="240">
        <f>SUMPRODUCT(LEN($AH719:$AH722)-LEN(SUBSTITUTE($AH719:$AH722,"S", "")))</f>
        <v>0</v>
      </c>
      <c r="AR719" s="237">
        <f>SUMPRODUCT(LEN($AG719:$AG722)-LEN(SUBSTITUTE($AG719:$AG722,"S", "")))</f>
        <v>0</v>
      </c>
      <c r="AS719" s="234">
        <f>SUMPRODUCT(LEN($M719:$AE722)-LEN(SUBSTITUTE($M719:$AE722,"F", "")))</f>
        <v>0</v>
      </c>
      <c r="AT719" s="240">
        <f>SUMPRODUCT(LEN($AH719:$AH722)-LEN(SUBSTITUTE($AH719:$AH722,"F", "")))</f>
        <v>0</v>
      </c>
      <c r="AU719" s="237">
        <f>SUMPRODUCT(LEN($AG719:$AG722)-LEN(SUBSTITUTE($AG719:$AG722,"F", "")))</f>
        <v>0</v>
      </c>
      <c r="AV719" s="234">
        <f>SUMPRODUCT(LEN($M719:$AE722)-LEN(SUBSTITUTE($M719:$AE722,"G", "")))</f>
        <v>0</v>
      </c>
      <c r="AW719" s="240">
        <f>SUMPRODUCT(LEN($AH719:$AH722)-LEN(SUBSTITUTE($AH719:$AH722,"G", "")))</f>
        <v>0</v>
      </c>
      <c r="AX719" s="237">
        <f>SUMPRODUCT(LEN($AG719:$AG722)-LEN(SUBSTITUTE($AG719:$AG722,"G", "")))</f>
        <v>0</v>
      </c>
      <c r="AY719" s="234">
        <f>SUMPRODUCT(LEN($M719:$AE722)-LEN(SUBSTITUTE($M719:$AE722,"M", "")))</f>
        <v>0</v>
      </c>
      <c r="AZ719" s="240">
        <f>SUMPRODUCT(LEN($AH719:$AH722)-LEN(SUBSTITUTE($AH719:$AH722,"M", "")))</f>
        <v>0</v>
      </c>
      <c r="BA719" s="237">
        <f>SUMPRODUCT(LEN($AG719:$AG722)-LEN(SUBSTITUTE($AG719:$AG722,"M", "")))</f>
        <v>0</v>
      </c>
      <c r="BB719" s="291">
        <f>SUMPRODUCT(LEN($AI719:$AI722)-LEN(SUBSTITUTE($AI719:$AI722,"S", "")))</f>
        <v>0</v>
      </c>
      <c r="BC719" s="294">
        <f>SUMPRODUCT(LEN($AI719:$AI722)-LEN(SUBSTITUTE($AI719:$AI722,"F", "")))</f>
        <v>0</v>
      </c>
      <c r="BD719" s="294">
        <f>SUMPRODUCT(LEN($AI719:$AI722)-LEN(SUBSTITUTE($AI719:$AI722,"G", "")))</f>
        <v>0</v>
      </c>
      <c r="BE719" s="297">
        <f>SUMPRODUCT(LEN($AI719:$AI722)-LEN(SUBSTITUTE($AI719:$AI722,"M", "")))</f>
        <v>0</v>
      </c>
    </row>
    <row r="720" spans="2:58" ht="28.15" hidden="1" customHeight="1" thickBot="1">
      <c r="B720" s="34"/>
      <c r="C720" s="266"/>
      <c r="D720" s="43"/>
      <c r="E720" s="42"/>
      <c r="F720" s="42"/>
      <c r="G720" s="41"/>
      <c r="H720" s="260"/>
      <c r="I720" s="270"/>
      <c r="J720" s="270"/>
      <c r="K720" s="270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45"/>
      <c r="AK720" s="245"/>
      <c r="AL720" s="23"/>
      <c r="AM720" s="248"/>
      <c r="AN720" s="241"/>
      <c r="AO720" s="238"/>
      <c r="AP720" s="235"/>
      <c r="AQ720" s="241"/>
      <c r="AR720" s="238"/>
      <c r="AS720" s="235"/>
      <c r="AT720" s="241"/>
      <c r="AU720" s="238"/>
      <c r="AV720" s="235"/>
      <c r="AW720" s="241"/>
      <c r="AX720" s="238"/>
      <c r="AY720" s="235"/>
      <c r="AZ720" s="241"/>
      <c r="BA720" s="238"/>
      <c r="BB720" s="292"/>
      <c r="BC720" s="295"/>
      <c r="BD720" s="295"/>
      <c r="BE720" s="298"/>
    </row>
    <row r="721" spans="2:58" ht="28.15" hidden="1" customHeight="1">
      <c r="B721" s="34"/>
      <c r="C721" s="267"/>
      <c r="D721" s="33"/>
      <c r="E721" s="32"/>
      <c r="F721" s="32"/>
      <c r="G721" s="31"/>
      <c r="H721" s="257"/>
      <c r="I721" s="271"/>
      <c r="J721" s="271"/>
      <c r="K721" s="271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45"/>
      <c r="AK721" s="245"/>
      <c r="AL721" s="23"/>
      <c r="AM721" s="248"/>
      <c r="AN721" s="241"/>
      <c r="AO721" s="238"/>
      <c r="AP721" s="235"/>
      <c r="AQ721" s="241"/>
      <c r="AR721" s="238"/>
      <c r="AS721" s="235"/>
      <c r="AT721" s="241"/>
      <c r="AU721" s="238"/>
      <c r="AV721" s="235"/>
      <c r="AW721" s="241"/>
      <c r="AX721" s="238"/>
      <c r="AY721" s="235"/>
      <c r="AZ721" s="241"/>
      <c r="BA721" s="238"/>
      <c r="BB721" s="292"/>
      <c r="BC721" s="295"/>
      <c r="BD721" s="295"/>
      <c r="BE721" s="298"/>
    </row>
    <row r="722" spans="2:58" ht="28.15" hidden="1" customHeight="1" thickBot="1">
      <c r="B722" s="22"/>
      <c r="C722" s="268"/>
      <c r="D722" s="21"/>
      <c r="E722" s="20"/>
      <c r="F722" s="20"/>
      <c r="G722" s="19"/>
      <c r="H722" s="258"/>
      <c r="I722" s="272"/>
      <c r="J722" s="272"/>
      <c r="K722" s="27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46"/>
      <c r="AK722" s="246"/>
      <c r="AL722" s="11"/>
      <c r="AM722" s="249"/>
      <c r="AN722" s="242"/>
      <c r="AO722" s="239"/>
      <c r="AP722" s="236"/>
      <c r="AQ722" s="242"/>
      <c r="AR722" s="239"/>
      <c r="AS722" s="236"/>
      <c r="AT722" s="242"/>
      <c r="AU722" s="239"/>
      <c r="AV722" s="236"/>
      <c r="AW722" s="242"/>
      <c r="AX722" s="239"/>
      <c r="AY722" s="236"/>
      <c r="AZ722" s="242"/>
      <c r="BA722" s="239"/>
      <c r="BB722" s="293"/>
      <c r="BC722" s="296"/>
      <c r="BD722" s="296"/>
      <c r="BE722" s="299"/>
    </row>
    <row r="723" spans="2:58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29" t="s">
        <v>287</v>
      </c>
      <c r="M723" s="278"/>
      <c r="N723" s="229" t="s">
        <v>286</v>
      </c>
      <c r="O723" s="278"/>
      <c r="P723" s="229" t="s">
        <v>286</v>
      </c>
      <c r="Q723" s="230"/>
      <c r="R723" s="229" t="s">
        <v>286</v>
      </c>
      <c r="S723" s="230"/>
      <c r="T723" s="229" t="s">
        <v>286</v>
      </c>
      <c r="U723" s="230"/>
      <c r="V723" s="229" t="s">
        <v>286</v>
      </c>
      <c r="W723" s="230"/>
      <c r="X723" s="229" t="s">
        <v>286</v>
      </c>
      <c r="Y723" s="230"/>
      <c r="Z723" s="229" t="s">
        <v>286</v>
      </c>
      <c r="AA723" s="230"/>
      <c r="AB723" s="229" t="s">
        <v>286</v>
      </c>
      <c r="AC723" s="230"/>
      <c r="AD723" s="229" t="s">
        <v>286</v>
      </c>
      <c r="AE723" s="230"/>
      <c r="AF723" s="243" t="s">
        <v>285</v>
      </c>
      <c r="AG723" s="230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90" t="s">
        <v>279</v>
      </c>
      <c r="AN723" s="89" t="s">
        <v>278</v>
      </c>
      <c r="AO723" s="88" t="s">
        <v>277</v>
      </c>
      <c r="AP723" s="90" t="s">
        <v>276</v>
      </c>
      <c r="AQ723" s="89" t="s">
        <v>275</v>
      </c>
      <c r="AR723" s="88" t="s">
        <v>274</v>
      </c>
      <c r="AS723" s="90" t="s">
        <v>273</v>
      </c>
      <c r="AT723" s="89" t="s">
        <v>272</v>
      </c>
      <c r="AU723" s="91" t="s">
        <v>271</v>
      </c>
      <c r="AV723" s="90" t="s">
        <v>270</v>
      </c>
      <c r="AW723" s="89" t="s">
        <v>269</v>
      </c>
      <c r="AX723" s="88" t="s">
        <v>268</v>
      </c>
      <c r="AY723" s="90" t="s">
        <v>267</v>
      </c>
      <c r="AZ723" s="89" t="s">
        <v>266</v>
      </c>
      <c r="BA723" s="88" t="s">
        <v>265</v>
      </c>
      <c r="BB723" s="87" t="s">
        <v>264</v>
      </c>
      <c r="BC723" s="86" t="s">
        <v>263</v>
      </c>
      <c r="BD723" s="86" t="s">
        <v>262</v>
      </c>
      <c r="BE723" s="85" t="s">
        <v>261</v>
      </c>
    </row>
    <row r="724" spans="2:58" ht="48" hidden="1" thickBot="1">
      <c r="B724" s="84" t="s">
        <v>305</v>
      </c>
      <c r="C724" s="83"/>
      <c r="D724" s="82"/>
      <c r="E724" s="275"/>
      <c r="F724" s="276"/>
      <c r="G724" s="277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71">
        <f t="shared" ref="AM724:BE724" si="51">SUM(AM725:AM736)</f>
        <v>0</v>
      </c>
      <c r="AN724" s="70">
        <f t="shared" si="51"/>
        <v>0</v>
      </c>
      <c r="AO724" s="69">
        <f t="shared" si="51"/>
        <v>0</v>
      </c>
      <c r="AP724" s="71">
        <f t="shared" si="51"/>
        <v>0</v>
      </c>
      <c r="AQ724" s="70">
        <f t="shared" si="51"/>
        <v>0</v>
      </c>
      <c r="AR724" s="69">
        <f t="shared" si="51"/>
        <v>0</v>
      </c>
      <c r="AS724" s="71">
        <f t="shared" si="51"/>
        <v>0</v>
      </c>
      <c r="AT724" s="70">
        <f t="shared" si="51"/>
        <v>0</v>
      </c>
      <c r="AU724" s="69">
        <f t="shared" si="51"/>
        <v>0</v>
      </c>
      <c r="AV724" s="71">
        <f t="shared" si="51"/>
        <v>0</v>
      </c>
      <c r="AW724" s="70">
        <f t="shared" si="51"/>
        <v>0</v>
      </c>
      <c r="AX724" s="69">
        <f t="shared" si="51"/>
        <v>0</v>
      </c>
      <c r="AY724" s="71">
        <f t="shared" si="51"/>
        <v>0</v>
      </c>
      <c r="AZ724" s="70">
        <f t="shared" si="51"/>
        <v>0</v>
      </c>
      <c r="BA724" s="69">
        <f t="shared" si="51"/>
        <v>0</v>
      </c>
      <c r="BB724" s="68">
        <f t="shared" si="51"/>
        <v>0</v>
      </c>
      <c r="BC724" s="67">
        <f t="shared" si="51"/>
        <v>0</v>
      </c>
      <c r="BD724" s="67">
        <f t="shared" si="51"/>
        <v>0</v>
      </c>
      <c r="BE724" s="66">
        <f t="shared" si="51"/>
        <v>0</v>
      </c>
      <c r="BF724" s="65" t="s">
        <v>257</v>
      </c>
    </row>
    <row r="725" spans="2:58" ht="28.15" hidden="1" customHeight="1">
      <c r="B725" s="34"/>
      <c r="C725" s="265">
        <v>1</v>
      </c>
      <c r="D725" s="54"/>
      <c r="E725" s="53"/>
      <c r="F725" s="53"/>
      <c r="G725" s="52"/>
      <c r="H725" s="259"/>
      <c r="I725" s="269"/>
      <c r="J725" s="269"/>
      <c r="K725" s="269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44"/>
      <c r="AK725" s="244"/>
      <c r="AL725" s="44"/>
      <c r="AM725" s="247">
        <f>SUMPRODUCT(LEN($M725:$AE728)-LEN(SUBSTITUTE($M725:$AE728,"A", "")))</f>
        <v>0</v>
      </c>
      <c r="AN725" s="240">
        <f>SUMPRODUCT(LEN($AH725:$AH728)-LEN(SUBSTITUTE($AH725:$AH728,"A", "")))</f>
        <v>0</v>
      </c>
      <c r="AO725" s="237">
        <f>SUMPRODUCT(LEN($AG725:$AG728)-LEN(SUBSTITUTE($AG725:$AG728,"A", "")))</f>
        <v>0</v>
      </c>
      <c r="AP725" s="234">
        <f>SUMPRODUCT(LEN($M725:$AE728)-LEN(SUBSTITUTE($M725:$AE728,"S", "")))</f>
        <v>0</v>
      </c>
      <c r="AQ725" s="240">
        <f>SUMPRODUCT(LEN($AH725:$AH728)-LEN(SUBSTITUTE($AH725:$AH728,"S", "")))</f>
        <v>0</v>
      </c>
      <c r="AR725" s="237">
        <f>SUMPRODUCT(LEN($AG725:$AG728)-LEN(SUBSTITUTE($AG725:$AG728,"S", "")))</f>
        <v>0</v>
      </c>
      <c r="AS725" s="234">
        <f>SUMPRODUCT(LEN($M725:$AE728)-LEN(SUBSTITUTE($M725:$AE728,"F", "")))</f>
        <v>0</v>
      </c>
      <c r="AT725" s="240">
        <f>SUMPRODUCT(LEN($AH725:$AH728)-LEN(SUBSTITUTE($AH725:$AH728,"F", "")))</f>
        <v>0</v>
      </c>
      <c r="AU725" s="237">
        <f>SUMPRODUCT(LEN($AG725:$AG728)-LEN(SUBSTITUTE($AG725:$AG728,"F", "")))</f>
        <v>0</v>
      </c>
      <c r="AV725" s="234">
        <f>SUMPRODUCT(LEN($M725:$AE728)-LEN(SUBSTITUTE($M725:$AE728,"G", "")))</f>
        <v>0</v>
      </c>
      <c r="AW725" s="240">
        <f>SUMPRODUCT(LEN($AH725:$AH728)-LEN(SUBSTITUTE($AH725:$AH728,"G", "")))</f>
        <v>0</v>
      </c>
      <c r="AX725" s="237">
        <f>SUMPRODUCT(LEN($AG725:$AG728)-LEN(SUBSTITUTE($AG725:$AG728,"G", "")))</f>
        <v>0</v>
      </c>
      <c r="AY725" s="234">
        <f>SUMPRODUCT(LEN($M725:$AE728)-LEN(SUBSTITUTE($M725:$AE728,"M", "")))</f>
        <v>0</v>
      </c>
      <c r="AZ725" s="240">
        <f>SUMPRODUCT(LEN($AH725:$AH728)-LEN(SUBSTITUTE($AH725:$AH728,"M", "")))</f>
        <v>0</v>
      </c>
      <c r="BA725" s="237">
        <f>SUMPRODUCT(LEN($AG725:$AG728)-LEN(SUBSTITUTE($AG725:$AG728,"M", "")))</f>
        <v>0</v>
      </c>
      <c r="BB725" s="291">
        <f>SUMPRODUCT(LEN($AI725:$AI728)-LEN(SUBSTITUTE($AI725:$AI728,"S", "")))</f>
        <v>0</v>
      </c>
      <c r="BC725" s="294">
        <f>SUMPRODUCT(LEN($AI725:$AI728)-LEN(SUBSTITUTE($AI725:$AI728,"F", "")))</f>
        <v>0</v>
      </c>
      <c r="BD725" s="294">
        <f>SUMPRODUCT(LEN($AI725:$AI728)-LEN(SUBSTITUTE($AI725:$AI728,"G", "")))</f>
        <v>0</v>
      </c>
      <c r="BE725" s="297">
        <f>SUMPRODUCT(LEN($AI725:$AI728)-LEN(SUBSTITUTE($AI725:$AI728,"M", "")))</f>
        <v>0</v>
      </c>
    </row>
    <row r="726" spans="2:58" ht="28.15" hidden="1" customHeight="1" thickBot="1">
      <c r="B726" s="34"/>
      <c r="C726" s="266"/>
      <c r="D726" s="43"/>
      <c r="E726" s="42"/>
      <c r="F726" s="42"/>
      <c r="G726" s="41"/>
      <c r="H726" s="260"/>
      <c r="I726" s="270"/>
      <c r="J726" s="270"/>
      <c r="K726" s="270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45"/>
      <c r="AK726" s="245"/>
      <c r="AL726" s="23"/>
      <c r="AM726" s="248"/>
      <c r="AN726" s="241"/>
      <c r="AO726" s="238"/>
      <c r="AP726" s="235"/>
      <c r="AQ726" s="241"/>
      <c r="AR726" s="238"/>
      <c r="AS726" s="235"/>
      <c r="AT726" s="241"/>
      <c r="AU726" s="238"/>
      <c r="AV726" s="235"/>
      <c r="AW726" s="241"/>
      <c r="AX726" s="238"/>
      <c r="AY726" s="235"/>
      <c r="AZ726" s="241"/>
      <c r="BA726" s="238"/>
      <c r="BB726" s="292"/>
      <c r="BC726" s="295"/>
      <c r="BD726" s="295"/>
      <c r="BE726" s="298"/>
    </row>
    <row r="727" spans="2:58" ht="28.15" hidden="1" customHeight="1">
      <c r="B727" s="34"/>
      <c r="C727" s="267"/>
      <c r="D727" s="33"/>
      <c r="E727" s="32"/>
      <c r="F727" s="32"/>
      <c r="G727" s="31"/>
      <c r="H727" s="257"/>
      <c r="I727" s="271"/>
      <c r="J727" s="271"/>
      <c r="K727" s="271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45"/>
      <c r="AK727" s="245"/>
      <c r="AL727" s="23"/>
      <c r="AM727" s="248"/>
      <c r="AN727" s="241"/>
      <c r="AO727" s="238"/>
      <c r="AP727" s="235"/>
      <c r="AQ727" s="241"/>
      <c r="AR727" s="238"/>
      <c r="AS727" s="235"/>
      <c r="AT727" s="241"/>
      <c r="AU727" s="238"/>
      <c r="AV727" s="235"/>
      <c r="AW727" s="241"/>
      <c r="AX727" s="238"/>
      <c r="AY727" s="235"/>
      <c r="AZ727" s="241"/>
      <c r="BA727" s="238"/>
      <c r="BB727" s="292"/>
      <c r="BC727" s="295"/>
      <c r="BD727" s="295"/>
      <c r="BE727" s="298"/>
    </row>
    <row r="728" spans="2:58" ht="28.15" hidden="1" customHeight="1" thickBot="1">
      <c r="B728" s="34"/>
      <c r="C728" s="273"/>
      <c r="D728" s="64"/>
      <c r="E728" s="63"/>
      <c r="F728" s="63"/>
      <c r="G728" s="62"/>
      <c r="H728" s="258"/>
      <c r="I728" s="274"/>
      <c r="J728" s="274"/>
      <c r="K728" s="274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50"/>
      <c r="AK728" s="250"/>
      <c r="AL728" s="55"/>
      <c r="AM728" s="249"/>
      <c r="AN728" s="242"/>
      <c r="AO728" s="239"/>
      <c r="AP728" s="236"/>
      <c r="AQ728" s="242"/>
      <c r="AR728" s="239"/>
      <c r="AS728" s="236"/>
      <c r="AT728" s="242"/>
      <c r="AU728" s="239"/>
      <c r="AV728" s="236"/>
      <c r="AW728" s="242"/>
      <c r="AX728" s="239"/>
      <c r="AY728" s="236"/>
      <c r="AZ728" s="242"/>
      <c r="BA728" s="239"/>
      <c r="BB728" s="293"/>
      <c r="BC728" s="296"/>
      <c r="BD728" s="296"/>
      <c r="BE728" s="299"/>
    </row>
    <row r="729" spans="2:58" ht="28.15" hidden="1" customHeight="1">
      <c r="B729" s="34"/>
      <c r="C729" s="265">
        <v>2</v>
      </c>
      <c r="D729" s="54"/>
      <c r="E729" s="53"/>
      <c r="F729" s="53"/>
      <c r="G729" s="52"/>
      <c r="H729" s="259"/>
      <c r="I729" s="269"/>
      <c r="J729" s="269"/>
      <c r="K729" s="269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51"/>
      <c r="AK729" s="254"/>
      <c r="AL729" s="44"/>
      <c r="AM729" s="247">
        <f>SUMPRODUCT(LEN($M729:$AE732)-LEN(SUBSTITUTE($M729:$AE732,"A", "")))</f>
        <v>0</v>
      </c>
      <c r="AN729" s="240">
        <f>SUMPRODUCT(LEN($AH729:$AH732)-LEN(SUBSTITUTE($AH729:$AH732,"A", "")))</f>
        <v>0</v>
      </c>
      <c r="AO729" s="237">
        <f>SUMPRODUCT(LEN($AG729:$AG732)-LEN(SUBSTITUTE($AG729:$AG732,"A", "")))</f>
        <v>0</v>
      </c>
      <c r="AP729" s="234">
        <f>SUMPRODUCT(LEN($M729:$AE732)-LEN(SUBSTITUTE($M729:$AE732,"S", "")))</f>
        <v>0</v>
      </c>
      <c r="AQ729" s="240">
        <f>SUMPRODUCT(LEN($AH729:$AH732)-LEN(SUBSTITUTE($AH729:$AH732,"S", "")))</f>
        <v>0</v>
      </c>
      <c r="AR729" s="237">
        <f>SUMPRODUCT(LEN($AG729:$AG732)-LEN(SUBSTITUTE($AG729:$AG732,"S", "")))</f>
        <v>0</v>
      </c>
      <c r="AS729" s="234">
        <f>SUMPRODUCT(LEN($M729:$AE732)-LEN(SUBSTITUTE($M729:$AE732,"F", "")))</f>
        <v>0</v>
      </c>
      <c r="AT729" s="240">
        <f>SUMPRODUCT(LEN($AH729:$AH732)-LEN(SUBSTITUTE($AH729:$AH732,"F", "")))</f>
        <v>0</v>
      </c>
      <c r="AU729" s="237">
        <f>SUMPRODUCT(LEN($AG729:$AG732)-LEN(SUBSTITUTE($AG729:$AG732,"F", "")))</f>
        <v>0</v>
      </c>
      <c r="AV729" s="234">
        <f>SUMPRODUCT(LEN($M729:$AE732)-LEN(SUBSTITUTE($M729:$AE732,"G", "")))</f>
        <v>0</v>
      </c>
      <c r="AW729" s="240">
        <f>SUMPRODUCT(LEN($AH729:$AH732)-LEN(SUBSTITUTE($AH729:$AH732,"G", "")))</f>
        <v>0</v>
      </c>
      <c r="AX729" s="237">
        <f>SUMPRODUCT(LEN($AG729:$AG732)-LEN(SUBSTITUTE($AG729:$AG732,"G", "")))</f>
        <v>0</v>
      </c>
      <c r="AY729" s="234">
        <f>SUMPRODUCT(LEN($M729:$AE732)-LEN(SUBSTITUTE($M729:$AE732,"M", "")))</f>
        <v>0</v>
      </c>
      <c r="AZ729" s="240">
        <f>SUMPRODUCT(LEN($AH729:$AH732)-LEN(SUBSTITUTE($AH729:$AH732,"M", "")))</f>
        <v>0</v>
      </c>
      <c r="BA729" s="237">
        <f>SUMPRODUCT(LEN($AG729:$AG732)-LEN(SUBSTITUTE($AG729:$AG732,"M", "")))</f>
        <v>0</v>
      </c>
      <c r="BB729" s="291">
        <f>SUMPRODUCT(LEN($AI729:$AI732)-LEN(SUBSTITUTE($AI729:$AI732,"S", "")))</f>
        <v>0</v>
      </c>
      <c r="BC729" s="294">
        <f>SUMPRODUCT(LEN($AI729:$AI732)-LEN(SUBSTITUTE($AI729:$AI732,"F", "")))</f>
        <v>0</v>
      </c>
      <c r="BD729" s="294">
        <f>SUMPRODUCT(LEN($AI729:$AI732)-LEN(SUBSTITUTE($AI729:$AI732,"G", "")))</f>
        <v>0</v>
      </c>
      <c r="BE729" s="297">
        <f>SUMPRODUCT(LEN($AI729:$AI732)-LEN(SUBSTITUTE($AI729:$AI732,"M", "")))</f>
        <v>0</v>
      </c>
    </row>
    <row r="730" spans="2:58" ht="28.15" hidden="1" customHeight="1" thickBot="1">
      <c r="B730" s="34"/>
      <c r="C730" s="266"/>
      <c r="D730" s="43"/>
      <c r="E730" s="42"/>
      <c r="F730" s="42"/>
      <c r="G730" s="41"/>
      <c r="H730" s="260"/>
      <c r="I730" s="270"/>
      <c r="J730" s="270"/>
      <c r="K730" s="270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52"/>
      <c r="AK730" s="255"/>
      <c r="AL730" s="23"/>
      <c r="AM730" s="248"/>
      <c r="AN730" s="241"/>
      <c r="AO730" s="238"/>
      <c r="AP730" s="235"/>
      <c r="AQ730" s="241"/>
      <c r="AR730" s="238"/>
      <c r="AS730" s="235"/>
      <c r="AT730" s="241"/>
      <c r="AU730" s="238"/>
      <c r="AV730" s="235"/>
      <c r="AW730" s="241"/>
      <c r="AX730" s="238"/>
      <c r="AY730" s="235"/>
      <c r="AZ730" s="241"/>
      <c r="BA730" s="238"/>
      <c r="BB730" s="292"/>
      <c r="BC730" s="295"/>
      <c r="BD730" s="295"/>
      <c r="BE730" s="298"/>
    </row>
    <row r="731" spans="2:58" ht="28.15" hidden="1" customHeight="1">
      <c r="B731" s="34"/>
      <c r="C731" s="267"/>
      <c r="D731" s="33"/>
      <c r="E731" s="32"/>
      <c r="F731" s="32"/>
      <c r="G731" s="31"/>
      <c r="H731" s="257"/>
      <c r="I731" s="271"/>
      <c r="J731" s="271"/>
      <c r="K731" s="271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52"/>
      <c r="AK731" s="255"/>
      <c r="AL731" s="23"/>
      <c r="AM731" s="248"/>
      <c r="AN731" s="241"/>
      <c r="AO731" s="238"/>
      <c r="AP731" s="235"/>
      <c r="AQ731" s="241"/>
      <c r="AR731" s="238"/>
      <c r="AS731" s="235"/>
      <c r="AT731" s="241"/>
      <c r="AU731" s="238"/>
      <c r="AV731" s="235"/>
      <c r="AW731" s="241"/>
      <c r="AX731" s="238"/>
      <c r="AY731" s="235"/>
      <c r="AZ731" s="241"/>
      <c r="BA731" s="238"/>
      <c r="BB731" s="292"/>
      <c r="BC731" s="295"/>
      <c r="BD731" s="295"/>
      <c r="BE731" s="298"/>
    </row>
    <row r="732" spans="2:58" ht="28.15" hidden="1" customHeight="1" thickBot="1">
      <c r="B732" s="34"/>
      <c r="C732" s="273"/>
      <c r="D732" s="64"/>
      <c r="E732" s="63"/>
      <c r="F732" s="63"/>
      <c r="G732" s="62"/>
      <c r="H732" s="258"/>
      <c r="I732" s="274"/>
      <c r="J732" s="274"/>
      <c r="K732" s="274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53"/>
      <c r="AK732" s="256"/>
      <c r="AL732" s="55"/>
      <c r="AM732" s="249"/>
      <c r="AN732" s="242"/>
      <c r="AO732" s="239"/>
      <c r="AP732" s="236"/>
      <c r="AQ732" s="242"/>
      <c r="AR732" s="239"/>
      <c r="AS732" s="236"/>
      <c r="AT732" s="242"/>
      <c r="AU732" s="239"/>
      <c r="AV732" s="236"/>
      <c r="AW732" s="242"/>
      <c r="AX732" s="239"/>
      <c r="AY732" s="236"/>
      <c r="AZ732" s="242"/>
      <c r="BA732" s="239"/>
      <c r="BB732" s="293"/>
      <c r="BC732" s="296"/>
      <c r="BD732" s="296"/>
      <c r="BE732" s="299"/>
    </row>
    <row r="733" spans="2:58" ht="28.15" hidden="1" customHeight="1">
      <c r="B733" s="34"/>
      <c r="C733" s="265">
        <v>3</v>
      </c>
      <c r="D733" s="54"/>
      <c r="E733" s="53"/>
      <c r="F733" s="53"/>
      <c r="G733" s="52"/>
      <c r="H733" s="259"/>
      <c r="I733" s="269"/>
      <c r="J733" s="269"/>
      <c r="K733" s="269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44"/>
      <c r="AK733" s="244"/>
      <c r="AL733" s="44"/>
      <c r="AM733" s="247">
        <f>SUMPRODUCT(LEN($M733:$AE736)-LEN(SUBSTITUTE($M733:$AE736,"A", "")))</f>
        <v>0</v>
      </c>
      <c r="AN733" s="240">
        <f>SUMPRODUCT(LEN($AH733:$AH736)-LEN(SUBSTITUTE($AH733:$AH736,"A", "")))</f>
        <v>0</v>
      </c>
      <c r="AO733" s="237">
        <f>SUMPRODUCT(LEN($AG733:$AG736)-LEN(SUBSTITUTE($AG733:$AG736,"A", "")))</f>
        <v>0</v>
      </c>
      <c r="AP733" s="234">
        <f>SUMPRODUCT(LEN($M733:$AE736)-LEN(SUBSTITUTE($M733:$AE736,"S", "")))</f>
        <v>0</v>
      </c>
      <c r="AQ733" s="240">
        <f>SUMPRODUCT(LEN($AH733:$AH736)-LEN(SUBSTITUTE($AH733:$AH736,"S", "")))</f>
        <v>0</v>
      </c>
      <c r="AR733" s="237">
        <f>SUMPRODUCT(LEN($AG733:$AG736)-LEN(SUBSTITUTE($AG733:$AG736,"S", "")))</f>
        <v>0</v>
      </c>
      <c r="AS733" s="234">
        <f>SUMPRODUCT(LEN($M733:$AE736)-LEN(SUBSTITUTE($M733:$AE736,"F", "")))</f>
        <v>0</v>
      </c>
      <c r="AT733" s="240">
        <f>SUMPRODUCT(LEN($AH733:$AH736)-LEN(SUBSTITUTE($AH733:$AH736,"F", "")))</f>
        <v>0</v>
      </c>
      <c r="AU733" s="237">
        <f>SUMPRODUCT(LEN($AG733:$AG736)-LEN(SUBSTITUTE($AG733:$AG736,"F", "")))</f>
        <v>0</v>
      </c>
      <c r="AV733" s="234">
        <f>SUMPRODUCT(LEN($M733:$AE736)-LEN(SUBSTITUTE($M733:$AE736,"G", "")))</f>
        <v>0</v>
      </c>
      <c r="AW733" s="240">
        <f>SUMPRODUCT(LEN($AH733:$AH736)-LEN(SUBSTITUTE($AH733:$AH736,"G", "")))</f>
        <v>0</v>
      </c>
      <c r="AX733" s="237">
        <f>SUMPRODUCT(LEN($AG733:$AG736)-LEN(SUBSTITUTE($AG733:$AG736,"G", "")))</f>
        <v>0</v>
      </c>
      <c r="AY733" s="234">
        <f>SUMPRODUCT(LEN($M733:$AE736)-LEN(SUBSTITUTE($M733:$AE736,"M", "")))</f>
        <v>0</v>
      </c>
      <c r="AZ733" s="240">
        <f>SUMPRODUCT(LEN($AH733:$AH736)-LEN(SUBSTITUTE($AH733:$AH736,"M", "")))</f>
        <v>0</v>
      </c>
      <c r="BA733" s="237">
        <f>SUMPRODUCT(LEN($AG733:$AG736)-LEN(SUBSTITUTE($AG733:$AG736,"M", "")))</f>
        <v>0</v>
      </c>
      <c r="BB733" s="291">
        <f>SUMPRODUCT(LEN($AI733:$AI736)-LEN(SUBSTITUTE($AI733:$AI736,"S", "")))</f>
        <v>0</v>
      </c>
      <c r="BC733" s="294">
        <f>SUMPRODUCT(LEN($AI733:$AI736)-LEN(SUBSTITUTE($AI733:$AI736,"F", "")))</f>
        <v>0</v>
      </c>
      <c r="BD733" s="294">
        <f>SUMPRODUCT(LEN($AI733:$AI736)-LEN(SUBSTITUTE($AI733:$AI736,"G", "")))</f>
        <v>0</v>
      </c>
      <c r="BE733" s="297">
        <f>SUMPRODUCT(LEN($AI733:$AI736)-LEN(SUBSTITUTE($AI733:$AI736,"M", "")))</f>
        <v>0</v>
      </c>
    </row>
    <row r="734" spans="2:58" ht="28.15" hidden="1" customHeight="1" thickBot="1">
      <c r="B734" s="34"/>
      <c r="C734" s="266"/>
      <c r="D734" s="43"/>
      <c r="E734" s="42"/>
      <c r="F734" s="42"/>
      <c r="G734" s="41"/>
      <c r="H734" s="260"/>
      <c r="I734" s="270"/>
      <c r="J734" s="270"/>
      <c r="K734" s="270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45"/>
      <c r="AK734" s="245"/>
      <c r="AL734" s="23"/>
      <c r="AM734" s="248"/>
      <c r="AN734" s="241"/>
      <c r="AO734" s="238"/>
      <c r="AP734" s="235"/>
      <c r="AQ734" s="241"/>
      <c r="AR734" s="238"/>
      <c r="AS734" s="235"/>
      <c r="AT734" s="241"/>
      <c r="AU734" s="238"/>
      <c r="AV734" s="235"/>
      <c r="AW734" s="241"/>
      <c r="AX734" s="238"/>
      <c r="AY734" s="235"/>
      <c r="AZ734" s="241"/>
      <c r="BA734" s="238"/>
      <c r="BB734" s="292"/>
      <c r="BC734" s="295"/>
      <c r="BD734" s="295"/>
      <c r="BE734" s="298"/>
    </row>
    <row r="735" spans="2:58" ht="28.15" hidden="1" customHeight="1">
      <c r="B735" s="34"/>
      <c r="C735" s="267"/>
      <c r="D735" s="33"/>
      <c r="E735" s="32"/>
      <c r="F735" s="32"/>
      <c r="G735" s="31"/>
      <c r="H735" s="257"/>
      <c r="I735" s="271"/>
      <c r="J735" s="271"/>
      <c r="K735" s="271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45"/>
      <c r="AK735" s="245"/>
      <c r="AL735" s="23"/>
      <c r="AM735" s="248"/>
      <c r="AN735" s="241"/>
      <c r="AO735" s="238"/>
      <c r="AP735" s="235"/>
      <c r="AQ735" s="241"/>
      <c r="AR735" s="238"/>
      <c r="AS735" s="235"/>
      <c r="AT735" s="241"/>
      <c r="AU735" s="238"/>
      <c r="AV735" s="235"/>
      <c r="AW735" s="241"/>
      <c r="AX735" s="238"/>
      <c r="AY735" s="235"/>
      <c r="AZ735" s="241"/>
      <c r="BA735" s="238"/>
      <c r="BB735" s="292"/>
      <c r="BC735" s="295"/>
      <c r="BD735" s="295"/>
      <c r="BE735" s="298"/>
    </row>
    <row r="736" spans="2:58" ht="28.15" hidden="1" customHeight="1" thickBot="1">
      <c r="B736" s="22"/>
      <c r="C736" s="268"/>
      <c r="D736" s="21"/>
      <c r="E736" s="20"/>
      <c r="F736" s="20"/>
      <c r="G736" s="19"/>
      <c r="H736" s="258"/>
      <c r="I736" s="272"/>
      <c r="J736" s="272"/>
      <c r="K736" s="27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46"/>
      <c r="AK736" s="246"/>
      <c r="AL736" s="11"/>
      <c r="AM736" s="249"/>
      <c r="AN736" s="242"/>
      <c r="AO736" s="239"/>
      <c r="AP736" s="236"/>
      <c r="AQ736" s="242"/>
      <c r="AR736" s="239"/>
      <c r="AS736" s="236"/>
      <c r="AT736" s="242"/>
      <c r="AU736" s="239"/>
      <c r="AV736" s="236"/>
      <c r="AW736" s="242"/>
      <c r="AX736" s="239"/>
      <c r="AY736" s="236"/>
      <c r="AZ736" s="242"/>
      <c r="BA736" s="239"/>
      <c r="BB736" s="293"/>
      <c r="BC736" s="296"/>
      <c r="BD736" s="296"/>
      <c r="BE736" s="299"/>
    </row>
    <row r="737" spans="2:58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29" t="s">
        <v>287</v>
      </c>
      <c r="M737" s="278"/>
      <c r="N737" s="229" t="s">
        <v>286</v>
      </c>
      <c r="O737" s="278"/>
      <c r="P737" s="229" t="s">
        <v>286</v>
      </c>
      <c r="Q737" s="230"/>
      <c r="R737" s="229" t="s">
        <v>286</v>
      </c>
      <c r="S737" s="230"/>
      <c r="T737" s="229" t="s">
        <v>286</v>
      </c>
      <c r="U737" s="230"/>
      <c r="V737" s="229" t="s">
        <v>286</v>
      </c>
      <c r="W737" s="230"/>
      <c r="X737" s="229" t="s">
        <v>286</v>
      </c>
      <c r="Y737" s="230"/>
      <c r="Z737" s="229" t="s">
        <v>286</v>
      </c>
      <c r="AA737" s="230"/>
      <c r="AB737" s="229" t="s">
        <v>286</v>
      </c>
      <c r="AC737" s="230"/>
      <c r="AD737" s="229" t="s">
        <v>286</v>
      </c>
      <c r="AE737" s="230"/>
      <c r="AF737" s="243" t="s">
        <v>285</v>
      </c>
      <c r="AG737" s="230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90" t="s">
        <v>279</v>
      </c>
      <c r="AN737" s="89" t="s">
        <v>278</v>
      </c>
      <c r="AO737" s="88" t="s">
        <v>277</v>
      </c>
      <c r="AP737" s="90" t="s">
        <v>276</v>
      </c>
      <c r="AQ737" s="89" t="s">
        <v>275</v>
      </c>
      <c r="AR737" s="88" t="s">
        <v>274</v>
      </c>
      <c r="AS737" s="90" t="s">
        <v>273</v>
      </c>
      <c r="AT737" s="89" t="s">
        <v>272</v>
      </c>
      <c r="AU737" s="91" t="s">
        <v>271</v>
      </c>
      <c r="AV737" s="90" t="s">
        <v>270</v>
      </c>
      <c r="AW737" s="89" t="s">
        <v>269</v>
      </c>
      <c r="AX737" s="88" t="s">
        <v>268</v>
      </c>
      <c r="AY737" s="90" t="s">
        <v>267</v>
      </c>
      <c r="AZ737" s="89" t="s">
        <v>266</v>
      </c>
      <c r="BA737" s="88" t="s">
        <v>265</v>
      </c>
      <c r="BB737" s="87" t="s">
        <v>264</v>
      </c>
      <c r="BC737" s="86" t="s">
        <v>263</v>
      </c>
      <c r="BD737" s="86" t="s">
        <v>262</v>
      </c>
      <c r="BE737" s="85" t="s">
        <v>261</v>
      </c>
    </row>
    <row r="738" spans="2:58" ht="48" hidden="1" thickBot="1">
      <c r="B738" s="84" t="s">
        <v>304</v>
      </c>
      <c r="C738" s="83"/>
      <c r="D738" s="82"/>
      <c r="E738" s="275"/>
      <c r="F738" s="276"/>
      <c r="G738" s="277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71">
        <f t="shared" ref="AM738:BE738" si="52">SUM(AM739:AM750)</f>
        <v>0</v>
      </c>
      <c r="AN738" s="70">
        <f t="shared" si="52"/>
        <v>0</v>
      </c>
      <c r="AO738" s="69">
        <f t="shared" si="52"/>
        <v>0</v>
      </c>
      <c r="AP738" s="71">
        <f t="shared" si="52"/>
        <v>0</v>
      </c>
      <c r="AQ738" s="70">
        <f t="shared" si="52"/>
        <v>0</v>
      </c>
      <c r="AR738" s="69">
        <f t="shared" si="52"/>
        <v>0</v>
      </c>
      <c r="AS738" s="71">
        <f t="shared" si="52"/>
        <v>0</v>
      </c>
      <c r="AT738" s="70">
        <f t="shared" si="52"/>
        <v>0</v>
      </c>
      <c r="AU738" s="69">
        <f t="shared" si="52"/>
        <v>0</v>
      </c>
      <c r="AV738" s="71">
        <f t="shared" si="52"/>
        <v>0</v>
      </c>
      <c r="AW738" s="70">
        <f t="shared" si="52"/>
        <v>0</v>
      </c>
      <c r="AX738" s="69">
        <f t="shared" si="52"/>
        <v>0</v>
      </c>
      <c r="AY738" s="71">
        <f t="shared" si="52"/>
        <v>0</v>
      </c>
      <c r="AZ738" s="70">
        <f t="shared" si="52"/>
        <v>0</v>
      </c>
      <c r="BA738" s="69">
        <f t="shared" si="52"/>
        <v>0</v>
      </c>
      <c r="BB738" s="68">
        <f t="shared" si="52"/>
        <v>0</v>
      </c>
      <c r="BC738" s="67">
        <f t="shared" si="52"/>
        <v>0</v>
      </c>
      <c r="BD738" s="67">
        <f t="shared" si="52"/>
        <v>0</v>
      </c>
      <c r="BE738" s="66">
        <f t="shared" si="52"/>
        <v>0</v>
      </c>
      <c r="BF738" s="65" t="s">
        <v>257</v>
      </c>
    </row>
    <row r="739" spans="2:58" ht="28.15" hidden="1" customHeight="1">
      <c r="B739" s="34"/>
      <c r="C739" s="265">
        <v>1</v>
      </c>
      <c r="D739" s="54"/>
      <c r="E739" s="53"/>
      <c r="F739" s="53"/>
      <c r="G739" s="52"/>
      <c r="H739" s="259"/>
      <c r="I739" s="269"/>
      <c r="J739" s="269"/>
      <c r="K739" s="269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44"/>
      <c r="AK739" s="244"/>
      <c r="AL739" s="44"/>
      <c r="AM739" s="247">
        <f>SUMPRODUCT(LEN($M739:$AE742)-LEN(SUBSTITUTE($M739:$AE742,"A", "")))</f>
        <v>0</v>
      </c>
      <c r="AN739" s="240">
        <f>SUMPRODUCT(LEN($AH739:$AH742)-LEN(SUBSTITUTE($AH739:$AH742,"A", "")))</f>
        <v>0</v>
      </c>
      <c r="AO739" s="237">
        <f>SUMPRODUCT(LEN($AG739:$AG742)-LEN(SUBSTITUTE($AG739:$AG742,"A", "")))</f>
        <v>0</v>
      </c>
      <c r="AP739" s="234">
        <f>SUMPRODUCT(LEN($M739:$AE742)-LEN(SUBSTITUTE($M739:$AE742,"S", "")))</f>
        <v>0</v>
      </c>
      <c r="AQ739" s="240">
        <f>SUMPRODUCT(LEN($AH739:$AH742)-LEN(SUBSTITUTE($AH739:$AH742,"S", "")))</f>
        <v>0</v>
      </c>
      <c r="AR739" s="237">
        <f>SUMPRODUCT(LEN($AG739:$AG742)-LEN(SUBSTITUTE($AG739:$AG742,"S", "")))</f>
        <v>0</v>
      </c>
      <c r="AS739" s="234">
        <f>SUMPRODUCT(LEN($M739:$AE742)-LEN(SUBSTITUTE($M739:$AE742,"F", "")))</f>
        <v>0</v>
      </c>
      <c r="AT739" s="240">
        <f>SUMPRODUCT(LEN($AH739:$AH742)-LEN(SUBSTITUTE($AH739:$AH742,"F", "")))</f>
        <v>0</v>
      </c>
      <c r="AU739" s="237">
        <f>SUMPRODUCT(LEN($AG739:$AG742)-LEN(SUBSTITUTE($AG739:$AG742,"F", "")))</f>
        <v>0</v>
      </c>
      <c r="AV739" s="234">
        <f>SUMPRODUCT(LEN($M739:$AE742)-LEN(SUBSTITUTE($M739:$AE742,"G", "")))</f>
        <v>0</v>
      </c>
      <c r="AW739" s="240">
        <f>SUMPRODUCT(LEN($AH739:$AH742)-LEN(SUBSTITUTE($AH739:$AH742,"G", "")))</f>
        <v>0</v>
      </c>
      <c r="AX739" s="237">
        <f>SUMPRODUCT(LEN($AG739:$AG742)-LEN(SUBSTITUTE($AG739:$AG742,"G", "")))</f>
        <v>0</v>
      </c>
      <c r="AY739" s="234">
        <f>SUMPRODUCT(LEN($M739:$AE742)-LEN(SUBSTITUTE($M739:$AE742,"M", "")))</f>
        <v>0</v>
      </c>
      <c r="AZ739" s="240">
        <f>SUMPRODUCT(LEN($AH739:$AH742)-LEN(SUBSTITUTE($AH739:$AH742,"M", "")))</f>
        <v>0</v>
      </c>
      <c r="BA739" s="237">
        <f>SUMPRODUCT(LEN($AG739:$AG742)-LEN(SUBSTITUTE($AG739:$AG742,"M", "")))</f>
        <v>0</v>
      </c>
      <c r="BB739" s="291">
        <f>SUMPRODUCT(LEN($AI739:$AI742)-LEN(SUBSTITUTE($AI739:$AI742,"S", "")))</f>
        <v>0</v>
      </c>
      <c r="BC739" s="294">
        <f>SUMPRODUCT(LEN($AI739:$AI742)-LEN(SUBSTITUTE($AI739:$AI742,"F", "")))</f>
        <v>0</v>
      </c>
      <c r="BD739" s="294">
        <f>SUMPRODUCT(LEN($AI739:$AI742)-LEN(SUBSTITUTE($AI739:$AI742,"G", "")))</f>
        <v>0</v>
      </c>
      <c r="BE739" s="297">
        <f>SUMPRODUCT(LEN($AI739:$AI742)-LEN(SUBSTITUTE($AI739:$AI742,"M", "")))</f>
        <v>0</v>
      </c>
    </row>
    <row r="740" spans="2:58" ht="28.15" hidden="1" customHeight="1" thickBot="1">
      <c r="B740" s="34"/>
      <c r="C740" s="266"/>
      <c r="D740" s="43"/>
      <c r="E740" s="42"/>
      <c r="F740" s="42"/>
      <c r="G740" s="41"/>
      <c r="H740" s="260"/>
      <c r="I740" s="270"/>
      <c r="J740" s="270"/>
      <c r="K740" s="270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45"/>
      <c r="AK740" s="245"/>
      <c r="AL740" s="23"/>
      <c r="AM740" s="248"/>
      <c r="AN740" s="241"/>
      <c r="AO740" s="238"/>
      <c r="AP740" s="235"/>
      <c r="AQ740" s="241"/>
      <c r="AR740" s="238"/>
      <c r="AS740" s="235"/>
      <c r="AT740" s="241"/>
      <c r="AU740" s="238"/>
      <c r="AV740" s="235"/>
      <c r="AW740" s="241"/>
      <c r="AX740" s="238"/>
      <c r="AY740" s="235"/>
      <c r="AZ740" s="241"/>
      <c r="BA740" s="238"/>
      <c r="BB740" s="292"/>
      <c r="BC740" s="295"/>
      <c r="BD740" s="295"/>
      <c r="BE740" s="298"/>
    </row>
    <row r="741" spans="2:58" ht="28.15" hidden="1" customHeight="1">
      <c r="B741" s="34"/>
      <c r="C741" s="267"/>
      <c r="D741" s="33"/>
      <c r="E741" s="32"/>
      <c r="F741" s="32"/>
      <c r="G741" s="31"/>
      <c r="H741" s="257"/>
      <c r="I741" s="271"/>
      <c r="J741" s="271"/>
      <c r="K741" s="271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45"/>
      <c r="AK741" s="245"/>
      <c r="AL741" s="23"/>
      <c r="AM741" s="248"/>
      <c r="AN741" s="241"/>
      <c r="AO741" s="238"/>
      <c r="AP741" s="235"/>
      <c r="AQ741" s="241"/>
      <c r="AR741" s="238"/>
      <c r="AS741" s="235"/>
      <c r="AT741" s="241"/>
      <c r="AU741" s="238"/>
      <c r="AV741" s="235"/>
      <c r="AW741" s="241"/>
      <c r="AX741" s="238"/>
      <c r="AY741" s="235"/>
      <c r="AZ741" s="241"/>
      <c r="BA741" s="238"/>
      <c r="BB741" s="292"/>
      <c r="BC741" s="295"/>
      <c r="BD741" s="295"/>
      <c r="BE741" s="298"/>
    </row>
    <row r="742" spans="2:58" ht="28.15" hidden="1" customHeight="1" thickBot="1">
      <c r="B742" s="34"/>
      <c r="C742" s="273"/>
      <c r="D742" s="64"/>
      <c r="E742" s="63"/>
      <c r="F742" s="63"/>
      <c r="G742" s="62"/>
      <c r="H742" s="258"/>
      <c r="I742" s="274"/>
      <c r="J742" s="274"/>
      <c r="K742" s="274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50"/>
      <c r="AK742" s="250"/>
      <c r="AL742" s="55"/>
      <c r="AM742" s="249"/>
      <c r="AN742" s="242"/>
      <c r="AO742" s="239"/>
      <c r="AP742" s="236"/>
      <c r="AQ742" s="242"/>
      <c r="AR742" s="239"/>
      <c r="AS742" s="236"/>
      <c r="AT742" s="242"/>
      <c r="AU742" s="239"/>
      <c r="AV742" s="236"/>
      <c r="AW742" s="242"/>
      <c r="AX742" s="239"/>
      <c r="AY742" s="236"/>
      <c r="AZ742" s="242"/>
      <c r="BA742" s="239"/>
      <c r="BB742" s="293"/>
      <c r="BC742" s="296"/>
      <c r="BD742" s="296"/>
      <c r="BE742" s="299"/>
    </row>
    <row r="743" spans="2:58" ht="28.15" hidden="1" customHeight="1">
      <c r="B743" s="34"/>
      <c r="C743" s="265">
        <v>2</v>
      </c>
      <c r="D743" s="54"/>
      <c r="E743" s="53"/>
      <c r="F743" s="53"/>
      <c r="G743" s="52"/>
      <c r="H743" s="259"/>
      <c r="I743" s="269"/>
      <c r="J743" s="269"/>
      <c r="K743" s="269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51"/>
      <c r="AK743" s="254"/>
      <c r="AL743" s="44"/>
      <c r="AM743" s="247">
        <f>SUMPRODUCT(LEN($M743:$AE746)-LEN(SUBSTITUTE($M743:$AE746,"A", "")))</f>
        <v>0</v>
      </c>
      <c r="AN743" s="240">
        <f>SUMPRODUCT(LEN($AH743:$AH746)-LEN(SUBSTITUTE($AH743:$AH746,"A", "")))</f>
        <v>0</v>
      </c>
      <c r="AO743" s="237">
        <f>SUMPRODUCT(LEN($AG743:$AG746)-LEN(SUBSTITUTE($AG743:$AG746,"A", "")))</f>
        <v>0</v>
      </c>
      <c r="AP743" s="234">
        <f>SUMPRODUCT(LEN($M743:$AE746)-LEN(SUBSTITUTE($M743:$AE746,"S", "")))</f>
        <v>0</v>
      </c>
      <c r="AQ743" s="240">
        <f>SUMPRODUCT(LEN($AH743:$AH746)-LEN(SUBSTITUTE($AH743:$AH746,"S", "")))</f>
        <v>0</v>
      </c>
      <c r="AR743" s="237">
        <f>SUMPRODUCT(LEN($AG743:$AG746)-LEN(SUBSTITUTE($AG743:$AG746,"S", "")))</f>
        <v>0</v>
      </c>
      <c r="AS743" s="234">
        <f>SUMPRODUCT(LEN($M743:$AE746)-LEN(SUBSTITUTE($M743:$AE746,"F", "")))</f>
        <v>0</v>
      </c>
      <c r="AT743" s="240">
        <f>SUMPRODUCT(LEN($AH743:$AH746)-LEN(SUBSTITUTE($AH743:$AH746,"F", "")))</f>
        <v>0</v>
      </c>
      <c r="AU743" s="237">
        <f>SUMPRODUCT(LEN($AG743:$AG746)-LEN(SUBSTITUTE($AG743:$AG746,"F", "")))</f>
        <v>0</v>
      </c>
      <c r="AV743" s="234">
        <f>SUMPRODUCT(LEN($M743:$AE746)-LEN(SUBSTITUTE($M743:$AE746,"G", "")))</f>
        <v>0</v>
      </c>
      <c r="AW743" s="240">
        <f>SUMPRODUCT(LEN($AH743:$AH746)-LEN(SUBSTITUTE($AH743:$AH746,"G", "")))</f>
        <v>0</v>
      </c>
      <c r="AX743" s="237">
        <f>SUMPRODUCT(LEN($AG743:$AG746)-LEN(SUBSTITUTE($AG743:$AG746,"G", "")))</f>
        <v>0</v>
      </c>
      <c r="AY743" s="234">
        <f>SUMPRODUCT(LEN($M743:$AE746)-LEN(SUBSTITUTE($M743:$AE746,"M", "")))</f>
        <v>0</v>
      </c>
      <c r="AZ743" s="240">
        <f>SUMPRODUCT(LEN($AH743:$AH746)-LEN(SUBSTITUTE($AH743:$AH746,"M", "")))</f>
        <v>0</v>
      </c>
      <c r="BA743" s="237">
        <f>SUMPRODUCT(LEN($AG743:$AG746)-LEN(SUBSTITUTE($AG743:$AG746,"M", "")))</f>
        <v>0</v>
      </c>
      <c r="BB743" s="291">
        <f>SUMPRODUCT(LEN($AI743:$AI746)-LEN(SUBSTITUTE($AI743:$AI746,"S", "")))</f>
        <v>0</v>
      </c>
      <c r="BC743" s="294">
        <f>SUMPRODUCT(LEN($AI743:$AI746)-LEN(SUBSTITUTE($AI743:$AI746,"F", "")))</f>
        <v>0</v>
      </c>
      <c r="BD743" s="294">
        <f>SUMPRODUCT(LEN($AI743:$AI746)-LEN(SUBSTITUTE($AI743:$AI746,"G", "")))</f>
        <v>0</v>
      </c>
      <c r="BE743" s="297">
        <f>SUMPRODUCT(LEN($AI743:$AI746)-LEN(SUBSTITUTE($AI743:$AI746,"M", "")))</f>
        <v>0</v>
      </c>
    </row>
    <row r="744" spans="2:58" ht="28.15" hidden="1" customHeight="1" thickBot="1">
      <c r="B744" s="34"/>
      <c r="C744" s="266"/>
      <c r="D744" s="43"/>
      <c r="E744" s="42"/>
      <c r="F744" s="42"/>
      <c r="G744" s="41"/>
      <c r="H744" s="260"/>
      <c r="I744" s="270"/>
      <c r="J744" s="270"/>
      <c r="K744" s="270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52"/>
      <c r="AK744" s="255"/>
      <c r="AL744" s="23"/>
      <c r="AM744" s="248"/>
      <c r="AN744" s="241"/>
      <c r="AO744" s="238"/>
      <c r="AP744" s="235"/>
      <c r="AQ744" s="241"/>
      <c r="AR744" s="238"/>
      <c r="AS744" s="235"/>
      <c r="AT744" s="241"/>
      <c r="AU744" s="238"/>
      <c r="AV744" s="235"/>
      <c r="AW744" s="241"/>
      <c r="AX744" s="238"/>
      <c r="AY744" s="235"/>
      <c r="AZ744" s="241"/>
      <c r="BA744" s="238"/>
      <c r="BB744" s="292"/>
      <c r="BC744" s="295"/>
      <c r="BD744" s="295"/>
      <c r="BE744" s="298"/>
    </row>
    <row r="745" spans="2:58" ht="28.15" hidden="1" customHeight="1">
      <c r="B745" s="34"/>
      <c r="C745" s="267"/>
      <c r="D745" s="33"/>
      <c r="E745" s="32"/>
      <c r="F745" s="32"/>
      <c r="G745" s="31"/>
      <c r="H745" s="257"/>
      <c r="I745" s="271"/>
      <c r="J745" s="271"/>
      <c r="K745" s="271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52"/>
      <c r="AK745" s="255"/>
      <c r="AL745" s="23"/>
      <c r="AM745" s="248"/>
      <c r="AN745" s="241"/>
      <c r="AO745" s="238"/>
      <c r="AP745" s="235"/>
      <c r="AQ745" s="241"/>
      <c r="AR745" s="238"/>
      <c r="AS745" s="235"/>
      <c r="AT745" s="241"/>
      <c r="AU745" s="238"/>
      <c r="AV745" s="235"/>
      <c r="AW745" s="241"/>
      <c r="AX745" s="238"/>
      <c r="AY745" s="235"/>
      <c r="AZ745" s="241"/>
      <c r="BA745" s="238"/>
      <c r="BB745" s="292"/>
      <c r="BC745" s="295"/>
      <c r="BD745" s="295"/>
      <c r="BE745" s="298"/>
    </row>
    <row r="746" spans="2:58" ht="28.15" hidden="1" customHeight="1" thickBot="1">
      <c r="B746" s="34"/>
      <c r="C746" s="273"/>
      <c r="D746" s="64"/>
      <c r="E746" s="63"/>
      <c r="F746" s="63"/>
      <c r="G746" s="62"/>
      <c r="H746" s="258"/>
      <c r="I746" s="274"/>
      <c r="J746" s="274"/>
      <c r="K746" s="274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53"/>
      <c r="AK746" s="256"/>
      <c r="AL746" s="55"/>
      <c r="AM746" s="249"/>
      <c r="AN746" s="242"/>
      <c r="AO746" s="239"/>
      <c r="AP746" s="236"/>
      <c r="AQ746" s="242"/>
      <c r="AR746" s="239"/>
      <c r="AS746" s="236"/>
      <c r="AT746" s="242"/>
      <c r="AU746" s="239"/>
      <c r="AV746" s="236"/>
      <c r="AW746" s="242"/>
      <c r="AX746" s="239"/>
      <c r="AY746" s="236"/>
      <c r="AZ746" s="242"/>
      <c r="BA746" s="239"/>
      <c r="BB746" s="293"/>
      <c r="BC746" s="296"/>
      <c r="BD746" s="296"/>
      <c r="BE746" s="299"/>
    </row>
    <row r="747" spans="2:58" ht="28.15" hidden="1" customHeight="1">
      <c r="B747" s="34"/>
      <c r="C747" s="265">
        <v>3</v>
      </c>
      <c r="D747" s="54"/>
      <c r="E747" s="53"/>
      <c r="F747" s="53"/>
      <c r="G747" s="52"/>
      <c r="H747" s="259"/>
      <c r="I747" s="269"/>
      <c r="J747" s="269"/>
      <c r="K747" s="269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44"/>
      <c r="AK747" s="244"/>
      <c r="AL747" s="44"/>
      <c r="AM747" s="247">
        <f>SUMPRODUCT(LEN($M747:$AE750)-LEN(SUBSTITUTE($M747:$AE750,"A", "")))</f>
        <v>0</v>
      </c>
      <c r="AN747" s="240">
        <f>SUMPRODUCT(LEN($AH747:$AH750)-LEN(SUBSTITUTE($AH747:$AH750,"A", "")))</f>
        <v>0</v>
      </c>
      <c r="AO747" s="237">
        <f>SUMPRODUCT(LEN($AG747:$AG750)-LEN(SUBSTITUTE($AG747:$AG750,"A", "")))</f>
        <v>0</v>
      </c>
      <c r="AP747" s="234">
        <f>SUMPRODUCT(LEN($M747:$AE750)-LEN(SUBSTITUTE($M747:$AE750,"S", "")))</f>
        <v>0</v>
      </c>
      <c r="AQ747" s="240">
        <f>SUMPRODUCT(LEN($AH747:$AH750)-LEN(SUBSTITUTE($AH747:$AH750,"S", "")))</f>
        <v>0</v>
      </c>
      <c r="AR747" s="237">
        <f>SUMPRODUCT(LEN($AG747:$AG750)-LEN(SUBSTITUTE($AG747:$AG750,"S", "")))</f>
        <v>0</v>
      </c>
      <c r="AS747" s="234">
        <f>SUMPRODUCT(LEN($M747:$AE750)-LEN(SUBSTITUTE($M747:$AE750,"F", "")))</f>
        <v>0</v>
      </c>
      <c r="AT747" s="240">
        <f>SUMPRODUCT(LEN($AH747:$AH750)-LEN(SUBSTITUTE($AH747:$AH750,"F", "")))</f>
        <v>0</v>
      </c>
      <c r="AU747" s="237">
        <f>SUMPRODUCT(LEN($AG747:$AG750)-LEN(SUBSTITUTE($AG747:$AG750,"F", "")))</f>
        <v>0</v>
      </c>
      <c r="AV747" s="234">
        <f>SUMPRODUCT(LEN($M747:$AE750)-LEN(SUBSTITUTE($M747:$AE750,"G", "")))</f>
        <v>0</v>
      </c>
      <c r="AW747" s="240">
        <f>SUMPRODUCT(LEN($AH747:$AH750)-LEN(SUBSTITUTE($AH747:$AH750,"G", "")))</f>
        <v>0</v>
      </c>
      <c r="AX747" s="237">
        <f>SUMPRODUCT(LEN($AG747:$AG750)-LEN(SUBSTITUTE($AG747:$AG750,"G", "")))</f>
        <v>0</v>
      </c>
      <c r="AY747" s="234">
        <f>SUMPRODUCT(LEN($M747:$AE750)-LEN(SUBSTITUTE($M747:$AE750,"M", "")))</f>
        <v>0</v>
      </c>
      <c r="AZ747" s="240">
        <f>SUMPRODUCT(LEN($AH747:$AH750)-LEN(SUBSTITUTE($AH747:$AH750,"M", "")))</f>
        <v>0</v>
      </c>
      <c r="BA747" s="237">
        <f>SUMPRODUCT(LEN($AG747:$AG750)-LEN(SUBSTITUTE($AG747:$AG750,"M", "")))</f>
        <v>0</v>
      </c>
      <c r="BB747" s="291">
        <f>SUMPRODUCT(LEN($AI747:$AI750)-LEN(SUBSTITUTE($AI747:$AI750,"S", "")))</f>
        <v>0</v>
      </c>
      <c r="BC747" s="294">
        <f>SUMPRODUCT(LEN($AI747:$AI750)-LEN(SUBSTITUTE($AI747:$AI750,"F", "")))</f>
        <v>0</v>
      </c>
      <c r="BD747" s="294">
        <f>SUMPRODUCT(LEN($AI747:$AI750)-LEN(SUBSTITUTE($AI747:$AI750,"G", "")))</f>
        <v>0</v>
      </c>
      <c r="BE747" s="297">
        <f>SUMPRODUCT(LEN($AI747:$AI750)-LEN(SUBSTITUTE($AI747:$AI750,"M", "")))</f>
        <v>0</v>
      </c>
    </row>
    <row r="748" spans="2:58" ht="28.15" hidden="1" customHeight="1" thickBot="1">
      <c r="B748" s="34"/>
      <c r="C748" s="266"/>
      <c r="D748" s="43"/>
      <c r="E748" s="42"/>
      <c r="F748" s="42"/>
      <c r="G748" s="41"/>
      <c r="H748" s="260"/>
      <c r="I748" s="270"/>
      <c r="J748" s="270"/>
      <c r="K748" s="270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45"/>
      <c r="AK748" s="245"/>
      <c r="AL748" s="23"/>
      <c r="AM748" s="248"/>
      <c r="AN748" s="241"/>
      <c r="AO748" s="238"/>
      <c r="AP748" s="235"/>
      <c r="AQ748" s="241"/>
      <c r="AR748" s="238"/>
      <c r="AS748" s="235"/>
      <c r="AT748" s="241"/>
      <c r="AU748" s="238"/>
      <c r="AV748" s="235"/>
      <c r="AW748" s="241"/>
      <c r="AX748" s="238"/>
      <c r="AY748" s="235"/>
      <c r="AZ748" s="241"/>
      <c r="BA748" s="238"/>
      <c r="BB748" s="292"/>
      <c r="BC748" s="295"/>
      <c r="BD748" s="295"/>
      <c r="BE748" s="298"/>
    </row>
    <row r="749" spans="2:58" ht="28.15" hidden="1" customHeight="1">
      <c r="B749" s="34"/>
      <c r="C749" s="267"/>
      <c r="D749" s="33"/>
      <c r="E749" s="32"/>
      <c r="F749" s="32"/>
      <c r="G749" s="31"/>
      <c r="H749" s="257"/>
      <c r="I749" s="271"/>
      <c r="J749" s="271"/>
      <c r="K749" s="271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45"/>
      <c r="AK749" s="245"/>
      <c r="AL749" s="23"/>
      <c r="AM749" s="248"/>
      <c r="AN749" s="241"/>
      <c r="AO749" s="238"/>
      <c r="AP749" s="235"/>
      <c r="AQ749" s="241"/>
      <c r="AR749" s="238"/>
      <c r="AS749" s="235"/>
      <c r="AT749" s="241"/>
      <c r="AU749" s="238"/>
      <c r="AV749" s="235"/>
      <c r="AW749" s="241"/>
      <c r="AX749" s="238"/>
      <c r="AY749" s="235"/>
      <c r="AZ749" s="241"/>
      <c r="BA749" s="238"/>
      <c r="BB749" s="292"/>
      <c r="BC749" s="295"/>
      <c r="BD749" s="295"/>
      <c r="BE749" s="298"/>
    </row>
    <row r="750" spans="2:58" ht="28.15" hidden="1" customHeight="1" thickBot="1">
      <c r="B750" s="22"/>
      <c r="C750" s="268"/>
      <c r="D750" s="21"/>
      <c r="E750" s="20"/>
      <c r="F750" s="20"/>
      <c r="G750" s="19"/>
      <c r="H750" s="258"/>
      <c r="I750" s="272"/>
      <c r="J750" s="272"/>
      <c r="K750" s="27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46"/>
      <c r="AK750" s="246"/>
      <c r="AL750" s="11"/>
      <c r="AM750" s="249"/>
      <c r="AN750" s="242"/>
      <c r="AO750" s="239"/>
      <c r="AP750" s="236"/>
      <c r="AQ750" s="242"/>
      <c r="AR750" s="239"/>
      <c r="AS750" s="236"/>
      <c r="AT750" s="242"/>
      <c r="AU750" s="239"/>
      <c r="AV750" s="236"/>
      <c r="AW750" s="242"/>
      <c r="AX750" s="239"/>
      <c r="AY750" s="236"/>
      <c r="AZ750" s="242"/>
      <c r="BA750" s="239"/>
      <c r="BB750" s="293"/>
      <c r="BC750" s="296"/>
      <c r="BD750" s="296"/>
      <c r="BE750" s="299"/>
    </row>
    <row r="751" spans="2:58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29" t="s">
        <v>287</v>
      </c>
      <c r="M751" s="278"/>
      <c r="N751" s="229" t="s">
        <v>286</v>
      </c>
      <c r="O751" s="278"/>
      <c r="P751" s="229" t="s">
        <v>286</v>
      </c>
      <c r="Q751" s="230"/>
      <c r="R751" s="229" t="s">
        <v>286</v>
      </c>
      <c r="S751" s="230"/>
      <c r="T751" s="229" t="s">
        <v>286</v>
      </c>
      <c r="U751" s="230"/>
      <c r="V751" s="229" t="s">
        <v>286</v>
      </c>
      <c r="W751" s="230"/>
      <c r="X751" s="229" t="s">
        <v>286</v>
      </c>
      <c r="Y751" s="230"/>
      <c r="Z751" s="229" t="s">
        <v>286</v>
      </c>
      <c r="AA751" s="230"/>
      <c r="AB751" s="229" t="s">
        <v>286</v>
      </c>
      <c r="AC751" s="230"/>
      <c r="AD751" s="229" t="s">
        <v>286</v>
      </c>
      <c r="AE751" s="230"/>
      <c r="AF751" s="243" t="s">
        <v>285</v>
      </c>
      <c r="AG751" s="230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90" t="s">
        <v>279</v>
      </c>
      <c r="AN751" s="89" t="s">
        <v>278</v>
      </c>
      <c r="AO751" s="88" t="s">
        <v>277</v>
      </c>
      <c r="AP751" s="90" t="s">
        <v>276</v>
      </c>
      <c r="AQ751" s="89" t="s">
        <v>275</v>
      </c>
      <c r="AR751" s="88" t="s">
        <v>274</v>
      </c>
      <c r="AS751" s="90" t="s">
        <v>273</v>
      </c>
      <c r="AT751" s="89" t="s">
        <v>272</v>
      </c>
      <c r="AU751" s="91" t="s">
        <v>271</v>
      </c>
      <c r="AV751" s="90" t="s">
        <v>270</v>
      </c>
      <c r="AW751" s="89" t="s">
        <v>269</v>
      </c>
      <c r="AX751" s="88" t="s">
        <v>268</v>
      </c>
      <c r="AY751" s="90" t="s">
        <v>267</v>
      </c>
      <c r="AZ751" s="89" t="s">
        <v>266</v>
      </c>
      <c r="BA751" s="88" t="s">
        <v>265</v>
      </c>
      <c r="BB751" s="87" t="s">
        <v>264</v>
      </c>
      <c r="BC751" s="86" t="s">
        <v>263</v>
      </c>
      <c r="BD751" s="86" t="s">
        <v>262</v>
      </c>
      <c r="BE751" s="85" t="s">
        <v>261</v>
      </c>
    </row>
    <row r="752" spans="2:58" ht="48" hidden="1" thickBot="1">
      <c r="B752" s="84" t="s">
        <v>303</v>
      </c>
      <c r="C752" s="83"/>
      <c r="D752" s="82"/>
      <c r="E752" s="275"/>
      <c r="F752" s="276"/>
      <c r="G752" s="277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71">
        <f t="shared" ref="AM752:BE752" si="53">SUM(AM753:AM764)</f>
        <v>0</v>
      </c>
      <c r="AN752" s="70">
        <f t="shared" si="53"/>
        <v>0</v>
      </c>
      <c r="AO752" s="69">
        <f t="shared" si="53"/>
        <v>0</v>
      </c>
      <c r="AP752" s="71">
        <f t="shared" si="53"/>
        <v>0</v>
      </c>
      <c r="AQ752" s="70">
        <f t="shared" si="53"/>
        <v>0</v>
      </c>
      <c r="AR752" s="69">
        <f t="shared" si="53"/>
        <v>0</v>
      </c>
      <c r="AS752" s="71">
        <f t="shared" si="53"/>
        <v>0</v>
      </c>
      <c r="AT752" s="70">
        <f t="shared" si="53"/>
        <v>0</v>
      </c>
      <c r="AU752" s="69">
        <f t="shared" si="53"/>
        <v>0</v>
      </c>
      <c r="AV752" s="71">
        <f t="shared" si="53"/>
        <v>0</v>
      </c>
      <c r="AW752" s="70">
        <f t="shared" si="53"/>
        <v>0</v>
      </c>
      <c r="AX752" s="69">
        <f t="shared" si="53"/>
        <v>0</v>
      </c>
      <c r="AY752" s="71">
        <f t="shared" si="53"/>
        <v>0</v>
      </c>
      <c r="AZ752" s="70">
        <f t="shared" si="53"/>
        <v>0</v>
      </c>
      <c r="BA752" s="69">
        <f t="shared" si="53"/>
        <v>0</v>
      </c>
      <c r="BB752" s="68">
        <f t="shared" si="53"/>
        <v>0</v>
      </c>
      <c r="BC752" s="67">
        <f t="shared" si="53"/>
        <v>0</v>
      </c>
      <c r="BD752" s="67">
        <f t="shared" si="53"/>
        <v>0</v>
      </c>
      <c r="BE752" s="66">
        <f t="shared" si="53"/>
        <v>0</v>
      </c>
      <c r="BF752" s="65" t="s">
        <v>257</v>
      </c>
    </row>
    <row r="753" spans="2:58" ht="28.15" hidden="1" customHeight="1">
      <c r="B753" s="34"/>
      <c r="C753" s="265">
        <v>1</v>
      </c>
      <c r="D753" s="54"/>
      <c r="E753" s="53"/>
      <c r="F753" s="53"/>
      <c r="G753" s="52"/>
      <c r="H753" s="259"/>
      <c r="I753" s="269"/>
      <c r="J753" s="269"/>
      <c r="K753" s="269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44"/>
      <c r="AK753" s="244"/>
      <c r="AL753" s="44"/>
      <c r="AM753" s="247">
        <f>SUMPRODUCT(LEN($M753:$AE756)-LEN(SUBSTITUTE($M753:$AE756,"A", "")))</f>
        <v>0</v>
      </c>
      <c r="AN753" s="240">
        <f>SUMPRODUCT(LEN($AH753:$AH756)-LEN(SUBSTITUTE($AH753:$AH756,"A", "")))</f>
        <v>0</v>
      </c>
      <c r="AO753" s="237">
        <f>SUMPRODUCT(LEN($AG753:$AG756)-LEN(SUBSTITUTE($AG753:$AG756,"A", "")))</f>
        <v>0</v>
      </c>
      <c r="AP753" s="234">
        <f>SUMPRODUCT(LEN($M753:$AE756)-LEN(SUBSTITUTE($M753:$AE756,"S", "")))</f>
        <v>0</v>
      </c>
      <c r="AQ753" s="240">
        <f>SUMPRODUCT(LEN($AH753:$AH756)-LEN(SUBSTITUTE($AH753:$AH756,"S", "")))</f>
        <v>0</v>
      </c>
      <c r="AR753" s="237">
        <f>SUMPRODUCT(LEN($AG753:$AG756)-LEN(SUBSTITUTE($AG753:$AG756,"S", "")))</f>
        <v>0</v>
      </c>
      <c r="AS753" s="234">
        <f>SUMPRODUCT(LEN($M753:$AE756)-LEN(SUBSTITUTE($M753:$AE756,"F", "")))</f>
        <v>0</v>
      </c>
      <c r="AT753" s="240">
        <f>SUMPRODUCT(LEN($AH753:$AH756)-LEN(SUBSTITUTE($AH753:$AH756,"F", "")))</f>
        <v>0</v>
      </c>
      <c r="AU753" s="237">
        <f>SUMPRODUCT(LEN($AG753:$AG756)-LEN(SUBSTITUTE($AG753:$AG756,"F", "")))</f>
        <v>0</v>
      </c>
      <c r="AV753" s="234">
        <f>SUMPRODUCT(LEN($M753:$AE756)-LEN(SUBSTITUTE($M753:$AE756,"G", "")))</f>
        <v>0</v>
      </c>
      <c r="AW753" s="240">
        <f>SUMPRODUCT(LEN($AH753:$AH756)-LEN(SUBSTITUTE($AH753:$AH756,"G", "")))</f>
        <v>0</v>
      </c>
      <c r="AX753" s="237">
        <f>SUMPRODUCT(LEN($AG753:$AG756)-LEN(SUBSTITUTE($AG753:$AG756,"G", "")))</f>
        <v>0</v>
      </c>
      <c r="AY753" s="234">
        <f>SUMPRODUCT(LEN($M753:$AE756)-LEN(SUBSTITUTE($M753:$AE756,"M", "")))</f>
        <v>0</v>
      </c>
      <c r="AZ753" s="240">
        <f>SUMPRODUCT(LEN($AH753:$AH756)-LEN(SUBSTITUTE($AH753:$AH756,"M", "")))</f>
        <v>0</v>
      </c>
      <c r="BA753" s="237">
        <f>SUMPRODUCT(LEN($AG753:$AG756)-LEN(SUBSTITUTE($AG753:$AG756,"M", "")))</f>
        <v>0</v>
      </c>
      <c r="BB753" s="291">
        <f>SUMPRODUCT(LEN($AI753:$AI756)-LEN(SUBSTITUTE($AI753:$AI756,"S", "")))</f>
        <v>0</v>
      </c>
      <c r="BC753" s="294">
        <f>SUMPRODUCT(LEN($AI753:$AI756)-LEN(SUBSTITUTE($AI753:$AI756,"F", "")))</f>
        <v>0</v>
      </c>
      <c r="BD753" s="294">
        <f>SUMPRODUCT(LEN($AI753:$AI756)-LEN(SUBSTITUTE($AI753:$AI756,"G", "")))</f>
        <v>0</v>
      </c>
      <c r="BE753" s="297">
        <f>SUMPRODUCT(LEN($AI753:$AI756)-LEN(SUBSTITUTE($AI753:$AI756,"M", "")))</f>
        <v>0</v>
      </c>
    </row>
    <row r="754" spans="2:58" ht="28.15" hidden="1" customHeight="1" thickBot="1">
      <c r="B754" s="34"/>
      <c r="C754" s="266"/>
      <c r="D754" s="43"/>
      <c r="E754" s="42"/>
      <c r="F754" s="42"/>
      <c r="G754" s="41"/>
      <c r="H754" s="260"/>
      <c r="I754" s="270"/>
      <c r="J754" s="270"/>
      <c r="K754" s="270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45"/>
      <c r="AK754" s="245"/>
      <c r="AL754" s="23"/>
      <c r="AM754" s="248"/>
      <c r="AN754" s="241"/>
      <c r="AO754" s="238"/>
      <c r="AP754" s="235"/>
      <c r="AQ754" s="241"/>
      <c r="AR754" s="238"/>
      <c r="AS754" s="235"/>
      <c r="AT754" s="241"/>
      <c r="AU754" s="238"/>
      <c r="AV754" s="235"/>
      <c r="AW754" s="241"/>
      <c r="AX754" s="238"/>
      <c r="AY754" s="235"/>
      <c r="AZ754" s="241"/>
      <c r="BA754" s="238"/>
      <c r="BB754" s="292"/>
      <c r="BC754" s="295"/>
      <c r="BD754" s="295"/>
      <c r="BE754" s="298"/>
    </row>
    <row r="755" spans="2:58" ht="28.15" hidden="1" customHeight="1">
      <c r="B755" s="34"/>
      <c r="C755" s="267"/>
      <c r="D755" s="33"/>
      <c r="E755" s="32"/>
      <c r="F755" s="32"/>
      <c r="G755" s="31"/>
      <c r="H755" s="257"/>
      <c r="I755" s="271"/>
      <c r="J755" s="271"/>
      <c r="K755" s="271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45"/>
      <c r="AK755" s="245"/>
      <c r="AL755" s="23"/>
      <c r="AM755" s="248"/>
      <c r="AN755" s="241"/>
      <c r="AO755" s="238"/>
      <c r="AP755" s="235"/>
      <c r="AQ755" s="241"/>
      <c r="AR755" s="238"/>
      <c r="AS755" s="235"/>
      <c r="AT755" s="241"/>
      <c r="AU755" s="238"/>
      <c r="AV755" s="235"/>
      <c r="AW755" s="241"/>
      <c r="AX755" s="238"/>
      <c r="AY755" s="235"/>
      <c r="AZ755" s="241"/>
      <c r="BA755" s="238"/>
      <c r="BB755" s="292"/>
      <c r="BC755" s="295"/>
      <c r="BD755" s="295"/>
      <c r="BE755" s="298"/>
    </row>
    <row r="756" spans="2:58" ht="28.15" hidden="1" customHeight="1" thickBot="1">
      <c r="B756" s="34"/>
      <c r="C756" s="273"/>
      <c r="D756" s="64"/>
      <c r="E756" s="63"/>
      <c r="F756" s="63"/>
      <c r="G756" s="62"/>
      <c r="H756" s="258"/>
      <c r="I756" s="274"/>
      <c r="J756" s="274"/>
      <c r="K756" s="274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50"/>
      <c r="AK756" s="250"/>
      <c r="AL756" s="55"/>
      <c r="AM756" s="249"/>
      <c r="AN756" s="242"/>
      <c r="AO756" s="239"/>
      <c r="AP756" s="236"/>
      <c r="AQ756" s="242"/>
      <c r="AR756" s="239"/>
      <c r="AS756" s="236"/>
      <c r="AT756" s="242"/>
      <c r="AU756" s="239"/>
      <c r="AV756" s="236"/>
      <c r="AW756" s="242"/>
      <c r="AX756" s="239"/>
      <c r="AY756" s="236"/>
      <c r="AZ756" s="242"/>
      <c r="BA756" s="239"/>
      <c r="BB756" s="293"/>
      <c r="BC756" s="296"/>
      <c r="BD756" s="296"/>
      <c r="BE756" s="299"/>
    </row>
    <row r="757" spans="2:58" ht="28.15" hidden="1" customHeight="1">
      <c r="B757" s="34"/>
      <c r="C757" s="265">
        <v>2</v>
      </c>
      <c r="D757" s="54"/>
      <c r="E757" s="53"/>
      <c r="F757" s="53"/>
      <c r="G757" s="52"/>
      <c r="H757" s="259"/>
      <c r="I757" s="269"/>
      <c r="J757" s="269"/>
      <c r="K757" s="269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51"/>
      <c r="AK757" s="254"/>
      <c r="AL757" s="44"/>
      <c r="AM757" s="247">
        <f>SUMPRODUCT(LEN($M757:$AE760)-LEN(SUBSTITUTE($M757:$AE760,"A", "")))</f>
        <v>0</v>
      </c>
      <c r="AN757" s="240">
        <f>SUMPRODUCT(LEN($AH757:$AH760)-LEN(SUBSTITUTE($AH757:$AH760,"A", "")))</f>
        <v>0</v>
      </c>
      <c r="AO757" s="237">
        <f>SUMPRODUCT(LEN($AG757:$AG760)-LEN(SUBSTITUTE($AG757:$AG760,"A", "")))</f>
        <v>0</v>
      </c>
      <c r="AP757" s="234">
        <f>SUMPRODUCT(LEN($M757:$AE760)-LEN(SUBSTITUTE($M757:$AE760,"S", "")))</f>
        <v>0</v>
      </c>
      <c r="AQ757" s="240">
        <f>SUMPRODUCT(LEN($AH757:$AH760)-LEN(SUBSTITUTE($AH757:$AH760,"S", "")))</f>
        <v>0</v>
      </c>
      <c r="AR757" s="237">
        <f>SUMPRODUCT(LEN($AG757:$AG760)-LEN(SUBSTITUTE($AG757:$AG760,"S", "")))</f>
        <v>0</v>
      </c>
      <c r="AS757" s="234">
        <f>SUMPRODUCT(LEN($M757:$AE760)-LEN(SUBSTITUTE($M757:$AE760,"F", "")))</f>
        <v>0</v>
      </c>
      <c r="AT757" s="240">
        <f>SUMPRODUCT(LEN($AH757:$AH760)-LEN(SUBSTITUTE($AH757:$AH760,"F", "")))</f>
        <v>0</v>
      </c>
      <c r="AU757" s="237">
        <f>SUMPRODUCT(LEN($AG757:$AG760)-LEN(SUBSTITUTE($AG757:$AG760,"F", "")))</f>
        <v>0</v>
      </c>
      <c r="AV757" s="234">
        <f>SUMPRODUCT(LEN($M757:$AE760)-LEN(SUBSTITUTE($M757:$AE760,"G", "")))</f>
        <v>0</v>
      </c>
      <c r="AW757" s="240">
        <f>SUMPRODUCT(LEN($AH757:$AH760)-LEN(SUBSTITUTE($AH757:$AH760,"G", "")))</f>
        <v>0</v>
      </c>
      <c r="AX757" s="237">
        <f>SUMPRODUCT(LEN($AG757:$AG760)-LEN(SUBSTITUTE($AG757:$AG760,"G", "")))</f>
        <v>0</v>
      </c>
      <c r="AY757" s="234">
        <f>SUMPRODUCT(LEN($M757:$AE760)-LEN(SUBSTITUTE($M757:$AE760,"M", "")))</f>
        <v>0</v>
      </c>
      <c r="AZ757" s="240">
        <f>SUMPRODUCT(LEN($AH757:$AH760)-LEN(SUBSTITUTE($AH757:$AH760,"M", "")))</f>
        <v>0</v>
      </c>
      <c r="BA757" s="237">
        <f>SUMPRODUCT(LEN($AG757:$AG760)-LEN(SUBSTITUTE($AG757:$AG760,"M", "")))</f>
        <v>0</v>
      </c>
      <c r="BB757" s="291">
        <f>SUMPRODUCT(LEN($AI757:$AI760)-LEN(SUBSTITUTE($AI757:$AI760,"S", "")))</f>
        <v>0</v>
      </c>
      <c r="BC757" s="294">
        <f>SUMPRODUCT(LEN($AI757:$AI760)-LEN(SUBSTITUTE($AI757:$AI760,"F", "")))</f>
        <v>0</v>
      </c>
      <c r="BD757" s="294">
        <f>SUMPRODUCT(LEN($AI757:$AI760)-LEN(SUBSTITUTE($AI757:$AI760,"G", "")))</f>
        <v>0</v>
      </c>
      <c r="BE757" s="297">
        <f>SUMPRODUCT(LEN($AI757:$AI760)-LEN(SUBSTITUTE($AI757:$AI760,"M", "")))</f>
        <v>0</v>
      </c>
    </row>
    <row r="758" spans="2:58" ht="28.15" hidden="1" customHeight="1" thickBot="1">
      <c r="B758" s="34"/>
      <c r="C758" s="266"/>
      <c r="D758" s="43"/>
      <c r="E758" s="42"/>
      <c r="F758" s="42"/>
      <c r="G758" s="41"/>
      <c r="H758" s="260"/>
      <c r="I758" s="270"/>
      <c r="J758" s="270"/>
      <c r="K758" s="270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52"/>
      <c r="AK758" s="255"/>
      <c r="AL758" s="23"/>
      <c r="AM758" s="248"/>
      <c r="AN758" s="241"/>
      <c r="AO758" s="238"/>
      <c r="AP758" s="235"/>
      <c r="AQ758" s="241"/>
      <c r="AR758" s="238"/>
      <c r="AS758" s="235"/>
      <c r="AT758" s="241"/>
      <c r="AU758" s="238"/>
      <c r="AV758" s="235"/>
      <c r="AW758" s="241"/>
      <c r="AX758" s="238"/>
      <c r="AY758" s="235"/>
      <c r="AZ758" s="241"/>
      <c r="BA758" s="238"/>
      <c r="BB758" s="292"/>
      <c r="BC758" s="295"/>
      <c r="BD758" s="295"/>
      <c r="BE758" s="298"/>
    </row>
    <row r="759" spans="2:58" ht="28.15" hidden="1" customHeight="1">
      <c r="B759" s="34"/>
      <c r="C759" s="267"/>
      <c r="D759" s="33"/>
      <c r="E759" s="32"/>
      <c r="F759" s="32"/>
      <c r="G759" s="31"/>
      <c r="H759" s="257"/>
      <c r="I759" s="271"/>
      <c r="J759" s="271"/>
      <c r="K759" s="271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52"/>
      <c r="AK759" s="255"/>
      <c r="AL759" s="23"/>
      <c r="AM759" s="248"/>
      <c r="AN759" s="241"/>
      <c r="AO759" s="238"/>
      <c r="AP759" s="235"/>
      <c r="AQ759" s="241"/>
      <c r="AR759" s="238"/>
      <c r="AS759" s="235"/>
      <c r="AT759" s="241"/>
      <c r="AU759" s="238"/>
      <c r="AV759" s="235"/>
      <c r="AW759" s="241"/>
      <c r="AX759" s="238"/>
      <c r="AY759" s="235"/>
      <c r="AZ759" s="241"/>
      <c r="BA759" s="238"/>
      <c r="BB759" s="292"/>
      <c r="BC759" s="295"/>
      <c r="BD759" s="295"/>
      <c r="BE759" s="298"/>
    </row>
    <row r="760" spans="2:58" ht="28.15" hidden="1" customHeight="1" thickBot="1">
      <c r="B760" s="34"/>
      <c r="C760" s="273"/>
      <c r="D760" s="64"/>
      <c r="E760" s="63"/>
      <c r="F760" s="63"/>
      <c r="G760" s="62"/>
      <c r="H760" s="258"/>
      <c r="I760" s="274"/>
      <c r="J760" s="274"/>
      <c r="K760" s="274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53"/>
      <c r="AK760" s="256"/>
      <c r="AL760" s="55"/>
      <c r="AM760" s="249"/>
      <c r="AN760" s="242"/>
      <c r="AO760" s="239"/>
      <c r="AP760" s="236"/>
      <c r="AQ760" s="242"/>
      <c r="AR760" s="239"/>
      <c r="AS760" s="236"/>
      <c r="AT760" s="242"/>
      <c r="AU760" s="239"/>
      <c r="AV760" s="236"/>
      <c r="AW760" s="242"/>
      <c r="AX760" s="239"/>
      <c r="AY760" s="236"/>
      <c r="AZ760" s="242"/>
      <c r="BA760" s="239"/>
      <c r="BB760" s="293"/>
      <c r="BC760" s="296"/>
      <c r="BD760" s="296"/>
      <c r="BE760" s="299"/>
    </row>
    <row r="761" spans="2:58" ht="28.15" hidden="1" customHeight="1">
      <c r="B761" s="34"/>
      <c r="C761" s="265">
        <v>3</v>
      </c>
      <c r="D761" s="54"/>
      <c r="E761" s="53"/>
      <c r="F761" s="53"/>
      <c r="G761" s="52"/>
      <c r="H761" s="259"/>
      <c r="I761" s="269"/>
      <c r="J761" s="269"/>
      <c r="K761" s="269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44"/>
      <c r="AK761" s="244"/>
      <c r="AL761" s="44"/>
      <c r="AM761" s="247">
        <f>SUMPRODUCT(LEN($M761:$AE764)-LEN(SUBSTITUTE($M761:$AE764,"A", "")))</f>
        <v>0</v>
      </c>
      <c r="AN761" s="240">
        <f>SUMPRODUCT(LEN($AH761:$AH764)-LEN(SUBSTITUTE($AH761:$AH764,"A", "")))</f>
        <v>0</v>
      </c>
      <c r="AO761" s="237">
        <f>SUMPRODUCT(LEN($AG761:$AG764)-LEN(SUBSTITUTE($AG761:$AG764,"A", "")))</f>
        <v>0</v>
      </c>
      <c r="AP761" s="234">
        <f>SUMPRODUCT(LEN($M761:$AE764)-LEN(SUBSTITUTE($M761:$AE764,"S", "")))</f>
        <v>0</v>
      </c>
      <c r="AQ761" s="240">
        <f>SUMPRODUCT(LEN($AH761:$AH764)-LEN(SUBSTITUTE($AH761:$AH764,"S", "")))</f>
        <v>0</v>
      </c>
      <c r="AR761" s="237">
        <f>SUMPRODUCT(LEN($AG761:$AG764)-LEN(SUBSTITUTE($AG761:$AG764,"S", "")))</f>
        <v>0</v>
      </c>
      <c r="AS761" s="234">
        <f>SUMPRODUCT(LEN($M761:$AE764)-LEN(SUBSTITUTE($M761:$AE764,"F", "")))</f>
        <v>0</v>
      </c>
      <c r="AT761" s="240">
        <f>SUMPRODUCT(LEN($AH761:$AH764)-LEN(SUBSTITUTE($AH761:$AH764,"F", "")))</f>
        <v>0</v>
      </c>
      <c r="AU761" s="237">
        <f>SUMPRODUCT(LEN($AG761:$AG764)-LEN(SUBSTITUTE($AG761:$AG764,"F", "")))</f>
        <v>0</v>
      </c>
      <c r="AV761" s="234">
        <f>SUMPRODUCT(LEN($M761:$AE764)-LEN(SUBSTITUTE($M761:$AE764,"G", "")))</f>
        <v>0</v>
      </c>
      <c r="AW761" s="240">
        <f>SUMPRODUCT(LEN($AH761:$AH764)-LEN(SUBSTITUTE($AH761:$AH764,"G", "")))</f>
        <v>0</v>
      </c>
      <c r="AX761" s="237">
        <f>SUMPRODUCT(LEN($AG761:$AG764)-LEN(SUBSTITUTE($AG761:$AG764,"G", "")))</f>
        <v>0</v>
      </c>
      <c r="AY761" s="234">
        <f>SUMPRODUCT(LEN($M761:$AE764)-LEN(SUBSTITUTE($M761:$AE764,"M", "")))</f>
        <v>0</v>
      </c>
      <c r="AZ761" s="240">
        <f>SUMPRODUCT(LEN($AH761:$AH764)-LEN(SUBSTITUTE($AH761:$AH764,"M", "")))</f>
        <v>0</v>
      </c>
      <c r="BA761" s="237">
        <f>SUMPRODUCT(LEN($AG761:$AG764)-LEN(SUBSTITUTE($AG761:$AG764,"M", "")))</f>
        <v>0</v>
      </c>
      <c r="BB761" s="291">
        <f>SUMPRODUCT(LEN($AI761:$AI764)-LEN(SUBSTITUTE($AI761:$AI764,"S", "")))</f>
        <v>0</v>
      </c>
      <c r="BC761" s="294">
        <f>SUMPRODUCT(LEN($AI761:$AI764)-LEN(SUBSTITUTE($AI761:$AI764,"F", "")))</f>
        <v>0</v>
      </c>
      <c r="BD761" s="294">
        <f>SUMPRODUCT(LEN($AI761:$AI764)-LEN(SUBSTITUTE($AI761:$AI764,"G", "")))</f>
        <v>0</v>
      </c>
      <c r="BE761" s="297">
        <f>SUMPRODUCT(LEN($AI761:$AI764)-LEN(SUBSTITUTE($AI761:$AI764,"M", "")))</f>
        <v>0</v>
      </c>
    </row>
    <row r="762" spans="2:58" ht="28.15" hidden="1" customHeight="1" thickBot="1">
      <c r="B762" s="34"/>
      <c r="C762" s="266"/>
      <c r="D762" s="43"/>
      <c r="E762" s="42"/>
      <c r="F762" s="42"/>
      <c r="G762" s="41"/>
      <c r="H762" s="260"/>
      <c r="I762" s="270"/>
      <c r="J762" s="270"/>
      <c r="K762" s="270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45"/>
      <c r="AK762" s="245"/>
      <c r="AL762" s="23"/>
      <c r="AM762" s="248"/>
      <c r="AN762" s="241"/>
      <c r="AO762" s="238"/>
      <c r="AP762" s="235"/>
      <c r="AQ762" s="241"/>
      <c r="AR762" s="238"/>
      <c r="AS762" s="235"/>
      <c r="AT762" s="241"/>
      <c r="AU762" s="238"/>
      <c r="AV762" s="235"/>
      <c r="AW762" s="241"/>
      <c r="AX762" s="238"/>
      <c r="AY762" s="235"/>
      <c r="AZ762" s="241"/>
      <c r="BA762" s="238"/>
      <c r="BB762" s="292"/>
      <c r="BC762" s="295"/>
      <c r="BD762" s="295"/>
      <c r="BE762" s="298"/>
    </row>
    <row r="763" spans="2:58" ht="28.15" hidden="1" customHeight="1">
      <c r="B763" s="34"/>
      <c r="C763" s="267"/>
      <c r="D763" s="33"/>
      <c r="E763" s="32"/>
      <c r="F763" s="32"/>
      <c r="G763" s="31"/>
      <c r="H763" s="257"/>
      <c r="I763" s="271"/>
      <c r="J763" s="271"/>
      <c r="K763" s="271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45"/>
      <c r="AK763" s="245"/>
      <c r="AL763" s="23"/>
      <c r="AM763" s="248"/>
      <c r="AN763" s="241"/>
      <c r="AO763" s="238"/>
      <c r="AP763" s="235"/>
      <c r="AQ763" s="241"/>
      <c r="AR763" s="238"/>
      <c r="AS763" s="235"/>
      <c r="AT763" s="241"/>
      <c r="AU763" s="238"/>
      <c r="AV763" s="235"/>
      <c r="AW763" s="241"/>
      <c r="AX763" s="238"/>
      <c r="AY763" s="235"/>
      <c r="AZ763" s="241"/>
      <c r="BA763" s="238"/>
      <c r="BB763" s="292"/>
      <c r="BC763" s="295"/>
      <c r="BD763" s="295"/>
      <c r="BE763" s="298"/>
    </row>
    <row r="764" spans="2:58" ht="28.15" hidden="1" customHeight="1" thickBot="1">
      <c r="B764" s="22"/>
      <c r="C764" s="268"/>
      <c r="D764" s="21"/>
      <c r="E764" s="20"/>
      <c r="F764" s="20"/>
      <c r="G764" s="19"/>
      <c r="H764" s="258"/>
      <c r="I764" s="272"/>
      <c r="J764" s="272"/>
      <c r="K764" s="27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46"/>
      <c r="AK764" s="246"/>
      <c r="AL764" s="11"/>
      <c r="AM764" s="249"/>
      <c r="AN764" s="242"/>
      <c r="AO764" s="239"/>
      <c r="AP764" s="236"/>
      <c r="AQ764" s="242"/>
      <c r="AR764" s="239"/>
      <c r="AS764" s="236"/>
      <c r="AT764" s="242"/>
      <c r="AU764" s="239"/>
      <c r="AV764" s="236"/>
      <c r="AW764" s="242"/>
      <c r="AX764" s="239"/>
      <c r="AY764" s="236"/>
      <c r="AZ764" s="242"/>
      <c r="BA764" s="239"/>
      <c r="BB764" s="293"/>
      <c r="BC764" s="296"/>
      <c r="BD764" s="296"/>
      <c r="BE764" s="299"/>
    </row>
    <row r="765" spans="2:58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29" t="s">
        <v>287</v>
      </c>
      <c r="M765" s="278"/>
      <c r="N765" s="229" t="s">
        <v>286</v>
      </c>
      <c r="O765" s="278"/>
      <c r="P765" s="229" t="s">
        <v>286</v>
      </c>
      <c r="Q765" s="230"/>
      <c r="R765" s="229" t="s">
        <v>286</v>
      </c>
      <c r="S765" s="230"/>
      <c r="T765" s="229" t="s">
        <v>286</v>
      </c>
      <c r="U765" s="230"/>
      <c r="V765" s="229" t="s">
        <v>286</v>
      </c>
      <c r="W765" s="230"/>
      <c r="X765" s="229" t="s">
        <v>286</v>
      </c>
      <c r="Y765" s="230"/>
      <c r="Z765" s="229" t="s">
        <v>286</v>
      </c>
      <c r="AA765" s="230"/>
      <c r="AB765" s="229" t="s">
        <v>286</v>
      </c>
      <c r="AC765" s="230"/>
      <c r="AD765" s="229" t="s">
        <v>286</v>
      </c>
      <c r="AE765" s="230"/>
      <c r="AF765" s="243" t="s">
        <v>285</v>
      </c>
      <c r="AG765" s="230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90" t="s">
        <v>279</v>
      </c>
      <c r="AN765" s="89" t="s">
        <v>278</v>
      </c>
      <c r="AO765" s="88" t="s">
        <v>277</v>
      </c>
      <c r="AP765" s="90" t="s">
        <v>276</v>
      </c>
      <c r="AQ765" s="89" t="s">
        <v>275</v>
      </c>
      <c r="AR765" s="88" t="s">
        <v>274</v>
      </c>
      <c r="AS765" s="90" t="s">
        <v>273</v>
      </c>
      <c r="AT765" s="89" t="s">
        <v>272</v>
      </c>
      <c r="AU765" s="91" t="s">
        <v>271</v>
      </c>
      <c r="AV765" s="90" t="s">
        <v>270</v>
      </c>
      <c r="AW765" s="89" t="s">
        <v>269</v>
      </c>
      <c r="AX765" s="88" t="s">
        <v>268</v>
      </c>
      <c r="AY765" s="90" t="s">
        <v>267</v>
      </c>
      <c r="AZ765" s="89" t="s">
        <v>266</v>
      </c>
      <c r="BA765" s="88" t="s">
        <v>265</v>
      </c>
      <c r="BB765" s="87" t="s">
        <v>264</v>
      </c>
      <c r="BC765" s="86" t="s">
        <v>263</v>
      </c>
      <c r="BD765" s="86" t="s">
        <v>262</v>
      </c>
      <c r="BE765" s="85" t="s">
        <v>261</v>
      </c>
    </row>
    <row r="766" spans="2:58" ht="48" hidden="1" thickBot="1">
      <c r="B766" s="84" t="s">
        <v>302</v>
      </c>
      <c r="C766" s="83"/>
      <c r="D766" s="82"/>
      <c r="E766" s="275"/>
      <c r="F766" s="276"/>
      <c r="G766" s="277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71">
        <f t="shared" ref="AM766:BE766" si="54">SUM(AM767:AM778)</f>
        <v>0</v>
      </c>
      <c r="AN766" s="70">
        <f t="shared" si="54"/>
        <v>0</v>
      </c>
      <c r="AO766" s="69">
        <f t="shared" si="54"/>
        <v>0</v>
      </c>
      <c r="AP766" s="71">
        <f t="shared" si="54"/>
        <v>0</v>
      </c>
      <c r="AQ766" s="70">
        <f t="shared" si="54"/>
        <v>0</v>
      </c>
      <c r="AR766" s="69">
        <f t="shared" si="54"/>
        <v>0</v>
      </c>
      <c r="AS766" s="71">
        <f t="shared" si="54"/>
        <v>0</v>
      </c>
      <c r="AT766" s="70">
        <f t="shared" si="54"/>
        <v>0</v>
      </c>
      <c r="AU766" s="69">
        <f t="shared" si="54"/>
        <v>0</v>
      </c>
      <c r="AV766" s="71">
        <f t="shared" si="54"/>
        <v>0</v>
      </c>
      <c r="AW766" s="70">
        <f t="shared" si="54"/>
        <v>0</v>
      </c>
      <c r="AX766" s="69">
        <f t="shared" si="54"/>
        <v>0</v>
      </c>
      <c r="AY766" s="71">
        <f t="shared" si="54"/>
        <v>0</v>
      </c>
      <c r="AZ766" s="70">
        <f t="shared" si="54"/>
        <v>0</v>
      </c>
      <c r="BA766" s="69">
        <f t="shared" si="54"/>
        <v>0</v>
      </c>
      <c r="BB766" s="68">
        <f t="shared" si="54"/>
        <v>0</v>
      </c>
      <c r="BC766" s="67">
        <f t="shared" si="54"/>
        <v>0</v>
      </c>
      <c r="BD766" s="67">
        <f t="shared" si="54"/>
        <v>0</v>
      </c>
      <c r="BE766" s="66">
        <f t="shared" si="54"/>
        <v>0</v>
      </c>
      <c r="BF766" s="65" t="s">
        <v>257</v>
      </c>
    </row>
    <row r="767" spans="2:58" ht="28.15" hidden="1" customHeight="1">
      <c r="B767" s="34"/>
      <c r="C767" s="265">
        <v>1</v>
      </c>
      <c r="D767" s="54"/>
      <c r="E767" s="53"/>
      <c r="F767" s="53"/>
      <c r="G767" s="52"/>
      <c r="H767" s="259"/>
      <c r="I767" s="269"/>
      <c r="J767" s="269"/>
      <c r="K767" s="269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44"/>
      <c r="AK767" s="244"/>
      <c r="AL767" s="44"/>
      <c r="AM767" s="247">
        <f>SUMPRODUCT(LEN($M767:$AE770)-LEN(SUBSTITUTE($M767:$AE770,"A", "")))</f>
        <v>0</v>
      </c>
      <c r="AN767" s="240">
        <f>SUMPRODUCT(LEN($AH767:$AH770)-LEN(SUBSTITUTE($AH767:$AH770,"A", "")))</f>
        <v>0</v>
      </c>
      <c r="AO767" s="237">
        <f>SUMPRODUCT(LEN($AG767:$AG770)-LEN(SUBSTITUTE($AG767:$AG770,"A", "")))</f>
        <v>0</v>
      </c>
      <c r="AP767" s="234">
        <f>SUMPRODUCT(LEN($M767:$AE770)-LEN(SUBSTITUTE($M767:$AE770,"S", "")))</f>
        <v>0</v>
      </c>
      <c r="AQ767" s="240">
        <f>SUMPRODUCT(LEN($AH767:$AH770)-LEN(SUBSTITUTE($AH767:$AH770,"S", "")))</f>
        <v>0</v>
      </c>
      <c r="AR767" s="237">
        <f>SUMPRODUCT(LEN($AG767:$AG770)-LEN(SUBSTITUTE($AG767:$AG770,"S", "")))</f>
        <v>0</v>
      </c>
      <c r="AS767" s="234">
        <f>SUMPRODUCT(LEN($M767:$AE770)-LEN(SUBSTITUTE($M767:$AE770,"F", "")))</f>
        <v>0</v>
      </c>
      <c r="AT767" s="240">
        <f>SUMPRODUCT(LEN($AH767:$AH770)-LEN(SUBSTITUTE($AH767:$AH770,"F", "")))</f>
        <v>0</v>
      </c>
      <c r="AU767" s="237">
        <f>SUMPRODUCT(LEN($AG767:$AG770)-LEN(SUBSTITUTE($AG767:$AG770,"F", "")))</f>
        <v>0</v>
      </c>
      <c r="AV767" s="234">
        <f>SUMPRODUCT(LEN($M767:$AE770)-LEN(SUBSTITUTE($M767:$AE770,"G", "")))</f>
        <v>0</v>
      </c>
      <c r="AW767" s="240">
        <f>SUMPRODUCT(LEN($AH767:$AH770)-LEN(SUBSTITUTE($AH767:$AH770,"G", "")))</f>
        <v>0</v>
      </c>
      <c r="AX767" s="237">
        <f>SUMPRODUCT(LEN($AG767:$AG770)-LEN(SUBSTITUTE($AG767:$AG770,"G", "")))</f>
        <v>0</v>
      </c>
      <c r="AY767" s="234">
        <f>SUMPRODUCT(LEN($M767:$AE770)-LEN(SUBSTITUTE($M767:$AE770,"M", "")))</f>
        <v>0</v>
      </c>
      <c r="AZ767" s="240">
        <f>SUMPRODUCT(LEN($AH767:$AH770)-LEN(SUBSTITUTE($AH767:$AH770,"M", "")))</f>
        <v>0</v>
      </c>
      <c r="BA767" s="237">
        <f>SUMPRODUCT(LEN($AG767:$AG770)-LEN(SUBSTITUTE($AG767:$AG770,"M", "")))</f>
        <v>0</v>
      </c>
      <c r="BB767" s="291">
        <f>SUMPRODUCT(LEN($AI767:$AI770)-LEN(SUBSTITUTE($AI767:$AI770,"S", "")))</f>
        <v>0</v>
      </c>
      <c r="BC767" s="294">
        <f>SUMPRODUCT(LEN($AI767:$AI770)-LEN(SUBSTITUTE($AI767:$AI770,"F", "")))</f>
        <v>0</v>
      </c>
      <c r="BD767" s="294">
        <f>SUMPRODUCT(LEN($AI767:$AI770)-LEN(SUBSTITUTE($AI767:$AI770,"G", "")))</f>
        <v>0</v>
      </c>
      <c r="BE767" s="297">
        <f>SUMPRODUCT(LEN($AI767:$AI770)-LEN(SUBSTITUTE($AI767:$AI770,"M", "")))</f>
        <v>0</v>
      </c>
    </row>
    <row r="768" spans="2:58" ht="28.15" hidden="1" customHeight="1" thickBot="1">
      <c r="B768" s="34"/>
      <c r="C768" s="266"/>
      <c r="D768" s="43"/>
      <c r="E768" s="42"/>
      <c r="F768" s="42"/>
      <c r="G768" s="41"/>
      <c r="H768" s="260"/>
      <c r="I768" s="270"/>
      <c r="J768" s="270"/>
      <c r="K768" s="270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45"/>
      <c r="AK768" s="245"/>
      <c r="AL768" s="23"/>
      <c r="AM768" s="248"/>
      <c r="AN768" s="241"/>
      <c r="AO768" s="238"/>
      <c r="AP768" s="235"/>
      <c r="AQ768" s="241"/>
      <c r="AR768" s="238"/>
      <c r="AS768" s="235"/>
      <c r="AT768" s="241"/>
      <c r="AU768" s="238"/>
      <c r="AV768" s="235"/>
      <c r="AW768" s="241"/>
      <c r="AX768" s="238"/>
      <c r="AY768" s="235"/>
      <c r="AZ768" s="241"/>
      <c r="BA768" s="238"/>
      <c r="BB768" s="292"/>
      <c r="BC768" s="295"/>
      <c r="BD768" s="295"/>
      <c r="BE768" s="298"/>
    </row>
    <row r="769" spans="2:58" ht="28.15" hidden="1" customHeight="1">
      <c r="B769" s="34"/>
      <c r="C769" s="267"/>
      <c r="D769" s="33"/>
      <c r="E769" s="32"/>
      <c r="F769" s="32"/>
      <c r="G769" s="31"/>
      <c r="H769" s="257"/>
      <c r="I769" s="271"/>
      <c r="J769" s="271"/>
      <c r="K769" s="271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45"/>
      <c r="AK769" s="245"/>
      <c r="AL769" s="23"/>
      <c r="AM769" s="248"/>
      <c r="AN769" s="241"/>
      <c r="AO769" s="238"/>
      <c r="AP769" s="235"/>
      <c r="AQ769" s="241"/>
      <c r="AR769" s="238"/>
      <c r="AS769" s="235"/>
      <c r="AT769" s="241"/>
      <c r="AU769" s="238"/>
      <c r="AV769" s="235"/>
      <c r="AW769" s="241"/>
      <c r="AX769" s="238"/>
      <c r="AY769" s="235"/>
      <c r="AZ769" s="241"/>
      <c r="BA769" s="238"/>
      <c r="BB769" s="292"/>
      <c r="BC769" s="295"/>
      <c r="BD769" s="295"/>
      <c r="BE769" s="298"/>
    </row>
    <row r="770" spans="2:58" ht="28.15" hidden="1" customHeight="1" thickBot="1">
      <c r="B770" s="34"/>
      <c r="C770" s="273"/>
      <c r="D770" s="64"/>
      <c r="E770" s="63"/>
      <c r="F770" s="63"/>
      <c r="G770" s="62"/>
      <c r="H770" s="258"/>
      <c r="I770" s="274"/>
      <c r="J770" s="274"/>
      <c r="K770" s="274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50"/>
      <c r="AK770" s="250"/>
      <c r="AL770" s="55"/>
      <c r="AM770" s="249"/>
      <c r="AN770" s="242"/>
      <c r="AO770" s="239"/>
      <c r="AP770" s="236"/>
      <c r="AQ770" s="242"/>
      <c r="AR770" s="239"/>
      <c r="AS770" s="236"/>
      <c r="AT770" s="242"/>
      <c r="AU770" s="239"/>
      <c r="AV770" s="236"/>
      <c r="AW770" s="242"/>
      <c r="AX770" s="239"/>
      <c r="AY770" s="236"/>
      <c r="AZ770" s="242"/>
      <c r="BA770" s="239"/>
      <c r="BB770" s="293"/>
      <c r="BC770" s="296"/>
      <c r="BD770" s="296"/>
      <c r="BE770" s="299"/>
    </row>
    <row r="771" spans="2:58" ht="28.15" hidden="1" customHeight="1">
      <c r="B771" s="34"/>
      <c r="C771" s="265">
        <v>2</v>
      </c>
      <c r="D771" s="54"/>
      <c r="E771" s="53"/>
      <c r="F771" s="53"/>
      <c r="G771" s="52"/>
      <c r="H771" s="259"/>
      <c r="I771" s="269"/>
      <c r="J771" s="269"/>
      <c r="K771" s="269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51"/>
      <c r="AK771" s="254"/>
      <c r="AL771" s="44"/>
      <c r="AM771" s="247">
        <f>SUMPRODUCT(LEN($M771:$AE774)-LEN(SUBSTITUTE($M771:$AE774,"A", "")))</f>
        <v>0</v>
      </c>
      <c r="AN771" s="240">
        <f>SUMPRODUCT(LEN($AH771:$AH774)-LEN(SUBSTITUTE($AH771:$AH774,"A", "")))</f>
        <v>0</v>
      </c>
      <c r="AO771" s="237">
        <f>SUMPRODUCT(LEN($AG771:$AG774)-LEN(SUBSTITUTE($AG771:$AG774,"A", "")))</f>
        <v>0</v>
      </c>
      <c r="AP771" s="234">
        <f>SUMPRODUCT(LEN($M771:$AE774)-LEN(SUBSTITUTE($M771:$AE774,"S", "")))</f>
        <v>0</v>
      </c>
      <c r="AQ771" s="240">
        <f>SUMPRODUCT(LEN($AH771:$AH774)-LEN(SUBSTITUTE($AH771:$AH774,"S", "")))</f>
        <v>0</v>
      </c>
      <c r="AR771" s="237">
        <f>SUMPRODUCT(LEN($AG771:$AG774)-LEN(SUBSTITUTE($AG771:$AG774,"S", "")))</f>
        <v>0</v>
      </c>
      <c r="AS771" s="234">
        <f>SUMPRODUCT(LEN($M771:$AE774)-LEN(SUBSTITUTE($M771:$AE774,"F", "")))</f>
        <v>0</v>
      </c>
      <c r="AT771" s="240">
        <f>SUMPRODUCT(LEN($AH771:$AH774)-LEN(SUBSTITUTE($AH771:$AH774,"F", "")))</f>
        <v>0</v>
      </c>
      <c r="AU771" s="237">
        <f>SUMPRODUCT(LEN($AG771:$AG774)-LEN(SUBSTITUTE($AG771:$AG774,"F", "")))</f>
        <v>0</v>
      </c>
      <c r="AV771" s="234">
        <f>SUMPRODUCT(LEN($M771:$AE774)-LEN(SUBSTITUTE($M771:$AE774,"G", "")))</f>
        <v>0</v>
      </c>
      <c r="AW771" s="240">
        <f>SUMPRODUCT(LEN($AH771:$AH774)-LEN(SUBSTITUTE($AH771:$AH774,"G", "")))</f>
        <v>0</v>
      </c>
      <c r="AX771" s="237">
        <f>SUMPRODUCT(LEN($AG771:$AG774)-LEN(SUBSTITUTE($AG771:$AG774,"G", "")))</f>
        <v>0</v>
      </c>
      <c r="AY771" s="234">
        <f>SUMPRODUCT(LEN($M771:$AE774)-LEN(SUBSTITUTE($M771:$AE774,"M", "")))</f>
        <v>0</v>
      </c>
      <c r="AZ771" s="240">
        <f>SUMPRODUCT(LEN($AH771:$AH774)-LEN(SUBSTITUTE($AH771:$AH774,"M", "")))</f>
        <v>0</v>
      </c>
      <c r="BA771" s="237">
        <f>SUMPRODUCT(LEN($AG771:$AG774)-LEN(SUBSTITUTE($AG771:$AG774,"M", "")))</f>
        <v>0</v>
      </c>
      <c r="BB771" s="291">
        <f>SUMPRODUCT(LEN($AI771:$AI774)-LEN(SUBSTITUTE($AI771:$AI774,"S", "")))</f>
        <v>0</v>
      </c>
      <c r="BC771" s="294">
        <f>SUMPRODUCT(LEN($AI771:$AI774)-LEN(SUBSTITUTE($AI771:$AI774,"F", "")))</f>
        <v>0</v>
      </c>
      <c r="BD771" s="294">
        <f>SUMPRODUCT(LEN($AI771:$AI774)-LEN(SUBSTITUTE($AI771:$AI774,"G", "")))</f>
        <v>0</v>
      </c>
      <c r="BE771" s="297">
        <f>SUMPRODUCT(LEN($AI771:$AI774)-LEN(SUBSTITUTE($AI771:$AI774,"M", "")))</f>
        <v>0</v>
      </c>
    </row>
    <row r="772" spans="2:58" ht="28.15" hidden="1" customHeight="1" thickBot="1">
      <c r="B772" s="34"/>
      <c r="C772" s="266"/>
      <c r="D772" s="43"/>
      <c r="E772" s="42"/>
      <c r="F772" s="42"/>
      <c r="G772" s="41"/>
      <c r="H772" s="260"/>
      <c r="I772" s="270"/>
      <c r="J772" s="270"/>
      <c r="K772" s="270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52"/>
      <c r="AK772" s="255"/>
      <c r="AL772" s="23"/>
      <c r="AM772" s="248"/>
      <c r="AN772" s="241"/>
      <c r="AO772" s="238"/>
      <c r="AP772" s="235"/>
      <c r="AQ772" s="241"/>
      <c r="AR772" s="238"/>
      <c r="AS772" s="235"/>
      <c r="AT772" s="241"/>
      <c r="AU772" s="238"/>
      <c r="AV772" s="235"/>
      <c r="AW772" s="241"/>
      <c r="AX772" s="238"/>
      <c r="AY772" s="235"/>
      <c r="AZ772" s="241"/>
      <c r="BA772" s="238"/>
      <c r="BB772" s="292"/>
      <c r="BC772" s="295"/>
      <c r="BD772" s="295"/>
      <c r="BE772" s="298"/>
    </row>
    <row r="773" spans="2:58" ht="28.15" hidden="1" customHeight="1">
      <c r="B773" s="34"/>
      <c r="C773" s="267"/>
      <c r="D773" s="33"/>
      <c r="E773" s="32"/>
      <c r="F773" s="32"/>
      <c r="G773" s="31"/>
      <c r="H773" s="257"/>
      <c r="I773" s="271"/>
      <c r="J773" s="271"/>
      <c r="K773" s="271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52"/>
      <c r="AK773" s="255"/>
      <c r="AL773" s="23"/>
      <c r="AM773" s="248"/>
      <c r="AN773" s="241"/>
      <c r="AO773" s="238"/>
      <c r="AP773" s="235"/>
      <c r="AQ773" s="241"/>
      <c r="AR773" s="238"/>
      <c r="AS773" s="235"/>
      <c r="AT773" s="241"/>
      <c r="AU773" s="238"/>
      <c r="AV773" s="235"/>
      <c r="AW773" s="241"/>
      <c r="AX773" s="238"/>
      <c r="AY773" s="235"/>
      <c r="AZ773" s="241"/>
      <c r="BA773" s="238"/>
      <c r="BB773" s="292"/>
      <c r="BC773" s="295"/>
      <c r="BD773" s="295"/>
      <c r="BE773" s="298"/>
    </row>
    <row r="774" spans="2:58" ht="28.15" hidden="1" customHeight="1" thickBot="1">
      <c r="B774" s="34"/>
      <c r="C774" s="273"/>
      <c r="D774" s="64"/>
      <c r="E774" s="63"/>
      <c r="F774" s="63"/>
      <c r="G774" s="62"/>
      <c r="H774" s="258"/>
      <c r="I774" s="274"/>
      <c r="J774" s="274"/>
      <c r="K774" s="274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53"/>
      <c r="AK774" s="256"/>
      <c r="AL774" s="55"/>
      <c r="AM774" s="249"/>
      <c r="AN774" s="242"/>
      <c r="AO774" s="239"/>
      <c r="AP774" s="236"/>
      <c r="AQ774" s="242"/>
      <c r="AR774" s="239"/>
      <c r="AS774" s="236"/>
      <c r="AT774" s="242"/>
      <c r="AU774" s="239"/>
      <c r="AV774" s="236"/>
      <c r="AW774" s="242"/>
      <c r="AX774" s="239"/>
      <c r="AY774" s="236"/>
      <c r="AZ774" s="242"/>
      <c r="BA774" s="239"/>
      <c r="BB774" s="293"/>
      <c r="BC774" s="296"/>
      <c r="BD774" s="296"/>
      <c r="BE774" s="299"/>
    </row>
    <row r="775" spans="2:58" ht="28.15" hidden="1" customHeight="1">
      <c r="B775" s="34"/>
      <c r="C775" s="265">
        <v>3</v>
      </c>
      <c r="D775" s="54"/>
      <c r="E775" s="53"/>
      <c r="F775" s="53"/>
      <c r="G775" s="52"/>
      <c r="H775" s="259"/>
      <c r="I775" s="269"/>
      <c r="J775" s="269"/>
      <c r="K775" s="269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44"/>
      <c r="AK775" s="244"/>
      <c r="AL775" s="44"/>
      <c r="AM775" s="247">
        <f>SUMPRODUCT(LEN($M775:$AE778)-LEN(SUBSTITUTE($M775:$AE778,"A", "")))</f>
        <v>0</v>
      </c>
      <c r="AN775" s="240">
        <f>SUMPRODUCT(LEN($AH775:$AH778)-LEN(SUBSTITUTE($AH775:$AH778,"A", "")))</f>
        <v>0</v>
      </c>
      <c r="AO775" s="237">
        <f>SUMPRODUCT(LEN($AG775:$AG778)-LEN(SUBSTITUTE($AG775:$AG778,"A", "")))</f>
        <v>0</v>
      </c>
      <c r="AP775" s="234">
        <f>SUMPRODUCT(LEN($M775:$AE778)-LEN(SUBSTITUTE($M775:$AE778,"S", "")))</f>
        <v>0</v>
      </c>
      <c r="AQ775" s="240">
        <f>SUMPRODUCT(LEN($AH775:$AH778)-LEN(SUBSTITUTE($AH775:$AH778,"S", "")))</f>
        <v>0</v>
      </c>
      <c r="AR775" s="237">
        <f>SUMPRODUCT(LEN($AG775:$AG778)-LEN(SUBSTITUTE($AG775:$AG778,"S", "")))</f>
        <v>0</v>
      </c>
      <c r="AS775" s="234">
        <f>SUMPRODUCT(LEN($M775:$AE778)-LEN(SUBSTITUTE($M775:$AE778,"F", "")))</f>
        <v>0</v>
      </c>
      <c r="AT775" s="240">
        <f>SUMPRODUCT(LEN($AH775:$AH778)-LEN(SUBSTITUTE($AH775:$AH778,"F", "")))</f>
        <v>0</v>
      </c>
      <c r="AU775" s="237">
        <f>SUMPRODUCT(LEN($AG775:$AG778)-LEN(SUBSTITUTE($AG775:$AG778,"F", "")))</f>
        <v>0</v>
      </c>
      <c r="AV775" s="234">
        <f>SUMPRODUCT(LEN($M775:$AE778)-LEN(SUBSTITUTE($M775:$AE778,"G", "")))</f>
        <v>0</v>
      </c>
      <c r="AW775" s="240">
        <f>SUMPRODUCT(LEN($AH775:$AH778)-LEN(SUBSTITUTE($AH775:$AH778,"G", "")))</f>
        <v>0</v>
      </c>
      <c r="AX775" s="237">
        <f>SUMPRODUCT(LEN($AG775:$AG778)-LEN(SUBSTITUTE($AG775:$AG778,"G", "")))</f>
        <v>0</v>
      </c>
      <c r="AY775" s="234">
        <f>SUMPRODUCT(LEN($M775:$AE778)-LEN(SUBSTITUTE($M775:$AE778,"M", "")))</f>
        <v>0</v>
      </c>
      <c r="AZ775" s="240">
        <f>SUMPRODUCT(LEN($AH775:$AH778)-LEN(SUBSTITUTE($AH775:$AH778,"M", "")))</f>
        <v>0</v>
      </c>
      <c r="BA775" s="237">
        <f>SUMPRODUCT(LEN($AG775:$AG778)-LEN(SUBSTITUTE($AG775:$AG778,"M", "")))</f>
        <v>0</v>
      </c>
      <c r="BB775" s="291">
        <f>SUMPRODUCT(LEN($AI775:$AI778)-LEN(SUBSTITUTE($AI775:$AI778,"S", "")))</f>
        <v>0</v>
      </c>
      <c r="BC775" s="294">
        <f>SUMPRODUCT(LEN($AI775:$AI778)-LEN(SUBSTITUTE($AI775:$AI778,"F", "")))</f>
        <v>0</v>
      </c>
      <c r="BD775" s="294">
        <f>SUMPRODUCT(LEN($AI775:$AI778)-LEN(SUBSTITUTE($AI775:$AI778,"G", "")))</f>
        <v>0</v>
      </c>
      <c r="BE775" s="297">
        <f>SUMPRODUCT(LEN($AI775:$AI778)-LEN(SUBSTITUTE($AI775:$AI778,"M", "")))</f>
        <v>0</v>
      </c>
    </row>
    <row r="776" spans="2:58" ht="28.15" hidden="1" customHeight="1" thickBot="1">
      <c r="B776" s="34"/>
      <c r="C776" s="266"/>
      <c r="D776" s="43"/>
      <c r="E776" s="42"/>
      <c r="F776" s="42"/>
      <c r="G776" s="41"/>
      <c r="H776" s="260"/>
      <c r="I776" s="270"/>
      <c r="J776" s="270"/>
      <c r="K776" s="270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45"/>
      <c r="AK776" s="245"/>
      <c r="AL776" s="23"/>
      <c r="AM776" s="248"/>
      <c r="AN776" s="241"/>
      <c r="AO776" s="238"/>
      <c r="AP776" s="235"/>
      <c r="AQ776" s="241"/>
      <c r="AR776" s="238"/>
      <c r="AS776" s="235"/>
      <c r="AT776" s="241"/>
      <c r="AU776" s="238"/>
      <c r="AV776" s="235"/>
      <c r="AW776" s="241"/>
      <c r="AX776" s="238"/>
      <c r="AY776" s="235"/>
      <c r="AZ776" s="241"/>
      <c r="BA776" s="238"/>
      <c r="BB776" s="292"/>
      <c r="BC776" s="295"/>
      <c r="BD776" s="295"/>
      <c r="BE776" s="298"/>
    </row>
    <row r="777" spans="2:58" ht="28.15" hidden="1" customHeight="1">
      <c r="B777" s="34"/>
      <c r="C777" s="267"/>
      <c r="D777" s="33"/>
      <c r="E777" s="32"/>
      <c r="F777" s="32"/>
      <c r="G777" s="31"/>
      <c r="H777" s="257"/>
      <c r="I777" s="271"/>
      <c r="J777" s="271"/>
      <c r="K777" s="271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45"/>
      <c r="AK777" s="245"/>
      <c r="AL777" s="23"/>
      <c r="AM777" s="248"/>
      <c r="AN777" s="241"/>
      <c r="AO777" s="238"/>
      <c r="AP777" s="235"/>
      <c r="AQ777" s="241"/>
      <c r="AR777" s="238"/>
      <c r="AS777" s="235"/>
      <c r="AT777" s="241"/>
      <c r="AU777" s="238"/>
      <c r="AV777" s="235"/>
      <c r="AW777" s="241"/>
      <c r="AX777" s="238"/>
      <c r="AY777" s="235"/>
      <c r="AZ777" s="241"/>
      <c r="BA777" s="238"/>
      <c r="BB777" s="292"/>
      <c r="BC777" s="295"/>
      <c r="BD777" s="295"/>
      <c r="BE777" s="298"/>
    </row>
    <row r="778" spans="2:58" ht="28.15" hidden="1" customHeight="1" thickBot="1">
      <c r="B778" s="22"/>
      <c r="C778" s="268"/>
      <c r="D778" s="21"/>
      <c r="E778" s="20"/>
      <c r="F778" s="20"/>
      <c r="G778" s="19"/>
      <c r="H778" s="258"/>
      <c r="I778" s="272"/>
      <c r="J778" s="272"/>
      <c r="K778" s="27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46"/>
      <c r="AK778" s="246"/>
      <c r="AL778" s="11"/>
      <c r="AM778" s="249"/>
      <c r="AN778" s="242"/>
      <c r="AO778" s="239"/>
      <c r="AP778" s="236"/>
      <c r="AQ778" s="242"/>
      <c r="AR778" s="239"/>
      <c r="AS778" s="236"/>
      <c r="AT778" s="242"/>
      <c r="AU778" s="239"/>
      <c r="AV778" s="236"/>
      <c r="AW778" s="242"/>
      <c r="AX778" s="239"/>
      <c r="AY778" s="236"/>
      <c r="AZ778" s="242"/>
      <c r="BA778" s="239"/>
      <c r="BB778" s="293"/>
      <c r="BC778" s="296"/>
      <c r="BD778" s="296"/>
      <c r="BE778" s="299"/>
    </row>
    <row r="779" spans="2:58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29" t="s">
        <v>287</v>
      </c>
      <c r="M779" s="278"/>
      <c r="N779" s="229" t="s">
        <v>286</v>
      </c>
      <c r="O779" s="278"/>
      <c r="P779" s="229" t="s">
        <v>286</v>
      </c>
      <c r="Q779" s="230"/>
      <c r="R779" s="229" t="s">
        <v>286</v>
      </c>
      <c r="S779" s="230"/>
      <c r="T779" s="229" t="s">
        <v>286</v>
      </c>
      <c r="U779" s="230"/>
      <c r="V779" s="229" t="s">
        <v>286</v>
      </c>
      <c r="W779" s="230"/>
      <c r="X779" s="229" t="s">
        <v>286</v>
      </c>
      <c r="Y779" s="230"/>
      <c r="Z779" s="229" t="s">
        <v>286</v>
      </c>
      <c r="AA779" s="230"/>
      <c r="AB779" s="229" t="s">
        <v>286</v>
      </c>
      <c r="AC779" s="230"/>
      <c r="AD779" s="229" t="s">
        <v>286</v>
      </c>
      <c r="AE779" s="230"/>
      <c r="AF779" s="243" t="s">
        <v>285</v>
      </c>
      <c r="AG779" s="230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90" t="s">
        <v>279</v>
      </c>
      <c r="AN779" s="89" t="s">
        <v>278</v>
      </c>
      <c r="AO779" s="88" t="s">
        <v>277</v>
      </c>
      <c r="AP779" s="90" t="s">
        <v>276</v>
      </c>
      <c r="AQ779" s="89" t="s">
        <v>275</v>
      </c>
      <c r="AR779" s="88" t="s">
        <v>274</v>
      </c>
      <c r="AS779" s="90" t="s">
        <v>273</v>
      </c>
      <c r="AT779" s="89" t="s">
        <v>272</v>
      </c>
      <c r="AU779" s="91" t="s">
        <v>271</v>
      </c>
      <c r="AV779" s="90" t="s">
        <v>270</v>
      </c>
      <c r="AW779" s="89" t="s">
        <v>269</v>
      </c>
      <c r="AX779" s="88" t="s">
        <v>268</v>
      </c>
      <c r="AY779" s="90" t="s">
        <v>267</v>
      </c>
      <c r="AZ779" s="89" t="s">
        <v>266</v>
      </c>
      <c r="BA779" s="88" t="s">
        <v>265</v>
      </c>
      <c r="BB779" s="87" t="s">
        <v>264</v>
      </c>
      <c r="BC779" s="86" t="s">
        <v>263</v>
      </c>
      <c r="BD779" s="86" t="s">
        <v>262</v>
      </c>
      <c r="BE779" s="85" t="s">
        <v>261</v>
      </c>
    </row>
    <row r="780" spans="2:58" ht="48" hidden="1" thickBot="1">
      <c r="B780" s="84" t="s">
        <v>301</v>
      </c>
      <c r="C780" s="83"/>
      <c r="D780" s="82"/>
      <c r="E780" s="275"/>
      <c r="F780" s="276"/>
      <c r="G780" s="277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71">
        <f t="shared" ref="AM780:BE780" si="55">SUM(AM781:AM792)</f>
        <v>0</v>
      </c>
      <c r="AN780" s="70">
        <f t="shared" si="55"/>
        <v>0</v>
      </c>
      <c r="AO780" s="69">
        <f t="shared" si="55"/>
        <v>0</v>
      </c>
      <c r="AP780" s="71">
        <f t="shared" si="55"/>
        <v>0</v>
      </c>
      <c r="AQ780" s="70">
        <f t="shared" si="55"/>
        <v>0</v>
      </c>
      <c r="AR780" s="69">
        <f t="shared" si="55"/>
        <v>0</v>
      </c>
      <c r="AS780" s="71">
        <f t="shared" si="55"/>
        <v>0</v>
      </c>
      <c r="AT780" s="70">
        <f t="shared" si="55"/>
        <v>0</v>
      </c>
      <c r="AU780" s="69">
        <f t="shared" si="55"/>
        <v>0</v>
      </c>
      <c r="AV780" s="71">
        <f t="shared" si="55"/>
        <v>0</v>
      </c>
      <c r="AW780" s="70">
        <f t="shared" si="55"/>
        <v>0</v>
      </c>
      <c r="AX780" s="69">
        <f t="shared" si="55"/>
        <v>0</v>
      </c>
      <c r="AY780" s="71">
        <f t="shared" si="55"/>
        <v>0</v>
      </c>
      <c r="AZ780" s="70">
        <f t="shared" si="55"/>
        <v>0</v>
      </c>
      <c r="BA780" s="69">
        <f t="shared" si="55"/>
        <v>0</v>
      </c>
      <c r="BB780" s="68">
        <f t="shared" si="55"/>
        <v>0</v>
      </c>
      <c r="BC780" s="67">
        <f t="shared" si="55"/>
        <v>0</v>
      </c>
      <c r="BD780" s="67">
        <f t="shared" si="55"/>
        <v>0</v>
      </c>
      <c r="BE780" s="66">
        <f t="shared" si="55"/>
        <v>0</v>
      </c>
      <c r="BF780" s="65" t="s">
        <v>257</v>
      </c>
    </row>
    <row r="781" spans="2:58" ht="28.15" hidden="1" customHeight="1">
      <c r="B781" s="34"/>
      <c r="C781" s="265">
        <v>1</v>
      </c>
      <c r="D781" s="54"/>
      <c r="E781" s="53"/>
      <c r="F781" s="53"/>
      <c r="G781" s="52"/>
      <c r="H781" s="259"/>
      <c r="I781" s="269"/>
      <c r="J781" s="269"/>
      <c r="K781" s="269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44"/>
      <c r="AK781" s="244"/>
      <c r="AL781" s="44"/>
      <c r="AM781" s="247">
        <f>SUMPRODUCT(LEN($M781:$AE784)-LEN(SUBSTITUTE($M781:$AE784,"A", "")))</f>
        <v>0</v>
      </c>
      <c r="AN781" s="240">
        <f>SUMPRODUCT(LEN($AH781:$AH784)-LEN(SUBSTITUTE($AH781:$AH784,"A", "")))</f>
        <v>0</v>
      </c>
      <c r="AO781" s="237">
        <f>SUMPRODUCT(LEN($AG781:$AG784)-LEN(SUBSTITUTE($AG781:$AG784,"A", "")))</f>
        <v>0</v>
      </c>
      <c r="AP781" s="234">
        <f>SUMPRODUCT(LEN($M781:$AE784)-LEN(SUBSTITUTE($M781:$AE784,"S", "")))</f>
        <v>0</v>
      </c>
      <c r="AQ781" s="240">
        <f>SUMPRODUCT(LEN($AH781:$AH784)-LEN(SUBSTITUTE($AH781:$AH784,"S", "")))</f>
        <v>0</v>
      </c>
      <c r="AR781" s="237">
        <f>SUMPRODUCT(LEN($AG781:$AG784)-LEN(SUBSTITUTE($AG781:$AG784,"S", "")))</f>
        <v>0</v>
      </c>
      <c r="AS781" s="234">
        <f>SUMPRODUCT(LEN($M781:$AE784)-LEN(SUBSTITUTE($M781:$AE784,"F", "")))</f>
        <v>0</v>
      </c>
      <c r="AT781" s="240">
        <f>SUMPRODUCT(LEN($AH781:$AH784)-LEN(SUBSTITUTE($AH781:$AH784,"F", "")))</f>
        <v>0</v>
      </c>
      <c r="AU781" s="237">
        <f>SUMPRODUCT(LEN($AG781:$AG784)-LEN(SUBSTITUTE($AG781:$AG784,"F", "")))</f>
        <v>0</v>
      </c>
      <c r="AV781" s="234">
        <f>SUMPRODUCT(LEN($M781:$AE784)-LEN(SUBSTITUTE($M781:$AE784,"G", "")))</f>
        <v>0</v>
      </c>
      <c r="AW781" s="240">
        <f>SUMPRODUCT(LEN($AH781:$AH784)-LEN(SUBSTITUTE($AH781:$AH784,"G", "")))</f>
        <v>0</v>
      </c>
      <c r="AX781" s="237">
        <f>SUMPRODUCT(LEN($AG781:$AG784)-LEN(SUBSTITUTE($AG781:$AG784,"G", "")))</f>
        <v>0</v>
      </c>
      <c r="AY781" s="234">
        <f>SUMPRODUCT(LEN($M781:$AE784)-LEN(SUBSTITUTE($M781:$AE784,"M", "")))</f>
        <v>0</v>
      </c>
      <c r="AZ781" s="240">
        <f>SUMPRODUCT(LEN($AH781:$AH784)-LEN(SUBSTITUTE($AH781:$AH784,"M", "")))</f>
        <v>0</v>
      </c>
      <c r="BA781" s="237">
        <f>SUMPRODUCT(LEN($AG781:$AG784)-LEN(SUBSTITUTE($AG781:$AG784,"M", "")))</f>
        <v>0</v>
      </c>
      <c r="BB781" s="291">
        <f>SUMPRODUCT(LEN($AI781:$AI784)-LEN(SUBSTITUTE($AI781:$AI784,"S", "")))</f>
        <v>0</v>
      </c>
      <c r="BC781" s="294">
        <f>SUMPRODUCT(LEN($AI781:$AI784)-LEN(SUBSTITUTE($AI781:$AI784,"F", "")))</f>
        <v>0</v>
      </c>
      <c r="BD781" s="294">
        <f>SUMPRODUCT(LEN($AI781:$AI784)-LEN(SUBSTITUTE($AI781:$AI784,"G", "")))</f>
        <v>0</v>
      </c>
      <c r="BE781" s="297">
        <f>SUMPRODUCT(LEN($AI781:$AI784)-LEN(SUBSTITUTE($AI781:$AI784,"M", "")))</f>
        <v>0</v>
      </c>
    </row>
    <row r="782" spans="2:58" ht="28.15" hidden="1" customHeight="1" thickBot="1">
      <c r="B782" s="34"/>
      <c r="C782" s="266"/>
      <c r="D782" s="43"/>
      <c r="E782" s="42"/>
      <c r="F782" s="42"/>
      <c r="G782" s="41"/>
      <c r="H782" s="260"/>
      <c r="I782" s="270"/>
      <c r="J782" s="270"/>
      <c r="K782" s="270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45"/>
      <c r="AK782" s="245"/>
      <c r="AL782" s="23"/>
      <c r="AM782" s="248"/>
      <c r="AN782" s="241"/>
      <c r="AO782" s="238"/>
      <c r="AP782" s="235"/>
      <c r="AQ782" s="241"/>
      <c r="AR782" s="238"/>
      <c r="AS782" s="235"/>
      <c r="AT782" s="241"/>
      <c r="AU782" s="238"/>
      <c r="AV782" s="235"/>
      <c r="AW782" s="241"/>
      <c r="AX782" s="238"/>
      <c r="AY782" s="235"/>
      <c r="AZ782" s="241"/>
      <c r="BA782" s="238"/>
      <c r="BB782" s="292"/>
      <c r="BC782" s="295"/>
      <c r="BD782" s="295"/>
      <c r="BE782" s="298"/>
    </row>
    <row r="783" spans="2:58" ht="28.15" hidden="1" customHeight="1">
      <c r="B783" s="34"/>
      <c r="C783" s="267"/>
      <c r="D783" s="33"/>
      <c r="E783" s="32"/>
      <c r="F783" s="32"/>
      <c r="G783" s="31"/>
      <c r="H783" s="257"/>
      <c r="I783" s="271"/>
      <c r="J783" s="271"/>
      <c r="K783" s="271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45"/>
      <c r="AK783" s="245"/>
      <c r="AL783" s="23"/>
      <c r="AM783" s="248"/>
      <c r="AN783" s="241"/>
      <c r="AO783" s="238"/>
      <c r="AP783" s="235"/>
      <c r="AQ783" s="241"/>
      <c r="AR783" s="238"/>
      <c r="AS783" s="235"/>
      <c r="AT783" s="241"/>
      <c r="AU783" s="238"/>
      <c r="AV783" s="235"/>
      <c r="AW783" s="241"/>
      <c r="AX783" s="238"/>
      <c r="AY783" s="235"/>
      <c r="AZ783" s="241"/>
      <c r="BA783" s="238"/>
      <c r="BB783" s="292"/>
      <c r="BC783" s="295"/>
      <c r="BD783" s="295"/>
      <c r="BE783" s="298"/>
    </row>
    <row r="784" spans="2:58" ht="28.15" hidden="1" customHeight="1" thickBot="1">
      <c r="B784" s="34"/>
      <c r="C784" s="273"/>
      <c r="D784" s="64"/>
      <c r="E784" s="63"/>
      <c r="F784" s="63"/>
      <c r="G784" s="62"/>
      <c r="H784" s="258"/>
      <c r="I784" s="274"/>
      <c r="J784" s="274"/>
      <c r="K784" s="274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50"/>
      <c r="AK784" s="250"/>
      <c r="AL784" s="55"/>
      <c r="AM784" s="249"/>
      <c r="AN784" s="242"/>
      <c r="AO784" s="239"/>
      <c r="AP784" s="236"/>
      <c r="AQ784" s="242"/>
      <c r="AR784" s="239"/>
      <c r="AS784" s="236"/>
      <c r="AT784" s="242"/>
      <c r="AU784" s="239"/>
      <c r="AV784" s="236"/>
      <c r="AW784" s="242"/>
      <c r="AX784" s="239"/>
      <c r="AY784" s="236"/>
      <c r="AZ784" s="242"/>
      <c r="BA784" s="239"/>
      <c r="BB784" s="293"/>
      <c r="BC784" s="296"/>
      <c r="BD784" s="296"/>
      <c r="BE784" s="299"/>
    </row>
    <row r="785" spans="2:58" ht="28.15" hidden="1" customHeight="1">
      <c r="B785" s="34"/>
      <c r="C785" s="265">
        <v>2</v>
      </c>
      <c r="D785" s="54"/>
      <c r="E785" s="53"/>
      <c r="F785" s="53"/>
      <c r="G785" s="52"/>
      <c r="H785" s="259"/>
      <c r="I785" s="269"/>
      <c r="J785" s="269"/>
      <c r="K785" s="269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51"/>
      <c r="AK785" s="254"/>
      <c r="AL785" s="44"/>
      <c r="AM785" s="247">
        <f>SUMPRODUCT(LEN($M785:$AE788)-LEN(SUBSTITUTE($M785:$AE788,"A", "")))</f>
        <v>0</v>
      </c>
      <c r="AN785" s="240">
        <f>SUMPRODUCT(LEN($AH785:$AH788)-LEN(SUBSTITUTE($AH785:$AH788,"A", "")))</f>
        <v>0</v>
      </c>
      <c r="AO785" s="237">
        <f>SUMPRODUCT(LEN($AG785:$AG788)-LEN(SUBSTITUTE($AG785:$AG788,"A", "")))</f>
        <v>0</v>
      </c>
      <c r="AP785" s="234">
        <f>SUMPRODUCT(LEN($M785:$AE788)-LEN(SUBSTITUTE($M785:$AE788,"S", "")))</f>
        <v>0</v>
      </c>
      <c r="AQ785" s="240">
        <f>SUMPRODUCT(LEN($AH785:$AH788)-LEN(SUBSTITUTE($AH785:$AH788,"S", "")))</f>
        <v>0</v>
      </c>
      <c r="AR785" s="237">
        <f>SUMPRODUCT(LEN($AG785:$AG788)-LEN(SUBSTITUTE($AG785:$AG788,"S", "")))</f>
        <v>0</v>
      </c>
      <c r="AS785" s="234">
        <f>SUMPRODUCT(LEN($M785:$AE788)-LEN(SUBSTITUTE($M785:$AE788,"F", "")))</f>
        <v>0</v>
      </c>
      <c r="AT785" s="240">
        <f>SUMPRODUCT(LEN($AH785:$AH788)-LEN(SUBSTITUTE($AH785:$AH788,"F", "")))</f>
        <v>0</v>
      </c>
      <c r="AU785" s="237">
        <f>SUMPRODUCT(LEN($AG785:$AG788)-LEN(SUBSTITUTE($AG785:$AG788,"F", "")))</f>
        <v>0</v>
      </c>
      <c r="AV785" s="234">
        <f>SUMPRODUCT(LEN($M785:$AE788)-LEN(SUBSTITUTE($M785:$AE788,"G", "")))</f>
        <v>0</v>
      </c>
      <c r="AW785" s="240">
        <f>SUMPRODUCT(LEN($AH785:$AH788)-LEN(SUBSTITUTE($AH785:$AH788,"G", "")))</f>
        <v>0</v>
      </c>
      <c r="AX785" s="237">
        <f>SUMPRODUCT(LEN($AG785:$AG788)-LEN(SUBSTITUTE($AG785:$AG788,"G", "")))</f>
        <v>0</v>
      </c>
      <c r="AY785" s="234">
        <f>SUMPRODUCT(LEN($M785:$AE788)-LEN(SUBSTITUTE($M785:$AE788,"M", "")))</f>
        <v>0</v>
      </c>
      <c r="AZ785" s="240">
        <f>SUMPRODUCT(LEN($AH785:$AH788)-LEN(SUBSTITUTE($AH785:$AH788,"M", "")))</f>
        <v>0</v>
      </c>
      <c r="BA785" s="237">
        <f>SUMPRODUCT(LEN($AG785:$AG788)-LEN(SUBSTITUTE($AG785:$AG788,"M", "")))</f>
        <v>0</v>
      </c>
      <c r="BB785" s="291">
        <f>SUMPRODUCT(LEN($AI785:$AI788)-LEN(SUBSTITUTE($AI785:$AI788,"S", "")))</f>
        <v>0</v>
      </c>
      <c r="BC785" s="294">
        <f>SUMPRODUCT(LEN($AI785:$AI788)-LEN(SUBSTITUTE($AI785:$AI788,"F", "")))</f>
        <v>0</v>
      </c>
      <c r="BD785" s="294">
        <f>SUMPRODUCT(LEN($AI785:$AI788)-LEN(SUBSTITUTE($AI785:$AI788,"G", "")))</f>
        <v>0</v>
      </c>
      <c r="BE785" s="297">
        <f>SUMPRODUCT(LEN($AI785:$AI788)-LEN(SUBSTITUTE($AI785:$AI788,"M", "")))</f>
        <v>0</v>
      </c>
    </row>
    <row r="786" spans="2:58" ht="28.15" hidden="1" customHeight="1" thickBot="1">
      <c r="B786" s="34"/>
      <c r="C786" s="266"/>
      <c r="D786" s="43"/>
      <c r="E786" s="42"/>
      <c r="F786" s="42"/>
      <c r="G786" s="41"/>
      <c r="H786" s="260"/>
      <c r="I786" s="270"/>
      <c r="J786" s="270"/>
      <c r="K786" s="270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52"/>
      <c r="AK786" s="255"/>
      <c r="AL786" s="23"/>
      <c r="AM786" s="248"/>
      <c r="AN786" s="241"/>
      <c r="AO786" s="238"/>
      <c r="AP786" s="235"/>
      <c r="AQ786" s="241"/>
      <c r="AR786" s="238"/>
      <c r="AS786" s="235"/>
      <c r="AT786" s="241"/>
      <c r="AU786" s="238"/>
      <c r="AV786" s="235"/>
      <c r="AW786" s="241"/>
      <c r="AX786" s="238"/>
      <c r="AY786" s="235"/>
      <c r="AZ786" s="241"/>
      <c r="BA786" s="238"/>
      <c r="BB786" s="292"/>
      <c r="BC786" s="295"/>
      <c r="BD786" s="295"/>
      <c r="BE786" s="298"/>
    </row>
    <row r="787" spans="2:58" ht="28.15" hidden="1" customHeight="1">
      <c r="B787" s="34"/>
      <c r="C787" s="267"/>
      <c r="D787" s="33"/>
      <c r="E787" s="32"/>
      <c r="F787" s="32"/>
      <c r="G787" s="31"/>
      <c r="H787" s="257"/>
      <c r="I787" s="271"/>
      <c r="J787" s="271"/>
      <c r="K787" s="271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52"/>
      <c r="AK787" s="255"/>
      <c r="AL787" s="23"/>
      <c r="AM787" s="248"/>
      <c r="AN787" s="241"/>
      <c r="AO787" s="238"/>
      <c r="AP787" s="235"/>
      <c r="AQ787" s="241"/>
      <c r="AR787" s="238"/>
      <c r="AS787" s="235"/>
      <c r="AT787" s="241"/>
      <c r="AU787" s="238"/>
      <c r="AV787" s="235"/>
      <c r="AW787" s="241"/>
      <c r="AX787" s="238"/>
      <c r="AY787" s="235"/>
      <c r="AZ787" s="241"/>
      <c r="BA787" s="238"/>
      <c r="BB787" s="292"/>
      <c r="BC787" s="295"/>
      <c r="BD787" s="295"/>
      <c r="BE787" s="298"/>
    </row>
    <row r="788" spans="2:58" ht="28.15" hidden="1" customHeight="1" thickBot="1">
      <c r="B788" s="34"/>
      <c r="C788" s="273"/>
      <c r="D788" s="64"/>
      <c r="E788" s="63"/>
      <c r="F788" s="63"/>
      <c r="G788" s="62"/>
      <c r="H788" s="258"/>
      <c r="I788" s="274"/>
      <c r="J788" s="274"/>
      <c r="K788" s="274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53"/>
      <c r="AK788" s="256"/>
      <c r="AL788" s="55"/>
      <c r="AM788" s="249"/>
      <c r="AN788" s="242"/>
      <c r="AO788" s="239"/>
      <c r="AP788" s="236"/>
      <c r="AQ788" s="242"/>
      <c r="AR788" s="239"/>
      <c r="AS788" s="236"/>
      <c r="AT788" s="242"/>
      <c r="AU788" s="239"/>
      <c r="AV788" s="236"/>
      <c r="AW788" s="242"/>
      <c r="AX788" s="239"/>
      <c r="AY788" s="236"/>
      <c r="AZ788" s="242"/>
      <c r="BA788" s="239"/>
      <c r="BB788" s="293"/>
      <c r="BC788" s="296"/>
      <c r="BD788" s="296"/>
      <c r="BE788" s="299"/>
    </row>
    <row r="789" spans="2:58" ht="28.15" hidden="1" customHeight="1">
      <c r="B789" s="34"/>
      <c r="C789" s="265">
        <v>3</v>
      </c>
      <c r="D789" s="54"/>
      <c r="E789" s="53"/>
      <c r="F789" s="53"/>
      <c r="G789" s="52"/>
      <c r="H789" s="259"/>
      <c r="I789" s="269"/>
      <c r="J789" s="269"/>
      <c r="K789" s="269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44"/>
      <c r="AK789" s="244"/>
      <c r="AL789" s="44"/>
      <c r="AM789" s="247">
        <f>SUMPRODUCT(LEN($M789:$AE792)-LEN(SUBSTITUTE($M789:$AE792,"A", "")))</f>
        <v>0</v>
      </c>
      <c r="AN789" s="240">
        <f>SUMPRODUCT(LEN($AH789:$AH792)-LEN(SUBSTITUTE($AH789:$AH792,"A", "")))</f>
        <v>0</v>
      </c>
      <c r="AO789" s="237">
        <f>SUMPRODUCT(LEN($AG789:$AG792)-LEN(SUBSTITUTE($AG789:$AG792,"A", "")))</f>
        <v>0</v>
      </c>
      <c r="AP789" s="234">
        <f>SUMPRODUCT(LEN($M789:$AE792)-LEN(SUBSTITUTE($M789:$AE792,"S", "")))</f>
        <v>0</v>
      </c>
      <c r="AQ789" s="240">
        <f>SUMPRODUCT(LEN($AH789:$AH792)-LEN(SUBSTITUTE($AH789:$AH792,"S", "")))</f>
        <v>0</v>
      </c>
      <c r="AR789" s="237">
        <f>SUMPRODUCT(LEN($AG789:$AG792)-LEN(SUBSTITUTE($AG789:$AG792,"S", "")))</f>
        <v>0</v>
      </c>
      <c r="AS789" s="234">
        <f>SUMPRODUCT(LEN($M789:$AE792)-LEN(SUBSTITUTE($M789:$AE792,"F", "")))</f>
        <v>0</v>
      </c>
      <c r="AT789" s="240">
        <f>SUMPRODUCT(LEN($AH789:$AH792)-LEN(SUBSTITUTE($AH789:$AH792,"F", "")))</f>
        <v>0</v>
      </c>
      <c r="AU789" s="237">
        <f>SUMPRODUCT(LEN($AG789:$AG792)-LEN(SUBSTITUTE($AG789:$AG792,"F", "")))</f>
        <v>0</v>
      </c>
      <c r="AV789" s="234">
        <f>SUMPRODUCT(LEN($M789:$AE792)-LEN(SUBSTITUTE($M789:$AE792,"G", "")))</f>
        <v>0</v>
      </c>
      <c r="AW789" s="240">
        <f>SUMPRODUCT(LEN($AH789:$AH792)-LEN(SUBSTITUTE($AH789:$AH792,"G", "")))</f>
        <v>0</v>
      </c>
      <c r="AX789" s="237">
        <f>SUMPRODUCT(LEN($AG789:$AG792)-LEN(SUBSTITUTE($AG789:$AG792,"G", "")))</f>
        <v>0</v>
      </c>
      <c r="AY789" s="234">
        <f>SUMPRODUCT(LEN($M789:$AE792)-LEN(SUBSTITUTE($M789:$AE792,"M", "")))</f>
        <v>0</v>
      </c>
      <c r="AZ789" s="240">
        <f>SUMPRODUCT(LEN($AH789:$AH792)-LEN(SUBSTITUTE($AH789:$AH792,"M", "")))</f>
        <v>0</v>
      </c>
      <c r="BA789" s="237">
        <f>SUMPRODUCT(LEN($AG789:$AG792)-LEN(SUBSTITUTE($AG789:$AG792,"M", "")))</f>
        <v>0</v>
      </c>
      <c r="BB789" s="291">
        <f>SUMPRODUCT(LEN($AI789:$AI792)-LEN(SUBSTITUTE($AI789:$AI792,"S", "")))</f>
        <v>0</v>
      </c>
      <c r="BC789" s="294">
        <f>SUMPRODUCT(LEN($AI789:$AI792)-LEN(SUBSTITUTE($AI789:$AI792,"F", "")))</f>
        <v>0</v>
      </c>
      <c r="BD789" s="294">
        <f>SUMPRODUCT(LEN($AI789:$AI792)-LEN(SUBSTITUTE($AI789:$AI792,"G", "")))</f>
        <v>0</v>
      </c>
      <c r="BE789" s="297">
        <f>SUMPRODUCT(LEN($AI789:$AI792)-LEN(SUBSTITUTE($AI789:$AI792,"M", "")))</f>
        <v>0</v>
      </c>
    </row>
    <row r="790" spans="2:58" ht="28.15" hidden="1" customHeight="1" thickBot="1">
      <c r="B790" s="34"/>
      <c r="C790" s="266"/>
      <c r="D790" s="43"/>
      <c r="E790" s="42"/>
      <c r="F790" s="42"/>
      <c r="G790" s="41"/>
      <c r="H790" s="260"/>
      <c r="I790" s="270"/>
      <c r="J790" s="270"/>
      <c r="K790" s="270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45"/>
      <c r="AK790" s="245"/>
      <c r="AL790" s="23"/>
      <c r="AM790" s="248"/>
      <c r="AN790" s="241"/>
      <c r="AO790" s="238"/>
      <c r="AP790" s="235"/>
      <c r="AQ790" s="241"/>
      <c r="AR790" s="238"/>
      <c r="AS790" s="235"/>
      <c r="AT790" s="241"/>
      <c r="AU790" s="238"/>
      <c r="AV790" s="235"/>
      <c r="AW790" s="241"/>
      <c r="AX790" s="238"/>
      <c r="AY790" s="235"/>
      <c r="AZ790" s="241"/>
      <c r="BA790" s="238"/>
      <c r="BB790" s="292"/>
      <c r="BC790" s="295"/>
      <c r="BD790" s="295"/>
      <c r="BE790" s="298"/>
    </row>
    <row r="791" spans="2:58" ht="28.15" hidden="1" customHeight="1">
      <c r="B791" s="34"/>
      <c r="C791" s="267"/>
      <c r="D791" s="33"/>
      <c r="E791" s="32"/>
      <c r="F791" s="32"/>
      <c r="G791" s="31"/>
      <c r="H791" s="257"/>
      <c r="I791" s="271"/>
      <c r="J791" s="271"/>
      <c r="K791" s="271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45"/>
      <c r="AK791" s="245"/>
      <c r="AL791" s="23"/>
      <c r="AM791" s="248"/>
      <c r="AN791" s="241"/>
      <c r="AO791" s="238"/>
      <c r="AP791" s="235"/>
      <c r="AQ791" s="241"/>
      <c r="AR791" s="238"/>
      <c r="AS791" s="235"/>
      <c r="AT791" s="241"/>
      <c r="AU791" s="238"/>
      <c r="AV791" s="235"/>
      <c r="AW791" s="241"/>
      <c r="AX791" s="238"/>
      <c r="AY791" s="235"/>
      <c r="AZ791" s="241"/>
      <c r="BA791" s="238"/>
      <c r="BB791" s="292"/>
      <c r="BC791" s="295"/>
      <c r="BD791" s="295"/>
      <c r="BE791" s="298"/>
    </row>
    <row r="792" spans="2:58" ht="28.15" hidden="1" customHeight="1" thickBot="1">
      <c r="B792" s="22"/>
      <c r="C792" s="268"/>
      <c r="D792" s="21"/>
      <c r="E792" s="20"/>
      <c r="F792" s="20"/>
      <c r="G792" s="19"/>
      <c r="H792" s="258"/>
      <c r="I792" s="272"/>
      <c r="J792" s="272"/>
      <c r="K792" s="27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46"/>
      <c r="AK792" s="246"/>
      <c r="AL792" s="11"/>
      <c r="AM792" s="249"/>
      <c r="AN792" s="242"/>
      <c r="AO792" s="239"/>
      <c r="AP792" s="236"/>
      <c r="AQ792" s="242"/>
      <c r="AR792" s="239"/>
      <c r="AS792" s="236"/>
      <c r="AT792" s="242"/>
      <c r="AU792" s="239"/>
      <c r="AV792" s="236"/>
      <c r="AW792" s="242"/>
      <c r="AX792" s="239"/>
      <c r="AY792" s="236"/>
      <c r="AZ792" s="242"/>
      <c r="BA792" s="239"/>
      <c r="BB792" s="293"/>
      <c r="BC792" s="296"/>
      <c r="BD792" s="296"/>
      <c r="BE792" s="299"/>
    </row>
    <row r="793" spans="2:58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29" t="s">
        <v>287</v>
      </c>
      <c r="M793" s="278"/>
      <c r="N793" s="229" t="s">
        <v>286</v>
      </c>
      <c r="O793" s="278"/>
      <c r="P793" s="229" t="s">
        <v>286</v>
      </c>
      <c r="Q793" s="230"/>
      <c r="R793" s="229" t="s">
        <v>286</v>
      </c>
      <c r="S793" s="230"/>
      <c r="T793" s="229" t="s">
        <v>286</v>
      </c>
      <c r="U793" s="230"/>
      <c r="V793" s="229" t="s">
        <v>286</v>
      </c>
      <c r="W793" s="230"/>
      <c r="X793" s="229" t="s">
        <v>286</v>
      </c>
      <c r="Y793" s="230"/>
      <c r="Z793" s="229" t="s">
        <v>286</v>
      </c>
      <c r="AA793" s="230"/>
      <c r="AB793" s="229" t="s">
        <v>286</v>
      </c>
      <c r="AC793" s="230"/>
      <c r="AD793" s="229" t="s">
        <v>286</v>
      </c>
      <c r="AE793" s="230"/>
      <c r="AF793" s="243" t="s">
        <v>285</v>
      </c>
      <c r="AG793" s="230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90" t="s">
        <v>279</v>
      </c>
      <c r="AN793" s="89" t="s">
        <v>278</v>
      </c>
      <c r="AO793" s="88" t="s">
        <v>277</v>
      </c>
      <c r="AP793" s="90" t="s">
        <v>276</v>
      </c>
      <c r="AQ793" s="89" t="s">
        <v>275</v>
      </c>
      <c r="AR793" s="88" t="s">
        <v>274</v>
      </c>
      <c r="AS793" s="90" t="s">
        <v>273</v>
      </c>
      <c r="AT793" s="89" t="s">
        <v>272</v>
      </c>
      <c r="AU793" s="91" t="s">
        <v>271</v>
      </c>
      <c r="AV793" s="90" t="s">
        <v>270</v>
      </c>
      <c r="AW793" s="89" t="s">
        <v>269</v>
      </c>
      <c r="AX793" s="88" t="s">
        <v>268</v>
      </c>
      <c r="AY793" s="90" t="s">
        <v>267</v>
      </c>
      <c r="AZ793" s="89" t="s">
        <v>266</v>
      </c>
      <c r="BA793" s="88" t="s">
        <v>265</v>
      </c>
      <c r="BB793" s="87" t="s">
        <v>264</v>
      </c>
      <c r="BC793" s="86" t="s">
        <v>263</v>
      </c>
      <c r="BD793" s="86" t="s">
        <v>262</v>
      </c>
      <c r="BE793" s="85" t="s">
        <v>261</v>
      </c>
    </row>
    <row r="794" spans="2:58" ht="48" hidden="1" thickBot="1">
      <c r="B794" s="84" t="s">
        <v>300</v>
      </c>
      <c r="C794" s="83"/>
      <c r="D794" s="82"/>
      <c r="E794" s="275"/>
      <c r="F794" s="276"/>
      <c r="G794" s="277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71">
        <f t="shared" ref="AM794:BE794" si="56">SUM(AM795:AM806)</f>
        <v>0</v>
      </c>
      <c r="AN794" s="70">
        <f t="shared" si="56"/>
        <v>0</v>
      </c>
      <c r="AO794" s="69">
        <f t="shared" si="56"/>
        <v>0</v>
      </c>
      <c r="AP794" s="71">
        <f t="shared" si="56"/>
        <v>0</v>
      </c>
      <c r="AQ794" s="70">
        <f t="shared" si="56"/>
        <v>0</v>
      </c>
      <c r="AR794" s="69">
        <f t="shared" si="56"/>
        <v>0</v>
      </c>
      <c r="AS794" s="71">
        <f t="shared" si="56"/>
        <v>0</v>
      </c>
      <c r="AT794" s="70">
        <f t="shared" si="56"/>
        <v>0</v>
      </c>
      <c r="AU794" s="69">
        <f t="shared" si="56"/>
        <v>0</v>
      </c>
      <c r="AV794" s="71">
        <f t="shared" si="56"/>
        <v>0</v>
      </c>
      <c r="AW794" s="70">
        <f t="shared" si="56"/>
        <v>0</v>
      </c>
      <c r="AX794" s="69">
        <f t="shared" si="56"/>
        <v>0</v>
      </c>
      <c r="AY794" s="71">
        <f t="shared" si="56"/>
        <v>0</v>
      </c>
      <c r="AZ794" s="70">
        <f t="shared" si="56"/>
        <v>0</v>
      </c>
      <c r="BA794" s="69">
        <f t="shared" si="56"/>
        <v>0</v>
      </c>
      <c r="BB794" s="68">
        <f t="shared" si="56"/>
        <v>0</v>
      </c>
      <c r="BC794" s="67">
        <f t="shared" si="56"/>
        <v>0</v>
      </c>
      <c r="BD794" s="67">
        <f t="shared" si="56"/>
        <v>0</v>
      </c>
      <c r="BE794" s="66">
        <f t="shared" si="56"/>
        <v>0</v>
      </c>
      <c r="BF794" s="65" t="s">
        <v>257</v>
      </c>
    </row>
    <row r="795" spans="2:58" ht="28.15" hidden="1" customHeight="1">
      <c r="B795" s="34"/>
      <c r="C795" s="265">
        <v>1</v>
      </c>
      <c r="D795" s="54"/>
      <c r="E795" s="53"/>
      <c r="F795" s="53"/>
      <c r="G795" s="52"/>
      <c r="H795" s="259"/>
      <c r="I795" s="269"/>
      <c r="J795" s="269"/>
      <c r="K795" s="269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44"/>
      <c r="AK795" s="244"/>
      <c r="AL795" s="44"/>
      <c r="AM795" s="247">
        <f>SUMPRODUCT(LEN($M795:$AE798)-LEN(SUBSTITUTE($M795:$AE798,"A", "")))</f>
        <v>0</v>
      </c>
      <c r="AN795" s="240">
        <f>SUMPRODUCT(LEN($AH795:$AH798)-LEN(SUBSTITUTE($AH795:$AH798,"A", "")))</f>
        <v>0</v>
      </c>
      <c r="AO795" s="237">
        <f>SUMPRODUCT(LEN($AG795:$AG798)-LEN(SUBSTITUTE($AG795:$AG798,"A", "")))</f>
        <v>0</v>
      </c>
      <c r="AP795" s="234">
        <f>SUMPRODUCT(LEN($M795:$AE798)-LEN(SUBSTITUTE($M795:$AE798,"S", "")))</f>
        <v>0</v>
      </c>
      <c r="AQ795" s="240">
        <f>SUMPRODUCT(LEN($AH795:$AH798)-LEN(SUBSTITUTE($AH795:$AH798,"S", "")))</f>
        <v>0</v>
      </c>
      <c r="AR795" s="237">
        <f>SUMPRODUCT(LEN($AG795:$AG798)-LEN(SUBSTITUTE($AG795:$AG798,"S", "")))</f>
        <v>0</v>
      </c>
      <c r="AS795" s="234">
        <f>SUMPRODUCT(LEN($M795:$AE798)-LEN(SUBSTITUTE($M795:$AE798,"F", "")))</f>
        <v>0</v>
      </c>
      <c r="AT795" s="240">
        <f>SUMPRODUCT(LEN($AH795:$AH798)-LEN(SUBSTITUTE($AH795:$AH798,"F", "")))</f>
        <v>0</v>
      </c>
      <c r="AU795" s="237">
        <f>SUMPRODUCT(LEN($AG795:$AG798)-LEN(SUBSTITUTE($AG795:$AG798,"F", "")))</f>
        <v>0</v>
      </c>
      <c r="AV795" s="234">
        <f>SUMPRODUCT(LEN($M795:$AE798)-LEN(SUBSTITUTE($M795:$AE798,"G", "")))</f>
        <v>0</v>
      </c>
      <c r="AW795" s="240">
        <f>SUMPRODUCT(LEN($AH795:$AH798)-LEN(SUBSTITUTE($AH795:$AH798,"G", "")))</f>
        <v>0</v>
      </c>
      <c r="AX795" s="237">
        <f>SUMPRODUCT(LEN($AG795:$AG798)-LEN(SUBSTITUTE($AG795:$AG798,"G", "")))</f>
        <v>0</v>
      </c>
      <c r="AY795" s="234">
        <f>SUMPRODUCT(LEN($M795:$AE798)-LEN(SUBSTITUTE($M795:$AE798,"M", "")))</f>
        <v>0</v>
      </c>
      <c r="AZ795" s="240">
        <f>SUMPRODUCT(LEN($AH795:$AH798)-LEN(SUBSTITUTE($AH795:$AH798,"M", "")))</f>
        <v>0</v>
      </c>
      <c r="BA795" s="237">
        <f>SUMPRODUCT(LEN($AG795:$AG798)-LEN(SUBSTITUTE($AG795:$AG798,"M", "")))</f>
        <v>0</v>
      </c>
      <c r="BB795" s="291">
        <f>SUMPRODUCT(LEN($AI795:$AI798)-LEN(SUBSTITUTE($AI795:$AI798,"S", "")))</f>
        <v>0</v>
      </c>
      <c r="BC795" s="294">
        <f>SUMPRODUCT(LEN($AI795:$AI798)-LEN(SUBSTITUTE($AI795:$AI798,"F", "")))</f>
        <v>0</v>
      </c>
      <c r="BD795" s="294">
        <f>SUMPRODUCT(LEN($AI795:$AI798)-LEN(SUBSTITUTE($AI795:$AI798,"G", "")))</f>
        <v>0</v>
      </c>
      <c r="BE795" s="297">
        <f>SUMPRODUCT(LEN($AI795:$AI798)-LEN(SUBSTITUTE($AI795:$AI798,"M", "")))</f>
        <v>0</v>
      </c>
    </row>
    <row r="796" spans="2:58" ht="28.15" hidden="1" customHeight="1" thickBot="1">
      <c r="B796" s="34"/>
      <c r="C796" s="266"/>
      <c r="D796" s="43"/>
      <c r="E796" s="42"/>
      <c r="F796" s="42"/>
      <c r="G796" s="41"/>
      <c r="H796" s="260"/>
      <c r="I796" s="270"/>
      <c r="J796" s="270"/>
      <c r="K796" s="270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45"/>
      <c r="AK796" s="245"/>
      <c r="AL796" s="23"/>
      <c r="AM796" s="248"/>
      <c r="AN796" s="241"/>
      <c r="AO796" s="238"/>
      <c r="AP796" s="235"/>
      <c r="AQ796" s="241"/>
      <c r="AR796" s="238"/>
      <c r="AS796" s="235"/>
      <c r="AT796" s="241"/>
      <c r="AU796" s="238"/>
      <c r="AV796" s="235"/>
      <c r="AW796" s="241"/>
      <c r="AX796" s="238"/>
      <c r="AY796" s="235"/>
      <c r="AZ796" s="241"/>
      <c r="BA796" s="238"/>
      <c r="BB796" s="292"/>
      <c r="BC796" s="295"/>
      <c r="BD796" s="295"/>
      <c r="BE796" s="298"/>
    </row>
    <row r="797" spans="2:58" ht="28.15" hidden="1" customHeight="1">
      <c r="B797" s="34"/>
      <c r="C797" s="267"/>
      <c r="D797" s="33"/>
      <c r="E797" s="32"/>
      <c r="F797" s="32"/>
      <c r="G797" s="31"/>
      <c r="H797" s="257"/>
      <c r="I797" s="271"/>
      <c r="J797" s="271"/>
      <c r="K797" s="271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45"/>
      <c r="AK797" s="245"/>
      <c r="AL797" s="23"/>
      <c r="AM797" s="248"/>
      <c r="AN797" s="241"/>
      <c r="AO797" s="238"/>
      <c r="AP797" s="235"/>
      <c r="AQ797" s="241"/>
      <c r="AR797" s="238"/>
      <c r="AS797" s="235"/>
      <c r="AT797" s="241"/>
      <c r="AU797" s="238"/>
      <c r="AV797" s="235"/>
      <c r="AW797" s="241"/>
      <c r="AX797" s="238"/>
      <c r="AY797" s="235"/>
      <c r="AZ797" s="241"/>
      <c r="BA797" s="238"/>
      <c r="BB797" s="292"/>
      <c r="BC797" s="295"/>
      <c r="BD797" s="295"/>
      <c r="BE797" s="298"/>
    </row>
    <row r="798" spans="2:58" ht="28.15" hidden="1" customHeight="1" thickBot="1">
      <c r="B798" s="34"/>
      <c r="C798" s="273"/>
      <c r="D798" s="64"/>
      <c r="E798" s="63"/>
      <c r="F798" s="63"/>
      <c r="G798" s="62"/>
      <c r="H798" s="258"/>
      <c r="I798" s="274"/>
      <c r="J798" s="274"/>
      <c r="K798" s="274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50"/>
      <c r="AK798" s="250"/>
      <c r="AL798" s="55"/>
      <c r="AM798" s="249"/>
      <c r="AN798" s="242"/>
      <c r="AO798" s="239"/>
      <c r="AP798" s="236"/>
      <c r="AQ798" s="242"/>
      <c r="AR798" s="239"/>
      <c r="AS798" s="236"/>
      <c r="AT798" s="242"/>
      <c r="AU798" s="239"/>
      <c r="AV798" s="236"/>
      <c r="AW798" s="242"/>
      <c r="AX798" s="239"/>
      <c r="AY798" s="236"/>
      <c r="AZ798" s="242"/>
      <c r="BA798" s="239"/>
      <c r="BB798" s="293"/>
      <c r="BC798" s="296"/>
      <c r="BD798" s="296"/>
      <c r="BE798" s="299"/>
    </row>
    <row r="799" spans="2:58" ht="28.15" hidden="1" customHeight="1">
      <c r="B799" s="34"/>
      <c r="C799" s="265">
        <v>2</v>
      </c>
      <c r="D799" s="54"/>
      <c r="E799" s="53"/>
      <c r="F799" s="53"/>
      <c r="G799" s="52"/>
      <c r="H799" s="259"/>
      <c r="I799" s="269"/>
      <c r="J799" s="269"/>
      <c r="K799" s="269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51"/>
      <c r="AK799" s="254"/>
      <c r="AL799" s="44"/>
      <c r="AM799" s="247">
        <f>SUMPRODUCT(LEN($M799:$AE802)-LEN(SUBSTITUTE($M799:$AE802,"A", "")))</f>
        <v>0</v>
      </c>
      <c r="AN799" s="240">
        <f>SUMPRODUCT(LEN($AH799:$AH802)-LEN(SUBSTITUTE($AH799:$AH802,"A", "")))</f>
        <v>0</v>
      </c>
      <c r="AO799" s="237">
        <f>SUMPRODUCT(LEN($AG799:$AG802)-LEN(SUBSTITUTE($AG799:$AG802,"A", "")))</f>
        <v>0</v>
      </c>
      <c r="AP799" s="234">
        <f>SUMPRODUCT(LEN($M799:$AE802)-LEN(SUBSTITUTE($M799:$AE802,"S", "")))</f>
        <v>0</v>
      </c>
      <c r="AQ799" s="240">
        <f>SUMPRODUCT(LEN($AH799:$AH802)-LEN(SUBSTITUTE($AH799:$AH802,"S", "")))</f>
        <v>0</v>
      </c>
      <c r="AR799" s="237">
        <f>SUMPRODUCT(LEN($AG799:$AG802)-LEN(SUBSTITUTE($AG799:$AG802,"S", "")))</f>
        <v>0</v>
      </c>
      <c r="AS799" s="234">
        <f>SUMPRODUCT(LEN($M799:$AE802)-LEN(SUBSTITUTE($M799:$AE802,"F", "")))</f>
        <v>0</v>
      </c>
      <c r="AT799" s="240">
        <f>SUMPRODUCT(LEN($AH799:$AH802)-LEN(SUBSTITUTE($AH799:$AH802,"F", "")))</f>
        <v>0</v>
      </c>
      <c r="AU799" s="237">
        <f>SUMPRODUCT(LEN($AG799:$AG802)-LEN(SUBSTITUTE($AG799:$AG802,"F", "")))</f>
        <v>0</v>
      </c>
      <c r="AV799" s="234">
        <f>SUMPRODUCT(LEN($M799:$AE802)-LEN(SUBSTITUTE($M799:$AE802,"G", "")))</f>
        <v>0</v>
      </c>
      <c r="AW799" s="240">
        <f>SUMPRODUCT(LEN($AH799:$AH802)-LEN(SUBSTITUTE($AH799:$AH802,"G", "")))</f>
        <v>0</v>
      </c>
      <c r="AX799" s="237">
        <f>SUMPRODUCT(LEN($AG799:$AG802)-LEN(SUBSTITUTE($AG799:$AG802,"G", "")))</f>
        <v>0</v>
      </c>
      <c r="AY799" s="234">
        <f>SUMPRODUCT(LEN($M799:$AE802)-LEN(SUBSTITUTE($M799:$AE802,"M", "")))</f>
        <v>0</v>
      </c>
      <c r="AZ799" s="240">
        <f>SUMPRODUCT(LEN($AH799:$AH802)-LEN(SUBSTITUTE($AH799:$AH802,"M", "")))</f>
        <v>0</v>
      </c>
      <c r="BA799" s="237">
        <f>SUMPRODUCT(LEN($AG799:$AG802)-LEN(SUBSTITUTE($AG799:$AG802,"M", "")))</f>
        <v>0</v>
      </c>
      <c r="BB799" s="291">
        <f>SUMPRODUCT(LEN($AI799:$AI802)-LEN(SUBSTITUTE($AI799:$AI802,"S", "")))</f>
        <v>0</v>
      </c>
      <c r="BC799" s="294">
        <f>SUMPRODUCT(LEN($AI799:$AI802)-LEN(SUBSTITUTE($AI799:$AI802,"F", "")))</f>
        <v>0</v>
      </c>
      <c r="BD799" s="294">
        <f>SUMPRODUCT(LEN($AI799:$AI802)-LEN(SUBSTITUTE($AI799:$AI802,"G", "")))</f>
        <v>0</v>
      </c>
      <c r="BE799" s="297">
        <f>SUMPRODUCT(LEN($AI799:$AI802)-LEN(SUBSTITUTE($AI799:$AI802,"M", "")))</f>
        <v>0</v>
      </c>
    </row>
    <row r="800" spans="2:58" ht="28.15" hidden="1" customHeight="1" thickBot="1">
      <c r="B800" s="34"/>
      <c r="C800" s="266"/>
      <c r="D800" s="43"/>
      <c r="E800" s="42"/>
      <c r="F800" s="42"/>
      <c r="G800" s="41"/>
      <c r="H800" s="260"/>
      <c r="I800" s="270"/>
      <c r="J800" s="270"/>
      <c r="K800" s="270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52"/>
      <c r="AK800" s="255"/>
      <c r="AL800" s="23"/>
      <c r="AM800" s="248"/>
      <c r="AN800" s="241"/>
      <c r="AO800" s="238"/>
      <c r="AP800" s="235"/>
      <c r="AQ800" s="241"/>
      <c r="AR800" s="238"/>
      <c r="AS800" s="235"/>
      <c r="AT800" s="241"/>
      <c r="AU800" s="238"/>
      <c r="AV800" s="235"/>
      <c r="AW800" s="241"/>
      <c r="AX800" s="238"/>
      <c r="AY800" s="235"/>
      <c r="AZ800" s="241"/>
      <c r="BA800" s="238"/>
      <c r="BB800" s="292"/>
      <c r="BC800" s="295"/>
      <c r="BD800" s="295"/>
      <c r="BE800" s="298"/>
    </row>
    <row r="801" spans="2:58" ht="28.15" hidden="1" customHeight="1">
      <c r="B801" s="34"/>
      <c r="C801" s="267"/>
      <c r="D801" s="33"/>
      <c r="E801" s="32"/>
      <c r="F801" s="32"/>
      <c r="G801" s="31"/>
      <c r="H801" s="257"/>
      <c r="I801" s="271"/>
      <c r="J801" s="271"/>
      <c r="K801" s="271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52"/>
      <c r="AK801" s="255"/>
      <c r="AL801" s="23"/>
      <c r="AM801" s="248"/>
      <c r="AN801" s="241"/>
      <c r="AO801" s="238"/>
      <c r="AP801" s="235"/>
      <c r="AQ801" s="241"/>
      <c r="AR801" s="238"/>
      <c r="AS801" s="235"/>
      <c r="AT801" s="241"/>
      <c r="AU801" s="238"/>
      <c r="AV801" s="235"/>
      <c r="AW801" s="241"/>
      <c r="AX801" s="238"/>
      <c r="AY801" s="235"/>
      <c r="AZ801" s="241"/>
      <c r="BA801" s="238"/>
      <c r="BB801" s="292"/>
      <c r="BC801" s="295"/>
      <c r="BD801" s="295"/>
      <c r="BE801" s="298"/>
    </row>
    <row r="802" spans="2:58" ht="28.15" hidden="1" customHeight="1" thickBot="1">
      <c r="B802" s="34"/>
      <c r="C802" s="273"/>
      <c r="D802" s="64"/>
      <c r="E802" s="63"/>
      <c r="F802" s="63"/>
      <c r="G802" s="62"/>
      <c r="H802" s="258"/>
      <c r="I802" s="274"/>
      <c r="J802" s="274"/>
      <c r="K802" s="274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53"/>
      <c r="AK802" s="256"/>
      <c r="AL802" s="55"/>
      <c r="AM802" s="249"/>
      <c r="AN802" s="242"/>
      <c r="AO802" s="239"/>
      <c r="AP802" s="236"/>
      <c r="AQ802" s="242"/>
      <c r="AR802" s="239"/>
      <c r="AS802" s="236"/>
      <c r="AT802" s="242"/>
      <c r="AU802" s="239"/>
      <c r="AV802" s="236"/>
      <c r="AW802" s="242"/>
      <c r="AX802" s="239"/>
      <c r="AY802" s="236"/>
      <c r="AZ802" s="242"/>
      <c r="BA802" s="239"/>
      <c r="BB802" s="293"/>
      <c r="BC802" s="296"/>
      <c r="BD802" s="296"/>
      <c r="BE802" s="299"/>
    </row>
    <row r="803" spans="2:58" ht="28.15" hidden="1" customHeight="1">
      <c r="B803" s="34"/>
      <c r="C803" s="265">
        <v>3</v>
      </c>
      <c r="D803" s="54"/>
      <c r="E803" s="53"/>
      <c r="F803" s="53"/>
      <c r="G803" s="52"/>
      <c r="H803" s="259"/>
      <c r="I803" s="269"/>
      <c r="J803" s="269"/>
      <c r="K803" s="269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44"/>
      <c r="AK803" s="244"/>
      <c r="AL803" s="44"/>
      <c r="AM803" s="247">
        <f>SUMPRODUCT(LEN($M803:$AE806)-LEN(SUBSTITUTE($M803:$AE806,"A", "")))</f>
        <v>0</v>
      </c>
      <c r="AN803" s="240">
        <f>SUMPRODUCT(LEN($AH803:$AH806)-LEN(SUBSTITUTE($AH803:$AH806,"A", "")))</f>
        <v>0</v>
      </c>
      <c r="AO803" s="237">
        <f>SUMPRODUCT(LEN($AG803:$AG806)-LEN(SUBSTITUTE($AG803:$AG806,"A", "")))</f>
        <v>0</v>
      </c>
      <c r="AP803" s="234">
        <f>SUMPRODUCT(LEN($M803:$AE806)-LEN(SUBSTITUTE($M803:$AE806,"S", "")))</f>
        <v>0</v>
      </c>
      <c r="AQ803" s="240">
        <f>SUMPRODUCT(LEN($AH803:$AH806)-LEN(SUBSTITUTE($AH803:$AH806,"S", "")))</f>
        <v>0</v>
      </c>
      <c r="AR803" s="237">
        <f>SUMPRODUCT(LEN($AG803:$AG806)-LEN(SUBSTITUTE($AG803:$AG806,"S", "")))</f>
        <v>0</v>
      </c>
      <c r="AS803" s="234">
        <f>SUMPRODUCT(LEN($M803:$AE806)-LEN(SUBSTITUTE($M803:$AE806,"F", "")))</f>
        <v>0</v>
      </c>
      <c r="AT803" s="240">
        <f>SUMPRODUCT(LEN($AH803:$AH806)-LEN(SUBSTITUTE($AH803:$AH806,"F", "")))</f>
        <v>0</v>
      </c>
      <c r="AU803" s="237">
        <f>SUMPRODUCT(LEN($AG803:$AG806)-LEN(SUBSTITUTE($AG803:$AG806,"F", "")))</f>
        <v>0</v>
      </c>
      <c r="AV803" s="234">
        <f>SUMPRODUCT(LEN($M803:$AE806)-LEN(SUBSTITUTE($M803:$AE806,"G", "")))</f>
        <v>0</v>
      </c>
      <c r="AW803" s="240">
        <f>SUMPRODUCT(LEN($AH803:$AH806)-LEN(SUBSTITUTE($AH803:$AH806,"G", "")))</f>
        <v>0</v>
      </c>
      <c r="AX803" s="237">
        <f>SUMPRODUCT(LEN($AG803:$AG806)-LEN(SUBSTITUTE($AG803:$AG806,"G", "")))</f>
        <v>0</v>
      </c>
      <c r="AY803" s="234">
        <f>SUMPRODUCT(LEN($M803:$AE806)-LEN(SUBSTITUTE($M803:$AE806,"M", "")))</f>
        <v>0</v>
      </c>
      <c r="AZ803" s="240">
        <f>SUMPRODUCT(LEN($AH803:$AH806)-LEN(SUBSTITUTE($AH803:$AH806,"M", "")))</f>
        <v>0</v>
      </c>
      <c r="BA803" s="237">
        <f>SUMPRODUCT(LEN($AG803:$AG806)-LEN(SUBSTITUTE($AG803:$AG806,"M", "")))</f>
        <v>0</v>
      </c>
      <c r="BB803" s="291">
        <f>SUMPRODUCT(LEN($AI803:$AI806)-LEN(SUBSTITUTE($AI803:$AI806,"S", "")))</f>
        <v>0</v>
      </c>
      <c r="BC803" s="294">
        <f>SUMPRODUCT(LEN($AI803:$AI806)-LEN(SUBSTITUTE($AI803:$AI806,"F", "")))</f>
        <v>0</v>
      </c>
      <c r="BD803" s="294">
        <f>SUMPRODUCT(LEN($AI803:$AI806)-LEN(SUBSTITUTE($AI803:$AI806,"G", "")))</f>
        <v>0</v>
      </c>
      <c r="BE803" s="297">
        <f>SUMPRODUCT(LEN($AI803:$AI806)-LEN(SUBSTITUTE($AI803:$AI806,"M", "")))</f>
        <v>0</v>
      </c>
    </row>
    <row r="804" spans="2:58" ht="28.15" hidden="1" customHeight="1" thickBot="1">
      <c r="B804" s="34"/>
      <c r="C804" s="266"/>
      <c r="D804" s="43"/>
      <c r="E804" s="42"/>
      <c r="F804" s="42"/>
      <c r="G804" s="41"/>
      <c r="H804" s="260"/>
      <c r="I804" s="270"/>
      <c r="J804" s="270"/>
      <c r="K804" s="270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45"/>
      <c r="AK804" s="245"/>
      <c r="AL804" s="23"/>
      <c r="AM804" s="248"/>
      <c r="AN804" s="241"/>
      <c r="AO804" s="238"/>
      <c r="AP804" s="235"/>
      <c r="AQ804" s="241"/>
      <c r="AR804" s="238"/>
      <c r="AS804" s="235"/>
      <c r="AT804" s="241"/>
      <c r="AU804" s="238"/>
      <c r="AV804" s="235"/>
      <c r="AW804" s="241"/>
      <c r="AX804" s="238"/>
      <c r="AY804" s="235"/>
      <c r="AZ804" s="241"/>
      <c r="BA804" s="238"/>
      <c r="BB804" s="292"/>
      <c r="BC804" s="295"/>
      <c r="BD804" s="295"/>
      <c r="BE804" s="298"/>
    </row>
    <row r="805" spans="2:58" ht="28.15" hidden="1" customHeight="1">
      <c r="B805" s="34"/>
      <c r="C805" s="267"/>
      <c r="D805" s="33"/>
      <c r="E805" s="32"/>
      <c r="F805" s="32"/>
      <c r="G805" s="31"/>
      <c r="H805" s="257"/>
      <c r="I805" s="271"/>
      <c r="J805" s="271"/>
      <c r="K805" s="271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45"/>
      <c r="AK805" s="245"/>
      <c r="AL805" s="23"/>
      <c r="AM805" s="248"/>
      <c r="AN805" s="241"/>
      <c r="AO805" s="238"/>
      <c r="AP805" s="235"/>
      <c r="AQ805" s="241"/>
      <c r="AR805" s="238"/>
      <c r="AS805" s="235"/>
      <c r="AT805" s="241"/>
      <c r="AU805" s="238"/>
      <c r="AV805" s="235"/>
      <c r="AW805" s="241"/>
      <c r="AX805" s="238"/>
      <c r="AY805" s="235"/>
      <c r="AZ805" s="241"/>
      <c r="BA805" s="238"/>
      <c r="BB805" s="292"/>
      <c r="BC805" s="295"/>
      <c r="BD805" s="295"/>
      <c r="BE805" s="298"/>
    </row>
    <row r="806" spans="2:58" ht="28.15" hidden="1" customHeight="1" thickBot="1">
      <c r="B806" s="22"/>
      <c r="C806" s="268"/>
      <c r="D806" s="21"/>
      <c r="E806" s="20"/>
      <c r="F806" s="20"/>
      <c r="G806" s="19"/>
      <c r="H806" s="258"/>
      <c r="I806" s="272"/>
      <c r="J806" s="272"/>
      <c r="K806" s="27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46"/>
      <c r="AK806" s="246"/>
      <c r="AL806" s="11"/>
      <c r="AM806" s="249"/>
      <c r="AN806" s="242"/>
      <c r="AO806" s="239"/>
      <c r="AP806" s="236"/>
      <c r="AQ806" s="242"/>
      <c r="AR806" s="239"/>
      <c r="AS806" s="236"/>
      <c r="AT806" s="242"/>
      <c r="AU806" s="239"/>
      <c r="AV806" s="236"/>
      <c r="AW806" s="242"/>
      <c r="AX806" s="239"/>
      <c r="AY806" s="236"/>
      <c r="AZ806" s="242"/>
      <c r="BA806" s="239"/>
      <c r="BB806" s="293"/>
      <c r="BC806" s="296"/>
      <c r="BD806" s="296"/>
      <c r="BE806" s="299"/>
    </row>
    <row r="807" spans="2:58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29" t="s">
        <v>287</v>
      </c>
      <c r="M807" s="278"/>
      <c r="N807" s="229" t="s">
        <v>286</v>
      </c>
      <c r="O807" s="278"/>
      <c r="P807" s="229" t="s">
        <v>286</v>
      </c>
      <c r="Q807" s="230"/>
      <c r="R807" s="229" t="s">
        <v>286</v>
      </c>
      <c r="S807" s="230"/>
      <c r="T807" s="229" t="s">
        <v>286</v>
      </c>
      <c r="U807" s="230"/>
      <c r="V807" s="229" t="s">
        <v>286</v>
      </c>
      <c r="W807" s="230"/>
      <c r="X807" s="229" t="s">
        <v>286</v>
      </c>
      <c r="Y807" s="230"/>
      <c r="Z807" s="229" t="s">
        <v>286</v>
      </c>
      <c r="AA807" s="230"/>
      <c r="AB807" s="229" t="s">
        <v>286</v>
      </c>
      <c r="AC807" s="230"/>
      <c r="AD807" s="229" t="s">
        <v>286</v>
      </c>
      <c r="AE807" s="230"/>
      <c r="AF807" s="243" t="s">
        <v>285</v>
      </c>
      <c r="AG807" s="230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90" t="s">
        <v>279</v>
      </c>
      <c r="AN807" s="89" t="s">
        <v>278</v>
      </c>
      <c r="AO807" s="88" t="s">
        <v>277</v>
      </c>
      <c r="AP807" s="90" t="s">
        <v>276</v>
      </c>
      <c r="AQ807" s="89" t="s">
        <v>275</v>
      </c>
      <c r="AR807" s="88" t="s">
        <v>274</v>
      </c>
      <c r="AS807" s="90" t="s">
        <v>273</v>
      </c>
      <c r="AT807" s="89" t="s">
        <v>272</v>
      </c>
      <c r="AU807" s="91" t="s">
        <v>271</v>
      </c>
      <c r="AV807" s="90" t="s">
        <v>270</v>
      </c>
      <c r="AW807" s="89" t="s">
        <v>269</v>
      </c>
      <c r="AX807" s="88" t="s">
        <v>268</v>
      </c>
      <c r="AY807" s="90" t="s">
        <v>267</v>
      </c>
      <c r="AZ807" s="89" t="s">
        <v>266</v>
      </c>
      <c r="BA807" s="88" t="s">
        <v>265</v>
      </c>
      <c r="BB807" s="87" t="s">
        <v>264</v>
      </c>
      <c r="BC807" s="86" t="s">
        <v>263</v>
      </c>
      <c r="BD807" s="86" t="s">
        <v>262</v>
      </c>
      <c r="BE807" s="85" t="s">
        <v>261</v>
      </c>
    </row>
    <row r="808" spans="2:58" ht="48" hidden="1" thickBot="1">
      <c r="B808" s="84" t="s">
        <v>299</v>
      </c>
      <c r="C808" s="83"/>
      <c r="D808" s="82"/>
      <c r="E808" s="275"/>
      <c r="F808" s="276"/>
      <c r="G808" s="277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71">
        <f t="shared" ref="AM808:BE808" si="57">SUM(AM809:AM820)</f>
        <v>0</v>
      </c>
      <c r="AN808" s="70">
        <f t="shared" si="57"/>
        <v>0</v>
      </c>
      <c r="AO808" s="69">
        <f t="shared" si="57"/>
        <v>0</v>
      </c>
      <c r="AP808" s="71">
        <f t="shared" si="57"/>
        <v>0</v>
      </c>
      <c r="AQ808" s="70">
        <f t="shared" si="57"/>
        <v>0</v>
      </c>
      <c r="AR808" s="69">
        <f t="shared" si="57"/>
        <v>0</v>
      </c>
      <c r="AS808" s="71">
        <f t="shared" si="57"/>
        <v>0</v>
      </c>
      <c r="AT808" s="70">
        <f t="shared" si="57"/>
        <v>0</v>
      </c>
      <c r="AU808" s="69">
        <f t="shared" si="57"/>
        <v>0</v>
      </c>
      <c r="AV808" s="71">
        <f t="shared" si="57"/>
        <v>0</v>
      </c>
      <c r="AW808" s="70">
        <f t="shared" si="57"/>
        <v>0</v>
      </c>
      <c r="AX808" s="69">
        <f t="shared" si="57"/>
        <v>0</v>
      </c>
      <c r="AY808" s="71">
        <f t="shared" si="57"/>
        <v>0</v>
      </c>
      <c r="AZ808" s="70">
        <f t="shared" si="57"/>
        <v>0</v>
      </c>
      <c r="BA808" s="69">
        <f t="shared" si="57"/>
        <v>0</v>
      </c>
      <c r="BB808" s="68">
        <f t="shared" si="57"/>
        <v>0</v>
      </c>
      <c r="BC808" s="67">
        <f t="shared" si="57"/>
        <v>0</v>
      </c>
      <c r="BD808" s="67">
        <f t="shared" si="57"/>
        <v>0</v>
      </c>
      <c r="BE808" s="66">
        <f t="shared" si="57"/>
        <v>0</v>
      </c>
      <c r="BF808" s="65" t="s">
        <v>257</v>
      </c>
    </row>
    <row r="809" spans="2:58" ht="28.15" hidden="1" customHeight="1">
      <c r="B809" s="34"/>
      <c r="C809" s="265">
        <v>1</v>
      </c>
      <c r="D809" s="54"/>
      <c r="E809" s="53"/>
      <c r="F809" s="53"/>
      <c r="G809" s="52"/>
      <c r="H809" s="259"/>
      <c r="I809" s="269"/>
      <c r="J809" s="269"/>
      <c r="K809" s="269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44"/>
      <c r="AK809" s="244"/>
      <c r="AL809" s="44"/>
      <c r="AM809" s="247">
        <f>SUMPRODUCT(LEN($M809:$AE812)-LEN(SUBSTITUTE($M809:$AE812,"A", "")))</f>
        <v>0</v>
      </c>
      <c r="AN809" s="240">
        <f>SUMPRODUCT(LEN($AH809:$AH812)-LEN(SUBSTITUTE($AH809:$AH812,"A", "")))</f>
        <v>0</v>
      </c>
      <c r="AO809" s="237">
        <f>SUMPRODUCT(LEN($AG809:$AG812)-LEN(SUBSTITUTE($AG809:$AG812,"A", "")))</f>
        <v>0</v>
      </c>
      <c r="AP809" s="234">
        <f>SUMPRODUCT(LEN($M809:$AE812)-LEN(SUBSTITUTE($M809:$AE812,"S", "")))</f>
        <v>0</v>
      </c>
      <c r="AQ809" s="240">
        <f>SUMPRODUCT(LEN($AH809:$AH812)-LEN(SUBSTITUTE($AH809:$AH812,"S", "")))</f>
        <v>0</v>
      </c>
      <c r="AR809" s="237">
        <f>SUMPRODUCT(LEN($AG809:$AG812)-LEN(SUBSTITUTE($AG809:$AG812,"S", "")))</f>
        <v>0</v>
      </c>
      <c r="AS809" s="234">
        <f>SUMPRODUCT(LEN($M809:$AE812)-LEN(SUBSTITUTE($M809:$AE812,"F", "")))</f>
        <v>0</v>
      </c>
      <c r="AT809" s="240">
        <f>SUMPRODUCT(LEN($AH809:$AH812)-LEN(SUBSTITUTE($AH809:$AH812,"F", "")))</f>
        <v>0</v>
      </c>
      <c r="AU809" s="237">
        <f>SUMPRODUCT(LEN($AG809:$AG812)-LEN(SUBSTITUTE($AG809:$AG812,"F", "")))</f>
        <v>0</v>
      </c>
      <c r="AV809" s="234">
        <f>SUMPRODUCT(LEN($M809:$AE812)-LEN(SUBSTITUTE($M809:$AE812,"G", "")))</f>
        <v>0</v>
      </c>
      <c r="AW809" s="240">
        <f>SUMPRODUCT(LEN($AH809:$AH812)-LEN(SUBSTITUTE($AH809:$AH812,"G", "")))</f>
        <v>0</v>
      </c>
      <c r="AX809" s="237">
        <f>SUMPRODUCT(LEN($AG809:$AG812)-LEN(SUBSTITUTE($AG809:$AG812,"G", "")))</f>
        <v>0</v>
      </c>
      <c r="AY809" s="234">
        <f>SUMPRODUCT(LEN($M809:$AE812)-LEN(SUBSTITUTE($M809:$AE812,"M", "")))</f>
        <v>0</v>
      </c>
      <c r="AZ809" s="240">
        <f>SUMPRODUCT(LEN($AH809:$AH812)-LEN(SUBSTITUTE($AH809:$AH812,"M", "")))</f>
        <v>0</v>
      </c>
      <c r="BA809" s="237">
        <f>SUMPRODUCT(LEN($AG809:$AG812)-LEN(SUBSTITUTE($AG809:$AG812,"M", "")))</f>
        <v>0</v>
      </c>
      <c r="BB809" s="291">
        <f>SUMPRODUCT(LEN($AI809:$AI812)-LEN(SUBSTITUTE($AI809:$AI812,"S", "")))</f>
        <v>0</v>
      </c>
      <c r="BC809" s="294">
        <f>SUMPRODUCT(LEN($AI809:$AI812)-LEN(SUBSTITUTE($AI809:$AI812,"F", "")))</f>
        <v>0</v>
      </c>
      <c r="BD809" s="294">
        <f>SUMPRODUCT(LEN($AI809:$AI812)-LEN(SUBSTITUTE($AI809:$AI812,"G", "")))</f>
        <v>0</v>
      </c>
      <c r="BE809" s="297">
        <f>SUMPRODUCT(LEN($AI809:$AI812)-LEN(SUBSTITUTE($AI809:$AI812,"M", "")))</f>
        <v>0</v>
      </c>
    </row>
    <row r="810" spans="2:58" ht="28.15" hidden="1" customHeight="1" thickBot="1">
      <c r="B810" s="34"/>
      <c r="C810" s="266"/>
      <c r="D810" s="43"/>
      <c r="E810" s="42"/>
      <c r="F810" s="42"/>
      <c r="G810" s="41"/>
      <c r="H810" s="260"/>
      <c r="I810" s="270"/>
      <c r="J810" s="270"/>
      <c r="K810" s="270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45"/>
      <c r="AK810" s="245"/>
      <c r="AL810" s="23"/>
      <c r="AM810" s="248"/>
      <c r="AN810" s="241"/>
      <c r="AO810" s="238"/>
      <c r="AP810" s="235"/>
      <c r="AQ810" s="241"/>
      <c r="AR810" s="238"/>
      <c r="AS810" s="235"/>
      <c r="AT810" s="241"/>
      <c r="AU810" s="238"/>
      <c r="AV810" s="235"/>
      <c r="AW810" s="241"/>
      <c r="AX810" s="238"/>
      <c r="AY810" s="235"/>
      <c r="AZ810" s="241"/>
      <c r="BA810" s="238"/>
      <c r="BB810" s="292"/>
      <c r="BC810" s="295"/>
      <c r="BD810" s="295"/>
      <c r="BE810" s="298"/>
    </row>
    <row r="811" spans="2:58" ht="28.15" hidden="1" customHeight="1">
      <c r="B811" s="34"/>
      <c r="C811" s="267"/>
      <c r="D811" s="33"/>
      <c r="E811" s="32"/>
      <c r="F811" s="32"/>
      <c r="G811" s="31"/>
      <c r="H811" s="257"/>
      <c r="I811" s="271"/>
      <c r="J811" s="271"/>
      <c r="K811" s="271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45"/>
      <c r="AK811" s="245"/>
      <c r="AL811" s="23"/>
      <c r="AM811" s="248"/>
      <c r="AN811" s="241"/>
      <c r="AO811" s="238"/>
      <c r="AP811" s="235"/>
      <c r="AQ811" s="241"/>
      <c r="AR811" s="238"/>
      <c r="AS811" s="235"/>
      <c r="AT811" s="241"/>
      <c r="AU811" s="238"/>
      <c r="AV811" s="235"/>
      <c r="AW811" s="241"/>
      <c r="AX811" s="238"/>
      <c r="AY811" s="235"/>
      <c r="AZ811" s="241"/>
      <c r="BA811" s="238"/>
      <c r="BB811" s="292"/>
      <c r="BC811" s="295"/>
      <c r="BD811" s="295"/>
      <c r="BE811" s="298"/>
    </row>
    <row r="812" spans="2:58" ht="28.15" hidden="1" customHeight="1" thickBot="1">
      <c r="B812" s="34"/>
      <c r="C812" s="273"/>
      <c r="D812" s="64"/>
      <c r="E812" s="63"/>
      <c r="F812" s="63"/>
      <c r="G812" s="62"/>
      <c r="H812" s="258"/>
      <c r="I812" s="274"/>
      <c r="J812" s="274"/>
      <c r="K812" s="274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50"/>
      <c r="AK812" s="250"/>
      <c r="AL812" s="55"/>
      <c r="AM812" s="249"/>
      <c r="AN812" s="242"/>
      <c r="AO812" s="239"/>
      <c r="AP812" s="236"/>
      <c r="AQ812" s="242"/>
      <c r="AR812" s="239"/>
      <c r="AS812" s="236"/>
      <c r="AT812" s="242"/>
      <c r="AU812" s="239"/>
      <c r="AV812" s="236"/>
      <c r="AW812" s="242"/>
      <c r="AX812" s="239"/>
      <c r="AY812" s="236"/>
      <c r="AZ812" s="242"/>
      <c r="BA812" s="239"/>
      <c r="BB812" s="293"/>
      <c r="BC812" s="296"/>
      <c r="BD812" s="296"/>
      <c r="BE812" s="299"/>
    </row>
    <row r="813" spans="2:58" ht="28.15" hidden="1" customHeight="1">
      <c r="B813" s="34"/>
      <c r="C813" s="265">
        <v>2</v>
      </c>
      <c r="D813" s="54"/>
      <c r="E813" s="53"/>
      <c r="F813" s="53"/>
      <c r="G813" s="52"/>
      <c r="H813" s="259"/>
      <c r="I813" s="269"/>
      <c r="J813" s="269"/>
      <c r="K813" s="269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51"/>
      <c r="AK813" s="254"/>
      <c r="AL813" s="44"/>
      <c r="AM813" s="247">
        <f>SUMPRODUCT(LEN($M813:$AE816)-LEN(SUBSTITUTE($M813:$AE816,"A", "")))</f>
        <v>0</v>
      </c>
      <c r="AN813" s="240">
        <f>SUMPRODUCT(LEN($AH813:$AH816)-LEN(SUBSTITUTE($AH813:$AH816,"A", "")))</f>
        <v>0</v>
      </c>
      <c r="AO813" s="237">
        <f>SUMPRODUCT(LEN($AG813:$AG816)-LEN(SUBSTITUTE($AG813:$AG816,"A", "")))</f>
        <v>0</v>
      </c>
      <c r="AP813" s="234">
        <f>SUMPRODUCT(LEN($M813:$AE816)-LEN(SUBSTITUTE($M813:$AE816,"S", "")))</f>
        <v>0</v>
      </c>
      <c r="AQ813" s="240">
        <f>SUMPRODUCT(LEN($AH813:$AH816)-LEN(SUBSTITUTE($AH813:$AH816,"S", "")))</f>
        <v>0</v>
      </c>
      <c r="AR813" s="237">
        <f>SUMPRODUCT(LEN($AG813:$AG816)-LEN(SUBSTITUTE($AG813:$AG816,"S", "")))</f>
        <v>0</v>
      </c>
      <c r="AS813" s="234">
        <f>SUMPRODUCT(LEN($M813:$AE816)-LEN(SUBSTITUTE($M813:$AE816,"F", "")))</f>
        <v>0</v>
      </c>
      <c r="AT813" s="240">
        <f>SUMPRODUCT(LEN($AH813:$AH816)-LEN(SUBSTITUTE($AH813:$AH816,"F", "")))</f>
        <v>0</v>
      </c>
      <c r="AU813" s="237">
        <f>SUMPRODUCT(LEN($AG813:$AG816)-LEN(SUBSTITUTE($AG813:$AG816,"F", "")))</f>
        <v>0</v>
      </c>
      <c r="AV813" s="234">
        <f>SUMPRODUCT(LEN($M813:$AE816)-LEN(SUBSTITUTE($M813:$AE816,"G", "")))</f>
        <v>0</v>
      </c>
      <c r="AW813" s="240">
        <f>SUMPRODUCT(LEN($AH813:$AH816)-LEN(SUBSTITUTE($AH813:$AH816,"G", "")))</f>
        <v>0</v>
      </c>
      <c r="AX813" s="237">
        <f>SUMPRODUCT(LEN($AG813:$AG816)-LEN(SUBSTITUTE($AG813:$AG816,"G", "")))</f>
        <v>0</v>
      </c>
      <c r="AY813" s="234">
        <f>SUMPRODUCT(LEN($M813:$AE816)-LEN(SUBSTITUTE($M813:$AE816,"M", "")))</f>
        <v>0</v>
      </c>
      <c r="AZ813" s="240">
        <f>SUMPRODUCT(LEN($AH813:$AH816)-LEN(SUBSTITUTE($AH813:$AH816,"M", "")))</f>
        <v>0</v>
      </c>
      <c r="BA813" s="237">
        <f>SUMPRODUCT(LEN($AG813:$AG816)-LEN(SUBSTITUTE($AG813:$AG816,"M", "")))</f>
        <v>0</v>
      </c>
      <c r="BB813" s="291">
        <f>SUMPRODUCT(LEN($AI813:$AI816)-LEN(SUBSTITUTE($AI813:$AI816,"S", "")))</f>
        <v>0</v>
      </c>
      <c r="BC813" s="294">
        <f>SUMPRODUCT(LEN($AI813:$AI816)-LEN(SUBSTITUTE($AI813:$AI816,"F", "")))</f>
        <v>0</v>
      </c>
      <c r="BD813" s="294">
        <f>SUMPRODUCT(LEN($AI813:$AI816)-LEN(SUBSTITUTE($AI813:$AI816,"G", "")))</f>
        <v>0</v>
      </c>
      <c r="BE813" s="297">
        <f>SUMPRODUCT(LEN($AI813:$AI816)-LEN(SUBSTITUTE($AI813:$AI816,"M", "")))</f>
        <v>0</v>
      </c>
    </row>
    <row r="814" spans="2:58" ht="28.15" hidden="1" customHeight="1" thickBot="1">
      <c r="B814" s="34"/>
      <c r="C814" s="266"/>
      <c r="D814" s="43"/>
      <c r="E814" s="42"/>
      <c r="F814" s="42"/>
      <c r="G814" s="41"/>
      <c r="H814" s="260"/>
      <c r="I814" s="270"/>
      <c r="J814" s="270"/>
      <c r="K814" s="270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52"/>
      <c r="AK814" s="255"/>
      <c r="AL814" s="23"/>
      <c r="AM814" s="248"/>
      <c r="AN814" s="241"/>
      <c r="AO814" s="238"/>
      <c r="AP814" s="235"/>
      <c r="AQ814" s="241"/>
      <c r="AR814" s="238"/>
      <c r="AS814" s="235"/>
      <c r="AT814" s="241"/>
      <c r="AU814" s="238"/>
      <c r="AV814" s="235"/>
      <c r="AW814" s="241"/>
      <c r="AX814" s="238"/>
      <c r="AY814" s="235"/>
      <c r="AZ814" s="241"/>
      <c r="BA814" s="238"/>
      <c r="BB814" s="292"/>
      <c r="BC814" s="295"/>
      <c r="BD814" s="295"/>
      <c r="BE814" s="298"/>
    </row>
    <row r="815" spans="2:58" ht="28.15" hidden="1" customHeight="1">
      <c r="B815" s="34"/>
      <c r="C815" s="267"/>
      <c r="D815" s="33"/>
      <c r="E815" s="32"/>
      <c r="F815" s="32"/>
      <c r="G815" s="31"/>
      <c r="H815" s="257"/>
      <c r="I815" s="271"/>
      <c r="J815" s="271"/>
      <c r="K815" s="271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52"/>
      <c r="AK815" s="255"/>
      <c r="AL815" s="23"/>
      <c r="AM815" s="248"/>
      <c r="AN815" s="241"/>
      <c r="AO815" s="238"/>
      <c r="AP815" s="235"/>
      <c r="AQ815" s="241"/>
      <c r="AR815" s="238"/>
      <c r="AS815" s="235"/>
      <c r="AT815" s="241"/>
      <c r="AU815" s="238"/>
      <c r="AV815" s="235"/>
      <c r="AW815" s="241"/>
      <c r="AX815" s="238"/>
      <c r="AY815" s="235"/>
      <c r="AZ815" s="241"/>
      <c r="BA815" s="238"/>
      <c r="BB815" s="292"/>
      <c r="BC815" s="295"/>
      <c r="BD815" s="295"/>
      <c r="BE815" s="298"/>
    </row>
    <row r="816" spans="2:58" ht="28.15" hidden="1" customHeight="1" thickBot="1">
      <c r="B816" s="34"/>
      <c r="C816" s="273"/>
      <c r="D816" s="64"/>
      <c r="E816" s="63"/>
      <c r="F816" s="63"/>
      <c r="G816" s="62"/>
      <c r="H816" s="258"/>
      <c r="I816" s="274"/>
      <c r="J816" s="274"/>
      <c r="K816" s="274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53"/>
      <c r="AK816" s="256"/>
      <c r="AL816" s="55"/>
      <c r="AM816" s="249"/>
      <c r="AN816" s="242"/>
      <c r="AO816" s="239"/>
      <c r="AP816" s="236"/>
      <c r="AQ816" s="242"/>
      <c r="AR816" s="239"/>
      <c r="AS816" s="236"/>
      <c r="AT816" s="242"/>
      <c r="AU816" s="239"/>
      <c r="AV816" s="236"/>
      <c r="AW816" s="242"/>
      <c r="AX816" s="239"/>
      <c r="AY816" s="236"/>
      <c r="AZ816" s="242"/>
      <c r="BA816" s="239"/>
      <c r="BB816" s="293"/>
      <c r="BC816" s="296"/>
      <c r="BD816" s="296"/>
      <c r="BE816" s="299"/>
    </row>
    <row r="817" spans="2:58" ht="28.15" hidden="1" customHeight="1">
      <c r="B817" s="34"/>
      <c r="C817" s="265">
        <v>3</v>
      </c>
      <c r="D817" s="54"/>
      <c r="E817" s="53"/>
      <c r="F817" s="53"/>
      <c r="G817" s="52"/>
      <c r="H817" s="259"/>
      <c r="I817" s="269"/>
      <c r="J817" s="269"/>
      <c r="K817" s="269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44"/>
      <c r="AK817" s="244"/>
      <c r="AL817" s="44"/>
      <c r="AM817" s="247">
        <f>SUMPRODUCT(LEN($M817:$AE820)-LEN(SUBSTITUTE($M817:$AE820,"A", "")))</f>
        <v>0</v>
      </c>
      <c r="AN817" s="240">
        <f>SUMPRODUCT(LEN($AH817:$AH820)-LEN(SUBSTITUTE($AH817:$AH820,"A", "")))</f>
        <v>0</v>
      </c>
      <c r="AO817" s="237">
        <f>SUMPRODUCT(LEN($AG817:$AG820)-LEN(SUBSTITUTE($AG817:$AG820,"A", "")))</f>
        <v>0</v>
      </c>
      <c r="AP817" s="234">
        <f>SUMPRODUCT(LEN($M817:$AE820)-LEN(SUBSTITUTE($M817:$AE820,"S", "")))</f>
        <v>0</v>
      </c>
      <c r="AQ817" s="240">
        <f>SUMPRODUCT(LEN($AH817:$AH820)-LEN(SUBSTITUTE($AH817:$AH820,"S", "")))</f>
        <v>0</v>
      </c>
      <c r="AR817" s="237">
        <f>SUMPRODUCT(LEN($AG817:$AG820)-LEN(SUBSTITUTE($AG817:$AG820,"S", "")))</f>
        <v>0</v>
      </c>
      <c r="AS817" s="234">
        <f>SUMPRODUCT(LEN($M817:$AE820)-LEN(SUBSTITUTE($M817:$AE820,"F", "")))</f>
        <v>0</v>
      </c>
      <c r="AT817" s="240">
        <f>SUMPRODUCT(LEN($AH817:$AH820)-LEN(SUBSTITUTE($AH817:$AH820,"F", "")))</f>
        <v>0</v>
      </c>
      <c r="AU817" s="237">
        <f>SUMPRODUCT(LEN($AG817:$AG820)-LEN(SUBSTITUTE($AG817:$AG820,"F", "")))</f>
        <v>0</v>
      </c>
      <c r="AV817" s="234">
        <f>SUMPRODUCT(LEN($M817:$AE820)-LEN(SUBSTITUTE($M817:$AE820,"G", "")))</f>
        <v>0</v>
      </c>
      <c r="AW817" s="240">
        <f>SUMPRODUCT(LEN($AH817:$AH820)-LEN(SUBSTITUTE($AH817:$AH820,"G", "")))</f>
        <v>0</v>
      </c>
      <c r="AX817" s="237">
        <f>SUMPRODUCT(LEN($AG817:$AG820)-LEN(SUBSTITUTE($AG817:$AG820,"G", "")))</f>
        <v>0</v>
      </c>
      <c r="AY817" s="234">
        <f>SUMPRODUCT(LEN($M817:$AE820)-LEN(SUBSTITUTE($M817:$AE820,"M", "")))</f>
        <v>0</v>
      </c>
      <c r="AZ817" s="240">
        <f>SUMPRODUCT(LEN($AH817:$AH820)-LEN(SUBSTITUTE($AH817:$AH820,"M", "")))</f>
        <v>0</v>
      </c>
      <c r="BA817" s="237">
        <f>SUMPRODUCT(LEN($AG817:$AG820)-LEN(SUBSTITUTE($AG817:$AG820,"M", "")))</f>
        <v>0</v>
      </c>
      <c r="BB817" s="291">
        <f>SUMPRODUCT(LEN($AI817:$AI820)-LEN(SUBSTITUTE($AI817:$AI820,"S", "")))</f>
        <v>0</v>
      </c>
      <c r="BC817" s="294">
        <f>SUMPRODUCT(LEN($AI817:$AI820)-LEN(SUBSTITUTE($AI817:$AI820,"F", "")))</f>
        <v>0</v>
      </c>
      <c r="BD817" s="294">
        <f>SUMPRODUCT(LEN($AI817:$AI820)-LEN(SUBSTITUTE($AI817:$AI820,"G", "")))</f>
        <v>0</v>
      </c>
      <c r="BE817" s="297">
        <f>SUMPRODUCT(LEN($AI817:$AI820)-LEN(SUBSTITUTE($AI817:$AI820,"M", "")))</f>
        <v>0</v>
      </c>
    </row>
    <row r="818" spans="2:58" ht="28.15" hidden="1" customHeight="1" thickBot="1">
      <c r="B818" s="34"/>
      <c r="C818" s="266"/>
      <c r="D818" s="43"/>
      <c r="E818" s="42"/>
      <c r="F818" s="42"/>
      <c r="G818" s="41"/>
      <c r="H818" s="260"/>
      <c r="I818" s="270"/>
      <c r="J818" s="270"/>
      <c r="K818" s="270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45"/>
      <c r="AK818" s="245"/>
      <c r="AL818" s="23"/>
      <c r="AM818" s="248"/>
      <c r="AN818" s="241"/>
      <c r="AO818" s="238"/>
      <c r="AP818" s="235"/>
      <c r="AQ818" s="241"/>
      <c r="AR818" s="238"/>
      <c r="AS818" s="235"/>
      <c r="AT818" s="241"/>
      <c r="AU818" s="238"/>
      <c r="AV818" s="235"/>
      <c r="AW818" s="241"/>
      <c r="AX818" s="238"/>
      <c r="AY818" s="235"/>
      <c r="AZ818" s="241"/>
      <c r="BA818" s="238"/>
      <c r="BB818" s="292"/>
      <c r="BC818" s="295"/>
      <c r="BD818" s="295"/>
      <c r="BE818" s="298"/>
    </row>
    <row r="819" spans="2:58" ht="28.15" hidden="1" customHeight="1">
      <c r="B819" s="34"/>
      <c r="C819" s="267"/>
      <c r="D819" s="33"/>
      <c r="E819" s="32"/>
      <c r="F819" s="32"/>
      <c r="G819" s="31"/>
      <c r="H819" s="257"/>
      <c r="I819" s="271"/>
      <c r="J819" s="271"/>
      <c r="K819" s="271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45"/>
      <c r="AK819" s="245"/>
      <c r="AL819" s="23"/>
      <c r="AM819" s="248"/>
      <c r="AN819" s="241"/>
      <c r="AO819" s="238"/>
      <c r="AP819" s="235"/>
      <c r="AQ819" s="241"/>
      <c r="AR819" s="238"/>
      <c r="AS819" s="235"/>
      <c r="AT819" s="241"/>
      <c r="AU819" s="238"/>
      <c r="AV819" s="235"/>
      <c r="AW819" s="241"/>
      <c r="AX819" s="238"/>
      <c r="AY819" s="235"/>
      <c r="AZ819" s="241"/>
      <c r="BA819" s="238"/>
      <c r="BB819" s="292"/>
      <c r="BC819" s="295"/>
      <c r="BD819" s="295"/>
      <c r="BE819" s="298"/>
    </row>
    <row r="820" spans="2:58" ht="28.15" hidden="1" customHeight="1" thickBot="1">
      <c r="B820" s="22"/>
      <c r="C820" s="268"/>
      <c r="D820" s="21"/>
      <c r="E820" s="20"/>
      <c r="F820" s="20"/>
      <c r="G820" s="19"/>
      <c r="H820" s="258"/>
      <c r="I820" s="272"/>
      <c r="J820" s="272"/>
      <c r="K820" s="27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46"/>
      <c r="AK820" s="246"/>
      <c r="AL820" s="11"/>
      <c r="AM820" s="249"/>
      <c r="AN820" s="242"/>
      <c r="AO820" s="239"/>
      <c r="AP820" s="236"/>
      <c r="AQ820" s="242"/>
      <c r="AR820" s="239"/>
      <c r="AS820" s="236"/>
      <c r="AT820" s="242"/>
      <c r="AU820" s="239"/>
      <c r="AV820" s="236"/>
      <c r="AW820" s="242"/>
      <c r="AX820" s="239"/>
      <c r="AY820" s="236"/>
      <c r="AZ820" s="242"/>
      <c r="BA820" s="239"/>
      <c r="BB820" s="293"/>
      <c r="BC820" s="296"/>
      <c r="BD820" s="296"/>
      <c r="BE820" s="299"/>
    </row>
    <row r="821" spans="2:58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29" t="s">
        <v>287</v>
      </c>
      <c r="M821" s="278"/>
      <c r="N821" s="229" t="s">
        <v>286</v>
      </c>
      <c r="O821" s="278"/>
      <c r="P821" s="229" t="s">
        <v>286</v>
      </c>
      <c r="Q821" s="230"/>
      <c r="R821" s="229" t="s">
        <v>286</v>
      </c>
      <c r="S821" s="230"/>
      <c r="T821" s="229" t="s">
        <v>286</v>
      </c>
      <c r="U821" s="230"/>
      <c r="V821" s="229" t="s">
        <v>286</v>
      </c>
      <c r="W821" s="230"/>
      <c r="X821" s="229" t="s">
        <v>286</v>
      </c>
      <c r="Y821" s="230"/>
      <c r="Z821" s="229" t="s">
        <v>286</v>
      </c>
      <c r="AA821" s="230"/>
      <c r="AB821" s="229" t="s">
        <v>286</v>
      </c>
      <c r="AC821" s="230"/>
      <c r="AD821" s="229" t="s">
        <v>286</v>
      </c>
      <c r="AE821" s="230"/>
      <c r="AF821" s="243" t="s">
        <v>285</v>
      </c>
      <c r="AG821" s="230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90" t="s">
        <v>279</v>
      </c>
      <c r="AN821" s="89" t="s">
        <v>278</v>
      </c>
      <c r="AO821" s="88" t="s">
        <v>277</v>
      </c>
      <c r="AP821" s="90" t="s">
        <v>276</v>
      </c>
      <c r="AQ821" s="89" t="s">
        <v>275</v>
      </c>
      <c r="AR821" s="88" t="s">
        <v>274</v>
      </c>
      <c r="AS821" s="90" t="s">
        <v>273</v>
      </c>
      <c r="AT821" s="89" t="s">
        <v>272</v>
      </c>
      <c r="AU821" s="91" t="s">
        <v>271</v>
      </c>
      <c r="AV821" s="90" t="s">
        <v>270</v>
      </c>
      <c r="AW821" s="89" t="s">
        <v>269</v>
      </c>
      <c r="AX821" s="88" t="s">
        <v>268</v>
      </c>
      <c r="AY821" s="90" t="s">
        <v>267</v>
      </c>
      <c r="AZ821" s="89" t="s">
        <v>266</v>
      </c>
      <c r="BA821" s="88" t="s">
        <v>265</v>
      </c>
      <c r="BB821" s="87" t="s">
        <v>264</v>
      </c>
      <c r="BC821" s="86" t="s">
        <v>263</v>
      </c>
      <c r="BD821" s="86" t="s">
        <v>262</v>
      </c>
      <c r="BE821" s="85" t="s">
        <v>261</v>
      </c>
    </row>
    <row r="822" spans="2:58" ht="48" hidden="1" thickBot="1">
      <c r="B822" s="84" t="s">
        <v>298</v>
      </c>
      <c r="C822" s="83"/>
      <c r="D822" s="82"/>
      <c r="E822" s="275"/>
      <c r="F822" s="276"/>
      <c r="G822" s="277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71">
        <f t="shared" ref="AM822:BE822" si="58">SUM(AM823:AM834)</f>
        <v>0</v>
      </c>
      <c r="AN822" s="70">
        <f t="shared" si="58"/>
        <v>0</v>
      </c>
      <c r="AO822" s="69">
        <f t="shared" si="58"/>
        <v>0</v>
      </c>
      <c r="AP822" s="71">
        <f t="shared" si="58"/>
        <v>0</v>
      </c>
      <c r="AQ822" s="70">
        <f t="shared" si="58"/>
        <v>0</v>
      </c>
      <c r="AR822" s="69">
        <f t="shared" si="58"/>
        <v>0</v>
      </c>
      <c r="AS822" s="71">
        <f t="shared" si="58"/>
        <v>0</v>
      </c>
      <c r="AT822" s="70">
        <f t="shared" si="58"/>
        <v>0</v>
      </c>
      <c r="AU822" s="69">
        <f t="shared" si="58"/>
        <v>0</v>
      </c>
      <c r="AV822" s="71">
        <f t="shared" si="58"/>
        <v>0</v>
      </c>
      <c r="AW822" s="70">
        <f t="shared" si="58"/>
        <v>0</v>
      </c>
      <c r="AX822" s="69">
        <f t="shared" si="58"/>
        <v>0</v>
      </c>
      <c r="AY822" s="71">
        <f t="shared" si="58"/>
        <v>0</v>
      </c>
      <c r="AZ822" s="70">
        <f t="shared" si="58"/>
        <v>0</v>
      </c>
      <c r="BA822" s="69">
        <f t="shared" si="58"/>
        <v>0</v>
      </c>
      <c r="BB822" s="68">
        <f t="shared" si="58"/>
        <v>0</v>
      </c>
      <c r="BC822" s="67">
        <f t="shared" si="58"/>
        <v>0</v>
      </c>
      <c r="BD822" s="67">
        <f t="shared" si="58"/>
        <v>0</v>
      </c>
      <c r="BE822" s="66">
        <f t="shared" si="58"/>
        <v>0</v>
      </c>
      <c r="BF822" s="65" t="s">
        <v>257</v>
      </c>
    </row>
    <row r="823" spans="2:58" ht="28.15" hidden="1" customHeight="1">
      <c r="B823" s="34"/>
      <c r="C823" s="265">
        <v>1</v>
      </c>
      <c r="D823" s="54"/>
      <c r="E823" s="53"/>
      <c r="F823" s="53"/>
      <c r="G823" s="52"/>
      <c r="H823" s="259"/>
      <c r="I823" s="269"/>
      <c r="J823" s="269"/>
      <c r="K823" s="269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44"/>
      <c r="AK823" s="244"/>
      <c r="AL823" s="44"/>
      <c r="AM823" s="247">
        <f>SUMPRODUCT(LEN($M823:$AE826)-LEN(SUBSTITUTE($M823:$AE826,"A", "")))</f>
        <v>0</v>
      </c>
      <c r="AN823" s="240">
        <f>SUMPRODUCT(LEN($AH823:$AH826)-LEN(SUBSTITUTE($AH823:$AH826,"A", "")))</f>
        <v>0</v>
      </c>
      <c r="AO823" s="237">
        <f>SUMPRODUCT(LEN($AG823:$AG826)-LEN(SUBSTITUTE($AG823:$AG826,"A", "")))</f>
        <v>0</v>
      </c>
      <c r="AP823" s="234">
        <f>SUMPRODUCT(LEN($M823:$AE826)-LEN(SUBSTITUTE($M823:$AE826,"S", "")))</f>
        <v>0</v>
      </c>
      <c r="AQ823" s="240">
        <f>SUMPRODUCT(LEN($AH823:$AH826)-LEN(SUBSTITUTE($AH823:$AH826,"S", "")))</f>
        <v>0</v>
      </c>
      <c r="AR823" s="237">
        <f>SUMPRODUCT(LEN($AG823:$AG826)-LEN(SUBSTITUTE($AG823:$AG826,"S", "")))</f>
        <v>0</v>
      </c>
      <c r="AS823" s="234">
        <f>SUMPRODUCT(LEN($M823:$AE826)-LEN(SUBSTITUTE($M823:$AE826,"F", "")))</f>
        <v>0</v>
      </c>
      <c r="AT823" s="240">
        <f>SUMPRODUCT(LEN($AH823:$AH826)-LEN(SUBSTITUTE($AH823:$AH826,"F", "")))</f>
        <v>0</v>
      </c>
      <c r="AU823" s="237">
        <f>SUMPRODUCT(LEN($AG823:$AG826)-LEN(SUBSTITUTE($AG823:$AG826,"F", "")))</f>
        <v>0</v>
      </c>
      <c r="AV823" s="234">
        <f>SUMPRODUCT(LEN($M823:$AE826)-LEN(SUBSTITUTE($M823:$AE826,"G", "")))</f>
        <v>0</v>
      </c>
      <c r="AW823" s="240">
        <f>SUMPRODUCT(LEN($AH823:$AH826)-LEN(SUBSTITUTE($AH823:$AH826,"G", "")))</f>
        <v>0</v>
      </c>
      <c r="AX823" s="237">
        <f>SUMPRODUCT(LEN($AG823:$AG826)-LEN(SUBSTITUTE($AG823:$AG826,"G", "")))</f>
        <v>0</v>
      </c>
      <c r="AY823" s="234">
        <f>SUMPRODUCT(LEN($M823:$AE826)-LEN(SUBSTITUTE($M823:$AE826,"M", "")))</f>
        <v>0</v>
      </c>
      <c r="AZ823" s="240">
        <f>SUMPRODUCT(LEN($AH823:$AH826)-LEN(SUBSTITUTE($AH823:$AH826,"M", "")))</f>
        <v>0</v>
      </c>
      <c r="BA823" s="237">
        <f>SUMPRODUCT(LEN($AG823:$AG826)-LEN(SUBSTITUTE($AG823:$AG826,"M", "")))</f>
        <v>0</v>
      </c>
      <c r="BB823" s="291">
        <f>SUMPRODUCT(LEN($AI823:$AI826)-LEN(SUBSTITUTE($AI823:$AI826,"S", "")))</f>
        <v>0</v>
      </c>
      <c r="BC823" s="294">
        <f>SUMPRODUCT(LEN($AI823:$AI826)-LEN(SUBSTITUTE($AI823:$AI826,"F", "")))</f>
        <v>0</v>
      </c>
      <c r="BD823" s="294">
        <f>SUMPRODUCT(LEN($AI823:$AI826)-LEN(SUBSTITUTE($AI823:$AI826,"G", "")))</f>
        <v>0</v>
      </c>
      <c r="BE823" s="297">
        <f>SUMPRODUCT(LEN($AI823:$AI826)-LEN(SUBSTITUTE($AI823:$AI826,"M", "")))</f>
        <v>0</v>
      </c>
    </row>
    <row r="824" spans="2:58" ht="28.15" hidden="1" customHeight="1" thickBot="1">
      <c r="B824" s="34"/>
      <c r="C824" s="266"/>
      <c r="D824" s="43"/>
      <c r="E824" s="42"/>
      <c r="F824" s="42"/>
      <c r="G824" s="41"/>
      <c r="H824" s="260"/>
      <c r="I824" s="270"/>
      <c r="J824" s="270"/>
      <c r="K824" s="270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45"/>
      <c r="AK824" s="245"/>
      <c r="AL824" s="23"/>
      <c r="AM824" s="248"/>
      <c r="AN824" s="241"/>
      <c r="AO824" s="238"/>
      <c r="AP824" s="235"/>
      <c r="AQ824" s="241"/>
      <c r="AR824" s="238"/>
      <c r="AS824" s="235"/>
      <c r="AT824" s="241"/>
      <c r="AU824" s="238"/>
      <c r="AV824" s="235"/>
      <c r="AW824" s="241"/>
      <c r="AX824" s="238"/>
      <c r="AY824" s="235"/>
      <c r="AZ824" s="241"/>
      <c r="BA824" s="238"/>
      <c r="BB824" s="292"/>
      <c r="BC824" s="295"/>
      <c r="BD824" s="295"/>
      <c r="BE824" s="298"/>
    </row>
    <row r="825" spans="2:58" ht="28.15" hidden="1" customHeight="1">
      <c r="B825" s="34"/>
      <c r="C825" s="267"/>
      <c r="D825" s="33"/>
      <c r="E825" s="32"/>
      <c r="F825" s="32"/>
      <c r="G825" s="31"/>
      <c r="H825" s="257"/>
      <c r="I825" s="271"/>
      <c r="J825" s="271"/>
      <c r="K825" s="271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45"/>
      <c r="AK825" s="245"/>
      <c r="AL825" s="23"/>
      <c r="AM825" s="248"/>
      <c r="AN825" s="241"/>
      <c r="AO825" s="238"/>
      <c r="AP825" s="235"/>
      <c r="AQ825" s="241"/>
      <c r="AR825" s="238"/>
      <c r="AS825" s="235"/>
      <c r="AT825" s="241"/>
      <c r="AU825" s="238"/>
      <c r="AV825" s="235"/>
      <c r="AW825" s="241"/>
      <c r="AX825" s="238"/>
      <c r="AY825" s="235"/>
      <c r="AZ825" s="241"/>
      <c r="BA825" s="238"/>
      <c r="BB825" s="292"/>
      <c r="BC825" s="295"/>
      <c r="BD825" s="295"/>
      <c r="BE825" s="298"/>
    </row>
    <row r="826" spans="2:58" ht="28.15" hidden="1" customHeight="1" thickBot="1">
      <c r="B826" s="34"/>
      <c r="C826" s="273"/>
      <c r="D826" s="64"/>
      <c r="E826" s="63"/>
      <c r="F826" s="63"/>
      <c r="G826" s="62"/>
      <c r="H826" s="258"/>
      <c r="I826" s="274"/>
      <c r="J826" s="274"/>
      <c r="K826" s="274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50"/>
      <c r="AK826" s="250"/>
      <c r="AL826" s="55"/>
      <c r="AM826" s="249"/>
      <c r="AN826" s="242"/>
      <c r="AO826" s="239"/>
      <c r="AP826" s="236"/>
      <c r="AQ826" s="242"/>
      <c r="AR826" s="239"/>
      <c r="AS826" s="236"/>
      <c r="AT826" s="242"/>
      <c r="AU826" s="239"/>
      <c r="AV826" s="236"/>
      <c r="AW826" s="242"/>
      <c r="AX826" s="239"/>
      <c r="AY826" s="236"/>
      <c r="AZ826" s="242"/>
      <c r="BA826" s="239"/>
      <c r="BB826" s="293"/>
      <c r="BC826" s="296"/>
      <c r="BD826" s="296"/>
      <c r="BE826" s="299"/>
    </row>
    <row r="827" spans="2:58" ht="28.15" hidden="1" customHeight="1">
      <c r="B827" s="34"/>
      <c r="C827" s="265">
        <v>2</v>
      </c>
      <c r="D827" s="54"/>
      <c r="E827" s="53"/>
      <c r="F827" s="53"/>
      <c r="G827" s="52"/>
      <c r="H827" s="259"/>
      <c r="I827" s="269"/>
      <c r="J827" s="269"/>
      <c r="K827" s="269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51"/>
      <c r="AK827" s="254"/>
      <c r="AL827" s="44"/>
      <c r="AM827" s="247">
        <f>SUMPRODUCT(LEN($M827:$AE830)-LEN(SUBSTITUTE($M827:$AE830,"A", "")))</f>
        <v>0</v>
      </c>
      <c r="AN827" s="240">
        <f>SUMPRODUCT(LEN($AH827:$AH830)-LEN(SUBSTITUTE($AH827:$AH830,"A", "")))</f>
        <v>0</v>
      </c>
      <c r="AO827" s="237">
        <f>SUMPRODUCT(LEN($AG827:$AG830)-LEN(SUBSTITUTE($AG827:$AG830,"A", "")))</f>
        <v>0</v>
      </c>
      <c r="AP827" s="234">
        <f>SUMPRODUCT(LEN($M827:$AE830)-LEN(SUBSTITUTE($M827:$AE830,"S", "")))</f>
        <v>0</v>
      </c>
      <c r="AQ827" s="240">
        <f>SUMPRODUCT(LEN($AH827:$AH830)-LEN(SUBSTITUTE($AH827:$AH830,"S", "")))</f>
        <v>0</v>
      </c>
      <c r="AR827" s="237">
        <f>SUMPRODUCT(LEN($AG827:$AG830)-LEN(SUBSTITUTE($AG827:$AG830,"S", "")))</f>
        <v>0</v>
      </c>
      <c r="AS827" s="234">
        <f>SUMPRODUCT(LEN($M827:$AE830)-LEN(SUBSTITUTE($M827:$AE830,"F", "")))</f>
        <v>0</v>
      </c>
      <c r="AT827" s="240">
        <f>SUMPRODUCT(LEN($AH827:$AH830)-LEN(SUBSTITUTE($AH827:$AH830,"F", "")))</f>
        <v>0</v>
      </c>
      <c r="AU827" s="237">
        <f>SUMPRODUCT(LEN($AG827:$AG830)-LEN(SUBSTITUTE($AG827:$AG830,"F", "")))</f>
        <v>0</v>
      </c>
      <c r="AV827" s="234">
        <f>SUMPRODUCT(LEN($M827:$AE830)-LEN(SUBSTITUTE($M827:$AE830,"G", "")))</f>
        <v>0</v>
      </c>
      <c r="AW827" s="240">
        <f>SUMPRODUCT(LEN($AH827:$AH830)-LEN(SUBSTITUTE($AH827:$AH830,"G", "")))</f>
        <v>0</v>
      </c>
      <c r="AX827" s="237">
        <f>SUMPRODUCT(LEN($AG827:$AG830)-LEN(SUBSTITUTE($AG827:$AG830,"G", "")))</f>
        <v>0</v>
      </c>
      <c r="AY827" s="234">
        <f>SUMPRODUCT(LEN($M827:$AE830)-LEN(SUBSTITUTE($M827:$AE830,"M", "")))</f>
        <v>0</v>
      </c>
      <c r="AZ827" s="240">
        <f>SUMPRODUCT(LEN($AH827:$AH830)-LEN(SUBSTITUTE($AH827:$AH830,"M", "")))</f>
        <v>0</v>
      </c>
      <c r="BA827" s="237">
        <f>SUMPRODUCT(LEN($AG827:$AG830)-LEN(SUBSTITUTE($AG827:$AG830,"M", "")))</f>
        <v>0</v>
      </c>
      <c r="BB827" s="291">
        <f>SUMPRODUCT(LEN($AI827:$AI830)-LEN(SUBSTITUTE($AI827:$AI830,"S", "")))</f>
        <v>0</v>
      </c>
      <c r="BC827" s="294">
        <f>SUMPRODUCT(LEN($AI827:$AI830)-LEN(SUBSTITUTE($AI827:$AI830,"F", "")))</f>
        <v>0</v>
      </c>
      <c r="BD827" s="294">
        <f>SUMPRODUCT(LEN($AI827:$AI830)-LEN(SUBSTITUTE($AI827:$AI830,"G", "")))</f>
        <v>0</v>
      </c>
      <c r="BE827" s="297">
        <f>SUMPRODUCT(LEN($AI827:$AI830)-LEN(SUBSTITUTE($AI827:$AI830,"M", "")))</f>
        <v>0</v>
      </c>
    </row>
    <row r="828" spans="2:58" ht="28.15" hidden="1" customHeight="1" thickBot="1">
      <c r="B828" s="34"/>
      <c r="C828" s="266"/>
      <c r="D828" s="43"/>
      <c r="E828" s="42"/>
      <c r="F828" s="42"/>
      <c r="G828" s="41"/>
      <c r="H828" s="260"/>
      <c r="I828" s="270"/>
      <c r="J828" s="270"/>
      <c r="K828" s="270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52"/>
      <c r="AK828" s="255"/>
      <c r="AL828" s="23"/>
      <c r="AM828" s="248"/>
      <c r="AN828" s="241"/>
      <c r="AO828" s="238"/>
      <c r="AP828" s="235"/>
      <c r="AQ828" s="241"/>
      <c r="AR828" s="238"/>
      <c r="AS828" s="235"/>
      <c r="AT828" s="241"/>
      <c r="AU828" s="238"/>
      <c r="AV828" s="235"/>
      <c r="AW828" s="241"/>
      <c r="AX828" s="238"/>
      <c r="AY828" s="235"/>
      <c r="AZ828" s="241"/>
      <c r="BA828" s="238"/>
      <c r="BB828" s="292"/>
      <c r="BC828" s="295"/>
      <c r="BD828" s="295"/>
      <c r="BE828" s="298"/>
    </row>
    <row r="829" spans="2:58" ht="28.15" hidden="1" customHeight="1">
      <c r="B829" s="34"/>
      <c r="C829" s="267"/>
      <c r="D829" s="33"/>
      <c r="E829" s="32"/>
      <c r="F829" s="32"/>
      <c r="G829" s="31"/>
      <c r="H829" s="257"/>
      <c r="I829" s="271"/>
      <c r="J829" s="271"/>
      <c r="K829" s="271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52"/>
      <c r="AK829" s="255"/>
      <c r="AL829" s="23"/>
      <c r="AM829" s="248"/>
      <c r="AN829" s="241"/>
      <c r="AO829" s="238"/>
      <c r="AP829" s="235"/>
      <c r="AQ829" s="241"/>
      <c r="AR829" s="238"/>
      <c r="AS829" s="235"/>
      <c r="AT829" s="241"/>
      <c r="AU829" s="238"/>
      <c r="AV829" s="235"/>
      <c r="AW829" s="241"/>
      <c r="AX829" s="238"/>
      <c r="AY829" s="235"/>
      <c r="AZ829" s="241"/>
      <c r="BA829" s="238"/>
      <c r="BB829" s="292"/>
      <c r="BC829" s="295"/>
      <c r="BD829" s="295"/>
      <c r="BE829" s="298"/>
    </row>
    <row r="830" spans="2:58" ht="28.15" hidden="1" customHeight="1" thickBot="1">
      <c r="B830" s="34"/>
      <c r="C830" s="273"/>
      <c r="D830" s="64"/>
      <c r="E830" s="63"/>
      <c r="F830" s="63"/>
      <c r="G830" s="62"/>
      <c r="H830" s="258"/>
      <c r="I830" s="274"/>
      <c r="J830" s="274"/>
      <c r="K830" s="274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53"/>
      <c r="AK830" s="256"/>
      <c r="AL830" s="55"/>
      <c r="AM830" s="249"/>
      <c r="AN830" s="242"/>
      <c r="AO830" s="239"/>
      <c r="AP830" s="236"/>
      <c r="AQ830" s="242"/>
      <c r="AR830" s="239"/>
      <c r="AS830" s="236"/>
      <c r="AT830" s="242"/>
      <c r="AU830" s="239"/>
      <c r="AV830" s="236"/>
      <c r="AW830" s="242"/>
      <c r="AX830" s="239"/>
      <c r="AY830" s="236"/>
      <c r="AZ830" s="242"/>
      <c r="BA830" s="239"/>
      <c r="BB830" s="293"/>
      <c r="BC830" s="296"/>
      <c r="BD830" s="296"/>
      <c r="BE830" s="299"/>
    </row>
    <row r="831" spans="2:58" ht="28.15" hidden="1" customHeight="1">
      <c r="B831" s="34"/>
      <c r="C831" s="265">
        <v>3</v>
      </c>
      <c r="D831" s="54"/>
      <c r="E831" s="53"/>
      <c r="F831" s="53"/>
      <c r="G831" s="52"/>
      <c r="H831" s="259"/>
      <c r="I831" s="269"/>
      <c r="J831" s="269"/>
      <c r="K831" s="269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44"/>
      <c r="AK831" s="244"/>
      <c r="AL831" s="44"/>
      <c r="AM831" s="247">
        <f>SUMPRODUCT(LEN($M831:$AE834)-LEN(SUBSTITUTE($M831:$AE834,"A", "")))</f>
        <v>0</v>
      </c>
      <c r="AN831" s="240">
        <f>SUMPRODUCT(LEN($AH831:$AH834)-LEN(SUBSTITUTE($AH831:$AH834,"A", "")))</f>
        <v>0</v>
      </c>
      <c r="AO831" s="237">
        <f>SUMPRODUCT(LEN($AG831:$AG834)-LEN(SUBSTITUTE($AG831:$AG834,"A", "")))</f>
        <v>0</v>
      </c>
      <c r="AP831" s="234">
        <f>SUMPRODUCT(LEN($M831:$AE834)-LEN(SUBSTITUTE($M831:$AE834,"S", "")))</f>
        <v>0</v>
      </c>
      <c r="AQ831" s="240">
        <f>SUMPRODUCT(LEN($AH831:$AH834)-LEN(SUBSTITUTE($AH831:$AH834,"S", "")))</f>
        <v>0</v>
      </c>
      <c r="AR831" s="237">
        <f>SUMPRODUCT(LEN($AG831:$AG834)-LEN(SUBSTITUTE($AG831:$AG834,"S", "")))</f>
        <v>0</v>
      </c>
      <c r="AS831" s="234">
        <f>SUMPRODUCT(LEN($M831:$AE834)-LEN(SUBSTITUTE($M831:$AE834,"F", "")))</f>
        <v>0</v>
      </c>
      <c r="AT831" s="240">
        <f>SUMPRODUCT(LEN($AH831:$AH834)-LEN(SUBSTITUTE($AH831:$AH834,"F", "")))</f>
        <v>0</v>
      </c>
      <c r="AU831" s="237">
        <f>SUMPRODUCT(LEN($AG831:$AG834)-LEN(SUBSTITUTE($AG831:$AG834,"F", "")))</f>
        <v>0</v>
      </c>
      <c r="AV831" s="234">
        <f>SUMPRODUCT(LEN($M831:$AE834)-LEN(SUBSTITUTE($M831:$AE834,"G", "")))</f>
        <v>0</v>
      </c>
      <c r="AW831" s="240">
        <f>SUMPRODUCT(LEN($AH831:$AH834)-LEN(SUBSTITUTE($AH831:$AH834,"G", "")))</f>
        <v>0</v>
      </c>
      <c r="AX831" s="237">
        <f>SUMPRODUCT(LEN($AG831:$AG834)-LEN(SUBSTITUTE($AG831:$AG834,"G", "")))</f>
        <v>0</v>
      </c>
      <c r="AY831" s="234">
        <f>SUMPRODUCT(LEN($M831:$AE834)-LEN(SUBSTITUTE($M831:$AE834,"M", "")))</f>
        <v>0</v>
      </c>
      <c r="AZ831" s="240">
        <f>SUMPRODUCT(LEN($AH831:$AH834)-LEN(SUBSTITUTE($AH831:$AH834,"M", "")))</f>
        <v>0</v>
      </c>
      <c r="BA831" s="237">
        <f>SUMPRODUCT(LEN($AG831:$AG834)-LEN(SUBSTITUTE($AG831:$AG834,"M", "")))</f>
        <v>0</v>
      </c>
      <c r="BB831" s="291">
        <f>SUMPRODUCT(LEN($AI831:$AI834)-LEN(SUBSTITUTE($AI831:$AI834,"S", "")))</f>
        <v>0</v>
      </c>
      <c r="BC831" s="294">
        <f>SUMPRODUCT(LEN($AI831:$AI834)-LEN(SUBSTITUTE($AI831:$AI834,"F", "")))</f>
        <v>0</v>
      </c>
      <c r="BD831" s="294">
        <f>SUMPRODUCT(LEN($AI831:$AI834)-LEN(SUBSTITUTE($AI831:$AI834,"G", "")))</f>
        <v>0</v>
      </c>
      <c r="BE831" s="297">
        <f>SUMPRODUCT(LEN($AI831:$AI834)-LEN(SUBSTITUTE($AI831:$AI834,"M", "")))</f>
        <v>0</v>
      </c>
    </row>
    <row r="832" spans="2:58" ht="28.15" hidden="1" customHeight="1" thickBot="1">
      <c r="B832" s="34"/>
      <c r="C832" s="266"/>
      <c r="D832" s="43"/>
      <c r="E832" s="42"/>
      <c r="F832" s="42"/>
      <c r="G832" s="41"/>
      <c r="H832" s="260"/>
      <c r="I832" s="270"/>
      <c r="J832" s="270"/>
      <c r="K832" s="270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45"/>
      <c r="AK832" s="245"/>
      <c r="AL832" s="23"/>
      <c r="AM832" s="248"/>
      <c r="AN832" s="241"/>
      <c r="AO832" s="238"/>
      <c r="AP832" s="235"/>
      <c r="AQ832" s="241"/>
      <c r="AR832" s="238"/>
      <c r="AS832" s="235"/>
      <c r="AT832" s="241"/>
      <c r="AU832" s="238"/>
      <c r="AV832" s="235"/>
      <c r="AW832" s="241"/>
      <c r="AX832" s="238"/>
      <c r="AY832" s="235"/>
      <c r="AZ832" s="241"/>
      <c r="BA832" s="238"/>
      <c r="BB832" s="292"/>
      <c r="BC832" s="295"/>
      <c r="BD832" s="295"/>
      <c r="BE832" s="298"/>
    </row>
    <row r="833" spans="2:58" ht="28.15" hidden="1" customHeight="1">
      <c r="B833" s="34"/>
      <c r="C833" s="267"/>
      <c r="D833" s="33"/>
      <c r="E833" s="32"/>
      <c r="F833" s="32"/>
      <c r="G833" s="31"/>
      <c r="H833" s="257"/>
      <c r="I833" s="271"/>
      <c r="J833" s="271"/>
      <c r="K833" s="271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45"/>
      <c r="AK833" s="245"/>
      <c r="AL833" s="23"/>
      <c r="AM833" s="248"/>
      <c r="AN833" s="241"/>
      <c r="AO833" s="238"/>
      <c r="AP833" s="235"/>
      <c r="AQ833" s="241"/>
      <c r="AR833" s="238"/>
      <c r="AS833" s="235"/>
      <c r="AT833" s="241"/>
      <c r="AU833" s="238"/>
      <c r="AV833" s="235"/>
      <c r="AW833" s="241"/>
      <c r="AX833" s="238"/>
      <c r="AY833" s="235"/>
      <c r="AZ833" s="241"/>
      <c r="BA833" s="238"/>
      <c r="BB833" s="292"/>
      <c r="BC833" s="295"/>
      <c r="BD833" s="295"/>
      <c r="BE833" s="298"/>
    </row>
    <row r="834" spans="2:58" ht="28.15" hidden="1" customHeight="1" thickBot="1">
      <c r="B834" s="22"/>
      <c r="C834" s="268"/>
      <c r="D834" s="21"/>
      <c r="E834" s="20"/>
      <c r="F834" s="20"/>
      <c r="G834" s="19"/>
      <c r="H834" s="258"/>
      <c r="I834" s="272"/>
      <c r="J834" s="272"/>
      <c r="K834" s="27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46"/>
      <c r="AK834" s="246"/>
      <c r="AL834" s="11"/>
      <c r="AM834" s="249"/>
      <c r="AN834" s="242"/>
      <c r="AO834" s="239"/>
      <c r="AP834" s="236"/>
      <c r="AQ834" s="242"/>
      <c r="AR834" s="239"/>
      <c r="AS834" s="236"/>
      <c r="AT834" s="242"/>
      <c r="AU834" s="239"/>
      <c r="AV834" s="236"/>
      <c r="AW834" s="242"/>
      <c r="AX834" s="239"/>
      <c r="AY834" s="236"/>
      <c r="AZ834" s="242"/>
      <c r="BA834" s="239"/>
      <c r="BB834" s="293"/>
      <c r="BC834" s="296"/>
      <c r="BD834" s="296"/>
      <c r="BE834" s="299"/>
    </row>
    <row r="835" spans="2:58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29" t="s">
        <v>287</v>
      </c>
      <c r="M835" s="278"/>
      <c r="N835" s="229" t="s">
        <v>286</v>
      </c>
      <c r="O835" s="278"/>
      <c r="P835" s="229" t="s">
        <v>286</v>
      </c>
      <c r="Q835" s="230"/>
      <c r="R835" s="229" t="s">
        <v>286</v>
      </c>
      <c r="S835" s="230"/>
      <c r="T835" s="229" t="s">
        <v>286</v>
      </c>
      <c r="U835" s="230"/>
      <c r="V835" s="229" t="s">
        <v>286</v>
      </c>
      <c r="W835" s="230"/>
      <c r="X835" s="229" t="s">
        <v>286</v>
      </c>
      <c r="Y835" s="230"/>
      <c r="Z835" s="229" t="s">
        <v>286</v>
      </c>
      <c r="AA835" s="230"/>
      <c r="AB835" s="229" t="s">
        <v>286</v>
      </c>
      <c r="AC835" s="230"/>
      <c r="AD835" s="229" t="s">
        <v>286</v>
      </c>
      <c r="AE835" s="230"/>
      <c r="AF835" s="243" t="s">
        <v>285</v>
      </c>
      <c r="AG835" s="230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90" t="s">
        <v>279</v>
      </c>
      <c r="AN835" s="89" t="s">
        <v>278</v>
      </c>
      <c r="AO835" s="88" t="s">
        <v>277</v>
      </c>
      <c r="AP835" s="90" t="s">
        <v>276</v>
      </c>
      <c r="AQ835" s="89" t="s">
        <v>275</v>
      </c>
      <c r="AR835" s="88" t="s">
        <v>274</v>
      </c>
      <c r="AS835" s="90" t="s">
        <v>273</v>
      </c>
      <c r="AT835" s="89" t="s">
        <v>272</v>
      </c>
      <c r="AU835" s="91" t="s">
        <v>271</v>
      </c>
      <c r="AV835" s="90" t="s">
        <v>270</v>
      </c>
      <c r="AW835" s="89" t="s">
        <v>269</v>
      </c>
      <c r="AX835" s="88" t="s">
        <v>268</v>
      </c>
      <c r="AY835" s="90" t="s">
        <v>267</v>
      </c>
      <c r="AZ835" s="89" t="s">
        <v>266</v>
      </c>
      <c r="BA835" s="88" t="s">
        <v>265</v>
      </c>
      <c r="BB835" s="87" t="s">
        <v>264</v>
      </c>
      <c r="BC835" s="86" t="s">
        <v>263</v>
      </c>
      <c r="BD835" s="86" t="s">
        <v>262</v>
      </c>
      <c r="BE835" s="85" t="s">
        <v>261</v>
      </c>
    </row>
    <row r="836" spans="2:58" ht="48" hidden="1" thickBot="1">
      <c r="B836" s="84" t="s">
        <v>297</v>
      </c>
      <c r="C836" s="83"/>
      <c r="D836" s="82"/>
      <c r="E836" s="275"/>
      <c r="F836" s="276"/>
      <c r="G836" s="277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71">
        <f t="shared" ref="AM836:BE836" si="59">SUM(AM837:AM848)</f>
        <v>0</v>
      </c>
      <c r="AN836" s="70">
        <f t="shared" si="59"/>
        <v>0</v>
      </c>
      <c r="AO836" s="69">
        <f t="shared" si="59"/>
        <v>0</v>
      </c>
      <c r="AP836" s="71">
        <f t="shared" si="59"/>
        <v>0</v>
      </c>
      <c r="AQ836" s="70">
        <f t="shared" si="59"/>
        <v>0</v>
      </c>
      <c r="AR836" s="69">
        <f t="shared" si="59"/>
        <v>0</v>
      </c>
      <c r="AS836" s="71">
        <f t="shared" si="59"/>
        <v>0</v>
      </c>
      <c r="AT836" s="70">
        <f t="shared" si="59"/>
        <v>0</v>
      </c>
      <c r="AU836" s="69">
        <f t="shared" si="59"/>
        <v>0</v>
      </c>
      <c r="AV836" s="71">
        <f t="shared" si="59"/>
        <v>0</v>
      </c>
      <c r="AW836" s="70">
        <f t="shared" si="59"/>
        <v>0</v>
      </c>
      <c r="AX836" s="69">
        <f t="shared" si="59"/>
        <v>0</v>
      </c>
      <c r="AY836" s="71">
        <f t="shared" si="59"/>
        <v>0</v>
      </c>
      <c r="AZ836" s="70">
        <f t="shared" si="59"/>
        <v>0</v>
      </c>
      <c r="BA836" s="69">
        <f t="shared" si="59"/>
        <v>0</v>
      </c>
      <c r="BB836" s="68">
        <f t="shared" si="59"/>
        <v>0</v>
      </c>
      <c r="BC836" s="67">
        <f t="shared" si="59"/>
        <v>0</v>
      </c>
      <c r="BD836" s="67">
        <f t="shared" si="59"/>
        <v>0</v>
      </c>
      <c r="BE836" s="66">
        <f t="shared" si="59"/>
        <v>0</v>
      </c>
      <c r="BF836" s="65" t="s">
        <v>257</v>
      </c>
    </row>
    <row r="837" spans="2:58" ht="28.15" hidden="1" customHeight="1">
      <c r="B837" s="34"/>
      <c r="C837" s="265">
        <v>1</v>
      </c>
      <c r="D837" s="54"/>
      <c r="E837" s="53"/>
      <c r="F837" s="53"/>
      <c r="G837" s="52"/>
      <c r="H837" s="259"/>
      <c r="I837" s="269"/>
      <c r="J837" s="269"/>
      <c r="K837" s="269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44"/>
      <c r="AK837" s="244"/>
      <c r="AL837" s="44"/>
      <c r="AM837" s="247">
        <f>SUMPRODUCT(LEN($M837:$AE840)-LEN(SUBSTITUTE($M837:$AE840,"A", "")))</f>
        <v>0</v>
      </c>
      <c r="AN837" s="240">
        <f>SUMPRODUCT(LEN($AH837:$AH840)-LEN(SUBSTITUTE($AH837:$AH840,"A", "")))</f>
        <v>0</v>
      </c>
      <c r="AO837" s="237">
        <f>SUMPRODUCT(LEN($AG837:$AG840)-LEN(SUBSTITUTE($AG837:$AG840,"A", "")))</f>
        <v>0</v>
      </c>
      <c r="AP837" s="234">
        <f>SUMPRODUCT(LEN($M837:$AE840)-LEN(SUBSTITUTE($M837:$AE840,"S", "")))</f>
        <v>0</v>
      </c>
      <c r="AQ837" s="240">
        <f>SUMPRODUCT(LEN($AH837:$AH840)-LEN(SUBSTITUTE($AH837:$AH840,"S", "")))</f>
        <v>0</v>
      </c>
      <c r="AR837" s="237">
        <f>SUMPRODUCT(LEN($AG837:$AG840)-LEN(SUBSTITUTE($AG837:$AG840,"S", "")))</f>
        <v>0</v>
      </c>
      <c r="AS837" s="234">
        <f>SUMPRODUCT(LEN($M837:$AE840)-LEN(SUBSTITUTE($M837:$AE840,"F", "")))</f>
        <v>0</v>
      </c>
      <c r="AT837" s="240">
        <f>SUMPRODUCT(LEN($AH837:$AH840)-LEN(SUBSTITUTE($AH837:$AH840,"F", "")))</f>
        <v>0</v>
      </c>
      <c r="AU837" s="237">
        <f>SUMPRODUCT(LEN($AG837:$AG840)-LEN(SUBSTITUTE($AG837:$AG840,"F", "")))</f>
        <v>0</v>
      </c>
      <c r="AV837" s="234">
        <f>SUMPRODUCT(LEN($M837:$AE840)-LEN(SUBSTITUTE($M837:$AE840,"G", "")))</f>
        <v>0</v>
      </c>
      <c r="AW837" s="240">
        <f>SUMPRODUCT(LEN($AH837:$AH840)-LEN(SUBSTITUTE($AH837:$AH840,"G", "")))</f>
        <v>0</v>
      </c>
      <c r="AX837" s="237">
        <f>SUMPRODUCT(LEN($AG837:$AG840)-LEN(SUBSTITUTE($AG837:$AG840,"G", "")))</f>
        <v>0</v>
      </c>
      <c r="AY837" s="234">
        <f>SUMPRODUCT(LEN($M837:$AE840)-LEN(SUBSTITUTE($M837:$AE840,"M", "")))</f>
        <v>0</v>
      </c>
      <c r="AZ837" s="240">
        <f>SUMPRODUCT(LEN($AH837:$AH840)-LEN(SUBSTITUTE($AH837:$AH840,"M", "")))</f>
        <v>0</v>
      </c>
      <c r="BA837" s="237">
        <f>SUMPRODUCT(LEN($AG837:$AG840)-LEN(SUBSTITUTE($AG837:$AG840,"M", "")))</f>
        <v>0</v>
      </c>
      <c r="BB837" s="291">
        <f>SUMPRODUCT(LEN($AI837:$AI840)-LEN(SUBSTITUTE($AI837:$AI840,"S", "")))</f>
        <v>0</v>
      </c>
      <c r="BC837" s="294">
        <f>SUMPRODUCT(LEN($AI837:$AI840)-LEN(SUBSTITUTE($AI837:$AI840,"F", "")))</f>
        <v>0</v>
      </c>
      <c r="BD837" s="294">
        <f>SUMPRODUCT(LEN($AI837:$AI840)-LEN(SUBSTITUTE($AI837:$AI840,"G", "")))</f>
        <v>0</v>
      </c>
      <c r="BE837" s="297">
        <f>SUMPRODUCT(LEN($AI837:$AI840)-LEN(SUBSTITUTE($AI837:$AI840,"M", "")))</f>
        <v>0</v>
      </c>
    </row>
    <row r="838" spans="2:58" ht="28.15" hidden="1" customHeight="1" thickBot="1">
      <c r="B838" s="34"/>
      <c r="C838" s="266"/>
      <c r="D838" s="43"/>
      <c r="E838" s="42"/>
      <c r="F838" s="42"/>
      <c r="G838" s="41"/>
      <c r="H838" s="260"/>
      <c r="I838" s="270"/>
      <c r="J838" s="270"/>
      <c r="K838" s="270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45"/>
      <c r="AK838" s="245"/>
      <c r="AL838" s="23"/>
      <c r="AM838" s="248"/>
      <c r="AN838" s="241"/>
      <c r="AO838" s="238"/>
      <c r="AP838" s="235"/>
      <c r="AQ838" s="241"/>
      <c r="AR838" s="238"/>
      <c r="AS838" s="235"/>
      <c r="AT838" s="241"/>
      <c r="AU838" s="238"/>
      <c r="AV838" s="235"/>
      <c r="AW838" s="241"/>
      <c r="AX838" s="238"/>
      <c r="AY838" s="235"/>
      <c r="AZ838" s="241"/>
      <c r="BA838" s="238"/>
      <c r="BB838" s="292"/>
      <c r="BC838" s="295"/>
      <c r="BD838" s="295"/>
      <c r="BE838" s="298"/>
    </row>
    <row r="839" spans="2:58" ht="28.15" hidden="1" customHeight="1">
      <c r="B839" s="34"/>
      <c r="C839" s="267"/>
      <c r="D839" s="33"/>
      <c r="E839" s="32"/>
      <c r="F839" s="32"/>
      <c r="G839" s="31"/>
      <c r="H839" s="257"/>
      <c r="I839" s="271"/>
      <c r="J839" s="271"/>
      <c r="K839" s="271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45"/>
      <c r="AK839" s="245"/>
      <c r="AL839" s="23"/>
      <c r="AM839" s="248"/>
      <c r="AN839" s="241"/>
      <c r="AO839" s="238"/>
      <c r="AP839" s="235"/>
      <c r="AQ839" s="241"/>
      <c r="AR839" s="238"/>
      <c r="AS839" s="235"/>
      <c r="AT839" s="241"/>
      <c r="AU839" s="238"/>
      <c r="AV839" s="235"/>
      <c r="AW839" s="241"/>
      <c r="AX839" s="238"/>
      <c r="AY839" s="235"/>
      <c r="AZ839" s="241"/>
      <c r="BA839" s="238"/>
      <c r="BB839" s="292"/>
      <c r="BC839" s="295"/>
      <c r="BD839" s="295"/>
      <c r="BE839" s="298"/>
    </row>
    <row r="840" spans="2:58" ht="28.15" hidden="1" customHeight="1" thickBot="1">
      <c r="B840" s="34"/>
      <c r="C840" s="273"/>
      <c r="D840" s="64"/>
      <c r="E840" s="63"/>
      <c r="F840" s="63"/>
      <c r="G840" s="62"/>
      <c r="H840" s="258"/>
      <c r="I840" s="274"/>
      <c r="J840" s="274"/>
      <c r="K840" s="274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50"/>
      <c r="AK840" s="250"/>
      <c r="AL840" s="55"/>
      <c r="AM840" s="249"/>
      <c r="AN840" s="242"/>
      <c r="AO840" s="239"/>
      <c r="AP840" s="236"/>
      <c r="AQ840" s="242"/>
      <c r="AR840" s="239"/>
      <c r="AS840" s="236"/>
      <c r="AT840" s="242"/>
      <c r="AU840" s="239"/>
      <c r="AV840" s="236"/>
      <c r="AW840" s="242"/>
      <c r="AX840" s="239"/>
      <c r="AY840" s="236"/>
      <c r="AZ840" s="242"/>
      <c r="BA840" s="239"/>
      <c r="BB840" s="293"/>
      <c r="BC840" s="296"/>
      <c r="BD840" s="296"/>
      <c r="BE840" s="299"/>
    </row>
    <row r="841" spans="2:58" ht="28.15" hidden="1" customHeight="1">
      <c r="B841" s="34"/>
      <c r="C841" s="265">
        <v>2</v>
      </c>
      <c r="D841" s="54"/>
      <c r="E841" s="53"/>
      <c r="F841" s="53"/>
      <c r="G841" s="52"/>
      <c r="H841" s="259"/>
      <c r="I841" s="269"/>
      <c r="J841" s="269"/>
      <c r="K841" s="269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51"/>
      <c r="AK841" s="254"/>
      <c r="AL841" s="44"/>
      <c r="AM841" s="247">
        <f>SUMPRODUCT(LEN($M841:$AE844)-LEN(SUBSTITUTE($M841:$AE844,"A", "")))</f>
        <v>0</v>
      </c>
      <c r="AN841" s="240">
        <f>SUMPRODUCT(LEN($AH841:$AH844)-LEN(SUBSTITUTE($AH841:$AH844,"A", "")))</f>
        <v>0</v>
      </c>
      <c r="AO841" s="237">
        <f>SUMPRODUCT(LEN($AG841:$AG844)-LEN(SUBSTITUTE($AG841:$AG844,"A", "")))</f>
        <v>0</v>
      </c>
      <c r="AP841" s="234">
        <f>SUMPRODUCT(LEN($M841:$AE844)-LEN(SUBSTITUTE($M841:$AE844,"S", "")))</f>
        <v>0</v>
      </c>
      <c r="AQ841" s="240">
        <f>SUMPRODUCT(LEN($AH841:$AH844)-LEN(SUBSTITUTE($AH841:$AH844,"S", "")))</f>
        <v>0</v>
      </c>
      <c r="AR841" s="237">
        <f>SUMPRODUCT(LEN($AG841:$AG844)-LEN(SUBSTITUTE($AG841:$AG844,"S", "")))</f>
        <v>0</v>
      </c>
      <c r="AS841" s="234">
        <f>SUMPRODUCT(LEN($M841:$AE844)-LEN(SUBSTITUTE($M841:$AE844,"F", "")))</f>
        <v>0</v>
      </c>
      <c r="AT841" s="240">
        <f>SUMPRODUCT(LEN($AH841:$AH844)-LEN(SUBSTITUTE($AH841:$AH844,"F", "")))</f>
        <v>0</v>
      </c>
      <c r="AU841" s="237">
        <f>SUMPRODUCT(LEN($AG841:$AG844)-LEN(SUBSTITUTE($AG841:$AG844,"F", "")))</f>
        <v>0</v>
      </c>
      <c r="AV841" s="234">
        <f>SUMPRODUCT(LEN($M841:$AE844)-LEN(SUBSTITUTE($M841:$AE844,"G", "")))</f>
        <v>0</v>
      </c>
      <c r="AW841" s="240">
        <f>SUMPRODUCT(LEN($AH841:$AH844)-LEN(SUBSTITUTE($AH841:$AH844,"G", "")))</f>
        <v>0</v>
      </c>
      <c r="AX841" s="237">
        <f>SUMPRODUCT(LEN($AG841:$AG844)-LEN(SUBSTITUTE($AG841:$AG844,"G", "")))</f>
        <v>0</v>
      </c>
      <c r="AY841" s="234">
        <f>SUMPRODUCT(LEN($M841:$AE844)-LEN(SUBSTITUTE($M841:$AE844,"M", "")))</f>
        <v>0</v>
      </c>
      <c r="AZ841" s="240">
        <f>SUMPRODUCT(LEN($AH841:$AH844)-LEN(SUBSTITUTE($AH841:$AH844,"M", "")))</f>
        <v>0</v>
      </c>
      <c r="BA841" s="237">
        <f>SUMPRODUCT(LEN($AG841:$AG844)-LEN(SUBSTITUTE($AG841:$AG844,"M", "")))</f>
        <v>0</v>
      </c>
      <c r="BB841" s="291">
        <f>SUMPRODUCT(LEN($AI841:$AI844)-LEN(SUBSTITUTE($AI841:$AI844,"S", "")))</f>
        <v>0</v>
      </c>
      <c r="BC841" s="294">
        <f>SUMPRODUCT(LEN($AI841:$AI844)-LEN(SUBSTITUTE($AI841:$AI844,"F", "")))</f>
        <v>0</v>
      </c>
      <c r="BD841" s="294">
        <f>SUMPRODUCT(LEN($AI841:$AI844)-LEN(SUBSTITUTE($AI841:$AI844,"G", "")))</f>
        <v>0</v>
      </c>
      <c r="BE841" s="297">
        <f>SUMPRODUCT(LEN($AI841:$AI844)-LEN(SUBSTITUTE($AI841:$AI844,"M", "")))</f>
        <v>0</v>
      </c>
    </row>
    <row r="842" spans="2:58" ht="28.15" hidden="1" customHeight="1" thickBot="1">
      <c r="B842" s="34"/>
      <c r="C842" s="266"/>
      <c r="D842" s="43"/>
      <c r="E842" s="42"/>
      <c r="F842" s="42"/>
      <c r="G842" s="41"/>
      <c r="H842" s="260"/>
      <c r="I842" s="270"/>
      <c r="J842" s="270"/>
      <c r="K842" s="270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52"/>
      <c r="AK842" s="255"/>
      <c r="AL842" s="23"/>
      <c r="AM842" s="248"/>
      <c r="AN842" s="241"/>
      <c r="AO842" s="238"/>
      <c r="AP842" s="235"/>
      <c r="AQ842" s="241"/>
      <c r="AR842" s="238"/>
      <c r="AS842" s="235"/>
      <c r="AT842" s="241"/>
      <c r="AU842" s="238"/>
      <c r="AV842" s="235"/>
      <c r="AW842" s="241"/>
      <c r="AX842" s="238"/>
      <c r="AY842" s="235"/>
      <c r="AZ842" s="241"/>
      <c r="BA842" s="238"/>
      <c r="BB842" s="292"/>
      <c r="BC842" s="295"/>
      <c r="BD842" s="295"/>
      <c r="BE842" s="298"/>
    </row>
    <row r="843" spans="2:58" ht="28.15" hidden="1" customHeight="1">
      <c r="B843" s="34"/>
      <c r="C843" s="267"/>
      <c r="D843" s="33"/>
      <c r="E843" s="32"/>
      <c r="F843" s="32"/>
      <c r="G843" s="31"/>
      <c r="H843" s="257"/>
      <c r="I843" s="271"/>
      <c r="J843" s="271"/>
      <c r="K843" s="271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52"/>
      <c r="AK843" s="255"/>
      <c r="AL843" s="23"/>
      <c r="AM843" s="248"/>
      <c r="AN843" s="241"/>
      <c r="AO843" s="238"/>
      <c r="AP843" s="235"/>
      <c r="AQ843" s="241"/>
      <c r="AR843" s="238"/>
      <c r="AS843" s="235"/>
      <c r="AT843" s="241"/>
      <c r="AU843" s="238"/>
      <c r="AV843" s="235"/>
      <c r="AW843" s="241"/>
      <c r="AX843" s="238"/>
      <c r="AY843" s="235"/>
      <c r="AZ843" s="241"/>
      <c r="BA843" s="238"/>
      <c r="BB843" s="292"/>
      <c r="BC843" s="295"/>
      <c r="BD843" s="295"/>
      <c r="BE843" s="298"/>
    </row>
    <row r="844" spans="2:58" ht="28.15" hidden="1" customHeight="1" thickBot="1">
      <c r="B844" s="34"/>
      <c r="C844" s="273"/>
      <c r="D844" s="64"/>
      <c r="E844" s="63"/>
      <c r="F844" s="63"/>
      <c r="G844" s="62"/>
      <c r="H844" s="258"/>
      <c r="I844" s="274"/>
      <c r="J844" s="274"/>
      <c r="K844" s="274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53"/>
      <c r="AK844" s="256"/>
      <c r="AL844" s="55"/>
      <c r="AM844" s="249"/>
      <c r="AN844" s="242"/>
      <c r="AO844" s="239"/>
      <c r="AP844" s="236"/>
      <c r="AQ844" s="242"/>
      <c r="AR844" s="239"/>
      <c r="AS844" s="236"/>
      <c r="AT844" s="242"/>
      <c r="AU844" s="239"/>
      <c r="AV844" s="236"/>
      <c r="AW844" s="242"/>
      <c r="AX844" s="239"/>
      <c r="AY844" s="236"/>
      <c r="AZ844" s="242"/>
      <c r="BA844" s="239"/>
      <c r="BB844" s="293"/>
      <c r="BC844" s="296"/>
      <c r="BD844" s="296"/>
      <c r="BE844" s="299"/>
    </row>
    <row r="845" spans="2:58" ht="28.15" hidden="1" customHeight="1">
      <c r="B845" s="34"/>
      <c r="C845" s="265">
        <v>3</v>
      </c>
      <c r="D845" s="54"/>
      <c r="E845" s="53"/>
      <c r="F845" s="53"/>
      <c r="G845" s="52"/>
      <c r="H845" s="259"/>
      <c r="I845" s="269"/>
      <c r="J845" s="269"/>
      <c r="K845" s="269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44"/>
      <c r="AK845" s="244"/>
      <c r="AL845" s="44"/>
      <c r="AM845" s="247">
        <f>SUMPRODUCT(LEN($M845:$AE848)-LEN(SUBSTITUTE($M845:$AE848,"A", "")))</f>
        <v>0</v>
      </c>
      <c r="AN845" s="240">
        <f>SUMPRODUCT(LEN($AH845:$AH848)-LEN(SUBSTITUTE($AH845:$AH848,"A", "")))</f>
        <v>0</v>
      </c>
      <c r="AO845" s="237">
        <f>SUMPRODUCT(LEN($AG845:$AG848)-LEN(SUBSTITUTE($AG845:$AG848,"A", "")))</f>
        <v>0</v>
      </c>
      <c r="AP845" s="234">
        <f>SUMPRODUCT(LEN($M845:$AE848)-LEN(SUBSTITUTE($M845:$AE848,"S", "")))</f>
        <v>0</v>
      </c>
      <c r="AQ845" s="240">
        <f>SUMPRODUCT(LEN($AH845:$AH848)-LEN(SUBSTITUTE($AH845:$AH848,"S", "")))</f>
        <v>0</v>
      </c>
      <c r="AR845" s="237">
        <f>SUMPRODUCT(LEN($AG845:$AG848)-LEN(SUBSTITUTE($AG845:$AG848,"S", "")))</f>
        <v>0</v>
      </c>
      <c r="AS845" s="234">
        <f>SUMPRODUCT(LEN($M845:$AE848)-LEN(SUBSTITUTE($M845:$AE848,"F", "")))</f>
        <v>0</v>
      </c>
      <c r="AT845" s="240">
        <f>SUMPRODUCT(LEN($AH845:$AH848)-LEN(SUBSTITUTE($AH845:$AH848,"F", "")))</f>
        <v>0</v>
      </c>
      <c r="AU845" s="237">
        <f>SUMPRODUCT(LEN($AG845:$AG848)-LEN(SUBSTITUTE($AG845:$AG848,"F", "")))</f>
        <v>0</v>
      </c>
      <c r="AV845" s="234">
        <f>SUMPRODUCT(LEN($M845:$AE848)-LEN(SUBSTITUTE($M845:$AE848,"G", "")))</f>
        <v>0</v>
      </c>
      <c r="AW845" s="240">
        <f>SUMPRODUCT(LEN($AH845:$AH848)-LEN(SUBSTITUTE($AH845:$AH848,"G", "")))</f>
        <v>0</v>
      </c>
      <c r="AX845" s="237">
        <f>SUMPRODUCT(LEN($AG845:$AG848)-LEN(SUBSTITUTE($AG845:$AG848,"G", "")))</f>
        <v>0</v>
      </c>
      <c r="AY845" s="234">
        <f>SUMPRODUCT(LEN($M845:$AE848)-LEN(SUBSTITUTE($M845:$AE848,"M", "")))</f>
        <v>0</v>
      </c>
      <c r="AZ845" s="240">
        <f>SUMPRODUCT(LEN($AH845:$AH848)-LEN(SUBSTITUTE($AH845:$AH848,"M", "")))</f>
        <v>0</v>
      </c>
      <c r="BA845" s="237">
        <f>SUMPRODUCT(LEN($AG845:$AG848)-LEN(SUBSTITUTE($AG845:$AG848,"M", "")))</f>
        <v>0</v>
      </c>
      <c r="BB845" s="291">
        <f>SUMPRODUCT(LEN($AI845:$AI848)-LEN(SUBSTITUTE($AI845:$AI848,"S", "")))</f>
        <v>0</v>
      </c>
      <c r="BC845" s="294">
        <f>SUMPRODUCT(LEN($AI845:$AI848)-LEN(SUBSTITUTE($AI845:$AI848,"F", "")))</f>
        <v>0</v>
      </c>
      <c r="BD845" s="294">
        <f>SUMPRODUCT(LEN($AI845:$AI848)-LEN(SUBSTITUTE($AI845:$AI848,"G", "")))</f>
        <v>0</v>
      </c>
      <c r="BE845" s="297">
        <f>SUMPRODUCT(LEN($AI845:$AI848)-LEN(SUBSTITUTE($AI845:$AI848,"M", "")))</f>
        <v>0</v>
      </c>
    </row>
    <row r="846" spans="2:58" ht="28.15" hidden="1" customHeight="1" thickBot="1">
      <c r="B846" s="34"/>
      <c r="C846" s="266"/>
      <c r="D846" s="43"/>
      <c r="E846" s="42"/>
      <c r="F846" s="42"/>
      <c r="G846" s="41"/>
      <c r="H846" s="260"/>
      <c r="I846" s="270"/>
      <c r="J846" s="270"/>
      <c r="K846" s="270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45"/>
      <c r="AK846" s="245"/>
      <c r="AL846" s="23"/>
      <c r="AM846" s="248"/>
      <c r="AN846" s="241"/>
      <c r="AO846" s="238"/>
      <c r="AP846" s="235"/>
      <c r="AQ846" s="241"/>
      <c r="AR846" s="238"/>
      <c r="AS846" s="235"/>
      <c r="AT846" s="241"/>
      <c r="AU846" s="238"/>
      <c r="AV846" s="235"/>
      <c r="AW846" s="241"/>
      <c r="AX846" s="238"/>
      <c r="AY846" s="235"/>
      <c r="AZ846" s="241"/>
      <c r="BA846" s="238"/>
      <c r="BB846" s="292"/>
      <c r="BC846" s="295"/>
      <c r="BD846" s="295"/>
      <c r="BE846" s="298"/>
    </row>
    <row r="847" spans="2:58" ht="28.15" hidden="1" customHeight="1">
      <c r="B847" s="34"/>
      <c r="C847" s="267"/>
      <c r="D847" s="33"/>
      <c r="E847" s="32"/>
      <c r="F847" s="32"/>
      <c r="G847" s="31"/>
      <c r="H847" s="257"/>
      <c r="I847" s="271"/>
      <c r="J847" s="271"/>
      <c r="K847" s="271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45"/>
      <c r="AK847" s="245"/>
      <c r="AL847" s="23"/>
      <c r="AM847" s="248"/>
      <c r="AN847" s="241"/>
      <c r="AO847" s="238"/>
      <c r="AP847" s="235"/>
      <c r="AQ847" s="241"/>
      <c r="AR847" s="238"/>
      <c r="AS847" s="235"/>
      <c r="AT847" s="241"/>
      <c r="AU847" s="238"/>
      <c r="AV847" s="235"/>
      <c r="AW847" s="241"/>
      <c r="AX847" s="238"/>
      <c r="AY847" s="235"/>
      <c r="AZ847" s="241"/>
      <c r="BA847" s="238"/>
      <c r="BB847" s="292"/>
      <c r="BC847" s="295"/>
      <c r="BD847" s="295"/>
      <c r="BE847" s="298"/>
    </row>
    <row r="848" spans="2:58" ht="28.15" hidden="1" customHeight="1" thickBot="1">
      <c r="B848" s="22"/>
      <c r="C848" s="268"/>
      <c r="D848" s="21"/>
      <c r="E848" s="20"/>
      <c r="F848" s="20"/>
      <c r="G848" s="19"/>
      <c r="H848" s="258"/>
      <c r="I848" s="272"/>
      <c r="J848" s="272"/>
      <c r="K848" s="27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46"/>
      <c r="AK848" s="246"/>
      <c r="AL848" s="11"/>
      <c r="AM848" s="249"/>
      <c r="AN848" s="242"/>
      <c r="AO848" s="239"/>
      <c r="AP848" s="236"/>
      <c r="AQ848" s="242"/>
      <c r="AR848" s="239"/>
      <c r="AS848" s="236"/>
      <c r="AT848" s="242"/>
      <c r="AU848" s="239"/>
      <c r="AV848" s="236"/>
      <c r="AW848" s="242"/>
      <c r="AX848" s="239"/>
      <c r="AY848" s="236"/>
      <c r="AZ848" s="242"/>
      <c r="BA848" s="239"/>
      <c r="BB848" s="293"/>
      <c r="BC848" s="296"/>
      <c r="BD848" s="296"/>
      <c r="BE848" s="299"/>
    </row>
    <row r="849" spans="2:58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29" t="s">
        <v>287</v>
      </c>
      <c r="M849" s="278"/>
      <c r="N849" s="229" t="s">
        <v>286</v>
      </c>
      <c r="O849" s="278"/>
      <c r="P849" s="229" t="s">
        <v>286</v>
      </c>
      <c r="Q849" s="230"/>
      <c r="R849" s="229" t="s">
        <v>286</v>
      </c>
      <c r="S849" s="230"/>
      <c r="T849" s="229" t="s">
        <v>286</v>
      </c>
      <c r="U849" s="230"/>
      <c r="V849" s="229" t="s">
        <v>286</v>
      </c>
      <c r="W849" s="230"/>
      <c r="X849" s="229" t="s">
        <v>286</v>
      </c>
      <c r="Y849" s="230"/>
      <c r="Z849" s="229" t="s">
        <v>286</v>
      </c>
      <c r="AA849" s="230"/>
      <c r="AB849" s="229" t="s">
        <v>286</v>
      </c>
      <c r="AC849" s="230"/>
      <c r="AD849" s="229" t="s">
        <v>286</v>
      </c>
      <c r="AE849" s="230"/>
      <c r="AF849" s="243" t="s">
        <v>285</v>
      </c>
      <c r="AG849" s="230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90" t="s">
        <v>279</v>
      </c>
      <c r="AN849" s="89" t="s">
        <v>278</v>
      </c>
      <c r="AO849" s="88" t="s">
        <v>277</v>
      </c>
      <c r="AP849" s="90" t="s">
        <v>276</v>
      </c>
      <c r="AQ849" s="89" t="s">
        <v>275</v>
      </c>
      <c r="AR849" s="88" t="s">
        <v>274</v>
      </c>
      <c r="AS849" s="90" t="s">
        <v>273</v>
      </c>
      <c r="AT849" s="89" t="s">
        <v>272</v>
      </c>
      <c r="AU849" s="91" t="s">
        <v>271</v>
      </c>
      <c r="AV849" s="90" t="s">
        <v>270</v>
      </c>
      <c r="AW849" s="89" t="s">
        <v>269</v>
      </c>
      <c r="AX849" s="88" t="s">
        <v>268</v>
      </c>
      <c r="AY849" s="90" t="s">
        <v>267</v>
      </c>
      <c r="AZ849" s="89" t="s">
        <v>266</v>
      </c>
      <c r="BA849" s="88" t="s">
        <v>265</v>
      </c>
      <c r="BB849" s="87" t="s">
        <v>264</v>
      </c>
      <c r="BC849" s="86" t="s">
        <v>263</v>
      </c>
      <c r="BD849" s="86" t="s">
        <v>262</v>
      </c>
      <c r="BE849" s="85" t="s">
        <v>261</v>
      </c>
    </row>
    <row r="850" spans="2:58" ht="48" hidden="1" thickBot="1">
      <c r="B850" s="84" t="s">
        <v>296</v>
      </c>
      <c r="C850" s="83"/>
      <c r="D850" s="82"/>
      <c r="E850" s="275"/>
      <c r="F850" s="276"/>
      <c r="G850" s="277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71">
        <f t="shared" ref="AM850:BE850" si="60">SUM(AM851:AM862)</f>
        <v>0</v>
      </c>
      <c r="AN850" s="70">
        <f t="shared" si="60"/>
        <v>0</v>
      </c>
      <c r="AO850" s="69">
        <f t="shared" si="60"/>
        <v>0</v>
      </c>
      <c r="AP850" s="71">
        <f t="shared" si="60"/>
        <v>0</v>
      </c>
      <c r="AQ850" s="70">
        <f t="shared" si="60"/>
        <v>0</v>
      </c>
      <c r="AR850" s="69">
        <f t="shared" si="60"/>
        <v>0</v>
      </c>
      <c r="AS850" s="71">
        <f t="shared" si="60"/>
        <v>0</v>
      </c>
      <c r="AT850" s="70">
        <f t="shared" si="60"/>
        <v>0</v>
      </c>
      <c r="AU850" s="69">
        <f t="shared" si="60"/>
        <v>0</v>
      </c>
      <c r="AV850" s="71">
        <f t="shared" si="60"/>
        <v>0</v>
      </c>
      <c r="AW850" s="70">
        <f t="shared" si="60"/>
        <v>0</v>
      </c>
      <c r="AX850" s="69">
        <f t="shared" si="60"/>
        <v>0</v>
      </c>
      <c r="AY850" s="71">
        <f t="shared" si="60"/>
        <v>0</v>
      </c>
      <c r="AZ850" s="70">
        <f t="shared" si="60"/>
        <v>0</v>
      </c>
      <c r="BA850" s="69">
        <f t="shared" si="60"/>
        <v>0</v>
      </c>
      <c r="BB850" s="68">
        <f t="shared" si="60"/>
        <v>0</v>
      </c>
      <c r="BC850" s="67">
        <f t="shared" si="60"/>
        <v>0</v>
      </c>
      <c r="BD850" s="67">
        <f t="shared" si="60"/>
        <v>0</v>
      </c>
      <c r="BE850" s="66">
        <f t="shared" si="60"/>
        <v>0</v>
      </c>
      <c r="BF850" s="65" t="s">
        <v>257</v>
      </c>
    </row>
    <row r="851" spans="2:58" ht="28.15" hidden="1" customHeight="1">
      <c r="B851" s="34"/>
      <c r="C851" s="265">
        <v>1</v>
      </c>
      <c r="D851" s="54"/>
      <c r="E851" s="53"/>
      <c r="F851" s="53"/>
      <c r="G851" s="52"/>
      <c r="H851" s="259"/>
      <c r="I851" s="269"/>
      <c r="J851" s="269"/>
      <c r="K851" s="269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44"/>
      <c r="AK851" s="244"/>
      <c r="AL851" s="44"/>
      <c r="AM851" s="247">
        <f>SUMPRODUCT(LEN($M851:$AE854)-LEN(SUBSTITUTE($M851:$AE854,"A", "")))</f>
        <v>0</v>
      </c>
      <c r="AN851" s="240">
        <f>SUMPRODUCT(LEN($AH851:$AH854)-LEN(SUBSTITUTE($AH851:$AH854,"A", "")))</f>
        <v>0</v>
      </c>
      <c r="AO851" s="237">
        <f>SUMPRODUCT(LEN($AG851:$AG854)-LEN(SUBSTITUTE($AG851:$AG854,"A", "")))</f>
        <v>0</v>
      </c>
      <c r="AP851" s="234">
        <f>SUMPRODUCT(LEN($M851:$AE854)-LEN(SUBSTITUTE($M851:$AE854,"S", "")))</f>
        <v>0</v>
      </c>
      <c r="AQ851" s="240">
        <f>SUMPRODUCT(LEN($AH851:$AH854)-LEN(SUBSTITUTE($AH851:$AH854,"S", "")))</f>
        <v>0</v>
      </c>
      <c r="AR851" s="237">
        <f>SUMPRODUCT(LEN($AG851:$AG854)-LEN(SUBSTITUTE($AG851:$AG854,"S", "")))</f>
        <v>0</v>
      </c>
      <c r="AS851" s="234">
        <f>SUMPRODUCT(LEN($M851:$AE854)-LEN(SUBSTITUTE($M851:$AE854,"F", "")))</f>
        <v>0</v>
      </c>
      <c r="AT851" s="240">
        <f>SUMPRODUCT(LEN($AH851:$AH854)-LEN(SUBSTITUTE($AH851:$AH854,"F", "")))</f>
        <v>0</v>
      </c>
      <c r="AU851" s="237">
        <f>SUMPRODUCT(LEN($AG851:$AG854)-LEN(SUBSTITUTE($AG851:$AG854,"F", "")))</f>
        <v>0</v>
      </c>
      <c r="AV851" s="234">
        <f>SUMPRODUCT(LEN($M851:$AE854)-LEN(SUBSTITUTE($M851:$AE854,"G", "")))</f>
        <v>0</v>
      </c>
      <c r="AW851" s="240">
        <f>SUMPRODUCT(LEN($AH851:$AH854)-LEN(SUBSTITUTE($AH851:$AH854,"G", "")))</f>
        <v>0</v>
      </c>
      <c r="AX851" s="237">
        <f>SUMPRODUCT(LEN($AG851:$AG854)-LEN(SUBSTITUTE($AG851:$AG854,"G", "")))</f>
        <v>0</v>
      </c>
      <c r="AY851" s="234">
        <f>SUMPRODUCT(LEN($M851:$AE854)-LEN(SUBSTITUTE($M851:$AE854,"M", "")))</f>
        <v>0</v>
      </c>
      <c r="AZ851" s="240">
        <f>SUMPRODUCT(LEN($AH851:$AH854)-LEN(SUBSTITUTE($AH851:$AH854,"M", "")))</f>
        <v>0</v>
      </c>
      <c r="BA851" s="237">
        <f>SUMPRODUCT(LEN($AG851:$AG854)-LEN(SUBSTITUTE($AG851:$AG854,"M", "")))</f>
        <v>0</v>
      </c>
      <c r="BB851" s="291">
        <f>SUMPRODUCT(LEN($AI851:$AI854)-LEN(SUBSTITUTE($AI851:$AI854,"S", "")))</f>
        <v>0</v>
      </c>
      <c r="BC851" s="294">
        <f>SUMPRODUCT(LEN($AI851:$AI854)-LEN(SUBSTITUTE($AI851:$AI854,"F", "")))</f>
        <v>0</v>
      </c>
      <c r="BD851" s="294">
        <f>SUMPRODUCT(LEN($AI851:$AI854)-LEN(SUBSTITUTE($AI851:$AI854,"G", "")))</f>
        <v>0</v>
      </c>
      <c r="BE851" s="297">
        <f>SUMPRODUCT(LEN($AI851:$AI854)-LEN(SUBSTITUTE($AI851:$AI854,"M", "")))</f>
        <v>0</v>
      </c>
    </row>
    <row r="852" spans="2:58" ht="28.15" hidden="1" customHeight="1" thickBot="1">
      <c r="B852" s="34"/>
      <c r="C852" s="266"/>
      <c r="D852" s="43"/>
      <c r="E852" s="42"/>
      <c r="F852" s="42"/>
      <c r="G852" s="41"/>
      <c r="H852" s="260"/>
      <c r="I852" s="270"/>
      <c r="J852" s="270"/>
      <c r="K852" s="270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45"/>
      <c r="AK852" s="245"/>
      <c r="AL852" s="23"/>
      <c r="AM852" s="248"/>
      <c r="AN852" s="241"/>
      <c r="AO852" s="238"/>
      <c r="AP852" s="235"/>
      <c r="AQ852" s="241"/>
      <c r="AR852" s="238"/>
      <c r="AS852" s="235"/>
      <c r="AT852" s="241"/>
      <c r="AU852" s="238"/>
      <c r="AV852" s="235"/>
      <c r="AW852" s="241"/>
      <c r="AX852" s="238"/>
      <c r="AY852" s="235"/>
      <c r="AZ852" s="241"/>
      <c r="BA852" s="238"/>
      <c r="BB852" s="292"/>
      <c r="BC852" s="295"/>
      <c r="BD852" s="295"/>
      <c r="BE852" s="298"/>
    </row>
    <row r="853" spans="2:58" ht="28.15" hidden="1" customHeight="1">
      <c r="B853" s="34"/>
      <c r="C853" s="267"/>
      <c r="D853" s="33"/>
      <c r="E853" s="32"/>
      <c r="F853" s="32"/>
      <c r="G853" s="31"/>
      <c r="H853" s="257"/>
      <c r="I853" s="271"/>
      <c r="J853" s="271"/>
      <c r="K853" s="271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45"/>
      <c r="AK853" s="245"/>
      <c r="AL853" s="23"/>
      <c r="AM853" s="248"/>
      <c r="AN853" s="241"/>
      <c r="AO853" s="238"/>
      <c r="AP853" s="235"/>
      <c r="AQ853" s="241"/>
      <c r="AR853" s="238"/>
      <c r="AS853" s="235"/>
      <c r="AT853" s="241"/>
      <c r="AU853" s="238"/>
      <c r="AV853" s="235"/>
      <c r="AW853" s="241"/>
      <c r="AX853" s="238"/>
      <c r="AY853" s="235"/>
      <c r="AZ853" s="241"/>
      <c r="BA853" s="238"/>
      <c r="BB853" s="292"/>
      <c r="BC853" s="295"/>
      <c r="BD853" s="295"/>
      <c r="BE853" s="298"/>
    </row>
    <row r="854" spans="2:58" ht="28.15" hidden="1" customHeight="1" thickBot="1">
      <c r="B854" s="34"/>
      <c r="C854" s="273"/>
      <c r="D854" s="64"/>
      <c r="E854" s="63"/>
      <c r="F854" s="63"/>
      <c r="G854" s="62"/>
      <c r="H854" s="258"/>
      <c r="I854" s="274"/>
      <c r="J854" s="274"/>
      <c r="K854" s="274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50"/>
      <c r="AK854" s="250"/>
      <c r="AL854" s="55"/>
      <c r="AM854" s="249"/>
      <c r="AN854" s="242"/>
      <c r="AO854" s="239"/>
      <c r="AP854" s="236"/>
      <c r="AQ854" s="242"/>
      <c r="AR854" s="239"/>
      <c r="AS854" s="236"/>
      <c r="AT854" s="242"/>
      <c r="AU854" s="239"/>
      <c r="AV854" s="236"/>
      <c r="AW854" s="242"/>
      <c r="AX854" s="239"/>
      <c r="AY854" s="236"/>
      <c r="AZ854" s="242"/>
      <c r="BA854" s="239"/>
      <c r="BB854" s="293"/>
      <c r="BC854" s="296"/>
      <c r="BD854" s="296"/>
      <c r="BE854" s="299"/>
    </row>
    <row r="855" spans="2:58" ht="28.15" hidden="1" customHeight="1">
      <c r="B855" s="34"/>
      <c r="C855" s="265">
        <v>2</v>
      </c>
      <c r="D855" s="54"/>
      <c r="E855" s="53"/>
      <c r="F855" s="53"/>
      <c r="G855" s="52"/>
      <c r="H855" s="259"/>
      <c r="I855" s="269"/>
      <c r="J855" s="269"/>
      <c r="K855" s="269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51"/>
      <c r="AK855" s="254"/>
      <c r="AL855" s="44"/>
      <c r="AM855" s="247">
        <f>SUMPRODUCT(LEN($M855:$AE858)-LEN(SUBSTITUTE($M855:$AE858,"A", "")))</f>
        <v>0</v>
      </c>
      <c r="AN855" s="240">
        <f>SUMPRODUCT(LEN($AH855:$AH858)-LEN(SUBSTITUTE($AH855:$AH858,"A", "")))</f>
        <v>0</v>
      </c>
      <c r="AO855" s="237">
        <f>SUMPRODUCT(LEN($AG855:$AG858)-LEN(SUBSTITUTE($AG855:$AG858,"A", "")))</f>
        <v>0</v>
      </c>
      <c r="AP855" s="234">
        <f>SUMPRODUCT(LEN($M855:$AE858)-LEN(SUBSTITUTE($M855:$AE858,"S", "")))</f>
        <v>0</v>
      </c>
      <c r="AQ855" s="240">
        <f>SUMPRODUCT(LEN($AH855:$AH858)-LEN(SUBSTITUTE($AH855:$AH858,"S", "")))</f>
        <v>0</v>
      </c>
      <c r="AR855" s="237">
        <f>SUMPRODUCT(LEN($AG855:$AG858)-LEN(SUBSTITUTE($AG855:$AG858,"S", "")))</f>
        <v>0</v>
      </c>
      <c r="AS855" s="234">
        <f>SUMPRODUCT(LEN($M855:$AE858)-LEN(SUBSTITUTE($M855:$AE858,"F", "")))</f>
        <v>0</v>
      </c>
      <c r="AT855" s="240">
        <f>SUMPRODUCT(LEN($AH855:$AH858)-LEN(SUBSTITUTE($AH855:$AH858,"F", "")))</f>
        <v>0</v>
      </c>
      <c r="AU855" s="237">
        <f>SUMPRODUCT(LEN($AG855:$AG858)-LEN(SUBSTITUTE($AG855:$AG858,"F", "")))</f>
        <v>0</v>
      </c>
      <c r="AV855" s="234">
        <f>SUMPRODUCT(LEN($M855:$AE858)-LEN(SUBSTITUTE($M855:$AE858,"G", "")))</f>
        <v>0</v>
      </c>
      <c r="AW855" s="240">
        <f>SUMPRODUCT(LEN($AH855:$AH858)-LEN(SUBSTITUTE($AH855:$AH858,"G", "")))</f>
        <v>0</v>
      </c>
      <c r="AX855" s="237">
        <f>SUMPRODUCT(LEN($AG855:$AG858)-LEN(SUBSTITUTE($AG855:$AG858,"G", "")))</f>
        <v>0</v>
      </c>
      <c r="AY855" s="234">
        <f>SUMPRODUCT(LEN($M855:$AE858)-LEN(SUBSTITUTE($M855:$AE858,"M", "")))</f>
        <v>0</v>
      </c>
      <c r="AZ855" s="240">
        <f>SUMPRODUCT(LEN($AH855:$AH858)-LEN(SUBSTITUTE($AH855:$AH858,"M", "")))</f>
        <v>0</v>
      </c>
      <c r="BA855" s="237">
        <f>SUMPRODUCT(LEN($AG855:$AG858)-LEN(SUBSTITUTE($AG855:$AG858,"M", "")))</f>
        <v>0</v>
      </c>
      <c r="BB855" s="291">
        <f>SUMPRODUCT(LEN($AI855:$AI858)-LEN(SUBSTITUTE($AI855:$AI858,"S", "")))</f>
        <v>0</v>
      </c>
      <c r="BC855" s="294">
        <f>SUMPRODUCT(LEN($AI855:$AI858)-LEN(SUBSTITUTE($AI855:$AI858,"F", "")))</f>
        <v>0</v>
      </c>
      <c r="BD855" s="294">
        <f>SUMPRODUCT(LEN($AI855:$AI858)-LEN(SUBSTITUTE($AI855:$AI858,"G", "")))</f>
        <v>0</v>
      </c>
      <c r="BE855" s="297">
        <f>SUMPRODUCT(LEN($AI855:$AI858)-LEN(SUBSTITUTE($AI855:$AI858,"M", "")))</f>
        <v>0</v>
      </c>
    </row>
    <row r="856" spans="2:58" ht="28.15" hidden="1" customHeight="1" thickBot="1">
      <c r="B856" s="34"/>
      <c r="C856" s="266"/>
      <c r="D856" s="43"/>
      <c r="E856" s="42"/>
      <c r="F856" s="42"/>
      <c r="G856" s="41"/>
      <c r="H856" s="260"/>
      <c r="I856" s="270"/>
      <c r="J856" s="270"/>
      <c r="K856" s="270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52"/>
      <c r="AK856" s="255"/>
      <c r="AL856" s="23"/>
      <c r="AM856" s="248"/>
      <c r="AN856" s="241"/>
      <c r="AO856" s="238"/>
      <c r="AP856" s="235"/>
      <c r="AQ856" s="241"/>
      <c r="AR856" s="238"/>
      <c r="AS856" s="235"/>
      <c r="AT856" s="241"/>
      <c r="AU856" s="238"/>
      <c r="AV856" s="235"/>
      <c r="AW856" s="241"/>
      <c r="AX856" s="238"/>
      <c r="AY856" s="235"/>
      <c r="AZ856" s="241"/>
      <c r="BA856" s="238"/>
      <c r="BB856" s="292"/>
      <c r="BC856" s="295"/>
      <c r="BD856" s="295"/>
      <c r="BE856" s="298"/>
    </row>
    <row r="857" spans="2:58" ht="28.15" hidden="1" customHeight="1">
      <c r="B857" s="34"/>
      <c r="C857" s="267"/>
      <c r="D857" s="33"/>
      <c r="E857" s="32"/>
      <c r="F857" s="32"/>
      <c r="G857" s="31"/>
      <c r="H857" s="257"/>
      <c r="I857" s="271"/>
      <c r="J857" s="271"/>
      <c r="K857" s="271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52"/>
      <c r="AK857" s="255"/>
      <c r="AL857" s="23"/>
      <c r="AM857" s="248"/>
      <c r="AN857" s="241"/>
      <c r="AO857" s="238"/>
      <c r="AP857" s="235"/>
      <c r="AQ857" s="241"/>
      <c r="AR857" s="238"/>
      <c r="AS857" s="235"/>
      <c r="AT857" s="241"/>
      <c r="AU857" s="238"/>
      <c r="AV857" s="235"/>
      <c r="AW857" s="241"/>
      <c r="AX857" s="238"/>
      <c r="AY857" s="235"/>
      <c r="AZ857" s="241"/>
      <c r="BA857" s="238"/>
      <c r="BB857" s="292"/>
      <c r="BC857" s="295"/>
      <c r="BD857" s="295"/>
      <c r="BE857" s="298"/>
    </row>
    <row r="858" spans="2:58" ht="28.15" hidden="1" customHeight="1" thickBot="1">
      <c r="B858" s="34"/>
      <c r="C858" s="273"/>
      <c r="D858" s="64"/>
      <c r="E858" s="63"/>
      <c r="F858" s="63"/>
      <c r="G858" s="62"/>
      <c r="H858" s="258"/>
      <c r="I858" s="274"/>
      <c r="J858" s="274"/>
      <c r="K858" s="274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53"/>
      <c r="AK858" s="256"/>
      <c r="AL858" s="55"/>
      <c r="AM858" s="249"/>
      <c r="AN858" s="242"/>
      <c r="AO858" s="239"/>
      <c r="AP858" s="236"/>
      <c r="AQ858" s="242"/>
      <c r="AR858" s="239"/>
      <c r="AS858" s="236"/>
      <c r="AT858" s="242"/>
      <c r="AU858" s="239"/>
      <c r="AV858" s="236"/>
      <c r="AW858" s="242"/>
      <c r="AX858" s="239"/>
      <c r="AY858" s="236"/>
      <c r="AZ858" s="242"/>
      <c r="BA858" s="239"/>
      <c r="BB858" s="293"/>
      <c r="BC858" s="296"/>
      <c r="BD858" s="296"/>
      <c r="BE858" s="299"/>
    </row>
    <row r="859" spans="2:58" ht="28.15" hidden="1" customHeight="1">
      <c r="B859" s="34"/>
      <c r="C859" s="265">
        <v>3</v>
      </c>
      <c r="D859" s="54"/>
      <c r="E859" s="53"/>
      <c r="F859" s="53"/>
      <c r="G859" s="52"/>
      <c r="H859" s="259"/>
      <c r="I859" s="269"/>
      <c r="J859" s="269"/>
      <c r="K859" s="269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44"/>
      <c r="AK859" s="244"/>
      <c r="AL859" s="44"/>
      <c r="AM859" s="247">
        <f>SUMPRODUCT(LEN($M859:$AE862)-LEN(SUBSTITUTE($M859:$AE862,"A", "")))</f>
        <v>0</v>
      </c>
      <c r="AN859" s="240">
        <f>SUMPRODUCT(LEN($AH859:$AH862)-LEN(SUBSTITUTE($AH859:$AH862,"A", "")))</f>
        <v>0</v>
      </c>
      <c r="AO859" s="237">
        <f>SUMPRODUCT(LEN($AG859:$AG862)-LEN(SUBSTITUTE($AG859:$AG862,"A", "")))</f>
        <v>0</v>
      </c>
      <c r="AP859" s="234">
        <f>SUMPRODUCT(LEN($M859:$AE862)-LEN(SUBSTITUTE($M859:$AE862,"S", "")))</f>
        <v>0</v>
      </c>
      <c r="AQ859" s="240">
        <f>SUMPRODUCT(LEN($AH859:$AH862)-LEN(SUBSTITUTE($AH859:$AH862,"S", "")))</f>
        <v>0</v>
      </c>
      <c r="AR859" s="237">
        <f>SUMPRODUCT(LEN($AG859:$AG862)-LEN(SUBSTITUTE($AG859:$AG862,"S", "")))</f>
        <v>0</v>
      </c>
      <c r="AS859" s="234">
        <f>SUMPRODUCT(LEN($M859:$AE862)-LEN(SUBSTITUTE($M859:$AE862,"F", "")))</f>
        <v>0</v>
      </c>
      <c r="AT859" s="240">
        <f>SUMPRODUCT(LEN($AH859:$AH862)-LEN(SUBSTITUTE($AH859:$AH862,"F", "")))</f>
        <v>0</v>
      </c>
      <c r="AU859" s="237">
        <f>SUMPRODUCT(LEN($AG859:$AG862)-LEN(SUBSTITUTE($AG859:$AG862,"F", "")))</f>
        <v>0</v>
      </c>
      <c r="AV859" s="234">
        <f>SUMPRODUCT(LEN($M859:$AE862)-LEN(SUBSTITUTE($M859:$AE862,"G", "")))</f>
        <v>0</v>
      </c>
      <c r="AW859" s="240">
        <f>SUMPRODUCT(LEN($AH859:$AH862)-LEN(SUBSTITUTE($AH859:$AH862,"G", "")))</f>
        <v>0</v>
      </c>
      <c r="AX859" s="237">
        <f>SUMPRODUCT(LEN($AG859:$AG862)-LEN(SUBSTITUTE($AG859:$AG862,"G", "")))</f>
        <v>0</v>
      </c>
      <c r="AY859" s="234">
        <f>SUMPRODUCT(LEN($M859:$AE862)-LEN(SUBSTITUTE($M859:$AE862,"M", "")))</f>
        <v>0</v>
      </c>
      <c r="AZ859" s="240">
        <f>SUMPRODUCT(LEN($AH859:$AH862)-LEN(SUBSTITUTE($AH859:$AH862,"M", "")))</f>
        <v>0</v>
      </c>
      <c r="BA859" s="237">
        <f>SUMPRODUCT(LEN($AG859:$AG862)-LEN(SUBSTITUTE($AG859:$AG862,"M", "")))</f>
        <v>0</v>
      </c>
      <c r="BB859" s="291">
        <f>SUMPRODUCT(LEN($AI859:$AI862)-LEN(SUBSTITUTE($AI859:$AI862,"S", "")))</f>
        <v>0</v>
      </c>
      <c r="BC859" s="294">
        <f>SUMPRODUCT(LEN($AI859:$AI862)-LEN(SUBSTITUTE($AI859:$AI862,"F", "")))</f>
        <v>0</v>
      </c>
      <c r="BD859" s="294">
        <f>SUMPRODUCT(LEN($AI859:$AI862)-LEN(SUBSTITUTE($AI859:$AI862,"G", "")))</f>
        <v>0</v>
      </c>
      <c r="BE859" s="297">
        <f>SUMPRODUCT(LEN($AI859:$AI862)-LEN(SUBSTITUTE($AI859:$AI862,"M", "")))</f>
        <v>0</v>
      </c>
    </row>
    <row r="860" spans="2:58" ht="28.15" hidden="1" customHeight="1" thickBot="1">
      <c r="B860" s="34"/>
      <c r="C860" s="266"/>
      <c r="D860" s="43"/>
      <c r="E860" s="42"/>
      <c r="F860" s="42"/>
      <c r="G860" s="41"/>
      <c r="H860" s="260"/>
      <c r="I860" s="270"/>
      <c r="J860" s="270"/>
      <c r="K860" s="270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45"/>
      <c r="AK860" s="245"/>
      <c r="AL860" s="23"/>
      <c r="AM860" s="248"/>
      <c r="AN860" s="241"/>
      <c r="AO860" s="238"/>
      <c r="AP860" s="235"/>
      <c r="AQ860" s="241"/>
      <c r="AR860" s="238"/>
      <c r="AS860" s="235"/>
      <c r="AT860" s="241"/>
      <c r="AU860" s="238"/>
      <c r="AV860" s="235"/>
      <c r="AW860" s="241"/>
      <c r="AX860" s="238"/>
      <c r="AY860" s="235"/>
      <c r="AZ860" s="241"/>
      <c r="BA860" s="238"/>
      <c r="BB860" s="292"/>
      <c r="BC860" s="295"/>
      <c r="BD860" s="295"/>
      <c r="BE860" s="298"/>
    </row>
    <row r="861" spans="2:58" ht="28.15" hidden="1" customHeight="1">
      <c r="B861" s="34"/>
      <c r="C861" s="267"/>
      <c r="D861" s="33"/>
      <c r="E861" s="32"/>
      <c r="F861" s="32"/>
      <c r="G861" s="31"/>
      <c r="H861" s="257"/>
      <c r="I861" s="271"/>
      <c r="J861" s="271"/>
      <c r="K861" s="271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45"/>
      <c r="AK861" s="245"/>
      <c r="AL861" s="23"/>
      <c r="AM861" s="248"/>
      <c r="AN861" s="241"/>
      <c r="AO861" s="238"/>
      <c r="AP861" s="235"/>
      <c r="AQ861" s="241"/>
      <c r="AR861" s="238"/>
      <c r="AS861" s="235"/>
      <c r="AT861" s="241"/>
      <c r="AU861" s="238"/>
      <c r="AV861" s="235"/>
      <c r="AW861" s="241"/>
      <c r="AX861" s="238"/>
      <c r="AY861" s="235"/>
      <c r="AZ861" s="241"/>
      <c r="BA861" s="238"/>
      <c r="BB861" s="292"/>
      <c r="BC861" s="295"/>
      <c r="BD861" s="295"/>
      <c r="BE861" s="298"/>
    </row>
    <row r="862" spans="2:58" ht="28.15" hidden="1" customHeight="1" thickBot="1">
      <c r="B862" s="22"/>
      <c r="C862" s="268"/>
      <c r="D862" s="21"/>
      <c r="E862" s="20"/>
      <c r="F862" s="20"/>
      <c r="G862" s="19"/>
      <c r="H862" s="258"/>
      <c r="I862" s="272"/>
      <c r="J862" s="272"/>
      <c r="K862" s="27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46"/>
      <c r="AK862" s="246"/>
      <c r="AL862" s="11"/>
      <c r="AM862" s="249"/>
      <c r="AN862" s="242"/>
      <c r="AO862" s="239"/>
      <c r="AP862" s="236"/>
      <c r="AQ862" s="242"/>
      <c r="AR862" s="239"/>
      <c r="AS862" s="236"/>
      <c r="AT862" s="242"/>
      <c r="AU862" s="239"/>
      <c r="AV862" s="236"/>
      <c r="AW862" s="242"/>
      <c r="AX862" s="239"/>
      <c r="AY862" s="236"/>
      <c r="AZ862" s="242"/>
      <c r="BA862" s="239"/>
      <c r="BB862" s="293"/>
      <c r="BC862" s="296"/>
      <c r="BD862" s="296"/>
      <c r="BE862" s="299"/>
    </row>
    <row r="863" spans="2:58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29" t="s">
        <v>287</v>
      </c>
      <c r="M863" s="278"/>
      <c r="N863" s="229" t="s">
        <v>286</v>
      </c>
      <c r="O863" s="278"/>
      <c r="P863" s="229" t="s">
        <v>286</v>
      </c>
      <c r="Q863" s="230"/>
      <c r="R863" s="229" t="s">
        <v>286</v>
      </c>
      <c r="S863" s="230"/>
      <c r="T863" s="229" t="s">
        <v>286</v>
      </c>
      <c r="U863" s="230"/>
      <c r="V863" s="229" t="s">
        <v>286</v>
      </c>
      <c r="W863" s="230"/>
      <c r="X863" s="229" t="s">
        <v>286</v>
      </c>
      <c r="Y863" s="230"/>
      <c r="Z863" s="229" t="s">
        <v>286</v>
      </c>
      <c r="AA863" s="230"/>
      <c r="AB863" s="229" t="s">
        <v>286</v>
      </c>
      <c r="AC863" s="230"/>
      <c r="AD863" s="229" t="s">
        <v>286</v>
      </c>
      <c r="AE863" s="230"/>
      <c r="AF863" s="243" t="s">
        <v>285</v>
      </c>
      <c r="AG863" s="230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90" t="s">
        <v>279</v>
      </c>
      <c r="AN863" s="89" t="s">
        <v>278</v>
      </c>
      <c r="AO863" s="88" t="s">
        <v>277</v>
      </c>
      <c r="AP863" s="90" t="s">
        <v>276</v>
      </c>
      <c r="AQ863" s="89" t="s">
        <v>275</v>
      </c>
      <c r="AR863" s="88" t="s">
        <v>274</v>
      </c>
      <c r="AS863" s="90" t="s">
        <v>273</v>
      </c>
      <c r="AT863" s="89" t="s">
        <v>272</v>
      </c>
      <c r="AU863" s="91" t="s">
        <v>271</v>
      </c>
      <c r="AV863" s="90" t="s">
        <v>270</v>
      </c>
      <c r="AW863" s="89" t="s">
        <v>269</v>
      </c>
      <c r="AX863" s="88" t="s">
        <v>268</v>
      </c>
      <c r="AY863" s="90" t="s">
        <v>267</v>
      </c>
      <c r="AZ863" s="89" t="s">
        <v>266</v>
      </c>
      <c r="BA863" s="88" t="s">
        <v>265</v>
      </c>
      <c r="BB863" s="87" t="s">
        <v>264</v>
      </c>
      <c r="BC863" s="86" t="s">
        <v>263</v>
      </c>
      <c r="BD863" s="86" t="s">
        <v>262</v>
      </c>
      <c r="BE863" s="85" t="s">
        <v>261</v>
      </c>
    </row>
    <row r="864" spans="2:58" ht="48" hidden="1" thickBot="1">
      <c r="B864" s="84" t="s">
        <v>295</v>
      </c>
      <c r="C864" s="83"/>
      <c r="D864" s="82"/>
      <c r="E864" s="275"/>
      <c r="F864" s="276"/>
      <c r="G864" s="277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71">
        <f t="shared" ref="AM864:BE864" si="61">SUM(AM865:AM876)</f>
        <v>0</v>
      </c>
      <c r="AN864" s="70">
        <f t="shared" si="61"/>
        <v>0</v>
      </c>
      <c r="AO864" s="69">
        <f t="shared" si="61"/>
        <v>0</v>
      </c>
      <c r="AP864" s="71">
        <f t="shared" si="61"/>
        <v>0</v>
      </c>
      <c r="AQ864" s="70">
        <f t="shared" si="61"/>
        <v>0</v>
      </c>
      <c r="AR864" s="69">
        <f t="shared" si="61"/>
        <v>0</v>
      </c>
      <c r="AS864" s="71">
        <f t="shared" si="61"/>
        <v>0</v>
      </c>
      <c r="AT864" s="70">
        <f t="shared" si="61"/>
        <v>0</v>
      </c>
      <c r="AU864" s="69">
        <f t="shared" si="61"/>
        <v>0</v>
      </c>
      <c r="AV864" s="71">
        <f t="shared" si="61"/>
        <v>0</v>
      </c>
      <c r="AW864" s="70">
        <f t="shared" si="61"/>
        <v>0</v>
      </c>
      <c r="AX864" s="69">
        <f t="shared" si="61"/>
        <v>0</v>
      </c>
      <c r="AY864" s="71">
        <f t="shared" si="61"/>
        <v>0</v>
      </c>
      <c r="AZ864" s="70">
        <f t="shared" si="61"/>
        <v>0</v>
      </c>
      <c r="BA864" s="69">
        <f t="shared" si="61"/>
        <v>0</v>
      </c>
      <c r="BB864" s="68">
        <f t="shared" si="61"/>
        <v>0</v>
      </c>
      <c r="BC864" s="67">
        <f t="shared" si="61"/>
        <v>0</v>
      </c>
      <c r="BD864" s="67">
        <f t="shared" si="61"/>
        <v>0</v>
      </c>
      <c r="BE864" s="66">
        <f t="shared" si="61"/>
        <v>0</v>
      </c>
      <c r="BF864" s="65" t="s">
        <v>257</v>
      </c>
    </row>
    <row r="865" spans="2:58" ht="28.15" hidden="1" customHeight="1">
      <c r="B865" s="34"/>
      <c r="C865" s="265">
        <v>1</v>
      </c>
      <c r="D865" s="54"/>
      <c r="E865" s="53"/>
      <c r="F865" s="53"/>
      <c r="G865" s="52"/>
      <c r="H865" s="259"/>
      <c r="I865" s="269"/>
      <c r="J865" s="269"/>
      <c r="K865" s="269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44"/>
      <c r="AK865" s="244"/>
      <c r="AL865" s="44"/>
      <c r="AM865" s="247">
        <f>SUMPRODUCT(LEN($M865:$AE868)-LEN(SUBSTITUTE($M865:$AE868,"A", "")))</f>
        <v>0</v>
      </c>
      <c r="AN865" s="240">
        <f>SUMPRODUCT(LEN($AH865:$AH868)-LEN(SUBSTITUTE($AH865:$AH868,"A", "")))</f>
        <v>0</v>
      </c>
      <c r="AO865" s="237">
        <f>SUMPRODUCT(LEN($AG865:$AG868)-LEN(SUBSTITUTE($AG865:$AG868,"A", "")))</f>
        <v>0</v>
      </c>
      <c r="AP865" s="234">
        <f>SUMPRODUCT(LEN($M865:$AE868)-LEN(SUBSTITUTE($M865:$AE868,"S", "")))</f>
        <v>0</v>
      </c>
      <c r="AQ865" s="240">
        <f>SUMPRODUCT(LEN($AH865:$AH868)-LEN(SUBSTITUTE($AH865:$AH868,"S", "")))</f>
        <v>0</v>
      </c>
      <c r="AR865" s="237">
        <f>SUMPRODUCT(LEN($AG865:$AG868)-LEN(SUBSTITUTE($AG865:$AG868,"S", "")))</f>
        <v>0</v>
      </c>
      <c r="AS865" s="234">
        <f>SUMPRODUCT(LEN($M865:$AE868)-LEN(SUBSTITUTE($M865:$AE868,"F", "")))</f>
        <v>0</v>
      </c>
      <c r="AT865" s="240">
        <f>SUMPRODUCT(LEN($AH865:$AH868)-LEN(SUBSTITUTE($AH865:$AH868,"F", "")))</f>
        <v>0</v>
      </c>
      <c r="AU865" s="237">
        <f>SUMPRODUCT(LEN($AG865:$AG868)-LEN(SUBSTITUTE($AG865:$AG868,"F", "")))</f>
        <v>0</v>
      </c>
      <c r="AV865" s="234">
        <f>SUMPRODUCT(LEN($M865:$AE868)-LEN(SUBSTITUTE($M865:$AE868,"G", "")))</f>
        <v>0</v>
      </c>
      <c r="AW865" s="240">
        <f>SUMPRODUCT(LEN($AH865:$AH868)-LEN(SUBSTITUTE($AH865:$AH868,"G", "")))</f>
        <v>0</v>
      </c>
      <c r="AX865" s="237">
        <f>SUMPRODUCT(LEN($AG865:$AG868)-LEN(SUBSTITUTE($AG865:$AG868,"G", "")))</f>
        <v>0</v>
      </c>
      <c r="AY865" s="234">
        <f>SUMPRODUCT(LEN($M865:$AE868)-LEN(SUBSTITUTE($M865:$AE868,"M", "")))</f>
        <v>0</v>
      </c>
      <c r="AZ865" s="240">
        <f>SUMPRODUCT(LEN($AH865:$AH868)-LEN(SUBSTITUTE($AH865:$AH868,"M", "")))</f>
        <v>0</v>
      </c>
      <c r="BA865" s="237">
        <f>SUMPRODUCT(LEN($AG865:$AG868)-LEN(SUBSTITUTE($AG865:$AG868,"M", "")))</f>
        <v>0</v>
      </c>
      <c r="BB865" s="291">
        <f>SUMPRODUCT(LEN($AI865:$AI868)-LEN(SUBSTITUTE($AI865:$AI868,"S", "")))</f>
        <v>0</v>
      </c>
      <c r="BC865" s="294">
        <f>SUMPRODUCT(LEN($AI865:$AI868)-LEN(SUBSTITUTE($AI865:$AI868,"F", "")))</f>
        <v>0</v>
      </c>
      <c r="BD865" s="294">
        <f>SUMPRODUCT(LEN($AI865:$AI868)-LEN(SUBSTITUTE($AI865:$AI868,"G", "")))</f>
        <v>0</v>
      </c>
      <c r="BE865" s="297">
        <f>SUMPRODUCT(LEN($AI865:$AI868)-LEN(SUBSTITUTE($AI865:$AI868,"M", "")))</f>
        <v>0</v>
      </c>
    </row>
    <row r="866" spans="2:58" ht="28.15" hidden="1" customHeight="1" thickBot="1">
      <c r="B866" s="34"/>
      <c r="C866" s="266"/>
      <c r="D866" s="43"/>
      <c r="E866" s="42"/>
      <c r="F866" s="42"/>
      <c r="G866" s="41"/>
      <c r="H866" s="260"/>
      <c r="I866" s="270"/>
      <c r="J866" s="270"/>
      <c r="K866" s="270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45"/>
      <c r="AK866" s="245"/>
      <c r="AL866" s="23"/>
      <c r="AM866" s="248"/>
      <c r="AN866" s="241"/>
      <c r="AO866" s="238"/>
      <c r="AP866" s="235"/>
      <c r="AQ866" s="241"/>
      <c r="AR866" s="238"/>
      <c r="AS866" s="235"/>
      <c r="AT866" s="241"/>
      <c r="AU866" s="238"/>
      <c r="AV866" s="235"/>
      <c r="AW866" s="241"/>
      <c r="AX866" s="238"/>
      <c r="AY866" s="235"/>
      <c r="AZ866" s="241"/>
      <c r="BA866" s="238"/>
      <c r="BB866" s="292"/>
      <c r="BC866" s="295"/>
      <c r="BD866" s="295"/>
      <c r="BE866" s="298"/>
    </row>
    <row r="867" spans="2:58" ht="28.15" hidden="1" customHeight="1">
      <c r="B867" s="34"/>
      <c r="C867" s="267"/>
      <c r="D867" s="33"/>
      <c r="E867" s="32"/>
      <c r="F867" s="32"/>
      <c r="G867" s="31"/>
      <c r="H867" s="257"/>
      <c r="I867" s="271"/>
      <c r="J867" s="271"/>
      <c r="K867" s="271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45"/>
      <c r="AK867" s="245"/>
      <c r="AL867" s="23"/>
      <c r="AM867" s="248"/>
      <c r="AN867" s="241"/>
      <c r="AO867" s="238"/>
      <c r="AP867" s="235"/>
      <c r="AQ867" s="241"/>
      <c r="AR867" s="238"/>
      <c r="AS867" s="235"/>
      <c r="AT867" s="241"/>
      <c r="AU867" s="238"/>
      <c r="AV867" s="235"/>
      <c r="AW867" s="241"/>
      <c r="AX867" s="238"/>
      <c r="AY867" s="235"/>
      <c r="AZ867" s="241"/>
      <c r="BA867" s="238"/>
      <c r="BB867" s="292"/>
      <c r="BC867" s="295"/>
      <c r="BD867" s="295"/>
      <c r="BE867" s="298"/>
    </row>
    <row r="868" spans="2:58" ht="28.15" hidden="1" customHeight="1" thickBot="1">
      <c r="B868" s="34"/>
      <c r="C868" s="273"/>
      <c r="D868" s="64"/>
      <c r="E868" s="63"/>
      <c r="F868" s="63"/>
      <c r="G868" s="62"/>
      <c r="H868" s="258"/>
      <c r="I868" s="274"/>
      <c r="J868" s="274"/>
      <c r="K868" s="274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50"/>
      <c r="AK868" s="250"/>
      <c r="AL868" s="55"/>
      <c r="AM868" s="249"/>
      <c r="AN868" s="242"/>
      <c r="AO868" s="239"/>
      <c r="AP868" s="236"/>
      <c r="AQ868" s="242"/>
      <c r="AR868" s="239"/>
      <c r="AS868" s="236"/>
      <c r="AT868" s="242"/>
      <c r="AU868" s="239"/>
      <c r="AV868" s="236"/>
      <c r="AW868" s="242"/>
      <c r="AX868" s="239"/>
      <c r="AY868" s="236"/>
      <c r="AZ868" s="242"/>
      <c r="BA868" s="239"/>
      <c r="BB868" s="293"/>
      <c r="BC868" s="296"/>
      <c r="BD868" s="296"/>
      <c r="BE868" s="299"/>
    </row>
    <row r="869" spans="2:58" ht="28.15" hidden="1" customHeight="1">
      <c r="B869" s="34"/>
      <c r="C869" s="265">
        <v>2</v>
      </c>
      <c r="D869" s="54"/>
      <c r="E869" s="53"/>
      <c r="F869" s="53"/>
      <c r="G869" s="52"/>
      <c r="H869" s="259"/>
      <c r="I869" s="269"/>
      <c r="J869" s="269"/>
      <c r="K869" s="269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51"/>
      <c r="AK869" s="254"/>
      <c r="AL869" s="44"/>
      <c r="AM869" s="247">
        <f>SUMPRODUCT(LEN($M869:$AE872)-LEN(SUBSTITUTE($M869:$AE872,"A", "")))</f>
        <v>0</v>
      </c>
      <c r="AN869" s="240">
        <f>SUMPRODUCT(LEN($AH869:$AH872)-LEN(SUBSTITUTE($AH869:$AH872,"A", "")))</f>
        <v>0</v>
      </c>
      <c r="AO869" s="237">
        <f>SUMPRODUCT(LEN($AG869:$AG872)-LEN(SUBSTITUTE($AG869:$AG872,"A", "")))</f>
        <v>0</v>
      </c>
      <c r="AP869" s="234">
        <f>SUMPRODUCT(LEN($M869:$AE872)-LEN(SUBSTITUTE($M869:$AE872,"S", "")))</f>
        <v>0</v>
      </c>
      <c r="AQ869" s="240">
        <f>SUMPRODUCT(LEN($AH869:$AH872)-LEN(SUBSTITUTE($AH869:$AH872,"S", "")))</f>
        <v>0</v>
      </c>
      <c r="AR869" s="237">
        <f>SUMPRODUCT(LEN($AG869:$AG872)-LEN(SUBSTITUTE($AG869:$AG872,"S", "")))</f>
        <v>0</v>
      </c>
      <c r="AS869" s="234">
        <f>SUMPRODUCT(LEN($M869:$AE872)-LEN(SUBSTITUTE($M869:$AE872,"F", "")))</f>
        <v>0</v>
      </c>
      <c r="AT869" s="240">
        <f>SUMPRODUCT(LEN($AH869:$AH872)-LEN(SUBSTITUTE($AH869:$AH872,"F", "")))</f>
        <v>0</v>
      </c>
      <c r="AU869" s="237">
        <f>SUMPRODUCT(LEN($AG869:$AG872)-LEN(SUBSTITUTE($AG869:$AG872,"F", "")))</f>
        <v>0</v>
      </c>
      <c r="AV869" s="234">
        <f>SUMPRODUCT(LEN($M869:$AE872)-LEN(SUBSTITUTE($M869:$AE872,"G", "")))</f>
        <v>0</v>
      </c>
      <c r="AW869" s="240">
        <f>SUMPRODUCT(LEN($AH869:$AH872)-LEN(SUBSTITUTE($AH869:$AH872,"G", "")))</f>
        <v>0</v>
      </c>
      <c r="AX869" s="237">
        <f>SUMPRODUCT(LEN($AG869:$AG872)-LEN(SUBSTITUTE($AG869:$AG872,"G", "")))</f>
        <v>0</v>
      </c>
      <c r="AY869" s="234">
        <f>SUMPRODUCT(LEN($M869:$AE872)-LEN(SUBSTITUTE($M869:$AE872,"M", "")))</f>
        <v>0</v>
      </c>
      <c r="AZ869" s="240">
        <f>SUMPRODUCT(LEN($AH869:$AH872)-LEN(SUBSTITUTE($AH869:$AH872,"M", "")))</f>
        <v>0</v>
      </c>
      <c r="BA869" s="237">
        <f>SUMPRODUCT(LEN($AG869:$AG872)-LEN(SUBSTITUTE($AG869:$AG872,"M", "")))</f>
        <v>0</v>
      </c>
      <c r="BB869" s="291">
        <f>SUMPRODUCT(LEN($AI869:$AI872)-LEN(SUBSTITUTE($AI869:$AI872,"S", "")))</f>
        <v>0</v>
      </c>
      <c r="BC869" s="294">
        <f>SUMPRODUCT(LEN($AI869:$AI872)-LEN(SUBSTITUTE($AI869:$AI872,"F", "")))</f>
        <v>0</v>
      </c>
      <c r="BD869" s="294">
        <f>SUMPRODUCT(LEN($AI869:$AI872)-LEN(SUBSTITUTE($AI869:$AI872,"G", "")))</f>
        <v>0</v>
      </c>
      <c r="BE869" s="297">
        <f>SUMPRODUCT(LEN($AI869:$AI872)-LEN(SUBSTITUTE($AI869:$AI872,"M", "")))</f>
        <v>0</v>
      </c>
    </row>
    <row r="870" spans="2:58" ht="28.15" hidden="1" customHeight="1" thickBot="1">
      <c r="B870" s="34"/>
      <c r="C870" s="266"/>
      <c r="D870" s="43"/>
      <c r="E870" s="42"/>
      <c r="F870" s="42"/>
      <c r="G870" s="41"/>
      <c r="H870" s="260"/>
      <c r="I870" s="270"/>
      <c r="J870" s="270"/>
      <c r="K870" s="270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52"/>
      <c r="AK870" s="255"/>
      <c r="AL870" s="23"/>
      <c r="AM870" s="248"/>
      <c r="AN870" s="241"/>
      <c r="AO870" s="238"/>
      <c r="AP870" s="235"/>
      <c r="AQ870" s="241"/>
      <c r="AR870" s="238"/>
      <c r="AS870" s="235"/>
      <c r="AT870" s="241"/>
      <c r="AU870" s="238"/>
      <c r="AV870" s="235"/>
      <c r="AW870" s="241"/>
      <c r="AX870" s="238"/>
      <c r="AY870" s="235"/>
      <c r="AZ870" s="241"/>
      <c r="BA870" s="238"/>
      <c r="BB870" s="292"/>
      <c r="BC870" s="295"/>
      <c r="BD870" s="295"/>
      <c r="BE870" s="298"/>
    </row>
    <row r="871" spans="2:58" ht="28.15" hidden="1" customHeight="1">
      <c r="B871" s="34"/>
      <c r="C871" s="267"/>
      <c r="D871" s="33"/>
      <c r="E871" s="32"/>
      <c r="F871" s="32"/>
      <c r="G871" s="31"/>
      <c r="H871" s="257"/>
      <c r="I871" s="271"/>
      <c r="J871" s="271"/>
      <c r="K871" s="271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52"/>
      <c r="AK871" s="255"/>
      <c r="AL871" s="23"/>
      <c r="AM871" s="248"/>
      <c r="AN871" s="241"/>
      <c r="AO871" s="238"/>
      <c r="AP871" s="235"/>
      <c r="AQ871" s="241"/>
      <c r="AR871" s="238"/>
      <c r="AS871" s="235"/>
      <c r="AT871" s="241"/>
      <c r="AU871" s="238"/>
      <c r="AV871" s="235"/>
      <c r="AW871" s="241"/>
      <c r="AX871" s="238"/>
      <c r="AY871" s="235"/>
      <c r="AZ871" s="241"/>
      <c r="BA871" s="238"/>
      <c r="BB871" s="292"/>
      <c r="BC871" s="295"/>
      <c r="BD871" s="295"/>
      <c r="BE871" s="298"/>
    </row>
    <row r="872" spans="2:58" ht="28.15" hidden="1" customHeight="1" thickBot="1">
      <c r="B872" s="34"/>
      <c r="C872" s="273"/>
      <c r="D872" s="64"/>
      <c r="E872" s="63"/>
      <c r="F872" s="63"/>
      <c r="G872" s="62"/>
      <c r="H872" s="258"/>
      <c r="I872" s="274"/>
      <c r="J872" s="274"/>
      <c r="K872" s="274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53"/>
      <c r="AK872" s="256"/>
      <c r="AL872" s="55"/>
      <c r="AM872" s="249"/>
      <c r="AN872" s="242"/>
      <c r="AO872" s="239"/>
      <c r="AP872" s="236"/>
      <c r="AQ872" s="242"/>
      <c r="AR872" s="239"/>
      <c r="AS872" s="236"/>
      <c r="AT872" s="242"/>
      <c r="AU872" s="239"/>
      <c r="AV872" s="236"/>
      <c r="AW872" s="242"/>
      <c r="AX872" s="239"/>
      <c r="AY872" s="236"/>
      <c r="AZ872" s="242"/>
      <c r="BA872" s="239"/>
      <c r="BB872" s="293"/>
      <c r="BC872" s="296"/>
      <c r="BD872" s="296"/>
      <c r="BE872" s="299"/>
    </row>
    <row r="873" spans="2:58" ht="28.15" hidden="1" customHeight="1">
      <c r="B873" s="34"/>
      <c r="C873" s="265">
        <v>3</v>
      </c>
      <c r="D873" s="54"/>
      <c r="E873" s="53"/>
      <c r="F873" s="53"/>
      <c r="G873" s="52"/>
      <c r="H873" s="259"/>
      <c r="I873" s="269"/>
      <c r="J873" s="269"/>
      <c r="K873" s="269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44"/>
      <c r="AK873" s="244"/>
      <c r="AL873" s="44"/>
      <c r="AM873" s="247">
        <f>SUMPRODUCT(LEN($M873:$AE876)-LEN(SUBSTITUTE($M873:$AE876,"A", "")))</f>
        <v>0</v>
      </c>
      <c r="AN873" s="240">
        <f>SUMPRODUCT(LEN($AH873:$AH876)-LEN(SUBSTITUTE($AH873:$AH876,"A", "")))</f>
        <v>0</v>
      </c>
      <c r="AO873" s="237">
        <f>SUMPRODUCT(LEN($AG873:$AG876)-LEN(SUBSTITUTE($AG873:$AG876,"A", "")))</f>
        <v>0</v>
      </c>
      <c r="AP873" s="234">
        <f>SUMPRODUCT(LEN($M873:$AE876)-LEN(SUBSTITUTE($M873:$AE876,"S", "")))</f>
        <v>0</v>
      </c>
      <c r="AQ873" s="240">
        <f>SUMPRODUCT(LEN($AH873:$AH876)-LEN(SUBSTITUTE($AH873:$AH876,"S", "")))</f>
        <v>0</v>
      </c>
      <c r="AR873" s="237">
        <f>SUMPRODUCT(LEN($AG873:$AG876)-LEN(SUBSTITUTE($AG873:$AG876,"S", "")))</f>
        <v>0</v>
      </c>
      <c r="AS873" s="234">
        <f>SUMPRODUCT(LEN($M873:$AE876)-LEN(SUBSTITUTE($M873:$AE876,"F", "")))</f>
        <v>0</v>
      </c>
      <c r="AT873" s="240">
        <f>SUMPRODUCT(LEN($AH873:$AH876)-LEN(SUBSTITUTE($AH873:$AH876,"F", "")))</f>
        <v>0</v>
      </c>
      <c r="AU873" s="237">
        <f>SUMPRODUCT(LEN($AG873:$AG876)-LEN(SUBSTITUTE($AG873:$AG876,"F", "")))</f>
        <v>0</v>
      </c>
      <c r="AV873" s="234">
        <f>SUMPRODUCT(LEN($M873:$AE876)-LEN(SUBSTITUTE($M873:$AE876,"G", "")))</f>
        <v>0</v>
      </c>
      <c r="AW873" s="240">
        <f>SUMPRODUCT(LEN($AH873:$AH876)-LEN(SUBSTITUTE($AH873:$AH876,"G", "")))</f>
        <v>0</v>
      </c>
      <c r="AX873" s="237">
        <f>SUMPRODUCT(LEN($AG873:$AG876)-LEN(SUBSTITUTE($AG873:$AG876,"G", "")))</f>
        <v>0</v>
      </c>
      <c r="AY873" s="234">
        <f>SUMPRODUCT(LEN($M873:$AE876)-LEN(SUBSTITUTE($M873:$AE876,"M", "")))</f>
        <v>0</v>
      </c>
      <c r="AZ873" s="240">
        <f>SUMPRODUCT(LEN($AH873:$AH876)-LEN(SUBSTITUTE($AH873:$AH876,"M", "")))</f>
        <v>0</v>
      </c>
      <c r="BA873" s="237">
        <f>SUMPRODUCT(LEN($AG873:$AG876)-LEN(SUBSTITUTE($AG873:$AG876,"M", "")))</f>
        <v>0</v>
      </c>
      <c r="BB873" s="291">
        <f>SUMPRODUCT(LEN($AI873:$AI876)-LEN(SUBSTITUTE($AI873:$AI876,"S", "")))</f>
        <v>0</v>
      </c>
      <c r="BC873" s="294">
        <f>SUMPRODUCT(LEN($AI873:$AI876)-LEN(SUBSTITUTE($AI873:$AI876,"F", "")))</f>
        <v>0</v>
      </c>
      <c r="BD873" s="294">
        <f>SUMPRODUCT(LEN($AI873:$AI876)-LEN(SUBSTITUTE($AI873:$AI876,"G", "")))</f>
        <v>0</v>
      </c>
      <c r="BE873" s="297">
        <f>SUMPRODUCT(LEN($AI873:$AI876)-LEN(SUBSTITUTE($AI873:$AI876,"M", "")))</f>
        <v>0</v>
      </c>
    </row>
    <row r="874" spans="2:58" ht="28.15" hidden="1" customHeight="1" thickBot="1">
      <c r="B874" s="34"/>
      <c r="C874" s="266"/>
      <c r="D874" s="43"/>
      <c r="E874" s="42"/>
      <c r="F874" s="42"/>
      <c r="G874" s="41"/>
      <c r="H874" s="260"/>
      <c r="I874" s="270"/>
      <c r="J874" s="270"/>
      <c r="K874" s="270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45"/>
      <c r="AK874" s="245"/>
      <c r="AL874" s="23"/>
      <c r="AM874" s="248"/>
      <c r="AN874" s="241"/>
      <c r="AO874" s="238"/>
      <c r="AP874" s="235"/>
      <c r="AQ874" s="241"/>
      <c r="AR874" s="238"/>
      <c r="AS874" s="235"/>
      <c r="AT874" s="241"/>
      <c r="AU874" s="238"/>
      <c r="AV874" s="235"/>
      <c r="AW874" s="241"/>
      <c r="AX874" s="238"/>
      <c r="AY874" s="235"/>
      <c r="AZ874" s="241"/>
      <c r="BA874" s="238"/>
      <c r="BB874" s="292"/>
      <c r="BC874" s="295"/>
      <c r="BD874" s="295"/>
      <c r="BE874" s="298"/>
    </row>
    <row r="875" spans="2:58" ht="28.15" hidden="1" customHeight="1">
      <c r="B875" s="34"/>
      <c r="C875" s="267"/>
      <c r="D875" s="33"/>
      <c r="E875" s="32"/>
      <c r="F875" s="32"/>
      <c r="G875" s="31"/>
      <c r="H875" s="257"/>
      <c r="I875" s="271"/>
      <c r="J875" s="271"/>
      <c r="K875" s="271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45"/>
      <c r="AK875" s="245"/>
      <c r="AL875" s="23"/>
      <c r="AM875" s="248"/>
      <c r="AN875" s="241"/>
      <c r="AO875" s="238"/>
      <c r="AP875" s="235"/>
      <c r="AQ875" s="241"/>
      <c r="AR875" s="238"/>
      <c r="AS875" s="235"/>
      <c r="AT875" s="241"/>
      <c r="AU875" s="238"/>
      <c r="AV875" s="235"/>
      <c r="AW875" s="241"/>
      <c r="AX875" s="238"/>
      <c r="AY875" s="235"/>
      <c r="AZ875" s="241"/>
      <c r="BA875" s="238"/>
      <c r="BB875" s="292"/>
      <c r="BC875" s="295"/>
      <c r="BD875" s="295"/>
      <c r="BE875" s="298"/>
    </row>
    <row r="876" spans="2:58" ht="28.15" hidden="1" customHeight="1" thickBot="1">
      <c r="B876" s="22"/>
      <c r="C876" s="268"/>
      <c r="D876" s="21"/>
      <c r="E876" s="20"/>
      <c r="F876" s="20"/>
      <c r="G876" s="19"/>
      <c r="H876" s="258"/>
      <c r="I876" s="272"/>
      <c r="J876" s="272"/>
      <c r="K876" s="27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46"/>
      <c r="AK876" s="246"/>
      <c r="AL876" s="11"/>
      <c r="AM876" s="249"/>
      <c r="AN876" s="242"/>
      <c r="AO876" s="239"/>
      <c r="AP876" s="236"/>
      <c r="AQ876" s="242"/>
      <c r="AR876" s="239"/>
      <c r="AS876" s="236"/>
      <c r="AT876" s="242"/>
      <c r="AU876" s="239"/>
      <c r="AV876" s="236"/>
      <c r="AW876" s="242"/>
      <c r="AX876" s="239"/>
      <c r="AY876" s="236"/>
      <c r="AZ876" s="242"/>
      <c r="BA876" s="239"/>
      <c r="BB876" s="293"/>
      <c r="BC876" s="296"/>
      <c r="BD876" s="296"/>
      <c r="BE876" s="299"/>
    </row>
    <row r="877" spans="2:58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29" t="s">
        <v>287</v>
      </c>
      <c r="M877" s="278"/>
      <c r="N877" s="229" t="s">
        <v>286</v>
      </c>
      <c r="O877" s="278"/>
      <c r="P877" s="229" t="s">
        <v>286</v>
      </c>
      <c r="Q877" s="230"/>
      <c r="R877" s="229" t="s">
        <v>286</v>
      </c>
      <c r="S877" s="230"/>
      <c r="T877" s="229" t="s">
        <v>286</v>
      </c>
      <c r="U877" s="230"/>
      <c r="V877" s="229" t="s">
        <v>286</v>
      </c>
      <c r="W877" s="230"/>
      <c r="X877" s="229" t="s">
        <v>286</v>
      </c>
      <c r="Y877" s="230"/>
      <c r="Z877" s="229" t="s">
        <v>286</v>
      </c>
      <c r="AA877" s="230"/>
      <c r="AB877" s="229" t="s">
        <v>286</v>
      </c>
      <c r="AC877" s="230"/>
      <c r="AD877" s="229" t="s">
        <v>286</v>
      </c>
      <c r="AE877" s="230"/>
      <c r="AF877" s="243" t="s">
        <v>285</v>
      </c>
      <c r="AG877" s="230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90" t="s">
        <v>279</v>
      </c>
      <c r="AN877" s="89" t="s">
        <v>278</v>
      </c>
      <c r="AO877" s="88" t="s">
        <v>277</v>
      </c>
      <c r="AP877" s="90" t="s">
        <v>276</v>
      </c>
      <c r="AQ877" s="89" t="s">
        <v>275</v>
      </c>
      <c r="AR877" s="88" t="s">
        <v>274</v>
      </c>
      <c r="AS877" s="90" t="s">
        <v>273</v>
      </c>
      <c r="AT877" s="89" t="s">
        <v>272</v>
      </c>
      <c r="AU877" s="91" t="s">
        <v>271</v>
      </c>
      <c r="AV877" s="90" t="s">
        <v>270</v>
      </c>
      <c r="AW877" s="89" t="s">
        <v>269</v>
      </c>
      <c r="AX877" s="88" t="s">
        <v>268</v>
      </c>
      <c r="AY877" s="90" t="s">
        <v>267</v>
      </c>
      <c r="AZ877" s="89" t="s">
        <v>266</v>
      </c>
      <c r="BA877" s="88" t="s">
        <v>265</v>
      </c>
      <c r="BB877" s="87" t="s">
        <v>264</v>
      </c>
      <c r="BC877" s="86" t="s">
        <v>263</v>
      </c>
      <c r="BD877" s="86" t="s">
        <v>262</v>
      </c>
      <c r="BE877" s="85" t="s">
        <v>261</v>
      </c>
    </row>
    <row r="878" spans="2:58" ht="48" hidden="1" thickBot="1">
      <c r="B878" s="84" t="s">
        <v>294</v>
      </c>
      <c r="C878" s="83"/>
      <c r="D878" s="82"/>
      <c r="E878" s="275"/>
      <c r="F878" s="276"/>
      <c r="G878" s="277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71">
        <f t="shared" ref="AM878:BE878" si="62">SUM(AM879:AM890)</f>
        <v>0</v>
      </c>
      <c r="AN878" s="70">
        <f t="shared" si="62"/>
        <v>0</v>
      </c>
      <c r="AO878" s="69">
        <f t="shared" si="62"/>
        <v>0</v>
      </c>
      <c r="AP878" s="71">
        <f t="shared" si="62"/>
        <v>0</v>
      </c>
      <c r="AQ878" s="70">
        <f t="shared" si="62"/>
        <v>0</v>
      </c>
      <c r="AR878" s="69">
        <f t="shared" si="62"/>
        <v>0</v>
      </c>
      <c r="AS878" s="71">
        <f t="shared" si="62"/>
        <v>0</v>
      </c>
      <c r="AT878" s="70">
        <f t="shared" si="62"/>
        <v>0</v>
      </c>
      <c r="AU878" s="69">
        <f t="shared" si="62"/>
        <v>0</v>
      </c>
      <c r="AV878" s="71">
        <f t="shared" si="62"/>
        <v>0</v>
      </c>
      <c r="AW878" s="70">
        <f t="shared" si="62"/>
        <v>0</v>
      </c>
      <c r="AX878" s="69">
        <f t="shared" si="62"/>
        <v>0</v>
      </c>
      <c r="AY878" s="71">
        <f t="shared" si="62"/>
        <v>0</v>
      </c>
      <c r="AZ878" s="70">
        <f t="shared" si="62"/>
        <v>0</v>
      </c>
      <c r="BA878" s="69">
        <f t="shared" si="62"/>
        <v>0</v>
      </c>
      <c r="BB878" s="68">
        <f t="shared" si="62"/>
        <v>0</v>
      </c>
      <c r="BC878" s="67">
        <f t="shared" si="62"/>
        <v>0</v>
      </c>
      <c r="BD878" s="67">
        <f t="shared" si="62"/>
        <v>0</v>
      </c>
      <c r="BE878" s="66">
        <f t="shared" si="62"/>
        <v>0</v>
      </c>
      <c r="BF878" s="65" t="s">
        <v>257</v>
      </c>
    </row>
    <row r="879" spans="2:58" ht="28.15" hidden="1" customHeight="1">
      <c r="B879" s="34"/>
      <c r="C879" s="265">
        <v>1</v>
      </c>
      <c r="D879" s="54"/>
      <c r="E879" s="53"/>
      <c r="F879" s="53"/>
      <c r="G879" s="52"/>
      <c r="H879" s="259"/>
      <c r="I879" s="269"/>
      <c r="J879" s="269"/>
      <c r="K879" s="269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44"/>
      <c r="AK879" s="244"/>
      <c r="AL879" s="44"/>
      <c r="AM879" s="247">
        <f>SUMPRODUCT(LEN($M879:$AE882)-LEN(SUBSTITUTE($M879:$AE882,"A", "")))</f>
        <v>0</v>
      </c>
      <c r="AN879" s="240">
        <f>SUMPRODUCT(LEN($AH879:$AH882)-LEN(SUBSTITUTE($AH879:$AH882,"A", "")))</f>
        <v>0</v>
      </c>
      <c r="AO879" s="237">
        <f>SUMPRODUCT(LEN($AG879:$AG882)-LEN(SUBSTITUTE($AG879:$AG882,"A", "")))</f>
        <v>0</v>
      </c>
      <c r="AP879" s="234">
        <f>SUMPRODUCT(LEN($M879:$AE882)-LEN(SUBSTITUTE($M879:$AE882,"S", "")))</f>
        <v>0</v>
      </c>
      <c r="AQ879" s="240">
        <f>SUMPRODUCT(LEN($AH879:$AH882)-LEN(SUBSTITUTE($AH879:$AH882,"S", "")))</f>
        <v>0</v>
      </c>
      <c r="AR879" s="237">
        <f>SUMPRODUCT(LEN($AG879:$AG882)-LEN(SUBSTITUTE($AG879:$AG882,"S", "")))</f>
        <v>0</v>
      </c>
      <c r="AS879" s="234">
        <f>SUMPRODUCT(LEN($M879:$AE882)-LEN(SUBSTITUTE($M879:$AE882,"F", "")))</f>
        <v>0</v>
      </c>
      <c r="AT879" s="240">
        <f>SUMPRODUCT(LEN($AH879:$AH882)-LEN(SUBSTITUTE($AH879:$AH882,"F", "")))</f>
        <v>0</v>
      </c>
      <c r="AU879" s="237">
        <f>SUMPRODUCT(LEN($AG879:$AG882)-LEN(SUBSTITUTE($AG879:$AG882,"F", "")))</f>
        <v>0</v>
      </c>
      <c r="AV879" s="234">
        <f>SUMPRODUCT(LEN($M879:$AE882)-LEN(SUBSTITUTE($M879:$AE882,"G", "")))</f>
        <v>0</v>
      </c>
      <c r="AW879" s="240">
        <f>SUMPRODUCT(LEN($AH879:$AH882)-LEN(SUBSTITUTE($AH879:$AH882,"G", "")))</f>
        <v>0</v>
      </c>
      <c r="AX879" s="237">
        <f>SUMPRODUCT(LEN($AG879:$AG882)-LEN(SUBSTITUTE($AG879:$AG882,"G", "")))</f>
        <v>0</v>
      </c>
      <c r="AY879" s="234">
        <f>SUMPRODUCT(LEN($M879:$AE882)-LEN(SUBSTITUTE($M879:$AE882,"M", "")))</f>
        <v>0</v>
      </c>
      <c r="AZ879" s="240">
        <f>SUMPRODUCT(LEN($AH879:$AH882)-LEN(SUBSTITUTE($AH879:$AH882,"M", "")))</f>
        <v>0</v>
      </c>
      <c r="BA879" s="237">
        <f>SUMPRODUCT(LEN($AG879:$AG882)-LEN(SUBSTITUTE($AG879:$AG882,"M", "")))</f>
        <v>0</v>
      </c>
      <c r="BB879" s="291">
        <f>SUMPRODUCT(LEN($AI879:$AI882)-LEN(SUBSTITUTE($AI879:$AI882,"S", "")))</f>
        <v>0</v>
      </c>
      <c r="BC879" s="294">
        <f>SUMPRODUCT(LEN($AI879:$AI882)-LEN(SUBSTITUTE($AI879:$AI882,"F", "")))</f>
        <v>0</v>
      </c>
      <c r="BD879" s="294">
        <f>SUMPRODUCT(LEN($AI879:$AI882)-LEN(SUBSTITUTE($AI879:$AI882,"G", "")))</f>
        <v>0</v>
      </c>
      <c r="BE879" s="297">
        <f>SUMPRODUCT(LEN($AI879:$AI882)-LEN(SUBSTITUTE($AI879:$AI882,"M", "")))</f>
        <v>0</v>
      </c>
    </row>
    <row r="880" spans="2:58" ht="28.15" hidden="1" customHeight="1" thickBot="1">
      <c r="B880" s="34"/>
      <c r="C880" s="266"/>
      <c r="D880" s="43"/>
      <c r="E880" s="42"/>
      <c r="F880" s="42"/>
      <c r="G880" s="41"/>
      <c r="H880" s="260"/>
      <c r="I880" s="270"/>
      <c r="J880" s="270"/>
      <c r="K880" s="270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45"/>
      <c r="AK880" s="245"/>
      <c r="AL880" s="23"/>
      <c r="AM880" s="248"/>
      <c r="AN880" s="241"/>
      <c r="AO880" s="238"/>
      <c r="AP880" s="235"/>
      <c r="AQ880" s="241"/>
      <c r="AR880" s="238"/>
      <c r="AS880" s="235"/>
      <c r="AT880" s="241"/>
      <c r="AU880" s="238"/>
      <c r="AV880" s="235"/>
      <c r="AW880" s="241"/>
      <c r="AX880" s="238"/>
      <c r="AY880" s="235"/>
      <c r="AZ880" s="241"/>
      <c r="BA880" s="238"/>
      <c r="BB880" s="292"/>
      <c r="BC880" s="295"/>
      <c r="BD880" s="295"/>
      <c r="BE880" s="298"/>
    </row>
    <row r="881" spans="2:58" ht="28.15" hidden="1" customHeight="1">
      <c r="B881" s="34"/>
      <c r="C881" s="267"/>
      <c r="D881" s="33"/>
      <c r="E881" s="32"/>
      <c r="F881" s="32"/>
      <c r="G881" s="31"/>
      <c r="H881" s="257"/>
      <c r="I881" s="271"/>
      <c r="J881" s="271"/>
      <c r="K881" s="271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45"/>
      <c r="AK881" s="245"/>
      <c r="AL881" s="23"/>
      <c r="AM881" s="248"/>
      <c r="AN881" s="241"/>
      <c r="AO881" s="238"/>
      <c r="AP881" s="235"/>
      <c r="AQ881" s="241"/>
      <c r="AR881" s="238"/>
      <c r="AS881" s="235"/>
      <c r="AT881" s="241"/>
      <c r="AU881" s="238"/>
      <c r="AV881" s="235"/>
      <c r="AW881" s="241"/>
      <c r="AX881" s="238"/>
      <c r="AY881" s="235"/>
      <c r="AZ881" s="241"/>
      <c r="BA881" s="238"/>
      <c r="BB881" s="292"/>
      <c r="BC881" s="295"/>
      <c r="BD881" s="295"/>
      <c r="BE881" s="298"/>
    </row>
    <row r="882" spans="2:58" ht="28.15" hidden="1" customHeight="1" thickBot="1">
      <c r="B882" s="34"/>
      <c r="C882" s="273"/>
      <c r="D882" s="64"/>
      <c r="E882" s="63"/>
      <c r="F882" s="63"/>
      <c r="G882" s="62"/>
      <c r="H882" s="258"/>
      <c r="I882" s="274"/>
      <c r="J882" s="274"/>
      <c r="K882" s="274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50"/>
      <c r="AK882" s="250"/>
      <c r="AL882" s="55"/>
      <c r="AM882" s="249"/>
      <c r="AN882" s="242"/>
      <c r="AO882" s="239"/>
      <c r="AP882" s="236"/>
      <c r="AQ882" s="242"/>
      <c r="AR882" s="239"/>
      <c r="AS882" s="236"/>
      <c r="AT882" s="242"/>
      <c r="AU882" s="239"/>
      <c r="AV882" s="236"/>
      <c r="AW882" s="242"/>
      <c r="AX882" s="239"/>
      <c r="AY882" s="236"/>
      <c r="AZ882" s="242"/>
      <c r="BA882" s="239"/>
      <c r="BB882" s="293"/>
      <c r="BC882" s="296"/>
      <c r="BD882" s="296"/>
      <c r="BE882" s="299"/>
    </row>
    <row r="883" spans="2:58" ht="28.15" hidden="1" customHeight="1">
      <c r="B883" s="34"/>
      <c r="C883" s="265">
        <v>2</v>
      </c>
      <c r="D883" s="54"/>
      <c r="E883" s="53"/>
      <c r="F883" s="53"/>
      <c r="G883" s="52"/>
      <c r="H883" s="259"/>
      <c r="I883" s="269"/>
      <c r="J883" s="269"/>
      <c r="K883" s="269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51"/>
      <c r="AK883" s="254"/>
      <c r="AL883" s="44"/>
      <c r="AM883" s="247">
        <f>SUMPRODUCT(LEN($M883:$AE886)-LEN(SUBSTITUTE($M883:$AE886,"A", "")))</f>
        <v>0</v>
      </c>
      <c r="AN883" s="240">
        <f>SUMPRODUCT(LEN($AH883:$AH886)-LEN(SUBSTITUTE($AH883:$AH886,"A", "")))</f>
        <v>0</v>
      </c>
      <c r="AO883" s="237">
        <f>SUMPRODUCT(LEN($AG883:$AG886)-LEN(SUBSTITUTE($AG883:$AG886,"A", "")))</f>
        <v>0</v>
      </c>
      <c r="AP883" s="234">
        <f>SUMPRODUCT(LEN($M883:$AE886)-LEN(SUBSTITUTE($M883:$AE886,"S", "")))</f>
        <v>0</v>
      </c>
      <c r="AQ883" s="240">
        <f>SUMPRODUCT(LEN($AH883:$AH886)-LEN(SUBSTITUTE($AH883:$AH886,"S", "")))</f>
        <v>0</v>
      </c>
      <c r="AR883" s="237">
        <f>SUMPRODUCT(LEN($AG883:$AG886)-LEN(SUBSTITUTE($AG883:$AG886,"S", "")))</f>
        <v>0</v>
      </c>
      <c r="AS883" s="234">
        <f>SUMPRODUCT(LEN($M883:$AE886)-LEN(SUBSTITUTE($M883:$AE886,"F", "")))</f>
        <v>0</v>
      </c>
      <c r="AT883" s="240">
        <f>SUMPRODUCT(LEN($AH883:$AH886)-LEN(SUBSTITUTE($AH883:$AH886,"F", "")))</f>
        <v>0</v>
      </c>
      <c r="AU883" s="237">
        <f>SUMPRODUCT(LEN($AG883:$AG886)-LEN(SUBSTITUTE($AG883:$AG886,"F", "")))</f>
        <v>0</v>
      </c>
      <c r="AV883" s="234">
        <f>SUMPRODUCT(LEN($M883:$AE886)-LEN(SUBSTITUTE($M883:$AE886,"G", "")))</f>
        <v>0</v>
      </c>
      <c r="AW883" s="240">
        <f>SUMPRODUCT(LEN($AH883:$AH886)-LEN(SUBSTITUTE($AH883:$AH886,"G", "")))</f>
        <v>0</v>
      </c>
      <c r="AX883" s="237">
        <f>SUMPRODUCT(LEN($AG883:$AG886)-LEN(SUBSTITUTE($AG883:$AG886,"G", "")))</f>
        <v>0</v>
      </c>
      <c r="AY883" s="234">
        <f>SUMPRODUCT(LEN($M883:$AE886)-LEN(SUBSTITUTE($M883:$AE886,"M", "")))</f>
        <v>0</v>
      </c>
      <c r="AZ883" s="240">
        <f>SUMPRODUCT(LEN($AH883:$AH886)-LEN(SUBSTITUTE($AH883:$AH886,"M", "")))</f>
        <v>0</v>
      </c>
      <c r="BA883" s="237">
        <f>SUMPRODUCT(LEN($AG883:$AG886)-LEN(SUBSTITUTE($AG883:$AG886,"M", "")))</f>
        <v>0</v>
      </c>
      <c r="BB883" s="291">
        <f>SUMPRODUCT(LEN($AI883:$AI886)-LEN(SUBSTITUTE($AI883:$AI886,"S", "")))</f>
        <v>0</v>
      </c>
      <c r="BC883" s="294">
        <f>SUMPRODUCT(LEN($AI883:$AI886)-LEN(SUBSTITUTE($AI883:$AI886,"F", "")))</f>
        <v>0</v>
      </c>
      <c r="BD883" s="294">
        <f>SUMPRODUCT(LEN($AI883:$AI886)-LEN(SUBSTITUTE($AI883:$AI886,"G", "")))</f>
        <v>0</v>
      </c>
      <c r="BE883" s="297">
        <f>SUMPRODUCT(LEN($AI883:$AI886)-LEN(SUBSTITUTE($AI883:$AI886,"M", "")))</f>
        <v>0</v>
      </c>
    </row>
    <row r="884" spans="2:58" ht="28.15" hidden="1" customHeight="1" thickBot="1">
      <c r="B884" s="34"/>
      <c r="C884" s="266"/>
      <c r="D884" s="43"/>
      <c r="E884" s="42"/>
      <c r="F884" s="42"/>
      <c r="G884" s="41"/>
      <c r="H884" s="260"/>
      <c r="I884" s="270"/>
      <c r="J884" s="270"/>
      <c r="K884" s="270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52"/>
      <c r="AK884" s="255"/>
      <c r="AL884" s="23"/>
      <c r="AM884" s="248"/>
      <c r="AN884" s="241"/>
      <c r="AO884" s="238"/>
      <c r="AP884" s="235"/>
      <c r="AQ884" s="241"/>
      <c r="AR884" s="238"/>
      <c r="AS884" s="235"/>
      <c r="AT884" s="241"/>
      <c r="AU884" s="238"/>
      <c r="AV884" s="235"/>
      <c r="AW884" s="241"/>
      <c r="AX884" s="238"/>
      <c r="AY884" s="235"/>
      <c r="AZ884" s="241"/>
      <c r="BA884" s="238"/>
      <c r="BB884" s="292"/>
      <c r="BC884" s="295"/>
      <c r="BD884" s="295"/>
      <c r="BE884" s="298"/>
    </row>
    <row r="885" spans="2:58" ht="28.15" hidden="1" customHeight="1">
      <c r="B885" s="34"/>
      <c r="C885" s="267"/>
      <c r="D885" s="33"/>
      <c r="E885" s="32"/>
      <c r="F885" s="32"/>
      <c r="G885" s="31"/>
      <c r="H885" s="257"/>
      <c r="I885" s="271"/>
      <c r="J885" s="271"/>
      <c r="K885" s="271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52"/>
      <c r="AK885" s="255"/>
      <c r="AL885" s="23"/>
      <c r="AM885" s="248"/>
      <c r="AN885" s="241"/>
      <c r="AO885" s="238"/>
      <c r="AP885" s="235"/>
      <c r="AQ885" s="241"/>
      <c r="AR885" s="238"/>
      <c r="AS885" s="235"/>
      <c r="AT885" s="241"/>
      <c r="AU885" s="238"/>
      <c r="AV885" s="235"/>
      <c r="AW885" s="241"/>
      <c r="AX885" s="238"/>
      <c r="AY885" s="235"/>
      <c r="AZ885" s="241"/>
      <c r="BA885" s="238"/>
      <c r="BB885" s="292"/>
      <c r="BC885" s="295"/>
      <c r="BD885" s="295"/>
      <c r="BE885" s="298"/>
    </row>
    <row r="886" spans="2:58" ht="28.15" hidden="1" customHeight="1" thickBot="1">
      <c r="B886" s="34"/>
      <c r="C886" s="273"/>
      <c r="D886" s="64"/>
      <c r="E886" s="63"/>
      <c r="F886" s="63"/>
      <c r="G886" s="62"/>
      <c r="H886" s="258"/>
      <c r="I886" s="274"/>
      <c r="J886" s="274"/>
      <c r="K886" s="274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53"/>
      <c r="AK886" s="256"/>
      <c r="AL886" s="55"/>
      <c r="AM886" s="249"/>
      <c r="AN886" s="242"/>
      <c r="AO886" s="239"/>
      <c r="AP886" s="236"/>
      <c r="AQ886" s="242"/>
      <c r="AR886" s="239"/>
      <c r="AS886" s="236"/>
      <c r="AT886" s="242"/>
      <c r="AU886" s="239"/>
      <c r="AV886" s="236"/>
      <c r="AW886" s="242"/>
      <c r="AX886" s="239"/>
      <c r="AY886" s="236"/>
      <c r="AZ886" s="242"/>
      <c r="BA886" s="239"/>
      <c r="BB886" s="293"/>
      <c r="BC886" s="296"/>
      <c r="BD886" s="296"/>
      <c r="BE886" s="299"/>
    </row>
    <row r="887" spans="2:58" ht="28.15" hidden="1" customHeight="1">
      <c r="B887" s="34"/>
      <c r="C887" s="265">
        <v>3</v>
      </c>
      <c r="D887" s="54"/>
      <c r="E887" s="53"/>
      <c r="F887" s="53"/>
      <c r="G887" s="52"/>
      <c r="H887" s="259"/>
      <c r="I887" s="269"/>
      <c r="J887" s="269"/>
      <c r="K887" s="269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44"/>
      <c r="AK887" s="244"/>
      <c r="AL887" s="44"/>
      <c r="AM887" s="247">
        <f>SUMPRODUCT(LEN($M887:$AE890)-LEN(SUBSTITUTE($M887:$AE890,"A", "")))</f>
        <v>0</v>
      </c>
      <c r="AN887" s="240">
        <f>SUMPRODUCT(LEN($AH887:$AH890)-LEN(SUBSTITUTE($AH887:$AH890,"A", "")))</f>
        <v>0</v>
      </c>
      <c r="AO887" s="237">
        <f>SUMPRODUCT(LEN($AG887:$AG890)-LEN(SUBSTITUTE($AG887:$AG890,"A", "")))</f>
        <v>0</v>
      </c>
      <c r="AP887" s="234">
        <f>SUMPRODUCT(LEN($M887:$AE890)-LEN(SUBSTITUTE($M887:$AE890,"S", "")))</f>
        <v>0</v>
      </c>
      <c r="AQ887" s="240">
        <f>SUMPRODUCT(LEN($AH887:$AH890)-LEN(SUBSTITUTE($AH887:$AH890,"S", "")))</f>
        <v>0</v>
      </c>
      <c r="AR887" s="237">
        <f>SUMPRODUCT(LEN($AG887:$AG890)-LEN(SUBSTITUTE($AG887:$AG890,"S", "")))</f>
        <v>0</v>
      </c>
      <c r="AS887" s="234">
        <f>SUMPRODUCT(LEN($M887:$AE890)-LEN(SUBSTITUTE($M887:$AE890,"F", "")))</f>
        <v>0</v>
      </c>
      <c r="AT887" s="240">
        <f>SUMPRODUCT(LEN($AH887:$AH890)-LEN(SUBSTITUTE($AH887:$AH890,"F", "")))</f>
        <v>0</v>
      </c>
      <c r="AU887" s="237">
        <f>SUMPRODUCT(LEN($AG887:$AG890)-LEN(SUBSTITUTE($AG887:$AG890,"F", "")))</f>
        <v>0</v>
      </c>
      <c r="AV887" s="234">
        <f>SUMPRODUCT(LEN($M887:$AE890)-LEN(SUBSTITUTE($M887:$AE890,"G", "")))</f>
        <v>0</v>
      </c>
      <c r="AW887" s="240">
        <f>SUMPRODUCT(LEN($AH887:$AH890)-LEN(SUBSTITUTE($AH887:$AH890,"G", "")))</f>
        <v>0</v>
      </c>
      <c r="AX887" s="237">
        <f>SUMPRODUCT(LEN($AG887:$AG890)-LEN(SUBSTITUTE($AG887:$AG890,"G", "")))</f>
        <v>0</v>
      </c>
      <c r="AY887" s="234">
        <f>SUMPRODUCT(LEN($M887:$AE890)-LEN(SUBSTITUTE($M887:$AE890,"M", "")))</f>
        <v>0</v>
      </c>
      <c r="AZ887" s="240">
        <f>SUMPRODUCT(LEN($AH887:$AH890)-LEN(SUBSTITUTE($AH887:$AH890,"M", "")))</f>
        <v>0</v>
      </c>
      <c r="BA887" s="237">
        <f>SUMPRODUCT(LEN($AG887:$AG890)-LEN(SUBSTITUTE($AG887:$AG890,"M", "")))</f>
        <v>0</v>
      </c>
      <c r="BB887" s="291">
        <f>SUMPRODUCT(LEN($AI887:$AI890)-LEN(SUBSTITUTE($AI887:$AI890,"S", "")))</f>
        <v>0</v>
      </c>
      <c r="BC887" s="294">
        <f>SUMPRODUCT(LEN($AI887:$AI890)-LEN(SUBSTITUTE($AI887:$AI890,"F", "")))</f>
        <v>0</v>
      </c>
      <c r="BD887" s="294">
        <f>SUMPRODUCT(LEN($AI887:$AI890)-LEN(SUBSTITUTE($AI887:$AI890,"G", "")))</f>
        <v>0</v>
      </c>
      <c r="BE887" s="297">
        <f>SUMPRODUCT(LEN($AI887:$AI890)-LEN(SUBSTITUTE($AI887:$AI890,"M", "")))</f>
        <v>0</v>
      </c>
    </row>
    <row r="888" spans="2:58" ht="28.15" hidden="1" customHeight="1" thickBot="1">
      <c r="B888" s="34"/>
      <c r="C888" s="266"/>
      <c r="D888" s="43"/>
      <c r="E888" s="42"/>
      <c r="F888" s="42"/>
      <c r="G888" s="41"/>
      <c r="H888" s="260"/>
      <c r="I888" s="270"/>
      <c r="J888" s="270"/>
      <c r="K888" s="270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45"/>
      <c r="AK888" s="245"/>
      <c r="AL888" s="23"/>
      <c r="AM888" s="248"/>
      <c r="AN888" s="241"/>
      <c r="AO888" s="238"/>
      <c r="AP888" s="235"/>
      <c r="AQ888" s="241"/>
      <c r="AR888" s="238"/>
      <c r="AS888" s="235"/>
      <c r="AT888" s="241"/>
      <c r="AU888" s="238"/>
      <c r="AV888" s="235"/>
      <c r="AW888" s="241"/>
      <c r="AX888" s="238"/>
      <c r="AY888" s="235"/>
      <c r="AZ888" s="241"/>
      <c r="BA888" s="238"/>
      <c r="BB888" s="292"/>
      <c r="BC888" s="295"/>
      <c r="BD888" s="295"/>
      <c r="BE888" s="298"/>
    </row>
    <row r="889" spans="2:58" ht="28.15" hidden="1" customHeight="1">
      <c r="B889" s="34"/>
      <c r="C889" s="267"/>
      <c r="D889" s="33"/>
      <c r="E889" s="32"/>
      <c r="F889" s="32"/>
      <c r="G889" s="31"/>
      <c r="H889" s="257"/>
      <c r="I889" s="271"/>
      <c r="J889" s="271"/>
      <c r="K889" s="271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45"/>
      <c r="AK889" s="245"/>
      <c r="AL889" s="23"/>
      <c r="AM889" s="248"/>
      <c r="AN889" s="241"/>
      <c r="AO889" s="238"/>
      <c r="AP889" s="235"/>
      <c r="AQ889" s="241"/>
      <c r="AR889" s="238"/>
      <c r="AS889" s="235"/>
      <c r="AT889" s="241"/>
      <c r="AU889" s="238"/>
      <c r="AV889" s="235"/>
      <c r="AW889" s="241"/>
      <c r="AX889" s="238"/>
      <c r="AY889" s="235"/>
      <c r="AZ889" s="241"/>
      <c r="BA889" s="238"/>
      <c r="BB889" s="292"/>
      <c r="BC889" s="295"/>
      <c r="BD889" s="295"/>
      <c r="BE889" s="298"/>
    </row>
    <row r="890" spans="2:58" ht="28.15" hidden="1" customHeight="1" thickBot="1">
      <c r="B890" s="22"/>
      <c r="C890" s="268"/>
      <c r="D890" s="21"/>
      <c r="E890" s="20"/>
      <c r="F890" s="20"/>
      <c r="G890" s="19"/>
      <c r="H890" s="258"/>
      <c r="I890" s="272"/>
      <c r="J890" s="272"/>
      <c r="K890" s="27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46"/>
      <c r="AK890" s="246"/>
      <c r="AL890" s="11"/>
      <c r="AM890" s="249"/>
      <c r="AN890" s="242"/>
      <c r="AO890" s="239"/>
      <c r="AP890" s="236"/>
      <c r="AQ890" s="242"/>
      <c r="AR890" s="239"/>
      <c r="AS890" s="236"/>
      <c r="AT890" s="242"/>
      <c r="AU890" s="239"/>
      <c r="AV890" s="236"/>
      <c r="AW890" s="242"/>
      <c r="AX890" s="239"/>
      <c r="AY890" s="236"/>
      <c r="AZ890" s="242"/>
      <c r="BA890" s="239"/>
      <c r="BB890" s="293"/>
      <c r="BC890" s="296"/>
      <c r="BD890" s="296"/>
      <c r="BE890" s="299"/>
    </row>
    <row r="891" spans="2:58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29" t="s">
        <v>287</v>
      </c>
      <c r="M891" s="278"/>
      <c r="N891" s="229" t="s">
        <v>286</v>
      </c>
      <c r="O891" s="278"/>
      <c r="P891" s="229" t="s">
        <v>286</v>
      </c>
      <c r="Q891" s="230"/>
      <c r="R891" s="229" t="s">
        <v>286</v>
      </c>
      <c r="S891" s="230"/>
      <c r="T891" s="229" t="s">
        <v>286</v>
      </c>
      <c r="U891" s="230"/>
      <c r="V891" s="229" t="s">
        <v>286</v>
      </c>
      <c r="W891" s="230"/>
      <c r="X891" s="229" t="s">
        <v>286</v>
      </c>
      <c r="Y891" s="230"/>
      <c r="Z891" s="229" t="s">
        <v>286</v>
      </c>
      <c r="AA891" s="230"/>
      <c r="AB891" s="229" t="s">
        <v>286</v>
      </c>
      <c r="AC891" s="230"/>
      <c r="AD891" s="229" t="s">
        <v>286</v>
      </c>
      <c r="AE891" s="230"/>
      <c r="AF891" s="243" t="s">
        <v>285</v>
      </c>
      <c r="AG891" s="230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90" t="s">
        <v>279</v>
      </c>
      <c r="AN891" s="89" t="s">
        <v>278</v>
      </c>
      <c r="AO891" s="88" t="s">
        <v>277</v>
      </c>
      <c r="AP891" s="90" t="s">
        <v>276</v>
      </c>
      <c r="AQ891" s="89" t="s">
        <v>275</v>
      </c>
      <c r="AR891" s="88" t="s">
        <v>274</v>
      </c>
      <c r="AS891" s="90" t="s">
        <v>273</v>
      </c>
      <c r="AT891" s="89" t="s">
        <v>272</v>
      </c>
      <c r="AU891" s="91" t="s">
        <v>271</v>
      </c>
      <c r="AV891" s="90" t="s">
        <v>270</v>
      </c>
      <c r="AW891" s="89" t="s">
        <v>269</v>
      </c>
      <c r="AX891" s="88" t="s">
        <v>268</v>
      </c>
      <c r="AY891" s="90" t="s">
        <v>267</v>
      </c>
      <c r="AZ891" s="89" t="s">
        <v>266</v>
      </c>
      <c r="BA891" s="88" t="s">
        <v>265</v>
      </c>
      <c r="BB891" s="87" t="s">
        <v>264</v>
      </c>
      <c r="BC891" s="86" t="s">
        <v>263</v>
      </c>
      <c r="BD891" s="86" t="s">
        <v>262</v>
      </c>
      <c r="BE891" s="85" t="s">
        <v>261</v>
      </c>
    </row>
    <row r="892" spans="2:58" ht="48" hidden="1" thickBot="1">
      <c r="B892" s="84" t="s">
        <v>260</v>
      </c>
      <c r="C892" s="83"/>
      <c r="D892" s="82"/>
      <c r="E892" s="275"/>
      <c r="F892" s="276"/>
      <c r="G892" s="277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71">
        <f t="shared" ref="AM892:BE892" si="63">SUM(AM893:AM904)</f>
        <v>0</v>
      </c>
      <c r="AN892" s="70">
        <f t="shared" si="63"/>
        <v>0</v>
      </c>
      <c r="AO892" s="69">
        <f t="shared" si="63"/>
        <v>0</v>
      </c>
      <c r="AP892" s="71">
        <f t="shared" si="63"/>
        <v>0</v>
      </c>
      <c r="AQ892" s="70">
        <f t="shared" si="63"/>
        <v>0</v>
      </c>
      <c r="AR892" s="69">
        <f t="shared" si="63"/>
        <v>0</v>
      </c>
      <c r="AS892" s="71">
        <f t="shared" si="63"/>
        <v>0</v>
      </c>
      <c r="AT892" s="70">
        <f t="shared" si="63"/>
        <v>0</v>
      </c>
      <c r="AU892" s="69">
        <f t="shared" si="63"/>
        <v>0</v>
      </c>
      <c r="AV892" s="71">
        <f t="shared" si="63"/>
        <v>0</v>
      </c>
      <c r="AW892" s="70">
        <f t="shared" si="63"/>
        <v>0</v>
      </c>
      <c r="AX892" s="69">
        <f t="shared" si="63"/>
        <v>0</v>
      </c>
      <c r="AY892" s="71">
        <f t="shared" si="63"/>
        <v>0</v>
      </c>
      <c r="AZ892" s="70">
        <f t="shared" si="63"/>
        <v>0</v>
      </c>
      <c r="BA892" s="69">
        <f t="shared" si="63"/>
        <v>0</v>
      </c>
      <c r="BB892" s="68">
        <f t="shared" si="63"/>
        <v>0</v>
      </c>
      <c r="BC892" s="67">
        <f t="shared" si="63"/>
        <v>0</v>
      </c>
      <c r="BD892" s="67">
        <f t="shared" si="63"/>
        <v>0</v>
      </c>
      <c r="BE892" s="66">
        <f t="shared" si="63"/>
        <v>0</v>
      </c>
      <c r="BF892" s="65" t="s">
        <v>257</v>
      </c>
    </row>
    <row r="893" spans="2:58" ht="28.15" hidden="1" customHeight="1">
      <c r="B893" s="34"/>
      <c r="C893" s="265">
        <v>1</v>
      </c>
      <c r="D893" s="54"/>
      <c r="E893" s="53"/>
      <c r="F893" s="53"/>
      <c r="G893" s="52"/>
      <c r="H893" s="259"/>
      <c r="I893" s="269"/>
      <c r="J893" s="269"/>
      <c r="K893" s="269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44"/>
      <c r="AK893" s="244"/>
      <c r="AL893" s="44"/>
      <c r="AM893" s="247">
        <f>SUMPRODUCT(LEN($M893:$AE896)-LEN(SUBSTITUTE($M893:$AE896,"A", "")))</f>
        <v>0</v>
      </c>
      <c r="AN893" s="240">
        <f>SUMPRODUCT(LEN($AH893:$AH896)-LEN(SUBSTITUTE($AH893:$AH896,"A", "")))</f>
        <v>0</v>
      </c>
      <c r="AO893" s="237">
        <f>SUMPRODUCT(LEN($AG893:$AG896)-LEN(SUBSTITUTE($AG893:$AG896,"A", "")))</f>
        <v>0</v>
      </c>
      <c r="AP893" s="234">
        <f>SUMPRODUCT(LEN($M893:$AE896)-LEN(SUBSTITUTE($M893:$AE896,"S", "")))</f>
        <v>0</v>
      </c>
      <c r="AQ893" s="240">
        <f>SUMPRODUCT(LEN($AH893:$AH896)-LEN(SUBSTITUTE($AH893:$AH896,"S", "")))</f>
        <v>0</v>
      </c>
      <c r="AR893" s="237">
        <f>SUMPRODUCT(LEN($AG893:$AG896)-LEN(SUBSTITUTE($AG893:$AG896,"S", "")))</f>
        <v>0</v>
      </c>
      <c r="AS893" s="234">
        <f>SUMPRODUCT(LEN($M893:$AE896)-LEN(SUBSTITUTE($M893:$AE896,"F", "")))</f>
        <v>0</v>
      </c>
      <c r="AT893" s="240">
        <f>SUMPRODUCT(LEN($AH893:$AH896)-LEN(SUBSTITUTE($AH893:$AH896,"F", "")))</f>
        <v>0</v>
      </c>
      <c r="AU893" s="237">
        <f>SUMPRODUCT(LEN($AG893:$AG896)-LEN(SUBSTITUTE($AG893:$AG896,"F", "")))</f>
        <v>0</v>
      </c>
      <c r="AV893" s="234">
        <f>SUMPRODUCT(LEN($M893:$AE896)-LEN(SUBSTITUTE($M893:$AE896,"G", "")))</f>
        <v>0</v>
      </c>
      <c r="AW893" s="240">
        <f>SUMPRODUCT(LEN($AH893:$AH896)-LEN(SUBSTITUTE($AH893:$AH896,"G", "")))</f>
        <v>0</v>
      </c>
      <c r="AX893" s="237">
        <f>SUMPRODUCT(LEN($AG893:$AG896)-LEN(SUBSTITUTE($AG893:$AG896,"G", "")))</f>
        <v>0</v>
      </c>
      <c r="AY893" s="234">
        <f>SUMPRODUCT(LEN($M893:$AE896)-LEN(SUBSTITUTE($M893:$AE896,"M", "")))</f>
        <v>0</v>
      </c>
      <c r="AZ893" s="240">
        <f>SUMPRODUCT(LEN($AH893:$AH896)-LEN(SUBSTITUTE($AH893:$AH896,"M", "")))</f>
        <v>0</v>
      </c>
      <c r="BA893" s="237">
        <f>SUMPRODUCT(LEN($AG893:$AG896)-LEN(SUBSTITUTE($AG893:$AG896,"M", "")))</f>
        <v>0</v>
      </c>
      <c r="BB893" s="291">
        <f>SUMPRODUCT(LEN($AI893:$AI896)-LEN(SUBSTITUTE($AI893:$AI896,"S", "")))</f>
        <v>0</v>
      </c>
      <c r="BC893" s="294">
        <f>SUMPRODUCT(LEN($AI893:$AI896)-LEN(SUBSTITUTE($AI893:$AI896,"F", "")))</f>
        <v>0</v>
      </c>
      <c r="BD893" s="294">
        <f>SUMPRODUCT(LEN($AI893:$AI896)-LEN(SUBSTITUTE($AI893:$AI896,"G", "")))</f>
        <v>0</v>
      </c>
      <c r="BE893" s="297">
        <f>SUMPRODUCT(LEN($AI893:$AI896)-LEN(SUBSTITUTE($AI893:$AI896,"M", "")))</f>
        <v>0</v>
      </c>
    </row>
    <row r="894" spans="2:58" ht="28.15" hidden="1" customHeight="1" thickBot="1">
      <c r="B894" s="34"/>
      <c r="C894" s="266"/>
      <c r="D894" s="43"/>
      <c r="E894" s="42"/>
      <c r="F894" s="42"/>
      <c r="G894" s="41"/>
      <c r="H894" s="260"/>
      <c r="I894" s="270"/>
      <c r="J894" s="270"/>
      <c r="K894" s="270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45"/>
      <c r="AK894" s="245"/>
      <c r="AL894" s="23"/>
      <c r="AM894" s="248"/>
      <c r="AN894" s="241"/>
      <c r="AO894" s="238"/>
      <c r="AP894" s="235"/>
      <c r="AQ894" s="241"/>
      <c r="AR894" s="238"/>
      <c r="AS894" s="235"/>
      <c r="AT894" s="241"/>
      <c r="AU894" s="238"/>
      <c r="AV894" s="235"/>
      <c r="AW894" s="241"/>
      <c r="AX894" s="238"/>
      <c r="AY894" s="235"/>
      <c r="AZ894" s="241"/>
      <c r="BA894" s="238"/>
      <c r="BB894" s="292"/>
      <c r="BC894" s="295"/>
      <c r="BD894" s="295"/>
      <c r="BE894" s="298"/>
    </row>
    <row r="895" spans="2:58" ht="28.15" hidden="1" customHeight="1">
      <c r="B895" s="34"/>
      <c r="C895" s="267"/>
      <c r="D895" s="33"/>
      <c r="E895" s="32"/>
      <c r="F895" s="32"/>
      <c r="G895" s="31"/>
      <c r="H895" s="257"/>
      <c r="I895" s="271"/>
      <c r="J895" s="271"/>
      <c r="K895" s="271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45"/>
      <c r="AK895" s="245"/>
      <c r="AL895" s="23"/>
      <c r="AM895" s="248"/>
      <c r="AN895" s="241"/>
      <c r="AO895" s="238"/>
      <c r="AP895" s="235"/>
      <c r="AQ895" s="241"/>
      <c r="AR895" s="238"/>
      <c r="AS895" s="235"/>
      <c r="AT895" s="241"/>
      <c r="AU895" s="238"/>
      <c r="AV895" s="235"/>
      <c r="AW895" s="241"/>
      <c r="AX895" s="238"/>
      <c r="AY895" s="235"/>
      <c r="AZ895" s="241"/>
      <c r="BA895" s="238"/>
      <c r="BB895" s="292"/>
      <c r="BC895" s="295"/>
      <c r="BD895" s="295"/>
      <c r="BE895" s="298"/>
    </row>
    <row r="896" spans="2:58" ht="28.15" hidden="1" customHeight="1" thickBot="1">
      <c r="B896" s="34"/>
      <c r="C896" s="273"/>
      <c r="D896" s="64"/>
      <c r="E896" s="63"/>
      <c r="F896" s="63"/>
      <c r="G896" s="62"/>
      <c r="H896" s="258"/>
      <c r="I896" s="274"/>
      <c r="J896" s="274"/>
      <c r="K896" s="274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50"/>
      <c r="AK896" s="250"/>
      <c r="AL896" s="55"/>
      <c r="AM896" s="249"/>
      <c r="AN896" s="242"/>
      <c r="AO896" s="239"/>
      <c r="AP896" s="236"/>
      <c r="AQ896" s="242"/>
      <c r="AR896" s="239"/>
      <c r="AS896" s="236"/>
      <c r="AT896" s="242"/>
      <c r="AU896" s="239"/>
      <c r="AV896" s="236"/>
      <c r="AW896" s="242"/>
      <c r="AX896" s="239"/>
      <c r="AY896" s="236"/>
      <c r="AZ896" s="242"/>
      <c r="BA896" s="239"/>
      <c r="BB896" s="293"/>
      <c r="BC896" s="296"/>
      <c r="BD896" s="296"/>
      <c r="BE896" s="299"/>
    </row>
    <row r="897" spans="2:57" ht="28.15" hidden="1" customHeight="1">
      <c r="B897" s="34"/>
      <c r="C897" s="265">
        <v>2</v>
      </c>
      <c r="D897" s="54"/>
      <c r="E897" s="53"/>
      <c r="F897" s="53"/>
      <c r="G897" s="52"/>
      <c r="H897" s="259"/>
      <c r="I897" s="269"/>
      <c r="J897" s="269"/>
      <c r="K897" s="269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51"/>
      <c r="AK897" s="254"/>
      <c r="AL897" s="44"/>
      <c r="AM897" s="247">
        <f>SUMPRODUCT(LEN($M897:$AE900)-LEN(SUBSTITUTE($M897:$AE900,"A", "")))</f>
        <v>0</v>
      </c>
      <c r="AN897" s="240">
        <f>SUMPRODUCT(LEN($AH897:$AH900)-LEN(SUBSTITUTE($AH897:$AH900,"A", "")))</f>
        <v>0</v>
      </c>
      <c r="AO897" s="237">
        <f>SUMPRODUCT(LEN($AG897:$AG900)-LEN(SUBSTITUTE($AG897:$AG900,"A", "")))</f>
        <v>0</v>
      </c>
      <c r="AP897" s="234">
        <f>SUMPRODUCT(LEN($M897:$AE900)-LEN(SUBSTITUTE($M897:$AE900,"S", "")))</f>
        <v>0</v>
      </c>
      <c r="AQ897" s="240">
        <f>SUMPRODUCT(LEN($AH897:$AH900)-LEN(SUBSTITUTE($AH897:$AH900,"S", "")))</f>
        <v>0</v>
      </c>
      <c r="AR897" s="237">
        <f>SUMPRODUCT(LEN($AG897:$AG900)-LEN(SUBSTITUTE($AG897:$AG900,"S", "")))</f>
        <v>0</v>
      </c>
      <c r="AS897" s="234">
        <f>SUMPRODUCT(LEN($M897:$AE900)-LEN(SUBSTITUTE($M897:$AE900,"F", "")))</f>
        <v>0</v>
      </c>
      <c r="AT897" s="240">
        <f>SUMPRODUCT(LEN($AH897:$AH900)-LEN(SUBSTITUTE($AH897:$AH900,"F", "")))</f>
        <v>0</v>
      </c>
      <c r="AU897" s="237">
        <f>SUMPRODUCT(LEN($AG897:$AG900)-LEN(SUBSTITUTE($AG897:$AG900,"F", "")))</f>
        <v>0</v>
      </c>
      <c r="AV897" s="234">
        <f>SUMPRODUCT(LEN($M897:$AE900)-LEN(SUBSTITUTE($M897:$AE900,"G", "")))</f>
        <v>0</v>
      </c>
      <c r="AW897" s="240">
        <f>SUMPRODUCT(LEN($AH897:$AH900)-LEN(SUBSTITUTE($AH897:$AH900,"G", "")))</f>
        <v>0</v>
      </c>
      <c r="AX897" s="237">
        <f>SUMPRODUCT(LEN($AG897:$AG900)-LEN(SUBSTITUTE($AG897:$AG900,"G", "")))</f>
        <v>0</v>
      </c>
      <c r="AY897" s="234">
        <f>SUMPRODUCT(LEN($M897:$AE900)-LEN(SUBSTITUTE($M897:$AE900,"M", "")))</f>
        <v>0</v>
      </c>
      <c r="AZ897" s="240">
        <f>SUMPRODUCT(LEN($AH897:$AH900)-LEN(SUBSTITUTE($AH897:$AH900,"M", "")))</f>
        <v>0</v>
      </c>
      <c r="BA897" s="237">
        <f>SUMPRODUCT(LEN($AG897:$AG900)-LEN(SUBSTITUTE($AG897:$AG900,"M", "")))</f>
        <v>0</v>
      </c>
      <c r="BB897" s="291">
        <f>SUMPRODUCT(LEN($AI897:$AI900)-LEN(SUBSTITUTE($AI897:$AI900,"S", "")))</f>
        <v>0</v>
      </c>
      <c r="BC897" s="294">
        <f>SUMPRODUCT(LEN($AI897:$AI900)-LEN(SUBSTITUTE($AI897:$AI900,"F", "")))</f>
        <v>0</v>
      </c>
      <c r="BD897" s="294">
        <f>SUMPRODUCT(LEN($AI897:$AI900)-LEN(SUBSTITUTE($AI897:$AI900,"G", "")))</f>
        <v>0</v>
      </c>
      <c r="BE897" s="297">
        <f>SUMPRODUCT(LEN($AI897:$AI900)-LEN(SUBSTITUTE($AI897:$AI900,"M", "")))</f>
        <v>0</v>
      </c>
    </row>
    <row r="898" spans="2:57" ht="28.15" hidden="1" customHeight="1" thickBot="1">
      <c r="B898" s="34"/>
      <c r="C898" s="266"/>
      <c r="D898" s="43"/>
      <c r="E898" s="42"/>
      <c r="F898" s="42"/>
      <c r="G898" s="41"/>
      <c r="H898" s="260"/>
      <c r="I898" s="270"/>
      <c r="J898" s="270"/>
      <c r="K898" s="270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52"/>
      <c r="AK898" s="255"/>
      <c r="AL898" s="23"/>
      <c r="AM898" s="248"/>
      <c r="AN898" s="241"/>
      <c r="AO898" s="238"/>
      <c r="AP898" s="235"/>
      <c r="AQ898" s="241"/>
      <c r="AR898" s="238"/>
      <c r="AS898" s="235"/>
      <c r="AT898" s="241"/>
      <c r="AU898" s="238"/>
      <c r="AV898" s="235"/>
      <c r="AW898" s="241"/>
      <c r="AX898" s="238"/>
      <c r="AY898" s="235"/>
      <c r="AZ898" s="241"/>
      <c r="BA898" s="238"/>
      <c r="BB898" s="292"/>
      <c r="BC898" s="295"/>
      <c r="BD898" s="295"/>
      <c r="BE898" s="298"/>
    </row>
    <row r="899" spans="2:57" ht="28.15" hidden="1" customHeight="1">
      <c r="B899" s="34"/>
      <c r="C899" s="267"/>
      <c r="D899" s="33"/>
      <c r="E899" s="32"/>
      <c r="F899" s="32"/>
      <c r="G899" s="31"/>
      <c r="H899" s="257"/>
      <c r="I899" s="271"/>
      <c r="J899" s="271"/>
      <c r="K899" s="271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52"/>
      <c r="AK899" s="255"/>
      <c r="AL899" s="23"/>
      <c r="AM899" s="248"/>
      <c r="AN899" s="241"/>
      <c r="AO899" s="238"/>
      <c r="AP899" s="235"/>
      <c r="AQ899" s="241"/>
      <c r="AR899" s="238"/>
      <c r="AS899" s="235"/>
      <c r="AT899" s="241"/>
      <c r="AU899" s="238"/>
      <c r="AV899" s="235"/>
      <c r="AW899" s="241"/>
      <c r="AX899" s="238"/>
      <c r="AY899" s="235"/>
      <c r="AZ899" s="241"/>
      <c r="BA899" s="238"/>
      <c r="BB899" s="292"/>
      <c r="BC899" s="295"/>
      <c r="BD899" s="295"/>
      <c r="BE899" s="298"/>
    </row>
    <row r="900" spans="2:57" ht="28.15" hidden="1" customHeight="1" thickBot="1">
      <c r="B900" s="34"/>
      <c r="C900" s="273"/>
      <c r="D900" s="64"/>
      <c r="E900" s="63"/>
      <c r="F900" s="63"/>
      <c r="G900" s="62"/>
      <c r="H900" s="258"/>
      <c r="I900" s="274"/>
      <c r="J900" s="274"/>
      <c r="K900" s="274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53"/>
      <c r="AK900" s="256"/>
      <c r="AL900" s="55"/>
      <c r="AM900" s="249"/>
      <c r="AN900" s="242"/>
      <c r="AO900" s="239"/>
      <c r="AP900" s="236"/>
      <c r="AQ900" s="242"/>
      <c r="AR900" s="239"/>
      <c r="AS900" s="236"/>
      <c r="AT900" s="242"/>
      <c r="AU900" s="239"/>
      <c r="AV900" s="236"/>
      <c r="AW900" s="242"/>
      <c r="AX900" s="239"/>
      <c r="AY900" s="236"/>
      <c r="AZ900" s="242"/>
      <c r="BA900" s="239"/>
      <c r="BB900" s="293"/>
      <c r="BC900" s="296"/>
      <c r="BD900" s="296"/>
      <c r="BE900" s="299"/>
    </row>
    <row r="901" spans="2:57" ht="28.15" hidden="1" customHeight="1">
      <c r="B901" s="34"/>
      <c r="C901" s="265">
        <v>3</v>
      </c>
      <c r="D901" s="54"/>
      <c r="E901" s="53"/>
      <c r="F901" s="53"/>
      <c r="G901" s="52"/>
      <c r="H901" s="259"/>
      <c r="I901" s="269"/>
      <c r="J901" s="269"/>
      <c r="K901" s="269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44"/>
      <c r="AK901" s="244"/>
      <c r="AL901" s="44"/>
      <c r="AM901" s="247">
        <f>SUMPRODUCT(LEN($M901:$AE904)-LEN(SUBSTITUTE($M901:$AE904,"A", "")))</f>
        <v>0</v>
      </c>
      <c r="AN901" s="240">
        <f>SUMPRODUCT(LEN($AH901:$AH904)-LEN(SUBSTITUTE($AH901:$AH904,"A", "")))</f>
        <v>0</v>
      </c>
      <c r="AO901" s="237">
        <f>SUMPRODUCT(LEN($AG901:$AG904)-LEN(SUBSTITUTE($AG901:$AG904,"A", "")))</f>
        <v>0</v>
      </c>
      <c r="AP901" s="234">
        <f>SUMPRODUCT(LEN($M901:$AE904)-LEN(SUBSTITUTE($M901:$AE904,"S", "")))</f>
        <v>0</v>
      </c>
      <c r="AQ901" s="240">
        <f>SUMPRODUCT(LEN($AH901:$AH904)-LEN(SUBSTITUTE($AH901:$AH904,"S", "")))</f>
        <v>0</v>
      </c>
      <c r="AR901" s="237">
        <f>SUMPRODUCT(LEN($AG901:$AG904)-LEN(SUBSTITUTE($AG901:$AG904,"S", "")))</f>
        <v>0</v>
      </c>
      <c r="AS901" s="234">
        <f>SUMPRODUCT(LEN($M901:$AE904)-LEN(SUBSTITUTE($M901:$AE904,"F", "")))</f>
        <v>0</v>
      </c>
      <c r="AT901" s="240">
        <f>SUMPRODUCT(LEN($AH901:$AH904)-LEN(SUBSTITUTE($AH901:$AH904,"F", "")))</f>
        <v>0</v>
      </c>
      <c r="AU901" s="237">
        <f>SUMPRODUCT(LEN($AG901:$AG904)-LEN(SUBSTITUTE($AG901:$AG904,"F", "")))</f>
        <v>0</v>
      </c>
      <c r="AV901" s="234">
        <f>SUMPRODUCT(LEN($M901:$AE904)-LEN(SUBSTITUTE($M901:$AE904,"G", "")))</f>
        <v>0</v>
      </c>
      <c r="AW901" s="240">
        <f>SUMPRODUCT(LEN($AH901:$AH904)-LEN(SUBSTITUTE($AH901:$AH904,"G", "")))</f>
        <v>0</v>
      </c>
      <c r="AX901" s="237">
        <f>SUMPRODUCT(LEN($AG901:$AG904)-LEN(SUBSTITUTE($AG901:$AG904,"G", "")))</f>
        <v>0</v>
      </c>
      <c r="AY901" s="234">
        <f>SUMPRODUCT(LEN($M901:$AE904)-LEN(SUBSTITUTE($M901:$AE904,"M", "")))</f>
        <v>0</v>
      </c>
      <c r="AZ901" s="240">
        <f>SUMPRODUCT(LEN($AH901:$AH904)-LEN(SUBSTITUTE($AH901:$AH904,"M", "")))</f>
        <v>0</v>
      </c>
      <c r="BA901" s="237">
        <f>SUMPRODUCT(LEN($AG901:$AG904)-LEN(SUBSTITUTE($AG901:$AG904,"M", "")))</f>
        <v>0</v>
      </c>
      <c r="BB901" s="291">
        <f>SUMPRODUCT(LEN($AI901:$AI904)-LEN(SUBSTITUTE($AI901:$AI904,"S", "")))</f>
        <v>0</v>
      </c>
      <c r="BC901" s="294">
        <f>SUMPRODUCT(LEN($AI901:$AI904)-LEN(SUBSTITUTE($AI901:$AI904,"F", "")))</f>
        <v>0</v>
      </c>
      <c r="BD901" s="294">
        <f>SUMPRODUCT(LEN($AI901:$AI904)-LEN(SUBSTITUTE($AI901:$AI904,"G", "")))</f>
        <v>0</v>
      </c>
      <c r="BE901" s="297">
        <f>SUMPRODUCT(LEN($AI901:$AI904)-LEN(SUBSTITUTE($AI901:$AI904,"M", "")))</f>
        <v>0</v>
      </c>
    </row>
    <row r="902" spans="2:57" ht="28.15" hidden="1" customHeight="1" thickBot="1">
      <c r="B902" s="34"/>
      <c r="C902" s="266"/>
      <c r="D902" s="43"/>
      <c r="E902" s="42"/>
      <c r="F902" s="42"/>
      <c r="G902" s="41"/>
      <c r="H902" s="260"/>
      <c r="I902" s="270"/>
      <c r="J902" s="270"/>
      <c r="K902" s="270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45"/>
      <c r="AK902" s="245"/>
      <c r="AL902" s="23"/>
      <c r="AM902" s="248"/>
      <c r="AN902" s="241"/>
      <c r="AO902" s="238"/>
      <c r="AP902" s="235"/>
      <c r="AQ902" s="241"/>
      <c r="AR902" s="238"/>
      <c r="AS902" s="235"/>
      <c r="AT902" s="241"/>
      <c r="AU902" s="238"/>
      <c r="AV902" s="235"/>
      <c r="AW902" s="241"/>
      <c r="AX902" s="238"/>
      <c r="AY902" s="235"/>
      <c r="AZ902" s="241"/>
      <c r="BA902" s="238"/>
      <c r="BB902" s="292"/>
      <c r="BC902" s="295"/>
      <c r="BD902" s="295"/>
      <c r="BE902" s="298"/>
    </row>
    <row r="903" spans="2:57" ht="28.15" hidden="1" customHeight="1">
      <c r="B903" s="34"/>
      <c r="C903" s="267"/>
      <c r="D903" s="33"/>
      <c r="E903" s="32"/>
      <c r="F903" s="32"/>
      <c r="G903" s="31"/>
      <c r="H903" s="257"/>
      <c r="I903" s="271"/>
      <c r="J903" s="271"/>
      <c r="K903" s="271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45"/>
      <c r="AK903" s="245"/>
      <c r="AL903" s="23"/>
      <c r="AM903" s="248"/>
      <c r="AN903" s="241"/>
      <c r="AO903" s="238"/>
      <c r="AP903" s="235"/>
      <c r="AQ903" s="241"/>
      <c r="AR903" s="238"/>
      <c r="AS903" s="235"/>
      <c r="AT903" s="241"/>
      <c r="AU903" s="238"/>
      <c r="AV903" s="235"/>
      <c r="AW903" s="241"/>
      <c r="AX903" s="238"/>
      <c r="AY903" s="235"/>
      <c r="AZ903" s="241"/>
      <c r="BA903" s="238"/>
      <c r="BB903" s="292"/>
      <c r="BC903" s="295"/>
      <c r="BD903" s="295"/>
      <c r="BE903" s="298"/>
    </row>
    <row r="904" spans="2:57" ht="28.15" hidden="1" customHeight="1" thickBot="1">
      <c r="B904" s="22"/>
      <c r="C904" s="268"/>
      <c r="D904" s="21"/>
      <c r="E904" s="20"/>
      <c r="F904" s="20"/>
      <c r="G904" s="19"/>
      <c r="H904" s="258"/>
      <c r="I904" s="272"/>
      <c r="J904" s="272"/>
      <c r="K904" s="27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46"/>
      <c r="AK904" s="246"/>
      <c r="AL904" s="11"/>
      <c r="AM904" s="249"/>
      <c r="AN904" s="242"/>
      <c r="AO904" s="239"/>
      <c r="AP904" s="236"/>
      <c r="AQ904" s="242"/>
      <c r="AR904" s="239"/>
      <c r="AS904" s="236"/>
      <c r="AT904" s="242"/>
      <c r="AU904" s="239"/>
      <c r="AV904" s="236"/>
      <c r="AW904" s="242"/>
      <c r="AX904" s="239"/>
      <c r="AY904" s="236"/>
      <c r="AZ904" s="242"/>
      <c r="BA904" s="239"/>
      <c r="BB904" s="293"/>
      <c r="BC904" s="296"/>
      <c r="BD904" s="296"/>
      <c r="BE904" s="299"/>
    </row>
  </sheetData>
  <mergeCells count="5950">
    <mergeCell ref="BB901:BB904"/>
    <mergeCell ref="BC901:BC904"/>
    <mergeCell ref="BD901:BD904"/>
    <mergeCell ref="BE901:BE904"/>
    <mergeCell ref="BB873:BB876"/>
    <mergeCell ref="BC873:BC876"/>
    <mergeCell ref="BD873:BD876"/>
    <mergeCell ref="BE873:BE876"/>
    <mergeCell ref="BB879:BB882"/>
    <mergeCell ref="BC879:BC882"/>
    <mergeCell ref="BB869:BB872"/>
    <mergeCell ref="BC869:BC872"/>
    <mergeCell ref="BD869:BD872"/>
    <mergeCell ref="BE869:BE872"/>
    <mergeCell ref="BB897:BB900"/>
    <mergeCell ref="BC897:BC900"/>
    <mergeCell ref="BD897:BD900"/>
    <mergeCell ref="BE897:BE900"/>
    <mergeCell ref="BD879:BD882"/>
    <mergeCell ref="BE879:BE882"/>
    <mergeCell ref="BB859:BB862"/>
    <mergeCell ref="BC859:BC862"/>
    <mergeCell ref="BD859:BD862"/>
    <mergeCell ref="BE859:BE862"/>
    <mergeCell ref="BB865:BB868"/>
    <mergeCell ref="BC865:BC868"/>
    <mergeCell ref="BD865:BD868"/>
    <mergeCell ref="BE865:BE868"/>
    <mergeCell ref="BB893:BB896"/>
    <mergeCell ref="BC893:BC896"/>
    <mergeCell ref="BD893:BD896"/>
    <mergeCell ref="BE893:BE896"/>
    <mergeCell ref="BB883:BB886"/>
    <mergeCell ref="BC883:BC886"/>
    <mergeCell ref="BD883:BD886"/>
    <mergeCell ref="BE883:BE886"/>
    <mergeCell ref="BB887:BB890"/>
    <mergeCell ref="BC887:BC890"/>
    <mergeCell ref="BD887:BD890"/>
    <mergeCell ref="BE887:BE890"/>
    <mergeCell ref="BB851:BB854"/>
    <mergeCell ref="BC851:BC854"/>
    <mergeCell ref="BD851:BD854"/>
    <mergeCell ref="BE851:BE854"/>
    <mergeCell ref="BB855:BB858"/>
    <mergeCell ref="BC855:BC858"/>
    <mergeCell ref="BD855:BD858"/>
    <mergeCell ref="BE855:BE858"/>
    <mergeCell ref="BB841:BB844"/>
    <mergeCell ref="BC841:BC844"/>
    <mergeCell ref="BD841:BD844"/>
    <mergeCell ref="BE841:BE844"/>
    <mergeCell ref="BB845:BB848"/>
    <mergeCell ref="BC845:BC848"/>
    <mergeCell ref="BD845:BD848"/>
    <mergeCell ref="BE845:BE848"/>
    <mergeCell ref="BB831:BB834"/>
    <mergeCell ref="BC831:BC834"/>
    <mergeCell ref="BD831:BD834"/>
    <mergeCell ref="BE831:BE834"/>
    <mergeCell ref="BB837:BB840"/>
    <mergeCell ref="BC837:BC840"/>
    <mergeCell ref="BD837:BD840"/>
    <mergeCell ref="BE837:BE840"/>
    <mergeCell ref="BB823:BB826"/>
    <mergeCell ref="BC823:BC826"/>
    <mergeCell ref="BD823:BD826"/>
    <mergeCell ref="BE823:BE826"/>
    <mergeCell ref="BB827:BB830"/>
    <mergeCell ref="BC827:BC830"/>
    <mergeCell ref="BD827:BD830"/>
    <mergeCell ref="BE827:BE830"/>
    <mergeCell ref="BB813:BB816"/>
    <mergeCell ref="BC813:BC816"/>
    <mergeCell ref="BD813:BD816"/>
    <mergeCell ref="BE813:BE816"/>
    <mergeCell ref="BB817:BB820"/>
    <mergeCell ref="BC817:BC820"/>
    <mergeCell ref="BD817:BD820"/>
    <mergeCell ref="BE817:BE820"/>
    <mergeCell ref="BB803:BB806"/>
    <mergeCell ref="BC803:BC806"/>
    <mergeCell ref="BD803:BD806"/>
    <mergeCell ref="BE803:BE806"/>
    <mergeCell ref="BB809:BB812"/>
    <mergeCell ref="BC809:BC812"/>
    <mergeCell ref="BD809:BD812"/>
    <mergeCell ref="BE809:BE812"/>
    <mergeCell ref="BB795:BB798"/>
    <mergeCell ref="BC795:BC798"/>
    <mergeCell ref="BD795:BD798"/>
    <mergeCell ref="BE795:BE798"/>
    <mergeCell ref="BB799:BB802"/>
    <mergeCell ref="BC799:BC802"/>
    <mergeCell ref="BD799:BD802"/>
    <mergeCell ref="BE799:BE802"/>
    <mergeCell ref="BB785:BB788"/>
    <mergeCell ref="BC785:BC788"/>
    <mergeCell ref="BD785:BD788"/>
    <mergeCell ref="BE785:BE788"/>
    <mergeCell ref="BB789:BB792"/>
    <mergeCell ref="BC789:BC792"/>
    <mergeCell ref="BD789:BD792"/>
    <mergeCell ref="BE789:BE792"/>
    <mergeCell ref="BB775:BB778"/>
    <mergeCell ref="BC775:BC778"/>
    <mergeCell ref="BD775:BD778"/>
    <mergeCell ref="BE775:BE778"/>
    <mergeCell ref="BB781:BB784"/>
    <mergeCell ref="BC781:BC784"/>
    <mergeCell ref="BD781:BD784"/>
    <mergeCell ref="BE781:BE784"/>
    <mergeCell ref="BB767:BB770"/>
    <mergeCell ref="BC767:BC770"/>
    <mergeCell ref="BD767:BD770"/>
    <mergeCell ref="BE767:BE770"/>
    <mergeCell ref="BB771:BB774"/>
    <mergeCell ref="BC771:BC774"/>
    <mergeCell ref="BD771:BD774"/>
    <mergeCell ref="BE771:BE774"/>
    <mergeCell ref="BB757:BB760"/>
    <mergeCell ref="BC757:BC760"/>
    <mergeCell ref="BD757:BD760"/>
    <mergeCell ref="BE757:BE760"/>
    <mergeCell ref="BB761:BB764"/>
    <mergeCell ref="BC761:BC764"/>
    <mergeCell ref="BD761:BD764"/>
    <mergeCell ref="BE761:BE764"/>
    <mergeCell ref="BB747:BB750"/>
    <mergeCell ref="BC747:BC750"/>
    <mergeCell ref="BD747:BD750"/>
    <mergeCell ref="BE747:BE750"/>
    <mergeCell ref="BB753:BB756"/>
    <mergeCell ref="BC753:BC756"/>
    <mergeCell ref="BD753:BD756"/>
    <mergeCell ref="BE753:BE756"/>
    <mergeCell ref="BB739:BB742"/>
    <mergeCell ref="BC739:BC742"/>
    <mergeCell ref="BD739:BD742"/>
    <mergeCell ref="BE739:BE742"/>
    <mergeCell ref="BB743:BB746"/>
    <mergeCell ref="BC743:BC746"/>
    <mergeCell ref="BD743:BD746"/>
    <mergeCell ref="BE743:BE746"/>
    <mergeCell ref="BB729:BB732"/>
    <mergeCell ref="BC729:BC732"/>
    <mergeCell ref="BD729:BD732"/>
    <mergeCell ref="BE729:BE732"/>
    <mergeCell ref="BB733:BB736"/>
    <mergeCell ref="BC733:BC736"/>
    <mergeCell ref="BD733:BD736"/>
    <mergeCell ref="BE733:BE736"/>
    <mergeCell ref="BB719:BB722"/>
    <mergeCell ref="BC719:BC722"/>
    <mergeCell ref="BD719:BD722"/>
    <mergeCell ref="BE719:BE722"/>
    <mergeCell ref="BB725:BB728"/>
    <mergeCell ref="BC725:BC728"/>
    <mergeCell ref="BD725:BD728"/>
    <mergeCell ref="BE725:BE728"/>
    <mergeCell ref="BB711:BB714"/>
    <mergeCell ref="BC711:BC714"/>
    <mergeCell ref="BD711:BD714"/>
    <mergeCell ref="BE711:BE714"/>
    <mergeCell ref="BB715:BB718"/>
    <mergeCell ref="BC715:BC718"/>
    <mergeCell ref="BD715:BD718"/>
    <mergeCell ref="BE715:BE718"/>
    <mergeCell ref="BB701:BB704"/>
    <mergeCell ref="BC701:BC704"/>
    <mergeCell ref="BD701:BD704"/>
    <mergeCell ref="BE701:BE704"/>
    <mergeCell ref="BB705:BB708"/>
    <mergeCell ref="BC705:BC708"/>
    <mergeCell ref="BD705:BD708"/>
    <mergeCell ref="BE705:BE708"/>
    <mergeCell ref="BB691:BB694"/>
    <mergeCell ref="BC691:BC694"/>
    <mergeCell ref="BD691:BD694"/>
    <mergeCell ref="BE691:BE694"/>
    <mergeCell ref="BB697:BB700"/>
    <mergeCell ref="BC697:BC700"/>
    <mergeCell ref="BD697:BD700"/>
    <mergeCell ref="BE697:BE700"/>
    <mergeCell ref="BB683:BB686"/>
    <mergeCell ref="BC683:BC686"/>
    <mergeCell ref="BD683:BD686"/>
    <mergeCell ref="BE683:BE686"/>
    <mergeCell ref="BB687:BB690"/>
    <mergeCell ref="BC687:BC690"/>
    <mergeCell ref="BD687:BD690"/>
    <mergeCell ref="BE687:BE690"/>
    <mergeCell ref="BB673:BB676"/>
    <mergeCell ref="BC673:BC676"/>
    <mergeCell ref="BD673:BD676"/>
    <mergeCell ref="BE673:BE676"/>
    <mergeCell ref="BB677:BB680"/>
    <mergeCell ref="BC677:BC680"/>
    <mergeCell ref="BD677:BD680"/>
    <mergeCell ref="BE677:BE680"/>
    <mergeCell ref="BB663:BB666"/>
    <mergeCell ref="BC663:BC666"/>
    <mergeCell ref="BD663:BD666"/>
    <mergeCell ref="BE663:BE666"/>
    <mergeCell ref="BB669:BB672"/>
    <mergeCell ref="BC669:BC672"/>
    <mergeCell ref="BD669:BD672"/>
    <mergeCell ref="BE669:BE672"/>
    <mergeCell ref="BB655:BB658"/>
    <mergeCell ref="BC655:BC658"/>
    <mergeCell ref="BD655:BD658"/>
    <mergeCell ref="BE655:BE658"/>
    <mergeCell ref="BB659:BB662"/>
    <mergeCell ref="BC659:BC662"/>
    <mergeCell ref="BD659:BD662"/>
    <mergeCell ref="BE659:BE662"/>
    <mergeCell ref="BB645:BB648"/>
    <mergeCell ref="BC645:BC648"/>
    <mergeCell ref="BD645:BD648"/>
    <mergeCell ref="BE645:BE648"/>
    <mergeCell ref="BB649:BB652"/>
    <mergeCell ref="BC649:BC652"/>
    <mergeCell ref="BD649:BD652"/>
    <mergeCell ref="BE649:BE652"/>
    <mergeCell ref="BB635:BB638"/>
    <mergeCell ref="BC635:BC638"/>
    <mergeCell ref="BD635:BD638"/>
    <mergeCell ref="BE635:BE638"/>
    <mergeCell ref="BB641:BB644"/>
    <mergeCell ref="BC641:BC644"/>
    <mergeCell ref="BD641:BD644"/>
    <mergeCell ref="BE641:BE644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B617:BB620"/>
    <mergeCell ref="BC617:BC620"/>
    <mergeCell ref="BD617:BD620"/>
    <mergeCell ref="BE617:BE620"/>
    <mergeCell ref="BB621:BB624"/>
    <mergeCell ref="BC621:BC624"/>
    <mergeCell ref="BD621:BD624"/>
    <mergeCell ref="BE621:BE624"/>
    <mergeCell ref="BB607:BB610"/>
    <mergeCell ref="BC607:BC610"/>
    <mergeCell ref="BD607:BD610"/>
    <mergeCell ref="BE607:BE610"/>
    <mergeCell ref="BB613:BB616"/>
    <mergeCell ref="BC613:BC616"/>
    <mergeCell ref="BD613:BD616"/>
    <mergeCell ref="BE613:BE616"/>
    <mergeCell ref="BB599:BB602"/>
    <mergeCell ref="BC599:BC602"/>
    <mergeCell ref="BD599:BD602"/>
    <mergeCell ref="BE599:BE602"/>
    <mergeCell ref="BB603:BB606"/>
    <mergeCell ref="BC603:BC606"/>
    <mergeCell ref="BD603:BD606"/>
    <mergeCell ref="BE603:BE606"/>
    <mergeCell ref="BB589:BB592"/>
    <mergeCell ref="BC589:BC592"/>
    <mergeCell ref="BD589:BD592"/>
    <mergeCell ref="BE589:BE592"/>
    <mergeCell ref="BB593:BB596"/>
    <mergeCell ref="BC593:BC596"/>
    <mergeCell ref="BD593:BD596"/>
    <mergeCell ref="BE593:BE596"/>
    <mergeCell ref="BB579:BB582"/>
    <mergeCell ref="BC579:BC582"/>
    <mergeCell ref="BD579:BD582"/>
    <mergeCell ref="BE579:BE582"/>
    <mergeCell ref="BB585:BB588"/>
    <mergeCell ref="BC585:BC588"/>
    <mergeCell ref="BD585:BD588"/>
    <mergeCell ref="BE585:BE588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1:BB564"/>
    <mergeCell ref="BC561:BC564"/>
    <mergeCell ref="BD561:BD564"/>
    <mergeCell ref="BE561:BE564"/>
    <mergeCell ref="BB565:BB568"/>
    <mergeCell ref="BC565:BC568"/>
    <mergeCell ref="BD565:BD568"/>
    <mergeCell ref="BE565:BE568"/>
    <mergeCell ref="BB551:BB554"/>
    <mergeCell ref="BC551:BC554"/>
    <mergeCell ref="BD551:BD554"/>
    <mergeCell ref="BE551:BE554"/>
    <mergeCell ref="BB557:BB560"/>
    <mergeCell ref="BC557:BC560"/>
    <mergeCell ref="BD557:BD560"/>
    <mergeCell ref="BE557:BE560"/>
    <mergeCell ref="BB543:BB546"/>
    <mergeCell ref="BC543:BC546"/>
    <mergeCell ref="BD543:BD546"/>
    <mergeCell ref="BE543:BE546"/>
    <mergeCell ref="BB547:BB550"/>
    <mergeCell ref="BC547:BC550"/>
    <mergeCell ref="BD547:BD550"/>
    <mergeCell ref="BE547:BE550"/>
    <mergeCell ref="BB533:BB536"/>
    <mergeCell ref="BC533:BC536"/>
    <mergeCell ref="BD533:BD536"/>
    <mergeCell ref="BE533:BE536"/>
    <mergeCell ref="BB537:BB540"/>
    <mergeCell ref="BC537:BC540"/>
    <mergeCell ref="BD537:BD540"/>
    <mergeCell ref="BE537:BE540"/>
    <mergeCell ref="BB523:BB526"/>
    <mergeCell ref="BC523:BC526"/>
    <mergeCell ref="BD523:BD526"/>
    <mergeCell ref="BE523:BE526"/>
    <mergeCell ref="BB529:BB532"/>
    <mergeCell ref="BC529:BC532"/>
    <mergeCell ref="BD529:BD532"/>
    <mergeCell ref="BE529:BE532"/>
    <mergeCell ref="BB515:BB518"/>
    <mergeCell ref="BC515:BC518"/>
    <mergeCell ref="BD515:BD518"/>
    <mergeCell ref="BE515:BE518"/>
    <mergeCell ref="BB519:BB522"/>
    <mergeCell ref="BC519:BC522"/>
    <mergeCell ref="BD519:BD522"/>
    <mergeCell ref="BE519:BE522"/>
    <mergeCell ref="BB505:BB508"/>
    <mergeCell ref="BC505:BC508"/>
    <mergeCell ref="BD505:BD508"/>
    <mergeCell ref="BE505:BE508"/>
    <mergeCell ref="BB509:BB512"/>
    <mergeCell ref="BC509:BC512"/>
    <mergeCell ref="BD509:BD512"/>
    <mergeCell ref="BE509:BE512"/>
    <mergeCell ref="BB495:BB498"/>
    <mergeCell ref="BC495:BC498"/>
    <mergeCell ref="BD495:BD498"/>
    <mergeCell ref="BE495:BE498"/>
    <mergeCell ref="BB501:BB504"/>
    <mergeCell ref="BC501:BC504"/>
    <mergeCell ref="BD501:BD504"/>
    <mergeCell ref="BE501:BE504"/>
    <mergeCell ref="BB487:BB490"/>
    <mergeCell ref="BC487:BC490"/>
    <mergeCell ref="BD487:BD490"/>
    <mergeCell ref="BE487:BE490"/>
    <mergeCell ref="BB491:BB494"/>
    <mergeCell ref="BC491:BC494"/>
    <mergeCell ref="BD491:BD494"/>
    <mergeCell ref="BE491:BE494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B467:BB470"/>
    <mergeCell ref="BC467:BC470"/>
    <mergeCell ref="BD467:BD470"/>
    <mergeCell ref="BE467:BE470"/>
    <mergeCell ref="BB473:BB476"/>
    <mergeCell ref="BC473:BC476"/>
    <mergeCell ref="BD473:BD476"/>
    <mergeCell ref="BE473:BE476"/>
    <mergeCell ref="BB459:BB462"/>
    <mergeCell ref="BC459:BC462"/>
    <mergeCell ref="BD459:BD462"/>
    <mergeCell ref="BE459:BE462"/>
    <mergeCell ref="BB463:BB466"/>
    <mergeCell ref="BC463:BC466"/>
    <mergeCell ref="BD463:BD466"/>
    <mergeCell ref="BE463:BE466"/>
    <mergeCell ref="BB449:BB452"/>
    <mergeCell ref="BC449:BC452"/>
    <mergeCell ref="BD449:BD452"/>
    <mergeCell ref="BE449:BE452"/>
    <mergeCell ref="BB453:BB456"/>
    <mergeCell ref="BC453:BC456"/>
    <mergeCell ref="BD453:BD456"/>
    <mergeCell ref="BE453:BE456"/>
    <mergeCell ref="BB439:BB442"/>
    <mergeCell ref="BC439:BC442"/>
    <mergeCell ref="BD439:BD442"/>
    <mergeCell ref="BE439:BE442"/>
    <mergeCell ref="BB445:BB448"/>
    <mergeCell ref="BC445:BC448"/>
    <mergeCell ref="BD445:BD448"/>
    <mergeCell ref="BE445:BE448"/>
    <mergeCell ref="BB431:BB434"/>
    <mergeCell ref="BC431:BC434"/>
    <mergeCell ref="BD431:BD434"/>
    <mergeCell ref="BE431:BE434"/>
    <mergeCell ref="BB435:BB438"/>
    <mergeCell ref="BC435:BC438"/>
    <mergeCell ref="BD435:BD438"/>
    <mergeCell ref="BE435:BE438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1:BB414"/>
    <mergeCell ref="BC411:BC414"/>
    <mergeCell ref="BD411:BD414"/>
    <mergeCell ref="BE411:BE414"/>
    <mergeCell ref="BB417:BB420"/>
    <mergeCell ref="BC417:BC420"/>
    <mergeCell ref="BD417:BD420"/>
    <mergeCell ref="BE417:BE420"/>
    <mergeCell ref="BB403:BB406"/>
    <mergeCell ref="BC403:BC406"/>
    <mergeCell ref="BD403:BD406"/>
    <mergeCell ref="BE403:BE406"/>
    <mergeCell ref="BB407:BB410"/>
    <mergeCell ref="BC407:BC410"/>
    <mergeCell ref="BD407:BD410"/>
    <mergeCell ref="BE407:BE410"/>
    <mergeCell ref="BB393:BB396"/>
    <mergeCell ref="BC393:BC396"/>
    <mergeCell ref="BD393:BD396"/>
    <mergeCell ref="BE393:BE396"/>
    <mergeCell ref="BB397:BB400"/>
    <mergeCell ref="BC397:BC400"/>
    <mergeCell ref="BD397:BD400"/>
    <mergeCell ref="BE397:BE400"/>
    <mergeCell ref="BB383:BB386"/>
    <mergeCell ref="BC383:BC386"/>
    <mergeCell ref="BD383:BD386"/>
    <mergeCell ref="BE383:BE386"/>
    <mergeCell ref="BB389:BB392"/>
    <mergeCell ref="BC389:BC392"/>
    <mergeCell ref="BD389:BD392"/>
    <mergeCell ref="BE389:BE392"/>
    <mergeCell ref="BB375:BB378"/>
    <mergeCell ref="BC375:BC378"/>
    <mergeCell ref="BD375:BD378"/>
    <mergeCell ref="BE375:BE378"/>
    <mergeCell ref="BB379:BB382"/>
    <mergeCell ref="BC379:BC382"/>
    <mergeCell ref="BD379:BD382"/>
    <mergeCell ref="BE379:BE382"/>
    <mergeCell ref="BB365:BB368"/>
    <mergeCell ref="BC365:BC368"/>
    <mergeCell ref="BD365:BD368"/>
    <mergeCell ref="BE365:BE368"/>
    <mergeCell ref="BB369:BB372"/>
    <mergeCell ref="BC369:BC372"/>
    <mergeCell ref="BD369:BD372"/>
    <mergeCell ref="BE369:BE372"/>
    <mergeCell ref="BB355:BB358"/>
    <mergeCell ref="BC355:BC358"/>
    <mergeCell ref="BD355:BD358"/>
    <mergeCell ref="BE355:BE358"/>
    <mergeCell ref="BB361:BB364"/>
    <mergeCell ref="BC361:BC364"/>
    <mergeCell ref="BD361:BD364"/>
    <mergeCell ref="BE361:BE364"/>
    <mergeCell ref="BB347:BB350"/>
    <mergeCell ref="BC347:BC350"/>
    <mergeCell ref="BD347:BD350"/>
    <mergeCell ref="BE347:BE350"/>
    <mergeCell ref="BB351:BB354"/>
    <mergeCell ref="BC351:BC354"/>
    <mergeCell ref="BD351:BD354"/>
    <mergeCell ref="BE351:BE354"/>
    <mergeCell ref="BB337:BB340"/>
    <mergeCell ref="BC337:BC340"/>
    <mergeCell ref="BD337:BD340"/>
    <mergeCell ref="BE337:BE340"/>
    <mergeCell ref="BB341:BB344"/>
    <mergeCell ref="BC341:BC344"/>
    <mergeCell ref="BD341:BD344"/>
    <mergeCell ref="BE341:BE344"/>
    <mergeCell ref="BB327:BB330"/>
    <mergeCell ref="BC327:BC330"/>
    <mergeCell ref="BD327:BD330"/>
    <mergeCell ref="BE327:BE330"/>
    <mergeCell ref="BB333:BB336"/>
    <mergeCell ref="BC333:BC336"/>
    <mergeCell ref="BD333:BD336"/>
    <mergeCell ref="BE333:BE336"/>
    <mergeCell ref="BB319:BB322"/>
    <mergeCell ref="BC319:BC322"/>
    <mergeCell ref="BD319:BD322"/>
    <mergeCell ref="BE319:BE322"/>
    <mergeCell ref="BB323:BB326"/>
    <mergeCell ref="BC323:BC326"/>
    <mergeCell ref="BD323:BD326"/>
    <mergeCell ref="BE323:BE326"/>
    <mergeCell ref="BB309:BB312"/>
    <mergeCell ref="BC309:BC312"/>
    <mergeCell ref="BD309:BD312"/>
    <mergeCell ref="BE309:BE312"/>
    <mergeCell ref="BB313:BB316"/>
    <mergeCell ref="BC313:BC316"/>
    <mergeCell ref="BD313:BD316"/>
    <mergeCell ref="BE313:BE316"/>
    <mergeCell ref="BB299:BB302"/>
    <mergeCell ref="BC299:BC302"/>
    <mergeCell ref="BD299:BD302"/>
    <mergeCell ref="BE299:BE302"/>
    <mergeCell ref="BB305:BB308"/>
    <mergeCell ref="BC305:BC308"/>
    <mergeCell ref="BD305:BD308"/>
    <mergeCell ref="BE305:BE308"/>
    <mergeCell ref="BB291:BB294"/>
    <mergeCell ref="BC291:BC294"/>
    <mergeCell ref="BD291:BD294"/>
    <mergeCell ref="BE291:BE294"/>
    <mergeCell ref="BB295:BB298"/>
    <mergeCell ref="BC295:BC298"/>
    <mergeCell ref="BD295:BD298"/>
    <mergeCell ref="BE295:BE298"/>
    <mergeCell ref="BB281:BB284"/>
    <mergeCell ref="BC281:BC284"/>
    <mergeCell ref="BD281:BD284"/>
    <mergeCell ref="BE281:BE284"/>
    <mergeCell ref="BB285:BB288"/>
    <mergeCell ref="BC285:BC288"/>
    <mergeCell ref="BD285:BD288"/>
    <mergeCell ref="BE285:BE288"/>
    <mergeCell ref="BB271:BB274"/>
    <mergeCell ref="BC271:BC274"/>
    <mergeCell ref="BD271:BD274"/>
    <mergeCell ref="BE271:BE274"/>
    <mergeCell ref="BB277:BB280"/>
    <mergeCell ref="BC277:BC280"/>
    <mergeCell ref="BD277:BD280"/>
    <mergeCell ref="BE277:BE280"/>
    <mergeCell ref="BB263:BB266"/>
    <mergeCell ref="BC263:BC266"/>
    <mergeCell ref="BD263:BD266"/>
    <mergeCell ref="BE263:BE266"/>
    <mergeCell ref="BB267:BB270"/>
    <mergeCell ref="BC267:BC270"/>
    <mergeCell ref="BD267:BD270"/>
    <mergeCell ref="BE267:BE270"/>
    <mergeCell ref="BB253:BB256"/>
    <mergeCell ref="BC253:BC256"/>
    <mergeCell ref="BD253:BD256"/>
    <mergeCell ref="BE253:BE256"/>
    <mergeCell ref="BB257:BB260"/>
    <mergeCell ref="BC257:BC260"/>
    <mergeCell ref="BD257:BD260"/>
    <mergeCell ref="BE257:BE260"/>
    <mergeCell ref="BB243:BB246"/>
    <mergeCell ref="BC243:BC246"/>
    <mergeCell ref="BD243:BD246"/>
    <mergeCell ref="BE243:BE246"/>
    <mergeCell ref="BB249:BB252"/>
    <mergeCell ref="BC249:BC252"/>
    <mergeCell ref="BD249:BD252"/>
    <mergeCell ref="BE249:BE252"/>
    <mergeCell ref="BB235:BB238"/>
    <mergeCell ref="BC235:BC238"/>
    <mergeCell ref="BD235:BD238"/>
    <mergeCell ref="BE235:BE238"/>
    <mergeCell ref="BB239:BB242"/>
    <mergeCell ref="BC239:BC242"/>
    <mergeCell ref="BD239:BD242"/>
    <mergeCell ref="BE239:BE242"/>
    <mergeCell ref="BB225:BB228"/>
    <mergeCell ref="BC225:BC228"/>
    <mergeCell ref="BD225:BD228"/>
    <mergeCell ref="BE225:BE228"/>
    <mergeCell ref="BB229:BB232"/>
    <mergeCell ref="BC229:BC232"/>
    <mergeCell ref="BD229:BD232"/>
    <mergeCell ref="BE229:BE232"/>
    <mergeCell ref="BB215:BB218"/>
    <mergeCell ref="BC215:BC218"/>
    <mergeCell ref="BD215:BD218"/>
    <mergeCell ref="BE215:BE218"/>
    <mergeCell ref="BB221:BB224"/>
    <mergeCell ref="BC221:BC224"/>
    <mergeCell ref="BD221:BD224"/>
    <mergeCell ref="BE221:BE224"/>
    <mergeCell ref="BB207:BB210"/>
    <mergeCell ref="BC207:BC210"/>
    <mergeCell ref="BD207:BD210"/>
    <mergeCell ref="BE207:BE210"/>
    <mergeCell ref="BB211:BB214"/>
    <mergeCell ref="BC211:BC214"/>
    <mergeCell ref="BD211:BD214"/>
    <mergeCell ref="BE211:BE214"/>
    <mergeCell ref="BB197:BB200"/>
    <mergeCell ref="BC197:BC200"/>
    <mergeCell ref="BD197:BD200"/>
    <mergeCell ref="BE197:BE200"/>
    <mergeCell ref="BB201:BB204"/>
    <mergeCell ref="BC201:BC204"/>
    <mergeCell ref="BD201:BD204"/>
    <mergeCell ref="BE201:BE204"/>
    <mergeCell ref="BB187:BB190"/>
    <mergeCell ref="BC187:BC190"/>
    <mergeCell ref="BD187:BD190"/>
    <mergeCell ref="BE187:BE190"/>
    <mergeCell ref="BB193:BB196"/>
    <mergeCell ref="BC193:BC196"/>
    <mergeCell ref="BD193:BD196"/>
    <mergeCell ref="BE193:BE196"/>
    <mergeCell ref="BB179:BB182"/>
    <mergeCell ref="BC179:BC182"/>
    <mergeCell ref="BD179:BD182"/>
    <mergeCell ref="BE179:BE182"/>
    <mergeCell ref="BB183:BB186"/>
    <mergeCell ref="BC183:BC186"/>
    <mergeCell ref="BD183:BD186"/>
    <mergeCell ref="BE183:BE186"/>
    <mergeCell ref="BB169:BB172"/>
    <mergeCell ref="BC169:BC172"/>
    <mergeCell ref="BD169:BD172"/>
    <mergeCell ref="BE169:BE172"/>
    <mergeCell ref="BB173:BB176"/>
    <mergeCell ref="BC173:BC176"/>
    <mergeCell ref="BD173:BD176"/>
    <mergeCell ref="BE173:BE176"/>
    <mergeCell ref="BB159:BB162"/>
    <mergeCell ref="BC159:BC162"/>
    <mergeCell ref="BD159:BD162"/>
    <mergeCell ref="BE159:BE162"/>
    <mergeCell ref="BB165:BB168"/>
    <mergeCell ref="BC165:BC168"/>
    <mergeCell ref="BD165:BD168"/>
    <mergeCell ref="BE165:BE168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B141:BB144"/>
    <mergeCell ref="BC141:BC144"/>
    <mergeCell ref="BD141:BD144"/>
    <mergeCell ref="BE141:BE144"/>
    <mergeCell ref="BB145:BB148"/>
    <mergeCell ref="BC145:BC148"/>
    <mergeCell ref="BD145:BD148"/>
    <mergeCell ref="BE145:BE148"/>
    <mergeCell ref="BB131:BB134"/>
    <mergeCell ref="BC131:BC134"/>
    <mergeCell ref="BD131:BD134"/>
    <mergeCell ref="BE131:BE134"/>
    <mergeCell ref="BB137:BB140"/>
    <mergeCell ref="BC137:BC140"/>
    <mergeCell ref="BD137:BD140"/>
    <mergeCell ref="BE137:BE140"/>
    <mergeCell ref="BB123:BB126"/>
    <mergeCell ref="BC123:BC126"/>
    <mergeCell ref="BD123:BD126"/>
    <mergeCell ref="BE123:BE126"/>
    <mergeCell ref="BB127:BB130"/>
    <mergeCell ref="BC127:BC130"/>
    <mergeCell ref="BD127:BD130"/>
    <mergeCell ref="BE127:BE130"/>
    <mergeCell ref="BB113:BB116"/>
    <mergeCell ref="BC113:BC116"/>
    <mergeCell ref="BD113:BD116"/>
    <mergeCell ref="BE113:BE116"/>
    <mergeCell ref="BB117:BB120"/>
    <mergeCell ref="BC117:BC120"/>
    <mergeCell ref="BD117:BD120"/>
    <mergeCell ref="BE117:BE120"/>
    <mergeCell ref="BB103:BB106"/>
    <mergeCell ref="BC103:BC106"/>
    <mergeCell ref="BD103:BD106"/>
    <mergeCell ref="BE103:BE106"/>
    <mergeCell ref="BB109:BB112"/>
    <mergeCell ref="BC109:BC112"/>
    <mergeCell ref="BD109:BD112"/>
    <mergeCell ref="BE109:BE112"/>
    <mergeCell ref="BB95:BB98"/>
    <mergeCell ref="BC95:BC98"/>
    <mergeCell ref="BD95:BD98"/>
    <mergeCell ref="BE95:BE98"/>
    <mergeCell ref="BB99:BB102"/>
    <mergeCell ref="BC99:BC102"/>
    <mergeCell ref="BD99:BD102"/>
    <mergeCell ref="BE99:BE102"/>
    <mergeCell ref="BB85:BB88"/>
    <mergeCell ref="BC85:BC88"/>
    <mergeCell ref="BD85:BD88"/>
    <mergeCell ref="BE85:BE88"/>
    <mergeCell ref="BB89:BB92"/>
    <mergeCell ref="BC89:BC92"/>
    <mergeCell ref="BD89:BD92"/>
    <mergeCell ref="BE89:BE92"/>
    <mergeCell ref="BB75:BB78"/>
    <mergeCell ref="BC75:BC78"/>
    <mergeCell ref="BD75:BD78"/>
    <mergeCell ref="BE75:BE78"/>
    <mergeCell ref="BB81:BB84"/>
    <mergeCell ref="BC81:BC84"/>
    <mergeCell ref="BD81:BD84"/>
    <mergeCell ref="BE81:BE84"/>
    <mergeCell ref="BB67:BB70"/>
    <mergeCell ref="BC67:BC70"/>
    <mergeCell ref="BD67:BD70"/>
    <mergeCell ref="BE67:BE70"/>
    <mergeCell ref="BB71:BB74"/>
    <mergeCell ref="BC71:BC74"/>
    <mergeCell ref="BD71:BD74"/>
    <mergeCell ref="BE71:BE74"/>
    <mergeCell ref="BB57:BB60"/>
    <mergeCell ref="BC57:BC60"/>
    <mergeCell ref="BD57:BD60"/>
    <mergeCell ref="BE57:BE60"/>
    <mergeCell ref="BB61:BB64"/>
    <mergeCell ref="BC61:BC64"/>
    <mergeCell ref="BD61:BD64"/>
    <mergeCell ref="BE61:BE64"/>
    <mergeCell ref="BB47:BB50"/>
    <mergeCell ref="BC47:BC50"/>
    <mergeCell ref="BD47:BD50"/>
    <mergeCell ref="BE47:BE50"/>
    <mergeCell ref="BB53:BB56"/>
    <mergeCell ref="BC53:BC56"/>
    <mergeCell ref="BD53:BD56"/>
    <mergeCell ref="BE53:BE56"/>
    <mergeCell ref="BB39:BB42"/>
    <mergeCell ref="BC39:BC42"/>
    <mergeCell ref="BD39:BD42"/>
    <mergeCell ref="BE39:BE42"/>
    <mergeCell ref="BB43:BB46"/>
    <mergeCell ref="BC43:BC46"/>
    <mergeCell ref="BD43:BD46"/>
    <mergeCell ref="BE43:BE46"/>
    <mergeCell ref="BB29:BB32"/>
    <mergeCell ref="BC29:BC32"/>
    <mergeCell ref="BD29:BD32"/>
    <mergeCell ref="BE29:BE32"/>
    <mergeCell ref="BB33:BB36"/>
    <mergeCell ref="BC33:BC36"/>
    <mergeCell ref="BD33:BD36"/>
    <mergeCell ref="BE33:BE36"/>
    <mergeCell ref="BB19:BB22"/>
    <mergeCell ref="BC19:BC22"/>
    <mergeCell ref="BD19:BD22"/>
    <mergeCell ref="BE19:BE22"/>
    <mergeCell ref="BB25:BB28"/>
    <mergeCell ref="BC25:BC28"/>
    <mergeCell ref="BD25:BD28"/>
    <mergeCell ref="BE25:BE28"/>
    <mergeCell ref="BB11:BB14"/>
    <mergeCell ref="BC11:BC14"/>
    <mergeCell ref="BD11:BD14"/>
    <mergeCell ref="BE11:BE14"/>
    <mergeCell ref="BB15:BB18"/>
    <mergeCell ref="BC15:BC18"/>
    <mergeCell ref="BD15:BD18"/>
    <mergeCell ref="BE15:BE18"/>
    <mergeCell ref="E696:G696"/>
    <mergeCell ref="E710:G710"/>
    <mergeCell ref="E724:G724"/>
    <mergeCell ref="E738:G738"/>
    <mergeCell ref="E752:G752"/>
    <mergeCell ref="E766:G766"/>
    <mergeCell ref="E612:G612"/>
    <mergeCell ref="E626:G626"/>
    <mergeCell ref="E640:G640"/>
    <mergeCell ref="E654:G654"/>
    <mergeCell ref="E668:G668"/>
    <mergeCell ref="E682:G682"/>
    <mergeCell ref="E500:G500"/>
    <mergeCell ref="E514:G514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780:G780"/>
    <mergeCell ref="E878:G878"/>
    <mergeCell ref="E892:G892"/>
    <mergeCell ref="E528:G528"/>
    <mergeCell ref="E542:G542"/>
    <mergeCell ref="E556:G556"/>
    <mergeCell ref="E570:G570"/>
    <mergeCell ref="E584:G584"/>
    <mergeCell ref="E402:G402"/>
    <mergeCell ref="E332:G332"/>
    <mergeCell ref="E346:G346"/>
    <mergeCell ref="X863:Y863"/>
    <mergeCell ref="Z863:AA863"/>
    <mergeCell ref="H855:H856"/>
    <mergeCell ref="E430:G430"/>
    <mergeCell ref="E458:G458"/>
    <mergeCell ref="E472:G472"/>
    <mergeCell ref="E486:G486"/>
    <mergeCell ref="K841:K844"/>
    <mergeCell ref="T835:U835"/>
    <mergeCell ref="H803:H804"/>
    <mergeCell ref="H805:H806"/>
    <mergeCell ref="N695:O695"/>
    <mergeCell ref="P695:Q695"/>
    <mergeCell ref="R695:S695"/>
    <mergeCell ref="T695:U695"/>
    <mergeCell ref="H501:H502"/>
    <mergeCell ref="H503:H504"/>
    <mergeCell ref="J473:J476"/>
    <mergeCell ref="K473:K476"/>
    <mergeCell ref="I369:I372"/>
    <mergeCell ref="J369:J372"/>
    <mergeCell ref="E178:G178"/>
    <mergeCell ref="E192:G192"/>
    <mergeCell ref="AN879:AN882"/>
    <mergeCell ref="C879:C882"/>
    <mergeCell ref="I879:I882"/>
    <mergeCell ref="J879:J882"/>
    <mergeCell ref="K879:K882"/>
    <mergeCell ref="H879:H880"/>
    <mergeCell ref="H881:H882"/>
    <mergeCell ref="AO887:AO890"/>
    <mergeCell ref="H889:H890"/>
    <mergeCell ref="H887:H888"/>
    <mergeCell ref="C883:C886"/>
    <mergeCell ref="I883:I886"/>
    <mergeCell ref="J883:J886"/>
    <mergeCell ref="K883:K886"/>
    <mergeCell ref="H883:H884"/>
    <mergeCell ref="H885:H886"/>
    <mergeCell ref="L877:M877"/>
    <mergeCell ref="N877:O877"/>
    <mergeCell ref="P877:Q877"/>
    <mergeCell ref="V863:W863"/>
    <mergeCell ref="C887:C890"/>
    <mergeCell ref="I887:I890"/>
    <mergeCell ref="J887:J890"/>
    <mergeCell ref="K887:K890"/>
    <mergeCell ref="V877:W877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I855:I858"/>
    <mergeCell ref="C865:C868"/>
    <mergeCell ref="I865:I868"/>
    <mergeCell ref="J865:J868"/>
    <mergeCell ref="K865:K868"/>
    <mergeCell ref="H865:H866"/>
    <mergeCell ref="H867:H868"/>
    <mergeCell ref="R877:S877"/>
    <mergeCell ref="T877:U877"/>
    <mergeCell ref="J855:J858"/>
    <mergeCell ref="K855:K858"/>
    <mergeCell ref="L863:M863"/>
    <mergeCell ref="N863:O863"/>
    <mergeCell ref="P863:Q863"/>
    <mergeCell ref="R863:S863"/>
    <mergeCell ref="T863:U863"/>
    <mergeCell ref="AJ869:AJ872"/>
    <mergeCell ref="AO855:AO858"/>
    <mergeCell ref="AP855:AP858"/>
    <mergeCell ref="AQ855:AQ858"/>
    <mergeCell ref="AS855:AS858"/>
    <mergeCell ref="AR855:AR858"/>
    <mergeCell ref="AK869:AK872"/>
    <mergeCell ref="AM869:AM872"/>
    <mergeCell ref="AN869:AN872"/>
    <mergeCell ref="AJ855:AJ858"/>
    <mergeCell ref="AK855:AK858"/>
    <mergeCell ref="AM855:AM858"/>
    <mergeCell ref="AN855:AN858"/>
    <mergeCell ref="AK841:AK844"/>
    <mergeCell ref="AM841:AM844"/>
    <mergeCell ref="AN841:AN844"/>
    <mergeCell ref="AO841:AO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P827:AP830"/>
    <mergeCell ref="AQ827:AQ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AP831:AP834"/>
    <mergeCell ref="AQ831:AQ834"/>
    <mergeCell ref="AR831:AR834"/>
    <mergeCell ref="AS831:AS834"/>
    <mergeCell ref="H829:H830"/>
    <mergeCell ref="H831:H832"/>
    <mergeCell ref="H833:H834"/>
    <mergeCell ref="AR827:AR830"/>
    <mergeCell ref="AM827:AM830"/>
    <mergeCell ref="AN827:AN830"/>
    <mergeCell ref="AP851:AP854"/>
    <mergeCell ref="AQ851:AQ854"/>
    <mergeCell ref="C855:C858"/>
    <mergeCell ref="AS827:AS830"/>
    <mergeCell ref="C831:C834"/>
    <mergeCell ref="I831:I834"/>
    <mergeCell ref="J831:J834"/>
    <mergeCell ref="K831:K834"/>
    <mergeCell ref="AJ831:AJ834"/>
    <mergeCell ref="AK831:AK834"/>
    <mergeCell ref="V835:W835"/>
    <mergeCell ref="X835:Y835"/>
    <mergeCell ref="Z835:AA835"/>
    <mergeCell ref="AF835:AG835"/>
    <mergeCell ref="AD835:AE835"/>
    <mergeCell ref="AK845:AK848"/>
    <mergeCell ref="AM845:AM848"/>
    <mergeCell ref="AN845:AN848"/>
    <mergeCell ref="AO845:AO848"/>
    <mergeCell ref="L849:M849"/>
    <mergeCell ref="N849:O849"/>
    <mergeCell ref="AJ841:AJ844"/>
    <mergeCell ref="V849:W849"/>
    <mergeCell ref="X849:Y849"/>
    <mergeCell ref="Z849:AA849"/>
    <mergeCell ref="AN851:AN854"/>
    <mergeCell ref="AO851:AO854"/>
    <mergeCell ref="AM831:AM834"/>
    <mergeCell ref="AN831:AN834"/>
    <mergeCell ref="AO831:AO834"/>
    <mergeCell ref="AO827:AO830"/>
    <mergeCell ref="AQ823:AQ826"/>
    <mergeCell ref="AR823:AR826"/>
    <mergeCell ref="AS823:AS826"/>
    <mergeCell ref="C813:C816"/>
    <mergeCell ref="I813:I816"/>
    <mergeCell ref="J813:J816"/>
    <mergeCell ref="AJ813:AJ816"/>
    <mergeCell ref="AK813:AK816"/>
    <mergeCell ref="AM813:AM816"/>
    <mergeCell ref="AN813:AN816"/>
    <mergeCell ref="AJ823:AJ826"/>
    <mergeCell ref="AK823:AK826"/>
    <mergeCell ref="AM823:AM826"/>
    <mergeCell ref="AN823:AN826"/>
    <mergeCell ref="AO823:AO826"/>
    <mergeCell ref="AP823:AP826"/>
    <mergeCell ref="C823:C826"/>
    <mergeCell ref="I823:I826"/>
    <mergeCell ref="J823:J826"/>
    <mergeCell ref="K823:K826"/>
    <mergeCell ref="E822:G822"/>
    <mergeCell ref="AR813:AR816"/>
    <mergeCell ref="AS837:AS840"/>
    <mergeCell ref="J817:J820"/>
    <mergeCell ref="K817:K820"/>
    <mergeCell ref="AR809:AR812"/>
    <mergeCell ref="AS809:AS812"/>
    <mergeCell ref="AP813:AP816"/>
    <mergeCell ref="AQ813:AQ816"/>
    <mergeCell ref="L807:M807"/>
    <mergeCell ref="N807:O807"/>
    <mergeCell ref="P807:Q807"/>
    <mergeCell ref="R807:S807"/>
    <mergeCell ref="T807:U807"/>
    <mergeCell ref="AS813:AS816"/>
    <mergeCell ref="AQ817:AQ820"/>
    <mergeCell ref="AR817:AR820"/>
    <mergeCell ref="AS817:AS820"/>
    <mergeCell ref="AJ809:AJ812"/>
    <mergeCell ref="AK809:AK812"/>
    <mergeCell ref="AM809:AM812"/>
    <mergeCell ref="AN809:AN812"/>
    <mergeCell ref="AO809:AO812"/>
    <mergeCell ref="AP809:AP812"/>
    <mergeCell ref="AQ809:AQ812"/>
    <mergeCell ref="AO817:AO820"/>
    <mergeCell ref="AP817:AP820"/>
    <mergeCell ref="AJ817:AJ820"/>
    <mergeCell ref="AK817:AK820"/>
    <mergeCell ref="AM817:AM820"/>
    <mergeCell ref="AN817:AN820"/>
    <mergeCell ref="AO813:AO816"/>
    <mergeCell ref="AM799:AM802"/>
    <mergeCell ref="AN799:AN802"/>
    <mergeCell ref="AO799:AO802"/>
    <mergeCell ref="H799:H800"/>
    <mergeCell ref="H801:H802"/>
    <mergeCell ref="AS799:AS802"/>
    <mergeCell ref="C803:C806"/>
    <mergeCell ref="I803:I806"/>
    <mergeCell ref="J803:J806"/>
    <mergeCell ref="K803:K806"/>
    <mergeCell ref="AJ803:AJ806"/>
    <mergeCell ref="AK803:AK806"/>
    <mergeCell ref="AM803:AM806"/>
    <mergeCell ref="AN803:AN806"/>
    <mergeCell ref="C799:C802"/>
    <mergeCell ref="C809:C812"/>
    <mergeCell ref="I809:I812"/>
    <mergeCell ref="J809:J812"/>
    <mergeCell ref="K809:K812"/>
    <mergeCell ref="E808:G808"/>
    <mergeCell ref="AR799:AR802"/>
    <mergeCell ref="I799:I802"/>
    <mergeCell ref="J799:J802"/>
    <mergeCell ref="K799:K802"/>
    <mergeCell ref="AJ799:AJ802"/>
    <mergeCell ref="AS803:AS806"/>
    <mergeCell ref="H809:H810"/>
    <mergeCell ref="H811:H812"/>
    <mergeCell ref="AN761:AN764"/>
    <mergeCell ref="AO761:AO764"/>
    <mergeCell ref="AO771:AO774"/>
    <mergeCell ref="AK785:AK788"/>
    <mergeCell ref="AM785:AM788"/>
    <mergeCell ref="AN785:AN788"/>
    <mergeCell ref="AO785:AO788"/>
    <mergeCell ref="AK781:AK784"/>
    <mergeCell ref="AM781:AM784"/>
    <mergeCell ref="AN781:AN784"/>
    <mergeCell ref="AO781:AO784"/>
    <mergeCell ref="AK795:AK798"/>
    <mergeCell ref="AM795:AM798"/>
    <mergeCell ref="AQ795:AQ798"/>
    <mergeCell ref="AR795:AR798"/>
    <mergeCell ref="AQ785:AQ788"/>
    <mergeCell ref="AR785:AR788"/>
    <mergeCell ref="AR771:AR774"/>
    <mergeCell ref="AO775:AO778"/>
    <mergeCell ref="AQ767:AQ770"/>
    <mergeCell ref="AR767:AR770"/>
    <mergeCell ref="AP771:AP774"/>
    <mergeCell ref="AQ771:AQ774"/>
    <mergeCell ref="AP781:AP784"/>
    <mergeCell ref="AQ781:AQ784"/>
    <mergeCell ref="AR781:AR784"/>
    <mergeCell ref="AP775:AP778"/>
    <mergeCell ref="AQ775:AQ778"/>
    <mergeCell ref="AR775:AR778"/>
    <mergeCell ref="AJ761:AJ764"/>
    <mergeCell ref="AK761:AK764"/>
    <mergeCell ref="AM761:AM764"/>
    <mergeCell ref="C767:C770"/>
    <mergeCell ref="I767:I770"/>
    <mergeCell ref="AQ753:AQ756"/>
    <mergeCell ref="AR753:AR756"/>
    <mergeCell ref="C771:C774"/>
    <mergeCell ref="I771:I774"/>
    <mergeCell ref="J771:J774"/>
    <mergeCell ref="K771:K774"/>
    <mergeCell ref="AJ771:AJ774"/>
    <mergeCell ref="AK771:AK774"/>
    <mergeCell ref="AM771:AM774"/>
    <mergeCell ref="AN771:AN774"/>
    <mergeCell ref="AJ757:AJ760"/>
    <mergeCell ref="AK757:AK760"/>
    <mergeCell ref="AM757:AM760"/>
    <mergeCell ref="AN757:AN760"/>
    <mergeCell ref="AO757:AO760"/>
    <mergeCell ref="AJ767:AJ770"/>
    <mergeCell ref="AK767:AK770"/>
    <mergeCell ref="AM767:AM770"/>
    <mergeCell ref="AN767:AN770"/>
    <mergeCell ref="AO767:AO770"/>
    <mergeCell ref="J767:J770"/>
    <mergeCell ref="K767:K770"/>
    <mergeCell ref="H773:H774"/>
    <mergeCell ref="AP767:AP770"/>
    <mergeCell ref="AP761:AP764"/>
    <mergeCell ref="AR757:AR760"/>
    <mergeCell ref="AP753:AP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61:C764"/>
    <mergeCell ref="I761:I764"/>
    <mergeCell ref="J761:J764"/>
    <mergeCell ref="K761:K764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C733:C736"/>
    <mergeCell ref="I733:I736"/>
    <mergeCell ref="C739:C742"/>
    <mergeCell ref="I739:I742"/>
    <mergeCell ref="AO747:AO750"/>
    <mergeCell ref="AJ753:AJ756"/>
    <mergeCell ref="AN753:AN756"/>
    <mergeCell ref="AO753:AO756"/>
    <mergeCell ref="AJ743:AJ746"/>
    <mergeCell ref="AK743:AK746"/>
    <mergeCell ref="AM743:AM746"/>
    <mergeCell ref="AN743:AN746"/>
    <mergeCell ref="AO743:AO746"/>
    <mergeCell ref="AM753:AM756"/>
    <mergeCell ref="AK753:AK756"/>
    <mergeCell ref="AN725:AN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M739:AM742"/>
    <mergeCell ref="AN739:AN742"/>
    <mergeCell ref="AP719:AP722"/>
    <mergeCell ref="J733:J736"/>
    <mergeCell ref="AB723:AC723"/>
    <mergeCell ref="K733:K736"/>
    <mergeCell ref="AM711:AM714"/>
    <mergeCell ref="C711:C714"/>
    <mergeCell ref="I711:I714"/>
    <mergeCell ref="K719:K722"/>
    <mergeCell ref="AJ719:AJ722"/>
    <mergeCell ref="AK719:AK722"/>
    <mergeCell ref="AM719:AM722"/>
    <mergeCell ref="AN719:AN722"/>
    <mergeCell ref="AO719:AO722"/>
    <mergeCell ref="AP715:AP718"/>
    <mergeCell ref="AQ715:AQ718"/>
    <mergeCell ref="AR715:AR718"/>
    <mergeCell ref="AS715:AS718"/>
    <mergeCell ref="AJ711:AJ714"/>
    <mergeCell ref="AK711:AK714"/>
    <mergeCell ref="AS711:AS714"/>
    <mergeCell ref="J715:J718"/>
    <mergeCell ref="K715:K718"/>
    <mergeCell ref="AJ715:AJ718"/>
    <mergeCell ref="AK715:AK718"/>
    <mergeCell ref="AM715:AM718"/>
    <mergeCell ref="AN715:AN718"/>
    <mergeCell ref="K711:K714"/>
    <mergeCell ref="H717:H718"/>
    <mergeCell ref="H719:H720"/>
    <mergeCell ref="C715:C718"/>
    <mergeCell ref="I715:I718"/>
    <mergeCell ref="H727:H728"/>
    <mergeCell ref="H729:H730"/>
    <mergeCell ref="H731:H732"/>
    <mergeCell ref="AP705:AP708"/>
    <mergeCell ref="AQ705:AQ708"/>
    <mergeCell ref="AR705:AR708"/>
    <mergeCell ref="V723:W723"/>
    <mergeCell ref="X723:Y723"/>
    <mergeCell ref="AN711:AN714"/>
    <mergeCell ref="AO711:AO714"/>
    <mergeCell ref="J729:J732"/>
    <mergeCell ref="K729:K732"/>
    <mergeCell ref="AN705:AN708"/>
    <mergeCell ref="C719:C722"/>
    <mergeCell ref="I719:I722"/>
    <mergeCell ref="J719:J722"/>
    <mergeCell ref="H721:H722"/>
    <mergeCell ref="H725:H726"/>
    <mergeCell ref="P709:Q709"/>
    <mergeCell ref="R709:S709"/>
    <mergeCell ref="T709:U709"/>
    <mergeCell ref="AP725:AP728"/>
    <mergeCell ref="Z723:AA723"/>
    <mergeCell ref="AF723:AG723"/>
    <mergeCell ref="AP729:AP732"/>
    <mergeCell ref="AQ719:AQ722"/>
    <mergeCell ref="AR719:AR722"/>
    <mergeCell ref="AP711:AP714"/>
    <mergeCell ref="AQ711:AQ714"/>
    <mergeCell ref="AR711:AR714"/>
    <mergeCell ref="AO715:AO718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AS705:AS708"/>
    <mergeCell ref="AJ701:AJ704"/>
    <mergeCell ref="AK701:AK704"/>
    <mergeCell ref="AQ697:AQ700"/>
    <mergeCell ref="AR697:AR700"/>
    <mergeCell ref="AS697:AS700"/>
    <mergeCell ref="AS701:AS704"/>
    <mergeCell ref="AM705:AM708"/>
    <mergeCell ref="AO705:AO708"/>
    <mergeCell ref="AO701:AO704"/>
    <mergeCell ref="AP701:AP704"/>
    <mergeCell ref="AQ701:AQ704"/>
    <mergeCell ref="AR701:AR704"/>
    <mergeCell ref="V709:W709"/>
    <mergeCell ref="X709:Y709"/>
    <mergeCell ref="Z709:AA709"/>
    <mergeCell ref="AF709:AG709"/>
    <mergeCell ref="N709:O709"/>
    <mergeCell ref="AB709:AC709"/>
    <mergeCell ref="J711:J714"/>
    <mergeCell ref="AQ659:AQ662"/>
    <mergeCell ref="AR659:AR662"/>
    <mergeCell ref="C659:C662"/>
    <mergeCell ref="AM677:AM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M687:AM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K683:K686"/>
    <mergeCell ref="H689:H690"/>
    <mergeCell ref="AN687:AN690"/>
    <mergeCell ref="AO687:AO690"/>
    <mergeCell ref="AP659:AP662"/>
    <mergeCell ref="L667:M667"/>
    <mergeCell ref="N667:O667"/>
    <mergeCell ref="P667:Q667"/>
    <mergeCell ref="V653:W653"/>
    <mergeCell ref="X653:Y653"/>
    <mergeCell ref="Z653:AA653"/>
    <mergeCell ref="AF653:AG653"/>
    <mergeCell ref="AJ649:AJ652"/>
    <mergeCell ref="AK649:AK652"/>
    <mergeCell ref="AR663:AR666"/>
    <mergeCell ref="AS663:AS666"/>
    <mergeCell ref="AR673:AR676"/>
    <mergeCell ref="AS673:AS676"/>
    <mergeCell ref="R667:S667"/>
    <mergeCell ref="T667:U667"/>
    <mergeCell ref="C663:C666"/>
    <mergeCell ref="I663:I666"/>
    <mergeCell ref="J663:J666"/>
    <mergeCell ref="K663:K666"/>
    <mergeCell ref="AJ663:AJ666"/>
    <mergeCell ref="AK663:AK666"/>
    <mergeCell ref="AQ655:AQ658"/>
    <mergeCell ref="AJ659:AJ662"/>
    <mergeCell ref="AK659:AK662"/>
    <mergeCell ref="AM669:AM672"/>
    <mergeCell ref="AN669:AN672"/>
    <mergeCell ref="AO669:AO672"/>
    <mergeCell ref="AM663:AM666"/>
    <mergeCell ref="AN663:AN666"/>
    <mergeCell ref="I673:I676"/>
    <mergeCell ref="J673:J676"/>
    <mergeCell ref="AP663:AP666"/>
    <mergeCell ref="AQ663:AQ666"/>
    <mergeCell ref="AR655:AR658"/>
    <mergeCell ref="AS655:AS658"/>
    <mergeCell ref="J635:J638"/>
    <mergeCell ref="K635:K638"/>
    <mergeCell ref="AJ635:AJ638"/>
    <mergeCell ref="AK635:AK638"/>
    <mergeCell ref="AR627:AR630"/>
    <mergeCell ref="I659:I662"/>
    <mergeCell ref="L639:M639"/>
    <mergeCell ref="N639:O639"/>
    <mergeCell ref="AQ641:AQ644"/>
    <mergeCell ref="AQ631:AQ634"/>
    <mergeCell ref="AR631:AR634"/>
    <mergeCell ref="AS631:AS634"/>
    <mergeCell ref="AQ627:AQ630"/>
    <mergeCell ref="AS649:AS652"/>
    <mergeCell ref="AM649:AM652"/>
    <mergeCell ref="AN649:AN652"/>
    <mergeCell ref="AO649:AO652"/>
    <mergeCell ref="AP649:AP652"/>
    <mergeCell ref="AQ649:AQ652"/>
    <mergeCell ref="AR649:AR652"/>
    <mergeCell ref="AN645:AN648"/>
    <mergeCell ref="AO645:AO648"/>
    <mergeCell ref="AO663:AO666"/>
    <mergeCell ref="AP655:AP658"/>
    <mergeCell ref="AM659:AM662"/>
    <mergeCell ref="AN659:AN662"/>
    <mergeCell ref="AO659:AO662"/>
    <mergeCell ref="AS659:AS662"/>
    <mergeCell ref="C613:C616"/>
    <mergeCell ref="C627:C630"/>
    <mergeCell ref="I627:I630"/>
    <mergeCell ref="J627:J630"/>
    <mergeCell ref="K627:K630"/>
    <mergeCell ref="AO631:AO634"/>
    <mergeCell ref="AQ621:AQ624"/>
    <mergeCell ref="AR621:AR624"/>
    <mergeCell ref="AO621:AO624"/>
    <mergeCell ref="AP621:AP624"/>
    <mergeCell ref="AO617:AO620"/>
    <mergeCell ref="AM635:AM638"/>
    <mergeCell ref="AN635:AN638"/>
    <mergeCell ref="AO635:AO638"/>
    <mergeCell ref="AQ635:AQ638"/>
    <mergeCell ref="AR635:AR638"/>
    <mergeCell ref="AS635:AS638"/>
    <mergeCell ref="AS627:AS630"/>
    <mergeCell ref="AJ627:AJ630"/>
    <mergeCell ref="AK627:AK630"/>
    <mergeCell ref="AM627:AM630"/>
    <mergeCell ref="AN627:AN630"/>
    <mergeCell ref="AO627:AO630"/>
    <mergeCell ref="C631:C634"/>
    <mergeCell ref="I631:I634"/>
    <mergeCell ref="AJ617:AJ620"/>
    <mergeCell ref="AK617:AK620"/>
    <mergeCell ref="AM617:AM620"/>
    <mergeCell ref="AP627:AP630"/>
    <mergeCell ref="AQ617:AQ620"/>
    <mergeCell ref="AR617:AR620"/>
    <mergeCell ref="AS617:AS620"/>
    <mergeCell ref="H617:H618"/>
    <mergeCell ref="H619:H620"/>
    <mergeCell ref="AS621:AS624"/>
    <mergeCell ref="I621:I624"/>
    <mergeCell ref="AR607:AR610"/>
    <mergeCell ref="AS607:AS610"/>
    <mergeCell ref="R639:S639"/>
    <mergeCell ref="T639:U639"/>
    <mergeCell ref="C641:C644"/>
    <mergeCell ref="I641:I644"/>
    <mergeCell ref="J641:J644"/>
    <mergeCell ref="K641:K644"/>
    <mergeCell ref="AJ641:AJ644"/>
    <mergeCell ref="AN617:AN620"/>
    <mergeCell ref="AO603:AO606"/>
    <mergeCell ref="AP603:AP606"/>
    <mergeCell ref="AS603:AS606"/>
    <mergeCell ref="C607:C610"/>
    <mergeCell ref="I607:I610"/>
    <mergeCell ref="J607:J610"/>
    <mergeCell ref="K607:K610"/>
    <mergeCell ref="AJ607:AJ610"/>
    <mergeCell ref="AK607:AK610"/>
    <mergeCell ref="AM607:AM610"/>
    <mergeCell ref="AP613:AP616"/>
    <mergeCell ref="AQ613:AQ616"/>
    <mergeCell ref="C603:C606"/>
    <mergeCell ref="I603:I606"/>
    <mergeCell ref="J603:J606"/>
    <mergeCell ref="K603:K606"/>
    <mergeCell ref="AJ603:AJ606"/>
    <mergeCell ref="AK603:AK606"/>
    <mergeCell ref="AM603:AM606"/>
    <mergeCell ref="AN603:AN606"/>
    <mergeCell ref="AR613:AR616"/>
    <mergeCell ref="AS613:AS616"/>
    <mergeCell ref="C589:C592"/>
    <mergeCell ref="I589:I592"/>
    <mergeCell ref="C599:C602"/>
    <mergeCell ref="I599:I602"/>
    <mergeCell ref="J599:J602"/>
    <mergeCell ref="K599:K602"/>
    <mergeCell ref="E598:G598"/>
    <mergeCell ref="C593:C596"/>
    <mergeCell ref="I593:I596"/>
    <mergeCell ref="J593:J596"/>
    <mergeCell ref="K593:K596"/>
    <mergeCell ref="H593:H594"/>
    <mergeCell ref="H595:H596"/>
    <mergeCell ref="T583:U583"/>
    <mergeCell ref="AP585:AP588"/>
    <mergeCell ref="AQ585:AQ588"/>
    <mergeCell ref="AR585:AR588"/>
    <mergeCell ref="J589:J592"/>
    <mergeCell ref="K589:K592"/>
    <mergeCell ref="L597:M597"/>
    <mergeCell ref="N597:O597"/>
    <mergeCell ref="P597:Q597"/>
    <mergeCell ref="R597:S597"/>
    <mergeCell ref="T597:U597"/>
    <mergeCell ref="AK593:AK596"/>
    <mergeCell ref="AM593:AM596"/>
    <mergeCell ref="AJ599:AJ602"/>
    <mergeCell ref="AK599:AK602"/>
    <mergeCell ref="AM599:AM602"/>
    <mergeCell ref="H585:H586"/>
    <mergeCell ref="C585:C588"/>
    <mergeCell ref="AP599:AP602"/>
    <mergeCell ref="AS585:AS588"/>
    <mergeCell ref="V583:W583"/>
    <mergeCell ref="X583:Y583"/>
    <mergeCell ref="Z583:AA583"/>
    <mergeCell ref="AQ561:AQ564"/>
    <mergeCell ref="AR561:AR564"/>
    <mergeCell ref="AQ579:AQ582"/>
    <mergeCell ref="AR579:AR582"/>
    <mergeCell ref="AS579:AS582"/>
    <mergeCell ref="I585:I588"/>
    <mergeCell ref="J585:J588"/>
    <mergeCell ref="K585:K588"/>
    <mergeCell ref="AJ585:AJ588"/>
    <mergeCell ref="AK585:AK588"/>
    <mergeCell ref="AS575:AS578"/>
    <mergeCell ref="AJ571:AJ574"/>
    <mergeCell ref="AK571:AK574"/>
    <mergeCell ref="AM571:AM574"/>
    <mergeCell ref="AS571:AS574"/>
    <mergeCell ref="AP579:AP582"/>
    <mergeCell ref="AM585:AM588"/>
    <mergeCell ref="AN585:AN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C571:C574"/>
    <mergeCell ref="I571:I574"/>
    <mergeCell ref="J571:J574"/>
    <mergeCell ref="K571:K574"/>
    <mergeCell ref="AN571:AN574"/>
    <mergeCell ref="AO571:AO574"/>
    <mergeCell ref="AM575:AM578"/>
    <mergeCell ref="AN575:AN578"/>
    <mergeCell ref="AO575:AO578"/>
    <mergeCell ref="AP575:AP578"/>
    <mergeCell ref="AQ575:AQ578"/>
    <mergeCell ref="AR575:AR578"/>
    <mergeCell ref="C575:C578"/>
    <mergeCell ref="I575:I578"/>
    <mergeCell ref="J575:J578"/>
    <mergeCell ref="K575:K578"/>
    <mergeCell ref="AJ575:AJ578"/>
    <mergeCell ref="AK575:AK578"/>
    <mergeCell ref="AP571:AP574"/>
    <mergeCell ref="AQ571:AQ574"/>
    <mergeCell ref="AR571:AR574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R537:AR540"/>
    <mergeCell ref="C551:C554"/>
    <mergeCell ref="I551:I554"/>
    <mergeCell ref="J551:J554"/>
    <mergeCell ref="K551:K554"/>
    <mergeCell ref="AJ551:AJ554"/>
    <mergeCell ref="AK551:AK554"/>
    <mergeCell ref="AM551:AM554"/>
    <mergeCell ref="AN551:AN554"/>
    <mergeCell ref="AO551:AO554"/>
    <mergeCell ref="AM543:AM546"/>
    <mergeCell ref="AN543:AN546"/>
    <mergeCell ref="AO543:AO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P543:AP546"/>
    <mergeCell ref="AQ543:AQ546"/>
    <mergeCell ref="AR543:AR546"/>
    <mergeCell ref="R541:S541"/>
    <mergeCell ref="T541:U541"/>
    <mergeCell ref="V541:W541"/>
    <mergeCell ref="X541:Y541"/>
    <mergeCell ref="AM533:AM536"/>
    <mergeCell ref="AN533:AN536"/>
    <mergeCell ref="AO533:AO536"/>
    <mergeCell ref="AP533:AP536"/>
    <mergeCell ref="AQ533:AQ536"/>
    <mergeCell ref="AR533:AR536"/>
    <mergeCell ref="C533:C536"/>
    <mergeCell ref="I533:I536"/>
    <mergeCell ref="J533:J536"/>
    <mergeCell ref="K533:K536"/>
    <mergeCell ref="AJ533:AJ536"/>
    <mergeCell ref="AK533:AK536"/>
    <mergeCell ref="H533:H534"/>
    <mergeCell ref="AO537:AO540"/>
    <mergeCell ref="AP537:AP540"/>
    <mergeCell ref="AQ537:AQ540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M529:AM532"/>
    <mergeCell ref="AN529:AN532"/>
    <mergeCell ref="AO529:AO532"/>
    <mergeCell ref="AP529:AP532"/>
    <mergeCell ref="AQ529:AQ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R495:AR498"/>
    <mergeCell ref="C505:C508"/>
    <mergeCell ref="I505:I508"/>
    <mergeCell ref="J505:J508"/>
    <mergeCell ref="C501:C504"/>
    <mergeCell ref="I501:I504"/>
    <mergeCell ref="J501:J504"/>
    <mergeCell ref="K501:K504"/>
    <mergeCell ref="AN501:AN504"/>
    <mergeCell ref="AO501:AO504"/>
    <mergeCell ref="L499:M499"/>
    <mergeCell ref="N499:O499"/>
    <mergeCell ref="P499:Q499"/>
    <mergeCell ref="R499:S499"/>
    <mergeCell ref="T499:U499"/>
    <mergeCell ref="V499:W499"/>
    <mergeCell ref="C509:C512"/>
    <mergeCell ref="K505:K508"/>
    <mergeCell ref="AS495:AS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M487:AM490"/>
    <mergeCell ref="AM495:AM498"/>
    <mergeCell ref="AN495:AN498"/>
    <mergeCell ref="AO495:AO498"/>
    <mergeCell ref="AP495:AP498"/>
    <mergeCell ref="AQ495:AQ498"/>
    <mergeCell ref="AP487:AP490"/>
    <mergeCell ref="AQ487:AQ490"/>
    <mergeCell ref="AR487:AR490"/>
    <mergeCell ref="AS487:AS490"/>
    <mergeCell ref="AP491:AP494"/>
    <mergeCell ref="AQ491:AQ494"/>
    <mergeCell ref="AR491:AR494"/>
    <mergeCell ref="AS491:AS494"/>
    <mergeCell ref="C491:C494"/>
    <mergeCell ref="I491:I494"/>
    <mergeCell ref="J491:J494"/>
    <mergeCell ref="K491:K494"/>
    <mergeCell ref="AJ491:AJ494"/>
    <mergeCell ref="AK491:AK494"/>
    <mergeCell ref="AM491:AM494"/>
    <mergeCell ref="AN491:AN494"/>
    <mergeCell ref="AO491:AO494"/>
    <mergeCell ref="AN487:AN490"/>
    <mergeCell ref="AO487:AO490"/>
    <mergeCell ref="AK459:AK462"/>
    <mergeCell ref="AM459:AM462"/>
    <mergeCell ref="AN459:AN462"/>
    <mergeCell ref="AO459:AO462"/>
    <mergeCell ref="L471:M471"/>
    <mergeCell ref="N471:O471"/>
    <mergeCell ref="P471:Q471"/>
    <mergeCell ref="R471:S471"/>
    <mergeCell ref="T471:U471"/>
    <mergeCell ref="AN467:AN470"/>
    <mergeCell ref="L485:M485"/>
    <mergeCell ref="N485:O485"/>
    <mergeCell ref="P485:Q485"/>
    <mergeCell ref="R485:S485"/>
    <mergeCell ref="T485:U485"/>
    <mergeCell ref="AM477:AM480"/>
    <mergeCell ref="AJ481:AJ484"/>
    <mergeCell ref="AJ477:AJ480"/>
    <mergeCell ref="K481:K484"/>
    <mergeCell ref="AP481:AP484"/>
    <mergeCell ref="AQ481:AQ484"/>
    <mergeCell ref="AR481:AR484"/>
    <mergeCell ref="AN477:AN480"/>
    <mergeCell ref="AO477:AO480"/>
    <mergeCell ref="K477:K480"/>
    <mergeCell ref="AQ463:AQ466"/>
    <mergeCell ref="AR463:AR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K463:K466"/>
    <mergeCell ref="AJ463:AJ466"/>
    <mergeCell ref="AK463:AK466"/>
    <mergeCell ref="AM463:AM466"/>
    <mergeCell ref="AN463:AN466"/>
    <mergeCell ref="AO463:AO466"/>
    <mergeCell ref="I481:I484"/>
    <mergeCell ref="J481:J484"/>
    <mergeCell ref="AJ473:AJ476"/>
    <mergeCell ref="AK473:AK476"/>
    <mergeCell ref="AM473:AM476"/>
    <mergeCell ref="AN473:AN476"/>
    <mergeCell ref="AO467:AO470"/>
    <mergeCell ref="C449:C452"/>
    <mergeCell ref="K439:K442"/>
    <mergeCell ref="AP467:AP470"/>
    <mergeCell ref="AQ467:AQ470"/>
    <mergeCell ref="AR467:AR470"/>
    <mergeCell ref="AR459:AR462"/>
    <mergeCell ref="C463:C466"/>
    <mergeCell ref="I463:I466"/>
    <mergeCell ref="J463:J466"/>
    <mergeCell ref="C431:C434"/>
    <mergeCell ref="I431:I434"/>
    <mergeCell ref="J431:J434"/>
    <mergeCell ref="K431:K434"/>
    <mergeCell ref="AJ431:AJ434"/>
    <mergeCell ref="AK431:AK434"/>
    <mergeCell ref="J449:J452"/>
    <mergeCell ref="H445:H446"/>
    <mergeCell ref="H447:H448"/>
    <mergeCell ref="K445:K448"/>
    <mergeCell ref="AJ445:AJ448"/>
    <mergeCell ref="AK445:AK448"/>
    <mergeCell ref="AM435:AM438"/>
    <mergeCell ref="AN435:AN438"/>
    <mergeCell ref="AP439:AP442"/>
    <mergeCell ref="AQ439:AQ442"/>
    <mergeCell ref="AR439:AR442"/>
    <mergeCell ref="AN431:AN434"/>
    <mergeCell ref="AO431:AO434"/>
    <mergeCell ref="C467:C470"/>
    <mergeCell ref="I467:I470"/>
    <mergeCell ref="J467:J470"/>
    <mergeCell ref="I435:I438"/>
    <mergeCell ref="J435:J438"/>
    <mergeCell ref="K435:K438"/>
    <mergeCell ref="AJ435:AJ438"/>
    <mergeCell ref="AK435:AK438"/>
    <mergeCell ref="AQ431:AQ434"/>
    <mergeCell ref="AN425:AN428"/>
    <mergeCell ref="AO425:AO428"/>
    <mergeCell ref="H425:H426"/>
    <mergeCell ref="H427:H428"/>
    <mergeCell ref="J425:J428"/>
    <mergeCell ref="K425:K428"/>
    <mergeCell ref="AJ425:AJ428"/>
    <mergeCell ref="AK425:AK428"/>
    <mergeCell ref="AM425:AM428"/>
    <mergeCell ref="L429:M429"/>
    <mergeCell ref="N429:O429"/>
    <mergeCell ref="P429:Q429"/>
    <mergeCell ref="R429:S429"/>
    <mergeCell ref="T429:U429"/>
    <mergeCell ref="AP431:AP434"/>
    <mergeCell ref="AM431:AM434"/>
    <mergeCell ref="AQ435:AQ438"/>
    <mergeCell ref="C411:C414"/>
    <mergeCell ref="C407:C410"/>
    <mergeCell ref="I411:I414"/>
    <mergeCell ref="J411:J414"/>
    <mergeCell ref="E416:G416"/>
    <mergeCell ref="H411:H412"/>
    <mergeCell ref="H413:H414"/>
    <mergeCell ref="AS411:AS414"/>
    <mergeCell ref="AS435:AS438"/>
    <mergeCell ref="H431:H432"/>
    <mergeCell ref="H433:H434"/>
    <mergeCell ref="H435:H436"/>
    <mergeCell ref="H437:H438"/>
    <mergeCell ref="AP425:AP428"/>
    <mergeCell ref="AQ425:AQ428"/>
    <mergeCell ref="AR425:AR428"/>
    <mergeCell ref="AS425:AS428"/>
    <mergeCell ref="AP421:AP424"/>
    <mergeCell ref="AQ421:AQ424"/>
    <mergeCell ref="AR421:AR424"/>
    <mergeCell ref="AS421:AS424"/>
    <mergeCell ref="H421:H422"/>
    <mergeCell ref="AK417:AK420"/>
    <mergeCell ref="AS417:AS420"/>
    <mergeCell ref="AR435:AR438"/>
    <mergeCell ref="AO435:AO438"/>
    <mergeCell ref="AP435:AP438"/>
    <mergeCell ref="AR431:AR434"/>
    <mergeCell ref="AS431:AS434"/>
    <mergeCell ref="AD429:AE429"/>
    <mergeCell ref="AB429:AC429"/>
    <mergeCell ref="C435:C438"/>
    <mergeCell ref="I421:I424"/>
    <mergeCell ref="J421:J424"/>
    <mergeCell ref="K421:K424"/>
    <mergeCell ref="AJ421:AJ424"/>
    <mergeCell ref="AK421:AK424"/>
    <mergeCell ref="AM421:AM424"/>
    <mergeCell ref="AN421:AN424"/>
    <mergeCell ref="AO421:AO424"/>
    <mergeCell ref="AN417:AN420"/>
    <mergeCell ref="AO417:AO420"/>
    <mergeCell ref="AO411:AO414"/>
    <mergeCell ref="AP417:AP420"/>
    <mergeCell ref="AQ417:AQ420"/>
    <mergeCell ref="AR417:AR420"/>
    <mergeCell ref="AR411:AR414"/>
    <mergeCell ref="K389:K392"/>
    <mergeCell ref="AQ411:AQ414"/>
    <mergeCell ref="AD415:AE415"/>
    <mergeCell ref="AB401:AC401"/>
    <mergeCell ref="AB415:AC415"/>
    <mergeCell ref="K411:K414"/>
    <mergeCell ref="AJ411:AJ414"/>
    <mergeCell ref="AR393:AR396"/>
    <mergeCell ref="P387:Q387"/>
    <mergeCell ref="R387:S387"/>
    <mergeCell ref="T401:U401"/>
    <mergeCell ref="AJ393:AJ396"/>
    <mergeCell ref="AK393:AK396"/>
    <mergeCell ref="AM393:AM396"/>
    <mergeCell ref="L415:M415"/>
    <mergeCell ref="N415:O415"/>
    <mergeCell ref="P415:Q415"/>
    <mergeCell ref="R415:S415"/>
    <mergeCell ref="T415:U415"/>
    <mergeCell ref="AQ393:AQ396"/>
    <mergeCell ref="AK411:AK414"/>
    <mergeCell ref="AM411:AM414"/>
    <mergeCell ref="C369:C372"/>
    <mergeCell ref="C375:C378"/>
    <mergeCell ref="I375:I378"/>
    <mergeCell ref="E374:G374"/>
    <mergeCell ref="AS397:AS400"/>
    <mergeCell ref="AR379:AR382"/>
    <mergeCell ref="AS379:AS382"/>
    <mergeCell ref="E388:G388"/>
    <mergeCell ref="K407:K410"/>
    <mergeCell ref="AJ407:AJ410"/>
    <mergeCell ref="AK407:AK410"/>
    <mergeCell ref="T387:U387"/>
    <mergeCell ref="AS389:AS392"/>
    <mergeCell ref="AS393:AS396"/>
    <mergeCell ref="AR389:AR392"/>
    <mergeCell ref="AK379:AK382"/>
    <mergeCell ref="AM379:AM382"/>
    <mergeCell ref="AN379:AN382"/>
    <mergeCell ref="AO379:AO382"/>
    <mergeCell ref="AP379:AP382"/>
    <mergeCell ref="AQ379:AQ382"/>
    <mergeCell ref="K383:K386"/>
    <mergeCell ref="I407:I410"/>
    <mergeCell ref="J407:J410"/>
    <mergeCell ref="AQ383:AQ386"/>
    <mergeCell ref="AR383:AR386"/>
    <mergeCell ref="AS383:AS386"/>
    <mergeCell ref="AD387:AE387"/>
    <mergeCell ref="AS407:AS410"/>
    <mergeCell ref="AD401:AE401"/>
    <mergeCell ref="J379:J382"/>
    <mergeCell ref="K379:K382"/>
    <mergeCell ref="AJ379:AJ382"/>
    <mergeCell ref="AM403:AM406"/>
    <mergeCell ref="AN403:AN406"/>
    <mergeCell ref="AQ403:AQ406"/>
    <mergeCell ref="AR403:AR406"/>
    <mergeCell ref="AS403:AS406"/>
    <mergeCell ref="L387:M387"/>
    <mergeCell ref="N387:O387"/>
    <mergeCell ref="AN393:AN396"/>
    <mergeCell ref="AO393:AO396"/>
    <mergeCell ref="AP393:AP396"/>
    <mergeCell ref="C383:C386"/>
    <mergeCell ref="I383:I386"/>
    <mergeCell ref="AJ389:AJ392"/>
    <mergeCell ref="AK389:AK392"/>
    <mergeCell ref="AM389:AM392"/>
    <mergeCell ref="AN389:AN392"/>
    <mergeCell ref="AO389:AO392"/>
    <mergeCell ref="AP389:AP392"/>
    <mergeCell ref="H383:H384"/>
    <mergeCell ref="H385:H386"/>
    <mergeCell ref="C403:C406"/>
    <mergeCell ref="I403:I406"/>
    <mergeCell ref="J403:J406"/>
    <mergeCell ref="K403:K406"/>
    <mergeCell ref="AJ403:AJ406"/>
    <mergeCell ref="AK403:AK406"/>
    <mergeCell ref="L373:M373"/>
    <mergeCell ref="N373:O373"/>
    <mergeCell ref="P373:Q373"/>
    <mergeCell ref="R373:S373"/>
    <mergeCell ref="T373:U373"/>
    <mergeCell ref="AP365:AP368"/>
    <mergeCell ref="AK365:AK368"/>
    <mergeCell ref="AM365:AM368"/>
    <mergeCell ref="AN365:AN368"/>
    <mergeCell ref="AO365:AO368"/>
    <mergeCell ref="AS369:AS372"/>
    <mergeCell ref="H365:H366"/>
    <mergeCell ref="H367:H368"/>
    <mergeCell ref="H369:H370"/>
    <mergeCell ref="H371:H372"/>
    <mergeCell ref="AQ365:AQ368"/>
    <mergeCell ref="J375:J378"/>
    <mergeCell ref="K375:K378"/>
    <mergeCell ref="AP375:AP378"/>
    <mergeCell ref="AQ375:AQ378"/>
    <mergeCell ref="AR375:AR378"/>
    <mergeCell ref="C365:C368"/>
    <mergeCell ref="K369:K372"/>
    <mergeCell ref="AS375:AS378"/>
    <mergeCell ref="C379:C382"/>
    <mergeCell ref="I379:I382"/>
    <mergeCell ref="I365:I368"/>
    <mergeCell ref="J365:J368"/>
    <mergeCell ref="K365:K368"/>
    <mergeCell ref="AJ365:AJ368"/>
    <mergeCell ref="AQ355:AQ358"/>
    <mergeCell ref="AR355:AR358"/>
    <mergeCell ref="AS355:AS358"/>
    <mergeCell ref="AQ361:AQ364"/>
    <mergeCell ref="AB359:AC359"/>
    <mergeCell ref="P359:Q359"/>
    <mergeCell ref="AD359:AE359"/>
    <mergeCell ref="J361:J364"/>
    <mergeCell ref="K361:K364"/>
    <mergeCell ref="AR351:AR354"/>
    <mergeCell ref="AS351:AS354"/>
    <mergeCell ref="C355:C358"/>
    <mergeCell ref="I355:I358"/>
    <mergeCell ref="J355:J358"/>
    <mergeCell ref="K355:K358"/>
    <mergeCell ref="AJ355:AJ358"/>
    <mergeCell ref="AK355:AK358"/>
    <mergeCell ref="H363:H364"/>
    <mergeCell ref="C351:C354"/>
    <mergeCell ref="I351:I354"/>
    <mergeCell ref="E360:G360"/>
    <mergeCell ref="AR365:AR368"/>
    <mergeCell ref="AS365:AS368"/>
    <mergeCell ref="AK351:AK354"/>
    <mergeCell ref="AM351:AM354"/>
    <mergeCell ref="AN351:AN354"/>
    <mergeCell ref="AM355:AM358"/>
    <mergeCell ref="AN355:AN358"/>
    <mergeCell ref="AO355:AO358"/>
    <mergeCell ref="T359:U359"/>
    <mergeCell ref="AP361:AP364"/>
    <mergeCell ref="V359:W359"/>
    <mergeCell ref="X359:Y359"/>
    <mergeCell ref="Z359:AA359"/>
    <mergeCell ref="AF359:AG359"/>
    <mergeCell ref="AP323:AP326"/>
    <mergeCell ref="AQ323:AQ326"/>
    <mergeCell ref="R359:S359"/>
    <mergeCell ref="AD345:AE345"/>
    <mergeCell ref="AB345:AC345"/>
    <mergeCell ref="L345:M345"/>
    <mergeCell ref="N345:O345"/>
    <mergeCell ref="P345:Q345"/>
    <mergeCell ref="R345:S345"/>
    <mergeCell ref="T345:U345"/>
    <mergeCell ref="AM323:AM326"/>
    <mergeCell ref="T331:U331"/>
    <mergeCell ref="C337:C340"/>
    <mergeCell ref="I337:I340"/>
    <mergeCell ref="J337:J340"/>
    <mergeCell ref="K337:K340"/>
    <mergeCell ref="H335:H336"/>
    <mergeCell ref="H337:H338"/>
    <mergeCell ref="H339:H340"/>
    <mergeCell ref="AO341:AO344"/>
    <mergeCell ref="H327:H328"/>
    <mergeCell ref="H329:H330"/>
    <mergeCell ref="H333:H334"/>
    <mergeCell ref="L331:M331"/>
    <mergeCell ref="N331:O331"/>
    <mergeCell ref="P331:Q331"/>
    <mergeCell ref="R331:S331"/>
    <mergeCell ref="H341:H342"/>
    <mergeCell ref="H343:H344"/>
    <mergeCell ref="K341:K344"/>
    <mergeCell ref="AJ341:AJ344"/>
    <mergeCell ref="AK341:AK344"/>
    <mergeCell ref="AM341:AM344"/>
    <mergeCell ref="AN341:AN344"/>
    <mergeCell ref="AP309:AP312"/>
    <mergeCell ref="AQ309:AQ312"/>
    <mergeCell ref="AR309:AR312"/>
    <mergeCell ref="AS309:AS312"/>
    <mergeCell ref="AB317:AC317"/>
    <mergeCell ref="C319:C322"/>
    <mergeCell ref="I319:I322"/>
    <mergeCell ref="J319:J322"/>
    <mergeCell ref="K319:K322"/>
    <mergeCell ref="AJ319:AJ322"/>
    <mergeCell ref="AM309:AM312"/>
    <mergeCell ref="AN309:AN312"/>
    <mergeCell ref="AO309:AO312"/>
    <mergeCell ref="AS313:AS316"/>
    <mergeCell ref="L317:M317"/>
    <mergeCell ref="N317:O317"/>
    <mergeCell ref="P317:Q317"/>
    <mergeCell ref="R317:S317"/>
    <mergeCell ref="T317:U317"/>
    <mergeCell ref="AM313:AM316"/>
    <mergeCell ref="C309:C312"/>
    <mergeCell ref="I309:I312"/>
    <mergeCell ref="AR323:AR326"/>
    <mergeCell ref="AO333:AO336"/>
    <mergeCell ref="AJ337:AJ340"/>
    <mergeCell ref="AK337:AK340"/>
    <mergeCell ref="AP333:AP336"/>
    <mergeCell ref="J309:J312"/>
    <mergeCell ref="K309:K312"/>
    <mergeCell ref="AJ309:AJ312"/>
    <mergeCell ref="AK309:AK312"/>
    <mergeCell ref="AQ313:AQ316"/>
    <mergeCell ref="H319:H320"/>
    <mergeCell ref="H321:H322"/>
    <mergeCell ref="H323:H324"/>
    <mergeCell ref="H325:H326"/>
    <mergeCell ref="AJ313:AJ316"/>
    <mergeCell ref="AK313:AK316"/>
    <mergeCell ref="AN313:AN316"/>
    <mergeCell ref="AO313:AO316"/>
    <mergeCell ref="AP313:AP316"/>
    <mergeCell ref="AK327:AK330"/>
    <mergeCell ref="AM327:AM330"/>
    <mergeCell ref="AN327:AN330"/>
    <mergeCell ref="AO327:AO330"/>
    <mergeCell ref="K323:K326"/>
    <mergeCell ref="AJ323:AJ326"/>
    <mergeCell ref="AK323:AK326"/>
    <mergeCell ref="AN323:AN326"/>
    <mergeCell ref="AO323:AO326"/>
    <mergeCell ref="K313:K316"/>
    <mergeCell ref="AK319:AK322"/>
    <mergeCell ref="AM319:AM322"/>
    <mergeCell ref="AN319:AN322"/>
    <mergeCell ref="AO319:AO322"/>
    <mergeCell ref="C327:C330"/>
    <mergeCell ref="I327:I330"/>
    <mergeCell ref="J327:J330"/>
    <mergeCell ref="K327:K330"/>
    <mergeCell ref="AJ327:AJ330"/>
    <mergeCell ref="E318:G318"/>
    <mergeCell ref="AK305:AK308"/>
    <mergeCell ref="AM305:AM308"/>
    <mergeCell ref="AN305:AN308"/>
    <mergeCell ref="AO305:AO308"/>
    <mergeCell ref="AP305:AP308"/>
    <mergeCell ref="AQ305:AQ308"/>
    <mergeCell ref="I291:I294"/>
    <mergeCell ref="C305:C308"/>
    <mergeCell ref="I305:I308"/>
    <mergeCell ref="J305:J308"/>
    <mergeCell ref="K305:K308"/>
    <mergeCell ref="AJ305:AJ308"/>
    <mergeCell ref="E304:G304"/>
    <mergeCell ref="AM291:AM294"/>
    <mergeCell ref="AN291:AN294"/>
    <mergeCell ref="AO291:AO294"/>
    <mergeCell ref="P303:Q303"/>
    <mergeCell ref="R303:S303"/>
    <mergeCell ref="T303:U303"/>
    <mergeCell ref="H305:H306"/>
    <mergeCell ref="H307:H308"/>
    <mergeCell ref="H309:H310"/>
    <mergeCell ref="H311:H312"/>
    <mergeCell ref="H315:H316"/>
    <mergeCell ref="AP319:AP322"/>
    <mergeCell ref="AQ319:AQ322"/>
    <mergeCell ref="V275:W275"/>
    <mergeCell ref="X275:Y275"/>
    <mergeCell ref="J271:J274"/>
    <mergeCell ref="K271:K274"/>
    <mergeCell ref="T275:U275"/>
    <mergeCell ref="AR263:AR266"/>
    <mergeCell ref="J295:J298"/>
    <mergeCell ref="K295:K298"/>
    <mergeCell ref="AJ295:AJ298"/>
    <mergeCell ref="AK295:AK298"/>
    <mergeCell ref="AM295:AM298"/>
    <mergeCell ref="AN295:AN298"/>
    <mergeCell ref="AO295:AO298"/>
    <mergeCell ref="AJ271:AJ274"/>
    <mergeCell ref="AK271:AK274"/>
    <mergeCell ref="H271:H272"/>
    <mergeCell ref="H273:H274"/>
    <mergeCell ref="AP267:AP270"/>
    <mergeCell ref="AQ267:AQ270"/>
    <mergeCell ref="AR267:AR270"/>
    <mergeCell ref="AK281:AK284"/>
    <mergeCell ref="AM281:AM284"/>
    <mergeCell ref="AO281:AO284"/>
    <mergeCell ref="AN281:AN284"/>
    <mergeCell ref="AN277:AN280"/>
    <mergeCell ref="AO277:AO280"/>
    <mergeCell ref="AP277:AP280"/>
    <mergeCell ref="AQ277:AQ280"/>
    <mergeCell ref="I295:I298"/>
    <mergeCell ref="T289:U289"/>
    <mergeCell ref="L289:M289"/>
    <mergeCell ref="N289:O289"/>
    <mergeCell ref="AN271:AN274"/>
    <mergeCell ref="AO271:AO274"/>
    <mergeCell ref="AQ271:AQ274"/>
    <mergeCell ref="AR271:AR274"/>
    <mergeCell ref="AS271:AS274"/>
    <mergeCell ref="C267:C270"/>
    <mergeCell ref="I267:I270"/>
    <mergeCell ref="J267:J270"/>
    <mergeCell ref="K267:K270"/>
    <mergeCell ref="AJ267:AJ270"/>
    <mergeCell ref="AK267:AK270"/>
    <mergeCell ref="AM267:AM270"/>
    <mergeCell ref="C263:C266"/>
    <mergeCell ref="I263:I266"/>
    <mergeCell ref="J263:J266"/>
    <mergeCell ref="K263:K266"/>
    <mergeCell ref="AN263:AN266"/>
    <mergeCell ref="AP271:AP274"/>
    <mergeCell ref="AN267:AN270"/>
    <mergeCell ref="AO267:AO270"/>
    <mergeCell ref="H267:H268"/>
    <mergeCell ref="H269:H270"/>
    <mergeCell ref="C271:C274"/>
    <mergeCell ref="I271:I274"/>
    <mergeCell ref="C257:C260"/>
    <mergeCell ref="I257:I260"/>
    <mergeCell ref="J257:J260"/>
    <mergeCell ref="K257:K260"/>
    <mergeCell ref="AJ257:AJ260"/>
    <mergeCell ref="AK257:AK260"/>
    <mergeCell ref="H251:H252"/>
    <mergeCell ref="H253:H254"/>
    <mergeCell ref="AJ263:AJ266"/>
    <mergeCell ref="AS263:AS266"/>
    <mergeCell ref="H263:H264"/>
    <mergeCell ref="H265:H266"/>
    <mergeCell ref="R261:S261"/>
    <mergeCell ref="T261:U261"/>
    <mergeCell ref="AM257:AM260"/>
    <mergeCell ref="AQ263:AQ266"/>
    <mergeCell ref="C249:C252"/>
    <mergeCell ref="I249:I252"/>
    <mergeCell ref="J249:J252"/>
    <mergeCell ref="K249:K252"/>
    <mergeCell ref="AO263:AO266"/>
    <mergeCell ref="AP263:AP266"/>
    <mergeCell ref="L261:M261"/>
    <mergeCell ref="N261:O261"/>
    <mergeCell ref="P261:Q261"/>
    <mergeCell ref="H249:H250"/>
    <mergeCell ref="I253:I256"/>
    <mergeCell ref="J253:J256"/>
    <mergeCell ref="K253:K256"/>
    <mergeCell ref="AN257:AN260"/>
    <mergeCell ref="AO257:AO260"/>
    <mergeCell ref="AK253:AK256"/>
    <mergeCell ref="AN253:AN256"/>
    <mergeCell ref="AQ243:AQ246"/>
    <mergeCell ref="AS243:AS246"/>
    <mergeCell ref="AR243:AR246"/>
    <mergeCell ref="AM239:AM242"/>
    <mergeCell ref="AN239:AN242"/>
    <mergeCell ref="AO239:AO242"/>
    <mergeCell ref="AP239:AP242"/>
    <mergeCell ref="AR239:AR242"/>
    <mergeCell ref="AS239:AS242"/>
    <mergeCell ref="J243:J246"/>
    <mergeCell ref="K243:K246"/>
    <mergeCell ref="AJ243:AJ246"/>
    <mergeCell ref="AK243:AK246"/>
    <mergeCell ref="AM243:AM246"/>
    <mergeCell ref="AN243:AN246"/>
    <mergeCell ref="AO243:AO246"/>
    <mergeCell ref="AP243:AP246"/>
    <mergeCell ref="L247:M247"/>
    <mergeCell ref="N247:O247"/>
    <mergeCell ref="P247:Q247"/>
    <mergeCell ref="R247:S247"/>
    <mergeCell ref="T247:U247"/>
    <mergeCell ref="AO249:AO252"/>
    <mergeCell ref="AP249:AP252"/>
    <mergeCell ref="AQ249:AQ252"/>
    <mergeCell ref="AR249:AR252"/>
    <mergeCell ref="AS249:AS252"/>
    <mergeCell ref="AJ221:AJ224"/>
    <mergeCell ref="AN221:AN224"/>
    <mergeCell ref="AP215:AP218"/>
    <mergeCell ref="AQ215:AQ218"/>
    <mergeCell ref="V219:W219"/>
    <mergeCell ref="X219:Y219"/>
    <mergeCell ref="N219:O219"/>
    <mergeCell ref="P219:Q219"/>
    <mergeCell ref="R219:S219"/>
    <mergeCell ref="C229:C232"/>
    <mergeCell ref="K229:K232"/>
    <mergeCell ref="T219:U219"/>
    <mergeCell ref="C221:C224"/>
    <mergeCell ref="K221:K224"/>
    <mergeCell ref="AN215:AN218"/>
    <mergeCell ref="AO215:AO218"/>
    <mergeCell ref="AJ215:AJ218"/>
    <mergeCell ref="AK215:AK218"/>
    <mergeCell ref="AM215:AM218"/>
    <mergeCell ref="AD219:AE219"/>
    <mergeCell ref="AK221:AK224"/>
    <mergeCell ref="J221:J224"/>
    <mergeCell ref="H231:H232"/>
    <mergeCell ref="AJ229:AJ232"/>
    <mergeCell ref="AK229:AK232"/>
    <mergeCell ref="AQ229:AQ232"/>
    <mergeCell ref="L233:M233"/>
    <mergeCell ref="N233:O233"/>
    <mergeCell ref="P233:Q233"/>
    <mergeCell ref="R233:S233"/>
    <mergeCell ref="L219:M219"/>
    <mergeCell ref="C207:C210"/>
    <mergeCell ref="I207:I210"/>
    <mergeCell ref="J207:J210"/>
    <mergeCell ref="K207:K210"/>
    <mergeCell ref="AP235:AP238"/>
    <mergeCell ref="AQ235:AQ238"/>
    <mergeCell ref="C215:C218"/>
    <mergeCell ref="I215:I218"/>
    <mergeCell ref="J215:J218"/>
    <mergeCell ref="K215:K218"/>
    <mergeCell ref="AR215:AR218"/>
    <mergeCell ref="AS215:AS218"/>
    <mergeCell ref="AP211:AP214"/>
    <mergeCell ref="AQ211:AQ214"/>
    <mergeCell ref="AR211:AR214"/>
    <mergeCell ref="AS211:AS214"/>
    <mergeCell ref="AS207:AS210"/>
    <mergeCell ref="C211:C214"/>
    <mergeCell ref="I211:I214"/>
    <mergeCell ref="J211:J214"/>
    <mergeCell ref="K211:K214"/>
    <mergeCell ref="AJ211:AJ214"/>
    <mergeCell ref="AK211:AK214"/>
    <mergeCell ref="AM211:AM214"/>
    <mergeCell ref="AN211:AN214"/>
    <mergeCell ref="AO211:AO214"/>
    <mergeCell ref="AJ207:AJ210"/>
    <mergeCell ref="AK207:AK210"/>
    <mergeCell ref="AQ197:AQ200"/>
    <mergeCell ref="AR197:AR200"/>
    <mergeCell ref="AM207:AM210"/>
    <mergeCell ref="AN207:AN210"/>
    <mergeCell ref="AO207:AO210"/>
    <mergeCell ref="AP207:AP210"/>
    <mergeCell ref="AQ207:AQ210"/>
    <mergeCell ref="AR207:AR210"/>
    <mergeCell ref="AJ187:AJ190"/>
    <mergeCell ref="C201:C204"/>
    <mergeCell ref="I201:I204"/>
    <mergeCell ref="J201:J204"/>
    <mergeCell ref="K201:K204"/>
    <mergeCell ref="L205:M205"/>
    <mergeCell ref="N205:O205"/>
    <mergeCell ref="P205:Q205"/>
    <mergeCell ref="R205:S205"/>
    <mergeCell ref="T205:U205"/>
    <mergeCell ref="AN197:AN200"/>
    <mergeCell ref="AO197:AO200"/>
    <mergeCell ref="AP197:AP200"/>
    <mergeCell ref="AS197:AS200"/>
    <mergeCell ref="AJ193:AJ196"/>
    <mergeCell ref="AK193:AK196"/>
    <mergeCell ref="I197:I200"/>
    <mergeCell ref="J197:J200"/>
    <mergeCell ref="K197:K200"/>
    <mergeCell ref="AJ197:AJ200"/>
    <mergeCell ref="AK197:AK200"/>
    <mergeCell ref="AM197:AM200"/>
    <mergeCell ref="AP183:AP186"/>
    <mergeCell ref="AQ183:AQ186"/>
    <mergeCell ref="AR183:AR186"/>
    <mergeCell ref="AS183:AS186"/>
    <mergeCell ref="C193:C196"/>
    <mergeCell ref="I193:I196"/>
    <mergeCell ref="J193:J196"/>
    <mergeCell ref="K193:K196"/>
    <mergeCell ref="AN193:AN196"/>
    <mergeCell ref="AO193:AO196"/>
    <mergeCell ref="C197:C200"/>
    <mergeCell ref="AM193:AM196"/>
    <mergeCell ref="C187:C190"/>
    <mergeCell ref="I187:I190"/>
    <mergeCell ref="J187:J190"/>
    <mergeCell ref="K187:K190"/>
    <mergeCell ref="AK187:AK190"/>
    <mergeCell ref="AM187:AM190"/>
    <mergeCell ref="AN187:AN190"/>
    <mergeCell ref="AO187:AO190"/>
    <mergeCell ref="K183:K186"/>
    <mergeCell ref="AJ183:AJ186"/>
    <mergeCell ref="AK183:AK186"/>
    <mergeCell ref="AM183:AM186"/>
    <mergeCell ref="AN183:AN186"/>
    <mergeCell ref="AO183:AO186"/>
    <mergeCell ref="AO179:AO182"/>
    <mergeCell ref="J183:J186"/>
    <mergeCell ref="H183:H184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P169:AP172"/>
    <mergeCell ref="AQ169:AQ172"/>
    <mergeCell ref="C179:C182"/>
    <mergeCell ref="I179:I182"/>
    <mergeCell ref="J179:J182"/>
    <mergeCell ref="K179:K182"/>
    <mergeCell ref="AJ179:AJ182"/>
    <mergeCell ref="AK179:AK182"/>
    <mergeCell ref="AM179:AM182"/>
    <mergeCell ref="AN179:AN182"/>
    <mergeCell ref="K169:K172"/>
    <mergeCell ref="AJ169:AJ172"/>
    <mergeCell ref="AK169:AK172"/>
    <mergeCell ref="AM169:AM172"/>
    <mergeCell ref="AN169:AN172"/>
    <mergeCell ref="AO169:AO172"/>
    <mergeCell ref="J173:J176"/>
    <mergeCell ref="H171:H172"/>
    <mergeCell ref="H173:H174"/>
    <mergeCell ref="H175:H176"/>
    <mergeCell ref="H179:H180"/>
    <mergeCell ref="H181:H182"/>
    <mergeCell ref="C173:C176"/>
    <mergeCell ref="I173:I176"/>
    <mergeCell ref="AP159:AP162"/>
    <mergeCell ref="AQ159:AQ162"/>
    <mergeCell ref="AR159:AR162"/>
    <mergeCell ref="AS159:AS162"/>
    <mergeCell ref="AR179:AR182"/>
    <mergeCell ref="AS179:AS182"/>
    <mergeCell ref="AR165:AR168"/>
    <mergeCell ref="AS165:AS168"/>
    <mergeCell ref="AS169:AS172"/>
    <mergeCell ref="AS173:AS176"/>
    <mergeCell ref="AP155:AP158"/>
    <mergeCell ref="AQ155:AQ158"/>
    <mergeCell ref="AR155:AR158"/>
    <mergeCell ref="AS155:AS158"/>
    <mergeCell ref="K159:K162"/>
    <mergeCell ref="AJ159:AJ162"/>
    <mergeCell ref="AK159:AK162"/>
    <mergeCell ref="AM159:AM162"/>
    <mergeCell ref="AN159:AN162"/>
    <mergeCell ref="AO159:AO162"/>
    <mergeCell ref="V163:W163"/>
    <mergeCell ref="X163:Y163"/>
    <mergeCell ref="Z163:AA163"/>
    <mergeCell ref="AF163:AG163"/>
    <mergeCell ref="AD163:AE163"/>
    <mergeCell ref="AK165:AK168"/>
    <mergeCell ref="AS151:AS154"/>
    <mergeCell ref="C155:C158"/>
    <mergeCell ref="I155:I158"/>
    <mergeCell ref="J155:J158"/>
    <mergeCell ref="K155:K158"/>
    <mergeCell ref="AJ155:AJ158"/>
    <mergeCell ref="AK155:AK158"/>
    <mergeCell ref="AM155:AM158"/>
    <mergeCell ref="AN155:AN158"/>
    <mergeCell ref="AO155:AO158"/>
    <mergeCell ref="K137:K140"/>
    <mergeCell ref="AJ137:AJ140"/>
    <mergeCell ref="AK137:AK140"/>
    <mergeCell ref="AM137:AM140"/>
    <mergeCell ref="AN137:AN140"/>
    <mergeCell ref="AR151:AR154"/>
    <mergeCell ref="AP145:AP148"/>
    <mergeCell ref="AQ145:AQ148"/>
    <mergeCell ref="AR145:AR148"/>
    <mergeCell ref="V149:W149"/>
    <mergeCell ref="X149:Y149"/>
    <mergeCell ref="Z149:AA149"/>
    <mergeCell ref="AF149:AG149"/>
    <mergeCell ref="AP141:AP144"/>
    <mergeCell ref="AQ141:AQ144"/>
    <mergeCell ref="AR141:AR144"/>
    <mergeCell ref="AO141:AO144"/>
    <mergeCell ref="K145:K148"/>
    <mergeCell ref="AJ145:AJ148"/>
    <mergeCell ref="AK145:AK148"/>
    <mergeCell ref="AM145:AM148"/>
    <mergeCell ref="AN145:AN148"/>
    <mergeCell ref="AO145:AO148"/>
    <mergeCell ref="AQ137:AQ140"/>
    <mergeCell ref="AR137:AR140"/>
    <mergeCell ref="AS137:AS140"/>
    <mergeCell ref="AS141:AS144"/>
    <mergeCell ref="AS145:AS148"/>
    <mergeCell ref="L149:M149"/>
    <mergeCell ref="N149:O149"/>
    <mergeCell ref="P149:Q149"/>
    <mergeCell ref="R149:S149"/>
    <mergeCell ref="T149:U149"/>
    <mergeCell ref="AM141:AM144"/>
    <mergeCell ref="AN141:AN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13:K116"/>
    <mergeCell ref="AJ113:AJ116"/>
    <mergeCell ref="AK113:AK116"/>
    <mergeCell ref="AM113:AM116"/>
    <mergeCell ref="AN113:AN116"/>
    <mergeCell ref="AO113:AO116"/>
    <mergeCell ref="AP113:AP116"/>
    <mergeCell ref="AS103:AS106"/>
    <mergeCell ref="AF107:AG107"/>
    <mergeCell ref="L121:M121"/>
    <mergeCell ref="N121:O121"/>
    <mergeCell ref="P121:Q121"/>
    <mergeCell ref="R121:S121"/>
    <mergeCell ref="T121:U121"/>
    <mergeCell ref="AO103:AO106"/>
    <mergeCell ref="AP103:AP106"/>
    <mergeCell ref="AQ103:AQ106"/>
    <mergeCell ref="AR103:AR106"/>
    <mergeCell ref="P107:Q107"/>
    <mergeCell ref="R107:S107"/>
    <mergeCell ref="T107:U107"/>
    <mergeCell ref="V107:W107"/>
    <mergeCell ref="X107:Y107"/>
    <mergeCell ref="Z107:AA107"/>
    <mergeCell ref="L107:M107"/>
    <mergeCell ref="N107:O107"/>
    <mergeCell ref="AJ103:AJ106"/>
    <mergeCell ref="AK103:AK106"/>
    <mergeCell ref="AM103:AM106"/>
    <mergeCell ref="AN103:AN106"/>
    <mergeCell ref="K99:K102"/>
    <mergeCell ref="AJ99:AJ102"/>
    <mergeCell ref="AK99:AK102"/>
    <mergeCell ref="AM99:AM102"/>
    <mergeCell ref="AN99:AN102"/>
    <mergeCell ref="AO99:AO102"/>
    <mergeCell ref="AQ95:AQ98"/>
    <mergeCell ref="AR95:AR98"/>
    <mergeCell ref="AS95:AS98"/>
    <mergeCell ref="K109:K112"/>
    <mergeCell ref="AR109:AR112"/>
    <mergeCell ref="AS109:AS112"/>
    <mergeCell ref="AM95:AM98"/>
    <mergeCell ref="AN95:AN98"/>
    <mergeCell ref="AO95:AO98"/>
    <mergeCell ref="AP95:AP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P99:AP102"/>
    <mergeCell ref="AQ99:AQ102"/>
    <mergeCell ref="AS85:AS88"/>
    <mergeCell ref="AP89:AP92"/>
    <mergeCell ref="AQ89:AQ92"/>
    <mergeCell ref="AR89:AR92"/>
    <mergeCell ref="AS89:AS92"/>
    <mergeCell ref="L93:M93"/>
    <mergeCell ref="N93:O93"/>
    <mergeCell ref="P93:Q93"/>
    <mergeCell ref="R93:S93"/>
    <mergeCell ref="T93:U93"/>
    <mergeCell ref="AP81:AP84"/>
    <mergeCell ref="AQ81:AQ84"/>
    <mergeCell ref="AR81:AR84"/>
    <mergeCell ref="E80:G80"/>
    <mergeCell ref="H83:H84"/>
    <mergeCell ref="AR85:AR88"/>
    <mergeCell ref="H81:H82"/>
    <mergeCell ref="AO81:AO84"/>
    <mergeCell ref="AO85:AO88"/>
    <mergeCell ref="AJ89:AJ92"/>
    <mergeCell ref="AK89:AK92"/>
    <mergeCell ref="AM89:AM92"/>
    <mergeCell ref="AN89:AN92"/>
    <mergeCell ref="AO89:AO92"/>
    <mergeCell ref="H85:H86"/>
    <mergeCell ref="H87:H88"/>
    <mergeCell ref="H89:H90"/>
    <mergeCell ref="AN53:AN56"/>
    <mergeCell ref="AO53:AO56"/>
    <mergeCell ref="K75:K78"/>
    <mergeCell ref="AK75:AK78"/>
    <mergeCell ref="AM75:AM78"/>
    <mergeCell ref="AN75:AN78"/>
    <mergeCell ref="AO75:AO78"/>
    <mergeCell ref="H77:H78"/>
    <mergeCell ref="K81:K84"/>
    <mergeCell ref="AJ81:AJ84"/>
    <mergeCell ref="AK81:AK84"/>
    <mergeCell ref="AM81:AM84"/>
    <mergeCell ref="AN81:AN84"/>
    <mergeCell ref="K71:K74"/>
    <mergeCell ref="AN61:AN64"/>
    <mergeCell ref="AO61:AO64"/>
    <mergeCell ref="H55:H56"/>
    <mergeCell ref="H57:H58"/>
    <mergeCell ref="H59:H60"/>
    <mergeCell ref="H61:H62"/>
    <mergeCell ref="H63:H64"/>
    <mergeCell ref="H67:H68"/>
    <mergeCell ref="H69:H70"/>
    <mergeCell ref="L79:M79"/>
    <mergeCell ref="N79:O79"/>
    <mergeCell ref="P79:Q79"/>
    <mergeCell ref="R79:S79"/>
    <mergeCell ref="T79:U79"/>
    <mergeCell ref="L51:M51"/>
    <mergeCell ref="N51:O51"/>
    <mergeCell ref="P51:Q51"/>
    <mergeCell ref="R51:S51"/>
    <mergeCell ref="T51:U51"/>
    <mergeCell ref="I47:I50"/>
    <mergeCell ref="J47:J50"/>
    <mergeCell ref="K47:K50"/>
    <mergeCell ref="AP39:AP42"/>
    <mergeCell ref="AQ39:AQ42"/>
    <mergeCell ref="C67:C70"/>
    <mergeCell ref="I67:I70"/>
    <mergeCell ref="J67:J70"/>
    <mergeCell ref="K67:K70"/>
    <mergeCell ref="C71:C74"/>
    <mergeCell ref="AN67:AN70"/>
    <mergeCell ref="AO67:AO70"/>
    <mergeCell ref="E52:G52"/>
    <mergeCell ref="E66:G66"/>
    <mergeCell ref="V65:W65"/>
    <mergeCell ref="X65:Y65"/>
    <mergeCell ref="AM43:AM46"/>
    <mergeCell ref="AN43:AN46"/>
    <mergeCell ref="AO43:AO46"/>
    <mergeCell ref="K43:K46"/>
    <mergeCell ref="AJ43:AJ46"/>
    <mergeCell ref="AK43:AK46"/>
    <mergeCell ref="AO47:AO50"/>
    <mergeCell ref="H49:H50"/>
    <mergeCell ref="AM53:AM56"/>
    <mergeCell ref="AJ53:AJ56"/>
    <mergeCell ref="AK53:AK56"/>
    <mergeCell ref="AQ11:AQ14"/>
    <mergeCell ref="AP15:AP18"/>
    <mergeCell ref="AR15:AR18"/>
    <mergeCell ref="AM19:AM22"/>
    <mergeCell ref="AP19:AP22"/>
    <mergeCell ref="AR19:AR22"/>
    <mergeCell ref="AO19:AO22"/>
    <mergeCell ref="AQ19:AQ22"/>
    <mergeCell ref="AS19:AS22"/>
    <mergeCell ref="AR11:AR14"/>
    <mergeCell ref="AP11:AP14"/>
    <mergeCell ref="C39:C42"/>
    <mergeCell ref="I39:I42"/>
    <mergeCell ref="J39:J42"/>
    <mergeCell ref="K39:K42"/>
    <mergeCell ref="AJ39:AJ42"/>
    <mergeCell ref="AK39:AK42"/>
    <mergeCell ref="AM39:AM42"/>
    <mergeCell ref="K29:K32"/>
    <mergeCell ref="AJ29:AJ32"/>
    <mergeCell ref="AN39:AN42"/>
    <mergeCell ref="AO39:AO42"/>
    <mergeCell ref="V23:W23"/>
    <mergeCell ref="K33:K36"/>
    <mergeCell ref="L37:M37"/>
    <mergeCell ref="N37:O37"/>
    <mergeCell ref="P37:Q37"/>
    <mergeCell ref="R37:S37"/>
    <mergeCell ref="T37:U37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R23:S23"/>
    <mergeCell ref="T23:U23"/>
    <mergeCell ref="C25:C28"/>
    <mergeCell ref="I25:I28"/>
    <mergeCell ref="J25:J28"/>
    <mergeCell ref="K25:K28"/>
    <mergeCell ref="E24:G24"/>
    <mergeCell ref="T9:U9"/>
    <mergeCell ref="AK11:AK14"/>
    <mergeCell ref="AN11:AN14"/>
    <mergeCell ref="AO11:AO14"/>
    <mergeCell ref="AK15:AK18"/>
    <mergeCell ref="V9:W9"/>
    <mergeCell ref="X9:Y9"/>
    <mergeCell ref="Z9:AA9"/>
    <mergeCell ref="AF9:AG9"/>
    <mergeCell ref="C11:C14"/>
    <mergeCell ref="I11:I14"/>
    <mergeCell ref="J11:J14"/>
    <mergeCell ref="C15:C18"/>
    <mergeCell ref="I15:I18"/>
    <mergeCell ref="H11:H12"/>
    <mergeCell ref="AJ11:AJ14"/>
    <mergeCell ref="AJ15:AJ18"/>
    <mergeCell ref="AM15:AM18"/>
    <mergeCell ref="AJ19:AJ22"/>
    <mergeCell ref="AM11:AM14"/>
    <mergeCell ref="AN15:AN18"/>
    <mergeCell ref="AO15:AO18"/>
    <mergeCell ref="AQ15:AQ18"/>
    <mergeCell ref="AS15:AS18"/>
    <mergeCell ref="C19:C22"/>
    <mergeCell ref="I19:I22"/>
    <mergeCell ref="J19:J22"/>
    <mergeCell ref="K19:K22"/>
    <mergeCell ref="AK19:AK22"/>
    <mergeCell ref="AN19:AN22"/>
    <mergeCell ref="I113:I116"/>
    <mergeCell ref="J113:J116"/>
    <mergeCell ref="C169:C172"/>
    <mergeCell ref="I61:I64"/>
    <mergeCell ref="J61:J64"/>
    <mergeCell ref="E108:G108"/>
    <mergeCell ref="I71:I74"/>
    <mergeCell ref="J71:J74"/>
    <mergeCell ref="H71:H72"/>
    <mergeCell ref="H73:H74"/>
    <mergeCell ref="J29:J32"/>
    <mergeCell ref="C127:C130"/>
    <mergeCell ref="I127:I130"/>
    <mergeCell ref="J127:J130"/>
    <mergeCell ref="J145:J148"/>
    <mergeCell ref="C109:C112"/>
    <mergeCell ref="I109:I112"/>
    <mergeCell ref="J109:J112"/>
    <mergeCell ref="C113:C116"/>
    <mergeCell ref="C141:C144"/>
    <mergeCell ref="I141:I144"/>
    <mergeCell ref="C159:C162"/>
    <mergeCell ref="I159:I162"/>
    <mergeCell ref="J159:J162"/>
    <mergeCell ref="C123:C126"/>
    <mergeCell ref="I123:I126"/>
    <mergeCell ref="J123:J126"/>
    <mergeCell ref="C131:C134"/>
    <mergeCell ref="I131:I134"/>
    <mergeCell ref="J131:J134"/>
    <mergeCell ref="C61:C64"/>
    <mergeCell ref="E38:G38"/>
    <mergeCell ref="C81:C84"/>
    <mergeCell ref="I81:I84"/>
    <mergeCell ref="J81:J84"/>
    <mergeCell ref="C99:C102"/>
    <mergeCell ref="I99:I102"/>
    <mergeCell ref="J99:J102"/>
    <mergeCell ref="C47:C50"/>
    <mergeCell ref="H53:H54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E94:G94"/>
    <mergeCell ref="J103:J106"/>
    <mergeCell ref="I75:I78"/>
    <mergeCell ref="J75:J78"/>
    <mergeCell ref="H75:H76"/>
    <mergeCell ref="C4:D4"/>
    <mergeCell ref="C33:C36"/>
    <mergeCell ref="I33:I36"/>
    <mergeCell ref="J33:J36"/>
    <mergeCell ref="C43:C46"/>
    <mergeCell ref="I43:I46"/>
    <mergeCell ref="J43:J46"/>
    <mergeCell ref="H13:H14"/>
    <mergeCell ref="C29:C32"/>
    <mergeCell ref="I29:I32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5:H186"/>
    <mergeCell ref="H187:H188"/>
    <mergeCell ref="H189:H190"/>
    <mergeCell ref="C313:C316"/>
    <mergeCell ref="I313:I316"/>
    <mergeCell ref="J313:J316"/>
    <mergeCell ref="C183:C186"/>
    <mergeCell ref="I183:I186"/>
    <mergeCell ref="C445:C448"/>
    <mergeCell ref="I445:I448"/>
    <mergeCell ref="J445:J448"/>
    <mergeCell ref="H419:H420"/>
    <mergeCell ref="C477:C480"/>
    <mergeCell ref="I477:I480"/>
    <mergeCell ref="J477:J480"/>
    <mergeCell ref="H439:H440"/>
    <mergeCell ref="C473:C476"/>
    <mergeCell ref="I473:I476"/>
    <mergeCell ref="C417:C420"/>
    <mergeCell ref="I417:I420"/>
    <mergeCell ref="J417:J420"/>
    <mergeCell ref="C425:C428"/>
    <mergeCell ref="I425:I428"/>
    <mergeCell ref="H441:H442"/>
    <mergeCell ref="E444:G444"/>
    <mergeCell ref="I449:I452"/>
    <mergeCell ref="H417:H418"/>
    <mergeCell ref="H449:H450"/>
    <mergeCell ref="H451:H452"/>
    <mergeCell ref="H453:H454"/>
    <mergeCell ref="H423:H424"/>
    <mergeCell ref="C453:C456"/>
    <mergeCell ref="I453:I456"/>
    <mergeCell ref="J453:J456"/>
    <mergeCell ref="H455:H456"/>
    <mergeCell ref="H459:H460"/>
    <mergeCell ref="H461:H462"/>
    <mergeCell ref="H463:H464"/>
    <mergeCell ref="H475:H476"/>
    <mergeCell ref="C421:C424"/>
    <mergeCell ref="C341:C344"/>
    <mergeCell ref="I341:I344"/>
    <mergeCell ref="J341:J344"/>
    <mergeCell ref="I333:I336"/>
    <mergeCell ref="J333:J336"/>
    <mergeCell ref="K333:K336"/>
    <mergeCell ref="AJ333:AJ336"/>
    <mergeCell ref="AK333:AK336"/>
    <mergeCell ref="AM333:AM336"/>
    <mergeCell ref="I393:I396"/>
    <mergeCell ref="J393:J396"/>
    <mergeCell ref="C397:C400"/>
    <mergeCell ref="I397:I400"/>
    <mergeCell ref="AK263:AK266"/>
    <mergeCell ref="AM263:AM266"/>
    <mergeCell ref="AJ347:AJ350"/>
    <mergeCell ref="AK347:AK350"/>
    <mergeCell ref="AM347:AM350"/>
    <mergeCell ref="C333:C336"/>
    <mergeCell ref="P275:Q275"/>
    <mergeCell ref="R275:S275"/>
    <mergeCell ref="E276:G276"/>
    <mergeCell ref="AD317:AE317"/>
    <mergeCell ref="C277:C280"/>
    <mergeCell ref="H299:H300"/>
    <mergeCell ref="C285:C288"/>
    <mergeCell ref="V317:W317"/>
    <mergeCell ref="X317:Y317"/>
    <mergeCell ref="Z317:AA317"/>
    <mergeCell ref="AF317:AG317"/>
    <mergeCell ref="H287:H288"/>
    <mergeCell ref="C295:C298"/>
    <mergeCell ref="AR57:AR60"/>
    <mergeCell ref="L275:M275"/>
    <mergeCell ref="N275:O275"/>
    <mergeCell ref="H141:H142"/>
    <mergeCell ref="AS57:AS60"/>
    <mergeCell ref="AJ61:AJ64"/>
    <mergeCell ref="AK61:AK64"/>
    <mergeCell ref="AM61:AM64"/>
    <mergeCell ref="H161:H162"/>
    <mergeCell ref="H169:H170"/>
    <mergeCell ref="C565:C568"/>
    <mergeCell ref="C439:C442"/>
    <mergeCell ref="I439:I442"/>
    <mergeCell ref="J439:J442"/>
    <mergeCell ref="C481:C484"/>
    <mergeCell ref="AN57:AN60"/>
    <mergeCell ref="C389:C392"/>
    <mergeCell ref="I389:I392"/>
    <mergeCell ref="J389:J392"/>
    <mergeCell ref="C393:C396"/>
    <mergeCell ref="AJ57:AJ60"/>
    <mergeCell ref="AK57:AK60"/>
    <mergeCell ref="AN165:AN168"/>
    <mergeCell ref="AO165:AO168"/>
    <mergeCell ref="AP165:AP168"/>
    <mergeCell ref="AQ165:AQ168"/>
    <mergeCell ref="AM165:AM168"/>
    <mergeCell ref="L163:M163"/>
    <mergeCell ref="N163:O163"/>
    <mergeCell ref="P163:Q163"/>
    <mergeCell ref="R163:S163"/>
    <mergeCell ref="T163:U163"/>
    <mergeCell ref="AS11:AS14"/>
    <mergeCell ref="AJ25:AJ28"/>
    <mergeCell ref="AK25:AK28"/>
    <mergeCell ref="AM25:AM28"/>
    <mergeCell ref="AJ67:AJ70"/>
    <mergeCell ref="AK67:AK70"/>
    <mergeCell ref="AM67:AM70"/>
    <mergeCell ref="AO57:AO60"/>
    <mergeCell ref="AP57:AP60"/>
    <mergeCell ref="AQ57:AQ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R53:AR56"/>
    <mergeCell ref="AS53:AS56"/>
    <mergeCell ref="K85:K88"/>
    <mergeCell ref="K103:K106"/>
    <mergeCell ref="K53:K56"/>
    <mergeCell ref="K57:K60"/>
    <mergeCell ref="K61:K64"/>
    <mergeCell ref="AJ71:AJ74"/>
    <mergeCell ref="AK71:AK74"/>
    <mergeCell ref="AM71:AM74"/>
    <mergeCell ref="AS61:AS64"/>
    <mergeCell ref="AM57:AM60"/>
    <mergeCell ref="AP53:AP56"/>
    <mergeCell ref="AQ53:AQ56"/>
    <mergeCell ref="H155:H156"/>
    <mergeCell ref="H157:H158"/>
    <mergeCell ref="H159:H160"/>
    <mergeCell ref="AP61:AP64"/>
    <mergeCell ref="AQ61:AQ64"/>
    <mergeCell ref="AR61:AR64"/>
    <mergeCell ref="Z65:AA65"/>
    <mergeCell ref="AF65:AG65"/>
    <mergeCell ref="AN71:AN74"/>
    <mergeCell ref="AO71:AO74"/>
    <mergeCell ref="AN151:AN154"/>
    <mergeCell ref="AO151:AO154"/>
    <mergeCell ref="AP151:AP154"/>
    <mergeCell ref="AQ151:AQ154"/>
    <mergeCell ref="H151:H152"/>
    <mergeCell ref="H153:H154"/>
    <mergeCell ref="AJ151:AJ154"/>
    <mergeCell ref="AK151:AK154"/>
    <mergeCell ref="AM151:AM154"/>
    <mergeCell ref="AQ127:AQ130"/>
    <mergeCell ref="AR127:AR130"/>
    <mergeCell ref="AP71:AP74"/>
    <mergeCell ref="AQ71:AQ74"/>
    <mergeCell ref="AR71:AR74"/>
    <mergeCell ref="AP85:AP88"/>
    <mergeCell ref="AQ85:AQ88"/>
    <mergeCell ref="AJ85:AJ88"/>
    <mergeCell ref="AK85:AK88"/>
    <mergeCell ref="AM85:AM88"/>
    <mergeCell ref="AN85:AN88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3:H134"/>
    <mergeCell ref="H137:H138"/>
    <mergeCell ref="H139:H140"/>
    <mergeCell ref="J141:J144"/>
    <mergeCell ref="AS127:AS130"/>
    <mergeCell ref="AO137:AO140"/>
    <mergeCell ref="AP137:AP140"/>
    <mergeCell ref="AM127:AM130"/>
    <mergeCell ref="AN127:AN130"/>
    <mergeCell ref="AQ117:AQ120"/>
    <mergeCell ref="AR117:AR120"/>
    <mergeCell ref="AS117:AS120"/>
    <mergeCell ref="H119:H120"/>
    <mergeCell ref="C137:C140"/>
    <mergeCell ref="I137:I140"/>
    <mergeCell ref="J137:J140"/>
    <mergeCell ref="H127:H128"/>
    <mergeCell ref="H129:H130"/>
    <mergeCell ref="H131:H132"/>
    <mergeCell ref="AP179:AP182"/>
    <mergeCell ref="AQ179:AQ182"/>
    <mergeCell ref="C117:C120"/>
    <mergeCell ref="I117:I120"/>
    <mergeCell ref="J117:J120"/>
    <mergeCell ref="K117:K120"/>
    <mergeCell ref="AJ117:AJ120"/>
    <mergeCell ref="AK117:AK120"/>
    <mergeCell ref="AM117:AM120"/>
    <mergeCell ref="L177:M177"/>
    <mergeCell ref="N177:O177"/>
    <mergeCell ref="P177:Q177"/>
    <mergeCell ref="R177:S177"/>
    <mergeCell ref="T177:U177"/>
    <mergeCell ref="AQ173:AQ176"/>
    <mergeCell ref="AR173:AR176"/>
    <mergeCell ref="AO131:AO134"/>
    <mergeCell ref="AR221:AR224"/>
    <mergeCell ref="V177:W177"/>
    <mergeCell ref="X177:Y177"/>
    <mergeCell ref="Z177:AA177"/>
    <mergeCell ref="AF177:AG177"/>
    <mergeCell ref="V191:W191"/>
    <mergeCell ref="Z219:AA219"/>
    <mergeCell ref="AF219:AG219"/>
    <mergeCell ref="AR169:AR172"/>
    <mergeCell ref="K173:K176"/>
    <mergeCell ref="AJ173:AJ176"/>
    <mergeCell ref="AK173:AK176"/>
    <mergeCell ref="AM173:AM176"/>
    <mergeCell ref="AN173:AN176"/>
    <mergeCell ref="AO173:AO176"/>
    <mergeCell ref="AP173:AP176"/>
    <mergeCell ref="AR225:AR228"/>
    <mergeCell ref="V205:W205"/>
    <mergeCell ref="X205:Y205"/>
    <mergeCell ref="Z205:AA205"/>
    <mergeCell ref="AF205:AG205"/>
    <mergeCell ref="AD177:AE177"/>
    <mergeCell ref="AD191:AE191"/>
    <mergeCell ref="AD205:AE205"/>
    <mergeCell ref="L191:M191"/>
    <mergeCell ref="N191:O191"/>
    <mergeCell ref="P191:Q191"/>
    <mergeCell ref="R191:S191"/>
    <mergeCell ref="X191:Y191"/>
    <mergeCell ref="Z191:AA191"/>
    <mergeCell ref="AF191:AG191"/>
    <mergeCell ref="T191:U191"/>
    <mergeCell ref="AS225:AS228"/>
    <mergeCell ref="H221:H222"/>
    <mergeCell ref="H223:H224"/>
    <mergeCell ref="H225:H226"/>
    <mergeCell ref="H227:H228"/>
    <mergeCell ref="AO221:AO224"/>
    <mergeCell ref="AP221:AP224"/>
    <mergeCell ref="AQ221:AQ224"/>
    <mergeCell ref="AM221:AM224"/>
    <mergeCell ref="C239:C242"/>
    <mergeCell ref="I239:I242"/>
    <mergeCell ref="AS221:AS224"/>
    <mergeCell ref="C225:C228"/>
    <mergeCell ref="I225:I228"/>
    <mergeCell ref="J225:J228"/>
    <mergeCell ref="K225:K228"/>
    <mergeCell ref="AJ225:AJ228"/>
    <mergeCell ref="AK225:AK228"/>
    <mergeCell ref="AM225:AM228"/>
    <mergeCell ref="AN235:AN238"/>
    <mergeCell ref="AO235:AO238"/>
    <mergeCell ref="AJ239:AJ242"/>
    <mergeCell ref="AK239:AK242"/>
    <mergeCell ref="T233:U233"/>
    <mergeCell ref="C235:C238"/>
    <mergeCell ref="I235:I238"/>
    <mergeCell ref="J235:J238"/>
    <mergeCell ref="AN229:AN232"/>
    <mergeCell ref="AO229:AO232"/>
    <mergeCell ref="I229:I232"/>
    <mergeCell ref="J229:J232"/>
    <mergeCell ref="I221:I224"/>
    <mergeCell ref="K235:K238"/>
    <mergeCell ref="L303:M303"/>
    <mergeCell ref="K285:K288"/>
    <mergeCell ref="I281:I284"/>
    <mergeCell ref="J281:J284"/>
    <mergeCell ref="K281:K284"/>
    <mergeCell ref="Z275:AA275"/>
    <mergeCell ref="AF275:AG275"/>
    <mergeCell ref="AD275:AE275"/>
    <mergeCell ref="AB275:AC275"/>
    <mergeCell ref="H235:H236"/>
    <mergeCell ref="H237:H238"/>
    <mergeCell ref="H239:H240"/>
    <mergeCell ref="H241:H242"/>
    <mergeCell ref="J239:J242"/>
    <mergeCell ref="K239:K242"/>
    <mergeCell ref="AM235:AM238"/>
    <mergeCell ref="V247:W247"/>
    <mergeCell ref="X247:Y247"/>
    <mergeCell ref="Z247:AA247"/>
    <mergeCell ref="AF247:AG247"/>
    <mergeCell ref="AD247:AE247"/>
    <mergeCell ref="AB247:AC247"/>
    <mergeCell ref="AJ235:AJ238"/>
    <mergeCell ref="AK277:AK280"/>
    <mergeCell ref="AK235:AK238"/>
    <mergeCell ref="I277:I280"/>
    <mergeCell ref="J277:J280"/>
    <mergeCell ref="K277:K280"/>
    <mergeCell ref="AJ277:AJ280"/>
    <mergeCell ref="N303:O303"/>
    <mergeCell ref="H301:H302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3:H314"/>
    <mergeCell ref="AJ361:AJ364"/>
    <mergeCell ref="AS347:AS350"/>
    <mergeCell ref="AO351:AO354"/>
    <mergeCell ref="AP351:AP354"/>
    <mergeCell ref="AP295:AP298"/>
    <mergeCell ref="AQ295:AQ298"/>
    <mergeCell ref="AR295:AR298"/>
    <mergeCell ref="AS295:AS298"/>
    <mergeCell ref="AJ299:AJ302"/>
    <mergeCell ref="AK299:AK302"/>
    <mergeCell ref="J351:J354"/>
    <mergeCell ref="K351:K354"/>
    <mergeCell ref="C361:C364"/>
    <mergeCell ref="I361:I364"/>
    <mergeCell ref="AR291:AR294"/>
    <mergeCell ref="AS291:AS294"/>
    <mergeCell ref="AM299:AM302"/>
    <mergeCell ref="AN299:AN302"/>
    <mergeCell ref="AO299:AO302"/>
    <mergeCell ref="AS341:AS344"/>
    <mergeCell ref="H355:H356"/>
    <mergeCell ref="H357:H358"/>
    <mergeCell ref="H361:H362"/>
    <mergeCell ref="AR347:AR350"/>
    <mergeCell ref="AO397:AO400"/>
    <mergeCell ref="AP397:AP400"/>
    <mergeCell ref="AO403:AO406"/>
    <mergeCell ref="AP403:AP406"/>
    <mergeCell ref="AR397:AR400"/>
    <mergeCell ref="AQ397:AQ400"/>
    <mergeCell ref="AQ389:AQ392"/>
    <mergeCell ref="AQ351:AQ354"/>
    <mergeCell ref="AP355:AP358"/>
    <mergeCell ref="X429:Y429"/>
    <mergeCell ref="Z429:AA429"/>
    <mergeCell ref="AF429:AG429"/>
    <mergeCell ref="AN361:AN364"/>
    <mergeCell ref="AO361:AO364"/>
    <mergeCell ref="AN347:AN350"/>
    <mergeCell ref="AO347:AO350"/>
    <mergeCell ref="AP347:AP350"/>
    <mergeCell ref="AQ347:AQ350"/>
    <mergeCell ref="AD373:AE373"/>
    <mergeCell ref="AB373:AC373"/>
    <mergeCell ref="AK361:AK364"/>
    <mergeCell ref="AM361:AM364"/>
    <mergeCell ref="AB387:AC387"/>
    <mergeCell ref="AO383:AO386"/>
    <mergeCell ref="AP383:AP386"/>
    <mergeCell ref="L359:M359"/>
    <mergeCell ref="N359:O359"/>
    <mergeCell ref="AJ351:AJ354"/>
    <mergeCell ref="V443:W443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P449:AP452"/>
    <mergeCell ref="AF401:AG401"/>
    <mergeCell ref="V415:W415"/>
    <mergeCell ref="X415:Y415"/>
    <mergeCell ref="Z415:AA415"/>
    <mergeCell ref="AF415:AG415"/>
    <mergeCell ref="V429:W429"/>
    <mergeCell ref="AJ417:AJ420"/>
    <mergeCell ref="AN375:AN378"/>
    <mergeCell ref="K397:K400"/>
    <mergeCell ref="AJ397:AJ400"/>
    <mergeCell ref="AK397:AK400"/>
    <mergeCell ref="AM397:AM400"/>
    <mergeCell ref="AN397:AN400"/>
    <mergeCell ref="AM417:AM420"/>
    <mergeCell ref="K393:K396"/>
    <mergeCell ref="K417:K420"/>
    <mergeCell ref="L401:M401"/>
    <mergeCell ref="N401:O401"/>
    <mergeCell ref="P401:Q401"/>
    <mergeCell ref="R401:S401"/>
    <mergeCell ref="L443:M443"/>
    <mergeCell ref="AS449:AS452"/>
    <mergeCell ref="AM449:AM452"/>
    <mergeCell ref="AP411:AP414"/>
    <mergeCell ref="AJ439:AJ442"/>
    <mergeCell ref="AK439:AK442"/>
    <mergeCell ref="AM439:AM442"/>
    <mergeCell ref="AR445:AR448"/>
    <mergeCell ref="AS445:AS448"/>
    <mergeCell ref="AM407:AM410"/>
    <mergeCell ref="AN407:AN410"/>
    <mergeCell ref="AO407:AO410"/>
    <mergeCell ref="AP407:AP410"/>
    <mergeCell ref="AQ407:AQ410"/>
    <mergeCell ref="AR407:AR410"/>
    <mergeCell ref="AN439:AN442"/>
    <mergeCell ref="AN445:AN448"/>
    <mergeCell ref="AQ449:AQ452"/>
    <mergeCell ref="AR449:AR452"/>
    <mergeCell ref="AN411:AN414"/>
    <mergeCell ref="AS439:AS442"/>
    <mergeCell ref="AO439:AO442"/>
    <mergeCell ref="N443:O443"/>
    <mergeCell ref="P443:Q443"/>
    <mergeCell ref="R443:S443"/>
    <mergeCell ref="T443:U443"/>
    <mergeCell ref="AP445:AP448"/>
    <mergeCell ref="AQ445:AQ448"/>
    <mergeCell ref="AN453:AN456"/>
    <mergeCell ref="V457:W457"/>
    <mergeCell ref="X443:Y443"/>
    <mergeCell ref="Z443:AA443"/>
    <mergeCell ref="AF443:AG443"/>
    <mergeCell ref="AO453:AO456"/>
    <mergeCell ref="AO445:AO448"/>
    <mergeCell ref="AM445:AM448"/>
    <mergeCell ref="AN449:AN452"/>
    <mergeCell ref="AO449:AO452"/>
    <mergeCell ref="H473:H474"/>
    <mergeCell ref="K453:K456"/>
    <mergeCell ref="AJ453:AJ456"/>
    <mergeCell ref="AK453:AK456"/>
    <mergeCell ref="AM453:AM456"/>
    <mergeCell ref="H465:H466"/>
    <mergeCell ref="L457:M457"/>
    <mergeCell ref="N457:O457"/>
    <mergeCell ref="P457:Q457"/>
    <mergeCell ref="K449:K452"/>
    <mergeCell ref="AJ449:AJ452"/>
    <mergeCell ref="AK449:AK452"/>
    <mergeCell ref="R457:S457"/>
    <mergeCell ref="T457:U457"/>
    <mergeCell ref="V471:W471"/>
    <mergeCell ref="AD443:AE443"/>
    <mergeCell ref="AS537:AS540"/>
    <mergeCell ref="AQ547:AQ550"/>
    <mergeCell ref="AR547:AR550"/>
    <mergeCell ref="AP547:AP550"/>
    <mergeCell ref="AS529:AS532"/>
    <mergeCell ref="AS533:AS536"/>
    <mergeCell ref="AR515:AR518"/>
    <mergeCell ref="AS515:AS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P519:AP522"/>
    <mergeCell ref="AO519:AO522"/>
    <mergeCell ref="AQ523:AQ526"/>
    <mergeCell ref="AR523:AR526"/>
    <mergeCell ref="AS523:AS526"/>
    <mergeCell ref="AQ519:AQ522"/>
    <mergeCell ref="AR519:AR522"/>
    <mergeCell ref="AS519:AS522"/>
    <mergeCell ref="T527:U527"/>
    <mergeCell ref="AK547:AK550"/>
    <mergeCell ref="AM547:AM550"/>
    <mergeCell ref="AN547:AN550"/>
    <mergeCell ref="AO547:AO550"/>
    <mergeCell ref="T555:U555"/>
    <mergeCell ref="AP515:AP518"/>
    <mergeCell ref="AQ515:AQ518"/>
    <mergeCell ref="AJ537:AJ540"/>
    <mergeCell ref="AK537:AK540"/>
    <mergeCell ref="AM537:AM540"/>
    <mergeCell ref="AN537:AN540"/>
    <mergeCell ref="AM505:AM508"/>
    <mergeCell ref="AN505:AN508"/>
    <mergeCell ref="AJ523:AJ526"/>
    <mergeCell ref="AK523:AK526"/>
    <mergeCell ref="AM523:AM526"/>
    <mergeCell ref="AN523:AN526"/>
    <mergeCell ref="AM519:AM522"/>
    <mergeCell ref="AN519:AN522"/>
    <mergeCell ref="L555:M555"/>
    <mergeCell ref="N555:O555"/>
    <mergeCell ref="P555:Q555"/>
    <mergeCell ref="R555:S555"/>
    <mergeCell ref="V513:W513"/>
    <mergeCell ref="AJ505:AJ508"/>
    <mergeCell ref="AK505:AK508"/>
    <mergeCell ref="I565:I568"/>
    <mergeCell ref="J565:J568"/>
    <mergeCell ref="K565:K568"/>
    <mergeCell ref="AJ565:AJ568"/>
    <mergeCell ref="AK565:AK568"/>
    <mergeCell ref="AM565:AM568"/>
    <mergeCell ref="AO579:AO582"/>
    <mergeCell ref="AJ593:AJ596"/>
    <mergeCell ref="AN593:AN596"/>
    <mergeCell ref="AO593:AO596"/>
    <mergeCell ref="AJ589:AJ592"/>
    <mergeCell ref="AK589:AK592"/>
    <mergeCell ref="AM589:AM592"/>
    <mergeCell ref="AN589:AN592"/>
    <mergeCell ref="AO589:AO592"/>
    <mergeCell ref="AO585:AO588"/>
    <mergeCell ref="AN613:AN616"/>
    <mergeCell ref="AO613:AO616"/>
    <mergeCell ref="J579:J582"/>
    <mergeCell ref="K579:K582"/>
    <mergeCell ref="AJ579:AJ582"/>
    <mergeCell ref="AK579:AK582"/>
    <mergeCell ref="AM579:AM582"/>
    <mergeCell ref="AN579:AN582"/>
    <mergeCell ref="I613:I616"/>
    <mergeCell ref="J613:J616"/>
    <mergeCell ref="K613:K616"/>
    <mergeCell ref="AN599:AN602"/>
    <mergeCell ref="AO599:AO602"/>
    <mergeCell ref="AJ613:AJ616"/>
    <mergeCell ref="AK613:AK616"/>
    <mergeCell ref="AM613:AM616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T611:U611"/>
    <mergeCell ref="J631:J634"/>
    <mergeCell ref="K631:K634"/>
    <mergeCell ref="AJ631:AJ634"/>
    <mergeCell ref="AK631:AK634"/>
    <mergeCell ref="AM631:AM634"/>
    <mergeCell ref="AN631:AN634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M621:AM624"/>
    <mergeCell ref="AN621:AN624"/>
    <mergeCell ref="C617:C620"/>
    <mergeCell ref="I617:I620"/>
    <mergeCell ref="J617:J620"/>
    <mergeCell ref="K617:K620"/>
    <mergeCell ref="J621:J624"/>
    <mergeCell ref="H615:H616"/>
    <mergeCell ref="AP617:AP620"/>
    <mergeCell ref="C621:C624"/>
    <mergeCell ref="AK729:AK732"/>
    <mergeCell ref="AM729:AM732"/>
    <mergeCell ref="AN729:AN732"/>
    <mergeCell ref="H701:H702"/>
    <mergeCell ref="AB765:AC765"/>
    <mergeCell ref="H643:H644"/>
    <mergeCell ref="H645:H646"/>
    <mergeCell ref="H647:H648"/>
    <mergeCell ref="L653:M653"/>
    <mergeCell ref="N653:O653"/>
    <mergeCell ref="T765:U765"/>
    <mergeCell ref="C757:C760"/>
    <mergeCell ref="I757:I760"/>
    <mergeCell ref="J757:J760"/>
    <mergeCell ref="C635:C638"/>
    <mergeCell ref="I635:I638"/>
    <mergeCell ref="P653:Q653"/>
    <mergeCell ref="R653:S653"/>
    <mergeCell ref="T653:U653"/>
    <mergeCell ref="J659:J662"/>
    <mergeCell ref="AP635:AP638"/>
    <mergeCell ref="V667:W667"/>
    <mergeCell ref="H687:H688"/>
    <mergeCell ref="V625:W625"/>
    <mergeCell ref="H641:H642"/>
    <mergeCell ref="AP669:AP672"/>
    <mergeCell ref="L625:M625"/>
    <mergeCell ref="N625:O625"/>
    <mergeCell ref="AP631:AP634"/>
    <mergeCell ref="AM645:AM648"/>
    <mergeCell ref="K649:K652"/>
    <mergeCell ref="C649:C652"/>
    <mergeCell ref="I649:I652"/>
    <mergeCell ref="J649:J652"/>
    <mergeCell ref="P639:Q639"/>
    <mergeCell ref="C655:C658"/>
    <mergeCell ref="I655:I658"/>
    <mergeCell ref="J655:J658"/>
    <mergeCell ref="K655:K658"/>
    <mergeCell ref="AJ655:AJ658"/>
    <mergeCell ref="V639:W639"/>
    <mergeCell ref="X639:Y639"/>
    <mergeCell ref="Z639:AA639"/>
    <mergeCell ref="AF639:AG639"/>
    <mergeCell ref="C645:C648"/>
    <mergeCell ref="I645:I648"/>
    <mergeCell ref="J645:J648"/>
    <mergeCell ref="K645:K648"/>
    <mergeCell ref="AJ645:AJ648"/>
    <mergeCell ref="V681:W681"/>
    <mergeCell ref="X681:Y681"/>
    <mergeCell ref="Z681:AA681"/>
    <mergeCell ref="AF681:AG681"/>
    <mergeCell ref="AB681:AC681"/>
    <mergeCell ref="C775:C778"/>
    <mergeCell ref="I775:I778"/>
    <mergeCell ref="J775:J778"/>
    <mergeCell ref="K775:K778"/>
    <mergeCell ref="AJ775:AJ778"/>
    <mergeCell ref="AK775:AK778"/>
    <mergeCell ref="AM775:AM778"/>
    <mergeCell ref="AN775:AN778"/>
    <mergeCell ref="AK655:AK658"/>
    <mergeCell ref="AM655:AM658"/>
    <mergeCell ref="AN655:AN658"/>
    <mergeCell ref="AO655:AO658"/>
    <mergeCell ref="H661:H662"/>
    <mergeCell ref="AJ673:AJ676"/>
    <mergeCell ref="AK673:AK676"/>
    <mergeCell ref="AM673:AM676"/>
    <mergeCell ref="AN673:AN676"/>
    <mergeCell ref="AO673:AO676"/>
    <mergeCell ref="K659:K662"/>
    <mergeCell ref="H663:H664"/>
    <mergeCell ref="H665:H666"/>
    <mergeCell ref="Z667:AA667"/>
    <mergeCell ref="AF667:AG667"/>
    <mergeCell ref="K673:K676"/>
    <mergeCell ref="AM701:AM704"/>
    <mergeCell ref="AN701:AN704"/>
    <mergeCell ref="H697:H698"/>
    <mergeCell ref="J691:J694"/>
    <mergeCell ref="C701:C704"/>
    <mergeCell ref="I701:I704"/>
    <mergeCell ref="J701:J704"/>
    <mergeCell ref="C683:C686"/>
    <mergeCell ref="I683:I686"/>
    <mergeCell ref="J683:J686"/>
    <mergeCell ref="H683:H684"/>
    <mergeCell ref="H685:H686"/>
    <mergeCell ref="L681:M681"/>
    <mergeCell ref="N681:O681"/>
    <mergeCell ref="P681:Q681"/>
    <mergeCell ref="R681:S681"/>
    <mergeCell ref="T681:U681"/>
    <mergeCell ref="C697:C700"/>
    <mergeCell ref="I697:I700"/>
    <mergeCell ref="J697:J700"/>
    <mergeCell ref="K697:K700"/>
    <mergeCell ref="C691:C694"/>
    <mergeCell ref="H699:H700"/>
    <mergeCell ref="H691:H692"/>
    <mergeCell ref="H693:H694"/>
    <mergeCell ref="K691:K694"/>
    <mergeCell ref="H703:H704"/>
    <mergeCell ref="K701:K704"/>
    <mergeCell ref="L695:M695"/>
    <mergeCell ref="L765:M765"/>
    <mergeCell ref="N765:O765"/>
    <mergeCell ref="P765:Q765"/>
    <mergeCell ref="R765:S765"/>
    <mergeCell ref="AS757:AS760"/>
    <mergeCell ref="AR739:AR742"/>
    <mergeCell ref="AS739:AS742"/>
    <mergeCell ref="X737:Y737"/>
    <mergeCell ref="Z737:AA737"/>
    <mergeCell ref="AF737:AG737"/>
    <mergeCell ref="AS743:AS746"/>
    <mergeCell ref="AD751:AE751"/>
    <mergeCell ref="AP747:AP750"/>
    <mergeCell ref="AQ747:AQ750"/>
    <mergeCell ref="AR747:AR750"/>
    <mergeCell ref="AS747:AS750"/>
    <mergeCell ref="AN683:AN686"/>
    <mergeCell ref="AO683:AO686"/>
    <mergeCell ref="AJ683:AJ686"/>
    <mergeCell ref="AK683:AK686"/>
    <mergeCell ref="AM683:AM686"/>
    <mergeCell ref="L709:M709"/>
    <mergeCell ref="AJ697:AJ700"/>
    <mergeCell ref="AK697:AK700"/>
    <mergeCell ref="AM697:AM700"/>
    <mergeCell ref="AN697:AN700"/>
    <mergeCell ref="AO697:AO700"/>
    <mergeCell ref="AJ691:AJ694"/>
    <mergeCell ref="AK691:AK694"/>
    <mergeCell ref="AM691:AM694"/>
    <mergeCell ref="AP697:AP700"/>
    <mergeCell ref="AR733:AR736"/>
    <mergeCell ref="AQ729:AQ732"/>
    <mergeCell ref="AQ725:AQ728"/>
    <mergeCell ref="AD723:AE723"/>
    <mergeCell ref="AJ729:AJ732"/>
    <mergeCell ref="H813:H814"/>
    <mergeCell ref="AO729:AO732"/>
    <mergeCell ref="C725:C728"/>
    <mergeCell ref="I725:I728"/>
    <mergeCell ref="J725:J728"/>
    <mergeCell ref="K725:K728"/>
    <mergeCell ref="AJ725:AJ728"/>
    <mergeCell ref="AK725:AK728"/>
    <mergeCell ref="AM725:AM728"/>
    <mergeCell ref="AO725:AO728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H815:H816"/>
    <mergeCell ref="H817:H818"/>
    <mergeCell ref="H819:H820"/>
    <mergeCell ref="C781:C784"/>
    <mergeCell ref="C785:C788"/>
    <mergeCell ref="AP733:AP736"/>
    <mergeCell ref="AQ733:AQ736"/>
    <mergeCell ref="V737:W737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H797:H798"/>
    <mergeCell ref="V779:W779"/>
    <mergeCell ref="X779:Y779"/>
    <mergeCell ref="Z779:AA779"/>
    <mergeCell ref="AF779:AG779"/>
    <mergeCell ref="I781:I784"/>
    <mergeCell ref="J781:J784"/>
    <mergeCell ref="K781:K784"/>
    <mergeCell ref="AJ785:AJ788"/>
    <mergeCell ref="L793:M793"/>
    <mergeCell ref="N793:O793"/>
    <mergeCell ref="P793:Q793"/>
    <mergeCell ref="R793:S793"/>
    <mergeCell ref="T793:U793"/>
    <mergeCell ref="AJ795:AJ798"/>
    <mergeCell ref="T779:U779"/>
    <mergeCell ref="J785:J788"/>
    <mergeCell ref="K785:K788"/>
    <mergeCell ref="H785:H786"/>
    <mergeCell ref="H787:H788"/>
    <mergeCell ref="P849:Q849"/>
    <mergeCell ref="R849:S849"/>
    <mergeCell ref="T849:U849"/>
    <mergeCell ref="C893:C896"/>
    <mergeCell ref="I893:I896"/>
    <mergeCell ref="J893:J896"/>
    <mergeCell ref="K893:K896"/>
    <mergeCell ref="AJ893:AJ896"/>
    <mergeCell ref="H893:H894"/>
    <mergeCell ref="H895:H896"/>
    <mergeCell ref="AR841:AR844"/>
    <mergeCell ref="AS841:AS844"/>
    <mergeCell ref="AK837:AK840"/>
    <mergeCell ref="AM837:AM840"/>
    <mergeCell ref="AN837:AN840"/>
    <mergeCell ref="AO837:AO840"/>
    <mergeCell ref="AP837:AP840"/>
    <mergeCell ref="AQ837:AQ840"/>
    <mergeCell ref="AR837:AR840"/>
    <mergeCell ref="AM893:AM896"/>
    <mergeCell ref="AN893:AN896"/>
    <mergeCell ref="AO893:AO896"/>
    <mergeCell ref="AP893:AP896"/>
    <mergeCell ref="AQ893:AQ896"/>
    <mergeCell ref="L891:M891"/>
    <mergeCell ref="N891:O891"/>
    <mergeCell ref="P891:Q891"/>
    <mergeCell ref="R891:S891"/>
    <mergeCell ref="T891:U891"/>
    <mergeCell ref="E850:G850"/>
    <mergeCell ref="AJ851:AJ854"/>
    <mergeCell ref="AK851:AK854"/>
    <mergeCell ref="H847:H848"/>
    <mergeCell ref="C789:C792"/>
    <mergeCell ref="I789:I792"/>
    <mergeCell ref="H791:H792"/>
    <mergeCell ref="C795:C798"/>
    <mergeCell ref="I795:I798"/>
    <mergeCell ref="H795:H796"/>
    <mergeCell ref="H629:H630"/>
    <mergeCell ref="H631:H632"/>
    <mergeCell ref="H633:H634"/>
    <mergeCell ref="H635:H636"/>
    <mergeCell ref="H637:H638"/>
    <mergeCell ref="H673:H674"/>
    <mergeCell ref="H675:H676"/>
    <mergeCell ref="H677:H678"/>
    <mergeCell ref="H679:H680"/>
    <mergeCell ref="H741:H742"/>
    <mergeCell ref="H823:H824"/>
    <mergeCell ref="H825:H826"/>
    <mergeCell ref="H827:H828"/>
    <mergeCell ref="H733:H734"/>
    <mergeCell ref="H735:H736"/>
    <mergeCell ref="H739:H740"/>
    <mergeCell ref="H743:H744"/>
    <mergeCell ref="I691:I694"/>
    <mergeCell ref="C729:C732"/>
    <mergeCell ref="I729:I732"/>
    <mergeCell ref="C743:C746"/>
    <mergeCell ref="H749:H750"/>
    <mergeCell ref="I743:I746"/>
    <mergeCell ref="C817:C820"/>
    <mergeCell ref="I817:I820"/>
    <mergeCell ref="J795:J798"/>
    <mergeCell ref="K795:K798"/>
    <mergeCell ref="E794:G794"/>
    <mergeCell ref="C851:C854"/>
    <mergeCell ref="I851:I854"/>
    <mergeCell ref="J851:J854"/>
    <mergeCell ref="K851:K854"/>
    <mergeCell ref="H851:H852"/>
    <mergeCell ref="H853:H854"/>
    <mergeCell ref="AR897:AR900"/>
    <mergeCell ref="AS897:AS900"/>
    <mergeCell ref="H897:H898"/>
    <mergeCell ref="H899:H900"/>
    <mergeCell ref="H487:H488"/>
    <mergeCell ref="H509:H510"/>
    <mergeCell ref="H489:H490"/>
    <mergeCell ref="H491:H492"/>
    <mergeCell ref="H715:H716"/>
    <mergeCell ref="H575:H576"/>
    <mergeCell ref="H577:H578"/>
    <mergeCell ref="H627:H628"/>
    <mergeCell ref="H605:H606"/>
    <mergeCell ref="H607:H608"/>
    <mergeCell ref="AP841:AP844"/>
    <mergeCell ref="AQ841:AQ844"/>
    <mergeCell ref="J789:J792"/>
    <mergeCell ref="K789:K792"/>
    <mergeCell ref="AJ789:AJ792"/>
    <mergeCell ref="H789:H790"/>
    <mergeCell ref="H841:H842"/>
    <mergeCell ref="H843:H844"/>
    <mergeCell ref="H845:H846"/>
    <mergeCell ref="C901:C904"/>
    <mergeCell ref="I901:I904"/>
    <mergeCell ref="J901:J904"/>
    <mergeCell ref="K901:K904"/>
    <mergeCell ref="H901:H902"/>
    <mergeCell ref="H903:H904"/>
    <mergeCell ref="AK897:AK900"/>
    <mergeCell ref="AM897:AM900"/>
    <mergeCell ref="AN897:AN900"/>
    <mergeCell ref="AO897:AO900"/>
    <mergeCell ref="AP897:AP900"/>
    <mergeCell ref="AQ897:AQ900"/>
    <mergeCell ref="H47:H48"/>
    <mergeCell ref="AP901:AP904"/>
    <mergeCell ref="AQ901:AQ904"/>
    <mergeCell ref="AR893:AR896"/>
    <mergeCell ref="AS893:AS896"/>
    <mergeCell ref="C897:C900"/>
    <mergeCell ref="I897:I900"/>
    <mergeCell ref="J897:J900"/>
    <mergeCell ref="K897:K900"/>
    <mergeCell ref="AJ897:AJ900"/>
    <mergeCell ref="H511:H512"/>
    <mergeCell ref="H523:H524"/>
    <mergeCell ref="H525:H526"/>
    <mergeCell ref="H255:H256"/>
    <mergeCell ref="H257:H258"/>
    <mergeCell ref="H259:H260"/>
    <mergeCell ref="H477:H478"/>
    <mergeCell ref="H479:H480"/>
    <mergeCell ref="H481:H482"/>
    <mergeCell ref="H483:H484"/>
    <mergeCell ref="H15:H16"/>
    <mergeCell ref="H17:H18"/>
    <mergeCell ref="H19:H20"/>
    <mergeCell ref="H21:H22"/>
    <mergeCell ref="H25:H26"/>
    <mergeCell ref="H27:H28"/>
    <mergeCell ref="H29:H30"/>
    <mergeCell ref="H31:H32"/>
    <mergeCell ref="H201:H202"/>
    <mergeCell ref="H203:H204"/>
    <mergeCell ref="H207:H208"/>
    <mergeCell ref="H209:H210"/>
    <mergeCell ref="H211:H212"/>
    <mergeCell ref="H215:H216"/>
    <mergeCell ref="H213:H214"/>
    <mergeCell ref="H99:H100"/>
    <mergeCell ref="H101:H102"/>
    <mergeCell ref="H103:H104"/>
    <mergeCell ref="H197:H198"/>
    <mergeCell ref="H105:H106"/>
    <mergeCell ref="H775:H776"/>
    <mergeCell ref="H777:H778"/>
    <mergeCell ref="H711:H712"/>
    <mergeCell ref="H713:H714"/>
    <mergeCell ref="H745:H746"/>
    <mergeCell ref="H747:H748"/>
    <mergeCell ref="H649:H650"/>
    <mergeCell ref="H769:H770"/>
    <mergeCell ref="H771:H772"/>
    <mergeCell ref="H33:H34"/>
    <mergeCell ref="H35:H36"/>
    <mergeCell ref="H39:H40"/>
    <mergeCell ref="H41:H42"/>
    <mergeCell ref="H43:H44"/>
    <mergeCell ref="H45:H46"/>
    <mergeCell ref="H217:H218"/>
    <mergeCell ref="H229:H230"/>
    <mergeCell ref="H281:H282"/>
    <mergeCell ref="H283:H284"/>
    <mergeCell ref="H407:H408"/>
    <mergeCell ref="H409:H410"/>
    <mergeCell ref="H377:H378"/>
    <mergeCell ref="H375:H376"/>
    <mergeCell ref="H379:H380"/>
    <mergeCell ref="H381:H382"/>
    <mergeCell ref="H277:H278"/>
    <mergeCell ref="H279:H280"/>
    <mergeCell ref="H609:H610"/>
    <mergeCell ref="H613:H614"/>
    <mergeCell ref="H349:H350"/>
    <mergeCell ref="H351:H352"/>
    <mergeCell ref="H353:H354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H587:H588"/>
    <mergeCell ref="H589:H590"/>
    <mergeCell ref="H591:H592"/>
    <mergeCell ref="H579:H580"/>
    <mergeCell ref="H581:H582"/>
    <mergeCell ref="H621:H622"/>
    <mergeCell ref="H623:H624"/>
    <mergeCell ref="H651:H652"/>
    <mergeCell ref="H655:H656"/>
    <mergeCell ref="H657:H658"/>
    <mergeCell ref="H659:H660"/>
    <mergeCell ref="H669:H670"/>
    <mergeCell ref="H671:H672"/>
    <mergeCell ref="H599:H600"/>
    <mergeCell ref="H601:H602"/>
    <mergeCell ref="H603:H604"/>
    <mergeCell ref="H519:H520"/>
    <mergeCell ref="H521:H522"/>
    <mergeCell ref="N5:O6"/>
    <mergeCell ref="H393:H394"/>
    <mergeCell ref="H395:H396"/>
    <mergeCell ref="H397:H398"/>
    <mergeCell ref="H399:H400"/>
    <mergeCell ref="AZ15:AZ18"/>
    <mergeCell ref="BA15:BA18"/>
    <mergeCell ref="AT19:AT22"/>
    <mergeCell ref="AU19:AU22"/>
    <mergeCell ref="AV19:AV22"/>
    <mergeCell ref="AW19:AW22"/>
    <mergeCell ref="AX19:AX22"/>
    <mergeCell ref="AY19:AY22"/>
    <mergeCell ref="AZ19:AZ22"/>
    <mergeCell ref="BA19:BA22"/>
    <mergeCell ref="AX11:AX14"/>
    <mergeCell ref="AY11:AY14"/>
    <mergeCell ref="AZ11:AZ14"/>
    <mergeCell ref="BA11:BA14"/>
    <mergeCell ref="AT15:AT18"/>
    <mergeCell ref="AU15:AU18"/>
    <mergeCell ref="AV15:AV18"/>
    <mergeCell ref="AW15:AW18"/>
    <mergeCell ref="AX15:AX18"/>
    <mergeCell ref="AY15:AY18"/>
    <mergeCell ref="H295:H296"/>
    <mergeCell ref="H297:H298"/>
    <mergeCell ref="AT11:AT14"/>
    <mergeCell ref="AU11:AU14"/>
    <mergeCell ref="AV11:AV14"/>
    <mergeCell ref="AW11:AW14"/>
    <mergeCell ref="X23:Y23"/>
    <mergeCell ref="Z23:AA23"/>
    <mergeCell ref="AF23:AG23"/>
    <mergeCell ref="H199:H200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A29:BA32"/>
    <mergeCell ref="AS25:AS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AY25:AY28"/>
    <mergeCell ref="AZ25:AZ28"/>
    <mergeCell ref="BA25:BA28"/>
    <mergeCell ref="AT29:AT32"/>
    <mergeCell ref="AU29:AU32"/>
    <mergeCell ref="AV29:AV32"/>
    <mergeCell ref="AW29:AW32"/>
    <mergeCell ref="AX29:AX32"/>
    <mergeCell ref="AY29:AY32"/>
    <mergeCell ref="AT25:AT28"/>
    <mergeCell ref="AU25:AU28"/>
    <mergeCell ref="AV25:AV28"/>
    <mergeCell ref="AW25:AW28"/>
    <mergeCell ref="AX25:AX28"/>
    <mergeCell ref="AS29:AS32"/>
    <mergeCell ref="AQ29:AQ32"/>
    <mergeCell ref="AR29:AR32"/>
    <mergeCell ref="AT33:AT36"/>
    <mergeCell ref="AU33:AU36"/>
    <mergeCell ref="AV33:AV36"/>
    <mergeCell ref="AW33:AW36"/>
    <mergeCell ref="AS33:AS36"/>
    <mergeCell ref="AN25:AN28"/>
    <mergeCell ref="AO25:AO28"/>
    <mergeCell ref="AP25:AP28"/>
    <mergeCell ref="AQ25:AQ28"/>
    <mergeCell ref="AR25:AR28"/>
    <mergeCell ref="AK29:AK32"/>
    <mergeCell ref="AM29:AM32"/>
    <mergeCell ref="AN29:AN32"/>
    <mergeCell ref="AO29:AO32"/>
    <mergeCell ref="AP29:AP32"/>
    <mergeCell ref="AZ39:AZ42"/>
    <mergeCell ref="BA39:BA42"/>
    <mergeCell ref="AT43:AT46"/>
    <mergeCell ref="AU43:AU46"/>
    <mergeCell ref="AV43:AV46"/>
    <mergeCell ref="AW43:AW46"/>
    <mergeCell ref="AX43:AX46"/>
    <mergeCell ref="AY43:AY46"/>
    <mergeCell ref="AZ43:AZ46"/>
    <mergeCell ref="BA43:BA46"/>
    <mergeCell ref="AT39:AT42"/>
    <mergeCell ref="AU39:AU42"/>
    <mergeCell ref="AV39:AV42"/>
    <mergeCell ref="AW39:AW42"/>
    <mergeCell ref="AX39:AX42"/>
    <mergeCell ref="AY39:AY42"/>
    <mergeCell ref="AY33:AY36"/>
    <mergeCell ref="AZ33:AZ36"/>
    <mergeCell ref="BA33:BA36"/>
    <mergeCell ref="AZ29:AZ32"/>
    <mergeCell ref="AM33:AM36"/>
    <mergeCell ref="AN33:AN36"/>
    <mergeCell ref="AO33:AO36"/>
    <mergeCell ref="AP33:AP36"/>
    <mergeCell ref="AQ33:AQ36"/>
    <mergeCell ref="AR33:AR36"/>
    <mergeCell ref="AR39:AR42"/>
    <mergeCell ref="V37:W37"/>
    <mergeCell ref="X37:Y37"/>
    <mergeCell ref="Z37:AA37"/>
    <mergeCell ref="AF37:AG37"/>
    <mergeCell ref="AJ33:AJ36"/>
    <mergeCell ref="AX33:AX36"/>
    <mergeCell ref="AK33:AK36"/>
    <mergeCell ref="AR47:AR50"/>
    <mergeCell ref="AS47:AS50"/>
    <mergeCell ref="AS43:AS46"/>
    <mergeCell ref="AP43:AP46"/>
    <mergeCell ref="AQ43:AQ46"/>
    <mergeCell ref="AR43:AR46"/>
    <mergeCell ref="V51:W51"/>
    <mergeCell ref="X51:Y51"/>
    <mergeCell ref="Z51:AA51"/>
    <mergeCell ref="AF51:AG51"/>
    <mergeCell ref="AP47:AP50"/>
    <mergeCell ref="AQ47:AQ50"/>
    <mergeCell ref="AJ47:AJ50"/>
    <mergeCell ref="AK47:AK50"/>
    <mergeCell ref="AM47:AM50"/>
    <mergeCell ref="AN47:AN50"/>
    <mergeCell ref="AS39:AS42"/>
    <mergeCell ref="AZ61:AZ64"/>
    <mergeCell ref="BA61:BA64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T61:AT64"/>
    <mergeCell ref="AU61:AU64"/>
    <mergeCell ref="AV61:AV64"/>
    <mergeCell ref="AW61:AW64"/>
    <mergeCell ref="AX61:AX64"/>
    <mergeCell ref="AY61:AY64"/>
    <mergeCell ref="AZ53:AZ56"/>
    <mergeCell ref="BA53:BA56"/>
    <mergeCell ref="AT57:AT60"/>
    <mergeCell ref="AU57:AU60"/>
    <mergeCell ref="AV57:AV60"/>
    <mergeCell ref="AW57:AW60"/>
    <mergeCell ref="AX57:AX60"/>
    <mergeCell ref="AY57:AY60"/>
    <mergeCell ref="AZ57:AZ60"/>
    <mergeCell ref="BA57:BA60"/>
    <mergeCell ref="AT53:AT56"/>
    <mergeCell ref="AU53:AU56"/>
    <mergeCell ref="AV53:AV56"/>
    <mergeCell ref="AW53:AW56"/>
    <mergeCell ref="AX53:AX56"/>
    <mergeCell ref="AY53:AY56"/>
    <mergeCell ref="AS71:AS74"/>
    <mergeCell ref="AP67:AP70"/>
    <mergeCell ref="AQ67:AQ70"/>
    <mergeCell ref="AR67:AR70"/>
    <mergeCell ref="AS67:AS70"/>
    <mergeCell ref="AZ67:AZ70"/>
    <mergeCell ref="BA67:BA70"/>
    <mergeCell ref="AT71:AT74"/>
    <mergeCell ref="AU71:AU74"/>
    <mergeCell ref="AV71:AV74"/>
    <mergeCell ref="AW71:AW74"/>
    <mergeCell ref="AX71:AX74"/>
    <mergeCell ref="AY71:AY74"/>
    <mergeCell ref="AZ71:AZ74"/>
    <mergeCell ref="BA71:BA74"/>
    <mergeCell ref="AT67:AT70"/>
    <mergeCell ref="AU67:AU70"/>
    <mergeCell ref="AV67:AV70"/>
    <mergeCell ref="AW67:AW70"/>
    <mergeCell ref="AX67:AX70"/>
    <mergeCell ref="AY67:AY70"/>
    <mergeCell ref="AX81:AX84"/>
    <mergeCell ref="AY81:AY84"/>
    <mergeCell ref="AZ81:AZ84"/>
    <mergeCell ref="BA81:BA84"/>
    <mergeCell ref="AJ75:AJ78"/>
    <mergeCell ref="AP75:AP78"/>
    <mergeCell ref="AQ75:AQ78"/>
    <mergeCell ref="AR75:AR78"/>
    <mergeCell ref="AS75:AS78"/>
    <mergeCell ref="AS81:AS84"/>
    <mergeCell ref="AX75:AX78"/>
    <mergeCell ref="AY75:AY78"/>
    <mergeCell ref="AZ75:AZ78"/>
    <mergeCell ref="BA75:BA78"/>
    <mergeCell ref="V79:W79"/>
    <mergeCell ref="X79:Y79"/>
    <mergeCell ref="Z79:AA79"/>
    <mergeCell ref="AF79:AG79"/>
    <mergeCell ref="AT75:AT78"/>
    <mergeCell ref="AU75:AU78"/>
    <mergeCell ref="AV75:AV78"/>
    <mergeCell ref="AW75:AW78"/>
    <mergeCell ref="AT81:AT84"/>
    <mergeCell ref="AU81:AU84"/>
    <mergeCell ref="AV81:AV84"/>
    <mergeCell ref="AW81:AW84"/>
    <mergeCell ref="AZ89:AZ92"/>
    <mergeCell ref="BA89:BA92"/>
    <mergeCell ref="V93:W93"/>
    <mergeCell ref="X93:Y93"/>
    <mergeCell ref="Z93:AA93"/>
    <mergeCell ref="AF93:AG93"/>
    <mergeCell ref="AT89:AT92"/>
    <mergeCell ref="AU89:AU92"/>
    <mergeCell ref="AV89:AV92"/>
    <mergeCell ref="AW89:AW92"/>
    <mergeCell ref="AX89:AX92"/>
    <mergeCell ref="AY89:AY92"/>
    <mergeCell ref="AZ103:AZ106"/>
    <mergeCell ref="BA103:BA106"/>
    <mergeCell ref="AT85:AT88"/>
    <mergeCell ref="AU85:AU88"/>
    <mergeCell ref="AV85:AV88"/>
    <mergeCell ref="AW85:AW88"/>
    <mergeCell ref="AX85:AX88"/>
    <mergeCell ref="AY85:AY88"/>
    <mergeCell ref="AZ85:AZ88"/>
    <mergeCell ref="BA85:BA88"/>
    <mergeCell ref="AT103:AT106"/>
    <mergeCell ref="AU103:AU106"/>
    <mergeCell ref="AV103:AV106"/>
    <mergeCell ref="AW103:AW106"/>
    <mergeCell ref="AX103:AX106"/>
    <mergeCell ref="AY103:AY106"/>
    <mergeCell ref="AZ95:AZ98"/>
    <mergeCell ref="BA95:BA98"/>
    <mergeCell ref="AT99:AT102"/>
    <mergeCell ref="AU99:AU102"/>
    <mergeCell ref="AV99:AV102"/>
    <mergeCell ref="AW99:AW102"/>
    <mergeCell ref="AX99:AX102"/>
    <mergeCell ref="AY99:AY102"/>
    <mergeCell ref="AZ99:AZ102"/>
    <mergeCell ref="BA99:BA102"/>
    <mergeCell ref="AZ113:AZ116"/>
    <mergeCell ref="BA113:BA116"/>
    <mergeCell ref="AR113:AR116"/>
    <mergeCell ref="AS113:AS116"/>
    <mergeCell ref="AT95:AT98"/>
    <mergeCell ref="AU95:AU98"/>
    <mergeCell ref="AV95:AV98"/>
    <mergeCell ref="AW95:AW98"/>
    <mergeCell ref="AX95:AX98"/>
    <mergeCell ref="AY95:AY98"/>
    <mergeCell ref="AX109:AX112"/>
    <mergeCell ref="AY109:AY112"/>
    <mergeCell ref="AZ109:AZ112"/>
    <mergeCell ref="BA109:BA112"/>
    <mergeCell ref="AT113:AT116"/>
    <mergeCell ref="AU113:AU116"/>
    <mergeCell ref="AV113:AV116"/>
    <mergeCell ref="AW113:AW116"/>
    <mergeCell ref="AX113:AX116"/>
    <mergeCell ref="AY113:AY116"/>
    <mergeCell ref="AR99:AR102"/>
    <mergeCell ref="AS99:AS102"/>
    <mergeCell ref="BA117:BA120"/>
    <mergeCell ref="V121:W121"/>
    <mergeCell ref="X121:Y121"/>
    <mergeCell ref="Z121:AA121"/>
    <mergeCell ref="AF121:AG121"/>
    <mergeCell ref="AN117:AN120"/>
    <mergeCell ref="AO117:AO120"/>
    <mergeCell ref="AP117:AP120"/>
    <mergeCell ref="AQ109:AQ112"/>
    <mergeCell ref="AT117:AT120"/>
    <mergeCell ref="AU117:AU120"/>
    <mergeCell ref="AV117:AV120"/>
    <mergeCell ref="AW117:AW120"/>
    <mergeCell ref="AX117:AX120"/>
    <mergeCell ref="AT109:AT112"/>
    <mergeCell ref="AU109:AU112"/>
    <mergeCell ref="AV109:AV112"/>
    <mergeCell ref="AW109:AW112"/>
    <mergeCell ref="BA127:BA130"/>
    <mergeCell ref="AO127:AO130"/>
    <mergeCell ref="AP127:AP130"/>
    <mergeCell ref="AQ113:AQ116"/>
    <mergeCell ref="AJ109:AJ112"/>
    <mergeCell ref="AK109:AK112"/>
    <mergeCell ref="AM109:AM112"/>
    <mergeCell ref="AN109:AN112"/>
    <mergeCell ref="AO109:AO112"/>
    <mergeCell ref="AP109:AP112"/>
    <mergeCell ref="AU127:AU130"/>
    <mergeCell ref="AV127:AV130"/>
    <mergeCell ref="AW127:AW130"/>
    <mergeCell ref="AX127:AX130"/>
    <mergeCell ref="AY127:AY130"/>
    <mergeCell ref="AZ127:AZ130"/>
    <mergeCell ref="BA123:BA126"/>
    <mergeCell ref="AM123:AM126"/>
    <mergeCell ref="AN123:AN126"/>
    <mergeCell ref="AO123:AO126"/>
    <mergeCell ref="AP123:AP126"/>
    <mergeCell ref="AQ123:AQ126"/>
    <mergeCell ref="AR123:AR126"/>
    <mergeCell ref="AS123:AS126"/>
    <mergeCell ref="AU123:AU126"/>
    <mergeCell ref="AV123:AV126"/>
    <mergeCell ref="AW123:AW126"/>
    <mergeCell ref="AX123:AX126"/>
    <mergeCell ref="AY123:AY126"/>
    <mergeCell ref="AZ123:AZ126"/>
    <mergeCell ref="AY117:AY120"/>
    <mergeCell ref="AZ117:AZ120"/>
    <mergeCell ref="AP131:AP134"/>
    <mergeCell ref="AQ131:AQ134"/>
    <mergeCell ref="AR131:AR134"/>
    <mergeCell ref="AS131:AS134"/>
    <mergeCell ref="AT123:AT126"/>
    <mergeCell ref="AT127:AT130"/>
    <mergeCell ref="V135:W135"/>
    <mergeCell ref="X135:Y135"/>
    <mergeCell ref="Z135:AA135"/>
    <mergeCell ref="AF135:AG135"/>
    <mergeCell ref="AM131:AM134"/>
    <mergeCell ref="AN131:AN134"/>
    <mergeCell ref="AZ145:AZ148"/>
    <mergeCell ref="BA145:BA148"/>
    <mergeCell ref="AT131:AT134"/>
    <mergeCell ref="AU131:AU134"/>
    <mergeCell ref="AV131:AV134"/>
    <mergeCell ref="AW131:AW134"/>
    <mergeCell ref="AX131:AX134"/>
    <mergeCell ref="AY131:AY134"/>
    <mergeCell ref="AZ131:AZ134"/>
    <mergeCell ref="BA131:BA134"/>
    <mergeCell ref="AT145:AT148"/>
    <mergeCell ref="AU145:AU148"/>
    <mergeCell ref="AV145:AV148"/>
    <mergeCell ref="AW145:AW148"/>
    <mergeCell ref="AX145:AX148"/>
    <mergeCell ref="AY145:AY148"/>
    <mergeCell ref="AZ137:AZ140"/>
    <mergeCell ref="BA137:BA140"/>
    <mergeCell ref="AT141:AT144"/>
    <mergeCell ref="AU141:AU144"/>
    <mergeCell ref="AV141:AV144"/>
    <mergeCell ref="AW141:AW144"/>
    <mergeCell ref="AX141:AX144"/>
    <mergeCell ref="AY141:AY144"/>
    <mergeCell ref="AZ141:AZ144"/>
    <mergeCell ref="BA141:BA144"/>
    <mergeCell ref="AT137:AT140"/>
    <mergeCell ref="AU137:AU140"/>
    <mergeCell ref="AV137:AV140"/>
    <mergeCell ref="AW137:AW140"/>
    <mergeCell ref="AX137:AX140"/>
    <mergeCell ref="AY137:AY140"/>
    <mergeCell ref="AZ155:AZ158"/>
    <mergeCell ref="BA155:BA158"/>
    <mergeCell ref="AT159:AT162"/>
    <mergeCell ref="AU159:AU162"/>
    <mergeCell ref="AV159:AV162"/>
    <mergeCell ref="AW159:AW162"/>
    <mergeCell ref="AX159:AX162"/>
    <mergeCell ref="AY159:AY162"/>
    <mergeCell ref="AZ159:AZ162"/>
    <mergeCell ref="BA159:BA162"/>
    <mergeCell ref="AT155:AT158"/>
    <mergeCell ref="AU155:AU158"/>
    <mergeCell ref="AV155:AV158"/>
    <mergeCell ref="AW155:AW158"/>
    <mergeCell ref="AX155:AX158"/>
    <mergeCell ref="AY155:AY158"/>
    <mergeCell ref="AZ173:AZ176"/>
    <mergeCell ref="BA173:BA176"/>
    <mergeCell ref="AT151:AT154"/>
    <mergeCell ref="AU151:AU154"/>
    <mergeCell ref="AV151:AV154"/>
    <mergeCell ref="AW151:AW154"/>
    <mergeCell ref="AX151:AX154"/>
    <mergeCell ref="AY151:AY154"/>
    <mergeCell ref="AZ151:AZ154"/>
    <mergeCell ref="BA151:BA154"/>
    <mergeCell ref="AT173:AT176"/>
    <mergeCell ref="AU173:AU176"/>
    <mergeCell ref="AV173:AV176"/>
    <mergeCell ref="AW173:AW176"/>
    <mergeCell ref="AX173:AX176"/>
    <mergeCell ref="AY173:AY176"/>
    <mergeCell ref="AZ165:AZ168"/>
    <mergeCell ref="BA165:BA168"/>
    <mergeCell ref="AT169:AT172"/>
    <mergeCell ref="AU169:AU172"/>
    <mergeCell ref="AV169:AV172"/>
    <mergeCell ref="AW169:AW172"/>
    <mergeCell ref="AX169:AX172"/>
    <mergeCell ref="AY169:AY172"/>
    <mergeCell ref="AZ169:AZ172"/>
    <mergeCell ref="BA169:BA172"/>
    <mergeCell ref="AT165:AT168"/>
    <mergeCell ref="AU165:AU168"/>
    <mergeCell ref="AV165:AV168"/>
    <mergeCell ref="AW165:AW168"/>
    <mergeCell ref="AX165:AX168"/>
    <mergeCell ref="AY165:AY168"/>
    <mergeCell ref="AP187:AP190"/>
    <mergeCell ref="AQ187:AQ190"/>
    <mergeCell ref="AR187:AR190"/>
    <mergeCell ref="AS187:AS190"/>
    <mergeCell ref="AP193:AP196"/>
    <mergeCell ref="AQ193:AQ196"/>
    <mergeCell ref="AR193:AR196"/>
    <mergeCell ref="AS193:AS196"/>
    <mergeCell ref="AT193:AT196"/>
    <mergeCell ref="AU193:AU196"/>
    <mergeCell ref="AV193:AV196"/>
    <mergeCell ref="AW193:AW196"/>
    <mergeCell ref="AX193:AX196"/>
    <mergeCell ref="AY193:AY196"/>
    <mergeCell ref="AZ183:AZ186"/>
    <mergeCell ref="BA183:BA186"/>
    <mergeCell ref="AT187:AT190"/>
    <mergeCell ref="AU187:AU190"/>
    <mergeCell ref="AV187:AV190"/>
    <mergeCell ref="AW187:AW190"/>
    <mergeCell ref="AX187:AX190"/>
    <mergeCell ref="AY187:AY190"/>
    <mergeCell ref="AZ187:AZ190"/>
    <mergeCell ref="BA187:BA190"/>
    <mergeCell ref="AT183:AT186"/>
    <mergeCell ref="AU183:AU186"/>
    <mergeCell ref="AV183:AV186"/>
    <mergeCell ref="AW183:AW186"/>
    <mergeCell ref="AX183:AX186"/>
    <mergeCell ref="AY183:AY186"/>
    <mergeCell ref="AT201:AT204"/>
    <mergeCell ref="AU201:AU204"/>
    <mergeCell ref="AV201:AV204"/>
    <mergeCell ref="AW201:AW204"/>
    <mergeCell ref="AX201:AX204"/>
    <mergeCell ref="AY201:AY204"/>
    <mergeCell ref="AT179:AT182"/>
    <mergeCell ref="AU179:AU182"/>
    <mergeCell ref="AV179:AV182"/>
    <mergeCell ref="AW179:AW182"/>
    <mergeCell ref="AX179:AX182"/>
    <mergeCell ref="AY179:AY182"/>
    <mergeCell ref="AZ179:AZ182"/>
    <mergeCell ref="BA179:BA182"/>
    <mergeCell ref="AT197:AT200"/>
    <mergeCell ref="AU197:AU200"/>
    <mergeCell ref="AV197:AV200"/>
    <mergeCell ref="AW197:AW200"/>
    <mergeCell ref="AX197:AX200"/>
    <mergeCell ref="AY197:AY200"/>
    <mergeCell ref="AZ193:AZ196"/>
    <mergeCell ref="BA193:BA196"/>
    <mergeCell ref="AZ197:AZ200"/>
    <mergeCell ref="BA197:BA200"/>
    <mergeCell ref="AY221:AY224"/>
    <mergeCell ref="AZ221:AZ224"/>
    <mergeCell ref="BA221:BA224"/>
    <mergeCell ref="AX211:AX214"/>
    <mergeCell ref="AY211:AY214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07:AZ210"/>
    <mergeCell ref="BA207:BA210"/>
    <mergeCell ref="AJ201:AJ204"/>
    <mergeCell ref="AK201:AK204"/>
    <mergeCell ref="AM201:AM204"/>
    <mergeCell ref="AN201:AN204"/>
    <mergeCell ref="AO201:AO204"/>
    <mergeCell ref="AP201:AP204"/>
    <mergeCell ref="AQ201:AQ204"/>
    <mergeCell ref="AR201:AR204"/>
    <mergeCell ref="AT207:AT210"/>
    <mergeCell ref="AU207:AU210"/>
    <mergeCell ref="AV207:AV210"/>
    <mergeCell ref="AW207:AW210"/>
    <mergeCell ref="AX207:AX210"/>
    <mergeCell ref="AY207:AY210"/>
    <mergeCell ref="AZ201:AZ204"/>
    <mergeCell ref="BA201:BA204"/>
    <mergeCell ref="AS201:AS204"/>
    <mergeCell ref="AD233:AE233"/>
    <mergeCell ref="AT211:AT214"/>
    <mergeCell ref="AU211:AU214"/>
    <mergeCell ref="AV211:AV214"/>
    <mergeCell ref="AW211:AW214"/>
    <mergeCell ref="AN225:AN228"/>
    <mergeCell ref="AO225:AO228"/>
    <mergeCell ref="AP225:AP228"/>
    <mergeCell ref="AQ225:AQ228"/>
    <mergeCell ref="BA229:BA232"/>
    <mergeCell ref="V233:W233"/>
    <mergeCell ref="X233:Y233"/>
    <mergeCell ref="Z233:AA233"/>
    <mergeCell ref="AF233:AG233"/>
    <mergeCell ref="AR229:AR232"/>
    <mergeCell ref="AS229:AS232"/>
    <mergeCell ref="AM229:AM232"/>
    <mergeCell ref="AB233:AC233"/>
    <mergeCell ref="AP229:AP232"/>
    <mergeCell ref="AU229:AU232"/>
    <mergeCell ref="AV229:AV232"/>
    <mergeCell ref="AW229:AW232"/>
    <mergeCell ref="AX229:AX232"/>
    <mergeCell ref="AY229:AY232"/>
    <mergeCell ref="AZ229:AZ232"/>
    <mergeCell ref="AZ215:AZ218"/>
    <mergeCell ref="BA215:BA218"/>
    <mergeCell ref="AT221:AT224"/>
    <mergeCell ref="AU221:AU224"/>
    <mergeCell ref="AV221:AV224"/>
    <mergeCell ref="AW221:AW224"/>
    <mergeCell ref="AX221:AX224"/>
    <mergeCell ref="AT225:AT228"/>
    <mergeCell ref="AU225:AU228"/>
    <mergeCell ref="AV225:AV228"/>
    <mergeCell ref="AW225:AW228"/>
    <mergeCell ref="AX225:AX228"/>
    <mergeCell ref="AY225:AY228"/>
    <mergeCell ref="AZ225:AZ228"/>
    <mergeCell ref="BA225:BA228"/>
    <mergeCell ref="AT229:AT232"/>
    <mergeCell ref="AU243:AU246"/>
    <mergeCell ref="AV243:AV246"/>
    <mergeCell ref="AW243:AW246"/>
    <mergeCell ref="AX243:AX246"/>
    <mergeCell ref="AY243:AY246"/>
    <mergeCell ref="AZ243:AZ246"/>
    <mergeCell ref="BA235:BA238"/>
    <mergeCell ref="AT239:AT242"/>
    <mergeCell ref="AU239:AU242"/>
    <mergeCell ref="AV239:AV242"/>
    <mergeCell ref="AW239:AW242"/>
    <mergeCell ref="AX239:AX242"/>
    <mergeCell ref="AY239:AY242"/>
    <mergeCell ref="AZ239:AZ242"/>
    <mergeCell ref="BA239:BA242"/>
    <mergeCell ref="AU235:AU238"/>
    <mergeCell ref="AV235:AV238"/>
    <mergeCell ref="AW235:AW238"/>
    <mergeCell ref="AX235:AX238"/>
    <mergeCell ref="AY235:AY238"/>
    <mergeCell ref="AZ235:AZ238"/>
    <mergeCell ref="AT235:AT238"/>
    <mergeCell ref="AT243:AT246"/>
    <mergeCell ref="AR235:AR238"/>
    <mergeCell ref="AS235:AS238"/>
    <mergeCell ref="AQ239:AQ242"/>
    <mergeCell ref="AV249:AV252"/>
    <mergeCell ref="AW249:AW252"/>
    <mergeCell ref="AX249:AX252"/>
    <mergeCell ref="AY249:AY252"/>
    <mergeCell ref="AZ249:AZ252"/>
    <mergeCell ref="BA249:BA252"/>
    <mergeCell ref="AS253:AS256"/>
    <mergeCell ref="AS257:AS260"/>
    <mergeCell ref="AD261:AE261"/>
    <mergeCell ref="AB261:AC261"/>
    <mergeCell ref="AT249:AT252"/>
    <mergeCell ref="AU249:AU252"/>
    <mergeCell ref="AJ249:AJ252"/>
    <mergeCell ref="AK249:AK252"/>
    <mergeCell ref="AM249:AM252"/>
    <mergeCell ref="AN249:AN252"/>
    <mergeCell ref="AJ253:AJ256"/>
    <mergeCell ref="AO253:AO256"/>
    <mergeCell ref="AP257:AP260"/>
    <mergeCell ref="AQ257:AQ260"/>
    <mergeCell ref="AR257:AR260"/>
    <mergeCell ref="AP253:AP256"/>
    <mergeCell ref="AQ253:AQ256"/>
    <mergeCell ref="AR253:AR256"/>
    <mergeCell ref="AZ257:AZ260"/>
    <mergeCell ref="BA257:BA260"/>
    <mergeCell ref="BA243:BA246"/>
    <mergeCell ref="AM253:AM256"/>
    <mergeCell ref="V261:W261"/>
    <mergeCell ref="X261:Y261"/>
    <mergeCell ref="Z261:AA261"/>
    <mergeCell ref="AF261:AG261"/>
    <mergeCell ref="AT257:AT260"/>
    <mergeCell ref="AU257:AU260"/>
    <mergeCell ref="AV257:AV260"/>
    <mergeCell ref="AW257:AW260"/>
    <mergeCell ref="AX257:AX260"/>
    <mergeCell ref="AY257:AY260"/>
    <mergeCell ref="AZ271:AZ274"/>
    <mergeCell ref="BA271:BA274"/>
    <mergeCell ref="AT253:AT256"/>
    <mergeCell ref="AU253:AU256"/>
    <mergeCell ref="AV253:AV256"/>
    <mergeCell ref="AW253:AW256"/>
    <mergeCell ref="AX253:AX256"/>
    <mergeCell ref="AY253:AY256"/>
    <mergeCell ref="AZ253:AZ256"/>
    <mergeCell ref="BA253:BA256"/>
    <mergeCell ref="AT271:AT274"/>
    <mergeCell ref="AU271:AU274"/>
    <mergeCell ref="AV271:AV274"/>
    <mergeCell ref="AW271:AW274"/>
    <mergeCell ref="AX271:AX274"/>
    <mergeCell ref="AY271:AY274"/>
    <mergeCell ref="AZ263:AZ266"/>
    <mergeCell ref="BA263:BA266"/>
    <mergeCell ref="AT267:AT270"/>
    <mergeCell ref="AU267:AU270"/>
    <mergeCell ref="AV267:AV270"/>
    <mergeCell ref="AW267:AW270"/>
    <mergeCell ref="AX267:AX270"/>
    <mergeCell ref="AY267:AY270"/>
    <mergeCell ref="AZ267:AZ270"/>
    <mergeCell ref="BA267:BA270"/>
    <mergeCell ref="AT263:AT266"/>
    <mergeCell ref="AU263:AU266"/>
    <mergeCell ref="AV263:AV266"/>
    <mergeCell ref="AW263:AW266"/>
    <mergeCell ref="AX263:AX266"/>
    <mergeCell ref="AY263:AY266"/>
    <mergeCell ref="AY281:AY284"/>
    <mergeCell ref="AZ281:AZ284"/>
    <mergeCell ref="BA281:BA284"/>
    <mergeCell ref="AM277:AM280"/>
    <mergeCell ref="AP281:AP284"/>
    <mergeCell ref="AQ281:AQ284"/>
    <mergeCell ref="AR281:AR284"/>
    <mergeCell ref="AS281:AS284"/>
    <mergeCell ref="AR277:AR280"/>
    <mergeCell ref="AS277:AS280"/>
    <mergeCell ref="AW277:AW280"/>
    <mergeCell ref="AX277:AX280"/>
    <mergeCell ref="AY277:AY280"/>
    <mergeCell ref="AZ277:AZ280"/>
    <mergeCell ref="BA277:BA280"/>
    <mergeCell ref="AT281:AT284"/>
    <mergeCell ref="AU281:AU284"/>
    <mergeCell ref="AV281:AV284"/>
    <mergeCell ref="AW281:AW284"/>
    <mergeCell ref="AX281:AX284"/>
    <mergeCell ref="AS267:AS270"/>
    <mergeCell ref="AM271:AM274"/>
    <mergeCell ref="AT277:AT280"/>
    <mergeCell ref="AU277:AU280"/>
    <mergeCell ref="AV277:AV280"/>
    <mergeCell ref="AK285:AK288"/>
    <mergeCell ref="AJ291:AJ294"/>
    <mergeCell ref="AK291:AK294"/>
    <mergeCell ref="AJ281:AJ284"/>
    <mergeCell ref="AX291:AX294"/>
    <mergeCell ref="AY291:AY294"/>
    <mergeCell ref="AZ291:AZ294"/>
    <mergeCell ref="BA291:BA294"/>
    <mergeCell ref="AS285:AS288"/>
    <mergeCell ref="AJ285:AJ288"/>
    <mergeCell ref="AM285:AM288"/>
    <mergeCell ref="AN285:AN288"/>
    <mergeCell ref="AO285:AO288"/>
    <mergeCell ref="AP285:AP288"/>
    <mergeCell ref="AY285:AY288"/>
    <mergeCell ref="AZ285:AZ288"/>
    <mergeCell ref="BA285:BA288"/>
    <mergeCell ref="AQ285:AQ288"/>
    <mergeCell ref="AR285:AR288"/>
    <mergeCell ref="AD289:AE289"/>
    <mergeCell ref="AB303:AC303"/>
    <mergeCell ref="AT285:AT288"/>
    <mergeCell ref="AU285:AU288"/>
    <mergeCell ref="AV285:AV288"/>
    <mergeCell ref="AW285:AW288"/>
    <mergeCell ref="AX285:AX288"/>
    <mergeCell ref="AT291:AT294"/>
    <mergeCell ref="AU291:AU294"/>
    <mergeCell ref="AV291:AV294"/>
    <mergeCell ref="AW291:AW294"/>
    <mergeCell ref="AT295:AT298"/>
    <mergeCell ref="AU295:AU298"/>
    <mergeCell ref="AV295:AV298"/>
    <mergeCell ref="AW295:AW298"/>
    <mergeCell ref="AX295:AX298"/>
    <mergeCell ref="AB289:AC289"/>
    <mergeCell ref="AP291:AP294"/>
    <mergeCell ref="AQ291:AQ294"/>
    <mergeCell ref="V303:W303"/>
    <mergeCell ref="X303:Y303"/>
    <mergeCell ref="Z303:AA303"/>
    <mergeCell ref="AF303:AG303"/>
    <mergeCell ref="AP299:AP302"/>
    <mergeCell ref="AQ299:AQ302"/>
    <mergeCell ref="AR299:AR302"/>
    <mergeCell ref="AS299:AS302"/>
    <mergeCell ref="AD303:AE303"/>
    <mergeCell ref="AU299:AU302"/>
    <mergeCell ref="AV299:AV302"/>
    <mergeCell ref="AW299:AW302"/>
    <mergeCell ref="AX299:AX302"/>
    <mergeCell ref="AY299:AY302"/>
    <mergeCell ref="AZ299:AZ302"/>
    <mergeCell ref="BA313:BA316"/>
    <mergeCell ref="V289:W289"/>
    <mergeCell ref="X289:Y289"/>
    <mergeCell ref="Z289:AA289"/>
    <mergeCell ref="AF289:AG289"/>
    <mergeCell ref="AY295:AY298"/>
    <mergeCell ref="AZ295:AZ298"/>
    <mergeCell ref="BA295:BA298"/>
    <mergeCell ref="AT299:AT302"/>
    <mergeCell ref="AU313:AU316"/>
    <mergeCell ref="AV313:AV316"/>
    <mergeCell ref="AW313:AW316"/>
    <mergeCell ref="AX313:AX316"/>
    <mergeCell ref="AY313:AY316"/>
    <mergeCell ref="AZ313:AZ316"/>
    <mergeCell ref="BA305:BA308"/>
    <mergeCell ref="AT309:AT312"/>
    <mergeCell ref="AU309:AU312"/>
    <mergeCell ref="AV309:AV312"/>
    <mergeCell ref="AW309:AW312"/>
    <mergeCell ref="AX309:AX312"/>
    <mergeCell ref="AY309:AY312"/>
    <mergeCell ref="AZ309:AZ312"/>
    <mergeCell ref="BA309:BA312"/>
    <mergeCell ref="AU305:AU308"/>
    <mergeCell ref="AV305:AV308"/>
    <mergeCell ref="AW305:AW308"/>
    <mergeCell ref="AX305:AX308"/>
    <mergeCell ref="AY305:AY308"/>
    <mergeCell ref="AZ305:AZ308"/>
    <mergeCell ref="BA299:BA302"/>
    <mergeCell ref="AR319:AR322"/>
    <mergeCell ref="AS319:AS322"/>
    <mergeCell ref="AS323:AS326"/>
    <mergeCell ref="AT305:AT308"/>
    <mergeCell ref="AT313:AT316"/>
    <mergeCell ref="AR313:AR316"/>
    <mergeCell ref="AR305:AR308"/>
    <mergeCell ref="AS305:AS308"/>
    <mergeCell ref="AZ319:AZ322"/>
    <mergeCell ref="BA319:BA322"/>
    <mergeCell ref="AT323:AT326"/>
    <mergeCell ref="AU323:AU326"/>
    <mergeCell ref="AV323:AV326"/>
    <mergeCell ref="AW323:AW326"/>
    <mergeCell ref="AX323:AX326"/>
    <mergeCell ref="AY323:AY326"/>
    <mergeCell ref="AZ323:AZ326"/>
    <mergeCell ref="BA323:BA326"/>
    <mergeCell ref="AT319:AT322"/>
    <mergeCell ref="AU319:AU322"/>
    <mergeCell ref="AV319:AV322"/>
    <mergeCell ref="AW319:AW322"/>
    <mergeCell ref="AX319:AX322"/>
    <mergeCell ref="AY319:AY322"/>
    <mergeCell ref="AV333:AV336"/>
    <mergeCell ref="AW333:AW336"/>
    <mergeCell ref="AX333:AX336"/>
    <mergeCell ref="AY333:AY336"/>
    <mergeCell ref="AZ333:AZ336"/>
    <mergeCell ref="BA333:BA336"/>
    <mergeCell ref="V331:W331"/>
    <mergeCell ref="X331:Y331"/>
    <mergeCell ref="Z331:AA331"/>
    <mergeCell ref="AF331:AG331"/>
    <mergeCell ref="AT333:AT336"/>
    <mergeCell ref="AU333:AU336"/>
    <mergeCell ref="AS333:AS336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N333:AN336"/>
    <mergeCell ref="AQ333:AQ336"/>
    <mergeCell ref="AR333:AR336"/>
    <mergeCell ref="AR337:AR340"/>
    <mergeCell ref="AS337:AS340"/>
    <mergeCell ref="AT327:AT330"/>
    <mergeCell ref="AU327:AU330"/>
    <mergeCell ref="AP327:AP330"/>
    <mergeCell ref="AQ327:AQ330"/>
    <mergeCell ref="AR327:AR330"/>
    <mergeCell ref="AS327:AS330"/>
    <mergeCell ref="V345:W345"/>
    <mergeCell ref="X345:Y345"/>
    <mergeCell ref="Z345:AA345"/>
    <mergeCell ref="AF345:AG345"/>
    <mergeCell ref="AR341:AR344"/>
    <mergeCell ref="AM337:AM340"/>
    <mergeCell ref="AN337:AN340"/>
    <mergeCell ref="AO337:AO340"/>
    <mergeCell ref="AP341:AP344"/>
    <mergeCell ref="AQ341:AQ344"/>
    <mergeCell ref="AP337:AP340"/>
    <mergeCell ref="AQ337:AQ340"/>
    <mergeCell ref="AZ337:AZ340"/>
    <mergeCell ref="BA337:BA340"/>
    <mergeCell ref="AT341:AT344"/>
    <mergeCell ref="AU341:AU344"/>
    <mergeCell ref="AV341:AV344"/>
    <mergeCell ref="AW341:AW344"/>
    <mergeCell ref="AX341:AX344"/>
    <mergeCell ref="AY341:AY344"/>
    <mergeCell ref="AZ341:AZ344"/>
    <mergeCell ref="BA341:BA344"/>
    <mergeCell ref="AT337:AT340"/>
    <mergeCell ref="AU337:AU340"/>
    <mergeCell ref="AV337:AV340"/>
    <mergeCell ref="AW337:AW340"/>
    <mergeCell ref="AX337:AX340"/>
    <mergeCell ref="AY337:AY340"/>
    <mergeCell ref="AZ351:AZ354"/>
    <mergeCell ref="BA351:BA354"/>
    <mergeCell ref="AT355:AT358"/>
    <mergeCell ref="AU355:AU358"/>
    <mergeCell ref="AV355:AV358"/>
    <mergeCell ref="AW355:AW358"/>
    <mergeCell ref="AX355:AX358"/>
    <mergeCell ref="AY355:AY358"/>
    <mergeCell ref="AZ355:AZ358"/>
    <mergeCell ref="BA355:BA358"/>
    <mergeCell ref="AX347:AX350"/>
    <mergeCell ref="AY347:AY350"/>
    <mergeCell ref="AZ347:AZ350"/>
    <mergeCell ref="BA347:BA350"/>
    <mergeCell ref="AT351:AT354"/>
    <mergeCell ref="AU351:AU354"/>
    <mergeCell ref="AV351:AV354"/>
    <mergeCell ref="AW351:AW354"/>
    <mergeCell ref="AX351:AX354"/>
    <mergeCell ref="AY351:AY354"/>
    <mergeCell ref="AT347:AT350"/>
    <mergeCell ref="AU347:AU350"/>
    <mergeCell ref="AV347:AV350"/>
    <mergeCell ref="AW347:AW350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U361:AU364"/>
    <mergeCell ref="AV361:AV364"/>
    <mergeCell ref="AW361:AW364"/>
    <mergeCell ref="AX361:AX364"/>
    <mergeCell ref="AY361:AY364"/>
    <mergeCell ref="AZ361:AZ364"/>
    <mergeCell ref="AR369:AR372"/>
    <mergeCell ref="AP369:AP372"/>
    <mergeCell ref="AQ369:AQ372"/>
    <mergeCell ref="AT361:AT364"/>
    <mergeCell ref="AR361:AR364"/>
    <mergeCell ref="AS361:AS364"/>
    <mergeCell ref="AZ397:AZ400"/>
    <mergeCell ref="BA397:BA400"/>
    <mergeCell ref="AX375:AX378"/>
    <mergeCell ref="AY375:AY378"/>
    <mergeCell ref="AZ375:AZ378"/>
    <mergeCell ref="BA375:BA378"/>
    <mergeCell ref="AJ375:AJ378"/>
    <mergeCell ref="AK375:AK378"/>
    <mergeCell ref="AM375:AM378"/>
    <mergeCell ref="AO375:AO378"/>
    <mergeCell ref="AY369:AY372"/>
    <mergeCell ref="AZ369:AZ372"/>
    <mergeCell ref="BA369:BA372"/>
    <mergeCell ref="V373:W373"/>
    <mergeCell ref="X373:Y373"/>
    <mergeCell ref="Z373:AA373"/>
    <mergeCell ref="AF373:AG373"/>
    <mergeCell ref="AM369:AM372"/>
    <mergeCell ref="AN369:AN372"/>
    <mergeCell ref="AO369:AO372"/>
    <mergeCell ref="AT369:AT372"/>
    <mergeCell ref="AU369:AU372"/>
    <mergeCell ref="AV369:AV372"/>
    <mergeCell ref="AW369:AW372"/>
    <mergeCell ref="AX369:AX372"/>
    <mergeCell ref="AT375:AT378"/>
    <mergeCell ref="AU375:AU378"/>
    <mergeCell ref="AV375:AV378"/>
    <mergeCell ref="AW375:AW378"/>
    <mergeCell ref="AJ369:AJ372"/>
    <mergeCell ref="AK369:AK372"/>
    <mergeCell ref="AT393:AT396"/>
    <mergeCell ref="AU393:AU396"/>
    <mergeCell ref="AV393:AV396"/>
    <mergeCell ref="AW393:AW396"/>
    <mergeCell ref="AX393:AX396"/>
    <mergeCell ref="AY393:AY396"/>
    <mergeCell ref="AZ393:AZ396"/>
    <mergeCell ref="BA393:BA396"/>
    <mergeCell ref="AT389:AT392"/>
    <mergeCell ref="AU389:AU392"/>
    <mergeCell ref="AV389:AV392"/>
    <mergeCell ref="AW389:AW392"/>
    <mergeCell ref="AX389:AX392"/>
    <mergeCell ref="AY389:AY392"/>
    <mergeCell ref="AZ383:AZ386"/>
    <mergeCell ref="BA383:BA386"/>
    <mergeCell ref="V387:W387"/>
    <mergeCell ref="X387:Y387"/>
    <mergeCell ref="Z387:AA387"/>
    <mergeCell ref="AF387:AG387"/>
    <mergeCell ref="AJ383:AJ386"/>
    <mergeCell ref="AK383:AK386"/>
    <mergeCell ref="AM383:AM386"/>
    <mergeCell ref="AN383:AN386"/>
    <mergeCell ref="AT383:AT386"/>
    <mergeCell ref="AU383:AU386"/>
    <mergeCell ref="AV383:AV386"/>
    <mergeCell ref="AW383:AW386"/>
    <mergeCell ref="AX383:AX386"/>
    <mergeCell ref="AY383:AY386"/>
    <mergeCell ref="AT411:AT414"/>
    <mergeCell ref="AU411:AU414"/>
    <mergeCell ref="AV411:AV414"/>
    <mergeCell ref="AW411:AW414"/>
    <mergeCell ref="AX411:AX414"/>
    <mergeCell ref="AY411:AY414"/>
    <mergeCell ref="AZ411:AZ414"/>
    <mergeCell ref="BA411:BA414"/>
    <mergeCell ref="AT407:AT410"/>
    <mergeCell ref="AU407:AU410"/>
    <mergeCell ref="AV407:AV410"/>
    <mergeCell ref="AW407:AW410"/>
    <mergeCell ref="AX407:AX410"/>
    <mergeCell ref="AY407:AY410"/>
    <mergeCell ref="AZ425:AZ428"/>
    <mergeCell ref="BA425:BA428"/>
    <mergeCell ref="AT379:AT382"/>
    <mergeCell ref="AU379:AU382"/>
    <mergeCell ref="AV379:AV382"/>
    <mergeCell ref="AW379:AW382"/>
    <mergeCell ref="AX379:AX382"/>
    <mergeCell ref="AY379:AY382"/>
    <mergeCell ref="AZ379:AZ382"/>
    <mergeCell ref="BA379:BA382"/>
    <mergeCell ref="AT397:AT400"/>
    <mergeCell ref="AU397:AU400"/>
    <mergeCell ref="AV397:AV400"/>
    <mergeCell ref="AW397:AW400"/>
    <mergeCell ref="AX397:AX400"/>
    <mergeCell ref="AY397:AY400"/>
    <mergeCell ref="AZ389:AZ392"/>
    <mergeCell ref="BA389:BA392"/>
    <mergeCell ref="AT403:AT406"/>
    <mergeCell ref="AU403:AU406"/>
    <mergeCell ref="AV403:AV406"/>
    <mergeCell ref="AW403:AW406"/>
    <mergeCell ref="AX403:AX406"/>
    <mergeCell ref="AY403:AY406"/>
    <mergeCell ref="AZ403:AZ406"/>
    <mergeCell ref="BA403:BA406"/>
    <mergeCell ref="AT425:AT428"/>
    <mergeCell ref="AU425:AU428"/>
    <mergeCell ref="AV425:AV428"/>
    <mergeCell ref="AW425:AW428"/>
    <mergeCell ref="AX425:AX428"/>
    <mergeCell ref="AY425:AY428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BA421:BA424"/>
    <mergeCell ref="AT417:AT420"/>
    <mergeCell ref="AU417:AU420"/>
    <mergeCell ref="AV417:AV420"/>
    <mergeCell ref="AW417:AW420"/>
    <mergeCell ref="AX417:AX420"/>
    <mergeCell ref="AY417:AY420"/>
    <mergeCell ref="AZ407:AZ410"/>
    <mergeCell ref="BA407:BA410"/>
    <mergeCell ref="BA435:BA438"/>
    <mergeCell ref="AT439:AT442"/>
    <mergeCell ref="AU439:AU442"/>
    <mergeCell ref="AV439:AV442"/>
    <mergeCell ref="AW439:AW442"/>
    <mergeCell ref="AX439:AX442"/>
    <mergeCell ref="AY439:AY442"/>
    <mergeCell ref="AZ439:AZ442"/>
    <mergeCell ref="BA439:BA442"/>
    <mergeCell ref="AU435:AU438"/>
    <mergeCell ref="AV435:AV438"/>
    <mergeCell ref="AW435:AW438"/>
    <mergeCell ref="AX435:AX438"/>
    <mergeCell ref="AY435:AY438"/>
    <mergeCell ref="AZ435:AZ438"/>
    <mergeCell ref="BA453:BA456"/>
    <mergeCell ref="AT431:AT434"/>
    <mergeCell ref="AU431:AU434"/>
    <mergeCell ref="AV431:AV434"/>
    <mergeCell ref="AW431:AW434"/>
    <mergeCell ref="AX431:AX434"/>
    <mergeCell ref="AY431:AY434"/>
    <mergeCell ref="AZ431:AZ434"/>
    <mergeCell ref="BA431:BA434"/>
    <mergeCell ref="AT435:AT438"/>
    <mergeCell ref="AY449:AY452"/>
    <mergeCell ref="AZ449:AZ452"/>
    <mergeCell ref="BA449:BA452"/>
    <mergeCell ref="AT453:AT456"/>
    <mergeCell ref="AU453:AU456"/>
    <mergeCell ref="AV453:AV456"/>
    <mergeCell ref="AW453:AW456"/>
    <mergeCell ref="AX453:AX456"/>
    <mergeCell ref="AY453:AY456"/>
    <mergeCell ref="AZ453:AZ456"/>
    <mergeCell ref="AW445:AW448"/>
    <mergeCell ref="AX445:AX448"/>
    <mergeCell ref="AY445:AY448"/>
    <mergeCell ref="AZ445:AZ448"/>
    <mergeCell ref="BA445:BA448"/>
    <mergeCell ref="AT449:AT452"/>
    <mergeCell ref="AU449:AU452"/>
    <mergeCell ref="AV449:AV452"/>
    <mergeCell ref="AW449:AW452"/>
    <mergeCell ref="AX449:AX452"/>
    <mergeCell ref="AS459:AS462"/>
    <mergeCell ref="AS463:AS466"/>
    <mergeCell ref="AP463:AP466"/>
    <mergeCell ref="AT445:AT448"/>
    <mergeCell ref="AU445:AU448"/>
    <mergeCell ref="AV445:AV448"/>
    <mergeCell ref="AS453:AS456"/>
    <mergeCell ref="AP453:AP456"/>
    <mergeCell ref="AQ453:AQ456"/>
    <mergeCell ref="AR453:AR456"/>
    <mergeCell ref="AV463:AV466"/>
    <mergeCell ref="AW463:AW466"/>
    <mergeCell ref="AX463:AX466"/>
    <mergeCell ref="AY463:AY466"/>
    <mergeCell ref="AZ463:AZ466"/>
    <mergeCell ref="BA463:BA466"/>
    <mergeCell ref="AV459:AV462"/>
    <mergeCell ref="AW459:AW462"/>
    <mergeCell ref="AX459:AX462"/>
    <mergeCell ref="AY459:AY462"/>
    <mergeCell ref="AZ459:AZ462"/>
    <mergeCell ref="BA459:BA462"/>
    <mergeCell ref="AK467:AK470"/>
    <mergeCell ref="X457:Y457"/>
    <mergeCell ref="Z457:AA457"/>
    <mergeCell ref="AF457:AG457"/>
    <mergeCell ref="AT459:AT462"/>
    <mergeCell ref="AU459:AU462"/>
    <mergeCell ref="AT463:AT466"/>
    <mergeCell ref="AU463:AU466"/>
    <mergeCell ref="AP459:AP462"/>
    <mergeCell ref="AQ459:AQ462"/>
    <mergeCell ref="AX473:AX476"/>
    <mergeCell ref="AY473:AY476"/>
    <mergeCell ref="AZ473:AZ476"/>
    <mergeCell ref="BA473:BA476"/>
    <mergeCell ref="AM467:AM470"/>
    <mergeCell ref="AO473:AO476"/>
    <mergeCell ref="AP473:AP476"/>
    <mergeCell ref="AQ473:AQ476"/>
    <mergeCell ref="AR473:AR476"/>
    <mergeCell ref="AS473:AS476"/>
    <mergeCell ref="AX467:AX470"/>
    <mergeCell ref="AY467:AY470"/>
    <mergeCell ref="AZ467:AZ470"/>
    <mergeCell ref="BA467:BA470"/>
    <mergeCell ref="X471:Y471"/>
    <mergeCell ref="Z471:AA471"/>
    <mergeCell ref="AF471:AG471"/>
    <mergeCell ref="AS467:AS470"/>
    <mergeCell ref="AJ467:AJ470"/>
    <mergeCell ref="AS477:AS480"/>
    <mergeCell ref="AS481:AS484"/>
    <mergeCell ref="AT467:AT470"/>
    <mergeCell ref="AU467:AU470"/>
    <mergeCell ref="AV467:AV470"/>
    <mergeCell ref="AW467:AW470"/>
    <mergeCell ref="AT473:AT476"/>
    <mergeCell ref="AU473:AU476"/>
    <mergeCell ref="AV473:AV476"/>
    <mergeCell ref="AW473:AW476"/>
    <mergeCell ref="AZ481:AZ484"/>
    <mergeCell ref="BA481:BA484"/>
    <mergeCell ref="V485:W485"/>
    <mergeCell ref="X485:Y485"/>
    <mergeCell ref="Z485:AA485"/>
    <mergeCell ref="AF485:AG485"/>
    <mergeCell ref="AK481:AK484"/>
    <mergeCell ref="AM481:AM484"/>
    <mergeCell ref="AN481:AN484"/>
    <mergeCell ref="AO481:AO484"/>
    <mergeCell ref="AT481:AT484"/>
    <mergeCell ref="AU481:AU484"/>
    <mergeCell ref="AV481:AV484"/>
    <mergeCell ref="AW481:AW484"/>
    <mergeCell ref="AX481:AX484"/>
    <mergeCell ref="AY481:AY484"/>
    <mergeCell ref="AK477:AK480"/>
    <mergeCell ref="AP477:AP480"/>
    <mergeCell ref="AQ477:AQ480"/>
    <mergeCell ref="AR477:AR480"/>
    <mergeCell ref="AZ495:AZ498"/>
    <mergeCell ref="BA495:BA498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95:AT498"/>
    <mergeCell ref="AU495:AU498"/>
    <mergeCell ref="AV495:AV498"/>
    <mergeCell ref="AW495:AW498"/>
    <mergeCell ref="AX495:AX498"/>
    <mergeCell ref="AY495:AY498"/>
    <mergeCell ref="AZ487:AZ490"/>
    <mergeCell ref="BA487:BA490"/>
    <mergeCell ref="AT491:AT494"/>
    <mergeCell ref="AU491:AU494"/>
    <mergeCell ref="AV491:AV494"/>
    <mergeCell ref="AW491:AW494"/>
    <mergeCell ref="AX491:AX494"/>
    <mergeCell ref="AY491:AY494"/>
    <mergeCell ref="AZ491:AZ494"/>
    <mergeCell ref="BA491:BA494"/>
    <mergeCell ref="AT487:AT490"/>
    <mergeCell ref="AU487:AU490"/>
    <mergeCell ref="AV487:AV490"/>
    <mergeCell ref="AW487:AW490"/>
    <mergeCell ref="AX487:AX490"/>
    <mergeCell ref="AY487:AY490"/>
    <mergeCell ref="AZ505:AZ508"/>
    <mergeCell ref="BA505:BA508"/>
    <mergeCell ref="AS505:AS508"/>
    <mergeCell ref="AJ501:AJ504"/>
    <mergeCell ref="AK501:AK504"/>
    <mergeCell ref="AM501:AM504"/>
    <mergeCell ref="AO505:AO508"/>
    <mergeCell ref="AP505:AP508"/>
    <mergeCell ref="AQ505:AQ508"/>
    <mergeCell ref="AR505:AR508"/>
    <mergeCell ref="AT505:AT508"/>
    <mergeCell ref="AU505:AU508"/>
    <mergeCell ref="AV505:AV508"/>
    <mergeCell ref="AW505:AW508"/>
    <mergeCell ref="AX505:AX508"/>
    <mergeCell ref="AY505:AY508"/>
    <mergeCell ref="AV501:AV504"/>
    <mergeCell ref="AW501:AW504"/>
    <mergeCell ref="AX501:AX504"/>
    <mergeCell ref="AY501:AY504"/>
    <mergeCell ref="AZ501:AZ504"/>
    <mergeCell ref="BA501:BA504"/>
    <mergeCell ref="X499:Y499"/>
    <mergeCell ref="Z499:AA499"/>
    <mergeCell ref="AF499:AG499"/>
    <mergeCell ref="AT501:AT504"/>
    <mergeCell ref="AU501:AU504"/>
    <mergeCell ref="AP501:AP504"/>
    <mergeCell ref="AQ501:AQ504"/>
    <mergeCell ref="AR501:AR504"/>
    <mergeCell ref="AS501:AS504"/>
    <mergeCell ref="AZ515:AZ518"/>
    <mergeCell ref="BA515:BA518"/>
    <mergeCell ref="AM515:AM518"/>
    <mergeCell ref="AN515:AN518"/>
    <mergeCell ref="AO515:AO518"/>
    <mergeCell ref="AM509:AM512"/>
    <mergeCell ref="AN509:AN512"/>
    <mergeCell ref="AO509:AO512"/>
    <mergeCell ref="AP509:AP512"/>
    <mergeCell ref="AQ509:AQ512"/>
    <mergeCell ref="AT515:AT518"/>
    <mergeCell ref="AU515:AU518"/>
    <mergeCell ref="AV515:AV518"/>
    <mergeCell ref="AW515:AW518"/>
    <mergeCell ref="AX515:AX518"/>
    <mergeCell ref="AY515:AY518"/>
    <mergeCell ref="AZ509:AZ512"/>
    <mergeCell ref="BA509:BA512"/>
    <mergeCell ref="X513:Y513"/>
    <mergeCell ref="Z513:AA513"/>
    <mergeCell ref="AF513:AG513"/>
    <mergeCell ref="AR509:AR512"/>
    <mergeCell ref="AS509:AS512"/>
    <mergeCell ref="BA533:BA536"/>
    <mergeCell ref="AT529:AT532"/>
    <mergeCell ref="AU529:AU532"/>
    <mergeCell ref="AV529:AV532"/>
    <mergeCell ref="AW529:AW532"/>
    <mergeCell ref="AX529:AX532"/>
    <mergeCell ref="AY529:AY532"/>
    <mergeCell ref="AT509:AT512"/>
    <mergeCell ref="AU509:AU512"/>
    <mergeCell ref="AV509:AV512"/>
    <mergeCell ref="AW509:AW512"/>
    <mergeCell ref="AX509:AX512"/>
    <mergeCell ref="AY509:AY512"/>
    <mergeCell ref="AZ523:AZ526"/>
    <mergeCell ref="BA523:BA526"/>
    <mergeCell ref="V527:W527"/>
    <mergeCell ref="X527:Y527"/>
    <mergeCell ref="Z527:AA527"/>
    <mergeCell ref="AF527:AG527"/>
    <mergeCell ref="AO523:AO526"/>
    <mergeCell ref="AP523:AP526"/>
    <mergeCell ref="AT523:AT526"/>
    <mergeCell ref="AU523:AU526"/>
    <mergeCell ref="AV523:AV526"/>
    <mergeCell ref="AW523:AW526"/>
    <mergeCell ref="AX523:AX526"/>
    <mergeCell ref="AY523:AY526"/>
    <mergeCell ref="AR529:AR532"/>
    <mergeCell ref="AZ557:AZ560"/>
    <mergeCell ref="BA557:BA560"/>
    <mergeCell ref="AP551:AP554"/>
    <mergeCell ref="AQ551:AQ554"/>
    <mergeCell ref="AR551:AR554"/>
    <mergeCell ref="AS551:AS554"/>
    <mergeCell ref="AS557:AS560"/>
    <mergeCell ref="AZ537:AZ540"/>
    <mergeCell ref="BA537:BA540"/>
    <mergeCell ref="AT519:AT522"/>
    <mergeCell ref="AU519:AU522"/>
    <mergeCell ref="AV519:AV522"/>
    <mergeCell ref="AW519:AW522"/>
    <mergeCell ref="AX519:AX522"/>
    <mergeCell ref="AY519:AY522"/>
    <mergeCell ref="AZ519:AZ522"/>
    <mergeCell ref="BA519:BA522"/>
    <mergeCell ref="AT537:AT540"/>
    <mergeCell ref="AU537:AU540"/>
    <mergeCell ref="AV537:AV540"/>
    <mergeCell ref="AW537:AW540"/>
    <mergeCell ref="AX537:AX540"/>
    <mergeCell ref="AY537:AY540"/>
    <mergeCell ref="AZ529:AZ532"/>
    <mergeCell ref="BA529:BA532"/>
    <mergeCell ref="AT533:AT536"/>
    <mergeCell ref="AU533:AU536"/>
    <mergeCell ref="AV533:AV536"/>
    <mergeCell ref="AW533:AW536"/>
    <mergeCell ref="AX533:AX536"/>
    <mergeCell ref="AY533:AY536"/>
    <mergeCell ref="AZ533:AZ536"/>
    <mergeCell ref="AZ551:AZ554"/>
    <mergeCell ref="BA551:BA554"/>
    <mergeCell ref="V555:W555"/>
    <mergeCell ref="X555:Y555"/>
    <mergeCell ref="Z555:AA555"/>
    <mergeCell ref="AF555:AG555"/>
    <mergeCell ref="AT551:AT554"/>
    <mergeCell ref="AU551:AU554"/>
    <mergeCell ref="AV551:AV554"/>
    <mergeCell ref="AW551:AW554"/>
    <mergeCell ref="AX551:AX554"/>
    <mergeCell ref="AY551:AY554"/>
    <mergeCell ref="BA543:BA546"/>
    <mergeCell ref="AT547:AT550"/>
    <mergeCell ref="AU547:AU550"/>
    <mergeCell ref="AV547:AV550"/>
    <mergeCell ref="AW547:AW550"/>
    <mergeCell ref="AX547:AX550"/>
    <mergeCell ref="AY547:AY550"/>
    <mergeCell ref="AZ547:AZ550"/>
    <mergeCell ref="BA547:BA550"/>
    <mergeCell ref="AU543:AU546"/>
    <mergeCell ref="AV543:AV546"/>
    <mergeCell ref="AW543:AW546"/>
    <mergeCell ref="AX543:AX546"/>
    <mergeCell ref="AY543:AY546"/>
    <mergeCell ref="AZ543:AZ546"/>
    <mergeCell ref="AT543:AT546"/>
    <mergeCell ref="AS547:AS550"/>
    <mergeCell ref="AS543:AS546"/>
    <mergeCell ref="AJ543:AJ546"/>
    <mergeCell ref="AK543:AK546"/>
    <mergeCell ref="V569:W569"/>
    <mergeCell ref="X569:Y569"/>
    <mergeCell ref="Z569:AA569"/>
    <mergeCell ref="AF569:AG569"/>
    <mergeCell ref="AQ565:AQ568"/>
    <mergeCell ref="AR565:AR568"/>
    <mergeCell ref="AD569:AE569"/>
    <mergeCell ref="AP565:AP568"/>
    <mergeCell ref="AP557:AP560"/>
    <mergeCell ref="AQ557:AQ560"/>
    <mergeCell ref="AR557:AR560"/>
    <mergeCell ref="AT557:AT560"/>
    <mergeCell ref="AU557:AU560"/>
    <mergeCell ref="AV557:AV560"/>
    <mergeCell ref="AW557:AW560"/>
    <mergeCell ref="AX557:AX560"/>
    <mergeCell ref="AY557:AY560"/>
    <mergeCell ref="AJ557:AJ560"/>
    <mergeCell ref="AK557:AK560"/>
    <mergeCell ref="AM557:AM560"/>
    <mergeCell ref="AN557:AN560"/>
    <mergeCell ref="AO557:AO560"/>
    <mergeCell ref="AW575:AW578"/>
    <mergeCell ref="AX575:AX578"/>
    <mergeCell ref="AY575:AY578"/>
    <mergeCell ref="AZ575:AZ578"/>
    <mergeCell ref="BA575:BA578"/>
    <mergeCell ref="AV571:AV574"/>
    <mergeCell ref="AW571:AW574"/>
    <mergeCell ref="AX571:AX574"/>
    <mergeCell ref="AY571:AY574"/>
    <mergeCell ref="AS565:AS568"/>
    <mergeCell ref="AP561:AP564"/>
    <mergeCell ref="AS561:AS564"/>
    <mergeCell ref="AN561:AN564"/>
    <mergeCell ref="AO561:AO564"/>
    <mergeCell ref="AJ561:AJ564"/>
    <mergeCell ref="AK561:AK564"/>
    <mergeCell ref="AM561:AM564"/>
    <mergeCell ref="AN565:AN568"/>
    <mergeCell ref="AO565:AO568"/>
    <mergeCell ref="AY589:AY592"/>
    <mergeCell ref="AZ589:AZ592"/>
    <mergeCell ref="BA589:BA592"/>
    <mergeCell ref="AT585:AT588"/>
    <mergeCell ref="AU585:AU588"/>
    <mergeCell ref="AV585:AV588"/>
    <mergeCell ref="AW585:AW588"/>
    <mergeCell ref="AX585:AX588"/>
    <mergeCell ref="AY585:AY588"/>
    <mergeCell ref="AZ561:AZ564"/>
    <mergeCell ref="BA561:BA564"/>
    <mergeCell ref="AT565:AT568"/>
    <mergeCell ref="AU565:AU568"/>
    <mergeCell ref="AV565:AV568"/>
    <mergeCell ref="AW565:AW568"/>
    <mergeCell ref="AX565:AX568"/>
    <mergeCell ref="AY565:AY568"/>
    <mergeCell ref="AZ565:AZ568"/>
    <mergeCell ref="BA565:BA568"/>
    <mergeCell ref="AT561:AT564"/>
    <mergeCell ref="AU561:AU564"/>
    <mergeCell ref="AV561:AV564"/>
    <mergeCell ref="AW561:AW564"/>
    <mergeCell ref="AX561:AX564"/>
    <mergeCell ref="AY561:AY564"/>
    <mergeCell ref="AV579:AV582"/>
    <mergeCell ref="AW579:AW582"/>
    <mergeCell ref="AX579:AX582"/>
    <mergeCell ref="AY579:AY582"/>
    <mergeCell ref="AZ579:AZ582"/>
    <mergeCell ref="BA579:BA582"/>
    <mergeCell ref="AV575:AV578"/>
    <mergeCell ref="BA599:BA602"/>
    <mergeCell ref="AS593:AS596"/>
    <mergeCell ref="AP593:AP596"/>
    <mergeCell ref="AQ593:AQ596"/>
    <mergeCell ref="AR593:AR596"/>
    <mergeCell ref="AX593:AX596"/>
    <mergeCell ref="AY593:AY596"/>
    <mergeCell ref="AZ593:AZ596"/>
    <mergeCell ref="BA593:BA596"/>
    <mergeCell ref="V597:W597"/>
    <mergeCell ref="X597:Y597"/>
    <mergeCell ref="Z597:AA597"/>
    <mergeCell ref="AF597:AG597"/>
    <mergeCell ref="AZ571:AZ574"/>
    <mergeCell ref="BA571:BA574"/>
    <mergeCell ref="AP589:AP592"/>
    <mergeCell ref="AQ589:AQ592"/>
    <mergeCell ref="AR589:AR592"/>
    <mergeCell ref="AS589:AS592"/>
    <mergeCell ref="AT571:AT574"/>
    <mergeCell ref="AU571:AU574"/>
    <mergeCell ref="AT575:AT578"/>
    <mergeCell ref="AU575:AU578"/>
    <mergeCell ref="AT579:AT582"/>
    <mergeCell ref="AU579:AU582"/>
    <mergeCell ref="AZ585:AZ588"/>
    <mergeCell ref="BA585:BA588"/>
    <mergeCell ref="AT589:AT592"/>
    <mergeCell ref="AU589:AU592"/>
    <mergeCell ref="AV589:AV592"/>
    <mergeCell ref="AW589:AW592"/>
    <mergeCell ref="AX589:AX592"/>
    <mergeCell ref="AQ603:AQ606"/>
    <mergeCell ref="AR603:AR606"/>
    <mergeCell ref="AT593:AT596"/>
    <mergeCell ref="AU593:AU596"/>
    <mergeCell ref="AV593:AV596"/>
    <mergeCell ref="AW593:AW596"/>
    <mergeCell ref="AT599:AT602"/>
    <mergeCell ref="AU599:AU602"/>
    <mergeCell ref="AV599:AV602"/>
    <mergeCell ref="AW599:AW602"/>
    <mergeCell ref="AZ607:AZ610"/>
    <mergeCell ref="BA607:BA610"/>
    <mergeCell ref="V611:W611"/>
    <mergeCell ref="X611:Y611"/>
    <mergeCell ref="Z611:AA611"/>
    <mergeCell ref="AF611:AG611"/>
    <mergeCell ref="AN607:AN610"/>
    <mergeCell ref="AO607:AO610"/>
    <mergeCell ref="AP607:AP610"/>
    <mergeCell ref="AQ607:AQ610"/>
    <mergeCell ref="AT607:AT610"/>
    <mergeCell ref="AU607:AU610"/>
    <mergeCell ref="AV607:AV610"/>
    <mergeCell ref="AW607:AW610"/>
    <mergeCell ref="AX607:AX610"/>
    <mergeCell ref="AY607:AY610"/>
    <mergeCell ref="AQ599:AQ602"/>
    <mergeCell ref="AR599:AR602"/>
    <mergeCell ref="AS599:AS602"/>
    <mergeCell ref="AX599:AX602"/>
    <mergeCell ref="AY599:AY602"/>
    <mergeCell ref="AZ599:AZ602"/>
    <mergeCell ref="AZ621:AZ624"/>
    <mergeCell ref="BA621:BA624"/>
    <mergeCell ref="AT603:AT606"/>
    <mergeCell ref="AU603:AU606"/>
    <mergeCell ref="AV603:AV606"/>
    <mergeCell ref="AW603:AW606"/>
    <mergeCell ref="AX603:AX606"/>
    <mergeCell ref="AY603:AY606"/>
    <mergeCell ref="AZ603:AZ606"/>
    <mergeCell ref="BA603:BA606"/>
    <mergeCell ref="AT621:AT624"/>
    <mergeCell ref="AU621:AU624"/>
    <mergeCell ref="AV621:AV624"/>
    <mergeCell ref="AW621:AW624"/>
    <mergeCell ref="AX621:AX624"/>
    <mergeCell ref="AY621:AY624"/>
    <mergeCell ref="AZ613:AZ616"/>
    <mergeCell ref="BA613:BA616"/>
    <mergeCell ref="AT617:AT620"/>
    <mergeCell ref="AU617:AU620"/>
    <mergeCell ref="AV617:AV620"/>
    <mergeCell ref="AW617:AW620"/>
    <mergeCell ref="AX617:AX620"/>
    <mergeCell ref="AY617:AY620"/>
    <mergeCell ref="AZ617:AZ620"/>
    <mergeCell ref="BA617:BA620"/>
    <mergeCell ref="AT613:AT616"/>
    <mergeCell ref="AU613:AU616"/>
    <mergeCell ref="AV613:AV616"/>
    <mergeCell ref="AW613:AW616"/>
    <mergeCell ref="AX613:AX616"/>
    <mergeCell ref="AY613:AY616"/>
    <mergeCell ref="BA631:BA634"/>
    <mergeCell ref="AT635:AT638"/>
    <mergeCell ref="AU635:AU638"/>
    <mergeCell ref="AV635:AV638"/>
    <mergeCell ref="AW635:AW638"/>
    <mergeCell ref="AX635:AX638"/>
    <mergeCell ref="AY635:AY638"/>
    <mergeCell ref="AZ635:AZ638"/>
    <mergeCell ref="BA635:BA638"/>
    <mergeCell ref="AY627:AY630"/>
    <mergeCell ref="AZ627:AZ630"/>
    <mergeCell ref="BA627:BA630"/>
    <mergeCell ref="AT631:AT634"/>
    <mergeCell ref="AU631:AU634"/>
    <mergeCell ref="AV631:AV634"/>
    <mergeCell ref="AW631:AW634"/>
    <mergeCell ref="AX631:AX634"/>
    <mergeCell ref="AY631:AY634"/>
    <mergeCell ref="AZ631:AZ634"/>
    <mergeCell ref="AT627:AT630"/>
    <mergeCell ref="AU627:AU630"/>
    <mergeCell ref="AV627:AV630"/>
    <mergeCell ref="AW627:AW630"/>
    <mergeCell ref="AX627:AX630"/>
    <mergeCell ref="AX645:AX648"/>
    <mergeCell ref="AY645:AY648"/>
    <mergeCell ref="AZ645:AZ648"/>
    <mergeCell ref="BA645:BA648"/>
    <mergeCell ref="AP645:AP648"/>
    <mergeCell ref="AQ645:AQ648"/>
    <mergeCell ref="AR645:AR648"/>
    <mergeCell ref="AS645:AS648"/>
    <mergeCell ref="AY641:AY644"/>
    <mergeCell ref="AZ641:AZ644"/>
    <mergeCell ref="BA641:BA644"/>
    <mergeCell ref="AK641:AK644"/>
    <mergeCell ref="AR641:AR644"/>
    <mergeCell ref="AS641:AS644"/>
    <mergeCell ref="AM641:AM644"/>
    <mergeCell ref="AN641:AN644"/>
    <mergeCell ref="AO641:AO644"/>
    <mergeCell ref="AP641:AP644"/>
    <mergeCell ref="AT641:AT644"/>
    <mergeCell ref="AU641:AU644"/>
    <mergeCell ref="AV641:AV644"/>
    <mergeCell ref="AW641:AW644"/>
    <mergeCell ref="AX641:AX644"/>
    <mergeCell ref="AT645:AT648"/>
    <mergeCell ref="AU645:AU648"/>
    <mergeCell ref="AV645:AV648"/>
    <mergeCell ref="AW645:AW648"/>
    <mergeCell ref="AK645:AK648"/>
    <mergeCell ref="AT649:AT652"/>
    <mergeCell ref="AU649:AU652"/>
    <mergeCell ref="AV649:AV652"/>
    <mergeCell ref="AW649:AW652"/>
    <mergeCell ref="AX649:AX652"/>
    <mergeCell ref="AY649:AY652"/>
    <mergeCell ref="AZ649:AZ652"/>
    <mergeCell ref="BA649:BA652"/>
    <mergeCell ref="AT663:AT666"/>
    <mergeCell ref="AU663:AU666"/>
    <mergeCell ref="AV663:AV666"/>
    <mergeCell ref="AW663:AW666"/>
    <mergeCell ref="AX663:AX666"/>
    <mergeCell ref="AY663:AY666"/>
    <mergeCell ref="AZ655:AZ658"/>
    <mergeCell ref="BA655:BA658"/>
    <mergeCell ref="AT659:AT662"/>
    <mergeCell ref="AU659:AU662"/>
    <mergeCell ref="AV659:AV662"/>
    <mergeCell ref="AW659:AW662"/>
    <mergeCell ref="AX659:AX662"/>
    <mergeCell ref="AY659:AY662"/>
    <mergeCell ref="AZ659:AZ662"/>
    <mergeCell ref="BA659:BA662"/>
    <mergeCell ref="AT655:AT658"/>
    <mergeCell ref="AU655:AU658"/>
    <mergeCell ref="AV655:AV658"/>
    <mergeCell ref="AW655:AW658"/>
    <mergeCell ref="AX655:AX658"/>
    <mergeCell ref="AY655:AY658"/>
    <mergeCell ref="AX669:AX672"/>
    <mergeCell ref="AY669:AY672"/>
    <mergeCell ref="AZ669:AZ672"/>
    <mergeCell ref="BA669:BA672"/>
    <mergeCell ref="AT673:AT676"/>
    <mergeCell ref="AU673:AU676"/>
    <mergeCell ref="AV673:AV676"/>
    <mergeCell ref="AW673:AW676"/>
    <mergeCell ref="AX673:AX676"/>
    <mergeCell ref="AY673:AY676"/>
    <mergeCell ref="AZ663:AZ666"/>
    <mergeCell ref="BA663:BA666"/>
    <mergeCell ref="AT669:AT672"/>
    <mergeCell ref="AU669:AU672"/>
    <mergeCell ref="AV669:AV672"/>
    <mergeCell ref="AW669:AW672"/>
    <mergeCell ref="AP673:AP676"/>
    <mergeCell ref="AQ673:AQ676"/>
    <mergeCell ref="AQ677:AQ680"/>
    <mergeCell ref="AZ683:AZ686"/>
    <mergeCell ref="BA683:BA686"/>
    <mergeCell ref="AQ683:AQ686"/>
    <mergeCell ref="AR683:AR686"/>
    <mergeCell ref="AS683:AS686"/>
    <mergeCell ref="AP683:AP686"/>
    <mergeCell ref="AT683:AT686"/>
    <mergeCell ref="AU683:AU686"/>
    <mergeCell ref="AV683:AV686"/>
    <mergeCell ref="AW683:AW686"/>
    <mergeCell ref="AX683:AX686"/>
    <mergeCell ref="AY683:AY686"/>
    <mergeCell ref="AZ677:AZ680"/>
    <mergeCell ref="BA677:BA680"/>
    <mergeCell ref="AR677:AR680"/>
    <mergeCell ref="AS677:AS680"/>
    <mergeCell ref="AZ673:AZ676"/>
    <mergeCell ref="BA673:BA676"/>
    <mergeCell ref="AR669:AR672"/>
    <mergeCell ref="AS669:AS672"/>
    <mergeCell ref="AQ669:AQ672"/>
    <mergeCell ref="AN677:AN680"/>
    <mergeCell ref="AT677:AT680"/>
    <mergeCell ref="AU677:AU680"/>
    <mergeCell ref="AV677:AV680"/>
    <mergeCell ref="AW677:AW680"/>
    <mergeCell ref="AX677:AX680"/>
    <mergeCell ref="AY677:AY680"/>
    <mergeCell ref="AP687:AP690"/>
    <mergeCell ref="AQ687:AQ690"/>
    <mergeCell ref="AR687:AR690"/>
    <mergeCell ref="AS687:AS690"/>
    <mergeCell ref="AD695:AE695"/>
    <mergeCell ref="AB695:AC695"/>
    <mergeCell ref="AP691:AP694"/>
    <mergeCell ref="AQ691:AQ694"/>
    <mergeCell ref="AR691:AR694"/>
    <mergeCell ref="AS691:AS694"/>
    <mergeCell ref="AO677:AO680"/>
    <mergeCell ref="AP677:AP680"/>
    <mergeCell ref="AZ691:AZ694"/>
    <mergeCell ref="BA691:BA694"/>
    <mergeCell ref="V695:W695"/>
    <mergeCell ref="X695:Y695"/>
    <mergeCell ref="Z695:AA695"/>
    <mergeCell ref="AF695:AG695"/>
    <mergeCell ref="AN691:AN694"/>
    <mergeCell ref="AO691:AO694"/>
    <mergeCell ref="AT691:AT694"/>
    <mergeCell ref="AU691:AU694"/>
    <mergeCell ref="AV691:AV694"/>
    <mergeCell ref="AW691:AW694"/>
    <mergeCell ref="AX691:AX694"/>
    <mergeCell ref="AY691:AY694"/>
    <mergeCell ref="AZ705:AZ708"/>
    <mergeCell ref="BA705:BA708"/>
    <mergeCell ref="AT687:AT690"/>
    <mergeCell ref="AU687:AU690"/>
    <mergeCell ref="AV687:AV690"/>
    <mergeCell ref="AW687:AW690"/>
    <mergeCell ref="AX687:AX690"/>
    <mergeCell ref="AY687:AY690"/>
    <mergeCell ref="AZ687:AZ690"/>
    <mergeCell ref="BA687:BA690"/>
    <mergeCell ref="AT705:AT708"/>
    <mergeCell ref="AU705:AU708"/>
    <mergeCell ref="AV705:AV708"/>
    <mergeCell ref="AW705:AW708"/>
    <mergeCell ref="AX705:AX708"/>
    <mergeCell ref="AY705:AY708"/>
    <mergeCell ref="AZ697:AZ700"/>
    <mergeCell ref="BA697:BA700"/>
    <mergeCell ref="AT701:AT704"/>
    <mergeCell ref="AU701:AU704"/>
    <mergeCell ref="AV701:AV704"/>
    <mergeCell ref="AW701:AW704"/>
    <mergeCell ref="AX701:AX704"/>
    <mergeCell ref="AY701:AY704"/>
    <mergeCell ref="AZ701:AZ704"/>
    <mergeCell ref="BA701:BA704"/>
    <mergeCell ref="AT697:AT700"/>
    <mergeCell ref="AU697:AU700"/>
    <mergeCell ref="AV697:AV700"/>
    <mergeCell ref="AW697:AW700"/>
    <mergeCell ref="AX697:AX700"/>
    <mergeCell ref="AY697:AY700"/>
    <mergeCell ref="AZ715:AZ718"/>
    <mergeCell ref="BA715:BA718"/>
    <mergeCell ref="AT719:AT722"/>
    <mergeCell ref="AU719:AU722"/>
    <mergeCell ref="AV719:AV722"/>
    <mergeCell ref="AW719:AW722"/>
    <mergeCell ref="AX719:AX722"/>
    <mergeCell ref="AY719:AY722"/>
    <mergeCell ref="AZ719:AZ722"/>
    <mergeCell ref="BA719:BA722"/>
    <mergeCell ref="AX711:AX714"/>
    <mergeCell ref="AY711:AY714"/>
    <mergeCell ref="AZ711:AZ714"/>
    <mergeCell ref="BA711:BA714"/>
    <mergeCell ref="AT715:AT718"/>
    <mergeCell ref="AU715:AU718"/>
    <mergeCell ref="AV715:AV718"/>
    <mergeCell ref="AW715:AW718"/>
    <mergeCell ref="AX715:AX718"/>
    <mergeCell ref="AY715:AY718"/>
    <mergeCell ref="AR729:AR732"/>
    <mergeCell ref="AS729:AS732"/>
    <mergeCell ref="AT711:AT714"/>
    <mergeCell ref="AU711:AU714"/>
    <mergeCell ref="AV711:AV714"/>
    <mergeCell ref="AW711:AW714"/>
    <mergeCell ref="AS719:AS722"/>
    <mergeCell ref="AV729:AV732"/>
    <mergeCell ref="AW729:AW732"/>
    <mergeCell ref="AX729:AX732"/>
    <mergeCell ref="AY729:AY732"/>
    <mergeCell ref="AZ729:AZ732"/>
    <mergeCell ref="BA729:BA732"/>
    <mergeCell ref="AV725:AV728"/>
    <mergeCell ref="AW725:AW728"/>
    <mergeCell ref="AX725:AX728"/>
    <mergeCell ref="AY725:AY728"/>
    <mergeCell ref="AZ725:AZ728"/>
    <mergeCell ref="BA725:BA728"/>
    <mergeCell ref="AT725:AT728"/>
    <mergeCell ref="AU725:AU728"/>
    <mergeCell ref="AT729:AT732"/>
    <mergeCell ref="AU729:AU732"/>
    <mergeCell ref="AR725:AR728"/>
    <mergeCell ref="AS725:AS728"/>
    <mergeCell ref="AZ739:AZ742"/>
    <mergeCell ref="BA739:BA742"/>
    <mergeCell ref="AS733:AS736"/>
    <mergeCell ref="AJ733:AJ736"/>
    <mergeCell ref="AK733:AK736"/>
    <mergeCell ref="AM733:AM736"/>
    <mergeCell ref="AN733:AN736"/>
    <mergeCell ref="AO733:AO736"/>
    <mergeCell ref="AP739:AP742"/>
    <mergeCell ref="AQ739:AQ742"/>
    <mergeCell ref="AT739:AT742"/>
    <mergeCell ref="AU739:AU742"/>
    <mergeCell ref="AV739:AV742"/>
    <mergeCell ref="AW739:AW742"/>
    <mergeCell ref="AX739:AX742"/>
    <mergeCell ref="AY739:AY742"/>
    <mergeCell ref="AZ733:AZ736"/>
    <mergeCell ref="BA733:BA736"/>
    <mergeCell ref="AT733:AT736"/>
    <mergeCell ref="AU733:AU736"/>
    <mergeCell ref="AV733:AV736"/>
    <mergeCell ref="AW733:AW736"/>
    <mergeCell ref="AX733:AX736"/>
    <mergeCell ref="AY733:AY736"/>
    <mergeCell ref="AO739:AO742"/>
    <mergeCell ref="AN747:AN750"/>
    <mergeCell ref="V751:W751"/>
    <mergeCell ref="X751:Y751"/>
    <mergeCell ref="Z751:AA751"/>
    <mergeCell ref="AF751:AG751"/>
    <mergeCell ref="AQ743:AQ746"/>
    <mergeCell ref="AR743:AR746"/>
    <mergeCell ref="AB751:AC751"/>
    <mergeCell ref="AZ743:AZ746"/>
    <mergeCell ref="BA743:BA746"/>
    <mergeCell ref="AT747:AT750"/>
    <mergeCell ref="AU747:AU750"/>
    <mergeCell ref="AV747:AV750"/>
    <mergeCell ref="AW747:AW750"/>
    <mergeCell ref="AX747:AX750"/>
    <mergeCell ref="AY747:AY750"/>
    <mergeCell ref="AZ747:AZ750"/>
    <mergeCell ref="BA747:BA750"/>
    <mergeCell ref="AT743:AT746"/>
    <mergeCell ref="AU743:AU746"/>
    <mergeCell ref="AV743:AV746"/>
    <mergeCell ref="AW743:AW746"/>
    <mergeCell ref="AX743:AX746"/>
    <mergeCell ref="AY743:AY746"/>
    <mergeCell ref="AJ747:AJ750"/>
    <mergeCell ref="AK747:AK750"/>
    <mergeCell ref="AM747:AM750"/>
    <mergeCell ref="AT761:AT764"/>
    <mergeCell ref="AU761:AU764"/>
    <mergeCell ref="AV761:AV764"/>
    <mergeCell ref="AW761:AW764"/>
    <mergeCell ref="AX761:AX764"/>
    <mergeCell ref="AY761:AY764"/>
    <mergeCell ref="AZ761:AZ764"/>
    <mergeCell ref="BA761:BA764"/>
    <mergeCell ref="AT757:AT760"/>
    <mergeCell ref="AU757:AU760"/>
    <mergeCell ref="AV757:AV760"/>
    <mergeCell ref="AW757:AW760"/>
    <mergeCell ref="AX757:AX760"/>
    <mergeCell ref="AY757:AY760"/>
    <mergeCell ref="AZ775:AZ778"/>
    <mergeCell ref="BA775:BA778"/>
    <mergeCell ref="AP743:AP746"/>
    <mergeCell ref="AS761:AS764"/>
    <mergeCell ref="AP757:AP760"/>
    <mergeCell ref="AQ757:AQ760"/>
    <mergeCell ref="AS753:AS756"/>
    <mergeCell ref="AQ761:AQ764"/>
    <mergeCell ref="AR761:AR764"/>
    <mergeCell ref="AS771:AS774"/>
    <mergeCell ref="AS767:AS770"/>
    <mergeCell ref="AS775:AS778"/>
    <mergeCell ref="AT753:AT756"/>
    <mergeCell ref="AU753:AU756"/>
    <mergeCell ref="AV753:AV756"/>
    <mergeCell ref="AW753:AW756"/>
    <mergeCell ref="AX753:AX756"/>
    <mergeCell ref="AY753:AY756"/>
    <mergeCell ref="AZ753:AZ756"/>
    <mergeCell ref="BA753:BA756"/>
    <mergeCell ref="AT775:AT778"/>
    <mergeCell ref="AU775:AU778"/>
    <mergeCell ref="AV775:AV778"/>
    <mergeCell ref="AW775:AW778"/>
    <mergeCell ref="AX775:AX778"/>
    <mergeCell ref="AY775:AY778"/>
    <mergeCell ref="AZ767:AZ770"/>
    <mergeCell ref="BA767:BA770"/>
    <mergeCell ref="AT771:AT774"/>
    <mergeCell ref="AU771:AU774"/>
    <mergeCell ref="AV771:AV774"/>
    <mergeCell ref="AW771:AW774"/>
    <mergeCell ref="AX771:AX774"/>
    <mergeCell ref="AY771:AY774"/>
    <mergeCell ref="AZ771:AZ774"/>
    <mergeCell ref="BA771:BA774"/>
    <mergeCell ref="AT767:AT770"/>
    <mergeCell ref="AU767:AU770"/>
    <mergeCell ref="AV767:AV770"/>
    <mergeCell ref="AW767:AW770"/>
    <mergeCell ref="AX767:AX770"/>
    <mergeCell ref="AY767:AY770"/>
    <mergeCell ref="AZ757:AZ760"/>
    <mergeCell ref="BA757:BA760"/>
    <mergeCell ref="AZ781:AZ784"/>
    <mergeCell ref="BA781:BA784"/>
    <mergeCell ref="AT785:AT788"/>
    <mergeCell ref="AU785:AU788"/>
    <mergeCell ref="AV785:AV788"/>
    <mergeCell ref="AW785:AW788"/>
    <mergeCell ref="AX785:AX788"/>
    <mergeCell ref="AY785:AY788"/>
    <mergeCell ref="AZ785:AZ788"/>
    <mergeCell ref="BA785:BA788"/>
    <mergeCell ref="AT781:AT784"/>
    <mergeCell ref="AU781:AU784"/>
    <mergeCell ref="AV781:AV784"/>
    <mergeCell ref="AW781:AW784"/>
    <mergeCell ref="AX781:AX784"/>
    <mergeCell ref="AY781:AY784"/>
    <mergeCell ref="AN789:AN792"/>
    <mergeCell ref="AO789:AO792"/>
    <mergeCell ref="AP785:AP788"/>
    <mergeCell ref="AS785:AS788"/>
    <mergeCell ref="AS781:AS784"/>
    <mergeCell ref="AP789:AP792"/>
    <mergeCell ref="AQ789:AQ792"/>
    <mergeCell ref="AR789:AR792"/>
    <mergeCell ref="AS789:AS792"/>
    <mergeCell ref="AW789:AW792"/>
    <mergeCell ref="AX789:AX792"/>
    <mergeCell ref="AY789:AY792"/>
    <mergeCell ref="AZ789:AZ792"/>
    <mergeCell ref="BA789:BA792"/>
    <mergeCell ref="V793:W793"/>
    <mergeCell ref="X793:Y793"/>
    <mergeCell ref="Z793:AA793"/>
    <mergeCell ref="AF793:AG793"/>
    <mergeCell ref="AK789:AK792"/>
    <mergeCell ref="AT789:AT792"/>
    <mergeCell ref="AU789:AU792"/>
    <mergeCell ref="AV789:AV792"/>
    <mergeCell ref="AM789:AM792"/>
    <mergeCell ref="V807:W807"/>
    <mergeCell ref="X807:Y807"/>
    <mergeCell ref="Z807:AA807"/>
    <mergeCell ref="AF807:AG807"/>
    <mergeCell ref="AO803:AO806"/>
    <mergeCell ref="AP803:AP806"/>
    <mergeCell ref="AQ803:AQ806"/>
    <mergeCell ref="AR803:AR806"/>
    <mergeCell ref="AT803:AT806"/>
    <mergeCell ref="AU803:AU806"/>
    <mergeCell ref="AV803:AV806"/>
    <mergeCell ref="AW803:AW806"/>
    <mergeCell ref="AX803:AX806"/>
    <mergeCell ref="AY803:AY806"/>
    <mergeCell ref="AZ817:AZ820"/>
    <mergeCell ref="BA817:BA820"/>
    <mergeCell ref="AW795:AW798"/>
    <mergeCell ref="AX795:AX798"/>
    <mergeCell ref="AY795:AY798"/>
    <mergeCell ref="AZ795:AZ798"/>
    <mergeCell ref="BA795:BA798"/>
    <mergeCell ref="AT795:AT798"/>
    <mergeCell ref="AU795:AU798"/>
    <mergeCell ref="AV795:AV798"/>
    <mergeCell ref="AD807:AE807"/>
    <mergeCell ref="AN795:AN798"/>
    <mergeCell ref="AO795:AO798"/>
    <mergeCell ref="AP795:AP798"/>
    <mergeCell ref="AP799:AP802"/>
    <mergeCell ref="AS795:AS798"/>
    <mergeCell ref="AQ799:AQ802"/>
    <mergeCell ref="AK799:AK802"/>
    <mergeCell ref="AT799:AT802"/>
    <mergeCell ref="AU799:AU802"/>
    <mergeCell ref="AV799:AV802"/>
    <mergeCell ref="AW799:AW802"/>
    <mergeCell ref="AX799:AX802"/>
    <mergeCell ref="AY799:AY802"/>
    <mergeCell ref="AZ799:AZ802"/>
    <mergeCell ref="BA799:BA802"/>
    <mergeCell ref="AT817:AT820"/>
    <mergeCell ref="AU817:AU820"/>
    <mergeCell ref="AV817:AV820"/>
    <mergeCell ref="AW817:AW820"/>
    <mergeCell ref="AX817:AX820"/>
    <mergeCell ref="AY817:AY820"/>
    <mergeCell ref="AZ809:AZ812"/>
    <mergeCell ref="BA809:BA812"/>
    <mergeCell ref="AT813:AT816"/>
    <mergeCell ref="AU813:AU816"/>
    <mergeCell ref="AV813:AV816"/>
    <mergeCell ref="AW813:AW816"/>
    <mergeCell ref="AX813:AX816"/>
    <mergeCell ref="AY813:AY816"/>
    <mergeCell ref="AZ813:AZ816"/>
    <mergeCell ref="BA813:BA816"/>
    <mergeCell ref="AT809:AT812"/>
    <mergeCell ref="AU809:AU812"/>
    <mergeCell ref="AV809:AV812"/>
    <mergeCell ref="AW809:AW812"/>
    <mergeCell ref="AX809:AX812"/>
    <mergeCell ref="AY809:AY812"/>
    <mergeCell ref="AZ803:AZ806"/>
    <mergeCell ref="BA803:BA806"/>
    <mergeCell ref="BA827:BA830"/>
    <mergeCell ref="AT831:AT834"/>
    <mergeCell ref="AU831:AU834"/>
    <mergeCell ref="AV831:AV834"/>
    <mergeCell ref="AW831:AW834"/>
    <mergeCell ref="AX831:AX834"/>
    <mergeCell ref="AY831:AY834"/>
    <mergeCell ref="AZ831:AZ834"/>
    <mergeCell ref="BA831:BA834"/>
    <mergeCell ref="AU827:AU830"/>
    <mergeCell ref="AV827:AV830"/>
    <mergeCell ref="AW827:AW830"/>
    <mergeCell ref="AX827:AX830"/>
    <mergeCell ref="AY827:AY830"/>
    <mergeCell ref="AZ827:AZ830"/>
    <mergeCell ref="BA845:BA848"/>
    <mergeCell ref="AT823:AT826"/>
    <mergeCell ref="AU823:AU826"/>
    <mergeCell ref="AV823:AV826"/>
    <mergeCell ref="AW823:AW826"/>
    <mergeCell ref="AX823:AX826"/>
    <mergeCell ref="AY823:AY826"/>
    <mergeCell ref="AZ823:AZ826"/>
    <mergeCell ref="BA823:BA826"/>
    <mergeCell ref="AT827:AT830"/>
    <mergeCell ref="AU845:AU848"/>
    <mergeCell ref="AV845:AV848"/>
    <mergeCell ref="AW845:AW848"/>
    <mergeCell ref="AX845:AX848"/>
    <mergeCell ref="AY845:AY848"/>
    <mergeCell ref="AZ845:AZ84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BA851:BA854"/>
    <mergeCell ref="AT855:AT858"/>
    <mergeCell ref="AU855:AU858"/>
    <mergeCell ref="AV855:AV858"/>
    <mergeCell ref="AW855:AW858"/>
    <mergeCell ref="AX855:AX858"/>
    <mergeCell ref="AY855:AY858"/>
    <mergeCell ref="AZ855:AZ858"/>
    <mergeCell ref="BA855:BA858"/>
    <mergeCell ref="AU851:AU854"/>
    <mergeCell ref="AV851:AV854"/>
    <mergeCell ref="AW851:AW854"/>
    <mergeCell ref="AX851:AX854"/>
    <mergeCell ref="AY851:AY854"/>
    <mergeCell ref="AZ851:AZ854"/>
    <mergeCell ref="AF849:AG849"/>
    <mergeCell ref="AP845:AP848"/>
    <mergeCell ref="AQ845:AQ848"/>
    <mergeCell ref="AR845:AR848"/>
    <mergeCell ref="AS845:AS848"/>
    <mergeCell ref="AT851:AT854"/>
    <mergeCell ref="AR851:AR854"/>
    <mergeCell ref="AS851:AS854"/>
    <mergeCell ref="AT845:AT848"/>
    <mergeCell ref="AJ845:AJ848"/>
    <mergeCell ref="AQ865:AQ868"/>
    <mergeCell ref="AR865:AR868"/>
    <mergeCell ref="AQ859:AQ862"/>
    <mergeCell ref="AR859:AR862"/>
    <mergeCell ref="AJ859:AJ862"/>
    <mergeCell ref="AK859:AK862"/>
    <mergeCell ref="AM859:AM862"/>
    <mergeCell ref="AN859:AN862"/>
    <mergeCell ref="AP859:AP862"/>
    <mergeCell ref="AJ865:AJ868"/>
    <mergeCell ref="AK865:AK868"/>
    <mergeCell ref="AM865:AM868"/>
    <mergeCell ref="AN865:AN868"/>
    <mergeCell ref="AO865:AO868"/>
    <mergeCell ref="AP865:AP868"/>
    <mergeCell ref="AM851:AM854"/>
    <mergeCell ref="AO859:AO862"/>
    <mergeCell ref="AY859:AY862"/>
    <mergeCell ref="AZ859:AZ862"/>
    <mergeCell ref="BA859:BA862"/>
    <mergeCell ref="AF863:AG863"/>
    <mergeCell ref="AS859:AS862"/>
    <mergeCell ref="AT865:AT868"/>
    <mergeCell ref="AU865:AU868"/>
    <mergeCell ref="AV865:AV868"/>
    <mergeCell ref="AW865:AW868"/>
    <mergeCell ref="AX865:AX868"/>
    <mergeCell ref="AW873:AW876"/>
    <mergeCell ref="AX873:AX876"/>
    <mergeCell ref="AY873:AY876"/>
    <mergeCell ref="AZ873:AZ876"/>
    <mergeCell ref="BA873:BA876"/>
    <mergeCell ref="AT859:AT862"/>
    <mergeCell ref="AU859:AU862"/>
    <mergeCell ref="AV859:AV862"/>
    <mergeCell ref="AW859:AW862"/>
    <mergeCell ref="AX859:AX862"/>
    <mergeCell ref="AW869:AW872"/>
    <mergeCell ref="AX869:AX872"/>
    <mergeCell ref="AY869:AY872"/>
    <mergeCell ref="AZ869:AZ872"/>
    <mergeCell ref="BA869:BA872"/>
    <mergeCell ref="AS865:AS868"/>
    <mergeCell ref="AS869:AS872"/>
    <mergeCell ref="AY865:AY868"/>
    <mergeCell ref="AZ865:AZ868"/>
    <mergeCell ref="BA865:BA868"/>
    <mergeCell ref="AP869:AP872"/>
    <mergeCell ref="AQ869:AQ872"/>
    <mergeCell ref="AT869:AT872"/>
    <mergeCell ref="AU869:AU872"/>
    <mergeCell ref="AV869:AV872"/>
    <mergeCell ref="AT873:AT876"/>
    <mergeCell ref="AU873:AU876"/>
    <mergeCell ref="AV873:AV876"/>
    <mergeCell ref="AO869:AO872"/>
    <mergeCell ref="AM873:AM876"/>
    <mergeCell ref="AN873:AN876"/>
    <mergeCell ref="AJ883:AJ886"/>
    <mergeCell ref="AK883:AK886"/>
    <mergeCell ref="AM883:AM886"/>
    <mergeCell ref="AN883:AN886"/>
    <mergeCell ref="AJ873:AJ876"/>
    <mergeCell ref="AK873:AK876"/>
    <mergeCell ref="AK879:AK882"/>
    <mergeCell ref="AM879:AM882"/>
    <mergeCell ref="AO873:AO876"/>
    <mergeCell ref="AT883:AT886"/>
    <mergeCell ref="AU883:AU886"/>
    <mergeCell ref="AV883:AV886"/>
    <mergeCell ref="AR869:AR872"/>
    <mergeCell ref="AP873:AP876"/>
    <mergeCell ref="AQ873:AQ876"/>
    <mergeCell ref="AR873:AR876"/>
    <mergeCell ref="BA879:BA882"/>
    <mergeCell ref="AJ879:AJ882"/>
    <mergeCell ref="AS879:AS882"/>
    <mergeCell ref="AY883:AY886"/>
    <mergeCell ref="AZ883:AZ886"/>
    <mergeCell ref="BA883:BA886"/>
    <mergeCell ref="AR879:AR882"/>
    <mergeCell ref="AR901:AR904"/>
    <mergeCell ref="AS901:AS904"/>
    <mergeCell ref="AJ901:AJ904"/>
    <mergeCell ref="AK901:AK904"/>
    <mergeCell ref="AM901:AM904"/>
    <mergeCell ref="AN901:AN904"/>
    <mergeCell ref="AO901:AO904"/>
    <mergeCell ref="AX897:AX900"/>
    <mergeCell ref="AY897:AY900"/>
    <mergeCell ref="AZ897:AZ900"/>
    <mergeCell ref="BA897:BA900"/>
    <mergeCell ref="AT893:AT896"/>
    <mergeCell ref="AU893:AU896"/>
    <mergeCell ref="AV893:AV896"/>
    <mergeCell ref="AW893:AW896"/>
    <mergeCell ref="AX893:AX896"/>
    <mergeCell ref="AO883:AO886"/>
    <mergeCell ref="AP883:AP886"/>
    <mergeCell ref="AQ883:AQ886"/>
    <mergeCell ref="BA901:BA904"/>
    <mergeCell ref="AT887:AT890"/>
    <mergeCell ref="AU887:AU890"/>
    <mergeCell ref="AV887:AV890"/>
    <mergeCell ref="AW887:AW890"/>
    <mergeCell ref="AX887:AX890"/>
    <mergeCell ref="AY887:AY890"/>
    <mergeCell ref="AZ887:AZ890"/>
    <mergeCell ref="BA887:BA890"/>
    <mergeCell ref="AT901:AT904"/>
    <mergeCell ref="AU901:AU904"/>
    <mergeCell ref="AV901:AV904"/>
    <mergeCell ref="AW901:AW904"/>
    <mergeCell ref="AX901:AX904"/>
    <mergeCell ref="AY901:AY904"/>
    <mergeCell ref="AZ893:AZ896"/>
    <mergeCell ref="BA893:BA896"/>
    <mergeCell ref="AT897:AT900"/>
    <mergeCell ref="AU897:AU900"/>
    <mergeCell ref="AV897:AV900"/>
    <mergeCell ref="AW897:AW900"/>
    <mergeCell ref="AS883:AS886"/>
    <mergeCell ref="AR887:AR890"/>
    <mergeCell ref="AS887:AS890"/>
    <mergeCell ref="AS873:AS876"/>
    <mergeCell ref="AF877:AG877"/>
    <mergeCell ref="AT879:AT882"/>
    <mergeCell ref="V891:W891"/>
    <mergeCell ref="X891:Y891"/>
    <mergeCell ref="Z891:AA891"/>
    <mergeCell ref="AF891:AG891"/>
    <mergeCell ref="AP887:AP890"/>
    <mergeCell ref="AQ887:AQ890"/>
    <mergeCell ref="AJ887:AJ890"/>
    <mergeCell ref="AK887:AK890"/>
    <mergeCell ref="AM887:AM890"/>
    <mergeCell ref="AN887:AN890"/>
    <mergeCell ref="AZ901:AZ904"/>
    <mergeCell ref="AW883:AW886"/>
    <mergeCell ref="AX883:AX886"/>
    <mergeCell ref="AR883:AR886"/>
    <mergeCell ref="AO879:AO882"/>
    <mergeCell ref="AP879:AP882"/>
    <mergeCell ref="AQ879:AQ882"/>
    <mergeCell ref="AK893:AK896"/>
    <mergeCell ref="AY879:AY882"/>
    <mergeCell ref="AZ879:AZ882"/>
    <mergeCell ref="AB79:AC79"/>
    <mergeCell ref="AB93:AC93"/>
    <mergeCell ref="AB107:AC107"/>
    <mergeCell ref="AB121:AC121"/>
    <mergeCell ref="AB135:AC135"/>
    <mergeCell ref="AB149:AC149"/>
    <mergeCell ref="AY893:AY896"/>
    <mergeCell ref="AD681:AE681"/>
    <mergeCell ref="AD877:AE877"/>
    <mergeCell ref="AD863:AE863"/>
    <mergeCell ref="AD765:AE765"/>
    <mergeCell ref="AD737:AE737"/>
    <mergeCell ref="AD821:AE821"/>
    <mergeCell ref="AD709:AE709"/>
    <mergeCell ref="AD597:AE597"/>
    <mergeCell ref="AD611:AE611"/>
    <mergeCell ref="AD625:AE625"/>
    <mergeCell ref="AD639:AE639"/>
    <mergeCell ref="AD653:AE653"/>
    <mergeCell ref="AD667:AE667"/>
    <mergeCell ref="AD499:AE499"/>
    <mergeCell ref="AD513:AE513"/>
    <mergeCell ref="AD527:AE527"/>
    <mergeCell ref="AD541:AE541"/>
    <mergeCell ref="AD555:AE555"/>
    <mergeCell ref="AD583:AE583"/>
    <mergeCell ref="AU879:AU882"/>
    <mergeCell ref="AV879:AV882"/>
    <mergeCell ref="AW879:AW882"/>
    <mergeCell ref="AX879:AX882"/>
    <mergeCell ref="AD849:AE849"/>
    <mergeCell ref="AD891:AE891"/>
    <mergeCell ref="AB9:AC9"/>
    <mergeCell ref="AM7:AU8"/>
    <mergeCell ref="AB23:AC23"/>
    <mergeCell ref="AB37:AC37"/>
    <mergeCell ref="AB51:AC51"/>
    <mergeCell ref="AB65:AC65"/>
    <mergeCell ref="AB541:AC541"/>
    <mergeCell ref="AB555:AC555"/>
    <mergeCell ref="AB569:AC569"/>
    <mergeCell ref="AB583:AC583"/>
    <mergeCell ref="AB597:AC597"/>
    <mergeCell ref="AB611:AC611"/>
    <mergeCell ref="AB863:AC863"/>
    <mergeCell ref="AD457:AE457"/>
    <mergeCell ref="AD471:AE471"/>
    <mergeCell ref="AD485:AE485"/>
    <mergeCell ref="AD79:AE79"/>
    <mergeCell ref="AD93:AE93"/>
    <mergeCell ref="AD107:AE107"/>
    <mergeCell ref="AD121:AE121"/>
    <mergeCell ref="AD135:AE135"/>
    <mergeCell ref="AD149:AE149"/>
    <mergeCell ref="AB163:AC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65:AE65"/>
    <mergeCell ref="AB877:AC877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B625:AC625"/>
    <mergeCell ref="AB639:AC639"/>
    <mergeCell ref="AB653:AC653"/>
    <mergeCell ref="AB667:AC667"/>
    <mergeCell ref="AB737:AC737"/>
  </mergeCells>
  <conditionalFormatting sqref="L11:AE22">
    <cfRule type="beginsWith" dxfId="1198" priority="127" operator="beginsWith" text="Fruit">
      <formula>LEFT(L11,LEN("Fruit"))="Fruit"</formula>
    </cfRule>
    <cfRule type="beginsWith" dxfId="1197" priority="128" operator="beginsWith" text="F">
      <formula>LEFT(L11,LEN("F"))="F"</formula>
    </cfRule>
  </conditionalFormatting>
  <conditionalFormatting sqref="L25:AE36">
    <cfRule type="beginsWith" dxfId="1196" priority="126" operator="beginsWith" text="F">
      <formula>LEFT(L25,LEN("F"))="F"</formula>
    </cfRule>
    <cfRule type="beginsWith" dxfId="1195" priority="125" operator="beginsWith" text="Fruit">
      <formula>LEFT(L25,LEN("Fruit"))="Fruit"</formula>
    </cfRule>
  </conditionalFormatting>
  <conditionalFormatting sqref="L39:AE50">
    <cfRule type="beginsWith" dxfId="1194" priority="123" operator="beginsWith" text="Fruit">
      <formula>LEFT(L39,LEN("Fruit"))="Fruit"</formula>
    </cfRule>
    <cfRule type="beginsWith" dxfId="1193" priority="124" operator="beginsWith" text="F">
      <formula>LEFT(L39,LEN("F"))="F"</formula>
    </cfRule>
  </conditionalFormatting>
  <conditionalFormatting sqref="L53:AE64">
    <cfRule type="beginsWith" dxfId="1192" priority="122" operator="beginsWith" text="F">
      <formula>LEFT(L53,LEN("F"))="F"</formula>
    </cfRule>
    <cfRule type="beginsWith" dxfId="1191" priority="121" operator="beginsWith" text="Fruit">
      <formula>LEFT(L53,LEN("Fruit"))="Fruit"</formula>
    </cfRule>
  </conditionalFormatting>
  <conditionalFormatting sqref="L67:AE78">
    <cfRule type="beginsWith" dxfId="1190" priority="120" operator="beginsWith" text="F">
      <formula>LEFT(L67,LEN("F"))="F"</formula>
    </cfRule>
    <cfRule type="beginsWith" dxfId="1189" priority="119" operator="beginsWith" text="Fruit">
      <formula>LEFT(L67,LEN("Fruit"))="Fruit"</formula>
    </cfRule>
  </conditionalFormatting>
  <conditionalFormatting sqref="L81:AE92">
    <cfRule type="beginsWith" dxfId="1188" priority="118" operator="beginsWith" text="F">
      <formula>LEFT(L81,LEN("F"))="F"</formula>
    </cfRule>
    <cfRule type="beginsWith" dxfId="1187" priority="117" operator="beginsWith" text="Fruit">
      <formula>LEFT(L81,LEN("Fruit"))="Fruit"</formula>
    </cfRule>
  </conditionalFormatting>
  <conditionalFormatting sqref="L95:AE106">
    <cfRule type="beginsWith" dxfId="1186" priority="116" operator="beginsWith" text="F">
      <formula>LEFT(L95,LEN("F"))="F"</formula>
    </cfRule>
    <cfRule type="beginsWith" dxfId="1185" priority="115" operator="beginsWith" text="Fruit">
      <formula>LEFT(L95,LEN("Fruit"))="Fruit"</formula>
    </cfRule>
  </conditionalFormatting>
  <conditionalFormatting sqref="L109:AE120">
    <cfRule type="beginsWith" dxfId="1184" priority="114" operator="beginsWith" text="F">
      <formula>LEFT(L109,LEN("F"))="F"</formula>
    </cfRule>
    <cfRule type="beginsWith" dxfId="1183" priority="113" operator="beginsWith" text="Fruit">
      <formula>LEFT(L109,LEN("Fruit"))="Fruit"</formula>
    </cfRule>
  </conditionalFormatting>
  <conditionalFormatting sqref="L123:AE134">
    <cfRule type="beginsWith" dxfId="1182" priority="112" operator="beginsWith" text="F">
      <formula>LEFT(L123,LEN("F"))="F"</formula>
    </cfRule>
    <cfRule type="beginsWith" dxfId="1181" priority="111" operator="beginsWith" text="Fruit">
      <formula>LEFT(L123,LEN("Fruit"))="Fruit"</formula>
    </cfRule>
  </conditionalFormatting>
  <conditionalFormatting sqref="L137:AE148">
    <cfRule type="beginsWith" dxfId="1180" priority="110" operator="beginsWith" text="F">
      <formula>LEFT(L137,LEN("F"))="F"</formula>
    </cfRule>
    <cfRule type="beginsWith" dxfId="1179" priority="109" operator="beginsWith" text="Fruit">
      <formula>LEFT(L137,LEN("Fruit"))="Fruit"</formula>
    </cfRule>
  </conditionalFormatting>
  <conditionalFormatting sqref="L151:AE162">
    <cfRule type="beginsWith" dxfId="1178" priority="108" operator="beginsWith" text="F">
      <formula>LEFT(L151,LEN("F"))="F"</formula>
    </cfRule>
    <cfRule type="beginsWith" dxfId="1177" priority="107" operator="beginsWith" text="Fruit">
      <formula>LEFT(L151,LEN("Fruit"))="Fruit"</formula>
    </cfRule>
  </conditionalFormatting>
  <conditionalFormatting sqref="L165:AE176">
    <cfRule type="beginsWith" dxfId="1176" priority="106" operator="beginsWith" text="F">
      <formula>LEFT(L165,LEN("F"))="F"</formula>
    </cfRule>
    <cfRule type="beginsWith" dxfId="1175" priority="105" operator="beginsWith" text="Fruit">
      <formula>LEFT(L165,LEN("Fruit"))="Fruit"</formula>
    </cfRule>
  </conditionalFormatting>
  <conditionalFormatting sqref="L179:AE190">
    <cfRule type="beginsWith" dxfId="1174" priority="104" operator="beginsWith" text="F">
      <formula>LEFT(L179,LEN("F"))="F"</formula>
    </cfRule>
    <cfRule type="beginsWith" dxfId="1173" priority="103" operator="beginsWith" text="Fruit">
      <formula>LEFT(L179,LEN("Fruit"))="Fruit"</formula>
    </cfRule>
  </conditionalFormatting>
  <conditionalFormatting sqref="L193:AE204">
    <cfRule type="beginsWith" dxfId="1172" priority="102" operator="beginsWith" text="F">
      <formula>LEFT(L193,LEN("F"))="F"</formula>
    </cfRule>
    <cfRule type="beginsWith" dxfId="1171" priority="101" operator="beginsWith" text="Fruit">
      <formula>LEFT(L193,LEN("Fruit"))="Fruit"</formula>
    </cfRule>
  </conditionalFormatting>
  <conditionalFormatting sqref="L207:AE218">
    <cfRule type="beginsWith" dxfId="1170" priority="100" operator="beginsWith" text="F">
      <formula>LEFT(L207,LEN("F"))="F"</formula>
    </cfRule>
    <cfRule type="beginsWith" dxfId="1169" priority="99" operator="beginsWith" text="Fruit">
      <formula>LEFT(L207,LEN("Fruit"))="Fruit"</formula>
    </cfRule>
  </conditionalFormatting>
  <conditionalFormatting sqref="L221:AE232">
    <cfRule type="beginsWith" dxfId="1168" priority="98" operator="beginsWith" text="F">
      <formula>LEFT(L221,LEN("F"))="F"</formula>
    </cfRule>
    <cfRule type="beginsWith" dxfId="1167" priority="97" operator="beginsWith" text="Fruit">
      <formula>LEFT(L221,LEN("Fruit"))="Fruit"</formula>
    </cfRule>
  </conditionalFormatting>
  <conditionalFormatting sqref="L235:AE246">
    <cfRule type="beginsWith" dxfId="1166" priority="96" operator="beginsWith" text="F">
      <formula>LEFT(L235,LEN("F"))="F"</formula>
    </cfRule>
    <cfRule type="beginsWith" dxfId="1165" priority="95" operator="beginsWith" text="Fruit">
      <formula>LEFT(L235,LEN("Fruit"))="Fruit"</formula>
    </cfRule>
  </conditionalFormatting>
  <conditionalFormatting sqref="L249:AE260">
    <cfRule type="beginsWith" dxfId="1164" priority="94" operator="beginsWith" text="F">
      <formula>LEFT(L249,LEN("F"))="F"</formula>
    </cfRule>
    <cfRule type="beginsWith" dxfId="1163" priority="93" operator="beginsWith" text="Fruit">
      <formula>LEFT(L249,LEN("Fruit"))="Fruit"</formula>
    </cfRule>
  </conditionalFormatting>
  <conditionalFormatting sqref="L263:AE274">
    <cfRule type="beginsWith" dxfId="1162" priority="92" operator="beginsWith" text="F">
      <formula>LEFT(L263,LEN("F"))="F"</formula>
    </cfRule>
    <cfRule type="beginsWith" dxfId="1161" priority="91" operator="beginsWith" text="Fruit">
      <formula>LEFT(L263,LEN("Fruit"))="Fruit"</formula>
    </cfRule>
  </conditionalFormatting>
  <conditionalFormatting sqref="L277:AE288">
    <cfRule type="beginsWith" dxfId="1160" priority="90" operator="beginsWith" text="F">
      <formula>LEFT(L277,LEN("F"))="F"</formula>
    </cfRule>
    <cfRule type="beginsWith" dxfId="1159" priority="89" operator="beginsWith" text="Fruit">
      <formula>LEFT(L277,LEN("Fruit"))="Fruit"</formula>
    </cfRule>
  </conditionalFormatting>
  <conditionalFormatting sqref="L291:AE302">
    <cfRule type="beginsWith" dxfId="1158" priority="88" operator="beginsWith" text="F">
      <formula>LEFT(L291,LEN("F"))="F"</formula>
    </cfRule>
    <cfRule type="beginsWith" dxfId="1157" priority="87" operator="beginsWith" text="Fruit">
      <formula>LEFT(L291,LEN("Fruit"))="Fruit"</formula>
    </cfRule>
  </conditionalFormatting>
  <conditionalFormatting sqref="L305:AE316">
    <cfRule type="beginsWith" dxfId="1156" priority="86" operator="beginsWith" text="F">
      <formula>LEFT(L305,LEN("F"))="F"</formula>
    </cfRule>
    <cfRule type="beginsWith" dxfId="1155" priority="85" operator="beginsWith" text="Fruit">
      <formula>LEFT(L305,LEN("Fruit"))="Fruit"</formula>
    </cfRule>
  </conditionalFormatting>
  <conditionalFormatting sqref="L319:AE330">
    <cfRule type="beginsWith" dxfId="1154" priority="84" operator="beginsWith" text="F">
      <formula>LEFT(L319,LEN("F"))="F"</formula>
    </cfRule>
    <cfRule type="beginsWith" dxfId="1153" priority="83" operator="beginsWith" text="Fruit">
      <formula>LEFT(L319,LEN("Fruit"))="Fruit"</formula>
    </cfRule>
  </conditionalFormatting>
  <conditionalFormatting sqref="L333:AE344">
    <cfRule type="beginsWith" dxfId="1152" priority="81" operator="beginsWith" text="Fruit">
      <formula>LEFT(L333,LEN("Fruit"))="Fruit"</formula>
    </cfRule>
    <cfRule type="beginsWith" dxfId="1151" priority="82" operator="beginsWith" text="F">
      <formula>LEFT(L333,LEN("F"))="F"</formula>
    </cfRule>
  </conditionalFormatting>
  <conditionalFormatting sqref="L347:AE358">
    <cfRule type="beginsWith" dxfId="1150" priority="80" operator="beginsWith" text="F">
      <formula>LEFT(L347,LEN("F"))="F"</formula>
    </cfRule>
    <cfRule type="beginsWith" dxfId="1149" priority="79" operator="beginsWith" text="Fruit">
      <formula>LEFT(L347,LEN("Fruit"))="Fruit"</formula>
    </cfRule>
  </conditionalFormatting>
  <conditionalFormatting sqref="L361:AE372">
    <cfRule type="beginsWith" dxfId="1148" priority="78" operator="beginsWith" text="F">
      <formula>LEFT(L361,LEN("F"))="F"</formula>
    </cfRule>
    <cfRule type="beginsWith" dxfId="1147" priority="77" operator="beginsWith" text="Fruit">
      <formula>LEFT(L361,LEN("Fruit"))="Fruit"</formula>
    </cfRule>
  </conditionalFormatting>
  <conditionalFormatting sqref="L375:AE386">
    <cfRule type="beginsWith" dxfId="1146" priority="76" operator="beginsWith" text="F">
      <formula>LEFT(L375,LEN("F"))="F"</formula>
    </cfRule>
    <cfRule type="beginsWith" dxfId="1145" priority="75" operator="beginsWith" text="Fruit">
      <formula>LEFT(L375,LEN("Fruit"))="Fruit"</formula>
    </cfRule>
  </conditionalFormatting>
  <conditionalFormatting sqref="L389:AE400">
    <cfRule type="beginsWith" dxfId="1144" priority="74" operator="beginsWith" text="F">
      <formula>LEFT(L389,LEN("F"))="F"</formula>
    </cfRule>
    <cfRule type="beginsWith" dxfId="1143" priority="73" operator="beginsWith" text="Fruit">
      <formula>LEFT(L389,LEN("Fruit"))="Fruit"</formula>
    </cfRule>
  </conditionalFormatting>
  <conditionalFormatting sqref="L403:AE414">
    <cfRule type="beginsWith" dxfId="1142" priority="72" operator="beginsWith" text="F">
      <formula>LEFT(L403,LEN("F"))="F"</formula>
    </cfRule>
    <cfRule type="beginsWith" dxfId="1141" priority="71" operator="beginsWith" text="Fruit">
      <formula>LEFT(L403,LEN("Fruit"))="Fruit"</formula>
    </cfRule>
  </conditionalFormatting>
  <conditionalFormatting sqref="L417:AE428">
    <cfRule type="beginsWith" dxfId="1140" priority="70" operator="beginsWith" text="F">
      <formula>LEFT(L417,LEN("F"))="F"</formula>
    </cfRule>
    <cfRule type="beginsWith" dxfId="1139" priority="69" operator="beginsWith" text="Fruit">
      <formula>LEFT(L417,LEN("Fruit"))="Fruit"</formula>
    </cfRule>
  </conditionalFormatting>
  <conditionalFormatting sqref="L431:AE442">
    <cfRule type="beginsWith" dxfId="1138" priority="67" operator="beginsWith" text="Fruit">
      <formula>LEFT(L431,LEN("Fruit"))="Fruit"</formula>
    </cfRule>
    <cfRule type="beginsWith" dxfId="1137" priority="68" operator="beginsWith" text="F">
      <formula>LEFT(L431,LEN("F"))="F"</formula>
    </cfRule>
  </conditionalFormatting>
  <conditionalFormatting sqref="L445:AE456">
    <cfRule type="beginsWith" dxfId="1136" priority="65" operator="beginsWith" text="Fruit">
      <formula>LEFT(L445,LEN("Fruit"))="Fruit"</formula>
    </cfRule>
    <cfRule type="beginsWith" dxfId="1135" priority="66" operator="beginsWith" text="F">
      <formula>LEFT(L445,LEN("F"))="F"</formula>
    </cfRule>
  </conditionalFormatting>
  <conditionalFormatting sqref="L459:AE470">
    <cfRule type="beginsWith" dxfId="1134" priority="64" operator="beginsWith" text="F">
      <formula>LEFT(L459,LEN("F"))="F"</formula>
    </cfRule>
    <cfRule type="beginsWith" dxfId="1133" priority="63" operator="beginsWith" text="Fruit">
      <formula>LEFT(L459,LEN("Fruit"))="Fruit"</formula>
    </cfRule>
  </conditionalFormatting>
  <conditionalFormatting sqref="L473:AE484">
    <cfRule type="beginsWith" dxfId="1132" priority="62" operator="beginsWith" text="F">
      <formula>LEFT(L473,LEN("F"))="F"</formula>
    </cfRule>
    <cfRule type="beginsWith" dxfId="1131" priority="61" operator="beginsWith" text="Fruit">
      <formula>LEFT(L473,LEN("Fruit"))="Fruit"</formula>
    </cfRule>
  </conditionalFormatting>
  <conditionalFormatting sqref="L487:AE498">
    <cfRule type="beginsWith" dxfId="1130" priority="60" operator="beginsWith" text="F">
      <formula>LEFT(L487,LEN("F"))="F"</formula>
    </cfRule>
    <cfRule type="beginsWith" dxfId="1129" priority="59" operator="beginsWith" text="Fruit">
      <formula>LEFT(L487,LEN("Fruit"))="Fruit"</formula>
    </cfRule>
  </conditionalFormatting>
  <conditionalFormatting sqref="L501:AE512">
    <cfRule type="beginsWith" dxfId="1128" priority="58" operator="beginsWith" text="F">
      <formula>LEFT(L501,LEN("F"))="F"</formula>
    </cfRule>
    <cfRule type="beginsWith" dxfId="1127" priority="57" operator="beginsWith" text="Fruit">
      <formula>LEFT(L501,LEN("Fruit"))="Fruit"</formula>
    </cfRule>
  </conditionalFormatting>
  <conditionalFormatting sqref="L515:AE526">
    <cfRule type="beginsWith" dxfId="1126" priority="56" operator="beginsWith" text="F">
      <formula>LEFT(L515,LEN("F"))="F"</formula>
    </cfRule>
    <cfRule type="beginsWith" dxfId="1125" priority="55" operator="beginsWith" text="Fruit">
      <formula>LEFT(L515,LEN("Fruit"))="Fruit"</formula>
    </cfRule>
  </conditionalFormatting>
  <conditionalFormatting sqref="L529:AE540">
    <cfRule type="beginsWith" dxfId="1124" priority="54" operator="beginsWith" text="F">
      <formula>LEFT(L529,LEN("F"))="F"</formula>
    </cfRule>
    <cfRule type="beginsWith" dxfId="1123" priority="53" operator="beginsWith" text="Fruit">
      <formula>LEFT(L529,LEN("Fruit"))="Fruit"</formula>
    </cfRule>
  </conditionalFormatting>
  <conditionalFormatting sqref="L543:AE554">
    <cfRule type="beginsWith" dxfId="1122" priority="52" operator="beginsWith" text="F">
      <formula>LEFT(L543,LEN("F"))="F"</formula>
    </cfRule>
    <cfRule type="beginsWith" dxfId="1121" priority="51" operator="beginsWith" text="Fruit">
      <formula>LEFT(L543,LEN("Fruit"))="Fruit"</formula>
    </cfRule>
  </conditionalFormatting>
  <conditionalFormatting sqref="L557:AE568">
    <cfRule type="beginsWith" dxfId="1120" priority="49" operator="beginsWith" text="Fruit">
      <formula>LEFT(L557,LEN("Fruit"))="Fruit"</formula>
    </cfRule>
    <cfRule type="beginsWith" dxfId="1119" priority="50" operator="beginsWith" text="F">
      <formula>LEFT(L557,LEN("F"))="F"</formula>
    </cfRule>
  </conditionalFormatting>
  <conditionalFormatting sqref="L571:AE582">
    <cfRule type="beginsWith" dxfId="1118" priority="48" operator="beginsWith" text="F">
      <formula>LEFT(L571,LEN("F"))="F"</formula>
    </cfRule>
    <cfRule type="beginsWith" dxfId="1117" priority="47" operator="beginsWith" text="Fruit">
      <formula>LEFT(L571,LEN("Fruit"))="Fruit"</formula>
    </cfRule>
  </conditionalFormatting>
  <conditionalFormatting sqref="L585:AE596">
    <cfRule type="beginsWith" dxfId="1116" priority="46" operator="beginsWith" text="F">
      <formula>LEFT(L585,LEN("F"))="F"</formula>
    </cfRule>
    <cfRule type="beginsWith" dxfId="1115" priority="45" operator="beginsWith" text="Fruit">
      <formula>LEFT(L585,LEN("Fruit"))="Fruit"</formula>
    </cfRule>
  </conditionalFormatting>
  <conditionalFormatting sqref="L599:AE610">
    <cfRule type="beginsWith" dxfId="1114" priority="44" operator="beginsWith" text="F">
      <formula>LEFT(L599,LEN("F"))="F"</formula>
    </cfRule>
    <cfRule type="beginsWith" dxfId="1113" priority="43" operator="beginsWith" text="Fruit">
      <formula>LEFT(L599,LEN("Fruit"))="Fruit"</formula>
    </cfRule>
  </conditionalFormatting>
  <conditionalFormatting sqref="L613:AE624">
    <cfRule type="beginsWith" dxfId="1112" priority="42" operator="beginsWith" text="F">
      <formula>LEFT(L613,LEN("F"))="F"</formula>
    </cfRule>
    <cfRule type="beginsWith" dxfId="1111" priority="41" operator="beginsWith" text="Fruit">
      <formula>LEFT(L613,LEN("Fruit"))="Fruit"</formula>
    </cfRule>
  </conditionalFormatting>
  <conditionalFormatting sqref="L627:AE638">
    <cfRule type="beginsWith" dxfId="1110" priority="40" operator="beginsWith" text="F">
      <formula>LEFT(L627,LEN("F"))="F"</formula>
    </cfRule>
    <cfRule type="beginsWith" dxfId="1109" priority="39" operator="beginsWith" text="Fruit">
      <formula>LEFT(L627,LEN("Fruit"))="Fruit"</formula>
    </cfRule>
  </conditionalFormatting>
  <conditionalFormatting sqref="L641:AE652">
    <cfRule type="beginsWith" dxfId="1108" priority="38" operator="beginsWith" text="F">
      <formula>LEFT(L641,LEN("F"))="F"</formula>
    </cfRule>
    <cfRule type="beginsWith" dxfId="1107" priority="37" operator="beginsWith" text="Fruit">
      <formula>LEFT(L641,LEN("Fruit"))="Fruit"</formula>
    </cfRule>
  </conditionalFormatting>
  <conditionalFormatting sqref="L655:AE666">
    <cfRule type="beginsWith" dxfId="1106" priority="36" operator="beginsWith" text="F">
      <formula>LEFT(L655,LEN("F"))="F"</formula>
    </cfRule>
    <cfRule type="beginsWith" dxfId="1105" priority="35" operator="beginsWith" text="Fruit">
      <formula>LEFT(L655,LEN("Fruit"))="Fruit"</formula>
    </cfRule>
  </conditionalFormatting>
  <conditionalFormatting sqref="L669:AE680">
    <cfRule type="beginsWith" dxfId="1104" priority="34" operator="beginsWith" text="F">
      <formula>LEFT(L669,LEN("F"))="F"</formula>
    </cfRule>
    <cfRule type="beginsWith" dxfId="1103" priority="33" operator="beginsWith" text="Fruit">
      <formula>LEFT(L669,LEN("Fruit"))="Fruit"</formula>
    </cfRule>
  </conditionalFormatting>
  <conditionalFormatting sqref="L683:AE694">
    <cfRule type="beginsWith" dxfId="1102" priority="32" operator="beginsWith" text="F">
      <formula>LEFT(L683,LEN("F"))="F"</formula>
    </cfRule>
    <cfRule type="beginsWith" dxfId="1101" priority="31" operator="beginsWith" text="Fruit">
      <formula>LEFT(L683,LEN("Fruit"))="Fruit"</formula>
    </cfRule>
  </conditionalFormatting>
  <conditionalFormatting sqref="L697:AE708">
    <cfRule type="beginsWith" dxfId="1100" priority="30" operator="beginsWith" text="F">
      <formula>LEFT(L697,LEN("F"))="F"</formula>
    </cfRule>
    <cfRule type="beginsWith" dxfId="1099" priority="29" operator="beginsWith" text="Fruit">
      <formula>LEFT(L697,LEN("Fruit"))="Fruit"</formula>
    </cfRule>
  </conditionalFormatting>
  <conditionalFormatting sqref="L711:AE722">
    <cfRule type="beginsWith" dxfId="1098" priority="28" operator="beginsWith" text="F">
      <formula>LEFT(L711,LEN("F"))="F"</formula>
    </cfRule>
    <cfRule type="beginsWith" dxfId="1097" priority="27" operator="beginsWith" text="Fruit">
      <formula>LEFT(L711,LEN("Fruit"))="Fruit"</formula>
    </cfRule>
  </conditionalFormatting>
  <conditionalFormatting sqref="L725:AE736">
    <cfRule type="beginsWith" dxfId="1096" priority="26" operator="beginsWith" text="F">
      <formula>LEFT(L725,LEN("F"))="F"</formula>
    </cfRule>
    <cfRule type="beginsWith" dxfId="1095" priority="25" operator="beginsWith" text="Fruit">
      <formula>LEFT(L725,LEN("Fruit"))="Fruit"</formula>
    </cfRule>
  </conditionalFormatting>
  <conditionalFormatting sqref="L739:AE750">
    <cfRule type="beginsWith" dxfId="1094" priority="24" operator="beginsWith" text="F">
      <formula>LEFT(L739,LEN("F"))="F"</formula>
    </cfRule>
    <cfRule type="beginsWith" dxfId="1093" priority="23" operator="beginsWith" text="Fruit">
      <formula>LEFT(L739,LEN("Fruit"))="Fruit"</formula>
    </cfRule>
  </conditionalFormatting>
  <conditionalFormatting sqref="L753:AE764">
    <cfRule type="beginsWith" dxfId="1092" priority="22" operator="beginsWith" text="F">
      <formula>LEFT(L753,LEN("F"))="F"</formula>
    </cfRule>
    <cfRule type="beginsWith" dxfId="1091" priority="21" operator="beginsWith" text="Fruit">
      <formula>LEFT(L753,LEN("Fruit"))="Fruit"</formula>
    </cfRule>
  </conditionalFormatting>
  <conditionalFormatting sqref="L767:AE778">
    <cfRule type="beginsWith" dxfId="1090" priority="20" operator="beginsWith" text="F">
      <formula>LEFT(L767,LEN("F"))="F"</formula>
    </cfRule>
    <cfRule type="beginsWith" dxfId="1089" priority="19" operator="beginsWith" text="Fruit">
      <formula>LEFT(L767,LEN("Fruit"))="Fruit"</formula>
    </cfRule>
  </conditionalFormatting>
  <conditionalFormatting sqref="L781:AE792">
    <cfRule type="beginsWith" dxfId="1088" priority="17" operator="beginsWith" text="Fruit">
      <formula>LEFT(L781,LEN("Fruit"))="Fruit"</formula>
    </cfRule>
    <cfRule type="beginsWith" dxfId="1087" priority="18" operator="beginsWith" text="F">
      <formula>LEFT(L781,LEN("F"))="F"</formula>
    </cfRule>
  </conditionalFormatting>
  <conditionalFormatting sqref="L795:AE806">
    <cfRule type="beginsWith" dxfId="1086" priority="16" operator="beginsWith" text="F">
      <formula>LEFT(L795,LEN("F"))="F"</formula>
    </cfRule>
    <cfRule type="beginsWith" dxfId="1085" priority="15" operator="beginsWith" text="Fruit">
      <formula>LEFT(L795,LEN("Fruit"))="Fruit"</formula>
    </cfRule>
  </conditionalFormatting>
  <conditionalFormatting sqref="L809:AE820">
    <cfRule type="beginsWith" dxfId="1084" priority="14" operator="beginsWith" text="F">
      <formula>LEFT(L809,LEN("F"))="F"</formula>
    </cfRule>
    <cfRule type="beginsWith" dxfId="1083" priority="13" operator="beginsWith" text="Fruit">
      <formula>LEFT(L809,LEN("Fruit"))="Fruit"</formula>
    </cfRule>
  </conditionalFormatting>
  <conditionalFormatting sqref="L823:AE834">
    <cfRule type="beginsWith" dxfId="1082" priority="12" operator="beginsWith" text="F">
      <formula>LEFT(L823,LEN("F"))="F"</formula>
    </cfRule>
    <cfRule type="beginsWith" dxfId="1081" priority="11" operator="beginsWith" text="Fruit">
      <formula>LEFT(L823,LEN("Fruit"))="Fruit"</formula>
    </cfRule>
  </conditionalFormatting>
  <conditionalFormatting sqref="L837:AE848">
    <cfRule type="beginsWith" dxfId="1080" priority="10" operator="beginsWith" text="F">
      <formula>LEFT(L837,LEN("F"))="F"</formula>
    </cfRule>
    <cfRule type="beginsWith" dxfId="1079" priority="9" operator="beginsWith" text="Fruit">
      <formula>LEFT(L837,LEN("Fruit"))="Fruit"</formula>
    </cfRule>
  </conditionalFormatting>
  <conditionalFormatting sqref="L851:AE862">
    <cfRule type="beginsWith" dxfId="1078" priority="8" operator="beginsWith" text="F">
      <formula>LEFT(L851,LEN("F"))="F"</formula>
    </cfRule>
    <cfRule type="beginsWith" dxfId="1077" priority="7" operator="beginsWith" text="Fruit">
      <formula>LEFT(L851,LEN("Fruit"))="Fruit"</formula>
    </cfRule>
  </conditionalFormatting>
  <conditionalFormatting sqref="L865:AE876">
    <cfRule type="beginsWith" dxfId="1076" priority="6" operator="beginsWith" text="F">
      <formula>LEFT(L865,LEN("F"))="F"</formula>
    </cfRule>
    <cfRule type="beginsWith" dxfId="1075" priority="5" operator="beginsWith" text="Fruit">
      <formula>LEFT(L865,LEN("Fruit"))="Fruit"</formula>
    </cfRule>
  </conditionalFormatting>
  <conditionalFormatting sqref="L879:AE890">
    <cfRule type="beginsWith" dxfId="1074" priority="4" operator="beginsWith" text="F">
      <formula>LEFT(L879,LEN("F"))="F"</formula>
    </cfRule>
    <cfRule type="beginsWith" dxfId="1073" priority="3" operator="beginsWith" text="Fruit">
      <formula>LEFT(L879,LEN("Fruit"))="Fruit"</formula>
    </cfRule>
  </conditionalFormatting>
  <conditionalFormatting sqref="L893:AE904">
    <cfRule type="beginsWith" dxfId="1072" priority="2" operator="beginsWith" text="F">
      <formula>LEFT(L893,LEN("F"))="F"</formula>
    </cfRule>
    <cfRule type="beginsWith" dxfId="1071" priority="1" operator="beginsWith" text="Fruit">
      <formula>LEFT(L893,LEN("Fruit"))="Fruit"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17BD7-4F6C-482A-A04D-CC486D88B1FD}">
  <dimension ref="A1:S220"/>
  <sheetViews>
    <sheetView zoomScale="85" zoomScaleNormal="85" zoomScaleSheetLayoutView="55" workbookViewId="0">
      <selection activeCell="M1" sqref="M1:S32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6"/>
      <c r="D1" s="196"/>
      <c r="E1" s="196"/>
      <c r="F1" s="195" t="s">
        <v>377</v>
      </c>
      <c r="G1" s="194"/>
      <c r="H1" s="186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0"/>
      <c r="E4" s="192" t="s">
        <v>413</v>
      </c>
      <c r="F4" s="187"/>
      <c r="H4" s="190" t="s">
        <v>412</v>
      </c>
      <c r="I4" s="192" t="s">
        <v>411</v>
      </c>
      <c r="J4" s="192"/>
      <c r="K4" s="187"/>
    </row>
    <row r="5" spans="1:19" ht="13.5" thickBot="1">
      <c r="B5" s="190" t="s">
        <v>370</v>
      </c>
      <c r="C5" s="190"/>
      <c r="D5" s="190"/>
      <c r="E5" s="189">
        <v>149</v>
      </c>
      <c r="F5" s="191"/>
      <c r="G5" s="190"/>
      <c r="H5" s="190" t="s">
        <v>410</v>
      </c>
      <c r="I5" s="189" t="s">
        <v>329</v>
      </c>
      <c r="J5" s="189"/>
      <c r="K5" s="189"/>
    </row>
    <row r="6" spans="1:19" ht="25.15" customHeight="1" thickBot="1">
      <c r="B6" s="131" t="s">
        <v>409</v>
      </c>
      <c r="C6" s="131"/>
      <c r="D6" s="131"/>
      <c r="E6" s="187" t="s">
        <v>408</v>
      </c>
      <c r="F6" s="187"/>
      <c r="G6" s="187"/>
      <c r="H6" s="187"/>
      <c r="I6" s="188"/>
      <c r="J6" s="187"/>
      <c r="K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402</v>
      </c>
      <c r="I8" s="183" t="s">
        <v>401</v>
      </c>
      <c r="J8" s="183" t="s">
        <v>400</v>
      </c>
      <c r="K8" s="182" t="s">
        <v>399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0.54</v>
      </c>
      <c r="F9" s="168"/>
      <c r="G9" s="168">
        <v>0.23</v>
      </c>
      <c r="H9" s="167"/>
      <c r="I9" s="167"/>
      <c r="J9" s="166"/>
      <c r="K9" s="165">
        <f>d149Mapping!$E$10</f>
        <v>62</v>
      </c>
      <c r="M9" s="8">
        <f>SUM(E9,G9,H9,I9,J9)</f>
        <v>0.77</v>
      </c>
      <c r="N9" s="179">
        <f>E9/1000*$N$3*10000</f>
        <v>37.26</v>
      </c>
      <c r="O9" s="179">
        <f>G9/1000*$N$3*10000</f>
        <v>15.870000000000001</v>
      </c>
      <c r="P9" s="179">
        <f>J9/1000*$N$3*10000</f>
        <v>0</v>
      </c>
      <c r="Q9" s="179">
        <f>(H9+I9+J9)/1000*$N$3*10000</f>
        <v>0</v>
      </c>
      <c r="R9" s="179">
        <f>SUM(N9,O9,Q9)</f>
        <v>53.129999999999995</v>
      </c>
      <c r="S9" s="178">
        <f>K9/(100*100)*$N$3</f>
        <v>4.2779999999999999E-2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0.62</v>
      </c>
      <c r="F10" s="161"/>
      <c r="G10" s="161">
        <v>0.25</v>
      </c>
      <c r="H10" s="160"/>
      <c r="I10" s="160"/>
      <c r="J10" s="159"/>
      <c r="K10" s="158">
        <f>d149Mapping!$E$24</f>
        <v>60.98</v>
      </c>
      <c r="M10" s="8">
        <f t="shared" ref="M10:M32" si="0">SUM(E10,G10,H10,I10,J10)</f>
        <v>0.87</v>
      </c>
      <c r="N10" s="179">
        <f t="shared" ref="N10:N32" si="1">E10/1000*$N$3*10000</f>
        <v>42.780000000000008</v>
      </c>
      <c r="O10" s="179">
        <f t="shared" ref="O10:O32" si="2">G10/1000*$N$3*10000</f>
        <v>17.250000000000004</v>
      </c>
      <c r="P10" s="179">
        <f t="shared" ref="P10:P32" si="3">J10/1000*$N$3*10000</f>
        <v>0</v>
      </c>
      <c r="Q10" s="179">
        <f t="shared" ref="Q10:Q32" si="4">(H10+I10+J10)/1000*$N$3*10000</f>
        <v>0</v>
      </c>
      <c r="R10" s="179">
        <f t="shared" ref="R10:R32" si="5">SUM(N10,O10,Q10)</f>
        <v>60.030000000000015</v>
      </c>
      <c r="S10" s="178">
        <f t="shared" ref="S10:S32" si="6">K10/(100*100)*$N$3</f>
        <v>4.2076199999999994E-2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0.77</v>
      </c>
      <c r="F11" s="161"/>
      <c r="G11" s="181">
        <v>0.3</v>
      </c>
      <c r="H11" s="160"/>
      <c r="I11" s="160"/>
      <c r="J11" s="159"/>
      <c r="K11" s="158">
        <f>d149Mapping!$E$38</f>
        <v>76.87</v>
      </c>
      <c r="M11" s="8">
        <f t="shared" si="0"/>
        <v>1.07</v>
      </c>
      <c r="N11" s="179">
        <f t="shared" si="1"/>
        <v>53.13000000000001</v>
      </c>
      <c r="O11" s="179">
        <f t="shared" si="2"/>
        <v>20.7</v>
      </c>
      <c r="P11" s="179">
        <f t="shared" si="3"/>
        <v>0</v>
      </c>
      <c r="Q11" s="179">
        <f t="shared" si="4"/>
        <v>0</v>
      </c>
      <c r="R11" s="179">
        <f t="shared" si="5"/>
        <v>73.830000000000013</v>
      </c>
      <c r="S11" s="178">
        <f t="shared" si="6"/>
        <v>5.3040300000000005E-2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0.47</v>
      </c>
      <c r="F12" s="155"/>
      <c r="G12" s="155">
        <v>0.23</v>
      </c>
      <c r="H12" s="154"/>
      <c r="I12" s="154"/>
      <c r="J12" s="153"/>
      <c r="K12" s="152">
        <f>d149Mapping!$E$52</f>
        <v>40.11</v>
      </c>
      <c r="M12" s="8">
        <f t="shared" si="0"/>
        <v>0.7</v>
      </c>
      <c r="N12" s="179">
        <f t="shared" si="1"/>
        <v>32.43</v>
      </c>
      <c r="O12" s="179">
        <f t="shared" si="2"/>
        <v>15.870000000000001</v>
      </c>
      <c r="P12" s="179">
        <f t="shared" si="3"/>
        <v>0</v>
      </c>
      <c r="Q12" s="179">
        <f t="shared" si="4"/>
        <v>0</v>
      </c>
      <c r="R12" s="179">
        <f t="shared" si="5"/>
        <v>48.3</v>
      </c>
      <c r="S12" s="178">
        <f t="shared" si="6"/>
        <v>2.76759E-2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0.43</v>
      </c>
      <c r="F13" s="168"/>
      <c r="G13" s="180">
        <v>0.21</v>
      </c>
      <c r="H13" s="167"/>
      <c r="I13" s="167"/>
      <c r="J13" s="166"/>
      <c r="K13" s="165">
        <f>d149Mapping!$E$66</f>
        <v>36.39</v>
      </c>
      <c r="M13" s="8">
        <f t="shared" si="0"/>
        <v>0.64</v>
      </c>
      <c r="N13" s="179">
        <f t="shared" si="1"/>
        <v>29.67</v>
      </c>
      <c r="O13" s="179">
        <f t="shared" si="2"/>
        <v>14.49</v>
      </c>
      <c r="P13" s="179">
        <f t="shared" si="3"/>
        <v>0</v>
      </c>
      <c r="Q13" s="179">
        <f t="shared" si="4"/>
        <v>0</v>
      </c>
      <c r="R13" s="179">
        <f t="shared" si="5"/>
        <v>44.160000000000004</v>
      </c>
      <c r="S13" s="178">
        <f t="shared" si="6"/>
        <v>2.5109099999999999E-2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0.71</v>
      </c>
      <c r="F14" s="161"/>
      <c r="G14" s="161">
        <v>0.31</v>
      </c>
      <c r="H14" s="160"/>
      <c r="I14" s="160"/>
      <c r="J14" s="159"/>
      <c r="K14" s="158">
        <f>d149Mapping!$E$80</f>
        <v>70.53</v>
      </c>
      <c r="M14" s="8">
        <f t="shared" si="0"/>
        <v>1.02</v>
      </c>
      <c r="N14" s="179">
        <f t="shared" si="1"/>
        <v>48.989999999999995</v>
      </c>
      <c r="O14" s="179">
        <f t="shared" si="2"/>
        <v>21.390000000000004</v>
      </c>
      <c r="P14" s="179">
        <f t="shared" si="3"/>
        <v>0</v>
      </c>
      <c r="Q14" s="179">
        <f t="shared" si="4"/>
        <v>0</v>
      </c>
      <c r="R14" s="179">
        <f t="shared" si="5"/>
        <v>70.38</v>
      </c>
      <c r="S14" s="178">
        <f t="shared" si="6"/>
        <v>4.8665700000000006E-2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0.33</v>
      </c>
      <c r="F15" s="161"/>
      <c r="G15" s="161">
        <v>0.11</v>
      </c>
      <c r="H15" s="160"/>
      <c r="I15" s="160"/>
      <c r="J15" s="159"/>
      <c r="K15" s="158">
        <f>d149Mapping!$E$94</f>
        <v>31.56</v>
      </c>
      <c r="M15" s="8">
        <f t="shared" si="0"/>
        <v>0.44</v>
      </c>
      <c r="N15" s="179">
        <f t="shared" si="1"/>
        <v>22.77</v>
      </c>
      <c r="O15" s="179">
        <f t="shared" si="2"/>
        <v>7.59</v>
      </c>
      <c r="P15" s="179">
        <f t="shared" si="3"/>
        <v>0</v>
      </c>
      <c r="Q15" s="179">
        <f t="shared" si="4"/>
        <v>0</v>
      </c>
      <c r="R15" s="179">
        <f t="shared" si="5"/>
        <v>30.36</v>
      </c>
      <c r="S15" s="178">
        <f t="shared" si="6"/>
        <v>2.1776400000000001E-2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0.54</v>
      </c>
      <c r="F16" s="155"/>
      <c r="G16" s="155">
        <v>0.21</v>
      </c>
      <c r="H16" s="154"/>
      <c r="I16" s="154"/>
      <c r="J16" s="153"/>
      <c r="K16" s="152">
        <f>d149Mapping!$E$108</f>
        <v>49.57</v>
      </c>
      <c r="M16" s="8">
        <f t="shared" si="0"/>
        <v>0.75</v>
      </c>
      <c r="N16" s="179">
        <f t="shared" si="1"/>
        <v>37.26</v>
      </c>
      <c r="O16" s="179">
        <f t="shared" si="2"/>
        <v>14.49</v>
      </c>
      <c r="P16" s="179">
        <f t="shared" si="3"/>
        <v>0</v>
      </c>
      <c r="Q16" s="179">
        <f t="shared" si="4"/>
        <v>0</v>
      </c>
      <c r="R16" s="179">
        <f t="shared" si="5"/>
        <v>51.75</v>
      </c>
      <c r="S16" s="178">
        <f t="shared" si="6"/>
        <v>3.4203299999999999E-2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0.73</v>
      </c>
      <c r="F17" s="168"/>
      <c r="G17" s="168">
        <v>0.36</v>
      </c>
      <c r="H17" s="167"/>
      <c r="I17" s="167"/>
      <c r="J17" s="166"/>
      <c r="K17" s="165">
        <f>d149Mapping!$E$122</f>
        <v>63.53</v>
      </c>
      <c r="M17" s="8">
        <f t="shared" si="0"/>
        <v>1.0899999999999999</v>
      </c>
      <c r="N17" s="179">
        <f t="shared" si="1"/>
        <v>50.37</v>
      </c>
      <c r="O17" s="179">
        <f t="shared" si="2"/>
        <v>24.84</v>
      </c>
      <c r="P17" s="179">
        <f t="shared" si="3"/>
        <v>0</v>
      </c>
      <c r="Q17" s="179">
        <f t="shared" si="4"/>
        <v>0</v>
      </c>
      <c r="R17" s="179">
        <f t="shared" si="5"/>
        <v>75.209999999999994</v>
      </c>
      <c r="S17" s="178">
        <f t="shared" si="6"/>
        <v>4.3835700000000005E-2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0.72</v>
      </c>
      <c r="F18" s="161"/>
      <c r="G18" s="161">
        <v>0.3</v>
      </c>
      <c r="H18" s="160"/>
      <c r="I18" s="160"/>
      <c r="J18" s="159"/>
      <c r="K18" s="158">
        <f>d149Mapping!$E$136</f>
        <v>68.42</v>
      </c>
      <c r="M18" s="8">
        <f t="shared" si="0"/>
        <v>1.02</v>
      </c>
      <c r="N18" s="179">
        <f t="shared" si="1"/>
        <v>49.68</v>
      </c>
      <c r="O18" s="179">
        <f t="shared" si="2"/>
        <v>20.7</v>
      </c>
      <c r="P18" s="179">
        <f t="shared" si="3"/>
        <v>0</v>
      </c>
      <c r="Q18" s="179">
        <f t="shared" si="4"/>
        <v>0</v>
      </c>
      <c r="R18" s="179">
        <f t="shared" si="5"/>
        <v>70.38</v>
      </c>
      <c r="S18" s="178">
        <f t="shared" si="6"/>
        <v>4.7209800000000003E-2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0.91</v>
      </c>
      <c r="F19" s="161"/>
      <c r="G19" s="161">
        <v>0.38</v>
      </c>
      <c r="H19" s="160"/>
      <c r="I19" s="160"/>
      <c r="J19" s="159"/>
      <c r="K19" s="158">
        <f>d149Mapping!$E$150</f>
        <v>93.79</v>
      </c>
      <c r="M19" s="8">
        <f t="shared" si="0"/>
        <v>1.29</v>
      </c>
      <c r="N19" s="179">
        <f t="shared" si="1"/>
        <v>62.790000000000006</v>
      </c>
      <c r="O19" s="179">
        <f t="shared" si="2"/>
        <v>26.220000000000002</v>
      </c>
      <c r="P19" s="179">
        <f t="shared" si="3"/>
        <v>0</v>
      </c>
      <c r="Q19" s="179">
        <f t="shared" si="4"/>
        <v>0</v>
      </c>
      <c r="R19" s="179">
        <f t="shared" si="5"/>
        <v>89.01</v>
      </c>
      <c r="S19" s="178">
        <f t="shared" si="6"/>
        <v>6.4715100000000012E-2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0.62</v>
      </c>
      <c r="F20" s="155"/>
      <c r="G20" s="155">
        <v>0.25</v>
      </c>
      <c r="H20" s="154"/>
      <c r="I20" s="154"/>
      <c r="J20" s="153"/>
      <c r="K20" s="152">
        <f>d149Mapping!$E$164</f>
        <v>60.5</v>
      </c>
      <c r="M20" s="8">
        <f t="shared" si="0"/>
        <v>0.87</v>
      </c>
      <c r="N20" s="179">
        <f t="shared" si="1"/>
        <v>42.780000000000008</v>
      </c>
      <c r="O20" s="179">
        <f t="shared" si="2"/>
        <v>17.250000000000004</v>
      </c>
      <c r="P20" s="179">
        <f t="shared" si="3"/>
        <v>0</v>
      </c>
      <c r="Q20" s="179">
        <f t="shared" si="4"/>
        <v>0</v>
      </c>
      <c r="R20" s="179">
        <f t="shared" si="5"/>
        <v>60.030000000000015</v>
      </c>
      <c r="S20" s="178">
        <f t="shared" si="6"/>
        <v>4.1745000000000004E-2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0.89</v>
      </c>
      <c r="F21" s="168"/>
      <c r="G21" s="168">
        <v>0.43</v>
      </c>
      <c r="H21" s="167"/>
      <c r="I21" s="167"/>
      <c r="J21" s="166"/>
      <c r="K21" s="165">
        <f>d149Mapping!$E$178</f>
        <v>91.86</v>
      </c>
      <c r="M21" s="8">
        <f t="shared" si="0"/>
        <v>1.32</v>
      </c>
      <c r="N21" s="179">
        <f t="shared" si="1"/>
        <v>61.410000000000004</v>
      </c>
      <c r="O21" s="179">
        <f t="shared" si="2"/>
        <v>29.67</v>
      </c>
      <c r="P21" s="179">
        <f t="shared" si="3"/>
        <v>0</v>
      </c>
      <c r="Q21" s="179">
        <f t="shared" si="4"/>
        <v>0</v>
      </c>
      <c r="R21" s="179">
        <f t="shared" si="5"/>
        <v>91.080000000000013</v>
      </c>
      <c r="S21" s="178">
        <f t="shared" si="6"/>
        <v>6.3383400000000006E-2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0.52</v>
      </c>
      <c r="F22" s="161"/>
      <c r="G22" s="161">
        <v>0.23</v>
      </c>
      <c r="H22" s="160"/>
      <c r="I22" s="160"/>
      <c r="J22" s="159"/>
      <c r="K22" s="158">
        <f>d149Mapping!$E$192</f>
        <v>49.09</v>
      </c>
      <c r="M22" s="8">
        <f t="shared" si="0"/>
        <v>0.75</v>
      </c>
      <c r="N22" s="179">
        <f t="shared" si="1"/>
        <v>35.880000000000003</v>
      </c>
      <c r="O22" s="179">
        <f t="shared" si="2"/>
        <v>15.870000000000001</v>
      </c>
      <c r="P22" s="179">
        <f t="shared" si="3"/>
        <v>0</v>
      </c>
      <c r="Q22" s="179">
        <f t="shared" si="4"/>
        <v>0</v>
      </c>
      <c r="R22" s="179">
        <f t="shared" si="5"/>
        <v>51.75</v>
      </c>
      <c r="S22" s="178">
        <f t="shared" si="6"/>
        <v>3.3872100000000002E-2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0.82</v>
      </c>
      <c r="F23" s="161"/>
      <c r="G23" s="161">
        <v>0.39</v>
      </c>
      <c r="H23" s="160"/>
      <c r="I23" s="160"/>
      <c r="J23" s="159"/>
      <c r="K23" s="158">
        <f>d149Mapping!$E$206</f>
        <v>87.71</v>
      </c>
      <c r="M23" s="8">
        <f t="shared" si="0"/>
        <v>1.21</v>
      </c>
      <c r="N23" s="179">
        <f t="shared" si="1"/>
        <v>56.58</v>
      </c>
      <c r="O23" s="179">
        <f t="shared" si="2"/>
        <v>26.910000000000004</v>
      </c>
      <c r="P23" s="179">
        <f t="shared" si="3"/>
        <v>0</v>
      </c>
      <c r="Q23" s="179">
        <f t="shared" si="4"/>
        <v>0</v>
      </c>
      <c r="R23" s="179">
        <f t="shared" si="5"/>
        <v>83.490000000000009</v>
      </c>
      <c r="S23" s="178">
        <f t="shared" si="6"/>
        <v>6.0519900000000001E-2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0.86</v>
      </c>
      <c r="F24" s="155"/>
      <c r="G24" s="155">
        <v>0.33</v>
      </c>
      <c r="H24" s="154"/>
      <c r="I24" s="154"/>
      <c r="J24" s="153"/>
      <c r="K24" s="152">
        <f>d149Mapping!$E$220</f>
        <v>89.94</v>
      </c>
      <c r="M24" s="8">
        <f t="shared" si="0"/>
        <v>1.19</v>
      </c>
      <c r="N24" s="179">
        <f t="shared" si="1"/>
        <v>59.34</v>
      </c>
      <c r="O24" s="179">
        <f t="shared" si="2"/>
        <v>22.77</v>
      </c>
      <c r="P24" s="179">
        <f t="shared" si="3"/>
        <v>0</v>
      </c>
      <c r="Q24" s="179">
        <f t="shared" si="4"/>
        <v>0</v>
      </c>
      <c r="R24" s="179">
        <f t="shared" si="5"/>
        <v>82.11</v>
      </c>
      <c r="S24" s="178">
        <f t="shared" si="6"/>
        <v>6.2058600000000005E-2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0.69</v>
      </c>
      <c r="F25" s="168"/>
      <c r="G25" s="168">
        <v>0.33</v>
      </c>
      <c r="H25" s="167"/>
      <c r="I25" s="167"/>
      <c r="J25" s="166"/>
      <c r="K25" s="165">
        <f>d149Mapping!$E$234</f>
        <v>72.42</v>
      </c>
      <c r="M25" s="8">
        <f t="shared" si="0"/>
        <v>1.02</v>
      </c>
      <c r="N25" s="179">
        <f t="shared" si="1"/>
        <v>47.61</v>
      </c>
      <c r="O25" s="179">
        <f t="shared" si="2"/>
        <v>22.77</v>
      </c>
      <c r="P25" s="179">
        <f t="shared" si="3"/>
        <v>0</v>
      </c>
      <c r="Q25" s="179">
        <f t="shared" si="4"/>
        <v>0</v>
      </c>
      <c r="R25" s="179">
        <f t="shared" si="5"/>
        <v>70.38</v>
      </c>
      <c r="S25" s="178">
        <f t="shared" si="6"/>
        <v>4.9969800000000002E-2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0.81</v>
      </c>
      <c r="F26" s="161"/>
      <c r="G26" s="161">
        <v>0.31</v>
      </c>
      <c r="H26" s="160"/>
      <c r="I26" s="160"/>
      <c r="J26" s="159"/>
      <c r="K26" s="158">
        <f>d149Mapping!$E$248</f>
        <v>69.83</v>
      </c>
      <c r="M26" s="8">
        <f t="shared" si="0"/>
        <v>1.1200000000000001</v>
      </c>
      <c r="N26" s="179">
        <f t="shared" si="1"/>
        <v>55.890000000000008</v>
      </c>
      <c r="O26" s="179">
        <f t="shared" si="2"/>
        <v>21.390000000000004</v>
      </c>
      <c r="P26" s="179">
        <f t="shared" si="3"/>
        <v>0</v>
      </c>
      <c r="Q26" s="179">
        <f t="shared" si="4"/>
        <v>0</v>
      </c>
      <c r="R26" s="179">
        <f t="shared" si="5"/>
        <v>77.280000000000015</v>
      </c>
      <c r="S26" s="178">
        <f t="shared" si="6"/>
        <v>4.8182700000000002E-2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0.5</v>
      </c>
      <c r="F27" s="161"/>
      <c r="G27" s="161">
        <v>0.19</v>
      </c>
      <c r="H27" s="160"/>
      <c r="I27" s="160"/>
      <c r="J27" s="159"/>
      <c r="K27" s="158">
        <f>d149Mapping!$E$262</f>
        <v>47.68</v>
      </c>
      <c r="M27" s="8">
        <f t="shared" si="0"/>
        <v>0.69</v>
      </c>
      <c r="N27" s="179">
        <f t="shared" si="1"/>
        <v>34.500000000000007</v>
      </c>
      <c r="O27" s="179">
        <f t="shared" si="2"/>
        <v>13.110000000000001</v>
      </c>
      <c r="P27" s="179">
        <f t="shared" si="3"/>
        <v>0</v>
      </c>
      <c r="Q27" s="179">
        <f t="shared" si="4"/>
        <v>0</v>
      </c>
      <c r="R27" s="179">
        <f t="shared" si="5"/>
        <v>47.610000000000007</v>
      </c>
      <c r="S27" s="178">
        <f t="shared" si="6"/>
        <v>3.2899199999999997E-2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0.65</v>
      </c>
      <c r="F28" s="155"/>
      <c r="G28" s="155">
        <v>0.21</v>
      </c>
      <c r="H28" s="154"/>
      <c r="I28" s="154"/>
      <c r="J28" s="153"/>
      <c r="K28" s="152">
        <f>d149Mapping!$E$276</f>
        <v>67.28</v>
      </c>
      <c r="M28" s="8">
        <f t="shared" si="0"/>
        <v>0.86</v>
      </c>
      <c r="N28" s="179">
        <f t="shared" si="1"/>
        <v>44.85</v>
      </c>
      <c r="O28" s="179">
        <f t="shared" si="2"/>
        <v>14.49</v>
      </c>
      <c r="P28" s="179">
        <f t="shared" si="3"/>
        <v>0</v>
      </c>
      <c r="Q28" s="179">
        <f t="shared" si="4"/>
        <v>0</v>
      </c>
      <c r="R28" s="179">
        <f t="shared" si="5"/>
        <v>59.34</v>
      </c>
      <c r="S28" s="178">
        <f t="shared" si="6"/>
        <v>4.6423200000000005E-2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1.06</v>
      </c>
      <c r="F29" s="168"/>
      <c r="G29" s="168">
        <v>0.41</v>
      </c>
      <c r="H29" s="167"/>
      <c r="I29" s="167"/>
      <c r="J29" s="166"/>
      <c r="K29" s="165">
        <f>d149Mapping!$E$290</f>
        <v>110.02</v>
      </c>
      <c r="M29" s="8">
        <f t="shared" si="0"/>
        <v>1.47</v>
      </c>
      <c r="N29" s="179">
        <f t="shared" si="1"/>
        <v>73.14</v>
      </c>
      <c r="O29" s="179">
        <f t="shared" si="2"/>
        <v>28.29</v>
      </c>
      <c r="P29" s="179">
        <f t="shared" si="3"/>
        <v>0</v>
      </c>
      <c r="Q29" s="179">
        <f t="shared" si="4"/>
        <v>0</v>
      </c>
      <c r="R29" s="179">
        <f t="shared" si="5"/>
        <v>101.43</v>
      </c>
      <c r="S29" s="178">
        <f t="shared" si="6"/>
        <v>7.5913800000000003E-2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0.56999999999999995</v>
      </c>
      <c r="F30" s="161"/>
      <c r="G30" s="161">
        <v>0.26</v>
      </c>
      <c r="H30" s="160"/>
      <c r="I30" s="160"/>
      <c r="J30" s="159"/>
      <c r="K30" s="158">
        <f>d149Mapping!$E$304</f>
        <v>61.2</v>
      </c>
      <c r="M30" s="8">
        <f t="shared" si="0"/>
        <v>0.83</v>
      </c>
      <c r="N30" s="179">
        <f t="shared" si="1"/>
        <v>39.33</v>
      </c>
      <c r="O30" s="179">
        <f t="shared" si="2"/>
        <v>17.940000000000001</v>
      </c>
      <c r="P30" s="179">
        <f t="shared" si="3"/>
        <v>0</v>
      </c>
      <c r="Q30" s="179">
        <f t="shared" si="4"/>
        <v>0</v>
      </c>
      <c r="R30" s="179">
        <f t="shared" si="5"/>
        <v>57.269999999999996</v>
      </c>
      <c r="S30" s="178">
        <f t="shared" si="6"/>
        <v>4.2228000000000009E-2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0.69</v>
      </c>
      <c r="F31" s="161"/>
      <c r="G31" s="161">
        <v>0.26</v>
      </c>
      <c r="H31" s="160"/>
      <c r="I31" s="160"/>
      <c r="J31" s="159"/>
      <c r="K31" s="158">
        <f>d149Mapping!$E$318</f>
        <v>69.52</v>
      </c>
      <c r="M31" s="8">
        <f t="shared" si="0"/>
        <v>0.95</v>
      </c>
      <c r="N31" s="179">
        <f t="shared" si="1"/>
        <v>47.61</v>
      </c>
      <c r="O31" s="179">
        <f t="shared" si="2"/>
        <v>17.940000000000001</v>
      </c>
      <c r="P31" s="179">
        <f t="shared" si="3"/>
        <v>0</v>
      </c>
      <c r="Q31" s="179">
        <f t="shared" si="4"/>
        <v>0</v>
      </c>
      <c r="R31" s="179">
        <f t="shared" si="5"/>
        <v>65.55</v>
      </c>
      <c r="S31" s="178">
        <f t="shared" si="6"/>
        <v>4.7968799999999999E-2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0.92</v>
      </c>
      <c r="F32" s="155"/>
      <c r="G32" s="155">
        <v>0.36</v>
      </c>
      <c r="H32" s="154"/>
      <c r="I32" s="154"/>
      <c r="J32" s="153"/>
      <c r="K32" s="152">
        <f>d149Mapping!$E$332</f>
        <v>89.26</v>
      </c>
      <c r="M32" s="8">
        <f t="shared" si="0"/>
        <v>1.28</v>
      </c>
      <c r="N32" s="179">
        <f t="shared" si="1"/>
        <v>63.480000000000004</v>
      </c>
      <c r="O32" s="179">
        <f t="shared" si="2"/>
        <v>24.84</v>
      </c>
      <c r="P32" s="179">
        <f t="shared" si="3"/>
        <v>0</v>
      </c>
      <c r="Q32" s="179">
        <f t="shared" si="4"/>
        <v>0</v>
      </c>
      <c r="R32" s="179">
        <f t="shared" si="5"/>
        <v>88.320000000000007</v>
      </c>
      <c r="S32" s="178">
        <f t="shared" si="6"/>
        <v>6.1589400000000002E-2</v>
      </c>
    </row>
    <row r="33" spans="1:11" ht="31.9" hidden="1" customHeight="1">
      <c r="A33" s="150"/>
      <c r="B33" s="173" t="s">
        <v>333</v>
      </c>
      <c r="C33" s="177" t="s">
        <v>398</v>
      </c>
      <c r="D33" s="169"/>
      <c r="E33" s="168"/>
      <c r="F33" s="168"/>
      <c r="G33" s="168"/>
      <c r="H33" s="167"/>
      <c r="I33" s="167"/>
      <c r="J33" s="166"/>
      <c r="K33" s="165"/>
    </row>
    <row r="34" spans="1:11" ht="31.9" hidden="1" customHeight="1">
      <c r="A34" s="150"/>
      <c r="B34" s="172" t="s">
        <v>332</v>
      </c>
      <c r="C34" s="176" t="s">
        <v>398</v>
      </c>
      <c r="D34" s="162"/>
      <c r="E34" s="161"/>
      <c r="F34" s="161"/>
      <c r="G34" s="161"/>
      <c r="H34" s="160"/>
      <c r="I34" s="160"/>
      <c r="J34" s="159"/>
      <c r="K34" s="158"/>
    </row>
    <row r="35" spans="1:11" ht="31.9" hidden="1" customHeight="1">
      <c r="A35" s="150"/>
      <c r="B35" s="172" t="s">
        <v>331</v>
      </c>
      <c r="C35" s="177" t="s">
        <v>397</v>
      </c>
      <c r="D35" s="162"/>
      <c r="E35" s="161"/>
      <c r="F35" s="161"/>
      <c r="G35" s="161"/>
      <c r="H35" s="160"/>
      <c r="I35" s="160"/>
      <c r="J35" s="159"/>
      <c r="K35" s="158"/>
    </row>
    <row r="36" spans="1:11" ht="31.9" hidden="1" customHeight="1" thickBot="1">
      <c r="A36" s="150"/>
      <c r="B36" s="171" t="s">
        <v>330</v>
      </c>
      <c r="C36" s="176" t="s">
        <v>397</v>
      </c>
      <c r="D36" s="156"/>
      <c r="E36" s="155"/>
      <c r="F36" s="155"/>
      <c r="G36" s="155"/>
      <c r="H36" s="154"/>
      <c r="I36" s="154"/>
      <c r="J36" s="153"/>
      <c r="K36" s="152"/>
    </row>
    <row r="37" spans="1:11" ht="31.9" hidden="1" customHeight="1">
      <c r="A37" s="150"/>
      <c r="B37" s="170" t="s">
        <v>328</v>
      </c>
      <c r="C37" s="177" t="s">
        <v>398</v>
      </c>
      <c r="D37" s="169"/>
      <c r="E37" s="168"/>
      <c r="F37" s="168"/>
      <c r="G37" s="168"/>
      <c r="H37" s="167"/>
      <c r="I37" s="167"/>
      <c r="J37" s="166"/>
      <c r="K37" s="165"/>
    </row>
    <row r="38" spans="1:11" ht="31.9" hidden="1" customHeight="1">
      <c r="A38" s="150"/>
      <c r="B38" s="164" t="s">
        <v>327</v>
      </c>
      <c r="C38" s="176" t="s">
        <v>398</v>
      </c>
      <c r="D38" s="162"/>
      <c r="E38" s="161"/>
      <c r="F38" s="161"/>
      <c r="G38" s="161"/>
      <c r="H38" s="160"/>
      <c r="I38" s="160"/>
      <c r="J38" s="159"/>
      <c r="K38" s="158"/>
    </row>
    <row r="39" spans="1:11" ht="31.9" hidden="1" customHeight="1">
      <c r="A39" s="150"/>
      <c r="B39" s="163" t="s">
        <v>326</v>
      </c>
      <c r="C39" s="177" t="s">
        <v>396</v>
      </c>
      <c r="D39" s="162"/>
      <c r="E39" s="161"/>
      <c r="F39" s="161"/>
      <c r="G39" s="161"/>
      <c r="H39" s="160"/>
      <c r="I39" s="160"/>
      <c r="J39" s="159"/>
      <c r="K39" s="158"/>
    </row>
    <row r="40" spans="1:11" ht="31.9" hidden="1" customHeight="1" thickBot="1">
      <c r="A40" s="150"/>
      <c r="B40" s="157" t="s">
        <v>325</v>
      </c>
      <c r="C40" s="176" t="s">
        <v>396</v>
      </c>
      <c r="D40" s="156"/>
      <c r="E40" s="155"/>
      <c r="F40" s="155"/>
      <c r="G40" s="155"/>
      <c r="H40" s="154"/>
      <c r="I40" s="154"/>
      <c r="J40" s="153"/>
      <c r="K40" s="152"/>
    </row>
    <row r="41" spans="1:11" ht="31.9" hidden="1" customHeight="1">
      <c r="A41" s="150"/>
      <c r="B41" s="173" t="s">
        <v>324</v>
      </c>
      <c r="C41" s="177" t="s">
        <v>398</v>
      </c>
      <c r="D41" s="169"/>
      <c r="E41" s="168"/>
      <c r="F41" s="168"/>
      <c r="G41" s="168"/>
      <c r="H41" s="167"/>
      <c r="I41" s="167"/>
      <c r="J41" s="166"/>
      <c r="K41" s="165"/>
    </row>
    <row r="42" spans="1:11" ht="31.9" hidden="1" customHeight="1">
      <c r="A42" s="150"/>
      <c r="B42" s="172" t="s">
        <v>323</v>
      </c>
      <c r="C42" s="176" t="s">
        <v>398</v>
      </c>
      <c r="D42" s="162"/>
      <c r="E42" s="161"/>
      <c r="F42" s="161"/>
      <c r="G42" s="161"/>
      <c r="H42" s="160"/>
      <c r="I42" s="160"/>
      <c r="J42" s="159"/>
      <c r="K42" s="158"/>
    </row>
    <row r="43" spans="1:11" ht="31.9" hidden="1" customHeight="1">
      <c r="A43" s="150"/>
      <c r="B43" s="172" t="s">
        <v>322</v>
      </c>
      <c r="C43" s="177" t="s">
        <v>397</v>
      </c>
      <c r="D43" s="162"/>
      <c r="E43" s="161"/>
      <c r="F43" s="161"/>
      <c r="G43" s="161"/>
      <c r="H43" s="160"/>
      <c r="I43" s="160"/>
      <c r="J43" s="159"/>
      <c r="K43" s="158"/>
    </row>
    <row r="44" spans="1:11" ht="31.9" hidden="1" customHeight="1" thickBot="1">
      <c r="A44" s="150"/>
      <c r="B44" s="171" t="s">
        <v>321</v>
      </c>
      <c r="C44" s="176" t="s">
        <v>397</v>
      </c>
      <c r="D44" s="156"/>
      <c r="E44" s="155"/>
      <c r="F44" s="155"/>
      <c r="G44" s="155"/>
      <c r="H44" s="154"/>
      <c r="I44" s="154"/>
      <c r="J44" s="153"/>
      <c r="K44" s="152"/>
    </row>
    <row r="45" spans="1:11" ht="31.9" hidden="1" customHeight="1">
      <c r="A45" s="150"/>
      <c r="B45" s="170" t="s">
        <v>320</v>
      </c>
      <c r="C45" s="177" t="s">
        <v>395</v>
      </c>
      <c r="D45" s="169"/>
      <c r="E45" s="168"/>
      <c r="F45" s="168"/>
      <c r="G45" s="168"/>
      <c r="H45" s="167"/>
      <c r="I45" s="167"/>
      <c r="J45" s="166"/>
      <c r="K45" s="165"/>
    </row>
    <row r="46" spans="1:11" ht="31.9" hidden="1" customHeight="1">
      <c r="A46" s="150"/>
      <c r="B46" s="175" t="s">
        <v>319</v>
      </c>
      <c r="C46" s="176" t="s">
        <v>395</v>
      </c>
      <c r="D46" s="162"/>
      <c r="E46" s="161"/>
      <c r="F46" s="161"/>
      <c r="G46" s="161"/>
      <c r="H46" s="160"/>
      <c r="I46" s="160"/>
      <c r="J46" s="159"/>
      <c r="K46" s="158"/>
    </row>
    <row r="47" spans="1:11" ht="31.9" hidden="1" customHeight="1">
      <c r="A47" s="150"/>
      <c r="B47" s="175" t="s">
        <v>318</v>
      </c>
      <c r="C47" s="177" t="s">
        <v>396</v>
      </c>
      <c r="D47" s="162"/>
      <c r="E47" s="161"/>
      <c r="F47" s="161"/>
      <c r="G47" s="161"/>
      <c r="H47" s="160"/>
      <c r="I47" s="160"/>
      <c r="J47" s="159"/>
      <c r="K47" s="158"/>
    </row>
    <row r="48" spans="1:11" ht="31.9" hidden="1" customHeight="1" thickBot="1">
      <c r="A48" s="150"/>
      <c r="B48" s="174" t="s">
        <v>317</v>
      </c>
      <c r="C48" s="176" t="s">
        <v>396</v>
      </c>
      <c r="D48" s="156"/>
      <c r="E48" s="155"/>
      <c r="F48" s="155"/>
      <c r="G48" s="155"/>
      <c r="H48" s="154"/>
      <c r="I48" s="154"/>
      <c r="J48" s="153"/>
      <c r="K48" s="152"/>
    </row>
    <row r="49" spans="1:11" ht="31.9" hidden="1" customHeight="1">
      <c r="A49" s="150"/>
      <c r="B49" s="173" t="s">
        <v>316</v>
      </c>
      <c r="C49" s="177" t="s">
        <v>398</v>
      </c>
      <c r="D49" s="169"/>
      <c r="E49" s="168"/>
      <c r="F49" s="168"/>
      <c r="G49" s="168"/>
      <c r="H49" s="167"/>
      <c r="I49" s="167"/>
      <c r="J49" s="166"/>
      <c r="K49" s="165"/>
    </row>
    <row r="50" spans="1:11" ht="31.9" hidden="1" customHeight="1">
      <c r="A50" s="150"/>
      <c r="B50" s="172" t="s">
        <v>315</v>
      </c>
      <c r="C50" s="176" t="s">
        <v>398</v>
      </c>
      <c r="D50" s="162"/>
      <c r="E50" s="161"/>
      <c r="F50" s="161"/>
      <c r="G50" s="161"/>
      <c r="H50" s="160"/>
      <c r="I50" s="160"/>
      <c r="J50" s="159"/>
      <c r="K50" s="158"/>
    </row>
    <row r="51" spans="1:11" ht="31.9" hidden="1" customHeight="1">
      <c r="A51" s="150"/>
      <c r="B51" s="172" t="s">
        <v>314</v>
      </c>
      <c r="C51" s="177" t="s">
        <v>397</v>
      </c>
      <c r="D51" s="162"/>
      <c r="E51" s="161"/>
      <c r="F51" s="161"/>
      <c r="G51" s="161"/>
      <c r="H51" s="160"/>
      <c r="I51" s="160"/>
      <c r="J51" s="159"/>
      <c r="K51" s="158"/>
    </row>
    <row r="52" spans="1:11" ht="31.9" hidden="1" customHeight="1" thickBot="1">
      <c r="A52" s="150"/>
      <c r="B52" s="171" t="s">
        <v>313</v>
      </c>
      <c r="C52" s="176" t="s">
        <v>397</v>
      </c>
      <c r="D52" s="156"/>
      <c r="E52" s="155"/>
      <c r="F52" s="155"/>
      <c r="G52" s="155"/>
      <c r="H52" s="154"/>
      <c r="I52" s="154"/>
      <c r="J52" s="153"/>
      <c r="K52" s="152"/>
    </row>
    <row r="53" spans="1:11" ht="31.9" hidden="1" customHeight="1">
      <c r="A53" s="150"/>
      <c r="B53" s="170" t="s">
        <v>312</v>
      </c>
      <c r="C53" s="177" t="s">
        <v>396</v>
      </c>
      <c r="D53" s="169"/>
      <c r="E53" s="168"/>
      <c r="F53" s="168"/>
      <c r="G53" s="168"/>
      <c r="H53" s="167"/>
      <c r="I53" s="167"/>
      <c r="J53" s="166"/>
      <c r="K53" s="165"/>
    </row>
    <row r="54" spans="1:11" ht="31.9" hidden="1" customHeight="1">
      <c r="A54" s="150"/>
      <c r="B54" s="164" t="s">
        <v>311</v>
      </c>
      <c r="C54" s="176" t="s">
        <v>396</v>
      </c>
      <c r="D54" s="162"/>
      <c r="E54" s="161"/>
      <c r="F54" s="161"/>
      <c r="G54" s="161"/>
      <c r="H54" s="160"/>
      <c r="I54" s="160"/>
      <c r="J54" s="159"/>
      <c r="K54" s="158"/>
    </row>
    <row r="55" spans="1:11" ht="31.9" hidden="1" customHeight="1">
      <c r="A55" s="150"/>
      <c r="B55" s="163" t="s">
        <v>310</v>
      </c>
      <c r="C55" s="177" t="s">
        <v>395</v>
      </c>
      <c r="D55" s="162"/>
      <c r="E55" s="161"/>
      <c r="F55" s="161"/>
      <c r="G55" s="161"/>
      <c r="H55" s="160"/>
      <c r="I55" s="160"/>
      <c r="J55" s="159"/>
      <c r="K55" s="158"/>
    </row>
    <row r="56" spans="1:11" ht="31.9" hidden="1" customHeight="1" thickBot="1">
      <c r="A56" s="150"/>
      <c r="B56" s="157" t="s">
        <v>309</v>
      </c>
      <c r="C56" s="176" t="s">
        <v>395</v>
      </c>
      <c r="D56" s="156"/>
      <c r="E56" s="155"/>
      <c r="F56" s="155"/>
      <c r="G56" s="155"/>
      <c r="H56" s="154"/>
      <c r="I56" s="154"/>
      <c r="J56" s="153"/>
      <c r="K56" s="152"/>
    </row>
    <row r="57" spans="1:11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</row>
    <row r="58" spans="1:11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</row>
    <row r="59" spans="1:11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</row>
    <row r="60" spans="1:11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</row>
    <row r="61" spans="1:11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</row>
    <row r="62" spans="1:11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</row>
    <row r="63" spans="1:11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</row>
    <row r="64" spans="1:11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</row>
    <row r="65" spans="1:11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</row>
    <row r="66" spans="1:11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</row>
    <row r="67" spans="1:11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</row>
    <row r="68" spans="1:11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</row>
    <row r="69" spans="1:11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</row>
    <row r="70" spans="1:11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</row>
    <row r="71" spans="1:11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</row>
    <row r="72" spans="1:11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</row>
    <row r="73" spans="1:11">
      <c r="A73" s="150"/>
      <c r="B73" s="151"/>
    </row>
    <row r="74" spans="1:11">
      <c r="A74" s="150"/>
      <c r="B74" s="151"/>
    </row>
    <row r="75" spans="1:11">
      <c r="A75" s="150"/>
      <c r="B75" s="151"/>
    </row>
    <row r="76" spans="1:11">
      <c r="A76" s="150"/>
      <c r="B76" s="151"/>
    </row>
    <row r="77" spans="1:11">
      <c r="A77" s="150"/>
      <c r="B77" s="151"/>
    </row>
    <row r="78" spans="1:11">
      <c r="A78" s="150"/>
      <c r="B78" s="151"/>
    </row>
    <row r="79" spans="1:11">
      <c r="A79" s="150"/>
      <c r="B79" s="151"/>
    </row>
    <row r="80" spans="1:11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11D25-4EAA-4E33-9173-47A256E4B0AE}">
  <dimension ref="A1:BO904"/>
  <sheetViews>
    <sheetView topLeftCell="AR224" zoomScale="50" zoomScaleNormal="50" zoomScaleSheetLayoutView="25" workbookViewId="0">
      <selection activeCell="BK10" sqref="BK10:BO333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customWidth="1"/>
    <col min="27" max="27" width="13.7109375" style="5" customWidth="1"/>
    <col min="28" max="28" width="5.5703125" style="5" customWidth="1"/>
    <col min="29" max="29" width="10.7109375" style="5" customWidth="1"/>
    <col min="30" max="30" width="5.5703125" style="5" customWidth="1"/>
    <col min="31" max="31" width="9.42578125" style="5" customWidth="1"/>
    <col min="32" max="33" width="8" style="5" customWidth="1"/>
    <col min="34" max="34" width="38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197" t="s">
        <v>439</v>
      </c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2.15" customHeight="1" thickTop="1">
      <c r="B4" s="131" t="s">
        <v>373</v>
      </c>
      <c r="C4" s="279">
        <v>43627</v>
      </c>
      <c r="D4" s="280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2.15" customHeight="1">
      <c r="B5" s="131" t="s">
        <v>370</v>
      </c>
      <c r="C5" s="135">
        <v>162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64"/>
      <c r="AI5" s="124"/>
      <c r="AR5" s="132"/>
      <c r="AS5" s="132"/>
    </row>
    <row r="6" spans="1:67" ht="22.15" customHeight="1">
      <c r="B6" s="131" t="s">
        <v>367</v>
      </c>
      <c r="C6" s="7" t="s">
        <v>433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2.15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31"/>
      <c r="AP7" s="232"/>
      <c r="AQ7" s="232"/>
      <c r="AR7" s="232"/>
      <c r="AS7" s="232"/>
      <c r="AT7" s="232"/>
      <c r="AU7" s="232"/>
      <c r="AV7" s="232"/>
      <c r="AW7" s="232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33"/>
      <c r="AP8" s="233"/>
      <c r="AQ8" s="233"/>
      <c r="AR8" s="233"/>
      <c r="AS8" s="233"/>
      <c r="AT8" s="233"/>
      <c r="AU8" s="233"/>
      <c r="AV8" s="233"/>
      <c r="AW8" s="233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29" t="s">
        <v>287</v>
      </c>
      <c r="M9" s="278"/>
      <c r="N9" s="229" t="s">
        <v>286</v>
      </c>
      <c r="O9" s="278"/>
      <c r="P9" s="229" t="s">
        <v>286</v>
      </c>
      <c r="Q9" s="230"/>
      <c r="R9" s="229" t="s">
        <v>286</v>
      </c>
      <c r="S9" s="230"/>
      <c r="T9" s="229" t="s">
        <v>286</v>
      </c>
      <c r="U9" s="230"/>
      <c r="V9" s="229" t="s">
        <v>286</v>
      </c>
      <c r="W9" s="230"/>
      <c r="X9" s="229" t="s">
        <v>286</v>
      </c>
      <c r="Y9" s="230"/>
      <c r="Z9" s="229" t="s">
        <v>286</v>
      </c>
      <c r="AA9" s="230"/>
      <c r="AB9" s="229" t="s">
        <v>286</v>
      </c>
      <c r="AC9" s="230"/>
      <c r="AD9" s="229" t="s">
        <v>286</v>
      </c>
      <c r="AE9" s="230"/>
      <c r="AF9" s="243" t="s">
        <v>285</v>
      </c>
      <c r="AG9" s="230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162</v>
      </c>
      <c r="E10" s="275">
        <v>192.41</v>
      </c>
      <c r="F10" s="276"/>
      <c r="G10" s="277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0</v>
      </c>
      <c r="AP10" s="70">
        <f t="shared" si="0"/>
        <v>0</v>
      </c>
      <c r="AQ10" s="69">
        <f t="shared" si="0"/>
        <v>0</v>
      </c>
      <c r="AR10" s="71">
        <f t="shared" si="0"/>
        <v>2</v>
      </c>
      <c r="AS10" s="70">
        <f t="shared" si="0"/>
        <v>0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0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0</v>
      </c>
      <c r="BL10" s="5">
        <f>SUM(AR10:AT10,BD10)</f>
        <v>2</v>
      </c>
      <c r="BM10" s="5">
        <f>SUM(AU10:AW10,BE10)</f>
        <v>0</v>
      </c>
      <c r="BN10" s="5">
        <f>SUM(AX10:AZ10,BF10)</f>
        <v>0</v>
      </c>
      <c r="BO10" s="5">
        <f>SUM(BA10:BC10,BG10)</f>
        <v>0</v>
      </c>
    </row>
    <row r="11" spans="1:67" ht="28.15" customHeight="1">
      <c r="A11" s="118"/>
      <c r="B11" s="34"/>
      <c r="C11" s="265">
        <v>1</v>
      </c>
      <c r="D11" s="117"/>
      <c r="E11" s="116"/>
      <c r="F11" s="116"/>
      <c r="G11" s="115"/>
      <c r="H11" s="259" t="s">
        <v>428</v>
      </c>
      <c r="I11" s="269">
        <v>25</v>
      </c>
      <c r="J11" s="269">
        <v>6</v>
      </c>
      <c r="K11" s="269">
        <v>5</v>
      </c>
      <c r="L11" s="48">
        <v>1</v>
      </c>
      <c r="M11" s="47" t="s">
        <v>418</v>
      </c>
      <c r="N11" s="48">
        <v>5</v>
      </c>
      <c r="O11" s="47"/>
      <c r="P11" s="48">
        <v>9</v>
      </c>
      <c r="Q11" s="47"/>
      <c r="R11" s="48">
        <v>13</v>
      </c>
      <c r="S11" s="47"/>
      <c r="T11" s="48">
        <v>17</v>
      </c>
      <c r="U11" s="47"/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/>
      <c r="AI11" s="45"/>
      <c r="AJ11" s="244"/>
      <c r="AK11" s="244"/>
      <c r="AL11" s="44"/>
      <c r="AM11" s="247">
        <f>SUMPRODUCT(LEN($M11:$AE14)-LEN(SUBSTITUTE($M11:$AE14,"/", "")))/2</f>
        <v>0</v>
      </c>
      <c r="AN11" s="300">
        <f>SUMPRODUCT(LEN($M11:$AE14)-LEN(SUBSTITUTE($M11:$AE14,"-", "")))</f>
        <v>0</v>
      </c>
      <c r="AO11" s="247">
        <f>SUMPRODUCT(LEN($M11:$AE14)-LEN(SUBSTITUTE($M11:$AE14,"A", "")))</f>
        <v>0</v>
      </c>
      <c r="AP11" s="240">
        <f>SUMPRODUCT(LEN($AH11:$AH14)-LEN(SUBSTITUTE($AH11:$AH14,"A", "")))</f>
        <v>0</v>
      </c>
      <c r="AQ11" s="237">
        <f>SUMPRODUCT(LEN($AG11:$AG14)-LEN(SUBSTITUTE($AG11:$AG14,"A", "")))</f>
        <v>0</v>
      </c>
      <c r="AR11" s="234">
        <f>SUMPRODUCT(LEN($M11:$AE14)-LEN(SUBSTITUTE($M11:$AE14,"S", "")))</f>
        <v>2</v>
      </c>
      <c r="AS11" s="240">
        <f>SUMPRODUCT(LEN($AH11:$AH14)-LEN(SUBSTITUTE($AH11:$AH14,"S", "")))</f>
        <v>0</v>
      </c>
      <c r="AT11" s="237">
        <f>SUMPRODUCT(LEN($AG11:$AG14)-LEN(SUBSTITUTE($AG11:$AG14,"S", "")))</f>
        <v>0</v>
      </c>
      <c r="AU11" s="234">
        <f>SUMPRODUCT(LEN($M11:$AE14)-LEN(SUBSTITUTE($M11:$AE14,"F", "")))</f>
        <v>0</v>
      </c>
      <c r="AV11" s="240">
        <f>SUMPRODUCT(LEN($AH11:$AH14)-LEN(SUBSTITUTE($AH11:$AH14,"F", "")))</f>
        <v>0</v>
      </c>
      <c r="AW11" s="237">
        <f>SUMPRODUCT(LEN($AG11:$AG14)-LEN(SUBSTITUTE($AG11:$AG14,"F", "")))</f>
        <v>0</v>
      </c>
      <c r="AX11" s="234">
        <f>SUMPRODUCT(LEN($M11:$AE14)-LEN(SUBSTITUTE($M11:$AE14,"G", "")))</f>
        <v>0</v>
      </c>
      <c r="AY11" s="240">
        <f>SUMPRODUCT(LEN($AH11:$AH14)-LEN(SUBSTITUTE($AH11:$AH14,"G", "")))</f>
        <v>0</v>
      </c>
      <c r="AZ11" s="237">
        <f>SUMPRODUCT(LEN($AG11:$AG14)-LEN(SUBSTITUTE($AG11:$AG14,"G", "")))</f>
        <v>0</v>
      </c>
      <c r="BA11" s="234">
        <f>SUMPRODUCT(LEN($M11:$AE14)-LEN(SUBSTITUTE($M11:$AE14,"M", "")))</f>
        <v>0</v>
      </c>
      <c r="BB11" s="240">
        <f>SUMPRODUCT(LEN($AH11:$AH14)-LEN(SUBSTITUTE($AH11:$AH14,"M", "")))</f>
        <v>0</v>
      </c>
      <c r="BC11" s="237">
        <f>SUMPRODUCT(LEN($AG11:$AG14)-LEN(SUBSTITUTE($AG11:$AG14,"M", "")))</f>
        <v>0</v>
      </c>
      <c r="BD11" s="291">
        <f>SUMPRODUCT(LEN($AI11:$AI14)-LEN(SUBSTITUTE($AI11:$AI14,"S", "")))</f>
        <v>0</v>
      </c>
      <c r="BE11" s="294">
        <f>SUMPRODUCT(LEN($AI11:$AI14)-LEN(SUBSTITUTE($AI11:$AI14,"F", "")))</f>
        <v>0</v>
      </c>
      <c r="BF11" s="294">
        <f>SUMPRODUCT(LEN($AI11:$AI14)-LEN(SUBSTITUTE($AI11:$AI14,"G", "")))</f>
        <v>0</v>
      </c>
      <c r="BG11" s="297">
        <f>SUMPRODUCT(LEN($AI11:$AI14)-LEN(SUBSTITUTE($AI11:$AI14,"M", "")))</f>
        <v>0</v>
      </c>
    </row>
    <row r="12" spans="1:67" ht="28.15" customHeight="1" thickBot="1">
      <c r="B12" s="34"/>
      <c r="C12" s="266"/>
      <c r="D12" s="43"/>
      <c r="E12" s="103"/>
      <c r="F12" s="103"/>
      <c r="G12" s="102"/>
      <c r="H12" s="260"/>
      <c r="I12" s="270"/>
      <c r="J12" s="270"/>
      <c r="K12" s="270"/>
      <c r="L12" s="37">
        <v>2</v>
      </c>
      <c r="M12" s="36"/>
      <c r="N12" s="37">
        <v>6</v>
      </c>
      <c r="O12" s="36"/>
      <c r="P12" s="37">
        <v>10</v>
      </c>
      <c r="Q12" s="36"/>
      <c r="R12" s="37">
        <v>14</v>
      </c>
      <c r="S12" s="36"/>
      <c r="T12" s="37">
        <v>18</v>
      </c>
      <c r="U12" s="36"/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/>
      <c r="AI12" s="24"/>
      <c r="AJ12" s="245"/>
      <c r="AK12" s="245"/>
      <c r="AL12" s="23"/>
      <c r="AM12" s="248"/>
      <c r="AN12" s="301"/>
      <c r="AO12" s="248"/>
      <c r="AP12" s="241"/>
      <c r="AQ12" s="238"/>
      <c r="AR12" s="235"/>
      <c r="AS12" s="241"/>
      <c r="AT12" s="238"/>
      <c r="AU12" s="235"/>
      <c r="AV12" s="241"/>
      <c r="AW12" s="238"/>
      <c r="AX12" s="235"/>
      <c r="AY12" s="241"/>
      <c r="AZ12" s="238"/>
      <c r="BA12" s="235"/>
      <c r="BB12" s="241"/>
      <c r="BC12" s="238"/>
      <c r="BD12" s="292"/>
      <c r="BE12" s="295"/>
      <c r="BF12" s="295"/>
      <c r="BG12" s="298"/>
    </row>
    <row r="13" spans="1:67" ht="28.15" customHeight="1">
      <c r="B13" s="34"/>
      <c r="C13" s="267"/>
      <c r="D13" s="33"/>
      <c r="E13" s="101"/>
      <c r="F13" s="101"/>
      <c r="G13" s="100"/>
      <c r="H13" s="257">
        <v>162</v>
      </c>
      <c r="I13" s="271"/>
      <c r="J13" s="271"/>
      <c r="K13" s="271"/>
      <c r="L13" s="27">
        <v>3</v>
      </c>
      <c r="M13" s="26"/>
      <c r="N13" s="27">
        <v>7</v>
      </c>
      <c r="O13" s="26"/>
      <c r="P13" s="27">
        <v>11</v>
      </c>
      <c r="Q13" s="26"/>
      <c r="R13" s="27">
        <v>15</v>
      </c>
      <c r="S13" s="26"/>
      <c r="T13" s="27">
        <v>19</v>
      </c>
      <c r="U13" s="26"/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45"/>
      <c r="AK13" s="245"/>
      <c r="AL13" s="23"/>
      <c r="AM13" s="248"/>
      <c r="AN13" s="301"/>
      <c r="AO13" s="248"/>
      <c r="AP13" s="241"/>
      <c r="AQ13" s="238"/>
      <c r="AR13" s="235"/>
      <c r="AS13" s="241"/>
      <c r="AT13" s="238"/>
      <c r="AU13" s="235"/>
      <c r="AV13" s="241"/>
      <c r="AW13" s="238"/>
      <c r="AX13" s="235"/>
      <c r="AY13" s="241"/>
      <c r="AZ13" s="238"/>
      <c r="BA13" s="235"/>
      <c r="BB13" s="241"/>
      <c r="BC13" s="238"/>
      <c r="BD13" s="292"/>
      <c r="BE13" s="295"/>
      <c r="BF13" s="295"/>
      <c r="BG13" s="298"/>
    </row>
    <row r="14" spans="1:67" ht="28.15" customHeight="1" thickBot="1">
      <c r="B14" s="34"/>
      <c r="C14" s="273"/>
      <c r="D14" s="64"/>
      <c r="E14" s="107"/>
      <c r="F14" s="107"/>
      <c r="G14" s="106"/>
      <c r="H14" s="258"/>
      <c r="I14" s="274"/>
      <c r="J14" s="274"/>
      <c r="K14" s="274"/>
      <c r="L14" s="59">
        <v>4</v>
      </c>
      <c r="M14" s="58"/>
      <c r="N14" s="59">
        <v>8</v>
      </c>
      <c r="O14" s="58"/>
      <c r="P14" s="59">
        <v>12</v>
      </c>
      <c r="Q14" s="58"/>
      <c r="R14" s="59">
        <v>16</v>
      </c>
      <c r="S14" s="58"/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50"/>
      <c r="AK14" s="250"/>
      <c r="AL14" s="55"/>
      <c r="AM14" s="249"/>
      <c r="AN14" s="302"/>
      <c r="AO14" s="249"/>
      <c r="AP14" s="242"/>
      <c r="AQ14" s="239"/>
      <c r="AR14" s="236"/>
      <c r="AS14" s="242"/>
      <c r="AT14" s="239"/>
      <c r="AU14" s="236"/>
      <c r="AV14" s="242"/>
      <c r="AW14" s="239"/>
      <c r="AX14" s="236"/>
      <c r="AY14" s="242"/>
      <c r="AZ14" s="239"/>
      <c r="BA14" s="236"/>
      <c r="BB14" s="242"/>
      <c r="BC14" s="239"/>
      <c r="BD14" s="293"/>
      <c r="BE14" s="296"/>
      <c r="BF14" s="296"/>
      <c r="BG14" s="299"/>
    </row>
    <row r="15" spans="1:67" ht="28.15" hidden="1" customHeight="1">
      <c r="B15" s="34"/>
      <c r="C15" s="265">
        <v>2</v>
      </c>
      <c r="D15" s="54"/>
      <c r="E15" s="105"/>
      <c r="F15" s="114"/>
      <c r="G15" s="104"/>
      <c r="H15" s="259"/>
      <c r="I15" s="269"/>
      <c r="J15" s="269"/>
      <c r="K15" s="269"/>
      <c r="L15" s="48">
        <v>1</v>
      </c>
      <c r="M15" s="47"/>
      <c r="N15" s="48">
        <v>5</v>
      </c>
      <c r="O15" s="47"/>
      <c r="P15" s="48">
        <v>9</v>
      </c>
      <c r="Q15" s="47"/>
      <c r="R15" s="48">
        <v>13</v>
      </c>
      <c r="S15" s="47"/>
      <c r="T15" s="48">
        <v>17</v>
      </c>
      <c r="U15" s="47"/>
      <c r="V15" s="48">
        <v>21</v>
      </c>
      <c r="W15" s="47"/>
      <c r="X15" s="48">
        <v>25</v>
      </c>
      <c r="Y15" s="47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51"/>
      <c r="AK15" s="254"/>
      <c r="AL15" s="44"/>
      <c r="AM15" s="211"/>
      <c r="AN15" s="211"/>
      <c r="AO15" s="247">
        <f>SUMPRODUCT(LEN($M15:$AE18)-LEN(SUBSTITUTE($M15:$AE18,"A", "")))</f>
        <v>0</v>
      </c>
      <c r="AP15" s="240">
        <f>SUMPRODUCT(LEN($AH15:$AH18)-LEN(SUBSTITUTE($AH15:$AH18,"A", "")))</f>
        <v>0</v>
      </c>
      <c r="AQ15" s="237">
        <f>SUMPRODUCT(LEN($AG15:$AG18)-LEN(SUBSTITUTE($AG15:$AG18,"A", "")))</f>
        <v>0</v>
      </c>
      <c r="AR15" s="234">
        <f>SUMPRODUCT(LEN($M15:$AE18)-LEN(SUBSTITUTE($M15:$AE18,"S", "")))</f>
        <v>0</v>
      </c>
      <c r="AS15" s="240">
        <f>SUMPRODUCT(LEN($AH15:$AH18)-LEN(SUBSTITUTE($AH15:$AH18,"S", "")))</f>
        <v>0</v>
      </c>
      <c r="AT15" s="237">
        <f>SUMPRODUCT(LEN($AG15:$AG18)-LEN(SUBSTITUTE($AG15:$AG18,"S", "")))</f>
        <v>0</v>
      </c>
      <c r="AU15" s="234">
        <f>SUMPRODUCT(LEN($M15:$AE18)-LEN(SUBSTITUTE($M15:$AE18,"F", "")))</f>
        <v>0</v>
      </c>
      <c r="AV15" s="240">
        <f>SUMPRODUCT(LEN($AH15:$AH18)-LEN(SUBSTITUTE($AH15:$AH18,"F", "")))</f>
        <v>0</v>
      </c>
      <c r="AW15" s="237">
        <f>SUMPRODUCT(LEN($AG15:$AG18)-LEN(SUBSTITUTE($AG15:$AG18,"F", "")))</f>
        <v>0</v>
      </c>
      <c r="AX15" s="234">
        <f>SUMPRODUCT(LEN($M15:$AE18)-LEN(SUBSTITUTE($M15:$AE18,"G", "")))</f>
        <v>0</v>
      </c>
      <c r="AY15" s="240">
        <f>SUMPRODUCT(LEN($AH15:$AH18)-LEN(SUBSTITUTE($AH15:$AH18,"G", "")))</f>
        <v>0</v>
      </c>
      <c r="AZ15" s="237">
        <f>SUMPRODUCT(LEN($AG15:$AG18)-LEN(SUBSTITUTE($AG15:$AG18,"G", "")))</f>
        <v>0</v>
      </c>
      <c r="BA15" s="234">
        <f>SUMPRODUCT(LEN($M15:$AE18)-LEN(SUBSTITUTE($M15:$AE18,"M", "")))</f>
        <v>0</v>
      </c>
      <c r="BB15" s="240">
        <f>SUMPRODUCT(LEN($AH15:$AH18)-LEN(SUBSTITUTE($AH15:$AH18,"M", "")))</f>
        <v>0</v>
      </c>
      <c r="BC15" s="237">
        <f>SUMPRODUCT(LEN($AG15:$AG18)-LEN(SUBSTITUTE($AG15:$AG18,"M", "")))</f>
        <v>0</v>
      </c>
      <c r="BD15" s="291">
        <f>SUMPRODUCT(LEN($AI15:$AI18)-LEN(SUBSTITUTE($AI15:$AI18,"S", "")))</f>
        <v>0</v>
      </c>
      <c r="BE15" s="294">
        <f>SUMPRODUCT(LEN($AI15:$AI18)-LEN(SUBSTITUTE($AI15:$AI18,"F", "")))</f>
        <v>0</v>
      </c>
      <c r="BF15" s="294">
        <f>SUMPRODUCT(LEN($AI15:$AI18)-LEN(SUBSTITUTE($AI15:$AI18,"G", "")))</f>
        <v>0</v>
      </c>
      <c r="BG15" s="297">
        <f>SUMPRODUCT(LEN($AI15:$AI18)-LEN(SUBSTITUTE($AI15:$AI18,"M", "")))</f>
        <v>0</v>
      </c>
    </row>
    <row r="16" spans="1:67" ht="28.15" hidden="1" customHeight="1" thickBot="1">
      <c r="B16" s="34"/>
      <c r="C16" s="266"/>
      <c r="D16" s="43"/>
      <c r="E16" s="103"/>
      <c r="F16" s="113"/>
      <c r="G16" s="112" t="s">
        <v>360</v>
      </c>
      <c r="H16" s="260"/>
      <c r="I16" s="270"/>
      <c r="J16" s="270"/>
      <c r="K16" s="270"/>
      <c r="L16" s="37">
        <v>2</v>
      </c>
      <c r="M16" s="36"/>
      <c r="N16" s="37">
        <v>6</v>
      </c>
      <c r="O16" s="36"/>
      <c r="P16" s="37">
        <v>10</v>
      </c>
      <c r="Q16" s="36"/>
      <c r="R16" s="37">
        <v>14</v>
      </c>
      <c r="S16" s="36"/>
      <c r="T16" s="37">
        <v>18</v>
      </c>
      <c r="U16" s="36"/>
      <c r="V16" s="37">
        <v>22</v>
      </c>
      <c r="W16" s="36"/>
      <c r="X16" s="37">
        <v>26</v>
      </c>
      <c r="Y16" s="36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52"/>
      <c r="AK16" s="255"/>
      <c r="AL16" s="23"/>
      <c r="AM16" s="211"/>
      <c r="AN16" s="211"/>
      <c r="AO16" s="248"/>
      <c r="AP16" s="241"/>
      <c r="AQ16" s="238"/>
      <c r="AR16" s="235"/>
      <c r="AS16" s="241"/>
      <c r="AT16" s="238"/>
      <c r="AU16" s="235"/>
      <c r="AV16" s="241"/>
      <c r="AW16" s="238"/>
      <c r="AX16" s="235"/>
      <c r="AY16" s="241"/>
      <c r="AZ16" s="238"/>
      <c r="BA16" s="235"/>
      <c r="BB16" s="241"/>
      <c r="BC16" s="238"/>
      <c r="BD16" s="292"/>
      <c r="BE16" s="295"/>
      <c r="BF16" s="295"/>
      <c r="BG16" s="298"/>
    </row>
    <row r="17" spans="2:67" ht="28.15" hidden="1" customHeight="1">
      <c r="B17" s="34"/>
      <c r="C17" s="267"/>
      <c r="D17" s="33"/>
      <c r="E17" s="101"/>
      <c r="F17" s="111"/>
      <c r="G17" s="110" t="s">
        <v>359</v>
      </c>
      <c r="H17" s="257"/>
      <c r="I17" s="271"/>
      <c r="J17" s="271"/>
      <c r="K17" s="271"/>
      <c r="L17" s="27">
        <v>3</v>
      </c>
      <c r="M17" s="26"/>
      <c r="N17" s="27">
        <v>7</v>
      </c>
      <c r="O17" s="26"/>
      <c r="P17" s="27">
        <v>11</v>
      </c>
      <c r="Q17" s="26"/>
      <c r="R17" s="27">
        <v>15</v>
      </c>
      <c r="S17" s="26"/>
      <c r="T17" s="27">
        <v>19</v>
      </c>
      <c r="U17" s="26"/>
      <c r="V17" s="27">
        <v>23</v>
      </c>
      <c r="W17" s="26"/>
      <c r="X17" s="27">
        <v>27</v>
      </c>
      <c r="Y17" s="26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52"/>
      <c r="AK17" s="255"/>
      <c r="AL17" s="23"/>
      <c r="AM17" s="211"/>
      <c r="AN17" s="211"/>
      <c r="AO17" s="248"/>
      <c r="AP17" s="241"/>
      <c r="AQ17" s="238"/>
      <c r="AR17" s="235"/>
      <c r="AS17" s="241"/>
      <c r="AT17" s="238"/>
      <c r="AU17" s="235"/>
      <c r="AV17" s="241"/>
      <c r="AW17" s="238"/>
      <c r="AX17" s="235"/>
      <c r="AY17" s="241"/>
      <c r="AZ17" s="238"/>
      <c r="BA17" s="235"/>
      <c r="BB17" s="241"/>
      <c r="BC17" s="238"/>
      <c r="BD17" s="292"/>
      <c r="BE17" s="295"/>
      <c r="BF17" s="295"/>
      <c r="BG17" s="298"/>
    </row>
    <row r="18" spans="2:67" ht="28.15" hidden="1" customHeight="1" thickBot="1">
      <c r="B18" s="34"/>
      <c r="C18" s="273"/>
      <c r="D18" s="64"/>
      <c r="E18" s="107"/>
      <c r="F18" s="107"/>
      <c r="G18" s="106"/>
      <c r="H18" s="258"/>
      <c r="I18" s="274"/>
      <c r="J18" s="274"/>
      <c r="K18" s="274"/>
      <c r="L18" s="59">
        <v>4</v>
      </c>
      <c r="M18" s="58"/>
      <c r="N18" s="59">
        <v>8</v>
      </c>
      <c r="O18" s="58"/>
      <c r="P18" s="59">
        <v>12</v>
      </c>
      <c r="Q18" s="58"/>
      <c r="R18" s="59">
        <v>16</v>
      </c>
      <c r="S18" s="58"/>
      <c r="T18" s="59">
        <v>20</v>
      </c>
      <c r="U18" s="58"/>
      <c r="V18" s="59">
        <v>24</v>
      </c>
      <c r="W18" s="58"/>
      <c r="X18" s="59">
        <v>28</v>
      </c>
      <c r="Y18" s="58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53"/>
      <c r="AK18" s="256"/>
      <c r="AL18" s="55"/>
      <c r="AM18" s="211"/>
      <c r="AN18" s="211"/>
      <c r="AO18" s="249"/>
      <c r="AP18" s="242"/>
      <c r="AQ18" s="239"/>
      <c r="AR18" s="236"/>
      <c r="AS18" s="242"/>
      <c r="AT18" s="239"/>
      <c r="AU18" s="236"/>
      <c r="AV18" s="242"/>
      <c r="AW18" s="239"/>
      <c r="AX18" s="236"/>
      <c r="AY18" s="242"/>
      <c r="AZ18" s="239"/>
      <c r="BA18" s="236"/>
      <c r="BB18" s="242"/>
      <c r="BC18" s="239"/>
      <c r="BD18" s="293"/>
      <c r="BE18" s="296"/>
      <c r="BF18" s="296"/>
      <c r="BG18" s="299"/>
    </row>
    <row r="19" spans="2:67" ht="28.15" hidden="1" customHeight="1">
      <c r="B19" s="34"/>
      <c r="C19" s="265">
        <v>3</v>
      </c>
      <c r="D19" s="54"/>
      <c r="E19" s="105"/>
      <c r="F19" s="105"/>
      <c r="G19" s="104"/>
      <c r="H19" s="259"/>
      <c r="I19" s="269"/>
      <c r="J19" s="269"/>
      <c r="K19" s="269"/>
      <c r="L19" s="48">
        <v>1</v>
      </c>
      <c r="M19" s="47"/>
      <c r="N19" s="48">
        <v>5</v>
      </c>
      <c r="O19" s="47"/>
      <c r="P19" s="48">
        <v>9</v>
      </c>
      <c r="Q19" s="47"/>
      <c r="R19" s="48">
        <v>13</v>
      </c>
      <c r="S19" s="47"/>
      <c r="T19" s="48">
        <v>17</v>
      </c>
      <c r="U19" s="47"/>
      <c r="V19" s="48">
        <v>21</v>
      </c>
      <c r="W19" s="47"/>
      <c r="X19" s="48">
        <v>25</v>
      </c>
      <c r="Y19" s="47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44"/>
      <c r="AK19" s="244"/>
      <c r="AL19" s="44"/>
      <c r="AM19" s="211"/>
      <c r="AN19" s="211"/>
      <c r="AO19" s="247">
        <f>SUMPRODUCT(LEN($M19:$AE22)-LEN(SUBSTITUTE($M19:$AE22,"A", "")))</f>
        <v>0</v>
      </c>
      <c r="AP19" s="240">
        <f>SUMPRODUCT(LEN($AH19:$AH22)-LEN(SUBSTITUTE($AH19:$AH22,"A", "")))</f>
        <v>0</v>
      </c>
      <c r="AQ19" s="237">
        <f>SUMPRODUCT(LEN($AG19:$AG22)-LEN(SUBSTITUTE($AG19:$AG22,"A", "")))</f>
        <v>0</v>
      </c>
      <c r="AR19" s="234">
        <f>SUMPRODUCT(LEN($M19:$AE22)-LEN(SUBSTITUTE($M19:$AE22,"S", "")))</f>
        <v>0</v>
      </c>
      <c r="AS19" s="240">
        <f>SUMPRODUCT(LEN($AH19:$AH22)-LEN(SUBSTITUTE($AH19:$AH22,"S", "")))</f>
        <v>0</v>
      </c>
      <c r="AT19" s="237">
        <f>SUMPRODUCT(LEN($AG19:$AG22)-LEN(SUBSTITUTE($AG19:$AG22,"S", "")))</f>
        <v>0</v>
      </c>
      <c r="AU19" s="234">
        <f>SUMPRODUCT(LEN($M19:$AE22)-LEN(SUBSTITUTE($M19:$AE22,"F", "")))</f>
        <v>0</v>
      </c>
      <c r="AV19" s="240">
        <f>SUMPRODUCT(LEN($AH19:$AH22)-LEN(SUBSTITUTE($AH19:$AH22,"F", "")))</f>
        <v>0</v>
      </c>
      <c r="AW19" s="237">
        <f>SUMPRODUCT(LEN($AG19:$AG22)-LEN(SUBSTITUTE($AG19:$AG22,"F", "")))</f>
        <v>0</v>
      </c>
      <c r="AX19" s="234">
        <f>SUMPRODUCT(LEN($M19:$AE22)-LEN(SUBSTITUTE($M19:$AE22,"G", "")))</f>
        <v>0</v>
      </c>
      <c r="AY19" s="240">
        <f>SUMPRODUCT(LEN($AH19:$AH22)-LEN(SUBSTITUTE($AH19:$AH22,"G", "")))</f>
        <v>0</v>
      </c>
      <c r="AZ19" s="237">
        <f>SUMPRODUCT(LEN($AG19:$AG22)-LEN(SUBSTITUTE($AG19:$AG22,"G", "")))</f>
        <v>0</v>
      </c>
      <c r="BA19" s="234">
        <f>SUMPRODUCT(LEN($M19:$AE22)-LEN(SUBSTITUTE($M19:$AE22,"M", "")))</f>
        <v>0</v>
      </c>
      <c r="BB19" s="240">
        <f>SUMPRODUCT(LEN($AH19:$AH22)-LEN(SUBSTITUTE($AH19:$AH22,"M", "")))</f>
        <v>0</v>
      </c>
      <c r="BC19" s="237">
        <f>SUMPRODUCT(LEN($AG19:$AG22)-LEN(SUBSTITUTE($AG19:$AG22,"M", "")))</f>
        <v>0</v>
      </c>
      <c r="BD19" s="291">
        <f>SUMPRODUCT(LEN($AI19:$AI22)-LEN(SUBSTITUTE($AI19:$AI22,"S", "")))</f>
        <v>0</v>
      </c>
      <c r="BE19" s="294">
        <f>SUMPRODUCT(LEN($AI19:$AI22)-LEN(SUBSTITUTE($AI19:$AI22,"F", "")))</f>
        <v>0</v>
      </c>
      <c r="BF19" s="294">
        <f>SUMPRODUCT(LEN($AI19:$AI22)-LEN(SUBSTITUTE($AI19:$AI22,"G", "")))</f>
        <v>0</v>
      </c>
      <c r="BG19" s="297">
        <f>SUMPRODUCT(LEN($AI19:$AI22)-LEN(SUBSTITUTE($AI19:$AI22,"M", "")))</f>
        <v>0</v>
      </c>
    </row>
    <row r="20" spans="2:67" ht="28.15" hidden="1" customHeight="1" thickBot="1">
      <c r="B20" s="34"/>
      <c r="C20" s="266"/>
      <c r="D20" s="43"/>
      <c r="E20" s="103"/>
      <c r="F20" s="103"/>
      <c r="G20" s="102"/>
      <c r="H20" s="260"/>
      <c r="I20" s="270"/>
      <c r="J20" s="270"/>
      <c r="K20" s="270"/>
      <c r="L20" s="37">
        <v>2</v>
      </c>
      <c r="M20" s="36"/>
      <c r="N20" s="37">
        <v>6</v>
      </c>
      <c r="O20" s="36"/>
      <c r="P20" s="37">
        <v>10</v>
      </c>
      <c r="Q20" s="36"/>
      <c r="R20" s="37">
        <v>14</v>
      </c>
      <c r="S20" s="36"/>
      <c r="T20" s="37">
        <v>18</v>
      </c>
      <c r="U20" s="36"/>
      <c r="V20" s="37">
        <v>22</v>
      </c>
      <c r="W20" s="36"/>
      <c r="X20" s="37">
        <v>26</v>
      </c>
      <c r="Y20" s="36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45"/>
      <c r="AK20" s="245"/>
      <c r="AL20" s="23"/>
      <c r="AM20" s="211"/>
      <c r="AN20" s="211"/>
      <c r="AO20" s="248"/>
      <c r="AP20" s="241"/>
      <c r="AQ20" s="238"/>
      <c r="AR20" s="235"/>
      <c r="AS20" s="241"/>
      <c r="AT20" s="238"/>
      <c r="AU20" s="235"/>
      <c r="AV20" s="241"/>
      <c r="AW20" s="238"/>
      <c r="AX20" s="235"/>
      <c r="AY20" s="241"/>
      <c r="AZ20" s="238"/>
      <c r="BA20" s="235"/>
      <c r="BB20" s="241"/>
      <c r="BC20" s="238"/>
      <c r="BD20" s="292"/>
      <c r="BE20" s="295"/>
      <c r="BF20" s="295"/>
      <c r="BG20" s="298"/>
    </row>
    <row r="21" spans="2:67" ht="28.15" hidden="1" customHeight="1">
      <c r="B21" s="34"/>
      <c r="C21" s="267"/>
      <c r="D21" s="33"/>
      <c r="E21" s="101"/>
      <c r="F21" s="101"/>
      <c r="G21" s="100"/>
      <c r="H21" s="257"/>
      <c r="I21" s="271"/>
      <c r="J21" s="271"/>
      <c r="K21" s="271"/>
      <c r="L21" s="27">
        <v>3</v>
      </c>
      <c r="M21" s="26"/>
      <c r="N21" s="27">
        <v>7</v>
      </c>
      <c r="O21" s="26"/>
      <c r="P21" s="27">
        <v>11</v>
      </c>
      <c r="Q21" s="26"/>
      <c r="R21" s="27">
        <v>15</v>
      </c>
      <c r="S21" s="26"/>
      <c r="T21" s="27">
        <v>19</v>
      </c>
      <c r="U21" s="26"/>
      <c r="V21" s="27">
        <v>23</v>
      </c>
      <c r="W21" s="26"/>
      <c r="X21" s="27">
        <v>27</v>
      </c>
      <c r="Y21" s="26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45"/>
      <c r="AK21" s="245"/>
      <c r="AL21" s="23"/>
      <c r="AM21" s="211"/>
      <c r="AN21" s="211"/>
      <c r="AO21" s="248"/>
      <c r="AP21" s="241"/>
      <c r="AQ21" s="238"/>
      <c r="AR21" s="235"/>
      <c r="AS21" s="241"/>
      <c r="AT21" s="238"/>
      <c r="AU21" s="235"/>
      <c r="AV21" s="241"/>
      <c r="AW21" s="238"/>
      <c r="AX21" s="235"/>
      <c r="AY21" s="241"/>
      <c r="AZ21" s="238"/>
      <c r="BA21" s="235"/>
      <c r="BB21" s="241"/>
      <c r="BC21" s="238"/>
      <c r="BD21" s="292"/>
      <c r="BE21" s="295"/>
      <c r="BF21" s="295"/>
      <c r="BG21" s="298"/>
    </row>
    <row r="22" spans="2:67" ht="28.15" hidden="1" customHeight="1" thickBot="1">
      <c r="B22" s="22"/>
      <c r="C22" s="268"/>
      <c r="D22" s="21"/>
      <c r="E22" s="20"/>
      <c r="F22" s="20"/>
      <c r="G22" s="19"/>
      <c r="H22" s="258"/>
      <c r="I22" s="272"/>
      <c r="J22" s="272"/>
      <c r="K22" s="272"/>
      <c r="L22" s="15">
        <v>4</v>
      </c>
      <c r="M22" s="14"/>
      <c r="N22" s="15">
        <v>8</v>
      </c>
      <c r="O22" s="14"/>
      <c r="P22" s="15">
        <v>12</v>
      </c>
      <c r="Q22" s="14"/>
      <c r="R22" s="15">
        <v>16</v>
      </c>
      <c r="S22" s="14"/>
      <c r="T22" s="15">
        <v>20</v>
      </c>
      <c r="U22" s="14"/>
      <c r="V22" s="15">
        <v>24</v>
      </c>
      <c r="W22" s="14"/>
      <c r="X22" s="15">
        <v>28</v>
      </c>
      <c r="Y22" s="1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46"/>
      <c r="AK22" s="246"/>
      <c r="AL22" s="11"/>
      <c r="AM22" s="211"/>
      <c r="AN22" s="211"/>
      <c r="AO22" s="249"/>
      <c r="AP22" s="242"/>
      <c r="AQ22" s="239"/>
      <c r="AR22" s="236"/>
      <c r="AS22" s="242"/>
      <c r="AT22" s="239"/>
      <c r="AU22" s="236"/>
      <c r="AV22" s="242"/>
      <c r="AW22" s="239"/>
      <c r="AX22" s="236"/>
      <c r="AY22" s="242"/>
      <c r="AZ22" s="239"/>
      <c r="BA22" s="236"/>
      <c r="BB22" s="242"/>
      <c r="BC22" s="239"/>
      <c r="BD22" s="293"/>
      <c r="BE22" s="296"/>
      <c r="BF22" s="296"/>
      <c r="BG22" s="299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29" t="s">
        <v>287</v>
      </c>
      <c r="M23" s="278"/>
      <c r="N23" s="229" t="s">
        <v>286</v>
      </c>
      <c r="O23" s="278"/>
      <c r="P23" s="229" t="s">
        <v>286</v>
      </c>
      <c r="Q23" s="230"/>
      <c r="R23" s="229" t="s">
        <v>286</v>
      </c>
      <c r="S23" s="230"/>
      <c r="T23" s="229" t="s">
        <v>286</v>
      </c>
      <c r="U23" s="230"/>
      <c r="V23" s="229" t="s">
        <v>286</v>
      </c>
      <c r="W23" s="230"/>
      <c r="X23" s="229" t="s">
        <v>286</v>
      </c>
      <c r="Y23" s="230"/>
      <c r="Z23" s="229" t="s">
        <v>286</v>
      </c>
      <c r="AA23" s="230"/>
      <c r="AB23" s="229" t="s">
        <v>286</v>
      </c>
      <c r="AC23" s="230"/>
      <c r="AD23" s="229" t="s">
        <v>286</v>
      </c>
      <c r="AE23" s="230"/>
      <c r="AF23" s="243" t="s">
        <v>285</v>
      </c>
      <c r="AG23" s="230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/>
      <c r="E24" s="275">
        <v>432.79</v>
      </c>
      <c r="F24" s="276"/>
      <c r="G24" s="277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2</v>
      </c>
      <c r="AP24" s="70">
        <f t="shared" si="1"/>
        <v>0</v>
      </c>
      <c r="AQ24" s="69">
        <f t="shared" si="1"/>
        <v>0</v>
      </c>
      <c r="AR24" s="71">
        <f t="shared" si="1"/>
        <v>3</v>
      </c>
      <c r="AS24" s="70">
        <f t="shared" si="1"/>
        <v>0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0</v>
      </c>
      <c r="AY24" s="70">
        <f t="shared" si="1"/>
        <v>0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2</v>
      </c>
      <c r="BL24" s="5">
        <f>SUM(AR24:AT24,BD24)</f>
        <v>3</v>
      </c>
      <c r="BM24" s="5">
        <f>SUM(AU24:AW24,BE24)</f>
        <v>0</v>
      </c>
      <c r="BN24" s="5">
        <f>SUM(AX24:AZ24,BF24)</f>
        <v>0</v>
      </c>
      <c r="BO24" s="5">
        <f>SUM(BA24:BC24,BG24)</f>
        <v>0</v>
      </c>
    </row>
    <row r="25" spans="2:67" ht="28.15" customHeight="1">
      <c r="B25" s="34"/>
      <c r="C25" s="265">
        <v>1</v>
      </c>
      <c r="D25" s="54"/>
      <c r="E25" s="105"/>
      <c r="F25" s="105"/>
      <c r="G25" s="104"/>
      <c r="H25" s="259"/>
      <c r="I25" s="269">
        <v>32</v>
      </c>
      <c r="J25" s="269">
        <v>9</v>
      </c>
      <c r="K25" s="269">
        <v>6</v>
      </c>
      <c r="L25" s="48">
        <v>1</v>
      </c>
      <c r="M25" s="47" t="s">
        <v>418</v>
      </c>
      <c r="N25" s="48">
        <v>5</v>
      </c>
      <c r="O25" s="47"/>
      <c r="P25" s="48">
        <v>9</v>
      </c>
      <c r="Q25" s="47"/>
      <c r="R25" s="48">
        <v>13</v>
      </c>
      <c r="S25" s="47"/>
      <c r="T25" s="48">
        <v>17</v>
      </c>
      <c r="U25" s="47"/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/>
      <c r="AI25" s="45"/>
      <c r="AJ25" s="244"/>
      <c r="AK25" s="244"/>
      <c r="AL25" s="44"/>
      <c r="AM25" s="247">
        <f>SUMPRODUCT(LEN($M25:$AE28)-LEN(SUBSTITUTE($M25:$AE28,"/", "")))/2</f>
        <v>0</v>
      </c>
      <c r="AN25" s="300">
        <f>SUMPRODUCT(LEN($M25:$AE28)-LEN(SUBSTITUTE($M25:$AE28,"-", "")))</f>
        <v>0</v>
      </c>
      <c r="AO25" s="247">
        <f>SUMPRODUCT(LEN($M25:$AE28)-LEN(SUBSTITUTE($M25:$AE28,"A", "")))</f>
        <v>2</v>
      </c>
      <c r="AP25" s="240">
        <f>SUMPRODUCT(LEN($AH25:$AH28)-LEN(SUBSTITUTE($AH25:$AH28,"A", "")))</f>
        <v>0</v>
      </c>
      <c r="AQ25" s="237">
        <f>SUMPRODUCT(LEN($AG25:$AG28)-LEN(SUBSTITUTE($AG25:$AG28,"A", "")))</f>
        <v>0</v>
      </c>
      <c r="AR25" s="234">
        <f>SUMPRODUCT(LEN($M25:$AE28)-LEN(SUBSTITUTE($M25:$AE28,"S", "")))</f>
        <v>3</v>
      </c>
      <c r="AS25" s="240">
        <f>SUMPRODUCT(LEN($AH25:$AH28)-LEN(SUBSTITUTE($AH25:$AH28,"S", "")))</f>
        <v>0</v>
      </c>
      <c r="AT25" s="237">
        <f>SUMPRODUCT(LEN($AG25:$AG28)-LEN(SUBSTITUTE($AG25:$AG28,"S", "")))</f>
        <v>0</v>
      </c>
      <c r="AU25" s="234">
        <f>SUMPRODUCT(LEN($M25:$AE28)-LEN(SUBSTITUTE($M25:$AE28,"F", "")))</f>
        <v>0</v>
      </c>
      <c r="AV25" s="240">
        <f>SUMPRODUCT(LEN($AH25:$AH28)-LEN(SUBSTITUTE($AH25:$AH28,"F", "")))</f>
        <v>0</v>
      </c>
      <c r="AW25" s="237">
        <f>SUMPRODUCT(LEN($AG25:$AG28)-LEN(SUBSTITUTE($AG25:$AG28,"F", "")))</f>
        <v>0</v>
      </c>
      <c r="AX25" s="234">
        <f>SUMPRODUCT(LEN($M25:$AE28)-LEN(SUBSTITUTE($M25:$AE28,"G", "")))</f>
        <v>0</v>
      </c>
      <c r="AY25" s="240">
        <f>SUMPRODUCT(LEN($AH25:$AH28)-LEN(SUBSTITUTE($AH25:$AH28,"G", "")))</f>
        <v>0</v>
      </c>
      <c r="AZ25" s="237">
        <f>SUMPRODUCT(LEN($AG25:$AG28)-LEN(SUBSTITUTE($AG25:$AG28,"G", "")))</f>
        <v>0</v>
      </c>
      <c r="BA25" s="234">
        <f>SUMPRODUCT(LEN($M25:$AE28)-LEN(SUBSTITUTE($M25:$AE28,"M", "")))</f>
        <v>0</v>
      </c>
      <c r="BB25" s="240">
        <f>SUMPRODUCT(LEN($AH25:$AH28)-LEN(SUBSTITUTE($AH25:$AH28,"M", "")))</f>
        <v>0</v>
      </c>
      <c r="BC25" s="237">
        <f>SUMPRODUCT(LEN($AG25:$AG28)-LEN(SUBSTITUTE($AG25:$AG28,"M", "")))</f>
        <v>0</v>
      </c>
      <c r="BD25" s="291">
        <f>SUMPRODUCT(LEN($AI25:$AI28)-LEN(SUBSTITUTE($AI25:$AI28,"S", "")))</f>
        <v>0</v>
      </c>
      <c r="BE25" s="294">
        <f>SUMPRODUCT(LEN($AI25:$AI28)-LEN(SUBSTITUTE($AI25:$AI28,"F", "")))</f>
        <v>0</v>
      </c>
      <c r="BF25" s="294">
        <f>SUMPRODUCT(LEN($AI25:$AI28)-LEN(SUBSTITUTE($AI25:$AI28,"G", "")))</f>
        <v>0</v>
      </c>
      <c r="BG25" s="297">
        <f>SUMPRODUCT(LEN($AI25:$AI28)-LEN(SUBSTITUTE($AI25:$AI28,"M", "")))</f>
        <v>0</v>
      </c>
    </row>
    <row r="26" spans="2:67" ht="28.15" customHeight="1" thickBot="1">
      <c r="B26" s="34"/>
      <c r="C26" s="266"/>
      <c r="D26" s="43"/>
      <c r="E26" s="103"/>
      <c r="F26" s="103"/>
      <c r="G26" s="102"/>
      <c r="H26" s="260"/>
      <c r="I26" s="270"/>
      <c r="J26" s="270"/>
      <c r="K26" s="270"/>
      <c r="L26" s="37">
        <v>2</v>
      </c>
      <c r="M26" s="36" t="s">
        <v>423</v>
      </c>
      <c r="N26" s="37">
        <v>6</v>
      </c>
      <c r="O26" s="36"/>
      <c r="P26" s="37">
        <v>10</v>
      </c>
      <c r="Q26" s="36"/>
      <c r="R26" s="37">
        <v>14</v>
      </c>
      <c r="S26" s="36"/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45"/>
      <c r="AK26" s="245"/>
      <c r="AL26" s="23"/>
      <c r="AM26" s="248"/>
      <c r="AN26" s="301"/>
      <c r="AO26" s="248"/>
      <c r="AP26" s="241"/>
      <c r="AQ26" s="238"/>
      <c r="AR26" s="235"/>
      <c r="AS26" s="241"/>
      <c r="AT26" s="238"/>
      <c r="AU26" s="235"/>
      <c r="AV26" s="241"/>
      <c r="AW26" s="238"/>
      <c r="AX26" s="235"/>
      <c r="AY26" s="241"/>
      <c r="AZ26" s="238"/>
      <c r="BA26" s="235"/>
      <c r="BB26" s="241"/>
      <c r="BC26" s="238"/>
      <c r="BD26" s="292"/>
      <c r="BE26" s="295"/>
      <c r="BF26" s="295"/>
      <c r="BG26" s="298"/>
    </row>
    <row r="27" spans="2:67" ht="28.15" customHeight="1">
      <c r="B27" s="34"/>
      <c r="C27" s="267"/>
      <c r="D27" s="33"/>
      <c r="E27" s="101"/>
      <c r="F27" s="101"/>
      <c r="G27" s="100"/>
      <c r="H27" s="257">
        <v>162</v>
      </c>
      <c r="I27" s="271"/>
      <c r="J27" s="271"/>
      <c r="K27" s="271"/>
      <c r="L27" s="27">
        <v>3</v>
      </c>
      <c r="M27" s="26" t="s">
        <v>417</v>
      </c>
      <c r="N27" s="27">
        <v>7</v>
      </c>
      <c r="O27" s="26"/>
      <c r="P27" s="27">
        <v>11</v>
      </c>
      <c r="Q27" s="26"/>
      <c r="R27" s="27">
        <v>15</v>
      </c>
      <c r="S27" s="26"/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45"/>
      <c r="AK27" s="245"/>
      <c r="AL27" s="23"/>
      <c r="AM27" s="248"/>
      <c r="AN27" s="301"/>
      <c r="AO27" s="248"/>
      <c r="AP27" s="241"/>
      <c r="AQ27" s="238"/>
      <c r="AR27" s="235"/>
      <c r="AS27" s="241"/>
      <c r="AT27" s="238"/>
      <c r="AU27" s="235"/>
      <c r="AV27" s="241"/>
      <c r="AW27" s="238"/>
      <c r="AX27" s="235"/>
      <c r="AY27" s="241"/>
      <c r="AZ27" s="238"/>
      <c r="BA27" s="235"/>
      <c r="BB27" s="241"/>
      <c r="BC27" s="238"/>
      <c r="BD27" s="292"/>
      <c r="BE27" s="295"/>
      <c r="BF27" s="295"/>
      <c r="BG27" s="298"/>
    </row>
    <row r="28" spans="2:67" ht="28.15" customHeight="1" thickBot="1">
      <c r="B28" s="34"/>
      <c r="C28" s="273"/>
      <c r="D28" s="64"/>
      <c r="E28" s="107"/>
      <c r="F28" s="107"/>
      <c r="G28" s="106"/>
      <c r="H28" s="258"/>
      <c r="I28" s="274"/>
      <c r="J28" s="274"/>
      <c r="K28" s="274"/>
      <c r="L28" s="59">
        <v>4</v>
      </c>
      <c r="M28" s="58"/>
      <c r="N28" s="59">
        <v>8</v>
      </c>
      <c r="O28" s="58"/>
      <c r="P28" s="59">
        <v>12</v>
      </c>
      <c r="Q28" s="58"/>
      <c r="R28" s="59">
        <v>16</v>
      </c>
      <c r="S28" s="58"/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50"/>
      <c r="AK28" s="250"/>
      <c r="AL28" s="55"/>
      <c r="AM28" s="249"/>
      <c r="AN28" s="302"/>
      <c r="AO28" s="249"/>
      <c r="AP28" s="242"/>
      <c r="AQ28" s="239"/>
      <c r="AR28" s="236"/>
      <c r="AS28" s="242"/>
      <c r="AT28" s="239"/>
      <c r="AU28" s="236"/>
      <c r="AV28" s="242"/>
      <c r="AW28" s="239"/>
      <c r="AX28" s="236"/>
      <c r="AY28" s="242"/>
      <c r="AZ28" s="239"/>
      <c r="BA28" s="236"/>
      <c r="BB28" s="242"/>
      <c r="BC28" s="239"/>
      <c r="BD28" s="293"/>
      <c r="BE28" s="296"/>
      <c r="BF28" s="296"/>
      <c r="BG28" s="299"/>
    </row>
    <row r="29" spans="2:67" ht="28.15" hidden="1" customHeight="1">
      <c r="B29" s="34"/>
      <c r="C29" s="265">
        <v>2</v>
      </c>
      <c r="D29" s="54"/>
      <c r="E29" s="105"/>
      <c r="F29" s="105"/>
      <c r="G29" s="104"/>
      <c r="H29" s="259"/>
      <c r="I29" s="269"/>
      <c r="J29" s="269"/>
      <c r="K29" s="269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51"/>
      <c r="AK29" s="254"/>
      <c r="AL29" s="44"/>
      <c r="AM29" s="211"/>
      <c r="AN29" s="211"/>
      <c r="AO29" s="247">
        <f>SUMPRODUCT(LEN($M29:$AE32)-LEN(SUBSTITUTE($M29:$AE32,"A", "")))</f>
        <v>0</v>
      </c>
      <c r="AP29" s="240">
        <f>SUMPRODUCT(LEN($AH29:$AH32)-LEN(SUBSTITUTE($AH29:$AH32,"A", "")))</f>
        <v>0</v>
      </c>
      <c r="AQ29" s="237">
        <f>SUMPRODUCT(LEN($AG29:$AG32)-LEN(SUBSTITUTE($AG29:$AG32,"A", "")))</f>
        <v>0</v>
      </c>
      <c r="AR29" s="234">
        <f>SUMPRODUCT(LEN($M29:$AE32)-LEN(SUBSTITUTE($M29:$AE32,"S", "")))</f>
        <v>0</v>
      </c>
      <c r="AS29" s="240">
        <f>SUMPRODUCT(LEN($AH29:$AH32)-LEN(SUBSTITUTE($AH29:$AH32,"S", "")))</f>
        <v>0</v>
      </c>
      <c r="AT29" s="237">
        <f>SUMPRODUCT(LEN($AG29:$AG32)-LEN(SUBSTITUTE($AG29:$AG32,"S", "")))</f>
        <v>0</v>
      </c>
      <c r="AU29" s="234">
        <f>SUMPRODUCT(LEN($M29:$AE32)-LEN(SUBSTITUTE($M29:$AE32,"F", "")))</f>
        <v>0</v>
      </c>
      <c r="AV29" s="240">
        <f>SUMPRODUCT(LEN($AH29:$AH32)-LEN(SUBSTITUTE($AH29:$AH32,"F", "")))</f>
        <v>0</v>
      </c>
      <c r="AW29" s="237">
        <f>SUMPRODUCT(LEN($AG29:$AG32)-LEN(SUBSTITUTE($AG29:$AG32,"F", "")))</f>
        <v>0</v>
      </c>
      <c r="AX29" s="234">
        <f>SUMPRODUCT(LEN($M29:$AE32)-LEN(SUBSTITUTE($M29:$AE32,"G", "")))</f>
        <v>0</v>
      </c>
      <c r="AY29" s="240">
        <f>SUMPRODUCT(LEN($AH29:$AH32)-LEN(SUBSTITUTE($AH29:$AH32,"G", "")))</f>
        <v>0</v>
      </c>
      <c r="AZ29" s="237">
        <f>SUMPRODUCT(LEN($AG29:$AG32)-LEN(SUBSTITUTE($AG29:$AG32,"G", "")))</f>
        <v>0</v>
      </c>
      <c r="BA29" s="234">
        <f>SUMPRODUCT(LEN($M29:$AE32)-LEN(SUBSTITUTE($M29:$AE32,"M", "")))</f>
        <v>0</v>
      </c>
      <c r="BB29" s="240">
        <f>SUMPRODUCT(LEN($AH29:$AH32)-LEN(SUBSTITUTE($AH29:$AH32,"M", "")))</f>
        <v>0</v>
      </c>
      <c r="BC29" s="237">
        <f>SUMPRODUCT(LEN($AG29:$AG32)-LEN(SUBSTITUTE($AG29:$AG32,"M", "")))</f>
        <v>0</v>
      </c>
      <c r="BD29" s="291">
        <f>SUMPRODUCT(LEN($AI29:$AI32)-LEN(SUBSTITUTE($AI29:$AI32,"S", "")))</f>
        <v>0</v>
      </c>
      <c r="BE29" s="294">
        <f>SUMPRODUCT(LEN($AI29:$AI32)-LEN(SUBSTITUTE($AI29:$AI32,"F", "")))</f>
        <v>0</v>
      </c>
      <c r="BF29" s="294">
        <f>SUMPRODUCT(LEN($AI29:$AI32)-LEN(SUBSTITUTE($AI29:$AI32,"G", "")))</f>
        <v>0</v>
      </c>
      <c r="BG29" s="297">
        <f>SUMPRODUCT(LEN($AI29:$AI32)-LEN(SUBSTITUTE($AI29:$AI32,"M", "")))</f>
        <v>0</v>
      </c>
    </row>
    <row r="30" spans="2:67" ht="28.15" hidden="1" customHeight="1" thickBot="1">
      <c r="B30" s="34"/>
      <c r="C30" s="266"/>
      <c r="D30" s="43"/>
      <c r="E30" s="103"/>
      <c r="F30" s="103"/>
      <c r="G30" s="102"/>
      <c r="H30" s="260"/>
      <c r="I30" s="270"/>
      <c r="J30" s="270"/>
      <c r="K30" s="270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52"/>
      <c r="AK30" s="255"/>
      <c r="AL30" s="23"/>
      <c r="AM30" s="211"/>
      <c r="AN30" s="211"/>
      <c r="AO30" s="248"/>
      <c r="AP30" s="241"/>
      <c r="AQ30" s="238"/>
      <c r="AR30" s="235"/>
      <c r="AS30" s="241"/>
      <c r="AT30" s="238"/>
      <c r="AU30" s="235"/>
      <c r="AV30" s="241"/>
      <c r="AW30" s="238"/>
      <c r="AX30" s="235"/>
      <c r="AY30" s="241"/>
      <c r="AZ30" s="238"/>
      <c r="BA30" s="235"/>
      <c r="BB30" s="241"/>
      <c r="BC30" s="238"/>
      <c r="BD30" s="292"/>
      <c r="BE30" s="295"/>
      <c r="BF30" s="295"/>
      <c r="BG30" s="298"/>
    </row>
    <row r="31" spans="2:67" ht="28.15" hidden="1" customHeight="1">
      <c r="B31" s="34"/>
      <c r="C31" s="267"/>
      <c r="D31" s="33"/>
      <c r="E31" s="101"/>
      <c r="F31" s="101"/>
      <c r="G31" s="100"/>
      <c r="H31" s="257"/>
      <c r="I31" s="271"/>
      <c r="J31" s="271"/>
      <c r="K31" s="271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52"/>
      <c r="AK31" s="255"/>
      <c r="AL31" s="23"/>
      <c r="AM31" s="211"/>
      <c r="AN31" s="211"/>
      <c r="AO31" s="248"/>
      <c r="AP31" s="241"/>
      <c r="AQ31" s="238"/>
      <c r="AR31" s="235"/>
      <c r="AS31" s="241"/>
      <c r="AT31" s="238"/>
      <c r="AU31" s="235"/>
      <c r="AV31" s="241"/>
      <c r="AW31" s="238"/>
      <c r="AX31" s="235"/>
      <c r="AY31" s="241"/>
      <c r="AZ31" s="238"/>
      <c r="BA31" s="235"/>
      <c r="BB31" s="241"/>
      <c r="BC31" s="238"/>
      <c r="BD31" s="292"/>
      <c r="BE31" s="295"/>
      <c r="BF31" s="295"/>
      <c r="BG31" s="298"/>
    </row>
    <row r="32" spans="2:67" ht="28.15" hidden="1" customHeight="1" thickBot="1">
      <c r="B32" s="34"/>
      <c r="C32" s="273"/>
      <c r="D32" s="64"/>
      <c r="E32" s="107"/>
      <c r="F32" s="107"/>
      <c r="G32" s="106"/>
      <c r="H32" s="258"/>
      <c r="I32" s="274"/>
      <c r="J32" s="274"/>
      <c r="K32" s="274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53"/>
      <c r="AK32" s="256"/>
      <c r="AL32" s="55"/>
      <c r="AM32" s="211"/>
      <c r="AN32" s="211"/>
      <c r="AO32" s="249"/>
      <c r="AP32" s="242"/>
      <c r="AQ32" s="239"/>
      <c r="AR32" s="236"/>
      <c r="AS32" s="242"/>
      <c r="AT32" s="239"/>
      <c r="AU32" s="236"/>
      <c r="AV32" s="242"/>
      <c r="AW32" s="239"/>
      <c r="AX32" s="236"/>
      <c r="AY32" s="242"/>
      <c r="AZ32" s="239"/>
      <c r="BA32" s="236"/>
      <c r="BB32" s="242"/>
      <c r="BC32" s="239"/>
      <c r="BD32" s="293"/>
      <c r="BE32" s="296"/>
      <c r="BF32" s="296"/>
      <c r="BG32" s="299"/>
    </row>
    <row r="33" spans="2:67" ht="28.15" hidden="1" customHeight="1">
      <c r="B33" s="34"/>
      <c r="C33" s="265">
        <v>3</v>
      </c>
      <c r="D33" s="54"/>
      <c r="E33" s="105"/>
      <c r="F33" s="105"/>
      <c r="G33" s="104"/>
      <c r="H33" s="259"/>
      <c r="I33" s="269"/>
      <c r="J33" s="269"/>
      <c r="K33" s="269"/>
      <c r="L33" s="48">
        <v>1</v>
      </c>
      <c r="M33" s="47"/>
      <c r="N33" s="48">
        <v>5</v>
      </c>
      <c r="O33" s="47"/>
      <c r="P33" s="48">
        <v>9</v>
      </c>
      <c r="Q33" s="47"/>
      <c r="R33" s="48">
        <v>13</v>
      </c>
      <c r="S33" s="47"/>
      <c r="T33" s="48">
        <v>17</v>
      </c>
      <c r="U33" s="47"/>
      <c r="V33" s="48">
        <v>21</v>
      </c>
      <c r="W33" s="47"/>
      <c r="X33" s="48">
        <v>25</v>
      </c>
      <c r="Y33" s="47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44"/>
      <c r="AK33" s="244"/>
      <c r="AL33" s="44"/>
      <c r="AM33" s="211"/>
      <c r="AN33" s="211"/>
      <c r="AO33" s="247">
        <f>SUMPRODUCT(LEN($M33:$AE36)-LEN(SUBSTITUTE($M33:$AE36,"A", "")))</f>
        <v>0</v>
      </c>
      <c r="AP33" s="240">
        <f>SUMPRODUCT(LEN($AH33:$AH36)-LEN(SUBSTITUTE($AH33:$AH36,"A", "")))</f>
        <v>0</v>
      </c>
      <c r="AQ33" s="237">
        <f>SUMPRODUCT(LEN($AG33:$AG36)-LEN(SUBSTITUTE($AG33:$AG36,"A", "")))</f>
        <v>0</v>
      </c>
      <c r="AR33" s="234">
        <f>SUMPRODUCT(LEN($M33:$AE36)-LEN(SUBSTITUTE($M33:$AE36,"S", "")))</f>
        <v>0</v>
      </c>
      <c r="AS33" s="240">
        <f>SUMPRODUCT(LEN($AH33:$AH36)-LEN(SUBSTITUTE($AH33:$AH36,"S", "")))</f>
        <v>0</v>
      </c>
      <c r="AT33" s="237">
        <f>SUMPRODUCT(LEN($AG33:$AG36)-LEN(SUBSTITUTE($AG33:$AG36,"S", "")))</f>
        <v>0</v>
      </c>
      <c r="AU33" s="234">
        <f>SUMPRODUCT(LEN($M33:$AE36)-LEN(SUBSTITUTE($M33:$AE36,"F", "")))</f>
        <v>0</v>
      </c>
      <c r="AV33" s="240">
        <f>SUMPRODUCT(LEN($AH33:$AH36)-LEN(SUBSTITUTE($AH33:$AH36,"F", "")))</f>
        <v>0</v>
      </c>
      <c r="AW33" s="237">
        <f>SUMPRODUCT(LEN($AG33:$AG36)-LEN(SUBSTITUTE($AG33:$AG36,"F", "")))</f>
        <v>0</v>
      </c>
      <c r="AX33" s="234">
        <f>SUMPRODUCT(LEN($M33:$AE36)-LEN(SUBSTITUTE($M33:$AE36,"G", "")))</f>
        <v>0</v>
      </c>
      <c r="AY33" s="240">
        <f>SUMPRODUCT(LEN($AH33:$AH36)-LEN(SUBSTITUTE($AH33:$AH36,"G", "")))</f>
        <v>0</v>
      </c>
      <c r="AZ33" s="237">
        <f>SUMPRODUCT(LEN($AG33:$AG36)-LEN(SUBSTITUTE($AG33:$AG36,"G", "")))</f>
        <v>0</v>
      </c>
      <c r="BA33" s="234">
        <f>SUMPRODUCT(LEN($M33:$AE36)-LEN(SUBSTITUTE($M33:$AE36,"M", "")))</f>
        <v>0</v>
      </c>
      <c r="BB33" s="240">
        <f>SUMPRODUCT(LEN($AH33:$AH36)-LEN(SUBSTITUTE($AH33:$AH36,"M", "")))</f>
        <v>0</v>
      </c>
      <c r="BC33" s="237">
        <f>SUMPRODUCT(LEN($AG33:$AG36)-LEN(SUBSTITUTE($AG33:$AG36,"M", "")))</f>
        <v>0</v>
      </c>
      <c r="BD33" s="291">
        <f>SUMPRODUCT(LEN($AI33:$AI36)-LEN(SUBSTITUTE($AI33:$AI36,"S", "")))</f>
        <v>0</v>
      </c>
      <c r="BE33" s="294">
        <f>SUMPRODUCT(LEN($AI33:$AI36)-LEN(SUBSTITUTE($AI33:$AI36,"F", "")))</f>
        <v>0</v>
      </c>
      <c r="BF33" s="294">
        <f>SUMPRODUCT(LEN($AI33:$AI36)-LEN(SUBSTITUTE($AI33:$AI36,"G", "")))</f>
        <v>0</v>
      </c>
      <c r="BG33" s="297">
        <f>SUMPRODUCT(LEN($AI33:$AI36)-LEN(SUBSTITUTE($AI33:$AI36,"M", "")))</f>
        <v>0</v>
      </c>
    </row>
    <row r="34" spans="2:67" ht="28.15" hidden="1" customHeight="1" thickBot="1">
      <c r="B34" s="34"/>
      <c r="C34" s="266"/>
      <c r="D34" s="43"/>
      <c r="E34" s="103"/>
      <c r="F34" s="103"/>
      <c r="G34" s="102"/>
      <c r="H34" s="260"/>
      <c r="I34" s="270"/>
      <c r="J34" s="270"/>
      <c r="K34" s="270"/>
      <c r="L34" s="37">
        <v>2</v>
      </c>
      <c r="M34" s="36"/>
      <c r="N34" s="37">
        <v>6</v>
      </c>
      <c r="O34" s="36"/>
      <c r="P34" s="37">
        <v>10</v>
      </c>
      <c r="Q34" s="36"/>
      <c r="R34" s="37">
        <v>14</v>
      </c>
      <c r="S34" s="36"/>
      <c r="T34" s="37">
        <v>18</v>
      </c>
      <c r="U34" s="36"/>
      <c r="V34" s="37">
        <v>22</v>
      </c>
      <c r="W34" s="36"/>
      <c r="X34" s="37">
        <v>26</v>
      </c>
      <c r="Y34" s="36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45"/>
      <c r="AK34" s="245"/>
      <c r="AL34" s="23"/>
      <c r="AM34" s="211"/>
      <c r="AN34" s="211"/>
      <c r="AO34" s="248"/>
      <c r="AP34" s="241"/>
      <c r="AQ34" s="238"/>
      <c r="AR34" s="235"/>
      <c r="AS34" s="241"/>
      <c r="AT34" s="238"/>
      <c r="AU34" s="235"/>
      <c r="AV34" s="241"/>
      <c r="AW34" s="238"/>
      <c r="AX34" s="235"/>
      <c r="AY34" s="241"/>
      <c r="AZ34" s="238"/>
      <c r="BA34" s="235"/>
      <c r="BB34" s="241"/>
      <c r="BC34" s="238"/>
      <c r="BD34" s="292"/>
      <c r="BE34" s="295"/>
      <c r="BF34" s="295"/>
      <c r="BG34" s="298"/>
    </row>
    <row r="35" spans="2:67" ht="28.15" hidden="1" customHeight="1">
      <c r="B35" s="34"/>
      <c r="C35" s="267"/>
      <c r="D35" s="33"/>
      <c r="E35" s="101"/>
      <c r="F35" s="101"/>
      <c r="G35" s="100"/>
      <c r="H35" s="257"/>
      <c r="I35" s="271"/>
      <c r="J35" s="271"/>
      <c r="K35" s="271"/>
      <c r="L35" s="27">
        <v>3</v>
      </c>
      <c r="M35" s="26"/>
      <c r="N35" s="27">
        <v>7</v>
      </c>
      <c r="O35" s="26"/>
      <c r="P35" s="27">
        <v>11</v>
      </c>
      <c r="Q35" s="26"/>
      <c r="R35" s="27">
        <v>15</v>
      </c>
      <c r="S35" s="26"/>
      <c r="T35" s="27">
        <v>19</v>
      </c>
      <c r="U35" s="26"/>
      <c r="V35" s="27">
        <v>23</v>
      </c>
      <c r="W35" s="26"/>
      <c r="X35" s="27">
        <v>27</v>
      </c>
      <c r="Y35" s="26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45"/>
      <c r="AK35" s="245"/>
      <c r="AL35" s="23"/>
      <c r="AM35" s="211"/>
      <c r="AN35" s="211"/>
      <c r="AO35" s="248"/>
      <c r="AP35" s="241"/>
      <c r="AQ35" s="238"/>
      <c r="AR35" s="235"/>
      <c r="AS35" s="241"/>
      <c r="AT35" s="238"/>
      <c r="AU35" s="235"/>
      <c r="AV35" s="241"/>
      <c r="AW35" s="238"/>
      <c r="AX35" s="235"/>
      <c r="AY35" s="241"/>
      <c r="AZ35" s="238"/>
      <c r="BA35" s="235"/>
      <c r="BB35" s="241"/>
      <c r="BC35" s="238"/>
      <c r="BD35" s="292"/>
      <c r="BE35" s="295"/>
      <c r="BF35" s="295"/>
      <c r="BG35" s="298"/>
    </row>
    <row r="36" spans="2:67" ht="28.15" hidden="1" customHeight="1" thickBot="1">
      <c r="B36" s="22"/>
      <c r="C36" s="268"/>
      <c r="D36" s="21"/>
      <c r="E36" s="109"/>
      <c r="F36" s="109"/>
      <c r="G36" s="108"/>
      <c r="H36" s="258"/>
      <c r="I36" s="272"/>
      <c r="J36" s="272"/>
      <c r="K36" s="272"/>
      <c r="L36" s="15">
        <v>4</v>
      </c>
      <c r="M36" s="14"/>
      <c r="N36" s="15">
        <v>8</v>
      </c>
      <c r="O36" s="14"/>
      <c r="P36" s="15">
        <v>12</v>
      </c>
      <c r="Q36" s="14"/>
      <c r="R36" s="15">
        <v>16</v>
      </c>
      <c r="S36" s="14"/>
      <c r="T36" s="15">
        <v>20</v>
      </c>
      <c r="U36" s="14"/>
      <c r="V36" s="15">
        <v>24</v>
      </c>
      <c r="W36" s="14"/>
      <c r="X36" s="15">
        <v>28</v>
      </c>
      <c r="Y36" s="14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46"/>
      <c r="AK36" s="246"/>
      <c r="AL36" s="11"/>
      <c r="AM36" s="211"/>
      <c r="AN36" s="211"/>
      <c r="AO36" s="249"/>
      <c r="AP36" s="242"/>
      <c r="AQ36" s="239"/>
      <c r="AR36" s="236"/>
      <c r="AS36" s="242"/>
      <c r="AT36" s="239"/>
      <c r="AU36" s="236"/>
      <c r="AV36" s="242"/>
      <c r="AW36" s="239"/>
      <c r="AX36" s="236"/>
      <c r="AY36" s="242"/>
      <c r="AZ36" s="239"/>
      <c r="BA36" s="236"/>
      <c r="BB36" s="242"/>
      <c r="BC36" s="239"/>
      <c r="BD36" s="293"/>
      <c r="BE36" s="296"/>
      <c r="BF36" s="296"/>
      <c r="BG36" s="299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29" t="s">
        <v>287</v>
      </c>
      <c r="M37" s="278"/>
      <c r="N37" s="229" t="s">
        <v>286</v>
      </c>
      <c r="O37" s="278"/>
      <c r="P37" s="229" t="s">
        <v>286</v>
      </c>
      <c r="Q37" s="230"/>
      <c r="R37" s="229" t="s">
        <v>286</v>
      </c>
      <c r="S37" s="230"/>
      <c r="T37" s="229" t="s">
        <v>286</v>
      </c>
      <c r="U37" s="230"/>
      <c r="V37" s="229" t="s">
        <v>286</v>
      </c>
      <c r="W37" s="230"/>
      <c r="X37" s="229" t="s">
        <v>286</v>
      </c>
      <c r="Y37" s="230"/>
      <c r="Z37" s="229" t="s">
        <v>286</v>
      </c>
      <c r="AA37" s="230"/>
      <c r="AB37" s="229" t="s">
        <v>286</v>
      </c>
      <c r="AC37" s="230"/>
      <c r="AD37" s="229" t="s">
        <v>286</v>
      </c>
      <c r="AE37" s="230"/>
      <c r="AF37" s="243" t="s">
        <v>285</v>
      </c>
      <c r="AG37" s="230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/>
      <c r="E38" s="275">
        <v>251.92</v>
      </c>
      <c r="F38" s="276"/>
      <c r="G38" s="277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2</v>
      </c>
      <c r="AP38" s="70">
        <f t="shared" si="2"/>
        <v>0</v>
      </c>
      <c r="AQ38" s="69">
        <f t="shared" si="2"/>
        <v>0</v>
      </c>
      <c r="AR38" s="71">
        <f t="shared" si="2"/>
        <v>1</v>
      </c>
      <c r="AS38" s="70">
        <f t="shared" si="2"/>
        <v>0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0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0</v>
      </c>
      <c r="BH38" s="65" t="s">
        <v>257</v>
      </c>
      <c r="BK38" s="5">
        <f>SUM(AO38:AQ38)</f>
        <v>2</v>
      </c>
      <c r="BL38" s="5">
        <f>SUM(AR38:AT38,BD38)</f>
        <v>1</v>
      </c>
      <c r="BM38" s="5">
        <f>SUM(AU38:AW38,BE38)</f>
        <v>0</v>
      </c>
      <c r="BN38" s="5">
        <f>SUM(AX38:AZ38,BF38)</f>
        <v>0</v>
      </c>
      <c r="BO38" s="5">
        <f>SUM(BA38:BC38,BG38)</f>
        <v>0</v>
      </c>
    </row>
    <row r="39" spans="2:67" ht="28.15" customHeight="1">
      <c r="B39" s="34"/>
      <c r="C39" s="265">
        <v>1</v>
      </c>
      <c r="D39" s="54"/>
      <c r="E39" s="105"/>
      <c r="F39" s="105"/>
      <c r="G39" s="104"/>
      <c r="H39" s="259"/>
      <c r="I39" s="269">
        <v>26</v>
      </c>
      <c r="J39" s="269">
        <v>9</v>
      </c>
      <c r="K39" s="269">
        <v>6</v>
      </c>
      <c r="L39" s="48">
        <v>1</v>
      </c>
      <c r="M39" s="47" t="s">
        <v>422</v>
      </c>
      <c r="N39" s="48">
        <v>5</v>
      </c>
      <c r="O39" s="47"/>
      <c r="P39" s="48">
        <v>9</v>
      </c>
      <c r="Q39" s="47"/>
      <c r="R39" s="48">
        <v>13</v>
      </c>
      <c r="S39" s="47"/>
      <c r="T39" s="48">
        <v>17</v>
      </c>
      <c r="U39" s="47"/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/>
      <c r="AI39" s="45"/>
      <c r="AJ39" s="244"/>
      <c r="AK39" s="244"/>
      <c r="AL39" s="44"/>
      <c r="AM39" s="247">
        <f>SUMPRODUCT(LEN($M39:$AE42)-LEN(SUBSTITUTE($M39:$AE42,"/", "")))/2</f>
        <v>0</v>
      </c>
      <c r="AN39" s="300">
        <f>SUMPRODUCT(LEN($M39:$AE42)-LEN(SUBSTITUTE($M39:$AE42,"-", "")))</f>
        <v>0</v>
      </c>
      <c r="AO39" s="247">
        <f>SUMPRODUCT(LEN($M39:$AE42)-LEN(SUBSTITUTE($M39:$AE42,"A", "")))</f>
        <v>2</v>
      </c>
      <c r="AP39" s="240">
        <f>SUMPRODUCT(LEN($AH39:$AH42)-LEN(SUBSTITUTE($AH39:$AH42,"A", "")))</f>
        <v>0</v>
      </c>
      <c r="AQ39" s="237">
        <f>SUMPRODUCT(LEN($AG39:$AG42)-LEN(SUBSTITUTE($AG39:$AG42,"A", "")))</f>
        <v>0</v>
      </c>
      <c r="AR39" s="234">
        <f>SUMPRODUCT(LEN($M39:$AE42)-LEN(SUBSTITUTE($M39:$AE42,"S", "")))</f>
        <v>1</v>
      </c>
      <c r="AS39" s="240">
        <f>SUMPRODUCT(LEN($AH39:$AH42)-LEN(SUBSTITUTE($AH39:$AH42,"S", "")))</f>
        <v>0</v>
      </c>
      <c r="AT39" s="237">
        <f>SUMPRODUCT(LEN($AG39:$AG42)-LEN(SUBSTITUTE($AG39:$AG42,"S", "")))</f>
        <v>0</v>
      </c>
      <c r="AU39" s="234">
        <f>SUMPRODUCT(LEN($M39:$AE42)-LEN(SUBSTITUTE($M39:$AE42,"F", "")))</f>
        <v>0</v>
      </c>
      <c r="AV39" s="240">
        <f>SUMPRODUCT(LEN($AH39:$AH42)-LEN(SUBSTITUTE($AH39:$AH42,"F", "")))</f>
        <v>0</v>
      </c>
      <c r="AW39" s="237">
        <f>SUMPRODUCT(LEN($AG39:$AG42)-LEN(SUBSTITUTE($AG39:$AG42,"F", "")))</f>
        <v>0</v>
      </c>
      <c r="AX39" s="234">
        <f>SUMPRODUCT(LEN($M39:$AE42)-LEN(SUBSTITUTE($M39:$AE42,"G", "")))</f>
        <v>0</v>
      </c>
      <c r="AY39" s="240">
        <f>SUMPRODUCT(LEN($AH39:$AH42)-LEN(SUBSTITUTE($AH39:$AH42,"G", "")))</f>
        <v>0</v>
      </c>
      <c r="AZ39" s="237">
        <f>SUMPRODUCT(LEN($AG39:$AG42)-LEN(SUBSTITUTE($AG39:$AG42,"G", "")))</f>
        <v>0</v>
      </c>
      <c r="BA39" s="234">
        <f>SUMPRODUCT(LEN($M39:$AE42)-LEN(SUBSTITUTE($M39:$AE42,"M", "")))</f>
        <v>0</v>
      </c>
      <c r="BB39" s="240">
        <f>SUMPRODUCT(LEN($AH39:$AH42)-LEN(SUBSTITUTE($AH39:$AH42,"M", "")))</f>
        <v>0</v>
      </c>
      <c r="BC39" s="237">
        <f>SUMPRODUCT(LEN($AG39:$AG42)-LEN(SUBSTITUTE($AG39:$AG42,"M", "")))</f>
        <v>0</v>
      </c>
      <c r="BD39" s="291">
        <f>SUMPRODUCT(LEN($AI39:$AI42)-LEN(SUBSTITUTE($AI39:$AI42,"S", "")))</f>
        <v>0</v>
      </c>
      <c r="BE39" s="294">
        <f>SUMPRODUCT(LEN($AI39:$AI42)-LEN(SUBSTITUTE($AI39:$AI42,"F", "")))</f>
        <v>0</v>
      </c>
      <c r="BF39" s="294">
        <f>SUMPRODUCT(LEN($AI39:$AI42)-LEN(SUBSTITUTE($AI39:$AI42,"G", "")))</f>
        <v>0</v>
      </c>
      <c r="BG39" s="297">
        <f>SUMPRODUCT(LEN($AI39:$AI42)-LEN(SUBSTITUTE($AI39:$AI42,"M", "")))</f>
        <v>0</v>
      </c>
    </row>
    <row r="40" spans="2:67" ht="28.15" customHeight="1" thickBot="1">
      <c r="B40" s="34"/>
      <c r="C40" s="266"/>
      <c r="D40" s="43"/>
      <c r="E40" s="103"/>
      <c r="F40" s="103"/>
      <c r="G40" s="102"/>
      <c r="H40" s="260"/>
      <c r="I40" s="270"/>
      <c r="J40" s="270"/>
      <c r="K40" s="270"/>
      <c r="L40" s="37">
        <v>2</v>
      </c>
      <c r="M40" s="36" t="s">
        <v>417</v>
      </c>
      <c r="N40" s="37">
        <v>6</v>
      </c>
      <c r="O40" s="36"/>
      <c r="P40" s="37">
        <v>10</v>
      </c>
      <c r="Q40" s="36"/>
      <c r="R40" s="37">
        <v>14</v>
      </c>
      <c r="S40" s="36"/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/>
      <c r="AI40" s="24"/>
      <c r="AJ40" s="245"/>
      <c r="AK40" s="245"/>
      <c r="AL40" s="23"/>
      <c r="AM40" s="248"/>
      <c r="AN40" s="301"/>
      <c r="AO40" s="248"/>
      <c r="AP40" s="241"/>
      <c r="AQ40" s="238"/>
      <c r="AR40" s="235"/>
      <c r="AS40" s="241"/>
      <c r="AT40" s="238"/>
      <c r="AU40" s="235"/>
      <c r="AV40" s="241"/>
      <c r="AW40" s="238"/>
      <c r="AX40" s="235"/>
      <c r="AY40" s="241"/>
      <c r="AZ40" s="238"/>
      <c r="BA40" s="235"/>
      <c r="BB40" s="241"/>
      <c r="BC40" s="238"/>
      <c r="BD40" s="292"/>
      <c r="BE40" s="295"/>
      <c r="BF40" s="295"/>
      <c r="BG40" s="298"/>
    </row>
    <row r="41" spans="2:67" ht="28.15" customHeight="1">
      <c r="B41" s="34"/>
      <c r="C41" s="267"/>
      <c r="D41" s="33"/>
      <c r="E41" s="101"/>
      <c r="F41" s="101"/>
      <c r="G41" s="100"/>
      <c r="H41" s="257">
        <v>162</v>
      </c>
      <c r="I41" s="271"/>
      <c r="J41" s="271"/>
      <c r="K41" s="271"/>
      <c r="L41" s="27">
        <v>3</v>
      </c>
      <c r="M41" s="26" t="s">
        <v>422</v>
      </c>
      <c r="N41" s="27">
        <v>7</v>
      </c>
      <c r="O41" s="26"/>
      <c r="P41" s="27">
        <v>11</v>
      </c>
      <c r="Q41" s="26"/>
      <c r="R41" s="27">
        <v>15</v>
      </c>
      <c r="S41" s="26"/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45"/>
      <c r="AK41" s="245"/>
      <c r="AL41" s="23"/>
      <c r="AM41" s="248"/>
      <c r="AN41" s="301"/>
      <c r="AO41" s="248"/>
      <c r="AP41" s="241"/>
      <c r="AQ41" s="238"/>
      <c r="AR41" s="235"/>
      <c r="AS41" s="241"/>
      <c r="AT41" s="238"/>
      <c r="AU41" s="235"/>
      <c r="AV41" s="241"/>
      <c r="AW41" s="238"/>
      <c r="AX41" s="235"/>
      <c r="AY41" s="241"/>
      <c r="AZ41" s="238"/>
      <c r="BA41" s="235"/>
      <c r="BB41" s="241"/>
      <c r="BC41" s="238"/>
      <c r="BD41" s="292"/>
      <c r="BE41" s="295"/>
      <c r="BF41" s="295"/>
      <c r="BG41" s="298"/>
    </row>
    <row r="42" spans="2:67" ht="28.15" customHeight="1" thickBot="1">
      <c r="B42" s="34"/>
      <c r="C42" s="273"/>
      <c r="D42" s="64"/>
      <c r="E42" s="107"/>
      <c r="F42" s="107"/>
      <c r="G42" s="106"/>
      <c r="H42" s="258"/>
      <c r="I42" s="274"/>
      <c r="J42" s="274"/>
      <c r="K42" s="274"/>
      <c r="L42" s="59">
        <v>4</v>
      </c>
      <c r="M42" s="58"/>
      <c r="N42" s="59">
        <v>8</v>
      </c>
      <c r="O42" s="58"/>
      <c r="P42" s="59">
        <v>12</v>
      </c>
      <c r="Q42" s="58"/>
      <c r="R42" s="59">
        <v>16</v>
      </c>
      <c r="S42" s="58"/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50"/>
      <c r="AK42" s="250"/>
      <c r="AL42" s="55"/>
      <c r="AM42" s="249"/>
      <c r="AN42" s="302"/>
      <c r="AO42" s="249"/>
      <c r="AP42" s="242"/>
      <c r="AQ42" s="239"/>
      <c r="AR42" s="236"/>
      <c r="AS42" s="242"/>
      <c r="AT42" s="239"/>
      <c r="AU42" s="236"/>
      <c r="AV42" s="242"/>
      <c r="AW42" s="239"/>
      <c r="AX42" s="236"/>
      <c r="AY42" s="242"/>
      <c r="AZ42" s="239"/>
      <c r="BA42" s="236"/>
      <c r="BB42" s="242"/>
      <c r="BC42" s="239"/>
      <c r="BD42" s="293"/>
      <c r="BE42" s="296"/>
      <c r="BF42" s="296"/>
      <c r="BG42" s="299"/>
    </row>
    <row r="43" spans="2:67" ht="28.15" hidden="1" customHeight="1">
      <c r="B43" s="34"/>
      <c r="C43" s="265">
        <v>2</v>
      </c>
      <c r="D43" s="54"/>
      <c r="E43" s="105"/>
      <c r="F43" s="105"/>
      <c r="G43" s="104"/>
      <c r="H43" s="259"/>
      <c r="I43" s="269"/>
      <c r="J43" s="269"/>
      <c r="K43" s="269"/>
      <c r="L43" s="48">
        <v>1</v>
      </c>
      <c r="M43" s="47"/>
      <c r="N43" s="48">
        <v>5</v>
      </c>
      <c r="O43" s="47"/>
      <c r="P43" s="48">
        <v>9</v>
      </c>
      <c r="Q43" s="47"/>
      <c r="R43" s="48">
        <v>13</v>
      </c>
      <c r="S43" s="47"/>
      <c r="T43" s="48">
        <v>17</v>
      </c>
      <c r="U43" s="47"/>
      <c r="V43" s="48">
        <v>21</v>
      </c>
      <c r="W43" s="47"/>
      <c r="X43" s="48">
        <v>25</v>
      </c>
      <c r="Y43" s="47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51"/>
      <c r="AK43" s="254"/>
      <c r="AL43" s="44"/>
      <c r="AM43" s="211"/>
      <c r="AN43" s="211"/>
      <c r="AO43" s="247">
        <f>SUMPRODUCT(LEN($M43:$AE46)-LEN(SUBSTITUTE($M43:$AE46,"A", "")))</f>
        <v>0</v>
      </c>
      <c r="AP43" s="240">
        <f>SUMPRODUCT(LEN($AH43:$AH46)-LEN(SUBSTITUTE($AH43:$AH46,"A", "")))</f>
        <v>0</v>
      </c>
      <c r="AQ43" s="237">
        <f>SUMPRODUCT(LEN($AG43:$AG46)-LEN(SUBSTITUTE($AG43:$AG46,"A", "")))</f>
        <v>0</v>
      </c>
      <c r="AR43" s="234">
        <f>SUMPRODUCT(LEN($M43:$AE46)-LEN(SUBSTITUTE($M43:$AE46,"S", "")))</f>
        <v>0</v>
      </c>
      <c r="AS43" s="240">
        <f>SUMPRODUCT(LEN($AH43:$AH46)-LEN(SUBSTITUTE($AH43:$AH46,"S", "")))</f>
        <v>0</v>
      </c>
      <c r="AT43" s="237">
        <f>SUMPRODUCT(LEN($AG43:$AG46)-LEN(SUBSTITUTE($AG43:$AG46,"S", "")))</f>
        <v>0</v>
      </c>
      <c r="AU43" s="234">
        <f>SUMPRODUCT(LEN($M43:$AE46)-LEN(SUBSTITUTE($M43:$AE46,"F", "")))</f>
        <v>0</v>
      </c>
      <c r="AV43" s="240">
        <f>SUMPRODUCT(LEN($AH43:$AH46)-LEN(SUBSTITUTE($AH43:$AH46,"F", "")))</f>
        <v>0</v>
      </c>
      <c r="AW43" s="237">
        <f>SUMPRODUCT(LEN($AG43:$AG46)-LEN(SUBSTITUTE($AG43:$AG46,"F", "")))</f>
        <v>0</v>
      </c>
      <c r="AX43" s="234">
        <f>SUMPRODUCT(LEN($M43:$AE46)-LEN(SUBSTITUTE($M43:$AE46,"G", "")))</f>
        <v>0</v>
      </c>
      <c r="AY43" s="240">
        <f>SUMPRODUCT(LEN($AH43:$AH46)-LEN(SUBSTITUTE($AH43:$AH46,"G", "")))</f>
        <v>0</v>
      </c>
      <c r="AZ43" s="237">
        <f>SUMPRODUCT(LEN($AG43:$AG46)-LEN(SUBSTITUTE($AG43:$AG46,"G", "")))</f>
        <v>0</v>
      </c>
      <c r="BA43" s="234">
        <f>SUMPRODUCT(LEN($M43:$AE46)-LEN(SUBSTITUTE($M43:$AE46,"M", "")))</f>
        <v>0</v>
      </c>
      <c r="BB43" s="240">
        <f>SUMPRODUCT(LEN($AH43:$AH46)-LEN(SUBSTITUTE($AH43:$AH46,"M", "")))</f>
        <v>0</v>
      </c>
      <c r="BC43" s="237">
        <f>SUMPRODUCT(LEN($AG43:$AG46)-LEN(SUBSTITUTE($AG43:$AG46,"M", "")))</f>
        <v>0</v>
      </c>
      <c r="BD43" s="291">
        <f>SUMPRODUCT(LEN($AI43:$AI46)-LEN(SUBSTITUTE($AI43:$AI46,"S", "")))</f>
        <v>0</v>
      </c>
      <c r="BE43" s="294">
        <f>SUMPRODUCT(LEN($AI43:$AI46)-LEN(SUBSTITUTE($AI43:$AI46,"F", "")))</f>
        <v>0</v>
      </c>
      <c r="BF43" s="294">
        <f>SUMPRODUCT(LEN($AI43:$AI46)-LEN(SUBSTITUTE($AI43:$AI46,"G", "")))</f>
        <v>0</v>
      </c>
      <c r="BG43" s="297">
        <f>SUMPRODUCT(LEN($AI43:$AI46)-LEN(SUBSTITUTE($AI43:$AI46,"M", "")))</f>
        <v>0</v>
      </c>
    </row>
    <row r="44" spans="2:67" ht="28.15" hidden="1" customHeight="1" thickBot="1">
      <c r="B44" s="34"/>
      <c r="C44" s="266"/>
      <c r="D44" s="43"/>
      <c r="E44" s="103"/>
      <c r="F44" s="103"/>
      <c r="G44" s="102"/>
      <c r="H44" s="260"/>
      <c r="I44" s="270"/>
      <c r="J44" s="270"/>
      <c r="K44" s="270"/>
      <c r="L44" s="37">
        <v>2</v>
      </c>
      <c r="M44" s="36"/>
      <c r="N44" s="37">
        <v>6</v>
      </c>
      <c r="O44" s="36"/>
      <c r="P44" s="37">
        <v>10</v>
      </c>
      <c r="Q44" s="36"/>
      <c r="R44" s="37">
        <v>14</v>
      </c>
      <c r="S44" s="36"/>
      <c r="T44" s="37">
        <v>18</v>
      </c>
      <c r="U44" s="36"/>
      <c r="V44" s="37">
        <v>22</v>
      </c>
      <c r="W44" s="36"/>
      <c r="X44" s="37">
        <v>26</v>
      </c>
      <c r="Y44" s="36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52"/>
      <c r="AK44" s="255"/>
      <c r="AL44" s="23"/>
      <c r="AM44" s="211"/>
      <c r="AN44" s="211"/>
      <c r="AO44" s="248"/>
      <c r="AP44" s="241"/>
      <c r="AQ44" s="238"/>
      <c r="AR44" s="235"/>
      <c r="AS44" s="241"/>
      <c r="AT44" s="238"/>
      <c r="AU44" s="235"/>
      <c r="AV44" s="241"/>
      <c r="AW44" s="238"/>
      <c r="AX44" s="235"/>
      <c r="AY44" s="241"/>
      <c r="AZ44" s="238"/>
      <c r="BA44" s="235"/>
      <c r="BB44" s="241"/>
      <c r="BC44" s="238"/>
      <c r="BD44" s="292"/>
      <c r="BE44" s="295"/>
      <c r="BF44" s="295"/>
      <c r="BG44" s="298"/>
    </row>
    <row r="45" spans="2:67" ht="28.15" hidden="1" customHeight="1">
      <c r="B45" s="34"/>
      <c r="C45" s="267"/>
      <c r="D45" s="33"/>
      <c r="E45" s="101"/>
      <c r="F45" s="101"/>
      <c r="G45" s="100"/>
      <c r="H45" s="257"/>
      <c r="I45" s="271"/>
      <c r="J45" s="271"/>
      <c r="K45" s="271"/>
      <c r="L45" s="27">
        <v>3</v>
      </c>
      <c r="M45" s="26"/>
      <c r="N45" s="27">
        <v>7</v>
      </c>
      <c r="O45" s="26"/>
      <c r="P45" s="27">
        <v>11</v>
      </c>
      <c r="Q45" s="26"/>
      <c r="R45" s="27">
        <v>15</v>
      </c>
      <c r="S45" s="26"/>
      <c r="T45" s="27">
        <v>19</v>
      </c>
      <c r="U45" s="26"/>
      <c r="V45" s="27">
        <v>23</v>
      </c>
      <c r="W45" s="26"/>
      <c r="X45" s="27">
        <v>27</v>
      </c>
      <c r="Y45" s="26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52"/>
      <c r="AK45" s="255"/>
      <c r="AL45" s="23"/>
      <c r="AM45" s="211"/>
      <c r="AN45" s="211"/>
      <c r="AO45" s="248"/>
      <c r="AP45" s="241"/>
      <c r="AQ45" s="238"/>
      <c r="AR45" s="235"/>
      <c r="AS45" s="241"/>
      <c r="AT45" s="238"/>
      <c r="AU45" s="235"/>
      <c r="AV45" s="241"/>
      <c r="AW45" s="238"/>
      <c r="AX45" s="235"/>
      <c r="AY45" s="241"/>
      <c r="AZ45" s="238"/>
      <c r="BA45" s="235"/>
      <c r="BB45" s="241"/>
      <c r="BC45" s="238"/>
      <c r="BD45" s="292"/>
      <c r="BE45" s="295"/>
      <c r="BF45" s="295"/>
      <c r="BG45" s="298"/>
    </row>
    <row r="46" spans="2:67" ht="28.15" hidden="1" customHeight="1" thickBot="1">
      <c r="B46" s="34"/>
      <c r="C46" s="273"/>
      <c r="D46" s="64"/>
      <c r="E46" s="107"/>
      <c r="F46" s="107"/>
      <c r="G46" s="106"/>
      <c r="H46" s="258"/>
      <c r="I46" s="274"/>
      <c r="J46" s="274"/>
      <c r="K46" s="274"/>
      <c r="L46" s="59">
        <v>4</v>
      </c>
      <c r="M46" s="58"/>
      <c r="N46" s="59">
        <v>8</v>
      </c>
      <c r="O46" s="58"/>
      <c r="P46" s="59">
        <v>12</v>
      </c>
      <c r="Q46" s="58"/>
      <c r="R46" s="59">
        <v>16</v>
      </c>
      <c r="S46" s="58"/>
      <c r="T46" s="59">
        <v>20</v>
      </c>
      <c r="U46" s="58"/>
      <c r="V46" s="59">
        <v>24</v>
      </c>
      <c r="W46" s="58"/>
      <c r="X46" s="59">
        <v>28</v>
      </c>
      <c r="Y46" s="58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53"/>
      <c r="AK46" s="256"/>
      <c r="AL46" s="55"/>
      <c r="AM46" s="211"/>
      <c r="AN46" s="211"/>
      <c r="AO46" s="249"/>
      <c r="AP46" s="242"/>
      <c r="AQ46" s="239"/>
      <c r="AR46" s="236"/>
      <c r="AS46" s="242"/>
      <c r="AT46" s="239"/>
      <c r="AU46" s="236"/>
      <c r="AV46" s="242"/>
      <c r="AW46" s="239"/>
      <c r="AX46" s="236"/>
      <c r="AY46" s="242"/>
      <c r="AZ46" s="239"/>
      <c r="BA46" s="236"/>
      <c r="BB46" s="242"/>
      <c r="BC46" s="239"/>
      <c r="BD46" s="293"/>
      <c r="BE46" s="296"/>
      <c r="BF46" s="296"/>
      <c r="BG46" s="299"/>
    </row>
    <row r="47" spans="2:67" ht="28.15" hidden="1" customHeight="1">
      <c r="B47" s="34"/>
      <c r="C47" s="265">
        <v>3</v>
      </c>
      <c r="D47" s="54"/>
      <c r="E47" s="105"/>
      <c r="F47" s="105"/>
      <c r="G47" s="104"/>
      <c r="H47" s="259"/>
      <c r="I47" s="269"/>
      <c r="J47" s="269"/>
      <c r="K47" s="269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44"/>
      <c r="AK47" s="244"/>
      <c r="AL47" s="44"/>
      <c r="AM47" s="211"/>
      <c r="AN47" s="211"/>
      <c r="AO47" s="247">
        <f>SUMPRODUCT(LEN($M47:$AE50)-LEN(SUBSTITUTE($M47:$AE50,"A", "")))</f>
        <v>0</v>
      </c>
      <c r="AP47" s="240">
        <f>SUMPRODUCT(LEN($AH47:$AH50)-LEN(SUBSTITUTE($AH47:$AH50,"A", "")))</f>
        <v>0</v>
      </c>
      <c r="AQ47" s="237">
        <f>SUMPRODUCT(LEN($AG47:$AG50)-LEN(SUBSTITUTE($AG47:$AG50,"A", "")))</f>
        <v>0</v>
      </c>
      <c r="AR47" s="234">
        <f>SUMPRODUCT(LEN($M47:$AE50)-LEN(SUBSTITUTE($M47:$AE50,"S", "")))</f>
        <v>0</v>
      </c>
      <c r="AS47" s="240">
        <f>SUMPRODUCT(LEN($AH47:$AH50)-LEN(SUBSTITUTE($AH47:$AH50,"S", "")))</f>
        <v>0</v>
      </c>
      <c r="AT47" s="237">
        <f>SUMPRODUCT(LEN($AG47:$AG50)-LEN(SUBSTITUTE($AG47:$AG50,"S", "")))</f>
        <v>0</v>
      </c>
      <c r="AU47" s="234">
        <f>SUMPRODUCT(LEN($M47:$AE50)-LEN(SUBSTITUTE($M47:$AE50,"F", "")))</f>
        <v>0</v>
      </c>
      <c r="AV47" s="240">
        <f>SUMPRODUCT(LEN($AH47:$AH50)-LEN(SUBSTITUTE($AH47:$AH50,"F", "")))</f>
        <v>0</v>
      </c>
      <c r="AW47" s="237">
        <f>SUMPRODUCT(LEN($AG47:$AG50)-LEN(SUBSTITUTE($AG47:$AG50,"F", "")))</f>
        <v>0</v>
      </c>
      <c r="AX47" s="234">
        <f>SUMPRODUCT(LEN($M47:$AE50)-LEN(SUBSTITUTE($M47:$AE50,"G", "")))</f>
        <v>0</v>
      </c>
      <c r="AY47" s="240">
        <f>SUMPRODUCT(LEN($AH47:$AH50)-LEN(SUBSTITUTE($AH47:$AH50,"G", "")))</f>
        <v>0</v>
      </c>
      <c r="AZ47" s="237">
        <f>SUMPRODUCT(LEN($AG47:$AG50)-LEN(SUBSTITUTE($AG47:$AG50,"G", "")))</f>
        <v>0</v>
      </c>
      <c r="BA47" s="234">
        <f>SUMPRODUCT(LEN($M47:$AE50)-LEN(SUBSTITUTE($M47:$AE50,"M", "")))</f>
        <v>0</v>
      </c>
      <c r="BB47" s="240">
        <f>SUMPRODUCT(LEN($AH47:$AH50)-LEN(SUBSTITUTE($AH47:$AH50,"M", "")))</f>
        <v>0</v>
      </c>
      <c r="BC47" s="237">
        <f>SUMPRODUCT(LEN($AG47:$AG50)-LEN(SUBSTITUTE($AG47:$AG50,"M", "")))</f>
        <v>0</v>
      </c>
      <c r="BD47" s="291">
        <f>SUMPRODUCT(LEN($AI47:$AI50)-LEN(SUBSTITUTE($AI47:$AI50,"S", "")))</f>
        <v>0</v>
      </c>
      <c r="BE47" s="294">
        <f>SUMPRODUCT(LEN($AI47:$AI50)-LEN(SUBSTITUTE($AI47:$AI50,"F", "")))</f>
        <v>0</v>
      </c>
      <c r="BF47" s="294">
        <f>SUMPRODUCT(LEN($AI47:$AI50)-LEN(SUBSTITUTE($AI47:$AI50,"G", "")))</f>
        <v>0</v>
      </c>
      <c r="BG47" s="297">
        <f>SUMPRODUCT(LEN($AI47:$AI50)-LEN(SUBSTITUTE($AI47:$AI50,"M", "")))</f>
        <v>0</v>
      </c>
    </row>
    <row r="48" spans="2:67" ht="28.15" hidden="1" customHeight="1" thickBot="1">
      <c r="B48" s="34"/>
      <c r="C48" s="266"/>
      <c r="D48" s="43"/>
      <c r="E48" s="103"/>
      <c r="F48" s="103"/>
      <c r="G48" s="102"/>
      <c r="H48" s="260"/>
      <c r="I48" s="270"/>
      <c r="J48" s="270"/>
      <c r="K48" s="270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45"/>
      <c r="AK48" s="245"/>
      <c r="AL48" s="23"/>
      <c r="AM48" s="211"/>
      <c r="AN48" s="211"/>
      <c r="AO48" s="248"/>
      <c r="AP48" s="241"/>
      <c r="AQ48" s="238"/>
      <c r="AR48" s="235"/>
      <c r="AS48" s="241"/>
      <c r="AT48" s="238"/>
      <c r="AU48" s="235"/>
      <c r="AV48" s="241"/>
      <c r="AW48" s="238"/>
      <c r="AX48" s="235"/>
      <c r="AY48" s="241"/>
      <c r="AZ48" s="238"/>
      <c r="BA48" s="235"/>
      <c r="BB48" s="241"/>
      <c r="BC48" s="238"/>
      <c r="BD48" s="292"/>
      <c r="BE48" s="295"/>
      <c r="BF48" s="295"/>
      <c r="BG48" s="298"/>
    </row>
    <row r="49" spans="2:67" ht="28.15" hidden="1" customHeight="1">
      <c r="B49" s="34"/>
      <c r="C49" s="267"/>
      <c r="D49" s="33"/>
      <c r="E49" s="101"/>
      <c r="F49" s="101"/>
      <c r="G49" s="100"/>
      <c r="H49" s="257"/>
      <c r="I49" s="271"/>
      <c r="J49" s="271"/>
      <c r="K49" s="271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45"/>
      <c r="AK49" s="245"/>
      <c r="AL49" s="23"/>
      <c r="AM49" s="211"/>
      <c r="AN49" s="211"/>
      <c r="AO49" s="248"/>
      <c r="AP49" s="241"/>
      <c r="AQ49" s="238"/>
      <c r="AR49" s="235"/>
      <c r="AS49" s="241"/>
      <c r="AT49" s="238"/>
      <c r="AU49" s="235"/>
      <c r="AV49" s="241"/>
      <c r="AW49" s="238"/>
      <c r="AX49" s="235"/>
      <c r="AY49" s="241"/>
      <c r="AZ49" s="238"/>
      <c r="BA49" s="235"/>
      <c r="BB49" s="241"/>
      <c r="BC49" s="238"/>
      <c r="BD49" s="292"/>
      <c r="BE49" s="295"/>
      <c r="BF49" s="295"/>
      <c r="BG49" s="298"/>
    </row>
    <row r="50" spans="2:67" ht="28.15" hidden="1" customHeight="1" thickBot="1">
      <c r="B50" s="22"/>
      <c r="C50" s="268"/>
      <c r="D50" s="21"/>
      <c r="E50" s="109"/>
      <c r="F50" s="109"/>
      <c r="G50" s="108"/>
      <c r="H50" s="258"/>
      <c r="I50" s="272"/>
      <c r="J50" s="272"/>
      <c r="K50" s="272"/>
      <c r="L50" s="15">
        <v>4</v>
      </c>
      <c r="M50" s="14"/>
      <c r="N50" s="15">
        <v>8</v>
      </c>
      <c r="O50" s="14"/>
      <c r="P50" s="15">
        <v>12</v>
      </c>
      <c r="Q50" s="14"/>
      <c r="R50" s="15">
        <v>16</v>
      </c>
      <c r="S50" s="14"/>
      <c r="T50" s="15">
        <v>20</v>
      </c>
      <c r="U50" s="14"/>
      <c r="V50" s="15">
        <v>24</v>
      </c>
      <c r="W50" s="14"/>
      <c r="X50" s="15">
        <v>28</v>
      </c>
      <c r="Y50" s="14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46"/>
      <c r="AK50" s="246"/>
      <c r="AL50" s="11"/>
      <c r="AM50" s="211"/>
      <c r="AN50" s="211"/>
      <c r="AO50" s="249"/>
      <c r="AP50" s="242"/>
      <c r="AQ50" s="239"/>
      <c r="AR50" s="236"/>
      <c r="AS50" s="242"/>
      <c r="AT50" s="239"/>
      <c r="AU50" s="236"/>
      <c r="AV50" s="242"/>
      <c r="AW50" s="239"/>
      <c r="AX50" s="236"/>
      <c r="AY50" s="242"/>
      <c r="AZ50" s="239"/>
      <c r="BA50" s="236"/>
      <c r="BB50" s="242"/>
      <c r="BC50" s="239"/>
      <c r="BD50" s="293"/>
      <c r="BE50" s="296"/>
      <c r="BF50" s="296"/>
      <c r="BG50" s="299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29" t="s">
        <v>287</v>
      </c>
      <c r="M51" s="278"/>
      <c r="N51" s="229" t="s">
        <v>286</v>
      </c>
      <c r="O51" s="278"/>
      <c r="P51" s="229" t="s">
        <v>286</v>
      </c>
      <c r="Q51" s="230"/>
      <c r="R51" s="229" t="s">
        <v>286</v>
      </c>
      <c r="S51" s="230"/>
      <c r="T51" s="229" t="s">
        <v>286</v>
      </c>
      <c r="U51" s="230"/>
      <c r="V51" s="229" t="s">
        <v>286</v>
      </c>
      <c r="W51" s="230"/>
      <c r="X51" s="229" t="s">
        <v>286</v>
      </c>
      <c r="Y51" s="230"/>
      <c r="Z51" s="229" t="s">
        <v>286</v>
      </c>
      <c r="AA51" s="230"/>
      <c r="AB51" s="229" t="s">
        <v>286</v>
      </c>
      <c r="AC51" s="230"/>
      <c r="AD51" s="229" t="s">
        <v>286</v>
      </c>
      <c r="AE51" s="230"/>
      <c r="AF51" s="243" t="s">
        <v>285</v>
      </c>
      <c r="AG51" s="230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/>
      <c r="E52" s="275">
        <v>229.56</v>
      </c>
      <c r="F52" s="276"/>
      <c r="G52" s="277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</v>
      </c>
      <c r="AP52" s="70">
        <f t="shared" si="3"/>
        <v>0</v>
      </c>
      <c r="AQ52" s="69">
        <f t="shared" si="3"/>
        <v>0</v>
      </c>
      <c r="AR52" s="71">
        <f t="shared" si="3"/>
        <v>0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0</v>
      </c>
      <c r="AY52" s="70">
        <f t="shared" si="3"/>
        <v>0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3</v>
      </c>
      <c r="BL52" s="5">
        <f>SUM(AR52:AT52,BD52)</f>
        <v>0</v>
      </c>
      <c r="BM52" s="5">
        <f>SUM(AU52:AW52,BE52)</f>
        <v>0</v>
      </c>
      <c r="BN52" s="5">
        <f>SUM(AX52:AZ52,BF52)</f>
        <v>0</v>
      </c>
      <c r="BO52" s="5">
        <f>SUM(BA52:BC52,BG52)</f>
        <v>0</v>
      </c>
    </row>
    <row r="53" spans="2:67" ht="28.15" customHeight="1">
      <c r="B53" s="34"/>
      <c r="C53" s="265">
        <v>1</v>
      </c>
      <c r="D53" s="54"/>
      <c r="E53" s="105"/>
      <c r="F53" s="105"/>
      <c r="G53" s="104"/>
      <c r="H53" s="259"/>
      <c r="I53" s="269">
        <v>22</v>
      </c>
      <c r="J53" s="269">
        <v>9</v>
      </c>
      <c r="K53" s="269">
        <v>6</v>
      </c>
      <c r="L53" s="48">
        <v>1</v>
      </c>
      <c r="M53" s="47" t="s">
        <v>422</v>
      </c>
      <c r="N53" s="48">
        <v>5</v>
      </c>
      <c r="O53" s="47"/>
      <c r="P53" s="48">
        <v>9</v>
      </c>
      <c r="Q53" s="47"/>
      <c r="R53" s="48">
        <v>13</v>
      </c>
      <c r="S53" s="47"/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/>
      <c r="AI53" s="45"/>
      <c r="AJ53" s="244"/>
      <c r="AK53" s="244"/>
      <c r="AL53" s="44"/>
      <c r="AM53" s="247">
        <f>SUMPRODUCT(LEN($M53:$AE56)-LEN(SUBSTITUTE($M53:$AE56,"/", "")))/2</f>
        <v>0</v>
      </c>
      <c r="AN53" s="300">
        <f>SUMPRODUCT(LEN($M53:$AE56)-LEN(SUBSTITUTE($M53:$AE56,"-", "")))</f>
        <v>0</v>
      </c>
      <c r="AO53" s="247">
        <f>SUMPRODUCT(LEN($M53:$AE56)-LEN(SUBSTITUTE($M53:$AE56,"A", "")))</f>
        <v>3</v>
      </c>
      <c r="AP53" s="240">
        <f>SUMPRODUCT(LEN($AH53:$AH56)-LEN(SUBSTITUTE($AH53:$AH56,"A", "")))</f>
        <v>0</v>
      </c>
      <c r="AQ53" s="237">
        <f>SUMPRODUCT(LEN($AG53:$AG56)-LEN(SUBSTITUTE($AG53:$AG56,"A", "")))</f>
        <v>0</v>
      </c>
      <c r="AR53" s="234">
        <f>SUMPRODUCT(LEN($M53:$AE56)-LEN(SUBSTITUTE($M53:$AE56,"S", "")))</f>
        <v>0</v>
      </c>
      <c r="AS53" s="240">
        <f>SUMPRODUCT(LEN($AH53:$AH56)-LEN(SUBSTITUTE($AH53:$AH56,"S", "")))</f>
        <v>0</v>
      </c>
      <c r="AT53" s="237">
        <f>SUMPRODUCT(LEN($AG53:$AG56)-LEN(SUBSTITUTE($AG53:$AG56,"S", "")))</f>
        <v>0</v>
      </c>
      <c r="AU53" s="234">
        <f>SUMPRODUCT(LEN($M53:$AE56)-LEN(SUBSTITUTE($M53:$AE56,"F", "")))</f>
        <v>0</v>
      </c>
      <c r="AV53" s="240">
        <f>SUMPRODUCT(LEN($AH53:$AH56)-LEN(SUBSTITUTE($AH53:$AH56,"F", "")))</f>
        <v>0</v>
      </c>
      <c r="AW53" s="237">
        <f>SUMPRODUCT(LEN($AG53:$AG56)-LEN(SUBSTITUTE($AG53:$AG56,"F", "")))</f>
        <v>0</v>
      </c>
      <c r="AX53" s="234">
        <f>SUMPRODUCT(LEN($M53:$AE56)-LEN(SUBSTITUTE($M53:$AE56,"G", "")))</f>
        <v>0</v>
      </c>
      <c r="AY53" s="240">
        <f>SUMPRODUCT(LEN($AH53:$AH56)-LEN(SUBSTITUTE($AH53:$AH56,"G", "")))</f>
        <v>0</v>
      </c>
      <c r="AZ53" s="237">
        <f>SUMPRODUCT(LEN($AG53:$AG56)-LEN(SUBSTITUTE($AG53:$AG56,"G", "")))</f>
        <v>0</v>
      </c>
      <c r="BA53" s="234">
        <f>SUMPRODUCT(LEN($M53:$AE56)-LEN(SUBSTITUTE($M53:$AE56,"M", "")))</f>
        <v>0</v>
      </c>
      <c r="BB53" s="240">
        <f>SUMPRODUCT(LEN($AH53:$AH56)-LEN(SUBSTITUTE($AH53:$AH56,"M", "")))</f>
        <v>0</v>
      </c>
      <c r="BC53" s="237">
        <f>SUMPRODUCT(LEN($AG53:$AG56)-LEN(SUBSTITUTE($AG53:$AG56,"M", "")))</f>
        <v>0</v>
      </c>
      <c r="BD53" s="291">
        <f>SUMPRODUCT(LEN($AI53:$AI56)-LEN(SUBSTITUTE($AI53:$AI56,"S", "")))</f>
        <v>0</v>
      </c>
      <c r="BE53" s="294">
        <f>SUMPRODUCT(LEN($AI53:$AI56)-LEN(SUBSTITUTE($AI53:$AI56,"F", "")))</f>
        <v>0</v>
      </c>
      <c r="BF53" s="294">
        <f>SUMPRODUCT(LEN($AI53:$AI56)-LEN(SUBSTITUTE($AI53:$AI56,"G", "")))</f>
        <v>0</v>
      </c>
      <c r="BG53" s="297">
        <f>SUMPRODUCT(LEN($AI53:$AI56)-LEN(SUBSTITUTE($AI53:$AI56,"M", "")))</f>
        <v>0</v>
      </c>
    </row>
    <row r="54" spans="2:67" ht="28.15" customHeight="1" thickBot="1">
      <c r="B54" s="34"/>
      <c r="C54" s="266"/>
      <c r="D54" s="43"/>
      <c r="E54" s="103"/>
      <c r="F54" s="103"/>
      <c r="G54" s="102"/>
      <c r="H54" s="260"/>
      <c r="I54" s="270"/>
      <c r="J54" s="270"/>
      <c r="K54" s="270"/>
      <c r="L54" s="37">
        <v>2</v>
      </c>
      <c r="M54" s="36" t="s">
        <v>422</v>
      </c>
      <c r="N54" s="37">
        <v>6</v>
      </c>
      <c r="O54" s="36"/>
      <c r="P54" s="37">
        <v>10</v>
      </c>
      <c r="Q54" s="36"/>
      <c r="R54" s="37">
        <v>14</v>
      </c>
      <c r="S54" s="36"/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45"/>
      <c r="AK54" s="245"/>
      <c r="AL54" s="23"/>
      <c r="AM54" s="248"/>
      <c r="AN54" s="301"/>
      <c r="AO54" s="248"/>
      <c r="AP54" s="241"/>
      <c r="AQ54" s="238"/>
      <c r="AR54" s="235"/>
      <c r="AS54" s="241"/>
      <c r="AT54" s="238"/>
      <c r="AU54" s="235"/>
      <c r="AV54" s="241"/>
      <c r="AW54" s="238"/>
      <c r="AX54" s="235"/>
      <c r="AY54" s="241"/>
      <c r="AZ54" s="238"/>
      <c r="BA54" s="235"/>
      <c r="BB54" s="241"/>
      <c r="BC54" s="238"/>
      <c r="BD54" s="292"/>
      <c r="BE54" s="295"/>
      <c r="BF54" s="295"/>
      <c r="BG54" s="298"/>
    </row>
    <row r="55" spans="2:67" ht="28.15" customHeight="1">
      <c r="B55" s="34"/>
      <c r="C55" s="267"/>
      <c r="D55" s="33"/>
      <c r="E55" s="101"/>
      <c r="F55" s="101"/>
      <c r="G55" s="100"/>
      <c r="H55" s="257">
        <v>162</v>
      </c>
      <c r="I55" s="271"/>
      <c r="J55" s="271"/>
      <c r="K55" s="271"/>
      <c r="L55" s="27">
        <v>3</v>
      </c>
      <c r="M55" s="26" t="s">
        <v>422</v>
      </c>
      <c r="N55" s="27">
        <v>7</v>
      </c>
      <c r="O55" s="26"/>
      <c r="P55" s="27">
        <v>11</v>
      </c>
      <c r="Q55" s="26"/>
      <c r="R55" s="27">
        <v>15</v>
      </c>
      <c r="S55" s="26"/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45"/>
      <c r="AK55" s="245"/>
      <c r="AL55" s="23"/>
      <c r="AM55" s="248"/>
      <c r="AN55" s="301"/>
      <c r="AO55" s="248"/>
      <c r="AP55" s="241"/>
      <c r="AQ55" s="238"/>
      <c r="AR55" s="235"/>
      <c r="AS55" s="241"/>
      <c r="AT55" s="238"/>
      <c r="AU55" s="235"/>
      <c r="AV55" s="241"/>
      <c r="AW55" s="238"/>
      <c r="AX55" s="235"/>
      <c r="AY55" s="241"/>
      <c r="AZ55" s="238"/>
      <c r="BA55" s="235"/>
      <c r="BB55" s="241"/>
      <c r="BC55" s="238"/>
      <c r="BD55" s="292"/>
      <c r="BE55" s="295"/>
      <c r="BF55" s="295"/>
      <c r="BG55" s="298"/>
    </row>
    <row r="56" spans="2:67" ht="28.15" customHeight="1" thickBot="1">
      <c r="B56" s="34"/>
      <c r="C56" s="273"/>
      <c r="D56" s="64"/>
      <c r="E56" s="107"/>
      <c r="F56" s="107"/>
      <c r="G56" s="106"/>
      <c r="H56" s="258"/>
      <c r="I56" s="274"/>
      <c r="J56" s="274"/>
      <c r="K56" s="274"/>
      <c r="L56" s="59">
        <v>4</v>
      </c>
      <c r="M56" s="58"/>
      <c r="N56" s="59">
        <v>8</v>
      </c>
      <c r="O56" s="58"/>
      <c r="P56" s="59">
        <v>12</v>
      </c>
      <c r="Q56" s="58"/>
      <c r="R56" s="59">
        <v>16</v>
      </c>
      <c r="S56" s="58"/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50"/>
      <c r="AK56" s="250"/>
      <c r="AL56" s="55"/>
      <c r="AM56" s="249"/>
      <c r="AN56" s="302"/>
      <c r="AO56" s="249"/>
      <c r="AP56" s="242"/>
      <c r="AQ56" s="239"/>
      <c r="AR56" s="236"/>
      <c r="AS56" s="242"/>
      <c r="AT56" s="239"/>
      <c r="AU56" s="236"/>
      <c r="AV56" s="242"/>
      <c r="AW56" s="239"/>
      <c r="AX56" s="236"/>
      <c r="AY56" s="242"/>
      <c r="AZ56" s="239"/>
      <c r="BA56" s="236"/>
      <c r="BB56" s="242"/>
      <c r="BC56" s="239"/>
      <c r="BD56" s="293"/>
      <c r="BE56" s="296"/>
      <c r="BF56" s="296"/>
      <c r="BG56" s="299"/>
    </row>
    <row r="57" spans="2:67" ht="28.15" hidden="1" customHeight="1">
      <c r="B57" s="34"/>
      <c r="C57" s="265">
        <v>2</v>
      </c>
      <c r="D57" s="54"/>
      <c r="E57" s="105"/>
      <c r="F57" s="105"/>
      <c r="G57" s="104"/>
      <c r="H57" s="259"/>
      <c r="I57" s="269"/>
      <c r="J57" s="269"/>
      <c r="K57" s="269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51"/>
      <c r="AK57" s="254"/>
      <c r="AL57" s="44"/>
      <c r="AM57" s="211"/>
      <c r="AN57" s="211"/>
      <c r="AO57" s="247">
        <f>SUMPRODUCT(LEN($M57:$AE60)-LEN(SUBSTITUTE($M57:$AE60,"A", "")))</f>
        <v>0</v>
      </c>
      <c r="AP57" s="240">
        <f>SUMPRODUCT(LEN($AH57:$AH60)-LEN(SUBSTITUTE($AH57:$AH60,"A", "")))</f>
        <v>0</v>
      </c>
      <c r="AQ57" s="237">
        <f>SUMPRODUCT(LEN($AG57:$AG60)-LEN(SUBSTITUTE($AG57:$AG60,"A", "")))</f>
        <v>0</v>
      </c>
      <c r="AR57" s="234">
        <f>SUMPRODUCT(LEN($M57:$AE60)-LEN(SUBSTITUTE($M57:$AE60,"S", "")))</f>
        <v>0</v>
      </c>
      <c r="AS57" s="240">
        <f>SUMPRODUCT(LEN($AH57:$AH60)-LEN(SUBSTITUTE($AH57:$AH60,"S", "")))</f>
        <v>0</v>
      </c>
      <c r="AT57" s="237">
        <f>SUMPRODUCT(LEN($AG57:$AG60)-LEN(SUBSTITUTE($AG57:$AG60,"S", "")))</f>
        <v>0</v>
      </c>
      <c r="AU57" s="234">
        <f>SUMPRODUCT(LEN($M57:$AE60)-LEN(SUBSTITUTE($M57:$AE60,"F", "")))</f>
        <v>0</v>
      </c>
      <c r="AV57" s="240">
        <f>SUMPRODUCT(LEN($AH57:$AH60)-LEN(SUBSTITUTE($AH57:$AH60,"F", "")))</f>
        <v>0</v>
      </c>
      <c r="AW57" s="237">
        <f>SUMPRODUCT(LEN($AG57:$AG60)-LEN(SUBSTITUTE($AG57:$AG60,"F", "")))</f>
        <v>0</v>
      </c>
      <c r="AX57" s="234">
        <f>SUMPRODUCT(LEN($M57:$AE60)-LEN(SUBSTITUTE($M57:$AE60,"G", "")))</f>
        <v>0</v>
      </c>
      <c r="AY57" s="240">
        <f>SUMPRODUCT(LEN($AH57:$AH60)-LEN(SUBSTITUTE($AH57:$AH60,"G", "")))</f>
        <v>0</v>
      </c>
      <c r="AZ57" s="237">
        <f>SUMPRODUCT(LEN($AG57:$AG60)-LEN(SUBSTITUTE($AG57:$AG60,"G", "")))</f>
        <v>0</v>
      </c>
      <c r="BA57" s="234">
        <f>SUMPRODUCT(LEN($M57:$AE60)-LEN(SUBSTITUTE($M57:$AE60,"M", "")))</f>
        <v>0</v>
      </c>
      <c r="BB57" s="240">
        <f>SUMPRODUCT(LEN($AH57:$AH60)-LEN(SUBSTITUTE($AH57:$AH60,"M", "")))</f>
        <v>0</v>
      </c>
      <c r="BC57" s="237">
        <f>SUMPRODUCT(LEN($AG57:$AG60)-LEN(SUBSTITUTE($AG57:$AG60,"M", "")))</f>
        <v>0</v>
      </c>
      <c r="BD57" s="291">
        <f>SUMPRODUCT(LEN($AI57:$AI60)-LEN(SUBSTITUTE($AI57:$AI60,"S", "")))</f>
        <v>0</v>
      </c>
      <c r="BE57" s="294">
        <f>SUMPRODUCT(LEN($AI57:$AI60)-LEN(SUBSTITUTE($AI57:$AI60,"F", "")))</f>
        <v>0</v>
      </c>
      <c r="BF57" s="294">
        <f>SUMPRODUCT(LEN($AI57:$AI60)-LEN(SUBSTITUTE($AI57:$AI60,"G", "")))</f>
        <v>0</v>
      </c>
      <c r="BG57" s="297">
        <f>SUMPRODUCT(LEN($AI57:$AI60)-LEN(SUBSTITUTE($AI57:$AI60,"M", "")))</f>
        <v>0</v>
      </c>
    </row>
    <row r="58" spans="2:67" ht="28.15" hidden="1" customHeight="1" thickBot="1">
      <c r="B58" s="34"/>
      <c r="C58" s="266"/>
      <c r="D58" s="43"/>
      <c r="E58" s="103"/>
      <c r="F58" s="103"/>
      <c r="G58" s="102"/>
      <c r="H58" s="260"/>
      <c r="I58" s="270"/>
      <c r="J58" s="270"/>
      <c r="K58" s="270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52"/>
      <c r="AK58" s="255"/>
      <c r="AL58" s="23"/>
      <c r="AM58" s="211"/>
      <c r="AN58" s="211"/>
      <c r="AO58" s="248"/>
      <c r="AP58" s="241"/>
      <c r="AQ58" s="238"/>
      <c r="AR58" s="235"/>
      <c r="AS58" s="241"/>
      <c r="AT58" s="238"/>
      <c r="AU58" s="235"/>
      <c r="AV58" s="241"/>
      <c r="AW58" s="238"/>
      <c r="AX58" s="235"/>
      <c r="AY58" s="241"/>
      <c r="AZ58" s="238"/>
      <c r="BA58" s="235"/>
      <c r="BB58" s="241"/>
      <c r="BC58" s="238"/>
      <c r="BD58" s="292"/>
      <c r="BE58" s="295"/>
      <c r="BF58" s="295"/>
      <c r="BG58" s="298"/>
    </row>
    <row r="59" spans="2:67" ht="28.15" hidden="1" customHeight="1">
      <c r="B59" s="34"/>
      <c r="C59" s="267"/>
      <c r="D59" s="33"/>
      <c r="E59" s="101"/>
      <c r="F59" s="101"/>
      <c r="G59" s="100"/>
      <c r="H59" s="257"/>
      <c r="I59" s="271"/>
      <c r="J59" s="271"/>
      <c r="K59" s="271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52"/>
      <c r="AK59" s="255"/>
      <c r="AL59" s="23"/>
      <c r="AM59" s="211"/>
      <c r="AN59" s="211"/>
      <c r="AO59" s="248"/>
      <c r="AP59" s="241"/>
      <c r="AQ59" s="238"/>
      <c r="AR59" s="235"/>
      <c r="AS59" s="241"/>
      <c r="AT59" s="238"/>
      <c r="AU59" s="235"/>
      <c r="AV59" s="241"/>
      <c r="AW59" s="238"/>
      <c r="AX59" s="235"/>
      <c r="AY59" s="241"/>
      <c r="AZ59" s="238"/>
      <c r="BA59" s="235"/>
      <c r="BB59" s="241"/>
      <c r="BC59" s="238"/>
      <c r="BD59" s="292"/>
      <c r="BE59" s="295"/>
      <c r="BF59" s="295"/>
      <c r="BG59" s="298"/>
    </row>
    <row r="60" spans="2:67" ht="28.15" hidden="1" customHeight="1" thickBot="1">
      <c r="B60" s="34"/>
      <c r="C60" s="273"/>
      <c r="D60" s="64"/>
      <c r="E60" s="107"/>
      <c r="F60" s="107"/>
      <c r="G60" s="106"/>
      <c r="H60" s="258"/>
      <c r="I60" s="274"/>
      <c r="J60" s="274"/>
      <c r="K60" s="274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53"/>
      <c r="AK60" s="256"/>
      <c r="AL60" s="55"/>
      <c r="AM60" s="211"/>
      <c r="AN60" s="211"/>
      <c r="AO60" s="249"/>
      <c r="AP60" s="242"/>
      <c r="AQ60" s="239"/>
      <c r="AR60" s="236"/>
      <c r="AS60" s="242"/>
      <c r="AT60" s="239"/>
      <c r="AU60" s="236"/>
      <c r="AV60" s="242"/>
      <c r="AW60" s="239"/>
      <c r="AX60" s="236"/>
      <c r="AY60" s="242"/>
      <c r="AZ60" s="239"/>
      <c r="BA60" s="236"/>
      <c r="BB60" s="242"/>
      <c r="BC60" s="239"/>
      <c r="BD60" s="293"/>
      <c r="BE60" s="296"/>
      <c r="BF60" s="296"/>
      <c r="BG60" s="299"/>
    </row>
    <row r="61" spans="2:67" ht="28.15" hidden="1" customHeight="1">
      <c r="B61" s="34"/>
      <c r="C61" s="265">
        <v>3</v>
      </c>
      <c r="D61" s="54"/>
      <c r="E61" s="105"/>
      <c r="F61" s="105"/>
      <c r="G61" s="104"/>
      <c r="H61" s="259"/>
      <c r="I61" s="269"/>
      <c r="J61" s="269"/>
      <c r="K61" s="269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44"/>
      <c r="AK61" s="244"/>
      <c r="AL61" s="44"/>
      <c r="AM61" s="211"/>
      <c r="AN61" s="211"/>
      <c r="AO61" s="247">
        <f>SUMPRODUCT(LEN($M61:$AE64)-LEN(SUBSTITUTE($M61:$AE64,"A", "")))</f>
        <v>0</v>
      </c>
      <c r="AP61" s="240">
        <f>SUMPRODUCT(LEN($AH61:$AH64)-LEN(SUBSTITUTE($AH61:$AH64,"A", "")))</f>
        <v>0</v>
      </c>
      <c r="AQ61" s="237">
        <f>SUMPRODUCT(LEN($AG61:$AG64)-LEN(SUBSTITUTE($AG61:$AG64,"A", "")))</f>
        <v>0</v>
      </c>
      <c r="AR61" s="234">
        <f>SUMPRODUCT(LEN($M61:$AE64)-LEN(SUBSTITUTE($M61:$AE64,"S", "")))</f>
        <v>0</v>
      </c>
      <c r="AS61" s="240">
        <f>SUMPRODUCT(LEN($AH61:$AH64)-LEN(SUBSTITUTE($AH61:$AH64,"S", "")))</f>
        <v>0</v>
      </c>
      <c r="AT61" s="237">
        <f>SUMPRODUCT(LEN($AG61:$AG64)-LEN(SUBSTITUTE($AG61:$AG64,"S", "")))</f>
        <v>0</v>
      </c>
      <c r="AU61" s="234">
        <f>SUMPRODUCT(LEN($M61:$AE64)-LEN(SUBSTITUTE($M61:$AE64,"F", "")))</f>
        <v>0</v>
      </c>
      <c r="AV61" s="240">
        <f>SUMPRODUCT(LEN($AH61:$AH64)-LEN(SUBSTITUTE($AH61:$AH64,"F", "")))</f>
        <v>0</v>
      </c>
      <c r="AW61" s="237">
        <f>SUMPRODUCT(LEN($AG61:$AG64)-LEN(SUBSTITUTE($AG61:$AG64,"F", "")))</f>
        <v>0</v>
      </c>
      <c r="AX61" s="234">
        <f>SUMPRODUCT(LEN($M61:$AE64)-LEN(SUBSTITUTE($M61:$AE64,"G", "")))</f>
        <v>0</v>
      </c>
      <c r="AY61" s="240">
        <f>SUMPRODUCT(LEN($AH61:$AH64)-LEN(SUBSTITUTE($AH61:$AH64,"G", "")))</f>
        <v>0</v>
      </c>
      <c r="AZ61" s="237">
        <f>SUMPRODUCT(LEN($AG61:$AG64)-LEN(SUBSTITUTE($AG61:$AG64,"G", "")))</f>
        <v>0</v>
      </c>
      <c r="BA61" s="234">
        <f>SUMPRODUCT(LEN($M61:$AE64)-LEN(SUBSTITUTE($M61:$AE64,"M", "")))</f>
        <v>0</v>
      </c>
      <c r="BB61" s="240">
        <f>SUMPRODUCT(LEN($AH61:$AH64)-LEN(SUBSTITUTE($AH61:$AH64,"M", "")))</f>
        <v>0</v>
      </c>
      <c r="BC61" s="237">
        <f>SUMPRODUCT(LEN($AG61:$AG64)-LEN(SUBSTITUTE($AG61:$AG64,"M", "")))</f>
        <v>0</v>
      </c>
      <c r="BD61" s="291">
        <f>SUMPRODUCT(LEN($AI61:$AI64)-LEN(SUBSTITUTE($AI61:$AI64,"S", "")))</f>
        <v>0</v>
      </c>
      <c r="BE61" s="294">
        <f>SUMPRODUCT(LEN($AI61:$AI64)-LEN(SUBSTITUTE($AI61:$AI64,"F", "")))</f>
        <v>0</v>
      </c>
      <c r="BF61" s="294">
        <f>SUMPRODUCT(LEN($AI61:$AI64)-LEN(SUBSTITUTE($AI61:$AI64,"G", "")))</f>
        <v>0</v>
      </c>
      <c r="BG61" s="297">
        <f>SUMPRODUCT(LEN($AI61:$AI64)-LEN(SUBSTITUTE($AI61:$AI64,"M", "")))</f>
        <v>0</v>
      </c>
    </row>
    <row r="62" spans="2:67" ht="28.15" hidden="1" customHeight="1" thickBot="1">
      <c r="B62" s="34"/>
      <c r="C62" s="266"/>
      <c r="D62" s="43"/>
      <c r="E62" s="103"/>
      <c r="F62" s="103"/>
      <c r="G62" s="102"/>
      <c r="H62" s="260"/>
      <c r="I62" s="270"/>
      <c r="J62" s="270"/>
      <c r="K62" s="270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45"/>
      <c r="AK62" s="245"/>
      <c r="AL62" s="23"/>
      <c r="AM62" s="211"/>
      <c r="AN62" s="211"/>
      <c r="AO62" s="248"/>
      <c r="AP62" s="241"/>
      <c r="AQ62" s="238"/>
      <c r="AR62" s="235"/>
      <c r="AS62" s="241"/>
      <c r="AT62" s="238"/>
      <c r="AU62" s="235"/>
      <c r="AV62" s="241"/>
      <c r="AW62" s="238"/>
      <c r="AX62" s="235"/>
      <c r="AY62" s="241"/>
      <c r="AZ62" s="238"/>
      <c r="BA62" s="235"/>
      <c r="BB62" s="241"/>
      <c r="BC62" s="238"/>
      <c r="BD62" s="292"/>
      <c r="BE62" s="295"/>
      <c r="BF62" s="295"/>
      <c r="BG62" s="298"/>
    </row>
    <row r="63" spans="2:67" ht="28.15" hidden="1" customHeight="1">
      <c r="B63" s="34"/>
      <c r="C63" s="267"/>
      <c r="D63" s="33"/>
      <c r="E63" s="101"/>
      <c r="F63" s="101"/>
      <c r="G63" s="100"/>
      <c r="H63" s="257"/>
      <c r="I63" s="271"/>
      <c r="J63" s="271"/>
      <c r="K63" s="271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45"/>
      <c r="AK63" s="245"/>
      <c r="AL63" s="23"/>
      <c r="AM63" s="211"/>
      <c r="AN63" s="211"/>
      <c r="AO63" s="248"/>
      <c r="AP63" s="241"/>
      <c r="AQ63" s="238"/>
      <c r="AR63" s="235"/>
      <c r="AS63" s="241"/>
      <c r="AT63" s="238"/>
      <c r="AU63" s="235"/>
      <c r="AV63" s="241"/>
      <c r="AW63" s="238"/>
      <c r="AX63" s="235"/>
      <c r="AY63" s="241"/>
      <c r="AZ63" s="238"/>
      <c r="BA63" s="235"/>
      <c r="BB63" s="241"/>
      <c r="BC63" s="238"/>
      <c r="BD63" s="292"/>
      <c r="BE63" s="295"/>
      <c r="BF63" s="295"/>
      <c r="BG63" s="298"/>
    </row>
    <row r="64" spans="2:67" ht="28.15" hidden="1" customHeight="1" thickBot="1">
      <c r="B64" s="22"/>
      <c r="C64" s="268"/>
      <c r="D64" s="21"/>
      <c r="E64" s="109"/>
      <c r="F64" s="109"/>
      <c r="G64" s="108"/>
      <c r="H64" s="258"/>
      <c r="I64" s="272"/>
      <c r="J64" s="272"/>
      <c r="K64" s="27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46"/>
      <c r="AK64" s="246"/>
      <c r="AL64" s="11"/>
      <c r="AM64" s="211"/>
      <c r="AN64" s="211"/>
      <c r="AO64" s="249"/>
      <c r="AP64" s="242"/>
      <c r="AQ64" s="239"/>
      <c r="AR64" s="236"/>
      <c r="AS64" s="242"/>
      <c r="AT64" s="239"/>
      <c r="AU64" s="236"/>
      <c r="AV64" s="242"/>
      <c r="AW64" s="239"/>
      <c r="AX64" s="236"/>
      <c r="AY64" s="242"/>
      <c r="AZ64" s="239"/>
      <c r="BA64" s="236"/>
      <c r="BB64" s="242"/>
      <c r="BC64" s="239"/>
      <c r="BD64" s="293"/>
      <c r="BE64" s="296"/>
      <c r="BF64" s="296"/>
      <c r="BG64" s="299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29" t="s">
        <v>287</v>
      </c>
      <c r="M65" s="278"/>
      <c r="N65" s="229" t="s">
        <v>286</v>
      </c>
      <c r="O65" s="278"/>
      <c r="P65" s="229" t="s">
        <v>286</v>
      </c>
      <c r="Q65" s="230"/>
      <c r="R65" s="229" t="s">
        <v>286</v>
      </c>
      <c r="S65" s="230"/>
      <c r="T65" s="229" t="s">
        <v>286</v>
      </c>
      <c r="U65" s="230"/>
      <c r="V65" s="229" t="s">
        <v>286</v>
      </c>
      <c r="W65" s="230"/>
      <c r="X65" s="229" t="s">
        <v>286</v>
      </c>
      <c r="Y65" s="230"/>
      <c r="Z65" s="229" t="s">
        <v>286</v>
      </c>
      <c r="AA65" s="230"/>
      <c r="AB65" s="229" t="s">
        <v>286</v>
      </c>
      <c r="AC65" s="230"/>
      <c r="AD65" s="229" t="s">
        <v>286</v>
      </c>
      <c r="AE65" s="230"/>
      <c r="AF65" s="243" t="s">
        <v>285</v>
      </c>
      <c r="AG65" s="230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/>
      <c r="E66" s="275">
        <v>511.88</v>
      </c>
      <c r="F66" s="276"/>
      <c r="G66" s="277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4</v>
      </c>
      <c r="AP66" s="70">
        <f t="shared" si="4"/>
        <v>0</v>
      </c>
      <c r="AQ66" s="69">
        <f t="shared" si="4"/>
        <v>0</v>
      </c>
      <c r="AR66" s="71">
        <f t="shared" si="4"/>
        <v>5</v>
      </c>
      <c r="AS66" s="70">
        <f t="shared" si="4"/>
        <v>0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0</v>
      </c>
      <c r="AY66" s="70">
        <f t="shared" si="4"/>
        <v>0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4</v>
      </c>
      <c r="BL66" s="5">
        <f>SUM(AR66:AT66,BD66)</f>
        <v>5</v>
      </c>
      <c r="BM66" s="5">
        <f>SUM(AU66:AW66,BE66)</f>
        <v>0</v>
      </c>
      <c r="BN66" s="5">
        <f>SUM(AX66:AZ66,BF66)</f>
        <v>0</v>
      </c>
      <c r="BO66" s="5">
        <f>SUM(BA66:BC66,BG66)</f>
        <v>0</v>
      </c>
    </row>
    <row r="67" spans="2:67" ht="28.15" customHeight="1">
      <c r="B67" s="34"/>
      <c r="C67" s="265">
        <v>1</v>
      </c>
      <c r="D67" s="54"/>
      <c r="E67" s="105"/>
      <c r="F67" s="105"/>
      <c r="G67" s="104"/>
      <c r="H67" s="259"/>
      <c r="I67" s="269">
        <v>32</v>
      </c>
      <c r="J67" s="269">
        <v>12</v>
      </c>
      <c r="K67" s="269">
        <v>6</v>
      </c>
      <c r="L67" s="48">
        <v>1</v>
      </c>
      <c r="M67" s="47" t="s">
        <v>424</v>
      </c>
      <c r="N67" s="48">
        <v>5</v>
      </c>
      <c r="O67" s="47" t="s">
        <v>417</v>
      </c>
      <c r="P67" s="48">
        <v>9</v>
      </c>
      <c r="Q67" s="47"/>
      <c r="R67" s="48">
        <v>13</v>
      </c>
      <c r="S67" s="47"/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/>
      <c r="AI67" s="45"/>
      <c r="AJ67" s="244"/>
      <c r="AK67" s="244"/>
      <c r="AL67" s="44"/>
      <c r="AM67" s="247">
        <f>SUMPRODUCT(LEN($M67:$AE70)-LEN(SUBSTITUTE($M67:$AE70,"/", "")))/2</f>
        <v>0</v>
      </c>
      <c r="AN67" s="300">
        <f>SUMPRODUCT(LEN($M67:$AE70)-LEN(SUBSTITUTE($M67:$AE70,"-", "")))</f>
        <v>0</v>
      </c>
      <c r="AO67" s="247">
        <f>SUMPRODUCT(LEN($M67:$AE70)-LEN(SUBSTITUTE($M67:$AE70,"A", "")))</f>
        <v>4</v>
      </c>
      <c r="AP67" s="240">
        <f>SUMPRODUCT(LEN($AH67:$AH70)-LEN(SUBSTITUTE($AH67:$AH70,"A", "")))</f>
        <v>0</v>
      </c>
      <c r="AQ67" s="237">
        <f>SUMPRODUCT(LEN($AG67:$AG70)-LEN(SUBSTITUTE($AG67:$AG70,"A", "")))</f>
        <v>0</v>
      </c>
      <c r="AR67" s="234">
        <f>SUMPRODUCT(LEN($M67:$AE70)-LEN(SUBSTITUTE($M67:$AE70,"S", "")))</f>
        <v>5</v>
      </c>
      <c r="AS67" s="240">
        <f>SUMPRODUCT(LEN($AH67:$AH70)-LEN(SUBSTITUTE($AH67:$AH70,"S", "")))</f>
        <v>0</v>
      </c>
      <c r="AT67" s="237">
        <f>SUMPRODUCT(LEN($AG67:$AG70)-LEN(SUBSTITUTE($AG67:$AG70,"S", "")))</f>
        <v>0</v>
      </c>
      <c r="AU67" s="234">
        <f>SUMPRODUCT(LEN($M67:$AE70)-LEN(SUBSTITUTE($M67:$AE70,"F", "")))</f>
        <v>0</v>
      </c>
      <c r="AV67" s="240">
        <f>SUMPRODUCT(LEN($AH67:$AH70)-LEN(SUBSTITUTE($AH67:$AH70,"F", "")))</f>
        <v>0</v>
      </c>
      <c r="AW67" s="237">
        <f>SUMPRODUCT(LEN($AG67:$AG70)-LEN(SUBSTITUTE($AG67:$AG70,"F", "")))</f>
        <v>0</v>
      </c>
      <c r="AX67" s="234">
        <f>SUMPRODUCT(LEN($M67:$AE70)-LEN(SUBSTITUTE($M67:$AE70,"G", "")))</f>
        <v>0</v>
      </c>
      <c r="AY67" s="240">
        <f>SUMPRODUCT(LEN($AH67:$AH70)-LEN(SUBSTITUTE($AH67:$AH70,"G", "")))</f>
        <v>0</v>
      </c>
      <c r="AZ67" s="237">
        <f>SUMPRODUCT(LEN($AG67:$AG70)-LEN(SUBSTITUTE($AG67:$AG70,"G", "")))</f>
        <v>0</v>
      </c>
      <c r="BA67" s="234">
        <f>SUMPRODUCT(LEN($M67:$AE70)-LEN(SUBSTITUTE($M67:$AE70,"M", "")))</f>
        <v>0</v>
      </c>
      <c r="BB67" s="240">
        <f>SUMPRODUCT(LEN($AH67:$AH70)-LEN(SUBSTITUTE($AH67:$AH70,"M", "")))</f>
        <v>0</v>
      </c>
      <c r="BC67" s="237">
        <f>SUMPRODUCT(LEN($AG67:$AG70)-LEN(SUBSTITUTE($AG67:$AG70,"M", "")))</f>
        <v>0</v>
      </c>
      <c r="BD67" s="291">
        <f>SUMPRODUCT(LEN($AI67:$AI70)-LEN(SUBSTITUTE($AI67:$AI70,"S", "")))</f>
        <v>0</v>
      </c>
      <c r="BE67" s="294">
        <f>SUMPRODUCT(LEN($AI67:$AI70)-LEN(SUBSTITUTE($AI67:$AI70,"F", "")))</f>
        <v>0</v>
      </c>
      <c r="BF67" s="294">
        <f>SUMPRODUCT(LEN($AI67:$AI70)-LEN(SUBSTITUTE($AI67:$AI70,"G", "")))</f>
        <v>0</v>
      </c>
      <c r="BG67" s="297">
        <f>SUMPRODUCT(LEN($AI67:$AI70)-LEN(SUBSTITUTE($AI67:$AI70,"M", "")))</f>
        <v>0</v>
      </c>
    </row>
    <row r="68" spans="2:67" ht="28.15" customHeight="1" thickBot="1">
      <c r="B68" s="34"/>
      <c r="C68" s="266"/>
      <c r="D68" s="43"/>
      <c r="E68" s="103"/>
      <c r="F68" s="103"/>
      <c r="G68" s="102"/>
      <c r="H68" s="260"/>
      <c r="I68" s="270"/>
      <c r="J68" s="270"/>
      <c r="K68" s="270"/>
      <c r="L68" s="37">
        <v>2</v>
      </c>
      <c r="M68" s="36" t="s">
        <v>423</v>
      </c>
      <c r="N68" s="37">
        <v>6</v>
      </c>
      <c r="O68" s="36" t="s">
        <v>417</v>
      </c>
      <c r="P68" s="37">
        <v>10</v>
      </c>
      <c r="Q68" s="36"/>
      <c r="R68" s="37">
        <v>14</v>
      </c>
      <c r="S68" s="36"/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/>
      <c r="AI68" s="24"/>
      <c r="AJ68" s="245"/>
      <c r="AK68" s="245"/>
      <c r="AL68" s="23"/>
      <c r="AM68" s="248"/>
      <c r="AN68" s="301"/>
      <c r="AO68" s="248"/>
      <c r="AP68" s="241"/>
      <c r="AQ68" s="238"/>
      <c r="AR68" s="235"/>
      <c r="AS68" s="241"/>
      <c r="AT68" s="238"/>
      <c r="AU68" s="235"/>
      <c r="AV68" s="241"/>
      <c r="AW68" s="238"/>
      <c r="AX68" s="235"/>
      <c r="AY68" s="241"/>
      <c r="AZ68" s="238"/>
      <c r="BA68" s="235"/>
      <c r="BB68" s="241"/>
      <c r="BC68" s="238"/>
      <c r="BD68" s="292"/>
      <c r="BE68" s="295"/>
      <c r="BF68" s="295"/>
      <c r="BG68" s="298"/>
    </row>
    <row r="69" spans="2:67" ht="28.15" customHeight="1">
      <c r="B69" s="34"/>
      <c r="C69" s="267"/>
      <c r="D69" s="33"/>
      <c r="E69" s="101"/>
      <c r="F69" s="101"/>
      <c r="G69" s="100"/>
      <c r="H69" s="257">
        <v>163</v>
      </c>
      <c r="I69" s="271"/>
      <c r="J69" s="271"/>
      <c r="K69" s="271"/>
      <c r="L69" s="27">
        <v>3</v>
      </c>
      <c r="M69" s="26" t="s">
        <v>424</v>
      </c>
      <c r="N69" s="27">
        <v>7</v>
      </c>
      <c r="O69" s="26"/>
      <c r="P69" s="27">
        <v>11</v>
      </c>
      <c r="Q69" s="26"/>
      <c r="R69" s="27">
        <v>15</v>
      </c>
      <c r="S69" s="26"/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/>
      <c r="AI69" s="24"/>
      <c r="AJ69" s="245"/>
      <c r="AK69" s="245"/>
      <c r="AL69" s="23"/>
      <c r="AM69" s="248"/>
      <c r="AN69" s="301"/>
      <c r="AO69" s="248"/>
      <c r="AP69" s="241"/>
      <c r="AQ69" s="238"/>
      <c r="AR69" s="235"/>
      <c r="AS69" s="241"/>
      <c r="AT69" s="238"/>
      <c r="AU69" s="235"/>
      <c r="AV69" s="241"/>
      <c r="AW69" s="238"/>
      <c r="AX69" s="235"/>
      <c r="AY69" s="241"/>
      <c r="AZ69" s="238"/>
      <c r="BA69" s="235"/>
      <c r="BB69" s="241"/>
      <c r="BC69" s="238"/>
      <c r="BD69" s="292"/>
      <c r="BE69" s="295"/>
      <c r="BF69" s="295"/>
      <c r="BG69" s="298"/>
    </row>
    <row r="70" spans="2:67" ht="28.15" customHeight="1" thickBot="1">
      <c r="B70" s="34"/>
      <c r="C70" s="273"/>
      <c r="D70" s="64"/>
      <c r="E70" s="107"/>
      <c r="F70" s="107"/>
      <c r="G70" s="106"/>
      <c r="H70" s="258"/>
      <c r="I70" s="274"/>
      <c r="J70" s="274"/>
      <c r="K70" s="274"/>
      <c r="L70" s="59">
        <v>4</v>
      </c>
      <c r="M70" s="58" t="s">
        <v>417</v>
      </c>
      <c r="N70" s="59">
        <v>8</v>
      </c>
      <c r="O70" s="58"/>
      <c r="P70" s="59">
        <v>12</v>
      </c>
      <c r="Q70" s="58"/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50"/>
      <c r="AK70" s="250"/>
      <c r="AL70" s="55"/>
      <c r="AM70" s="249"/>
      <c r="AN70" s="302"/>
      <c r="AO70" s="249"/>
      <c r="AP70" s="242"/>
      <c r="AQ70" s="239"/>
      <c r="AR70" s="236"/>
      <c r="AS70" s="242"/>
      <c r="AT70" s="239"/>
      <c r="AU70" s="236"/>
      <c r="AV70" s="242"/>
      <c r="AW70" s="239"/>
      <c r="AX70" s="236"/>
      <c r="AY70" s="242"/>
      <c r="AZ70" s="239"/>
      <c r="BA70" s="236"/>
      <c r="BB70" s="242"/>
      <c r="BC70" s="239"/>
      <c r="BD70" s="293"/>
      <c r="BE70" s="296"/>
      <c r="BF70" s="296"/>
      <c r="BG70" s="299"/>
    </row>
    <row r="71" spans="2:67" ht="28.15" hidden="1" customHeight="1">
      <c r="B71" s="34"/>
      <c r="C71" s="265">
        <v>2</v>
      </c>
      <c r="D71" s="54"/>
      <c r="E71" s="105"/>
      <c r="F71" s="105"/>
      <c r="G71" s="104"/>
      <c r="H71" s="259"/>
      <c r="I71" s="269"/>
      <c r="J71" s="269"/>
      <c r="K71" s="269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51"/>
      <c r="AK71" s="254"/>
      <c r="AL71" s="44"/>
      <c r="AM71" s="211"/>
      <c r="AN71" s="211"/>
      <c r="AO71" s="247">
        <f>SUMPRODUCT(LEN($M71:$AE74)-LEN(SUBSTITUTE($M71:$AE74,"A", "")))</f>
        <v>0</v>
      </c>
      <c r="AP71" s="240">
        <f>SUMPRODUCT(LEN($AH71:$AH74)-LEN(SUBSTITUTE($AH71:$AH74,"A", "")))</f>
        <v>0</v>
      </c>
      <c r="AQ71" s="237">
        <f>SUMPRODUCT(LEN($AG71:$AG74)-LEN(SUBSTITUTE($AG71:$AG74,"A", "")))</f>
        <v>0</v>
      </c>
      <c r="AR71" s="234">
        <f>SUMPRODUCT(LEN($M71:$AE74)-LEN(SUBSTITUTE($M71:$AE74,"S", "")))</f>
        <v>0</v>
      </c>
      <c r="AS71" s="240">
        <f>SUMPRODUCT(LEN($AH71:$AH74)-LEN(SUBSTITUTE($AH71:$AH74,"S", "")))</f>
        <v>0</v>
      </c>
      <c r="AT71" s="237">
        <f>SUMPRODUCT(LEN($AG71:$AG74)-LEN(SUBSTITUTE($AG71:$AG74,"S", "")))</f>
        <v>0</v>
      </c>
      <c r="AU71" s="234">
        <f>SUMPRODUCT(LEN($M71:$AE74)-LEN(SUBSTITUTE($M71:$AE74,"F", "")))</f>
        <v>0</v>
      </c>
      <c r="AV71" s="240">
        <f>SUMPRODUCT(LEN($AH71:$AH74)-LEN(SUBSTITUTE($AH71:$AH74,"F", "")))</f>
        <v>0</v>
      </c>
      <c r="AW71" s="237">
        <f>SUMPRODUCT(LEN($AG71:$AG74)-LEN(SUBSTITUTE($AG71:$AG74,"F", "")))</f>
        <v>0</v>
      </c>
      <c r="AX71" s="234">
        <f>SUMPRODUCT(LEN($M71:$AE74)-LEN(SUBSTITUTE($M71:$AE74,"G", "")))</f>
        <v>0</v>
      </c>
      <c r="AY71" s="240">
        <f>SUMPRODUCT(LEN($AH71:$AH74)-LEN(SUBSTITUTE($AH71:$AH74,"G", "")))</f>
        <v>0</v>
      </c>
      <c r="AZ71" s="237">
        <f>SUMPRODUCT(LEN($AG71:$AG74)-LEN(SUBSTITUTE($AG71:$AG74,"G", "")))</f>
        <v>0</v>
      </c>
      <c r="BA71" s="234">
        <f>SUMPRODUCT(LEN($M71:$AE74)-LEN(SUBSTITUTE($M71:$AE74,"M", "")))</f>
        <v>0</v>
      </c>
      <c r="BB71" s="240">
        <f>SUMPRODUCT(LEN($AH71:$AH74)-LEN(SUBSTITUTE($AH71:$AH74,"M", "")))</f>
        <v>0</v>
      </c>
      <c r="BC71" s="237">
        <f>SUMPRODUCT(LEN($AG71:$AG74)-LEN(SUBSTITUTE($AG71:$AG74,"M", "")))</f>
        <v>0</v>
      </c>
      <c r="BD71" s="291">
        <f>SUMPRODUCT(LEN($AI71:$AI74)-LEN(SUBSTITUTE($AI71:$AI74,"S", "")))</f>
        <v>0</v>
      </c>
      <c r="BE71" s="294">
        <f>SUMPRODUCT(LEN($AI71:$AI74)-LEN(SUBSTITUTE($AI71:$AI74,"F", "")))</f>
        <v>0</v>
      </c>
      <c r="BF71" s="294">
        <f>SUMPRODUCT(LEN($AI71:$AI74)-LEN(SUBSTITUTE($AI71:$AI74,"G", "")))</f>
        <v>0</v>
      </c>
      <c r="BG71" s="297">
        <f>SUMPRODUCT(LEN($AI71:$AI74)-LEN(SUBSTITUTE($AI71:$AI74,"M", "")))</f>
        <v>0</v>
      </c>
    </row>
    <row r="72" spans="2:67" ht="28.15" hidden="1" customHeight="1" thickBot="1">
      <c r="B72" s="34"/>
      <c r="C72" s="266"/>
      <c r="D72" s="43"/>
      <c r="E72" s="103"/>
      <c r="F72" s="103"/>
      <c r="G72" s="102"/>
      <c r="H72" s="260"/>
      <c r="I72" s="270"/>
      <c r="J72" s="270"/>
      <c r="K72" s="270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52"/>
      <c r="AK72" s="255"/>
      <c r="AL72" s="23"/>
      <c r="AM72" s="211"/>
      <c r="AN72" s="211"/>
      <c r="AO72" s="248"/>
      <c r="AP72" s="241"/>
      <c r="AQ72" s="238"/>
      <c r="AR72" s="235"/>
      <c r="AS72" s="241"/>
      <c r="AT72" s="238"/>
      <c r="AU72" s="235"/>
      <c r="AV72" s="241"/>
      <c r="AW72" s="238"/>
      <c r="AX72" s="235"/>
      <c r="AY72" s="241"/>
      <c r="AZ72" s="238"/>
      <c r="BA72" s="235"/>
      <c r="BB72" s="241"/>
      <c r="BC72" s="238"/>
      <c r="BD72" s="292"/>
      <c r="BE72" s="295"/>
      <c r="BF72" s="295"/>
      <c r="BG72" s="298"/>
    </row>
    <row r="73" spans="2:67" ht="28.15" hidden="1" customHeight="1">
      <c r="B73" s="34"/>
      <c r="C73" s="267"/>
      <c r="D73" s="33"/>
      <c r="E73" s="101"/>
      <c r="F73" s="101"/>
      <c r="G73" s="100"/>
      <c r="H73" s="257"/>
      <c r="I73" s="271"/>
      <c r="J73" s="271"/>
      <c r="K73" s="271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52"/>
      <c r="AK73" s="255"/>
      <c r="AL73" s="23"/>
      <c r="AM73" s="211"/>
      <c r="AN73" s="211"/>
      <c r="AO73" s="248"/>
      <c r="AP73" s="241"/>
      <c r="AQ73" s="238"/>
      <c r="AR73" s="235"/>
      <c r="AS73" s="241"/>
      <c r="AT73" s="238"/>
      <c r="AU73" s="235"/>
      <c r="AV73" s="241"/>
      <c r="AW73" s="238"/>
      <c r="AX73" s="235"/>
      <c r="AY73" s="241"/>
      <c r="AZ73" s="238"/>
      <c r="BA73" s="235"/>
      <c r="BB73" s="241"/>
      <c r="BC73" s="238"/>
      <c r="BD73" s="292"/>
      <c r="BE73" s="295"/>
      <c r="BF73" s="295"/>
      <c r="BG73" s="298"/>
    </row>
    <row r="74" spans="2:67" ht="28.15" hidden="1" customHeight="1" thickBot="1">
      <c r="B74" s="34"/>
      <c r="C74" s="273"/>
      <c r="D74" s="64"/>
      <c r="E74" s="107"/>
      <c r="F74" s="107"/>
      <c r="G74" s="106"/>
      <c r="H74" s="258"/>
      <c r="I74" s="274"/>
      <c r="J74" s="274"/>
      <c r="K74" s="274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53"/>
      <c r="AK74" s="256"/>
      <c r="AL74" s="55"/>
      <c r="AM74" s="211"/>
      <c r="AN74" s="211"/>
      <c r="AO74" s="249"/>
      <c r="AP74" s="242"/>
      <c r="AQ74" s="239"/>
      <c r="AR74" s="236"/>
      <c r="AS74" s="242"/>
      <c r="AT74" s="239"/>
      <c r="AU74" s="236"/>
      <c r="AV74" s="242"/>
      <c r="AW74" s="239"/>
      <c r="AX74" s="236"/>
      <c r="AY74" s="242"/>
      <c r="AZ74" s="239"/>
      <c r="BA74" s="236"/>
      <c r="BB74" s="242"/>
      <c r="BC74" s="239"/>
      <c r="BD74" s="293"/>
      <c r="BE74" s="296"/>
      <c r="BF74" s="296"/>
      <c r="BG74" s="299"/>
    </row>
    <row r="75" spans="2:67" ht="28.15" hidden="1" customHeight="1">
      <c r="B75" s="34"/>
      <c r="C75" s="265">
        <v>3</v>
      </c>
      <c r="D75" s="54"/>
      <c r="E75" s="105"/>
      <c r="F75" s="105"/>
      <c r="G75" s="104"/>
      <c r="H75" s="259"/>
      <c r="I75" s="269"/>
      <c r="J75" s="269"/>
      <c r="K75" s="269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44"/>
      <c r="AK75" s="244"/>
      <c r="AL75" s="44"/>
      <c r="AM75" s="211"/>
      <c r="AN75" s="211"/>
      <c r="AO75" s="247">
        <f>SUMPRODUCT(LEN($M75:$AE78)-LEN(SUBSTITUTE($M75:$AE78,"A", "")))</f>
        <v>0</v>
      </c>
      <c r="AP75" s="240">
        <f>SUMPRODUCT(LEN($AH75:$AH78)-LEN(SUBSTITUTE($AH75:$AH78,"A", "")))</f>
        <v>0</v>
      </c>
      <c r="AQ75" s="237">
        <f>SUMPRODUCT(LEN($AG75:$AG78)-LEN(SUBSTITUTE($AG75:$AG78,"A", "")))</f>
        <v>0</v>
      </c>
      <c r="AR75" s="234">
        <f>SUMPRODUCT(LEN($M75:$AE78)-LEN(SUBSTITUTE($M75:$AE78,"S", "")))</f>
        <v>0</v>
      </c>
      <c r="AS75" s="240">
        <f>SUMPRODUCT(LEN($AH75:$AH78)-LEN(SUBSTITUTE($AH75:$AH78,"S", "")))</f>
        <v>0</v>
      </c>
      <c r="AT75" s="237">
        <f>SUMPRODUCT(LEN($AG75:$AG78)-LEN(SUBSTITUTE($AG75:$AG78,"S", "")))</f>
        <v>0</v>
      </c>
      <c r="AU75" s="234">
        <f>SUMPRODUCT(LEN($M75:$AE78)-LEN(SUBSTITUTE($M75:$AE78,"F", "")))</f>
        <v>0</v>
      </c>
      <c r="AV75" s="240">
        <f>SUMPRODUCT(LEN($AH75:$AH78)-LEN(SUBSTITUTE($AH75:$AH78,"F", "")))</f>
        <v>0</v>
      </c>
      <c r="AW75" s="237">
        <f>SUMPRODUCT(LEN($AG75:$AG78)-LEN(SUBSTITUTE($AG75:$AG78,"F", "")))</f>
        <v>0</v>
      </c>
      <c r="AX75" s="234">
        <f>SUMPRODUCT(LEN($M75:$AE78)-LEN(SUBSTITUTE($M75:$AE78,"G", "")))</f>
        <v>0</v>
      </c>
      <c r="AY75" s="240">
        <f>SUMPRODUCT(LEN($AH75:$AH78)-LEN(SUBSTITUTE($AH75:$AH78,"G", "")))</f>
        <v>0</v>
      </c>
      <c r="AZ75" s="237">
        <f>SUMPRODUCT(LEN($AG75:$AG78)-LEN(SUBSTITUTE($AG75:$AG78,"G", "")))</f>
        <v>0</v>
      </c>
      <c r="BA75" s="234">
        <f>SUMPRODUCT(LEN($M75:$AE78)-LEN(SUBSTITUTE($M75:$AE78,"M", "")))</f>
        <v>0</v>
      </c>
      <c r="BB75" s="240">
        <f>SUMPRODUCT(LEN($AH75:$AH78)-LEN(SUBSTITUTE($AH75:$AH78,"M", "")))</f>
        <v>0</v>
      </c>
      <c r="BC75" s="237">
        <f>SUMPRODUCT(LEN($AG75:$AG78)-LEN(SUBSTITUTE($AG75:$AG78,"M", "")))</f>
        <v>0</v>
      </c>
      <c r="BD75" s="291">
        <f>SUMPRODUCT(LEN($AI75:$AI78)-LEN(SUBSTITUTE($AI75:$AI78,"S", "")))</f>
        <v>0</v>
      </c>
      <c r="BE75" s="294">
        <f>SUMPRODUCT(LEN($AI75:$AI78)-LEN(SUBSTITUTE($AI75:$AI78,"F", "")))</f>
        <v>0</v>
      </c>
      <c r="BF75" s="294">
        <f>SUMPRODUCT(LEN($AI75:$AI78)-LEN(SUBSTITUTE($AI75:$AI78,"G", "")))</f>
        <v>0</v>
      </c>
      <c r="BG75" s="297">
        <f>SUMPRODUCT(LEN($AI75:$AI78)-LEN(SUBSTITUTE($AI75:$AI78,"M", "")))</f>
        <v>0</v>
      </c>
    </row>
    <row r="76" spans="2:67" ht="28.15" hidden="1" customHeight="1" thickBot="1">
      <c r="B76" s="34"/>
      <c r="C76" s="266"/>
      <c r="D76" s="43"/>
      <c r="E76" s="103"/>
      <c r="F76" s="103"/>
      <c r="G76" s="102"/>
      <c r="H76" s="260"/>
      <c r="I76" s="270"/>
      <c r="J76" s="270"/>
      <c r="K76" s="270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45"/>
      <c r="AK76" s="245"/>
      <c r="AL76" s="23"/>
      <c r="AM76" s="211"/>
      <c r="AN76" s="211"/>
      <c r="AO76" s="248"/>
      <c r="AP76" s="241"/>
      <c r="AQ76" s="238"/>
      <c r="AR76" s="235"/>
      <c r="AS76" s="241"/>
      <c r="AT76" s="238"/>
      <c r="AU76" s="235"/>
      <c r="AV76" s="241"/>
      <c r="AW76" s="238"/>
      <c r="AX76" s="235"/>
      <c r="AY76" s="241"/>
      <c r="AZ76" s="238"/>
      <c r="BA76" s="235"/>
      <c r="BB76" s="241"/>
      <c r="BC76" s="238"/>
      <c r="BD76" s="292"/>
      <c r="BE76" s="295"/>
      <c r="BF76" s="295"/>
      <c r="BG76" s="298"/>
    </row>
    <row r="77" spans="2:67" ht="28.15" hidden="1" customHeight="1">
      <c r="B77" s="34"/>
      <c r="C77" s="267"/>
      <c r="D77" s="33"/>
      <c r="E77" s="101"/>
      <c r="F77" s="101"/>
      <c r="G77" s="100"/>
      <c r="H77" s="257"/>
      <c r="I77" s="271"/>
      <c r="J77" s="271"/>
      <c r="K77" s="271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45"/>
      <c r="AK77" s="245"/>
      <c r="AL77" s="23"/>
      <c r="AM77" s="211"/>
      <c r="AN77" s="211"/>
      <c r="AO77" s="248"/>
      <c r="AP77" s="241"/>
      <c r="AQ77" s="238"/>
      <c r="AR77" s="235"/>
      <c r="AS77" s="241"/>
      <c r="AT77" s="238"/>
      <c r="AU77" s="235"/>
      <c r="AV77" s="241"/>
      <c r="AW77" s="238"/>
      <c r="AX77" s="235"/>
      <c r="AY77" s="241"/>
      <c r="AZ77" s="238"/>
      <c r="BA77" s="235"/>
      <c r="BB77" s="241"/>
      <c r="BC77" s="238"/>
      <c r="BD77" s="292"/>
      <c r="BE77" s="295"/>
      <c r="BF77" s="295"/>
      <c r="BG77" s="298"/>
    </row>
    <row r="78" spans="2:67" ht="28.15" hidden="1" customHeight="1" thickBot="1">
      <c r="B78" s="22"/>
      <c r="C78" s="268"/>
      <c r="D78" s="21"/>
      <c r="E78" s="109"/>
      <c r="F78" s="109"/>
      <c r="G78" s="108"/>
      <c r="H78" s="258"/>
      <c r="I78" s="272"/>
      <c r="J78" s="272"/>
      <c r="K78" s="27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46"/>
      <c r="AK78" s="246"/>
      <c r="AL78" s="11"/>
      <c r="AM78" s="211"/>
      <c r="AN78" s="211"/>
      <c r="AO78" s="249"/>
      <c r="AP78" s="242"/>
      <c r="AQ78" s="239"/>
      <c r="AR78" s="236"/>
      <c r="AS78" s="242"/>
      <c r="AT78" s="239"/>
      <c r="AU78" s="236"/>
      <c r="AV78" s="242"/>
      <c r="AW78" s="239"/>
      <c r="AX78" s="236"/>
      <c r="AY78" s="242"/>
      <c r="AZ78" s="239"/>
      <c r="BA78" s="236"/>
      <c r="BB78" s="242"/>
      <c r="BC78" s="239"/>
      <c r="BD78" s="293"/>
      <c r="BE78" s="296"/>
      <c r="BF78" s="296"/>
      <c r="BG78" s="299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29" t="s">
        <v>287</v>
      </c>
      <c r="M79" s="278"/>
      <c r="N79" s="229" t="s">
        <v>286</v>
      </c>
      <c r="O79" s="278"/>
      <c r="P79" s="229" t="s">
        <v>286</v>
      </c>
      <c r="Q79" s="230"/>
      <c r="R79" s="229" t="s">
        <v>286</v>
      </c>
      <c r="S79" s="230"/>
      <c r="T79" s="229" t="s">
        <v>286</v>
      </c>
      <c r="U79" s="230"/>
      <c r="V79" s="229" t="s">
        <v>286</v>
      </c>
      <c r="W79" s="230"/>
      <c r="X79" s="229" t="s">
        <v>286</v>
      </c>
      <c r="Y79" s="230"/>
      <c r="Z79" s="229" t="s">
        <v>286</v>
      </c>
      <c r="AA79" s="230"/>
      <c r="AB79" s="229" t="s">
        <v>286</v>
      </c>
      <c r="AC79" s="230"/>
      <c r="AD79" s="229" t="s">
        <v>286</v>
      </c>
      <c r="AE79" s="230"/>
      <c r="AF79" s="243" t="s">
        <v>285</v>
      </c>
      <c r="AG79" s="230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/>
      <c r="E80" s="275">
        <v>549.15</v>
      </c>
      <c r="F80" s="276"/>
      <c r="G80" s="277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1</v>
      </c>
      <c r="AP80" s="70">
        <f t="shared" si="5"/>
        <v>0</v>
      </c>
      <c r="AQ80" s="69">
        <f t="shared" si="5"/>
        <v>0</v>
      </c>
      <c r="AR80" s="71">
        <f t="shared" si="5"/>
        <v>10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0</v>
      </c>
      <c r="AY80" s="70">
        <f t="shared" si="5"/>
        <v>0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1</v>
      </c>
      <c r="BL80" s="5">
        <f>SUM(AR80:AT80,BD80)</f>
        <v>10</v>
      </c>
      <c r="BM80" s="5">
        <f>SUM(AU80:AW80,BE80)</f>
        <v>0</v>
      </c>
      <c r="BN80" s="5">
        <f>SUM(AX80:AZ80,BF80)</f>
        <v>0</v>
      </c>
      <c r="BO80" s="5">
        <f>SUM(BA80:BC80,BG80)</f>
        <v>0</v>
      </c>
    </row>
    <row r="81" spans="2:67" ht="28.15" customHeight="1">
      <c r="B81" s="34"/>
      <c r="C81" s="265">
        <v>1</v>
      </c>
      <c r="D81" s="54"/>
      <c r="E81" s="105"/>
      <c r="F81" s="105"/>
      <c r="G81" s="104"/>
      <c r="H81" s="259"/>
      <c r="I81" s="269">
        <v>34</v>
      </c>
      <c r="J81" s="269">
        <v>11</v>
      </c>
      <c r="K81" s="269">
        <v>5</v>
      </c>
      <c r="L81" s="48">
        <v>1</v>
      </c>
      <c r="M81" s="47" t="s">
        <v>427</v>
      </c>
      <c r="N81" s="48">
        <v>5</v>
      </c>
      <c r="O81" s="47" t="s">
        <v>417</v>
      </c>
      <c r="P81" s="48">
        <v>9</v>
      </c>
      <c r="Q81" s="47"/>
      <c r="R81" s="48">
        <v>13</v>
      </c>
      <c r="S81" s="47"/>
      <c r="T81" s="48">
        <v>17</v>
      </c>
      <c r="U81" s="47"/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/>
      <c r="AG81" s="47"/>
      <c r="AH81" s="46"/>
      <c r="AI81" s="45"/>
      <c r="AJ81" s="244"/>
      <c r="AK81" s="244"/>
      <c r="AL81" s="44"/>
      <c r="AM81" s="247">
        <f>SUMPRODUCT(LEN($M81:$AE84)-LEN(SUBSTITUTE($M81:$AE84,"/", "")))/2</f>
        <v>0</v>
      </c>
      <c r="AN81" s="300">
        <f>SUMPRODUCT(LEN($M81:$AE84)-LEN(SUBSTITUTE($M81:$AE84,"-", "")))</f>
        <v>0</v>
      </c>
      <c r="AO81" s="247">
        <f>SUMPRODUCT(LEN($M81:$AE84)-LEN(SUBSTITUTE($M81:$AE84,"A", "")))</f>
        <v>1</v>
      </c>
      <c r="AP81" s="240">
        <f>SUMPRODUCT(LEN($AH81:$AH84)-LEN(SUBSTITUTE($AH81:$AH84,"A", "")))</f>
        <v>0</v>
      </c>
      <c r="AQ81" s="237">
        <f>SUMPRODUCT(LEN($AG81:$AG84)-LEN(SUBSTITUTE($AG81:$AG84,"A", "")))</f>
        <v>0</v>
      </c>
      <c r="AR81" s="234">
        <f>SUMPRODUCT(LEN($M81:$AE84)-LEN(SUBSTITUTE($M81:$AE84,"S", "")))</f>
        <v>10</v>
      </c>
      <c r="AS81" s="240">
        <f>SUMPRODUCT(LEN($AH81:$AH84)-LEN(SUBSTITUTE($AH81:$AH84,"S", "")))</f>
        <v>0</v>
      </c>
      <c r="AT81" s="237">
        <f>SUMPRODUCT(LEN($AG81:$AG84)-LEN(SUBSTITUTE($AG81:$AG84,"S", "")))</f>
        <v>0</v>
      </c>
      <c r="AU81" s="234">
        <f>SUMPRODUCT(LEN($M81:$AE84)-LEN(SUBSTITUTE($M81:$AE84,"F", "")))</f>
        <v>0</v>
      </c>
      <c r="AV81" s="240">
        <f>SUMPRODUCT(LEN($AH81:$AH84)-LEN(SUBSTITUTE($AH81:$AH84,"F", "")))</f>
        <v>0</v>
      </c>
      <c r="AW81" s="237">
        <f>SUMPRODUCT(LEN($AG81:$AG84)-LEN(SUBSTITUTE($AG81:$AG84,"F", "")))</f>
        <v>0</v>
      </c>
      <c r="AX81" s="234">
        <f>SUMPRODUCT(LEN($M81:$AE84)-LEN(SUBSTITUTE($M81:$AE84,"G", "")))</f>
        <v>0</v>
      </c>
      <c r="AY81" s="240">
        <f>SUMPRODUCT(LEN($AH81:$AH84)-LEN(SUBSTITUTE($AH81:$AH84,"G", "")))</f>
        <v>0</v>
      </c>
      <c r="AZ81" s="237">
        <f>SUMPRODUCT(LEN($AG81:$AG84)-LEN(SUBSTITUTE($AG81:$AG84,"G", "")))</f>
        <v>0</v>
      </c>
      <c r="BA81" s="234">
        <f>SUMPRODUCT(LEN($M81:$AE84)-LEN(SUBSTITUTE($M81:$AE84,"M", "")))</f>
        <v>0</v>
      </c>
      <c r="BB81" s="240">
        <f>SUMPRODUCT(LEN($AH81:$AH84)-LEN(SUBSTITUTE($AH81:$AH84,"M", "")))</f>
        <v>0</v>
      </c>
      <c r="BC81" s="237">
        <f>SUMPRODUCT(LEN($AG81:$AG84)-LEN(SUBSTITUTE($AG81:$AG84,"M", "")))</f>
        <v>0</v>
      </c>
      <c r="BD81" s="291">
        <f>SUMPRODUCT(LEN($AI81:$AI84)-LEN(SUBSTITUTE($AI81:$AI84,"S", "")))</f>
        <v>0</v>
      </c>
      <c r="BE81" s="294">
        <f>SUMPRODUCT(LEN($AI81:$AI84)-LEN(SUBSTITUTE($AI81:$AI84,"F", "")))</f>
        <v>0</v>
      </c>
      <c r="BF81" s="294">
        <f>SUMPRODUCT(LEN($AI81:$AI84)-LEN(SUBSTITUTE($AI81:$AI84,"G", "")))</f>
        <v>0</v>
      </c>
      <c r="BG81" s="297">
        <f>SUMPRODUCT(LEN($AI81:$AI84)-LEN(SUBSTITUTE($AI81:$AI84,"M", "")))</f>
        <v>0</v>
      </c>
    </row>
    <row r="82" spans="2:67" ht="28.15" customHeight="1" thickBot="1">
      <c r="B82" s="34"/>
      <c r="C82" s="266"/>
      <c r="D82" s="43"/>
      <c r="E82" s="103"/>
      <c r="F82" s="103"/>
      <c r="G82" s="102"/>
      <c r="H82" s="260"/>
      <c r="I82" s="270"/>
      <c r="J82" s="270"/>
      <c r="K82" s="270"/>
      <c r="L82" s="37">
        <v>2</v>
      </c>
      <c r="M82" s="36" t="s">
        <v>424</v>
      </c>
      <c r="N82" s="37">
        <v>6</v>
      </c>
      <c r="O82" s="36" t="s">
        <v>417</v>
      </c>
      <c r="P82" s="37">
        <v>10</v>
      </c>
      <c r="Q82" s="36"/>
      <c r="R82" s="37">
        <v>14</v>
      </c>
      <c r="S82" s="36"/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/>
      <c r="AI82" s="24"/>
      <c r="AJ82" s="245"/>
      <c r="AK82" s="245"/>
      <c r="AL82" s="23"/>
      <c r="AM82" s="248"/>
      <c r="AN82" s="301"/>
      <c r="AO82" s="248"/>
      <c r="AP82" s="241"/>
      <c r="AQ82" s="238"/>
      <c r="AR82" s="235"/>
      <c r="AS82" s="241"/>
      <c r="AT82" s="238"/>
      <c r="AU82" s="235"/>
      <c r="AV82" s="241"/>
      <c r="AW82" s="238"/>
      <c r="AX82" s="235"/>
      <c r="AY82" s="241"/>
      <c r="AZ82" s="238"/>
      <c r="BA82" s="235"/>
      <c r="BB82" s="241"/>
      <c r="BC82" s="238"/>
      <c r="BD82" s="292"/>
      <c r="BE82" s="295"/>
      <c r="BF82" s="295"/>
      <c r="BG82" s="298"/>
    </row>
    <row r="83" spans="2:67" ht="28.15" customHeight="1">
      <c r="B83" s="34"/>
      <c r="C83" s="267"/>
      <c r="D83" s="33"/>
      <c r="E83" s="101"/>
      <c r="F83" s="101"/>
      <c r="G83" s="100"/>
      <c r="H83" s="257">
        <v>163</v>
      </c>
      <c r="I83" s="271"/>
      <c r="J83" s="271"/>
      <c r="K83" s="271"/>
      <c r="L83" s="27">
        <v>3</v>
      </c>
      <c r="M83" s="26" t="s">
        <v>418</v>
      </c>
      <c r="N83" s="27">
        <v>7</v>
      </c>
      <c r="O83" s="26" t="s">
        <v>417</v>
      </c>
      <c r="P83" s="27">
        <v>11</v>
      </c>
      <c r="Q83" s="26"/>
      <c r="R83" s="27">
        <v>15</v>
      </c>
      <c r="S83" s="26"/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45"/>
      <c r="AK83" s="245"/>
      <c r="AL83" s="23"/>
      <c r="AM83" s="248"/>
      <c r="AN83" s="301"/>
      <c r="AO83" s="248"/>
      <c r="AP83" s="241"/>
      <c r="AQ83" s="238"/>
      <c r="AR83" s="235"/>
      <c r="AS83" s="241"/>
      <c r="AT83" s="238"/>
      <c r="AU83" s="235"/>
      <c r="AV83" s="241"/>
      <c r="AW83" s="238"/>
      <c r="AX83" s="235"/>
      <c r="AY83" s="241"/>
      <c r="AZ83" s="238"/>
      <c r="BA83" s="235"/>
      <c r="BB83" s="241"/>
      <c r="BC83" s="238"/>
      <c r="BD83" s="292"/>
      <c r="BE83" s="295"/>
      <c r="BF83" s="295"/>
      <c r="BG83" s="298"/>
    </row>
    <row r="84" spans="2:67" ht="28.15" customHeight="1" thickBot="1">
      <c r="B84" s="34"/>
      <c r="C84" s="273"/>
      <c r="D84" s="64"/>
      <c r="E84" s="107"/>
      <c r="F84" s="107"/>
      <c r="G84" s="106"/>
      <c r="H84" s="258"/>
      <c r="I84" s="274"/>
      <c r="J84" s="274"/>
      <c r="K84" s="274"/>
      <c r="L84" s="59">
        <v>4</v>
      </c>
      <c r="M84" s="58" t="s">
        <v>417</v>
      </c>
      <c r="N84" s="59">
        <v>8</v>
      </c>
      <c r="O84" s="58"/>
      <c r="P84" s="59">
        <v>12</v>
      </c>
      <c r="Q84" s="58"/>
      <c r="R84" s="59">
        <v>16</v>
      </c>
      <c r="S84" s="58"/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50"/>
      <c r="AK84" s="250"/>
      <c r="AL84" s="55"/>
      <c r="AM84" s="249"/>
      <c r="AN84" s="302"/>
      <c r="AO84" s="249"/>
      <c r="AP84" s="242"/>
      <c r="AQ84" s="239"/>
      <c r="AR84" s="236"/>
      <c r="AS84" s="242"/>
      <c r="AT84" s="239"/>
      <c r="AU84" s="236"/>
      <c r="AV84" s="242"/>
      <c r="AW84" s="239"/>
      <c r="AX84" s="236"/>
      <c r="AY84" s="242"/>
      <c r="AZ84" s="239"/>
      <c r="BA84" s="236"/>
      <c r="BB84" s="242"/>
      <c r="BC84" s="239"/>
      <c r="BD84" s="293"/>
      <c r="BE84" s="296"/>
      <c r="BF84" s="296"/>
      <c r="BG84" s="299"/>
    </row>
    <row r="85" spans="2:67" ht="28.15" hidden="1" customHeight="1">
      <c r="B85" s="34"/>
      <c r="C85" s="265">
        <v>2</v>
      </c>
      <c r="D85" s="54"/>
      <c r="E85" s="105"/>
      <c r="F85" s="105"/>
      <c r="G85" s="104"/>
      <c r="H85" s="259"/>
      <c r="I85" s="269"/>
      <c r="J85" s="269"/>
      <c r="K85" s="269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51"/>
      <c r="AK85" s="254"/>
      <c r="AL85" s="44"/>
      <c r="AM85" s="211"/>
      <c r="AN85" s="211"/>
      <c r="AO85" s="247">
        <f>SUMPRODUCT(LEN($M85:$AE88)-LEN(SUBSTITUTE($M85:$AE88,"A", "")))</f>
        <v>0</v>
      </c>
      <c r="AP85" s="240">
        <f>SUMPRODUCT(LEN($AH85:$AH88)-LEN(SUBSTITUTE($AH85:$AH88,"A", "")))</f>
        <v>0</v>
      </c>
      <c r="AQ85" s="237">
        <f>SUMPRODUCT(LEN($AG85:$AG88)-LEN(SUBSTITUTE($AG85:$AG88,"A", "")))</f>
        <v>0</v>
      </c>
      <c r="AR85" s="234">
        <f>SUMPRODUCT(LEN($M85:$AE88)-LEN(SUBSTITUTE($M85:$AE88,"S", "")))</f>
        <v>0</v>
      </c>
      <c r="AS85" s="240">
        <f>SUMPRODUCT(LEN($AH85:$AH88)-LEN(SUBSTITUTE($AH85:$AH88,"S", "")))</f>
        <v>0</v>
      </c>
      <c r="AT85" s="237">
        <f>SUMPRODUCT(LEN($AG85:$AG88)-LEN(SUBSTITUTE($AG85:$AG88,"S", "")))</f>
        <v>0</v>
      </c>
      <c r="AU85" s="234">
        <f>SUMPRODUCT(LEN($M85:$AE88)-LEN(SUBSTITUTE($M85:$AE88,"F", "")))</f>
        <v>0</v>
      </c>
      <c r="AV85" s="240">
        <f>SUMPRODUCT(LEN($AH85:$AH88)-LEN(SUBSTITUTE($AH85:$AH88,"F", "")))</f>
        <v>0</v>
      </c>
      <c r="AW85" s="237">
        <f>SUMPRODUCT(LEN($AG85:$AG88)-LEN(SUBSTITUTE($AG85:$AG88,"F", "")))</f>
        <v>0</v>
      </c>
      <c r="AX85" s="234">
        <f>SUMPRODUCT(LEN($M85:$AE88)-LEN(SUBSTITUTE($M85:$AE88,"G", "")))</f>
        <v>0</v>
      </c>
      <c r="AY85" s="240">
        <f>SUMPRODUCT(LEN($AH85:$AH88)-LEN(SUBSTITUTE($AH85:$AH88,"G", "")))</f>
        <v>0</v>
      </c>
      <c r="AZ85" s="237">
        <f>SUMPRODUCT(LEN($AG85:$AG88)-LEN(SUBSTITUTE($AG85:$AG88,"G", "")))</f>
        <v>0</v>
      </c>
      <c r="BA85" s="234">
        <f>SUMPRODUCT(LEN($M85:$AE88)-LEN(SUBSTITUTE($M85:$AE88,"M", "")))</f>
        <v>0</v>
      </c>
      <c r="BB85" s="240">
        <f>SUMPRODUCT(LEN($AH85:$AH88)-LEN(SUBSTITUTE($AH85:$AH88,"M", "")))</f>
        <v>0</v>
      </c>
      <c r="BC85" s="237">
        <f>SUMPRODUCT(LEN($AG85:$AG88)-LEN(SUBSTITUTE($AG85:$AG88,"M", "")))</f>
        <v>0</v>
      </c>
      <c r="BD85" s="291">
        <f>SUMPRODUCT(LEN($AI85:$AI88)-LEN(SUBSTITUTE($AI85:$AI88,"S", "")))</f>
        <v>0</v>
      </c>
      <c r="BE85" s="294">
        <f>SUMPRODUCT(LEN($AI85:$AI88)-LEN(SUBSTITUTE($AI85:$AI88,"F", "")))</f>
        <v>0</v>
      </c>
      <c r="BF85" s="294">
        <f>SUMPRODUCT(LEN($AI85:$AI88)-LEN(SUBSTITUTE($AI85:$AI88,"G", "")))</f>
        <v>0</v>
      </c>
      <c r="BG85" s="297">
        <f>SUMPRODUCT(LEN($AI85:$AI88)-LEN(SUBSTITUTE($AI85:$AI88,"M", "")))</f>
        <v>0</v>
      </c>
    </row>
    <row r="86" spans="2:67" ht="28.15" hidden="1" customHeight="1" thickBot="1">
      <c r="B86" s="34"/>
      <c r="C86" s="266"/>
      <c r="D86" s="43"/>
      <c r="E86" s="103"/>
      <c r="F86" s="103"/>
      <c r="G86" s="102"/>
      <c r="H86" s="260"/>
      <c r="I86" s="270"/>
      <c r="J86" s="270"/>
      <c r="K86" s="270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52"/>
      <c r="AK86" s="255"/>
      <c r="AL86" s="23"/>
      <c r="AM86" s="211"/>
      <c r="AN86" s="211"/>
      <c r="AO86" s="248"/>
      <c r="AP86" s="241"/>
      <c r="AQ86" s="238"/>
      <c r="AR86" s="235"/>
      <c r="AS86" s="241"/>
      <c r="AT86" s="238"/>
      <c r="AU86" s="235"/>
      <c r="AV86" s="241"/>
      <c r="AW86" s="238"/>
      <c r="AX86" s="235"/>
      <c r="AY86" s="241"/>
      <c r="AZ86" s="238"/>
      <c r="BA86" s="235"/>
      <c r="BB86" s="241"/>
      <c r="BC86" s="238"/>
      <c r="BD86" s="292"/>
      <c r="BE86" s="295"/>
      <c r="BF86" s="295"/>
      <c r="BG86" s="298"/>
    </row>
    <row r="87" spans="2:67" ht="28.15" hidden="1" customHeight="1">
      <c r="B87" s="34"/>
      <c r="C87" s="267"/>
      <c r="D87" s="33"/>
      <c r="E87" s="101"/>
      <c r="F87" s="101"/>
      <c r="G87" s="100"/>
      <c r="H87" s="257"/>
      <c r="I87" s="271"/>
      <c r="J87" s="271"/>
      <c r="K87" s="271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52"/>
      <c r="AK87" s="255"/>
      <c r="AL87" s="23"/>
      <c r="AM87" s="211"/>
      <c r="AN87" s="211"/>
      <c r="AO87" s="248"/>
      <c r="AP87" s="241"/>
      <c r="AQ87" s="238"/>
      <c r="AR87" s="235"/>
      <c r="AS87" s="241"/>
      <c r="AT87" s="238"/>
      <c r="AU87" s="235"/>
      <c r="AV87" s="241"/>
      <c r="AW87" s="238"/>
      <c r="AX87" s="235"/>
      <c r="AY87" s="241"/>
      <c r="AZ87" s="238"/>
      <c r="BA87" s="235"/>
      <c r="BB87" s="241"/>
      <c r="BC87" s="238"/>
      <c r="BD87" s="292"/>
      <c r="BE87" s="295"/>
      <c r="BF87" s="295"/>
      <c r="BG87" s="298"/>
    </row>
    <row r="88" spans="2:67" ht="28.15" hidden="1" customHeight="1" thickBot="1">
      <c r="B88" s="34"/>
      <c r="C88" s="273"/>
      <c r="D88" s="64"/>
      <c r="E88" s="107"/>
      <c r="F88" s="107"/>
      <c r="G88" s="106"/>
      <c r="H88" s="258"/>
      <c r="I88" s="274"/>
      <c r="J88" s="274"/>
      <c r="K88" s="274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53"/>
      <c r="AK88" s="256"/>
      <c r="AL88" s="55"/>
      <c r="AM88" s="211"/>
      <c r="AN88" s="211"/>
      <c r="AO88" s="249"/>
      <c r="AP88" s="242"/>
      <c r="AQ88" s="239"/>
      <c r="AR88" s="236"/>
      <c r="AS88" s="242"/>
      <c r="AT88" s="239"/>
      <c r="AU88" s="236"/>
      <c r="AV88" s="242"/>
      <c r="AW88" s="239"/>
      <c r="AX88" s="236"/>
      <c r="AY88" s="242"/>
      <c r="AZ88" s="239"/>
      <c r="BA88" s="236"/>
      <c r="BB88" s="242"/>
      <c r="BC88" s="239"/>
      <c r="BD88" s="293"/>
      <c r="BE88" s="296"/>
      <c r="BF88" s="296"/>
      <c r="BG88" s="299"/>
    </row>
    <row r="89" spans="2:67" ht="28.15" hidden="1" customHeight="1">
      <c r="B89" s="34"/>
      <c r="C89" s="265">
        <v>3</v>
      </c>
      <c r="D89" s="54"/>
      <c r="E89" s="105"/>
      <c r="F89" s="105"/>
      <c r="G89" s="104"/>
      <c r="H89" s="259"/>
      <c r="I89" s="269"/>
      <c r="J89" s="269"/>
      <c r="K89" s="269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44"/>
      <c r="AK89" s="244"/>
      <c r="AL89" s="44"/>
      <c r="AM89" s="211"/>
      <c r="AN89" s="211"/>
      <c r="AO89" s="247">
        <f>SUMPRODUCT(LEN($M89:$AE92)-LEN(SUBSTITUTE($M89:$AE92,"A", "")))</f>
        <v>0</v>
      </c>
      <c r="AP89" s="240">
        <f>SUMPRODUCT(LEN($AH89:$AH92)-LEN(SUBSTITUTE($AH89:$AH92,"A", "")))</f>
        <v>0</v>
      </c>
      <c r="AQ89" s="237">
        <f>SUMPRODUCT(LEN($AG89:$AG92)-LEN(SUBSTITUTE($AG89:$AG92,"A", "")))</f>
        <v>0</v>
      </c>
      <c r="AR89" s="234">
        <f>SUMPRODUCT(LEN($M89:$AE92)-LEN(SUBSTITUTE($M89:$AE92,"S", "")))</f>
        <v>0</v>
      </c>
      <c r="AS89" s="240">
        <f>SUMPRODUCT(LEN($AH89:$AH92)-LEN(SUBSTITUTE($AH89:$AH92,"S", "")))</f>
        <v>0</v>
      </c>
      <c r="AT89" s="237">
        <f>SUMPRODUCT(LEN($AG89:$AG92)-LEN(SUBSTITUTE($AG89:$AG92,"S", "")))</f>
        <v>0</v>
      </c>
      <c r="AU89" s="234">
        <f>SUMPRODUCT(LEN($M89:$AE92)-LEN(SUBSTITUTE($M89:$AE92,"F", "")))</f>
        <v>0</v>
      </c>
      <c r="AV89" s="240">
        <f>SUMPRODUCT(LEN($AH89:$AH92)-LEN(SUBSTITUTE($AH89:$AH92,"F", "")))</f>
        <v>0</v>
      </c>
      <c r="AW89" s="237">
        <f>SUMPRODUCT(LEN($AG89:$AG92)-LEN(SUBSTITUTE($AG89:$AG92,"F", "")))</f>
        <v>0</v>
      </c>
      <c r="AX89" s="234">
        <f>SUMPRODUCT(LEN($M89:$AE92)-LEN(SUBSTITUTE($M89:$AE92,"G", "")))</f>
        <v>0</v>
      </c>
      <c r="AY89" s="240">
        <f>SUMPRODUCT(LEN($AH89:$AH92)-LEN(SUBSTITUTE($AH89:$AH92,"G", "")))</f>
        <v>0</v>
      </c>
      <c r="AZ89" s="237">
        <f>SUMPRODUCT(LEN($AG89:$AG92)-LEN(SUBSTITUTE($AG89:$AG92,"G", "")))</f>
        <v>0</v>
      </c>
      <c r="BA89" s="234">
        <f>SUMPRODUCT(LEN($M89:$AE92)-LEN(SUBSTITUTE($M89:$AE92,"M", "")))</f>
        <v>0</v>
      </c>
      <c r="BB89" s="240">
        <f>SUMPRODUCT(LEN($AH89:$AH92)-LEN(SUBSTITUTE($AH89:$AH92,"M", "")))</f>
        <v>0</v>
      </c>
      <c r="BC89" s="237">
        <f>SUMPRODUCT(LEN($AG89:$AG92)-LEN(SUBSTITUTE($AG89:$AG92,"M", "")))</f>
        <v>0</v>
      </c>
      <c r="BD89" s="291">
        <f>SUMPRODUCT(LEN($AI89:$AI92)-LEN(SUBSTITUTE($AI89:$AI92,"S", "")))</f>
        <v>0</v>
      </c>
      <c r="BE89" s="294">
        <f>SUMPRODUCT(LEN($AI89:$AI92)-LEN(SUBSTITUTE($AI89:$AI92,"F", "")))</f>
        <v>0</v>
      </c>
      <c r="BF89" s="294">
        <f>SUMPRODUCT(LEN($AI89:$AI92)-LEN(SUBSTITUTE($AI89:$AI92,"G", "")))</f>
        <v>0</v>
      </c>
      <c r="BG89" s="297">
        <f>SUMPRODUCT(LEN($AI89:$AI92)-LEN(SUBSTITUTE($AI89:$AI92,"M", "")))</f>
        <v>0</v>
      </c>
    </row>
    <row r="90" spans="2:67" ht="28.15" hidden="1" customHeight="1" thickBot="1">
      <c r="B90" s="34"/>
      <c r="C90" s="266"/>
      <c r="D90" s="43"/>
      <c r="E90" s="103"/>
      <c r="F90" s="103"/>
      <c r="G90" s="102"/>
      <c r="H90" s="260"/>
      <c r="I90" s="270"/>
      <c r="J90" s="270"/>
      <c r="K90" s="270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45"/>
      <c r="AK90" s="245"/>
      <c r="AL90" s="23"/>
      <c r="AM90" s="211"/>
      <c r="AN90" s="211"/>
      <c r="AO90" s="248"/>
      <c r="AP90" s="241"/>
      <c r="AQ90" s="238"/>
      <c r="AR90" s="235"/>
      <c r="AS90" s="241"/>
      <c r="AT90" s="238"/>
      <c r="AU90" s="235"/>
      <c r="AV90" s="241"/>
      <c r="AW90" s="238"/>
      <c r="AX90" s="235"/>
      <c r="AY90" s="241"/>
      <c r="AZ90" s="238"/>
      <c r="BA90" s="235"/>
      <c r="BB90" s="241"/>
      <c r="BC90" s="238"/>
      <c r="BD90" s="292"/>
      <c r="BE90" s="295"/>
      <c r="BF90" s="295"/>
      <c r="BG90" s="298"/>
    </row>
    <row r="91" spans="2:67" ht="28.15" hidden="1" customHeight="1">
      <c r="B91" s="34"/>
      <c r="C91" s="267"/>
      <c r="D91" s="33"/>
      <c r="E91" s="101"/>
      <c r="F91" s="101"/>
      <c r="G91" s="100"/>
      <c r="H91" s="257"/>
      <c r="I91" s="271"/>
      <c r="J91" s="271"/>
      <c r="K91" s="271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45"/>
      <c r="AK91" s="245"/>
      <c r="AL91" s="23"/>
      <c r="AM91" s="211"/>
      <c r="AN91" s="211"/>
      <c r="AO91" s="248"/>
      <c r="AP91" s="241"/>
      <c r="AQ91" s="238"/>
      <c r="AR91" s="235"/>
      <c r="AS91" s="241"/>
      <c r="AT91" s="238"/>
      <c r="AU91" s="235"/>
      <c r="AV91" s="241"/>
      <c r="AW91" s="238"/>
      <c r="AX91" s="235"/>
      <c r="AY91" s="241"/>
      <c r="AZ91" s="238"/>
      <c r="BA91" s="235"/>
      <c r="BB91" s="241"/>
      <c r="BC91" s="238"/>
      <c r="BD91" s="292"/>
      <c r="BE91" s="295"/>
      <c r="BF91" s="295"/>
      <c r="BG91" s="298"/>
    </row>
    <row r="92" spans="2:67" ht="28.15" hidden="1" customHeight="1" thickBot="1">
      <c r="B92" s="22"/>
      <c r="C92" s="268"/>
      <c r="D92" s="21"/>
      <c r="E92" s="109"/>
      <c r="F92" s="109"/>
      <c r="G92" s="108"/>
      <c r="H92" s="258"/>
      <c r="I92" s="272"/>
      <c r="J92" s="272"/>
      <c r="K92" s="27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46"/>
      <c r="AK92" s="246"/>
      <c r="AL92" s="11"/>
      <c r="AM92" s="211"/>
      <c r="AN92" s="211"/>
      <c r="AO92" s="249"/>
      <c r="AP92" s="242"/>
      <c r="AQ92" s="239"/>
      <c r="AR92" s="236"/>
      <c r="AS92" s="242"/>
      <c r="AT92" s="239"/>
      <c r="AU92" s="236"/>
      <c r="AV92" s="242"/>
      <c r="AW92" s="239"/>
      <c r="AX92" s="236"/>
      <c r="AY92" s="242"/>
      <c r="AZ92" s="239"/>
      <c r="BA92" s="236"/>
      <c r="BB92" s="242"/>
      <c r="BC92" s="239"/>
      <c r="BD92" s="293"/>
      <c r="BE92" s="296"/>
      <c r="BF92" s="296"/>
      <c r="BG92" s="299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29" t="s">
        <v>287</v>
      </c>
      <c r="M93" s="278"/>
      <c r="N93" s="229" t="s">
        <v>286</v>
      </c>
      <c r="O93" s="278"/>
      <c r="P93" s="229" t="s">
        <v>286</v>
      </c>
      <c r="Q93" s="230"/>
      <c r="R93" s="229" t="s">
        <v>286</v>
      </c>
      <c r="S93" s="230"/>
      <c r="T93" s="229" t="s">
        <v>286</v>
      </c>
      <c r="U93" s="230"/>
      <c r="V93" s="229" t="s">
        <v>286</v>
      </c>
      <c r="W93" s="230"/>
      <c r="X93" s="229" t="s">
        <v>286</v>
      </c>
      <c r="Y93" s="230"/>
      <c r="Z93" s="229" t="s">
        <v>286</v>
      </c>
      <c r="AA93" s="230"/>
      <c r="AB93" s="229" t="s">
        <v>286</v>
      </c>
      <c r="AC93" s="230"/>
      <c r="AD93" s="229" t="s">
        <v>286</v>
      </c>
      <c r="AE93" s="230"/>
      <c r="AF93" s="243" t="s">
        <v>285</v>
      </c>
      <c r="AG93" s="230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/>
      <c r="E94" s="275">
        <v>153.75</v>
      </c>
      <c r="F94" s="276"/>
      <c r="G94" s="277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0</v>
      </c>
      <c r="AP94" s="70">
        <f t="shared" si="6"/>
        <v>0</v>
      </c>
      <c r="AQ94" s="69">
        <f t="shared" si="6"/>
        <v>0</v>
      </c>
      <c r="AR94" s="71">
        <f t="shared" si="6"/>
        <v>3</v>
      </c>
      <c r="AS94" s="70">
        <f t="shared" si="6"/>
        <v>0</v>
      </c>
      <c r="AT94" s="69">
        <f t="shared" si="6"/>
        <v>0</v>
      </c>
      <c r="AU94" s="71">
        <f t="shared" si="6"/>
        <v>0</v>
      </c>
      <c r="AV94" s="70">
        <f t="shared" si="6"/>
        <v>0</v>
      </c>
      <c r="AW94" s="69">
        <f t="shared" si="6"/>
        <v>0</v>
      </c>
      <c r="AX94" s="71">
        <f t="shared" si="6"/>
        <v>0</v>
      </c>
      <c r="AY94" s="70">
        <f t="shared" si="6"/>
        <v>0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0</v>
      </c>
      <c r="BL94" s="5">
        <f>SUM(AR94:AT94,BD94)</f>
        <v>3</v>
      </c>
      <c r="BM94" s="5">
        <f>SUM(AU94:AW94,BE94)</f>
        <v>0</v>
      </c>
      <c r="BN94" s="5">
        <f>SUM(AX94:AZ94,BF94)</f>
        <v>0</v>
      </c>
      <c r="BO94" s="5">
        <f>SUM(BA94:BC94,BG94)</f>
        <v>0</v>
      </c>
    </row>
    <row r="95" spans="2:67" ht="28.15" customHeight="1">
      <c r="B95" s="34"/>
      <c r="C95" s="265">
        <v>1</v>
      </c>
      <c r="D95" s="54"/>
      <c r="E95" s="105"/>
      <c r="F95" s="105"/>
      <c r="G95" s="104"/>
      <c r="H95" s="259"/>
      <c r="I95" s="269">
        <v>17</v>
      </c>
      <c r="J95" s="269">
        <v>8</v>
      </c>
      <c r="K95" s="269">
        <v>5</v>
      </c>
      <c r="L95" s="48">
        <v>1</v>
      </c>
      <c r="M95" s="47" t="s">
        <v>417</v>
      </c>
      <c r="N95" s="48">
        <v>5</v>
      </c>
      <c r="O95" s="47"/>
      <c r="P95" s="48">
        <v>9</v>
      </c>
      <c r="Q95" s="47"/>
      <c r="R95" s="48">
        <v>13</v>
      </c>
      <c r="S95" s="47"/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/>
      <c r="AI95" s="45"/>
      <c r="AJ95" s="244"/>
      <c r="AK95" s="244"/>
      <c r="AL95" s="44"/>
      <c r="AM95" s="247">
        <f>SUMPRODUCT(LEN($M95:$AE98)-LEN(SUBSTITUTE($M95:$AE98,"/", "")))/2</f>
        <v>0</v>
      </c>
      <c r="AN95" s="300">
        <f>SUMPRODUCT(LEN($M95:$AE98)-LEN(SUBSTITUTE($M95:$AE98,"-", "")))</f>
        <v>0</v>
      </c>
      <c r="AO95" s="247">
        <f>SUMPRODUCT(LEN($M95:$AE98)-LEN(SUBSTITUTE($M95:$AE98,"A", "")))</f>
        <v>0</v>
      </c>
      <c r="AP95" s="240">
        <f>SUMPRODUCT(LEN($AH95:$AH98)-LEN(SUBSTITUTE($AH95:$AH98,"A", "")))</f>
        <v>0</v>
      </c>
      <c r="AQ95" s="237">
        <f>SUMPRODUCT(LEN($AG95:$AG98)-LEN(SUBSTITUTE($AG95:$AG98,"A", "")))</f>
        <v>0</v>
      </c>
      <c r="AR95" s="234">
        <f>SUMPRODUCT(LEN($M95:$AE98)-LEN(SUBSTITUTE($M95:$AE98,"S", "")))</f>
        <v>3</v>
      </c>
      <c r="AS95" s="240">
        <f>SUMPRODUCT(LEN($AH95:$AH98)-LEN(SUBSTITUTE($AH95:$AH98,"S", "")))</f>
        <v>0</v>
      </c>
      <c r="AT95" s="237">
        <f>SUMPRODUCT(LEN($AG95:$AG98)-LEN(SUBSTITUTE($AG95:$AG98,"S", "")))</f>
        <v>0</v>
      </c>
      <c r="AU95" s="234">
        <f>SUMPRODUCT(LEN($M95:$AE98)-LEN(SUBSTITUTE($M95:$AE98,"F", "")))</f>
        <v>0</v>
      </c>
      <c r="AV95" s="240">
        <f>SUMPRODUCT(LEN($AH95:$AH98)-LEN(SUBSTITUTE($AH95:$AH98,"F", "")))</f>
        <v>0</v>
      </c>
      <c r="AW95" s="237">
        <f>SUMPRODUCT(LEN($AG95:$AG98)-LEN(SUBSTITUTE($AG95:$AG98,"F", "")))</f>
        <v>0</v>
      </c>
      <c r="AX95" s="234">
        <f>SUMPRODUCT(LEN($M95:$AE98)-LEN(SUBSTITUTE($M95:$AE98,"G", "")))</f>
        <v>0</v>
      </c>
      <c r="AY95" s="240">
        <f>SUMPRODUCT(LEN($AH95:$AH98)-LEN(SUBSTITUTE($AH95:$AH98,"G", "")))</f>
        <v>0</v>
      </c>
      <c r="AZ95" s="237">
        <f>SUMPRODUCT(LEN($AG95:$AG98)-LEN(SUBSTITUTE($AG95:$AG98,"G", "")))</f>
        <v>0</v>
      </c>
      <c r="BA95" s="234">
        <f>SUMPRODUCT(LEN($M95:$AE98)-LEN(SUBSTITUTE($M95:$AE98,"M", "")))</f>
        <v>0</v>
      </c>
      <c r="BB95" s="240">
        <f>SUMPRODUCT(LEN($AH95:$AH98)-LEN(SUBSTITUTE($AH95:$AH98,"M", "")))</f>
        <v>0</v>
      </c>
      <c r="BC95" s="237">
        <f>SUMPRODUCT(LEN($AG95:$AG98)-LEN(SUBSTITUTE($AG95:$AG98,"M", "")))</f>
        <v>0</v>
      </c>
      <c r="BD95" s="291">
        <f>SUMPRODUCT(LEN($AI95:$AI98)-LEN(SUBSTITUTE($AI95:$AI98,"S", "")))</f>
        <v>0</v>
      </c>
      <c r="BE95" s="294">
        <f>SUMPRODUCT(LEN($AI95:$AI98)-LEN(SUBSTITUTE($AI95:$AI98,"F", "")))</f>
        <v>0</v>
      </c>
      <c r="BF95" s="294">
        <f>SUMPRODUCT(LEN($AI95:$AI98)-LEN(SUBSTITUTE($AI95:$AI98,"G", "")))</f>
        <v>0</v>
      </c>
      <c r="BG95" s="297">
        <f>SUMPRODUCT(LEN($AI95:$AI98)-LEN(SUBSTITUTE($AI95:$AI98,"M", "")))</f>
        <v>0</v>
      </c>
    </row>
    <row r="96" spans="2:67" ht="28.15" customHeight="1" thickBot="1">
      <c r="B96" s="34"/>
      <c r="C96" s="266"/>
      <c r="D96" s="43"/>
      <c r="E96" s="103"/>
      <c r="F96" s="103"/>
      <c r="G96" s="102"/>
      <c r="H96" s="260"/>
      <c r="I96" s="270"/>
      <c r="J96" s="270"/>
      <c r="K96" s="270"/>
      <c r="L96" s="37">
        <v>2</v>
      </c>
      <c r="M96" s="36" t="s">
        <v>417</v>
      </c>
      <c r="N96" s="37">
        <v>6</v>
      </c>
      <c r="O96" s="36"/>
      <c r="P96" s="37">
        <v>10</v>
      </c>
      <c r="Q96" s="36"/>
      <c r="R96" s="37">
        <v>14</v>
      </c>
      <c r="S96" s="36"/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/>
      <c r="AI96" s="24"/>
      <c r="AJ96" s="245"/>
      <c r="AK96" s="245"/>
      <c r="AL96" s="23"/>
      <c r="AM96" s="248"/>
      <c r="AN96" s="301"/>
      <c r="AO96" s="248"/>
      <c r="AP96" s="241"/>
      <c r="AQ96" s="238"/>
      <c r="AR96" s="235"/>
      <c r="AS96" s="241"/>
      <c r="AT96" s="238"/>
      <c r="AU96" s="235"/>
      <c r="AV96" s="241"/>
      <c r="AW96" s="238"/>
      <c r="AX96" s="235"/>
      <c r="AY96" s="241"/>
      <c r="AZ96" s="238"/>
      <c r="BA96" s="235"/>
      <c r="BB96" s="241"/>
      <c r="BC96" s="238"/>
      <c r="BD96" s="292"/>
      <c r="BE96" s="295"/>
      <c r="BF96" s="295"/>
      <c r="BG96" s="298"/>
    </row>
    <row r="97" spans="2:67" ht="28.15" customHeight="1">
      <c r="B97" s="34"/>
      <c r="C97" s="267"/>
      <c r="D97" s="33"/>
      <c r="E97" s="101"/>
      <c r="F97" s="101"/>
      <c r="G97" s="100"/>
      <c r="H97" s="257">
        <v>163</v>
      </c>
      <c r="I97" s="271"/>
      <c r="J97" s="271"/>
      <c r="K97" s="271"/>
      <c r="L97" s="27">
        <v>3</v>
      </c>
      <c r="M97" s="26" t="s">
        <v>417</v>
      </c>
      <c r="N97" s="27">
        <v>7</v>
      </c>
      <c r="O97" s="26"/>
      <c r="P97" s="27">
        <v>11</v>
      </c>
      <c r="Q97" s="26"/>
      <c r="R97" s="27">
        <v>15</v>
      </c>
      <c r="S97" s="26"/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45"/>
      <c r="AK97" s="245"/>
      <c r="AL97" s="23"/>
      <c r="AM97" s="248"/>
      <c r="AN97" s="301"/>
      <c r="AO97" s="248"/>
      <c r="AP97" s="241"/>
      <c r="AQ97" s="238"/>
      <c r="AR97" s="235"/>
      <c r="AS97" s="241"/>
      <c r="AT97" s="238"/>
      <c r="AU97" s="235"/>
      <c r="AV97" s="241"/>
      <c r="AW97" s="238"/>
      <c r="AX97" s="235"/>
      <c r="AY97" s="241"/>
      <c r="AZ97" s="238"/>
      <c r="BA97" s="235"/>
      <c r="BB97" s="241"/>
      <c r="BC97" s="238"/>
      <c r="BD97" s="292"/>
      <c r="BE97" s="295"/>
      <c r="BF97" s="295"/>
      <c r="BG97" s="298"/>
    </row>
    <row r="98" spans="2:67" ht="28.15" customHeight="1" thickBot="1">
      <c r="B98" s="34"/>
      <c r="C98" s="273"/>
      <c r="D98" s="64"/>
      <c r="E98" s="107"/>
      <c r="F98" s="107"/>
      <c r="G98" s="106"/>
      <c r="H98" s="258"/>
      <c r="I98" s="274"/>
      <c r="J98" s="274"/>
      <c r="K98" s="274"/>
      <c r="L98" s="59">
        <v>4</v>
      </c>
      <c r="M98" s="58"/>
      <c r="N98" s="59">
        <v>8</v>
      </c>
      <c r="O98" s="58"/>
      <c r="P98" s="59">
        <v>12</v>
      </c>
      <c r="Q98" s="58"/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50"/>
      <c r="AK98" s="250"/>
      <c r="AL98" s="55"/>
      <c r="AM98" s="249"/>
      <c r="AN98" s="302"/>
      <c r="AO98" s="249"/>
      <c r="AP98" s="242"/>
      <c r="AQ98" s="239"/>
      <c r="AR98" s="236"/>
      <c r="AS98" s="242"/>
      <c r="AT98" s="239"/>
      <c r="AU98" s="236"/>
      <c r="AV98" s="242"/>
      <c r="AW98" s="239"/>
      <c r="AX98" s="236"/>
      <c r="AY98" s="242"/>
      <c r="AZ98" s="239"/>
      <c r="BA98" s="236"/>
      <c r="BB98" s="242"/>
      <c r="BC98" s="239"/>
      <c r="BD98" s="293"/>
      <c r="BE98" s="296"/>
      <c r="BF98" s="296"/>
      <c r="BG98" s="299"/>
    </row>
    <row r="99" spans="2:67" ht="28.15" hidden="1" customHeight="1">
      <c r="B99" s="34"/>
      <c r="C99" s="265">
        <v>2</v>
      </c>
      <c r="D99" s="54"/>
      <c r="E99" s="105"/>
      <c r="F99" s="105"/>
      <c r="G99" s="104"/>
      <c r="H99" s="259"/>
      <c r="I99" s="269"/>
      <c r="J99" s="269"/>
      <c r="K99" s="269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51"/>
      <c r="AK99" s="254"/>
      <c r="AL99" s="44"/>
      <c r="AM99" s="211"/>
      <c r="AN99" s="211"/>
      <c r="AO99" s="247">
        <f>SUMPRODUCT(LEN($M99:$AE102)-LEN(SUBSTITUTE($M99:$AE102,"A", "")))</f>
        <v>0</v>
      </c>
      <c r="AP99" s="240">
        <f>SUMPRODUCT(LEN($AH99:$AH102)-LEN(SUBSTITUTE($AH99:$AH102,"A", "")))</f>
        <v>0</v>
      </c>
      <c r="AQ99" s="237">
        <f>SUMPRODUCT(LEN($AG99:$AG102)-LEN(SUBSTITUTE($AG99:$AG102,"A", "")))</f>
        <v>0</v>
      </c>
      <c r="AR99" s="234">
        <f>SUMPRODUCT(LEN($M99:$AE102)-LEN(SUBSTITUTE($M99:$AE102,"S", "")))</f>
        <v>0</v>
      </c>
      <c r="AS99" s="240">
        <f>SUMPRODUCT(LEN($AH99:$AH102)-LEN(SUBSTITUTE($AH99:$AH102,"S", "")))</f>
        <v>0</v>
      </c>
      <c r="AT99" s="237">
        <f>SUMPRODUCT(LEN($AG99:$AG102)-LEN(SUBSTITUTE($AG99:$AG102,"S", "")))</f>
        <v>0</v>
      </c>
      <c r="AU99" s="234">
        <f>SUMPRODUCT(LEN($M99:$AE102)-LEN(SUBSTITUTE($M99:$AE102,"F", "")))</f>
        <v>0</v>
      </c>
      <c r="AV99" s="240">
        <f>SUMPRODUCT(LEN($AH99:$AH102)-LEN(SUBSTITUTE($AH99:$AH102,"F", "")))</f>
        <v>0</v>
      </c>
      <c r="AW99" s="237">
        <f>SUMPRODUCT(LEN($AG99:$AG102)-LEN(SUBSTITUTE($AG99:$AG102,"F", "")))</f>
        <v>0</v>
      </c>
      <c r="AX99" s="234">
        <f>SUMPRODUCT(LEN($M99:$AE102)-LEN(SUBSTITUTE($M99:$AE102,"G", "")))</f>
        <v>0</v>
      </c>
      <c r="AY99" s="240">
        <f>SUMPRODUCT(LEN($AH99:$AH102)-LEN(SUBSTITUTE($AH99:$AH102,"G", "")))</f>
        <v>0</v>
      </c>
      <c r="AZ99" s="237">
        <f>SUMPRODUCT(LEN($AG99:$AG102)-LEN(SUBSTITUTE($AG99:$AG102,"G", "")))</f>
        <v>0</v>
      </c>
      <c r="BA99" s="234">
        <f>SUMPRODUCT(LEN($M99:$AE102)-LEN(SUBSTITUTE($M99:$AE102,"M", "")))</f>
        <v>0</v>
      </c>
      <c r="BB99" s="240">
        <f>SUMPRODUCT(LEN($AH99:$AH102)-LEN(SUBSTITUTE($AH99:$AH102,"M", "")))</f>
        <v>0</v>
      </c>
      <c r="BC99" s="237">
        <f>SUMPRODUCT(LEN($AG99:$AG102)-LEN(SUBSTITUTE($AG99:$AG102,"M", "")))</f>
        <v>0</v>
      </c>
      <c r="BD99" s="291">
        <f>SUMPRODUCT(LEN($AI99:$AI102)-LEN(SUBSTITUTE($AI99:$AI102,"S", "")))</f>
        <v>0</v>
      </c>
      <c r="BE99" s="294">
        <f>SUMPRODUCT(LEN($AI99:$AI102)-LEN(SUBSTITUTE($AI99:$AI102,"F", "")))</f>
        <v>0</v>
      </c>
      <c r="BF99" s="294">
        <f>SUMPRODUCT(LEN($AI99:$AI102)-LEN(SUBSTITUTE($AI99:$AI102,"G", "")))</f>
        <v>0</v>
      </c>
      <c r="BG99" s="297">
        <f>SUMPRODUCT(LEN($AI99:$AI102)-LEN(SUBSTITUTE($AI99:$AI102,"M", "")))</f>
        <v>0</v>
      </c>
    </row>
    <row r="100" spans="2:67" ht="28.15" hidden="1" customHeight="1" thickBot="1">
      <c r="B100" s="34"/>
      <c r="C100" s="266"/>
      <c r="D100" s="43"/>
      <c r="E100" s="103"/>
      <c r="F100" s="103"/>
      <c r="G100" s="102"/>
      <c r="H100" s="260"/>
      <c r="I100" s="270"/>
      <c r="J100" s="270"/>
      <c r="K100" s="270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52"/>
      <c r="AK100" s="255"/>
      <c r="AL100" s="23"/>
      <c r="AM100" s="211"/>
      <c r="AN100" s="211"/>
      <c r="AO100" s="248"/>
      <c r="AP100" s="241"/>
      <c r="AQ100" s="238"/>
      <c r="AR100" s="235"/>
      <c r="AS100" s="241"/>
      <c r="AT100" s="238"/>
      <c r="AU100" s="235"/>
      <c r="AV100" s="241"/>
      <c r="AW100" s="238"/>
      <c r="AX100" s="235"/>
      <c r="AY100" s="241"/>
      <c r="AZ100" s="238"/>
      <c r="BA100" s="235"/>
      <c r="BB100" s="241"/>
      <c r="BC100" s="238"/>
      <c r="BD100" s="292"/>
      <c r="BE100" s="295"/>
      <c r="BF100" s="295"/>
      <c r="BG100" s="298"/>
    </row>
    <row r="101" spans="2:67" ht="28.15" hidden="1" customHeight="1">
      <c r="B101" s="34"/>
      <c r="C101" s="267"/>
      <c r="D101" s="33"/>
      <c r="E101" s="101"/>
      <c r="F101" s="101"/>
      <c r="G101" s="100"/>
      <c r="H101" s="257"/>
      <c r="I101" s="271"/>
      <c r="J101" s="271"/>
      <c r="K101" s="271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52"/>
      <c r="AK101" s="255"/>
      <c r="AL101" s="23"/>
      <c r="AM101" s="211"/>
      <c r="AN101" s="211"/>
      <c r="AO101" s="248"/>
      <c r="AP101" s="241"/>
      <c r="AQ101" s="238"/>
      <c r="AR101" s="235"/>
      <c r="AS101" s="241"/>
      <c r="AT101" s="238"/>
      <c r="AU101" s="235"/>
      <c r="AV101" s="241"/>
      <c r="AW101" s="238"/>
      <c r="AX101" s="235"/>
      <c r="AY101" s="241"/>
      <c r="AZ101" s="238"/>
      <c r="BA101" s="235"/>
      <c r="BB101" s="241"/>
      <c r="BC101" s="238"/>
      <c r="BD101" s="292"/>
      <c r="BE101" s="295"/>
      <c r="BF101" s="295"/>
      <c r="BG101" s="298"/>
    </row>
    <row r="102" spans="2:67" ht="28.15" hidden="1" customHeight="1" thickBot="1">
      <c r="B102" s="34"/>
      <c r="C102" s="273"/>
      <c r="D102" s="64"/>
      <c r="E102" s="107"/>
      <c r="F102" s="107"/>
      <c r="G102" s="106"/>
      <c r="H102" s="258"/>
      <c r="I102" s="274"/>
      <c r="J102" s="274"/>
      <c r="K102" s="274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53"/>
      <c r="AK102" s="256"/>
      <c r="AL102" s="55"/>
      <c r="AM102" s="211"/>
      <c r="AN102" s="211"/>
      <c r="AO102" s="249"/>
      <c r="AP102" s="242"/>
      <c r="AQ102" s="239"/>
      <c r="AR102" s="236"/>
      <c r="AS102" s="242"/>
      <c r="AT102" s="239"/>
      <c r="AU102" s="236"/>
      <c r="AV102" s="242"/>
      <c r="AW102" s="239"/>
      <c r="AX102" s="236"/>
      <c r="AY102" s="242"/>
      <c r="AZ102" s="239"/>
      <c r="BA102" s="236"/>
      <c r="BB102" s="242"/>
      <c r="BC102" s="239"/>
      <c r="BD102" s="293"/>
      <c r="BE102" s="296"/>
      <c r="BF102" s="296"/>
      <c r="BG102" s="299"/>
    </row>
    <row r="103" spans="2:67" ht="28.15" hidden="1" customHeight="1">
      <c r="B103" s="34"/>
      <c r="C103" s="265">
        <v>3</v>
      </c>
      <c r="D103" s="54"/>
      <c r="E103" s="105"/>
      <c r="F103" s="105"/>
      <c r="G103" s="104"/>
      <c r="H103" s="259"/>
      <c r="I103" s="269"/>
      <c r="J103" s="269"/>
      <c r="K103" s="269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44"/>
      <c r="AK103" s="244"/>
      <c r="AL103" s="44"/>
      <c r="AM103" s="211"/>
      <c r="AN103" s="211"/>
      <c r="AO103" s="247">
        <f>SUMPRODUCT(LEN($M103:$AE106)-LEN(SUBSTITUTE($M103:$AE106,"A", "")))</f>
        <v>0</v>
      </c>
      <c r="AP103" s="240">
        <f>SUMPRODUCT(LEN($AH103:$AH106)-LEN(SUBSTITUTE($AH103:$AH106,"A", "")))</f>
        <v>0</v>
      </c>
      <c r="AQ103" s="237">
        <f>SUMPRODUCT(LEN($AG103:$AG106)-LEN(SUBSTITUTE($AG103:$AG106,"A", "")))</f>
        <v>0</v>
      </c>
      <c r="AR103" s="234">
        <f>SUMPRODUCT(LEN($M103:$AE106)-LEN(SUBSTITUTE($M103:$AE106,"S", "")))</f>
        <v>0</v>
      </c>
      <c r="AS103" s="240">
        <f>SUMPRODUCT(LEN($AH103:$AH106)-LEN(SUBSTITUTE($AH103:$AH106,"S", "")))</f>
        <v>0</v>
      </c>
      <c r="AT103" s="237">
        <f>SUMPRODUCT(LEN($AG103:$AG106)-LEN(SUBSTITUTE($AG103:$AG106,"S", "")))</f>
        <v>0</v>
      </c>
      <c r="AU103" s="234">
        <f>SUMPRODUCT(LEN($M103:$AE106)-LEN(SUBSTITUTE($M103:$AE106,"F", "")))</f>
        <v>0</v>
      </c>
      <c r="AV103" s="240">
        <f>SUMPRODUCT(LEN($AH103:$AH106)-LEN(SUBSTITUTE($AH103:$AH106,"F", "")))</f>
        <v>0</v>
      </c>
      <c r="AW103" s="237">
        <f>SUMPRODUCT(LEN($AG103:$AG106)-LEN(SUBSTITUTE($AG103:$AG106,"F", "")))</f>
        <v>0</v>
      </c>
      <c r="AX103" s="234">
        <f>SUMPRODUCT(LEN($M103:$AE106)-LEN(SUBSTITUTE($M103:$AE106,"G", "")))</f>
        <v>0</v>
      </c>
      <c r="AY103" s="240">
        <f>SUMPRODUCT(LEN($AH103:$AH106)-LEN(SUBSTITUTE($AH103:$AH106,"G", "")))</f>
        <v>0</v>
      </c>
      <c r="AZ103" s="237">
        <f>SUMPRODUCT(LEN($AG103:$AG106)-LEN(SUBSTITUTE($AG103:$AG106,"G", "")))</f>
        <v>0</v>
      </c>
      <c r="BA103" s="234">
        <f>SUMPRODUCT(LEN($M103:$AE106)-LEN(SUBSTITUTE($M103:$AE106,"M", "")))</f>
        <v>0</v>
      </c>
      <c r="BB103" s="240">
        <f>SUMPRODUCT(LEN($AH103:$AH106)-LEN(SUBSTITUTE($AH103:$AH106,"M", "")))</f>
        <v>0</v>
      </c>
      <c r="BC103" s="237">
        <f>SUMPRODUCT(LEN($AG103:$AG106)-LEN(SUBSTITUTE($AG103:$AG106,"M", "")))</f>
        <v>0</v>
      </c>
      <c r="BD103" s="291">
        <f>SUMPRODUCT(LEN($AI103:$AI106)-LEN(SUBSTITUTE($AI103:$AI106,"S", "")))</f>
        <v>0</v>
      </c>
      <c r="BE103" s="294">
        <f>SUMPRODUCT(LEN($AI103:$AI106)-LEN(SUBSTITUTE($AI103:$AI106,"F", "")))</f>
        <v>0</v>
      </c>
      <c r="BF103" s="294">
        <f>SUMPRODUCT(LEN($AI103:$AI106)-LEN(SUBSTITUTE($AI103:$AI106,"G", "")))</f>
        <v>0</v>
      </c>
      <c r="BG103" s="297">
        <f>SUMPRODUCT(LEN($AI103:$AI106)-LEN(SUBSTITUTE($AI103:$AI106,"M", "")))</f>
        <v>0</v>
      </c>
    </row>
    <row r="104" spans="2:67" ht="28.15" hidden="1" customHeight="1" thickBot="1">
      <c r="B104" s="34"/>
      <c r="C104" s="266"/>
      <c r="D104" s="43"/>
      <c r="E104" s="103"/>
      <c r="F104" s="103"/>
      <c r="G104" s="102"/>
      <c r="H104" s="260"/>
      <c r="I104" s="270"/>
      <c r="J104" s="270"/>
      <c r="K104" s="270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45"/>
      <c r="AK104" s="245"/>
      <c r="AL104" s="23"/>
      <c r="AM104" s="211"/>
      <c r="AN104" s="211"/>
      <c r="AO104" s="248"/>
      <c r="AP104" s="241"/>
      <c r="AQ104" s="238"/>
      <c r="AR104" s="235"/>
      <c r="AS104" s="241"/>
      <c r="AT104" s="238"/>
      <c r="AU104" s="235"/>
      <c r="AV104" s="241"/>
      <c r="AW104" s="238"/>
      <c r="AX104" s="235"/>
      <c r="AY104" s="241"/>
      <c r="AZ104" s="238"/>
      <c r="BA104" s="235"/>
      <c r="BB104" s="241"/>
      <c r="BC104" s="238"/>
      <c r="BD104" s="292"/>
      <c r="BE104" s="295"/>
      <c r="BF104" s="295"/>
      <c r="BG104" s="298"/>
    </row>
    <row r="105" spans="2:67" ht="28.15" hidden="1" customHeight="1">
      <c r="B105" s="34"/>
      <c r="C105" s="267"/>
      <c r="D105" s="33"/>
      <c r="E105" s="101"/>
      <c r="F105" s="101"/>
      <c r="G105" s="100"/>
      <c r="H105" s="257"/>
      <c r="I105" s="271"/>
      <c r="J105" s="271"/>
      <c r="K105" s="271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45"/>
      <c r="AK105" s="245"/>
      <c r="AL105" s="23"/>
      <c r="AM105" s="211"/>
      <c r="AN105" s="211"/>
      <c r="AO105" s="248"/>
      <c r="AP105" s="241"/>
      <c r="AQ105" s="238"/>
      <c r="AR105" s="235"/>
      <c r="AS105" s="241"/>
      <c r="AT105" s="238"/>
      <c r="AU105" s="235"/>
      <c r="AV105" s="241"/>
      <c r="AW105" s="238"/>
      <c r="AX105" s="235"/>
      <c r="AY105" s="241"/>
      <c r="AZ105" s="238"/>
      <c r="BA105" s="235"/>
      <c r="BB105" s="241"/>
      <c r="BC105" s="238"/>
      <c r="BD105" s="292"/>
      <c r="BE105" s="295"/>
      <c r="BF105" s="295"/>
      <c r="BG105" s="298"/>
    </row>
    <row r="106" spans="2:67" ht="28.15" hidden="1" customHeight="1" thickBot="1">
      <c r="B106" s="22"/>
      <c r="C106" s="268"/>
      <c r="D106" s="21"/>
      <c r="E106" s="109"/>
      <c r="F106" s="109"/>
      <c r="G106" s="108"/>
      <c r="H106" s="258"/>
      <c r="I106" s="272"/>
      <c r="J106" s="272"/>
      <c r="K106" s="27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46"/>
      <c r="AK106" s="246"/>
      <c r="AL106" s="11"/>
      <c r="AM106" s="211"/>
      <c r="AN106" s="211"/>
      <c r="AO106" s="249"/>
      <c r="AP106" s="242"/>
      <c r="AQ106" s="239"/>
      <c r="AR106" s="236"/>
      <c r="AS106" s="242"/>
      <c r="AT106" s="239"/>
      <c r="AU106" s="236"/>
      <c r="AV106" s="242"/>
      <c r="AW106" s="239"/>
      <c r="AX106" s="236"/>
      <c r="AY106" s="242"/>
      <c r="AZ106" s="239"/>
      <c r="BA106" s="236"/>
      <c r="BB106" s="242"/>
      <c r="BC106" s="239"/>
      <c r="BD106" s="293"/>
      <c r="BE106" s="296"/>
      <c r="BF106" s="296"/>
      <c r="BG106" s="299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29" t="s">
        <v>287</v>
      </c>
      <c r="M107" s="278"/>
      <c r="N107" s="229" t="s">
        <v>286</v>
      </c>
      <c r="O107" s="278"/>
      <c r="P107" s="229" t="s">
        <v>286</v>
      </c>
      <c r="Q107" s="230"/>
      <c r="R107" s="229" t="s">
        <v>286</v>
      </c>
      <c r="S107" s="230"/>
      <c r="T107" s="229" t="s">
        <v>286</v>
      </c>
      <c r="U107" s="230"/>
      <c r="V107" s="229" t="s">
        <v>286</v>
      </c>
      <c r="W107" s="230"/>
      <c r="X107" s="229" t="s">
        <v>286</v>
      </c>
      <c r="Y107" s="230"/>
      <c r="Z107" s="229" t="s">
        <v>286</v>
      </c>
      <c r="AA107" s="230"/>
      <c r="AB107" s="229" t="s">
        <v>286</v>
      </c>
      <c r="AC107" s="230"/>
      <c r="AD107" s="229" t="s">
        <v>286</v>
      </c>
      <c r="AE107" s="230"/>
      <c r="AF107" s="243" t="s">
        <v>285</v>
      </c>
      <c r="AG107" s="230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/>
      <c r="E108" s="275">
        <v>420.33</v>
      </c>
      <c r="F108" s="276"/>
      <c r="G108" s="277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4</v>
      </c>
      <c r="AP108" s="70">
        <f t="shared" si="7"/>
        <v>0</v>
      </c>
      <c r="AQ108" s="69">
        <f t="shared" si="7"/>
        <v>0</v>
      </c>
      <c r="AR108" s="71">
        <f t="shared" si="7"/>
        <v>3</v>
      </c>
      <c r="AS108" s="70">
        <f t="shared" si="7"/>
        <v>0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0</v>
      </c>
      <c r="AY108" s="70">
        <f t="shared" si="7"/>
        <v>0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4</v>
      </c>
      <c r="BL108" s="5">
        <f>SUM(AR108:AT108,BD108)</f>
        <v>3</v>
      </c>
      <c r="BM108" s="5">
        <f>SUM(AU108:AW108,BE108)</f>
        <v>0</v>
      </c>
      <c r="BN108" s="5">
        <f>SUM(AX108:AZ108,BF108)</f>
        <v>0</v>
      </c>
      <c r="BO108" s="5">
        <f>SUM(BA108:BC108,BG108)</f>
        <v>0</v>
      </c>
    </row>
    <row r="109" spans="2:67" ht="28.15" customHeight="1">
      <c r="B109" s="34"/>
      <c r="C109" s="265">
        <v>1</v>
      </c>
      <c r="D109" s="54"/>
      <c r="E109" s="105"/>
      <c r="F109" s="105"/>
      <c r="G109" s="104"/>
      <c r="H109" s="259"/>
      <c r="I109" s="269">
        <v>30</v>
      </c>
      <c r="J109" s="269">
        <v>11</v>
      </c>
      <c r="K109" s="269">
        <v>6</v>
      </c>
      <c r="L109" s="48">
        <v>1</v>
      </c>
      <c r="M109" s="47" t="s">
        <v>422</v>
      </c>
      <c r="N109" s="48">
        <v>5</v>
      </c>
      <c r="O109" s="47" t="s">
        <v>422</v>
      </c>
      <c r="P109" s="48">
        <v>9</v>
      </c>
      <c r="Q109" s="47"/>
      <c r="R109" s="48">
        <v>13</v>
      </c>
      <c r="S109" s="47"/>
      <c r="T109" s="48">
        <v>17</v>
      </c>
      <c r="U109" s="47"/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/>
      <c r="AI109" s="45"/>
      <c r="AJ109" s="244"/>
      <c r="AK109" s="244"/>
      <c r="AL109" s="44"/>
      <c r="AM109" s="247">
        <f>SUMPRODUCT(LEN($M109:$AE112)-LEN(SUBSTITUTE($M109:$AE112,"/", "")))/2</f>
        <v>0</v>
      </c>
      <c r="AN109" s="300">
        <f>SUMPRODUCT(LEN($M109:$AE112)-LEN(SUBSTITUTE($M109:$AE112,"-", "")))</f>
        <v>0</v>
      </c>
      <c r="AO109" s="247">
        <f>SUMPRODUCT(LEN($M109:$AE112)-LEN(SUBSTITUTE($M109:$AE112,"A", "")))</f>
        <v>4</v>
      </c>
      <c r="AP109" s="240">
        <f>SUMPRODUCT(LEN($AH109:$AH112)-LEN(SUBSTITUTE($AH109:$AH112,"A", "")))</f>
        <v>0</v>
      </c>
      <c r="AQ109" s="237">
        <f>SUMPRODUCT(LEN($AG109:$AG112)-LEN(SUBSTITUTE($AG109:$AG112,"A", "")))</f>
        <v>0</v>
      </c>
      <c r="AR109" s="234">
        <f>SUMPRODUCT(LEN($M109:$AE112)-LEN(SUBSTITUTE($M109:$AE112,"S", "")))</f>
        <v>3</v>
      </c>
      <c r="AS109" s="240">
        <f>SUMPRODUCT(LEN($AH109:$AH112)-LEN(SUBSTITUTE($AH109:$AH112,"S", "")))</f>
        <v>0</v>
      </c>
      <c r="AT109" s="237">
        <f>SUMPRODUCT(LEN($AG109:$AG112)-LEN(SUBSTITUTE($AG109:$AG112,"S", "")))</f>
        <v>0</v>
      </c>
      <c r="AU109" s="234">
        <f>SUMPRODUCT(LEN($M109:$AE112)-LEN(SUBSTITUTE($M109:$AE112,"F", "")))</f>
        <v>0</v>
      </c>
      <c r="AV109" s="240">
        <f>SUMPRODUCT(LEN($AH109:$AH112)-LEN(SUBSTITUTE($AH109:$AH112,"F", "")))</f>
        <v>0</v>
      </c>
      <c r="AW109" s="237">
        <f>SUMPRODUCT(LEN($AG109:$AG112)-LEN(SUBSTITUTE($AG109:$AG112,"F", "")))</f>
        <v>0</v>
      </c>
      <c r="AX109" s="234">
        <f>SUMPRODUCT(LEN($M109:$AE112)-LEN(SUBSTITUTE($M109:$AE112,"G", "")))</f>
        <v>0</v>
      </c>
      <c r="AY109" s="240">
        <f>SUMPRODUCT(LEN($AH109:$AH112)-LEN(SUBSTITUTE($AH109:$AH112,"G", "")))</f>
        <v>0</v>
      </c>
      <c r="AZ109" s="237">
        <f>SUMPRODUCT(LEN($AG109:$AG112)-LEN(SUBSTITUTE($AG109:$AG112,"G", "")))</f>
        <v>0</v>
      </c>
      <c r="BA109" s="234">
        <f>SUMPRODUCT(LEN($M109:$AE112)-LEN(SUBSTITUTE($M109:$AE112,"M", "")))</f>
        <v>0</v>
      </c>
      <c r="BB109" s="240">
        <f>SUMPRODUCT(LEN($AH109:$AH112)-LEN(SUBSTITUTE($AH109:$AH112,"M", "")))</f>
        <v>0</v>
      </c>
      <c r="BC109" s="237">
        <f>SUMPRODUCT(LEN($AG109:$AG112)-LEN(SUBSTITUTE($AG109:$AG112,"M", "")))</f>
        <v>0</v>
      </c>
      <c r="BD109" s="291">
        <f>SUMPRODUCT(LEN($AI109:$AI112)-LEN(SUBSTITUTE($AI109:$AI112,"S", "")))</f>
        <v>0</v>
      </c>
      <c r="BE109" s="294">
        <f>SUMPRODUCT(LEN($AI109:$AI112)-LEN(SUBSTITUTE($AI109:$AI112,"F", "")))</f>
        <v>0</v>
      </c>
      <c r="BF109" s="294">
        <f>SUMPRODUCT(LEN($AI109:$AI112)-LEN(SUBSTITUTE($AI109:$AI112,"G", "")))</f>
        <v>0</v>
      </c>
      <c r="BG109" s="297">
        <f>SUMPRODUCT(LEN($AI109:$AI112)-LEN(SUBSTITUTE($AI109:$AI112,"M", "")))</f>
        <v>0</v>
      </c>
    </row>
    <row r="110" spans="2:67" ht="28.15" customHeight="1" thickBot="1">
      <c r="B110" s="34"/>
      <c r="C110" s="266"/>
      <c r="D110" s="43"/>
      <c r="E110" s="103"/>
      <c r="F110" s="103"/>
      <c r="G110" s="102"/>
      <c r="H110" s="260"/>
      <c r="I110" s="270"/>
      <c r="J110" s="270"/>
      <c r="K110" s="270"/>
      <c r="L110" s="37">
        <v>2</v>
      </c>
      <c r="M110" s="36" t="s">
        <v>424</v>
      </c>
      <c r="N110" s="37">
        <v>6</v>
      </c>
      <c r="O110" s="36"/>
      <c r="P110" s="37">
        <v>10</v>
      </c>
      <c r="Q110" s="36"/>
      <c r="R110" s="37">
        <v>14</v>
      </c>
      <c r="S110" s="36"/>
      <c r="T110" s="37">
        <v>18</v>
      </c>
      <c r="U110" s="36"/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45"/>
      <c r="AK110" s="245"/>
      <c r="AL110" s="23"/>
      <c r="AM110" s="248"/>
      <c r="AN110" s="301"/>
      <c r="AO110" s="248"/>
      <c r="AP110" s="241"/>
      <c r="AQ110" s="238"/>
      <c r="AR110" s="235"/>
      <c r="AS110" s="241"/>
      <c r="AT110" s="238"/>
      <c r="AU110" s="235"/>
      <c r="AV110" s="241"/>
      <c r="AW110" s="238"/>
      <c r="AX110" s="235"/>
      <c r="AY110" s="241"/>
      <c r="AZ110" s="238"/>
      <c r="BA110" s="235"/>
      <c r="BB110" s="241"/>
      <c r="BC110" s="238"/>
      <c r="BD110" s="292"/>
      <c r="BE110" s="295"/>
      <c r="BF110" s="295"/>
      <c r="BG110" s="298"/>
    </row>
    <row r="111" spans="2:67" ht="28.15" customHeight="1">
      <c r="B111" s="34"/>
      <c r="C111" s="267"/>
      <c r="D111" s="33"/>
      <c r="E111" s="101"/>
      <c r="F111" s="101"/>
      <c r="G111" s="100"/>
      <c r="H111" s="257">
        <v>163</v>
      </c>
      <c r="I111" s="271"/>
      <c r="J111" s="271"/>
      <c r="K111" s="271"/>
      <c r="L111" s="27">
        <v>3</v>
      </c>
      <c r="M111" s="26" t="s">
        <v>418</v>
      </c>
      <c r="N111" s="27">
        <v>7</v>
      </c>
      <c r="O111" s="26"/>
      <c r="P111" s="27">
        <v>11</v>
      </c>
      <c r="Q111" s="26"/>
      <c r="R111" s="27">
        <v>15</v>
      </c>
      <c r="S111" s="26"/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45"/>
      <c r="AK111" s="245"/>
      <c r="AL111" s="23"/>
      <c r="AM111" s="248"/>
      <c r="AN111" s="301"/>
      <c r="AO111" s="248"/>
      <c r="AP111" s="241"/>
      <c r="AQ111" s="238"/>
      <c r="AR111" s="235"/>
      <c r="AS111" s="241"/>
      <c r="AT111" s="238"/>
      <c r="AU111" s="235"/>
      <c r="AV111" s="241"/>
      <c r="AW111" s="238"/>
      <c r="AX111" s="235"/>
      <c r="AY111" s="241"/>
      <c r="AZ111" s="238"/>
      <c r="BA111" s="235"/>
      <c r="BB111" s="241"/>
      <c r="BC111" s="238"/>
      <c r="BD111" s="292"/>
      <c r="BE111" s="295"/>
      <c r="BF111" s="295"/>
      <c r="BG111" s="298"/>
    </row>
    <row r="112" spans="2:67" ht="28.15" customHeight="1" thickBot="1">
      <c r="B112" s="34"/>
      <c r="C112" s="273"/>
      <c r="D112" s="64"/>
      <c r="E112" s="107"/>
      <c r="F112" s="107"/>
      <c r="G112" s="106"/>
      <c r="H112" s="258"/>
      <c r="I112" s="274"/>
      <c r="J112" s="274"/>
      <c r="K112" s="274"/>
      <c r="L112" s="59">
        <v>4</v>
      </c>
      <c r="M112" s="58" t="s">
        <v>422</v>
      </c>
      <c r="N112" s="59">
        <v>8</v>
      </c>
      <c r="O112" s="58"/>
      <c r="P112" s="59">
        <v>12</v>
      </c>
      <c r="Q112" s="58"/>
      <c r="R112" s="59">
        <v>16</v>
      </c>
      <c r="S112" s="58"/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50"/>
      <c r="AK112" s="250"/>
      <c r="AL112" s="55"/>
      <c r="AM112" s="249"/>
      <c r="AN112" s="302"/>
      <c r="AO112" s="249"/>
      <c r="AP112" s="242"/>
      <c r="AQ112" s="239"/>
      <c r="AR112" s="236"/>
      <c r="AS112" s="242"/>
      <c r="AT112" s="239"/>
      <c r="AU112" s="236"/>
      <c r="AV112" s="242"/>
      <c r="AW112" s="239"/>
      <c r="AX112" s="236"/>
      <c r="AY112" s="242"/>
      <c r="AZ112" s="239"/>
      <c r="BA112" s="236"/>
      <c r="BB112" s="242"/>
      <c r="BC112" s="239"/>
      <c r="BD112" s="293"/>
      <c r="BE112" s="296"/>
      <c r="BF112" s="296"/>
      <c r="BG112" s="299"/>
    </row>
    <row r="113" spans="2:67" ht="28.15" hidden="1" customHeight="1">
      <c r="B113" s="34"/>
      <c r="C113" s="265">
        <v>2</v>
      </c>
      <c r="D113" s="54"/>
      <c r="E113" s="105"/>
      <c r="F113" s="105"/>
      <c r="G113" s="104"/>
      <c r="H113" s="259"/>
      <c r="I113" s="269"/>
      <c r="J113" s="269"/>
      <c r="K113" s="269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51"/>
      <c r="AK113" s="254"/>
      <c r="AL113" s="44"/>
      <c r="AM113" s="211"/>
      <c r="AN113" s="211"/>
      <c r="AO113" s="247">
        <f>SUMPRODUCT(LEN($M113:$AE116)-LEN(SUBSTITUTE($M113:$AE116,"A", "")))</f>
        <v>0</v>
      </c>
      <c r="AP113" s="240">
        <f>SUMPRODUCT(LEN($AH113:$AH116)-LEN(SUBSTITUTE($AH113:$AH116,"A", "")))</f>
        <v>0</v>
      </c>
      <c r="AQ113" s="237">
        <f>SUMPRODUCT(LEN($AG113:$AG116)-LEN(SUBSTITUTE($AG113:$AG116,"A", "")))</f>
        <v>0</v>
      </c>
      <c r="AR113" s="234">
        <f>SUMPRODUCT(LEN($M113:$AE116)-LEN(SUBSTITUTE($M113:$AE116,"S", "")))</f>
        <v>0</v>
      </c>
      <c r="AS113" s="240">
        <f>SUMPRODUCT(LEN($AH113:$AH116)-LEN(SUBSTITUTE($AH113:$AH116,"S", "")))</f>
        <v>0</v>
      </c>
      <c r="AT113" s="237">
        <f>SUMPRODUCT(LEN($AG113:$AG116)-LEN(SUBSTITUTE($AG113:$AG116,"S", "")))</f>
        <v>0</v>
      </c>
      <c r="AU113" s="234">
        <f>SUMPRODUCT(LEN($M113:$AE116)-LEN(SUBSTITUTE($M113:$AE116,"F", "")))</f>
        <v>0</v>
      </c>
      <c r="AV113" s="240">
        <f>SUMPRODUCT(LEN($AH113:$AH116)-LEN(SUBSTITUTE($AH113:$AH116,"F", "")))</f>
        <v>0</v>
      </c>
      <c r="AW113" s="237">
        <f>SUMPRODUCT(LEN($AG113:$AG116)-LEN(SUBSTITUTE($AG113:$AG116,"F", "")))</f>
        <v>0</v>
      </c>
      <c r="AX113" s="234">
        <f>SUMPRODUCT(LEN($M113:$AE116)-LEN(SUBSTITUTE($M113:$AE116,"G", "")))</f>
        <v>0</v>
      </c>
      <c r="AY113" s="240">
        <f>SUMPRODUCT(LEN($AH113:$AH116)-LEN(SUBSTITUTE($AH113:$AH116,"G", "")))</f>
        <v>0</v>
      </c>
      <c r="AZ113" s="237">
        <f>SUMPRODUCT(LEN($AG113:$AG116)-LEN(SUBSTITUTE($AG113:$AG116,"G", "")))</f>
        <v>0</v>
      </c>
      <c r="BA113" s="234">
        <f>SUMPRODUCT(LEN($M113:$AE116)-LEN(SUBSTITUTE($M113:$AE116,"M", "")))</f>
        <v>0</v>
      </c>
      <c r="BB113" s="240">
        <f>SUMPRODUCT(LEN($AH113:$AH116)-LEN(SUBSTITUTE($AH113:$AH116,"M", "")))</f>
        <v>0</v>
      </c>
      <c r="BC113" s="237">
        <f>SUMPRODUCT(LEN($AG113:$AG116)-LEN(SUBSTITUTE($AG113:$AG116,"M", "")))</f>
        <v>0</v>
      </c>
      <c r="BD113" s="291">
        <f>SUMPRODUCT(LEN($AI113:$AI116)-LEN(SUBSTITUTE($AI113:$AI116,"S", "")))</f>
        <v>0</v>
      </c>
      <c r="BE113" s="294">
        <f>SUMPRODUCT(LEN($AI113:$AI116)-LEN(SUBSTITUTE($AI113:$AI116,"F", "")))</f>
        <v>0</v>
      </c>
      <c r="BF113" s="294">
        <f>SUMPRODUCT(LEN($AI113:$AI116)-LEN(SUBSTITUTE($AI113:$AI116,"G", "")))</f>
        <v>0</v>
      </c>
      <c r="BG113" s="297">
        <f>SUMPRODUCT(LEN($AI113:$AI116)-LEN(SUBSTITUTE($AI113:$AI116,"M", "")))</f>
        <v>0</v>
      </c>
    </row>
    <row r="114" spans="2:67" ht="28.15" hidden="1" customHeight="1" thickBot="1">
      <c r="B114" s="34"/>
      <c r="C114" s="266"/>
      <c r="D114" s="43"/>
      <c r="E114" s="103"/>
      <c r="F114" s="103"/>
      <c r="G114" s="102"/>
      <c r="H114" s="260"/>
      <c r="I114" s="270"/>
      <c r="J114" s="270"/>
      <c r="K114" s="270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52"/>
      <c r="AK114" s="255"/>
      <c r="AL114" s="23"/>
      <c r="AM114" s="211"/>
      <c r="AN114" s="211"/>
      <c r="AO114" s="248"/>
      <c r="AP114" s="241"/>
      <c r="AQ114" s="238"/>
      <c r="AR114" s="235"/>
      <c r="AS114" s="241"/>
      <c r="AT114" s="238"/>
      <c r="AU114" s="235"/>
      <c r="AV114" s="241"/>
      <c r="AW114" s="238"/>
      <c r="AX114" s="235"/>
      <c r="AY114" s="241"/>
      <c r="AZ114" s="238"/>
      <c r="BA114" s="235"/>
      <c r="BB114" s="241"/>
      <c r="BC114" s="238"/>
      <c r="BD114" s="292"/>
      <c r="BE114" s="295"/>
      <c r="BF114" s="295"/>
      <c r="BG114" s="298"/>
    </row>
    <row r="115" spans="2:67" ht="28.15" hidden="1" customHeight="1">
      <c r="B115" s="34"/>
      <c r="C115" s="267"/>
      <c r="D115" s="33"/>
      <c r="E115" s="101"/>
      <c r="F115" s="101"/>
      <c r="G115" s="100"/>
      <c r="H115" s="257"/>
      <c r="I115" s="271"/>
      <c r="J115" s="271"/>
      <c r="K115" s="271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52"/>
      <c r="AK115" s="255"/>
      <c r="AL115" s="23"/>
      <c r="AM115" s="211"/>
      <c r="AN115" s="211"/>
      <c r="AO115" s="248"/>
      <c r="AP115" s="241"/>
      <c r="AQ115" s="238"/>
      <c r="AR115" s="235"/>
      <c r="AS115" s="241"/>
      <c r="AT115" s="238"/>
      <c r="AU115" s="235"/>
      <c r="AV115" s="241"/>
      <c r="AW115" s="238"/>
      <c r="AX115" s="235"/>
      <c r="AY115" s="241"/>
      <c r="AZ115" s="238"/>
      <c r="BA115" s="235"/>
      <c r="BB115" s="241"/>
      <c r="BC115" s="238"/>
      <c r="BD115" s="292"/>
      <c r="BE115" s="295"/>
      <c r="BF115" s="295"/>
      <c r="BG115" s="298"/>
    </row>
    <row r="116" spans="2:67" ht="28.15" hidden="1" customHeight="1" thickBot="1">
      <c r="B116" s="34"/>
      <c r="C116" s="273"/>
      <c r="D116" s="64"/>
      <c r="E116" s="107"/>
      <c r="F116" s="107"/>
      <c r="G116" s="106"/>
      <c r="H116" s="258"/>
      <c r="I116" s="274"/>
      <c r="J116" s="274"/>
      <c r="K116" s="274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53"/>
      <c r="AK116" s="256"/>
      <c r="AL116" s="55"/>
      <c r="AM116" s="211"/>
      <c r="AN116" s="211"/>
      <c r="AO116" s="249"/>
      <c r="AP116" s="242"/>
      <c r="AQ116" s="239"/>
      <c r="AR116" s="236"/>
      <c r="AS116" s="242"/>
      <c r="AT116" s="239"/>
      <c r="AU116" s="236"/>
      <c r="AV116" s="242"/>
      <c r="AW116" s="239"/>
      <c r="AX116" s="236"/>
      <c r="AY116" s="242"/>
      <c r="AZ116" s="239"/>
      <c r="BA116" s="236"/>
      <c r="BB116" s="242"/>
      <c r="BC116" s="239"/>
      <c r="BD116" s="293"/>
      <c r="BE116" s="296"/>
      <c r="BF116" s="296"/>
      <c r="BG116" s="299"/>
    </row>
    <row r="117" spans="2:67" ht="28.15" hidden="1" customHeight="1">
      <c r="B117" s="34"/>
      <c r="C117" s="265">
        <v>3</v>
      </c>
      <c r="D117" s="54"/>
      <c r="E117" s="105"/>
      <c r="F117" s="105"/>
      <c r="G117" s="104"/>
      <c r="H117" s="259"/>
      <c r="I117" s="269"/>
      <c r="J117" s="269"/>
      <c r="K117" s="269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44"/>
      <c r="AK117" s="244"/>
      <c r="AL117" s="44"/>
      <c r="AM117" s="211"/>
      <c r="AN117" s="211"/>
      <c r="AO117" s="247">
        <f>SUMPRODUCT(LEN($M117:$AE120)-LEN(SUBSTITUTE($M117:$AE120,"A", "")))</f>
        <v>0</v>
      </c>
      <c r="AP117" s="240">
        <f>SUMPRODUCT(LEN($AH117:$AH120)-LEN(SUBSTITUTE($AH117:$AH120,"A", "")))</f>
        <v>0</v>
      </c>
      <c r="AQ117" s="237">
        <f>SUMPRODUCT(LEN($AG117:$AG120)-LEN(SUBSTITUTE($AG117:$AG120,"A", "")))</f>
        <v>0</v>
      </c>
      <c r="AR117" s="234">
        <f>SUMPRODUCT(LEN($M117:$AE120)-LEN(SUBSTITUTE($M117:$AE120,"S", "")))</f>
        <v>0</v>
      </c>
      <c r="AS117" s="240">
        <f>SUMPRODUCT(LEN($AH117:$AH120)-LEN(SUBSTITUTE($AH117:$AH120,"S", "")))</f>
        <v>0</v>
      </c>
      <c r="AT117" s="237">
        <f>SUMPRODUCT(LEN($AG117:$AG120)-LEN(SUBSTITUTE($AG117:$AG120,"S", "")))</f>
        <v>0</v>
      </c>
      <c r="AU117" s="234">
        <f>SUMPRODUCT(LEN($M117:$AE120)-LEN(SUBSTITUTE($M117:$AE120,"F", "")))</f>
        <v>0</v>
      </c>
      <c r="AV117" s="240">
        <f>SUMPRODUCT(LEN($AH117:$AH120)-LEN(SUBSTITUTE($AH117:$AH120,"F", "")))</f>
        <v>0</v>
      </c>
      <c r="AW117" s="237">
        <f>SUMPRODUCT(LEN($AG117:$AG120)-LEN(SUBSTITUTE($AG117:$AG120,"F", "")))</f>
        <v>0</v>
      </c>
      <c r="AX117" s="234">
        <f>SUMPRODUCT(LEN($M117:$AE120)-LEN(SUBSTITUTE($M117:$AE120,"G", "")))</f>
        <v>0</v>
      </c>
      <c r="AY117" s="240">
        <f>SUMPRODUCT(LEN($AH117:$AH120)-LEN(SUBSTITUTE($AH117:$AH120,"G", "")))</f>
        <v>0</v>
      </c>
      <c r="AZ117" s="237">
        <f>SUMPRODUCT(LEN($AG117:$AG120)-LEN(SUBSTITUTE($AG117:$AG120,"G", "")))</f>
        <v>0</v>
      </c>
      <c r="BA117" s="234">
        <f>SUMPRODUCT(LEN($M117:$AE120)-LEN(SUBSTITUTE($M117:$AE120,"M", "")))</f>
        <v>0</v>
      </c>
      <c r="BB117" s="240">
        <f>SUMPRODUCT(LEN($AH117:$AH120)-LEN(SUBSTITUTE($AH117:$AH120,"M", "")))</f>
        <v>0</v>
      </c>
      <c r="BC117" s="237">
        <f>SUMPRODUCT(LEN($AG117:$AG120)-LEN(SUBSTITUTE($AG117:$AG120,"M", "")))</f>
        <v>0</v>
      </c>
      <c r="BD117" s="291">
        <f>SUMPRODUCT(LEN($AI117:$AI120)-LEN(SUBSTITUTE($AI117:$AI120,"S", "")))</f>
        <v>0</v>
      </c>
      <c r="BE117" s="294">
        <f>SUMPRODUCT(LEN($AI117:$AI120)-LEN(SUBSTITUTE($AI117:$AI120,"F", "")))</f>
        <v>0</v>
      </c>
      <c r="BF117" s="294">
        <f>SUMPRODUCT(LEN($AI117:$AI120)-LEN(SUBSTITUTE($AI117:$AI120,"G", "")))</f>
        <v>0</v>
      </c>
      <c r="BG117" s="297">
        <f>SUMPRODUCT(LEN($AI117:$AI120)-LEN(SUBSTITUTE($AI117:$AI120,"M", "")))</f>
        <v>0</v>
      </c>
    </row>
    <row r="118" spans="2:67" ht="28.15" hidden="1" customHeight="1" thickBot="1">
      <c r="B118" s="34"/>
      <c r="C118" s="266"/>
      <c r="D118" s="43"/>
      <c r="E118" s="103"/>
      <c r="F118" s="103"/>
      <c r="G118" s="102"/>
      <c r="H118" s="260"/>
      <c r="I118" s="270"/>
      <c r="J118" s="270"/>
      <c r="K118" s="270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45"/>
      <c r="AK118" s="245"/>
      <c r="AL118" s="23"/>
      <c r="AM118" s="211"/>
      <c r="AN118" s="211"/>
      <c r="AO118" s="248"/>
      <c r="AP118" s="241"/>
      <c r="AQ118" s="238"/>
      <c r="AR118" s="235"/>
      <c r="AS118" s="241"/>
      <c r="AT118" s="238"/>
      <c r="AU118" s="235"/>
      <c r="AV118" s="241"/>
      <c r="AW118" s="238"/>
      <c r="AX118" s="235"/>
      <c r="AY118" s="241"/>
      <c r="AZ118" s="238"/>
      <c r="BA118" s="235"/>
      <c r="BB118" s="241"/>
      <c r="BC118" s="238"/>
      <c r="BD118" s="292"/>
      <c r="BE118" s="295"/>
      <c r="BF118" s="295"/>
      <c r="BG118" s="298"/>
    </row>
    <row r="119" spans="2:67" ht="28.15" hidden="1" customHeight="1">
      <c r="B119" s="34"/>
      <c r="C119" s="267"/>
      <c r="D119" s="33"/>
      <c r="E119" s="101"/>
      <c r="F119" s="101"/>
      <c r="G119" s="100"/>
      <c r="H119" s="257"/>
      <c r="I119" s="271"/>
      <c r="J119" s="271"/>
      <c r="K119" s="271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45"/>
      <c r="AK119" s="245"/>
      <c r="AL119" s="23"/>
      <c r="AM119" s="211"/>
      <c r="AN119" s="211"/>
      <c r="AO119" s="248"/>
      <c r="AP119" s="241"/>
      <c r="AQ119" s="238"/>
      <c r="AR119" s="235"/>
      <c r="AS119" s="241"/>
      <c r="AT119" s="238"/>
      <c r="AU119" s="235"/>
      <c r="AV119" s="241"/>
      <c r="AW119" s="238"/>
      <c r="AX119" s="235"/>
      <c r="AY119" s="241"/>
      <c r="AZ119" s="238"/>
      <c r="BA119" s="235"/>
      <c r="BB119" s="241"/>
      <c r="BC119" s="238"/>
      <c r="BD119" s="292"/>
      <c r="BE119" s="295"/>
      <c r="BF119" s="295"/>
      <c r="BG119" s="298"/>
    </row>
    <row r="120" spans="2:67" ht="28.15" hidden="1" customHeight="1" thickBot="1">
      <c r="B120" s="22"/>
      <c r="C120" s="268"/>
      <c r="D120" s="21"/>
      <c r="E120" s="109"/>
      <c r="F120" s="109"/>
      <c r="G120" s="108"/>
      <c r="H120" s="258"/>
      <c r="I120" s="272"/>
      <c r="J120" s="272"/>
      <c r="K120" s="27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46"/>
      <c r="AK120" s="246"/>
      <c r="AL120" s="11"/>
      <c r="AM120" s="211"/>
      <c r="AN120" s="211"/>
      <c r="AO120" s="249"/>
      <c r="AP120" s="242"/>
      <c r="AQ120" s="239"/>
      <c r="AR120" s="236"/>
      <c r="AS120" s="242"/>
      <c r="AT120" s="239"/>
      <c r="AU120" s="236"/>
      <c r="AV120" s="242"/>
      <c r="AW120" s="239"/>
      <c r="AX120" s="236"/>
      <c r="AY120" s="242"/>
      <c r="AZ120" s="239"/>
      <c r="BA120" s="236"/>
      <c r="BB120" s="242"/>
      <c r="BC120" s="239"/>
      <c r="BD120" s="293"/>
      <c r="BE120" s="296"/>
      <c r="BF120" s="296"/>
      <c r="BG120" s="299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29" t="s">
        <v>287</v>
      </c>
      <c r="M121" s="278"/>
      <c r="N121" s="229" t="s">
        <v>286</v>
      </c>
      <c r="O121" s="278"/>
      <c r="P121" s="229" t="s">
        <v>286</v>
      </c>
      <c r="Q121" s="230"/>
      <c r="R121" s="229" t="s">
        <v>286</v>
      </c>
      <c r="S121" s="230"/>
      <c r="T121" s="229" t="s">
        <v>286</v>
      </c>
      <c r="U121" s="230"/>
      <c r="V121" s="229" t="s">
        <v>286</v>
      </c>
      <c r="W121" s="230"/>
      <c r="X121" s="229" t="s">
        <v>286</v>
      </c>
      <c r="Y121" s="230"/>
      <c r="Z121" s="229" t="s">
        <v>286</v>
      </c>
      <c r="AA121" s="230"/>
      <c r="AB121" s="229" t="s">
        <v>286</v>
      </c>
      <c r="AC121" s="230"/>
      <c r="AD121" s="229" t="s">
        <v>286</v>
      </c>
      <c r="AE121" s="230"/>
      <c r="AF121" s="243" t="s">
        <v>285</v>
      </c>
      <c r="AG121" s="230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/>
      <c r="E122" s="275">
        <v>208.06</v>
      </c>
      <c r="F122" s="276"/>
      <c r="G122" s="277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1</v>
      </c>
      <c r="AP122" s="70">
        <f t="shared" si="8"/>
        <v>0</v>
      </c>
      <c r="AQ122" s="69">
        <f t="shared" si="8"/>
        <v>0</v>
      </c>
      <c r="AR122" s="71">
        <f t="shared" si="8"/>
        <v>1</v>
      </c>
      <c r="AS122" s="70">
        <f t="shared" si="8"/>
        <v>0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0</v>
      </c>
      <c r="AY122" s="70">
        <f t="shared" si="8"/>
        <v>0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1</v>
      </c>
      <c r="BL122" s="5">
        <f>SUM(AR122:AT122,BD122)</f>
        <v>1</v>
      </c>
      <c r="BM122" s="5">
        <f>SUM(AU122:AW122,BE122)</f>
        <v>0</v>
      </c>
      <c r="BN122" s="5">
        <f>SUM(AX122:AZ122,BF122)</f>
        <v>0</v>
      </c>
      <c r="BO122" s="5">
        <f>SUM(BA122:BC122,BG122)</f>
        <v>0</v>
      </c>
    </row>
    <row r="123" spans="2:67" ht="28.15" customHeight="1">
      <c r="B123" s="34"/>
      <c r="C123" s="265">
        <v>1</v>
      </c>
      <c r="D123" s="54"/>
      <c r="E123" s="105"/>
      <c r="F123" s="105"/>
      <c r="G123" s="104"/>
      <c r="H123" s="259"/>
      <c r="I123" s="269">
        <v>26</v>
      </c>
      <c r="J123" s="269">
        <v>7</v>
      </c>
      <c r="K123" s="269">
        <v>5</v>
      </c>
      <c r="L123" s="48">
        <v>1</v>
      </c>
      <c r="M123" s="47" t="s">
        <v>422</v>
      </c>
      <c r="N123" s="48">
        <v>5</v>
      </c>
      <c r="O123" s="47"/>
      <c r="P123" s="48">
        <v>9</v>
      </c>
      <c r="Q123" s="47"/>
      <c r="R123" s="48">
        <v>13</v>
      </c>
      <c r="S123" s="47"/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/>
      <c r="AI123" s="45"/>
      <c r="AJ123" s="244"/>
      <c r="AK123" s="244"/>
      <c r="AL123" s="44"/>
      <c r="AM123" s="247">
        <f>SUMPRODUCT(LEN($M123:$AE126)-LEN(SUBSTITUTE($M123:$AE126,"/", "")))/2</f>
        <v>0</v>
      </c>
      <c r="AN123" s="300">
        <f>SUMPRODUCT(LEN($M123:$AE126)-LEN(SUBSTITUTE($M123:$AE126,"-", "")))</f>
        <v>0</v>
      </c>
      <c r="AO123" s="247">
        <f>SUMPRODUCT(LEN($M123:$AE126)-LEN(SUBSTITUTE($M123:$AE126,"A", "")))</f>
        <v>1</v>
      </c>
      <c r="AP123" s="240">
        <f>SUMPRODUCT(LEN($AH123:$AH126)-LEN(SUBSTITUTE($AH123:$AH126,"A", "")))</f>
        <v>0</v>
      </c>
      <c r="AQ123" s="237">
        <f>SUMPRODUCT(LEN($AG123:$AG126)-LEN(SUBSTITUTE($AG123:$AG126,"A", "")))</f>
        <v>0</v>
      </c>
      <c r="AR123" s="234">
        <f>SUMPRODUCT(LEN($M123:$AE126)-LEN(SUBSTITUTE($M123:$AE126,"S", "")))</f>
        <v>1</v>
      </c>
      <c r="AS123" s="240">
        <f>SUMPRODUCT(LEN($AH123:$AH126)-LEN(SUBSTITUTE($AH123:$AH126,"S", "")))</f>
        <v>0</v>
      </c>
      <c r="AT123" s="237">
        <f>SUMPRODUCT(LEN($AG123:$AG126)-LEN(SUBSTITUTE($AG123:$AG126,"S", "")))</f>
        <v>0</v>
      </c>
      <c r="AU123" s="234">
        <f>SUMPRODUCT(LEN($M123:$AE126)-LEN(SUBSTITUTE($M123:$AE126,"F", "")))</f>
        <v>0</v>
      </c>
      <c r="AV123" s="240">
        <f>SUMPRODUCT(LEN($AH123:$AH126)-LEN(SUBSTITUTE($AH123:$AH126,"F", "")))</f>
        <v>0</v>
      </c>
      <c r="AW123" s="237">
        <f>SUMPRODUCT(LEN($AG123:$AG126)-LEN(SUBSTITUTE($AG123:$AG126,"F", "")))</f>
        <v>0</v>
      </c>
      <c r="AX123" s="234">
        <f>SUMPRODUCT(LEN($M123:$AE126)-LEN(SUBSTITUTE($M123:$AE126,"G", "")))</f>
        <v>0</v>
      </c>
      <c r="AY123" s="240">
        <f>SUMPRODUCT(LEN($AH123:$AH126)-LEN(SUBSTITUTE($AH123:$AH126,"G", "")))</f>
        <v>0</v>
      </c>
      <c r="AZ123" s="237">
        <f>SUMPRODUCT(LEN($AG123:$AG126)-LEN(SUBSTITUTE($AG123:$AG126,"G", "")))</f>
        <v>0</v>
      </c>
      <c r="BA123" s="234">
        <f>SUMPRODUCT(LEN($M123:$AE126)-LEN(SUBSTITUTE($M123:$AE126,"M", "")))</f>
        <v>0</v>
      </c>
      <c r="BB123" s="240">
        <f>SUMPRODUCT(LEN($AH123:$AH126)-LEN(SUBSTITUTE($AH123:$AH126,"M", "")))</f>
        <v>0</v>
      </c>
      <c r="BC123" s="237">
        <f>SUMPRODUCT(LEN($AG123:$AG126)-LEN(SUBSTITUTE($AG123:$AG126,"M", "")))</f>
        <v>0</v>
      </c>
      <c r="BD123" s="291">
        <f>SUMPRODUCT(LEN($AI123:$AI126)-LEN(SUBSTITUTE($AI123:$AI126,"S", "")))</f>
        <v>0</v>
      </c>
      <c r="BE123" s="294">
        <f>SUMPRODUCT(LEN($AI123:$AI126)-LEN(SUBSTITUTE($AI123:$AI126,"F", "")))</f>
        <v>0</v>
      </c>
      <c r="BF123" s="294">
        <f>SUMPRODUCT(LEN($AI123:$AI126)-LEN(SUBSTITUTE($AI123:$AI126,"G", "")))</f>
        <v>0</v>
      </c>
      <c r="BG123" s="297">
        <f>SUMPRODUCT(LEN($AI123:$AI126)-LEN(SUBSTITUTE($AI123:$AI126,"M", "")))</f>
        <v>0</v>
      </c>
    </row>
    <row r="124" spans="2:67" ht="28.15" customHeight="1" thickBot="1">
      <c r="B124" s="34"/>
      <c r="C124" s="266"/>
      <c r="D124" s="43"/>
      <c r="E124" s="103"/>
      <c r="F124" s="103"/>
      <c r="G124" s="102"/>
      <c r="H124" s="260"/>
      <c r="I124" s="270"/>
      <c r="J124" s="270"/>
      <c r="K124" s="270"/>
      <c r="L124" s="37">
        <v>2</v>
      </c>
      <c r="M124" s="36" t="s">
        <v>417</v>
      </c>
      <c r="N124" s="37">
        <v>6</v>
      </c>
      <c r="O124" s="36"/>
      <c r="P124" s="37">
        <v>10</v>
      </c>
      <c r="Q124" s="36"/>
      <c r="R124" s="37">
        <v>14</v>
      </c>
      <c r="S124" s="36"/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/>
      <c r="AI124" s="24"/>
      <c r="AJ124" s="245"/>
      <c r="AK124" s="245"/>
      <c r="AL124" s="23"/>
      <c r="AM124" s="248"/>
      <c r="AN124" s="301"/>
      <c r="AO124" s="248"/>
      <c r="AP124" s="241"/>
      <c r="AQ124" s="238"/>
      <c r="AR124" s="235"/>
      <c r="AS124" s="241"/>
      <c r="AT124" s="238"/>
      <c r="AU124" s="235"/>
      <c r="AV124" s="241"/>
      <c r="AW124" s="238"/>
      <c r="AX124" s="235"/>
      <c r="AY124" s="241"/>
      <c r="AZ124" s="238"/>
      <c r="BA124" s="235"/>
      <c r="BB124" s="241"/>
      <c r="BC124" s="238"/>
      <c r="BD124" s="292"/>
      <c r="BE124" s="295"/>
      <c r="BF124" s="295"/>
      <c r="BG124" s="298"/>
    </row>
    <row r="125" spans="2:67" ht="28.15" customHeight="1">
      <c r="B125" s="34"/>
      <c r="C125" s="267"/>
      <c r="D125" s="33"/>
      <c r="E125" s="101"/>
      <c r="F125" s="101"/>
      <c r="G125" s="100"/>
      <c r="H125" s="257">
        <v>163</v>
      </c>
      <c r="I125" s="271"/>
      <c r="J125" s="271"/>
      <c r="K125" s="271"/>
      <c r="L125" s="27">
        <v>3</v>
      </c>
      <c r="M125" s="26"/>
      <c r="N125" s="27">
        <v>7</v>
      </c>
      <c r="O125" s="26"/>
      <c r="P125" s="27">
        <v>11</v>
      </c>
      <c r="Q125" s="26"/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45"/>
      <c r="AK125" s="245"/>
      <c r="AL125" s="23"/>
      <c r="AM125" s="248"/>
      <c r="AN125" s="301"/>
      <c r="AO125" s="248"/>
      <c r="AP125" s="241"/>
      <c r="AQ125" s="238"/>
      <c r="AR125" s="235"/>
      <c r="AS125" s="241"/>
      <c r="AT125" s="238"/>
      <c r="AU125" s="235"/>
      <c r="AV125" s="241"/>
      <c r="AW125" s="238"/>
      <c r="AX125" s="235"/>
      <c r="AY125" s="241"/>
      <c r="AZ125" s="238"/>
      <c r="BA125" s="235"/>
      <c r="BB125" s="241"/>
      <c r="BC125" s="238"/>
      <c r="BD125" s="292"/>
      <c r="BE125" s="295"/>
      <c r="BF125" s="295"/>
      <c r="BG125" s="298"/>
    </row>
    <row r="126" spans="2:67" ht="28.15" customHeight="1" thickBot="1">
      <c r="B126" s="34"/>
      <c r="C126" s="273"/>
      <c r="D126" s="64"/>
      <c r="E126" s="107"/>
      <c r="F126" s="107"/>
      <c r="G126" s="106"/>
      <c r="H126" s="258"/>
      <c r="I126" s="274"/>
      <c r="J126" s="274"/>
      <c r="K126" s="274"/>
      <c r="L126" s="59">
        <v>4</v>
      </c>
      <c r="M126" s="58"/>
      <c r="N126" s="59">
        <v>8</v>
      </c>
      <c r="O126" s="58"/>
      <c r="P126" s="59">
        <v>12</v>
      </c>
      <c r="Q126" s="58"/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50"/>
      <c r="AK126" s="250"/>
      <c r="AL126" s="55"/>
      <c r="AM126" s="249"/>
      <c r="AN126" s="302"/>
      <c r="AO126" s="249"/>
      <c r="AP126" s="242"/>
      <c r="AQ126" s="239"/>
      <c r="AR126" s="236"/>
      <c r="AS126" s="242"/>
      <c r="AT126" s="239"/>
      <c r="AU126" s="236"/>
      <c r="AV126" s="242"/>
      <c r="AW126" s="239"/>
      <c r="AX126" s="236"/>
      <c r="AY126" s="242"/>
      <c r="AZ126" s="239"/>
      <c r="BA126" s="236"/>
      <c r="BB126" s="242"/>
      <c r="BC126" s="239"/>
      <c r="BD126" s="293"/>
      <c r="BE126" s="296"/>
      <c r="BF126" s="296"/>
      <c r="BG126" s="299"/>
    </row>
    <row r="127" spans="2:67" ht="28.15" hidden="1" customHeight="1">
      <c r="B127" s="34"/>
      <c r="C127" s="265">
        <v>2</v>
      </c>
      <c r="D127" s="54"/>
      <c r="E127" s="105"/>
      <c r="F127" s="105"/>
      <c r="G127" s="104"/>
      <c r="H127" s="259"/>
      <c r="I127" s="269"/>
      <c r="J127" s="269"/>
      <c r="K127" s="269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51"/>
      <c r="AK127" s="254"/>
      <c r="AL127" s="44"/>
      <c r="AM127" s="211"/>
      <c r="AN127" s="211"/>
      <c r="AO127" s="247">
        <f>SUMPRODUCT(LEN($M127:$AE130)-LEN(SUBSTITUTE($M127:$AE130,"A", "")))</f>
        <v>0</v>
      </c>
      <c r="AP127" s="240">
        <f>SUMPRODUCT(LEN($AH127:$AH130)-LEN(SUBSTITUTE($AH127:$AH130,"A", "")))</f>
        <v>0</v>
      </c>
      <c r="AQ127" s="237">
        <f>SUMPRODUCT(LEN($AG127:$AG130)-LEN(SUBSTITUTE($AG127:$AG130,"A", "")))</f>
        <v>0</v>
      </c>
      <c r="AR127" s="234">
        <f>SUMPRODUCT(LEN($M127:$AE130)-LEN(SUBSTITUTE($M127:$AE130,"S", "")))</f>
        <v>0</v>
      </c>
      <c r="AS127" s="240">
        <f>SUMPRODUCT(LEN($AH127:$AH130)-LEN(SUBSTITUTE($AH127:$AH130,"S", "")))</f>
        <v>0</v>
      </c>
      <c r="AT127" s="237">
        <f>SUMPRODUCT(LEN($AG127:$AG130)-LEN(SUBSTITUTE($AG127:$AG130,"S", "")))</f>
        <v>0</v>
      </c>
      <c r="AU127" s="234">
        <f>SUMPRODUCT(LEN($M127:$AE130)-LEN(SUBSTITUTE($M127:$AE130,"F", "")))</f>
        <v>0</v>
      </c>
      <c r="AV127" s="240">
        <f>SUMPRODUCT(LEN($AH127:$AH130)-LEN(SUBSTITUTE($AH127:$AH130,"F", "")))</f>
        <v>0</v>
      </c>
      <c r="AW127" s="237">
        <f>SUMPRODUCT(LEN($AG127:$AG130)-LEN(SUBSTITUTE($AG127:$AG130,"F", "")))</f>
        <v>0</v>
      </c>
      <c r="AX127" s="234">
        <f>SUMPRODUCT(LEN($M127:$AE130)-LEN(SUBSTITUTE($M127:$AE130,"G", "")))</f>
        <v>0</v>
      </c>
      <c r="AY127" s="240">
        <f>SUMPRODUCT(LEN($AH127:$AH130)-LEN(SUBSTITUTE($AH127:$AH130,"G", "")))</f>
        <v>0</v>
      </c>
      <c r="AZ127" s="237">
        <f>SUMPRODUCT(LEN($AG127:$AG130)-LEN(SUBSTITUTE($AG127:$AG130,"G", "")))</f>
        <v>0</v>
      </c>
      <c r="BA127" s="234">
        <f>SUMPRODUCT(LEN($M127:$AE130)-LEN(SUBSTITUTE($M127:$AE130,"M", "")))</f>
        <v>0</v>
      </c>
      <c r="BB127" s="240">
        <f>SUMPRODUCT(LEN($AH127:$AH130)-LEN(SUBSTITUTE($AH127:$AH130,"M", "")))</f>
        <v>0</v>
      </c>
      <c r="BC127" s="237">
        <f>SUMPRODUCT(LEN($AG127:$AG130)-LEN(SUBSTITUTE($AG127:$AG130,"M", "")))</f>
        <v>0</v>
      </c>
      <c r="BD127" s="291">
        <f>SUMPRODUCT(LEN($AI127:$AI130)-LEN(SUBSTITUTE($AI127:$AI130,"S", "")))</f>
        <v>0</v>
      </c>
      <c r="BE127" s="294">
        <f>SUMPRODUCT(LEN($AI127:$AI130)-LEN(SUBSTITUTE($AI127:$AI130,"F", "")))</f>
        <v>0</v>
      </c>
      <c r="BF127" s="294">
        <f>SUMPRODUCT(LEN($AI127:$AI130)-LEN(SUBSTITUTE($AI127:$AI130,"G", "")))</f>
        <v>0</v>
      </c>
      <c r="BG127" s="297">
        <f>SUMPRODUCT(LEN($AI127:$AI130)-LEN(SUBSTITUTE($AI127:$AI130,"M", "")))</f>
        <v>0</v>
      </c>
    </row>
    <row r="128" spans="2:67" ht="28.15" hidden="1" customHeight="1" thickBot="1">
      <c r="B128" s="34"/>
      <c r="C128" s="266"/>
      <c r="D128" s="43"/>
      <c r="E128" s="103"/>
      <c r="F128" s="103"/>
      <c r="G128" s="102"/>
      <c r="H128" s="260"/>
      <c r="I128" s="270"/>
      <c r="J128" s="270"/>
      <c r="K128" s="270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52"/>
      <c r="AK128" s="255"/>
      <c r="AL128" s="23"/>
      <c r="AM128" s="211"/>
      <c r="AN128" s="211"/>
      <c r="AO128" s="248"/>
      <c r="AP128" s="241"/>
      <c r="AQ128" s="238"/>
      <c r="AR128" s="235"/>
      <c r="AS128" s="241"/>
      <c r="AT128" s="238"/>
      <c r="AU128" s="235"/>
      <c r="AV128" s="241"/>
      <c r="AW128" s="238"/>
      <c r="AX128" s="235"/>
      <c r="AY128" s="241"/>
      <c r="AZ128" s="238"/>
      <c r="BA128" s="235"/>
      <c r="BB128" s="241"/>
      <c r="BC128" s="238"/>
      <c r="BD128" s="292"/>
      <c r="BE128" s="295"/>
      <c r="BF128" s="295"/>
      <c r="BG128" s="298"/>
    </row>
    <row r="129" spans="2:67" ht="28.15" hidden="1" customHeight="1">
      <c r="B129" s="34"/>
      <c r="C129" s="267"/>
      <c r="D129" s="33"/>
      <c r="E129" s="101"/>
      <c r="F129" s="101"/>
      <c r="G129" s="100"/>
      <c r="H129" s="257"/>
      <c r="I129" s="271"/>
      <c r="J129" s="271"/>
      <c r="K129" s="271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52"/>
      <c r="AK129" s="255"/>
      <c r="AL129" s="23"/>
      <c r="AM129" s="211"/>
      <c r="AN129" s="211"/>
      <c r="AO129" s="248"/>
      <c r="AP129" s="241"/>
      <c r="AQ129" s="238"/>
      <c r="AR129" s="235"/>
      <c r="AS129" s="241"/>
      <c r="AT129" s="238"/>
      <c r="AU129" s="235"/>
      <c r="AV129" s="241"/>
      <c r="AW129" s="238"/>
      <c r="AX129" s="235"/>
      <c r="AY129" s="241"/>
      <c r="AZ129" s="238"/>
      <c r="BA129" s="235"/>
      <c r="BB129" s="241"/>
      <c r="BC129" s="238"/>
      <c r="BD129" s="292"/>
      <c r="BE129" s="295"/>
      <c r="BF129" s="295"/>
      <c r="BG129" s="298"/>
    </row>
    <row r="130" spans="2:67" ht="28.15" hidden="1" customHeight="1" thickBot="1">
      <c r="B130" s="34"/>
      <c r="C130" s="273"/>
      <c r="D130" s="64"/>
      <c r="E130" s="107"/>
      <c r="F130" s="107"/>
      <c r="G130" s="106"/>
      <c r="H130" s="258"/>
      <c r="I130" s="274"/>
      <c r="J130" s="274"/>
      <c r="K130" s="274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53"/>
      <c r="AK130" s="256"/>
      <c r="AL130" s="55"/>
      <c r="AM130" s="211"/>
      <c r="AN130" s="211"/>
      <c r="AO130" s="249"/>
      <c r="AP130" s="242"/>
      <c r="AQ130" s="239"/>
      <c r="AR130" s="236"/>
      <c r="AS130" s="242"/>
      <c r="AT130" s="239"/>
      <c r="AU130" s="236"/>
      <c r="AV130" s="242"/>
      <c r="AW130" s="239"/>
      <c r="AX130" s="236"/>
      <c r="AY130" s="242"/>
      <c r="AZ130" s="239"/>
      <c r="BA130" s="236"/>
      <c r="BB130" s="242"/>
      <c r="BC130" s="239"/>
      <c r="BD130" s="293"/>
      <c r="BE130" s="296"/>
      <c r="BF130" s="296"/>
      <c r="BG130" s="299"/>
    </row>
    <row r="131" spans="2:67" ht="28.15" hidden="1" customHeight="1">
      <c r="B131" s="34"/>
      <c r="C131" s="265">
        <v>3</v>
      </c>
      <c r="D131" s="54"/>
      <c r="E131" s="105"/>
      <c r="F131" s="105"/>
      <c r="G131" s="104"/>
      <c r="H131" s="259"/>
      <c r="I131" s="269"/>
      <c r="J131" s="269"/>
      <c r="K131" s="269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44"/>
      <c r="AK131" s="244"/>
      <c r="AL131" s="44"/>
      <c r="AM131" s="211"/>
      <c r="AN131" s="211"/>
      <c r="AO131" s="247">
        <f>SUMPRODUCT(LEN($M131:$AE134)-LEN(SUBSTITUTE($M131:$AE134,"A", "")))</f>
        <v>0</v>
      </c>
      <c r="AP131" s="240">
        <f>SUMPRODUCT(LEN($AH131:$AH134)-LEN(SUBSTITUTE($AH131:$AH134,"A", "")))</f>
        <v>0</v>
      </c>
      <c r="AQ131" s="237">
        <f>SUMPRODUCT(LEN($AG131:$AG134)-LEN(SUBSTITUTE($AG131:$AG134,"A", "")))</f>
        <v>0</v>
      </c>
      <c r="AR131" s="234">
        <f>SUMPRODUCT(LEN($M131:$AE134)-LEN(SUBSTITUTE($M131:$AE134,"S", "")))</f>
        <v>0</v>
      </c>
      <c r="AS131" s="240">
        <f>SUMPRODUCT(LEN($AH131:$AH134)-LEN(SUBSTITUTE($AH131:$AH134,"S", "")))</f>
        <v>0</v>
      </c>
      <c r="AT131" s="237">
        <f>SUMPRODUCT(LEN($AG131:$AG134)-LEN(SUBSTITUTE($AG131:$AG134,"S", "")))</f>
        <v>0</v>
      </c>
      <c r="AU131" s="234">
        <f>SUMPRODUCT(LEN($M131:$AE134)-LEN(SUBSTITUTE($M131:$AE134,"F", "")))</f>
        <v>0</v>
      </c>
      <c r="AV131" s="240">
        <f>SUMPRODUCT(LEN($AH131:$AH134)-LEN(SUBSTITUTE($AH131:$AH134,"F", "")))</f>
        <v>0</v>
      </c>
      <c r="AW131" s="237">
        <f>SUMPRODUCT(LEN($AG131:$AG134)-LEN(SUBSTITUTE($AG131:$AG134,"F", "")))</f>
        <v>0</v>
      </c>
      <c r="AX131" s="234">
        <f>SUMPRODUCT(LEN($M131:$AE134)-LEN(SUBSTITUTE($M131:$AE134,"G", "")))</f>
        <v>0</v>
      </c>
      <c r="AY131" s="240">
        <f>SUMPRODUCT(LEN($AH131:$AH134)-LEN(SUBSTITUTE($AH131:$AH134,"G", "")))</f>
        <v>0</v>
      </c>
      <c r="AZ131" s="237">
        <f>SUMPRODUCT(LEN($AG131:$AG134)-LEN(SUBSTITUTE($AG131:$AG134,"G", "")))</f>
        <v>0</v>
      </c>
      <c r="BA131" s="234">
        <f>SUMPRODUCT(LEN($M131:$AE134)-LEN(SUBSTITUTE($M131:$AE134,"M", "")))</f>
        <v>0</v>
      </c>
      <c r="BB131" s="240">
        <f>SUMPRODUCT(LEN($AH131:$AH134)-LEN(SUBSTITUTE($AH131:$AH134,"M", "")))</f>
        <v>0</v>
      </c>
      <c r="BC131" s="237">
        <f>SUMPRODUCT(LEN($AG131:$AG134)-LEN(SUBSTITUTE($AG131:$AG134,"M", "")))</f>
        <v>0</v>
      </c>
      <c r="BD131" s="291">
        <f>SUMPRODUCT(LEN($AI131:$AI134)-LEN(SUBSTITUTE($AI131:$AI134,"S", "")))</f>
        <v>0</v>
      </c>
      <c r="BE131" s="294">
        <f>SUMPRODUCT(LEN($AI131:$AI134)-LEN(SUBSTITUTE($AI131:$AI134,"F", "")))</f>
        <v>0</v>
      </c>
      <c r="BF131" s="294">
        <f>SUMPRODUCT(LEN($AI131:$AI134)-LEN(SUBSTITUTE($AI131:$AI134,"G", "")))</f>
        <v>0</v>
      </c>
      <c r="BG131" s="297">
        <f>SUMPRODUCT(LEN($AI131:$AI134)-LEN(SUBSTITUTE($AI131:$AI134,"M", "")))</f>
        <v>0</v>
      </c>
    </row>
    <row r="132" spans="2:67" ht="28.15" hidden="1" customHeight="1" thickBot="1">
      <c r="B132" s="34"/>
      <c r="C132" s="266"/>
      <c r="D132" s="43"/>
      <c r="E132" s="103"/>
      <c r="F132" s="103"/>
      <c r="G132" s="102"/>
      <c r="H132" s="260"/>
      <c r="I132" s="270"/>
      <c r="J132" s="270"/>
      <c r="K132" s="270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45"/>
      <c r="AK132" s="245"/>
      <c r="AL132" s="23"/>
      <c r="AM132" s="211"/>
      <c r="AN132" s="211"/>
      <c r="AO132" s="248"/>
      <c r="AP132" s="241"/>
      <c r="AQ132" s="238"/>
      <c r="AR132" s="235"/>
      <c r="AS132" s="241"/>
      <c r="AT132" s="238"/>
      <c r="AU132" s="235"/>
      <c r="AV132" s="241"/>
      <c r="AW132" s="238"/>
      <c r="AX132" s="235"/>
      <c r="AY132" s="241"/>
      <c r="AZ132" s="238"/>
      <c r="BA132" s="235"/>
      <c r="BB132" s="241"/>
      <c r="BC132" s="238"/>
      <c r="BD132" s="292"/>
      <c r="BE132" s="295"/>
      <c r="BF132" s="295"/>
      <c r="BG132" s="298"/>
    </row>
    <row r="133" spans="2:67" ht="28.15" hidden="1" customHeight="1">
      <c r="B133" s="34"/>
      <c r="C133" s="267"/>
      <c r="D133" s="33"/>
      <c r="E133" s="101"/>
      <c r="F133" s="101"/>
      <c r="G133" s="100"/>
      <c r="H133" s="257"/>
      <c r="I133" s="271"/>
      <c r="J133" s="271"/>
      <c r="K133" s="271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45"/>
      <c r="AK133" s="245"/>
      <c r="AL133" s="23"/>
      <c r="AM133" s="211"/>
      <c r="AN133" s="211"/>
      <c r="AO133" s="248"/>
      <c r="AP133" s="241"/>
      <c r="AQ133" s="238"/>
      <c r="AR133" s="235"/>
      <c r="AS133" s="241"/>
      <c r="AT133" s="238"/>
      <c r="AU133" s="235"/>
      <c r="AV133" s="241"/>
      <c r="AW133" s="238"/>
      <c r="AX133" s="235"/>
      <c r="AY133" s="241"/>
      <c r="AZ133" s="238"/>
      <c r="BA133" s="235"/>
      <c r="BB133" s="241"/>
      <c r="BC133" s="238"/>
      <c r="BD133" s="292"/>
      <c r="BE133" s="295"/>
      <c r="BF133" s="295"/>
      <c r="BG133" s="298"/>
    </row>
    <row r="134" spans="2:67" ht="28.15" hidden="1" customHeight="1" thickBot="1">
      <c r="B134" s="22"/>
      <c r="C134" s="268"/>
      <c r="D134" s="21"/>
      <c r="E134" s="109"/>
      <c r="F134" s="109"/>
      <c r="G134" s="108"/>
      <c r="H134" s="258"/>
      <c r="I134" s="272"/>
      <c r="J134" s="272"/>
      <c r="K134" s="27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46"/>
      <c r="AK134" s="246"/>
      <c r="AL134" s="11"/>
      <c r="AM134" s="211"/>
      <c r="AN134" s="211"/>
      <c r="AO134" s="249"/>
      <c r="AP134" s="242"/>
      <c r="AQ134" s="239"/>
      <c r="AR134" s="236"/>
      <c r="AS134" s="242"/>
      <c r="AT134" s="239"/>
      <c r="AU134" s="236"/>
      <c r="AV134" s="242"/>
      <c r="AW134" s="239"/>
      <c r="AX134" s="236"/>
      <c r="AY134" s="242"/>
      <c r="AZ134" s="239"/>
      <c r="BA134" s="236"/>
      <c r="BB134" s="242"/>
      <c r="BC134" s="239"/>
      <c r="BD134" s="293"/>
      <c r="BE134" s="296"/>
      <c r="BF134" s="296"/>
      <c r="BG134" s="299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29" t="s">
        <v>287</v>
      </c>
      <c r="M135" s="278"/>
      <c r="N135" s="229" t="s">
        <v>286</v>
      </c>
      <c r="O135" s="278"/>
      <c r="P135" s="229" t="s">
        <v>286</v>
      </c>
      <c r="Q135" s="230"/>
      <c r="R135" s="229" t="s">
        <v>286</v>
      </c>
      <c r="S135" s="230"/>
      <c r="T135" s="229" t="s">
        <v>286</v>
      </c>
      <c r="U135" s="230"/>
      <c r="V135" s="229" t="s">
        <v>286</v>
      </c>
      <c r="W135" s="230"/>
      <c r="X135" s="229" t="s">
        <v>286</v>
      </c>
      <c r="Y135" s="230"/>
      <c r="Z135" s="229" t="s">
        <v>286</v>
      </c>
      <c r="AA135" s="230"/>
      <c r="AB135" s="229" t="s">
        <v>286</v>
      </c>
      <c r="AC135" s="230"/>
      <c r="AD135" s="229" t="s">
        <v>286</v>
      </c>
      <c r="AE135" s="230"/>
      <c r="AF135" s="243" t="s">
        <v>285</v>
      </c>
      <c r="AG135" s="230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/>
      <c r="E136" s="275">
        <v>360.34</v>
      </c>
      <c r="F136" s="276"/>
      <c r="G136" s="277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3</v>
      </c>
      <c r="AP136" s="70">
        <f t="shared" si="9"/>
        <v>0</v>
      </c>
      <c r="AQ136" s="69">
        <f t="shared" si="9"/>
        <v>0</v>
      </c>
      <c r="AR136" s="71">
        <f t="shared" si="9"/>
        <v>6</v>
      </c>
      <c r="AS136" s="70">
        <f t="shared" si="9"/>
        <v>0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0</v>
      </c>
      <c r="AY136" s="70">
        <f t="shared" si="9"/>
        <v>0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0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3</v>
      </c>
      <c r="BL136" s="5">
        <f>SUM(AR136:AT136,BD136)</f>
        <v>6</v>
      </c>
      <c r="BM136" s="5">
        <f>SUM(AU136:AW136,BE136)</f>
        <v>0</v>
      </c>
      <c r="BN136" s="5">
        <f>SUM(AX136:AZ136,BF136)</f>
        <v>0</v>
      </c>
      <c r="BO136" s="5">
        <f>SUM(BA136:BC136,BG136)</f>
        <v>0</v>
      </c>
    </row>
    <row r="137" spans="2:67" ht="28.15" customHeight="1">
      <c r="B137" s="34"/>
      <c r="C137" s="265">
        <v>1</v>
      </c>
      <c r="D137" s="54"/>
      <c r="E137" s="105"/>
      <c r="F137" s="105"/>
      <c r="G137" s="104"/>
      <c r="H137" s="259"/>
      <c r="I137" s="269">
        <v>30</v>
      </c>
      <c r="J137" s="269">
        <v>11</v>
      </c>
      <c r="K137" s="269">
        <v>5</v>
      </c>
      <c r="L137" s="48">
        <v>1</v>
      </c>
      <c r="M137" s="47" t="s">
        <v>422</v>
      </c>
      <c r="N137" s="48">
        <v>5</v>
      </c>
      <c r="O137" s="47" t="s">
        <v>417</v>
      </c>
      <c r="P137" s="48">
        <v>9</v>
      </c>
      <c r="Q137" s="47"/>
      <c r="R137" s="48">
        <v>13</v>
      </c>
      <c r="S137" s="47"/>
      <c r="T137" s="48">
        <v>17</v>
      </c>
      <c r="U137" s="47"/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/>
      <c r="AG137" s="47"/>
      <c r="AH137" s="46"/>
      <c r="AI137" s="45"/>
      <c r="AJ137" s="244"/>
      <c r="AK137" s="244"/>
      <c r="AL137" s="44"/>
      <c r="AM137" s="247">
        <f>SUMPRODUCT(LEN($M137:$AE140)-LEN(SUBSTITUTE($M137:$AE140,"/", "")))/2</f>
        <v>0</v>
      </c>
      <c r="AN137" s="300">
        <f>SUMPRODUCT(LEN($M137:$AE140)-LEN(SUBSTITUTE($M137:$AE140,"-", "")))</f>
        <v>0</v>
      </c>
      <c r="AO137" s="247">
        <f>SUMPRODUCT(LEN($M137:$AE140)-LEN(SUBSTITUTE($M137:$AE140,"A", "")))</f>
        <v>3</v>
      </c>
      <c r="AP137" s="240">
        <f>SUMPRODUCT(LEN($AH137:$AH140)-LEN(SUBSTITUTE($AH137:$AH140,"A", "")))</f>
        <v>0</v>
      </c>
      <c r="AQ137" s="237">
        <f>SUMPRODUCT(LEN($AG137:$AG140)-LEN(SUBSTITUTE($AG137:$AG140,"A", "")))</f>
        <v>0</v>
      </c>
      <c r="AR137" s="234">
        <f>SUMPRODUCT(LEN($M137:$AE140)-LEN(SUBSTITUTE($M137:$AE140,"S", "")))</f>
        <v>6</v>
      </c>
      <c r="AS137" s="240">
        <f>SUMPRODUCT(LEN($AH137:$AH140)-LEN(SUBSTITUTE($AH137:$AH140,"S", "")))</f>
        <v>0</v>
      </c>
      <c r="AT137" s="237">
        <f>SUMPRODUCT(LEN($AG137:$AG140)-LEN(SUBSTITUTE($AG137:$AG140,"S", "")))</f>
        <v>0</v>
      </c>
      <c r="AU137" s="234">
        <f>SUMPRODUCT(LEN($M137:$AE140)-LEN(SUBSTITUTE($M137:$AE140,"F", "")))</f>
        <v>0</v>
      </c>
      <c r="AV137" s="240">
        <f>SUMPRODUCT(LEN($AH137:$AH140)-LEN(SUBSTITUTE($AH137:$AH140,"F", "")))</f>
        <v>0</v>
      </c>
      <c r="AW137" s="237">
        <f>SUMPRODUCT(LEN($AG137:$AG140)-LEN(SUBSTITUTE($AG137:$AG140,"F", "")))</f>
        <v>0</v>
      </c>
      <c r="AX137" s="234">
        <f>SUMPRODUCT(LEN($M137:$AE140)-LEN(SUBSTITUTE($M137:$AE140,"G", "")))</f>
        <v>0</v>
      </c>
      <c r="AY137" s="240">
        <f>SUMPRODUCT(LEN($AH137:$AH140)-LEN(SUBSTITUTE($AH137:$AH140,"G", "")))</f>
        <v>0</v>
      </c>
      <c r="AZ137" s="237">
        <f>SUMPRODUCT(LEN($AG137:$AG140)-LEN(SUBSTITUTE($AG137:$AG140,"G", "")))</f>
        <v>0</v>
      </c>
      <c r="BA137" s="234">
        <f>SUMPRODUCT(LEN($M137:$AE140)-LEN(SUBSTITUTE($M137:$AE140,"M", "")))</f>
        <v>0</v>
      </c>
      <c r="BB137" s="240">
        <f>SUMPRODUCT(LEN($AH137:$AH140)-LEN(SUBSTITUTE($AH137:$AH140,"M", "")))</f>
        <v>0</v>
      </c>
      <c r="BC137" s="237">
        <f>SUMPRODUCT(LEN($AG137:$AG140)-LEN(SUBSTITUTE($AG137:$AG140,"M", "")))</f>
        <v>0</v>
      </c>
      <c r="BD137" s="291">
        <f>SUMPRODUCT(LEN($AI137:$AI140)-LEN(SUBSTITUTE($AI137:$AI140,"S", "")))</f>
        <v>0</v>
      </c>
      <c r="BE137" s="294">
        <f>SUMPRODUCT(LEN($AI137:$AI140)-LEN(SUBSTITUTE($AI137:$AI140,"F", "")))</f>
        <v>0</v>
      </c>
      <c r="BF137" s="294">
        <f>SUMPRODUCT(LEN($AI137:$AI140)-LEN(SUBSTITUTE($AI137:$AI140,"G", "")))</f>
        <v>0</v>
      </c>
      <c r="BG137" s="297">
        <f>SUMPRODUCT(LEN($AI137:$AI140)-LEN(SUBSTITUTE($AI137:$AI140,"M", "")))</f>
        <v>0</v>
      </c>
    </row>
    <row r="138" spans="2:67" ht="28.15" customHeight="1" thickBot="1">
      <c r="B138" s="34"/>
      <c r="C138" s="266"/>
      <c r="D138" s="43"/>
      <c r="E138" s="103"/>
      <c r="F138" s="103"/>
      <c r="G138" s="102"/>
      <c r="H138" s="260"/>
      <c r="I138" s="270"/>
      <c r="J138" s="270"/>
      <c r="K138" s="270"/>
      <c r="L138" s="37">
        <v>2</v>
      </c>
      <c r="M138" s="36" t="s">
        <v>424</v>
      </c>
      <c r="N138" s="37">
        <v>6</v>
      </c>
      <c r="O138" s="36" t="s">
        <v>417</v>
      </c>
      <c r="P138" s="37">
        <v>10</v>
      </c>
      <c r="Q138" s="36"/>
      <c r="R138" s="37">
        <v>14</v>
      </c>
      <c r="S138" s="36"/>
      <c r="T138" s="37">
        <v>18</v>
      </c>
      <c r="U138" s="36"/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/>
      <c r="AI138" s="24"/>
      <c r="AJ138" s="245"/>
      <c r="AK138" s="245"/>
      <c r="AL138" s="23"/>
      <c r="AM138" s="248"/>
      <c r="AN138" s="301"/>
      <c r="AO138" s="248"/>
      <c r="AP138" s="241"/>
      <c r="AQ138" s="238"/>
      <c r="AR138" s="235"/>
      <c r="AS138" s="241"/>
      <c r="AT138" s="238"/>
      <c r="AU138" s="235"/>
      <c r="AV138" s="241"/>
      <c r="AW138" s="238"/>
      <c r="AX138" s="235"/>
      <c r="AY138" s="241"/>
      <c r="AZ138" s="238"/>
      <c r="BA138" s="235"/>
      <c r="BB138" s="241"/>
      <c r="BC138" s="238"/>
      <c r="BD138" s="292"/>
      <c r="BE138" s="295"/>
      <c r="BF138" s="295"/>
      <c r="BG138" s="298"/>
    </row>
    <row r="139" spans="2:67" ht="28.15" customHeight="1">
      <c r="B139" s="34"/>
      <c r="C139" s="267"/>
      <c r="D139" s="33"/>
      <c r="E139" s="101"/>
      <c r="F139" s="101"/>
      <c r="G139" s="100"/>
      <c r="H139" s="257">
        <v>163</v>
      </c>
      <c r="I139" s="271"/>
      <c r="J139" s="271"/>
      <c r="K139" s="271"/>
      <c r="L139" s="27">
        <v>3</v>
      </c>
      <c r="M139" s="26" t="s">
        <v>424</v>
      </c>
      <c r="N139" s="27">
        <v>7</v>
      </c>
      <c r="O139" s="26"/>
      <c r="P139" s="27">
        <v>11</v>
      </c>
      <c r="Q139" s="26"/>
      <c r="R139" s="27">
        <v>15</v>
      </c>
      <c r="S139" s="26"/>
      <c r="T139" s="27">
        <v>19</v>
      </c>
      <c r="U139" s="26"/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45"/>
      <c r="AK139" s="245"/>
      <c r="AL139" s="23"/>
      <c r="AM139" s="248"/>
      <c r="AN139" s="301"/>
      <c r="AO139" s="248"/>
      <c r="AP139" s="241"/>
      <c r="AQ139" s="238"/>
      <c r="AR139" s="235"/>
      <c r="AS139" s="241"/>
      <c r="AT139" s="238"/>
      <c r="AU139" s="235"/>
      <c r="AV139" s="241"/>
      <c r="AW139" s="238"/>
      <c r="AX139" s="235"/>
      <c r="AY139" s="241"/>
      <c r="AZ139" s="238"/>
      <c r="BA139" s="235"/>
      <c r="BB139" s="241"/>
      <c r="BC139" s="238"/>
      <c r="BD139" s="292"/>
      <c r="BE139" s="295"/>
      <c r="BF139" s="295"/>
      <c r="BG139" s="298"/>
    </row>
    <row r="140" spans="2:67" ht="28.15" customHeight="1" thickBot="1">
      <c r="B140" s="34"/>
      <c r="C140" s="273"/>
      <c r="D140" s="64"/>
      <c r="E140" s="107"/>
      <c r="F140" s="107"/>
      <c r="G140" s="106"/>
      <c r="H140" s="258"/>
      <c r="I140" s="274"/>
      <c r="J140" s="274"/>
      <c r="K140" s="274"/>
      <c r="L140" s="59">
        <v>4</v>
      </c>
      <c r="M140" s="58" t="s">
        <v>418</v>
      </c>
      <c r="N140" s="59">
        <v>8</v>
      </c>
      <c r="O140" s="58"/>
      <c r="P140" s="59">
        <v>12</v>
      </c>
      <c r="Q140" s="58"/>
      <c r="R140" s="59">
        <v>16</v>
      </c>
      <c r="S140" s="58"/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50"/>
      <c r="AK140" s="250"/>
      <c r="AL140" s="55"/>
      <c r="AM140" s="249"/>
      <c r="AN140" s="302"/>
      <c r="AO140" s="249"/>
      <c r="AP140" s="242"/>
      <c r="AQ140" s="239"/>
      <c r="AR140" s="236"/>
      <c r="AS140" s="242"/>
      <c r="AT140" s="239"/>
      <c r="AU140" s="236"/>
      <c r="AV140" s="242"/>
      <c r="AW140" s="239"/>
      <c r="AX140" s="236"/>
      <c r="AY140" s="242"/>
      <c r="AZ140" s="239"/>
      <c r="BA140" s="236"/>
      <c r="BB140" s="242"/>
      <c r="BC140" s="239"/>
      <c r="BD140" s="293"/>
      <c r="BE140" s="296"/>
      <c r="BF140" s="296"/>
      <c r="BG140" s="299"/>
    </row>
    <row r="141" spans="2:67" ht="28.15" hidden="1" customHeight="1">
      <c r="B141" s="34"/>
      <c r="C141" s="265">
        <v>2</v>
      </c>
      <c r="D141" s="54"/>
      <c r="E141" s="105"/>
      <c r="F141" s="105"/>
      <c r="G141" s="104"/>
      <c r="H141" s="259"/>
      <c r="I141" s="269"/>
      <c r="J141" s="269"/>
      <c r="K141" s="269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51"/>
      <c r="AK141" s="254"/>
      <c r="AL141" s="44"/>
      <c r="AM141" s="211"/>
      <c r="AN141" s="211"/>
      <c r="AO141" s="247">
        <f>SUMPRODUCT(LEN($M141:$AE144)-LEN(SUBSTITUTE($M141:$AE144,"A", "")))</f>
        <v>0</v>
      </c>
      <c r="AP141" s="240">
        <f>SUMPRODUCT(LEN($AH141:$AH144)-LEN(SUBSTITUTE($AH141:$AH144,"A", "")))</f>
        <v>0</v>
      </c>
      <c r="AQ141" s="237">
        <f>SUMPRODUCT(LEN($AG141:$AG144)-LEN(SUBSTITUTE($AG141:$AG144,"A", "")))</f>
        <v>0</v>
      </c>
      <c r="AR141" s="234">
        <f>SUMPRODUCT(LEN($M141:$AE144)-LEN(SUBSTITUTE($M141:$AE144,"S", "")))</f>
        <v>0</v>
      </c>
      <c r="AS141" s="240">
        <f>SUMPRODUCT(LEN($AH141:$AH144)-LEN(SUBSTITUTE($AH141:$AH144,"S", "")))</f>
        <v>0</v>
      </c>
      <c r="AT141" s="237">
        <f>SUMPRODUCT(LEN($AG141:$AG144)-LEN(SUBSTITUTE($AG141:$AG144,"S", "")))</f>
        <v>0</v>
      </c>
      <c r="AU141" s="234">
        <f>SUMPRODUCT(LEN($M141:$AE144)-LEN(SUBSTITUTE($M141:$AE144,"F", "")))</f>
        <v>0</v>
      </c>
      <c r="AV141" s="240">
        <f>SUMPRODUCT(LEN($AH141:$AH144)-LEN(SUBSTITUTE($AH141:$AH144,"F", "")))</f>
        <v>0</v>
      </c>
      <c r="AW141" s="237">
        <f>SUMPRODUCT(LEN($AG141:$AG144)-LEN(SUBSTITUTE($AG141:$AG144,"F", "")))</f>
        <v>0</v>
      </c>
      <c r="AX141" s="234">
        <f>SUMPRODUCT(LEN($M141:$AE144)-LEN(SUBSTITUTE($M141:$AE144,"G", "")))</f>
        <v>0</v>
      </c>
      <c r="AY141" s="240">
        <f>SUMPRODUCT(LEN($AH141:$AH144)-LEN(SUBSTITUTE($AH141:$AH144,"G", "")))</f>
        <v>0</v>
      </c>
      <c r="AZ141" s="237">
        <f>SUMPRODUCT(LEN($AG141:$AG144)-LEN(SUBSTITUTE($AG141:$AG144,"G", "")))</f>
        <v>0</v>
      </c>
      <c r="BA141" s="234">
        <f>SUMPRODUCT(LEN($M141:$AE144)-LEN(SUBSTITUTE($M141:$AE144,"M", "")))</f>
        <v>0</v>
      </c>
      <c r="BB141" s="240">
        <f>SUMPRODUCT(LEN($AH141:$AH144)-LEN(SUBSTITUTE($AH141:$AH144,"M", "")))</f>
        <v>0</v>
      </c>
      <c r="BC141" s="237">
        <f>SUMPRODUCT(LEN($AG141:$AG144)-LEN(SUBSTITUTE($AG141:$AG144,"M", "")))</f>
        <v>0</v>
      </c>
      <c r="BD141" s="291">
        <f>SUMPRODUCT(LEN($AI141:$AI144)-LEN(SUBSTITUTE($AI141:$AI144,"S", "")))</f>
        <v>0</v>
      </c>
      <c r="BE141" s="294">
        <f>SUMPRODUCT(LEN($AI141:$AI144)-LEN(SUBSTITUTE($AI141:$AI144,"F", "")))</f>
        <v>0</v>
      </c>
      <c r="BF141" s="294">
        <f>SUMPRODUCT(LEN($AI141:$AI144)-LEN(SUBSTITUTE($AI141:$AI144,"G", "")))</f>
        <v>0</v>
      </c>
      <c r="BG141" s="297">
        <f>SUMPRODUCT(LEN($AI141:$AI144)-LEN(SUBSTITUTE($AI141:$AI144,"M", "")))</f>
        <v>0</v>
      </c>
    </row>
    <row r="142" spans="2:67" ht="28.15" hidden="1" customHeight="1" thickBot="1">
      <c r="B142" s="34"/>
      <c r="C142" s="266"/>
      <c r="D142" s="43"/>
      <c r="E142" s="103"/>
      <c r="F142" s="103"/>
      <c r="G142" s="102"/>
      <c r="H142" s="260"/>
      <c r="I142" s="270"/>
      <c r="J142" s="270"/>
      <c r="K142" s="270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52"/>
      <c r="AK142" s="255"/>
      <c r="AL142" s="23"/>
      <c r="AM142" s="211"/>
      <c r="AN142" s="211"/>
      <c r="AO142" s="248"/>
      <c r="AP142" s="241"/>
      <c r="AQ142" s="238"/>
      <c r="AR142" s="235"/>
      <c r="AS142" s="241"/>
      <c r="AT142" s="238"/>
      <c r="AU142" s="235"/>
      <c r="AV142" s="241"/>
      <c r="AW142" s="238"/>
      <c r="AX142" s="235"/>
      <c r="AY142" s="241"/>
      <c r="AZ142" s="238"/>
      <c r="BA142" s="235"/>
      <c r="BB142" s="241"/>
      <c r="BC142" s="238"/>
      <c r="BD142" s="292"/>
      <c r="BE142" s="295"/>
      <c r="BF142" s="295"/>
      <c r="BG142" s="298"/>
    </row>
    <row r="143" spans="2:67" ht="28.15" hidden="1" customHeight="1">
      <c r="B143" s="34"/>
      <c r="C143" s="267"/>
      <c r="D143" s="33"/>
      <c r="E143" s="101"/>
      <c r="F143" s="101"/>
      <c r="G143" s="100"/>
      <c r="H143" s="257"/>
      <c r="I143" s="271"/>
      <c r="J143" s="271"/>
      <c r="K143" s="271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52"/>
      <c r="AK143" s="255"/>
      <c r="AL143" s="23"/>
      <c r="AM143" s="211"/>
      <c r="AN143" s="211"/>
      <c r="AO143" s="248"/>
      <c r="AP143" s="241"/>
      <c r="AQ143" s="238"/>
      <c r="AR143" s="235"/>
      <c r="AS143" s="241"/>
      <c r="AT143" s="238"/>
      <c r="AU143" s="235"/>
      <c r="AV143" s="241"/>
      <c r="AW143" s="238"/>
      <c r="AX143" s="235"/>
      <c r="AY143" s="241"/>
      <c r="AZ143" s="238"/>
      <c r="BA143" s="235"/>
      <c r="BB143" s="241"/>
      <c r="BC143" s="238"/>
      <c r="BD143" s="292"/>
      <c r="BE143" s="295"/>
      <c r="BF143" s="295"/>
      <c r="BG143" s="298"/>
    </row>
    <row r="144" spans="2:67" ht="28.15" hidden="1" customHeight="1" thickBot="1">
      <c r="B144" s="34"/>
      <c r="C144" s="273"/>
      <c r="D144" s="64"/>
      <c r="E144" s="107"/>
      <c r="F144" s="107"/>
      <c r="G144" s="106"/>
      <c r="H144" s="258"/>
      <c r="I144" s="274"/>
      <c r="J144" s="274"/>
      <c r="K144" s="274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53"/>
      <c r="AK144" s="256"/>
      <c r="AL144" s="55"/>
      <c r="AM144" s="211"/>
      <c r="AN144" s="211"/>
      <c r="AO144" s="249"/>
      <c r="AP144" s="242"/>
      <c r="AQ144" s="239"/>
      <c r="AR144" s="236"/>
      <c r="AS144" s="242"/>
      <c r="AT144" s="239"/>
      <c r="AU144" s="236"/>
      <c r="AV144" s="242"/>
      <c r="AW144" s="239"/>
      <c r="AX144" s="236"/>
      <c r="AY144" s="242"/>
      <c r="AZ144" s="239"/>
      <c r="BA144" s="236"/>
      <c r="BB144" s="242"/>
      <c r="BC144" s="239"/>
      <c r="BD144" s="293"/>
      <c r="BE144" s="296"/>
      <c r="BF144" s="296"/>
      <c r="BG144" s="299"/>
    </row>
    <row r="145" spans="2:67" ht="28.15" hidden="1" customHeight="1">
      <c r="B145" s="34"/>
      <c r="C145" s="265">
        <v>3</v>
      </c>
      <c r="D145" s="54"/>
      <c r="E145" s="105"/>
      <c r="F145" s="105"/>
      <c r="G145" s="104"/>
      <c r="H145" s="259"/>
      <c r="I145" s="269"/>
      <c r="J145" s="269"/>
      <c r="K145" s="269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44"/>
      <c r="AK145" s="244"/>
      <c r="AL145" s="44"/>
      <c r="AM145" s="211"/>
      <c r="AN145" s="211"/>
      <c r="AO145" s="247">
        <f>SUMPRODUCT(LEN($M145:$AE148)-LEN(SUBSTITUTE($M145:$AE148,"A", "")))</f>
        <v>0</v>
      </c>
      <c r="AP145" s="240">
        <f>SUMPRODUCT(LEN($AH145:$AH148)-LEN(SUBSTITUTE($AH145:$AH148,"A", "")))</f>
        <v>0</v>
      </c>
      <c r="AQ145" s="237">
        <f>SUMPRODUCT(LEN($AG145:$AG148)-LEN(SUBSTITUTE($AG145:$AG148,"A", "")))</f>
        <v>0</v>
      </c>
      <c r="AR145" s="234">
        <f>SUMPRODUCT(LEN($M145:$AE148)-LEN(SUBSTITUTE($M145:$AE148,"S", "")))</f>
        <v>0</v>
      </c>
      <c r="AS145" s="240">
        <f>SUMPRODUCT(LEN($AH145:$AH148)-LEN(SUBSTITUTE($AH145:$AH148,"S", "")))</f>
        <v>0</v>
      </c>
      <c r="AT145" s="237">
        <f>SUMPRODUCT(LEN($AG145:$AG148)-LEN(SUBSTITUTE($AG145:$AG148,"S", "")))</f>
        <v>0</v>
      </c>
      <c r="AU145" s="234">
        <f>SUMPRODUCT(LEN($M145:$AE148)-LEN(SUBSTITUTE($M145:$AE148,"F", "")))</f>
        <v>0</v>
      </c>
      <c r="AV145" s="240">
        <f>SUMPRODUCT(LEN($AH145:$AH148)-LEN(SUBSTITUTE($AH145:$AH148,"F", "")))</f>
        <v>0</v>
      </c>
      <c r="AW145" s="237">
        <f>SUMPRODUCT(LEN($AG145:$AG148)-LEN(SUBSTITUTE($AG145:$AG148,"F", "")))</f>
        <v>0</v>
      </c>
      <c r="AX145" s="234">
        <f>SUMPRODUCT(LEN($M145:$AE148)-LEN(SUBSTITUTE($M145:$AE148,"G", "")))</f>
        <v>0</v>
      </c>
      <c r="AY145" s="240">
        <f>SUMPRODUCT(LEN($AH145:$AH148)-LEN(SUBSTITUTE($AH145:$AH148,"G", "")))</f>
        <v>0</v>
      </c>
      <c r="AZ145" s="237">
        <f>SUMPRODUCT(LEN($AG145:$AG148)-LEN(SUBSTITUTE($AG145:$AG148,"G", "")))</f>
        <v>0</v>
      </c>
      <c r="BA145" s="234">
        <f>SUMPRODUCT(LEN($M145:$AE148)-LEN(SUBSTITUTE($M145:$AE148,"M", "")))</f>
        <v>0</v>
      </c>
      <c r="BB145" s="240">
        <f>SUMPRODUCT(LEN($AH145:$AH148)-LEN(SUBSTITUTE($AH145:$AH148,"M", "")))</f>
        <v>0</v>
      </c>
      <c r="BC145" s="237">
        <f>SUMPRODUCT(LEN($AG145:$AG148)-LEN(SUBSTITUTE($AG145:$AG148,"M", "")))</f>
        <v>0</v>
      </c>
      <c r="BD145" s="291">
        <f>SUMPRODUCT(LEN($AI145:$AI148)-LEN(SUBSTITUTE($AI145:$AI148,"S", "")))</f>
        <v>0</v>
      </c>
      <c r="BE145" s="294">
        <f>SUMPRODUCT(LEN($AI145:$AI148)-LEN(SUBSTITUTE($AI145:$AI148,"F", "")))</f>
        <v>0</v>
      </c>
      <c r="BF145" s="294">
        <f>SUMPRODUCT(LEN($AI145:$AI148)-LEN(SUBSTITUTE($AI145:$AI148,"G", "")))</f>
        <v>0</v>
      </c>
      <c r="BG145" s="297">
        <f>SUMPRODUCT(LEN($AI145:$AI148)-LEN(SUBSTITUTE($AI145:$AI148,"M", "")))</f>
        <v>0</v>
      </c>
    </row>
    <row r="146" spans="2:67" ht="28.15" hidden="1" customHeight="1" thickBot="1">
      <c r="B146" s="34"/>
      <c r="C146" s="266"/>
      <c r="D146" s="43"/>
      <c r="E146" s="103"/>
      <c r="F146" s="103"/>
      <c r="G146" s="102"/>
      <c r="H146" s="260"/>
      <c r="I146" s="270"/>
      <c r="J146" s="270"/>
      <c r="K146" s="270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45"/>
      <c r="AK146" s="245"/>
      <c r="AL146" s="23"/>
      <c r="AM146" s="211"/>
      <c r="AN146" s="211"/>
      <c r="AO146" s="248"/>
      <c r="AP146" s="241"/>
      <c r="AQ146" s="238"/>
      <c r="AR146" s="235"/>
      <c r="AS146" s="241"/>
      <c r="AT146" s="238"/>
      <c r="AU146" s="235"/>
      <c r="AV146" s="241"/>
      <c r="AW146" s="238"/>
      <c r="AX146" s="235"/>
      <c r="AY146" s="241"/>
      <c r="AZ146" s="238"/>
      <c r="BA146" s="235"/>
      <c r="BB146" s="241"/>
      <c r="BC146" s="238"/>
      <c r="BD146" s="292"/>
      <c r="BE146" s="295"/>
      <c r="BF146" s="295"/>
      <c r="BG146" s="298"/>
    </row>
    <row r="147" spans="2:67" ht="28.15" hidden="1" customHeight="1">
      <c r="B147" s="34"/>
      <c r="C147" s="267"/>
      <c r="D147" s="33"/>
      <c r="E147" s="101"/>
      <c r="F147" s="101"/>
      <c r="G147" s="100"/>
      <c r="H147" s="257"/>
      <c r="I147" s="271"/>
      <c r="J147" s="271"/>
      <c r="K147" s="271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45"/>
      <c r="AK147" s="245"/>
      <c r="AL147" s="23"/>
      <c r="AM147" s="211"/>
      <c r="AN147" s="211"/>
      <c r="AO147" s="248"/>
      <c r="AP147" s="241"/>
      <c r="AQ147" s="238"/>
      <c r="AR147" s="235"/>
      <c r="AS147" s="241"/>
      <c r="AT147" s="238"/>
      <c r="AU147" s="235"/>
      <c r="AV147" s="241"/>
      <c r="AW147" s="238"/>
      <c r="AX147" s="235"/>
      <c r="AY147" s="241"/>
      <c r="AZ147" s="238"/>
      <c r="BA147" s="235"/>
      <c r="BB147" s="241"/>
      <c r="BC147" s="238"/>
      <c r="BD147" s="292"/>
      <c r="BE147" s="295"/>
      <c r="BF147" s="295"/>
      <c r="BG147" s="298"/>
    </row>
    <row r="148" spans="2:67" ht="28.15" hidden="1" customHeight="1" thickBot="1">
      <c r="B148" s="22"/>
      <c r="C148" s="268"/>
      <c r="D148" s="21"/>
      <c r="E148" s="109"/>
      <c r="F148" s="109"/>
      <c r="G148" s="108"/>
      <c r="H148" s="258"/>
      <c r="I148" s="272"/>
      <c r="J148" s="272"/>
      <c r="K148" s="27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46"/>
      <c r="AK148" s="246"/>
      <c r="AL148" s="11"/>
      <c r="AM148" s="211"/>
      <c r="AN148" s="211"/>
      <c r="AO148" s="249"/>
      <c r="AP148" s="242"/>
      <c r="AQ148" s="239"/>
      <c r="AR148" s="236"/>
      <c r="AS148" s="242"/>
      <c r="AT148" s="239"/>
      <c r="AU148" s="236"/>
      <c r="AV148" s="242"/>
      <c r="AW148" s="239"/>
      <c r="AX148" s="236"/>
      <c r="AY148" s="242"/>
      <c r="AZ148" s="239"/>
      <c r="BA148" s="236"/>
      <c r="BB148" s="242"/>
      <c r="BC148" s="239"/>
      <c r="BD148" s="293"/>
      <c r="BE148" s="296"/>
      <c r="BF148" s="296"/>
      <c r="BG148" s="299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29" t="s">
        <v>287</v>
      </c>
      <c r="M149" s="278"/>
      <c r="N149" s="229" t="s">
        <v>286</v>
      </c>
      <c r="O149" s="278"/>
      <c r="P149" s="229" t="s">
        <v>286</v>
      </c>
      <c r="Q149" s="230"/>
      <c r="R149" s="229" t="s">
        <v>286</v>
      </c>
      <c r="S149" s="230"/>
      <c r="T149" s="229" t="s">
        <v>286</v>
      </c>
      <c r="U149" s="230"/>
      <c r="V149" s="229" t="s">
        <v>286</v>
      </c>
      <c r="W149" s="230"/>
      <c r="X149" s="229" t="s">
        <v>286</v>
      </c>
      <c r="Y149" s="230"/>
      <c r="Z149" s="229" t="s">
        <v>286</v>
      </c>
      <c r="AA149" s="230"/>
      <c r="AB149" s="229" t="s">
        <v>286</v>
      </c>
      <c r="AC149" s="230"/>
      <c r="AD149" s="229" t="s">
        <v>286</v>
      </c>
      <c r="AE149" s="230"/>
      <c r="AF149" s="243" t="s">
        <v>285</v>
      </c>
      <c r="AG149" s="230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/>
      <c r="E150" s="275">
        <v>486.28</v>
      </c>
      <c r="F150" s="276"/>
      <c r="G150" s="277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2</v>
      </c>
      <c r="AP150" s="70">
        <f t="shared" si="10"/>
        <v>0</v>
      </c>
      <c r="AQ150" s="69">
        <f t="shared" si="10"/>
        <v>0</v>
      </c>
      <c r="AR150" s="71">
        <f t="shared" si="10"/>
        <v>9</v>
      </c>
      <c r="AS150" s="70">
        <f t="shared" si="10"/>
        <v>0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0</v>
      </c>
      <c r="AY150" s="70">
        <f t="shared" si="10"/>
        <v>0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2</v>
      </c>
      <c r="BL150" s="5">
        <f>SUM(AR150:AT150,BD150)</f>
        <v>9</v>
      </c>
      <c r="BM150" s="5">
        <f>SUM(AU150:AW150,BE150)</f>
        <v>0</v>
      </c>
      <c r="BN150" s="5">
        <f>SUM(AX150:AZ150,BF150)</f>
        <v>0</v>
      </c>
      <c r="BO150" s="5">
        <f>SUM(BA150:BC150,BG150)</f>
        <v>0</v>
      </c>
    </row>
    <row r="151" spans="2:67" ht="28.15" customHeight="1">
      <c r="B151" s="34"/>
      <c r="C151" s="265">
        <v>1</v>
      </c>
      <c r="D151" s="54"/>
      <c r="E151" s="105"/>
      <c r="F151" s="105"/>
      <c r="G151" s="104"/>
      <c r="H151" s="259"/>
      <c r="I151" s="269">
        <v>32</v>
      </c>
      <c r="J151" s="269">
        <v>11</v>
      </c>
      <c r="K151" s="269">
        <v>4</v>
      </c>
      <c r="L151" s="48">
        <v>1</v>
      </c>
      <c r="M151" s="47" t="s">
        <v>424</v>
      </c>
      <c r="N151" s="48">
        <v>5</v>
      </c>
      <c r="O151" s="47" t="s">
        <v>417</v>
      </c>
      <c r="P151" s="48">
        <v>9</v>
      </c>
      <c r="Q151" s="47"/>
      <c r="R151" s="48">
        <v>13</v>
      </c>
      <c r="S151" s="47"/>
      <c r="T151" s="48">
        <v>17</v>
      </c>
      <c r="U151" s="47"/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/>
      <c r="AI151" s="45"/>
      <c r="AJ151" s="244"/>
      <c r="AK151" s="244"/>
      <c r="AL151" s="44"/>
      <c r="AM151" s="247">
        <f>SUMPRODUCT(LEN($M151:$AE154)-LEN(SUBSTITUTE($M151:$AE154,"/", "")))/2</f>
        <v>0</v>
      </c>
      <c r="AN151" s="300">
        <f>SUMPRODUCT(LEN($M151:$AE154)-LEN(SUBSTITUTE($M151:$AE154,"-", "")))</f>
        <v>0</v>
      </c>
      <c r="AO151" s="247">
        <f>SUMPRODUCT(LEN($M151:$AE154)-LEN(SUBSTITUTE($M151:$AE154,"A", "")))</f>
        <v>2</v>
      </c>
      <c r="AP151" s="240">
        <f>SUMPRODUCT(LEN($AH151:$AH154)-LEN(SUBSTITUTE($AH151:$AH154,"A", "")))</f>
        <v>0</v>
      </c>
      <c r="AQ151" s="237">
        <f>SUMPRODUCT(LEN($AG151:$AG154)-LEN(SUBSTITUTE($AG151:$AG154,"A", "")))</f>
        <v>0</v>
      </c>
      <c r="AR151" s="234">
        <f>SUMPRODUCT(LEN($M151:$AE154)-LEN(SUBSTITUTE($M151:$AE154,"S", "")))</f>
        <v>9</v>
      </c>
      <c r="AS151" s="240">
        <f>SUMPRODUCT(LEN($AH151:$AH154)-LEN(SUBSTITUTE($AH151:$AH154,"S", "")))</f>
        <v>0</v>
      </c>
      <c r="AT151" s="237">
        <f>SUMPRODUCT(LEN($AG151:$AG154)-LEN(SUBSTITUTE($AG151:$AG154,"S", "")))</f>
        <v>0</v>
      </c>
      <c r="AU151" s="234">
        <f>SUMPRODUCT(LEN($M151:$AE154)-LEN(SUBSTITUTE($M151:$AE154,"F", "")))</f>
        <v>0</v>
      </c>
      <c r="AV151" s="240">
        <f>SUMPRODUCT(LEN($AH151:$AH154)-LEN(SUBSTITUTE($AH151:$AH154,"F", "")))</f>
        <v>0</v>
      </c>
      <c r="AW151" s="237">
        <f>SUMPRODUCT(LEN($AG151:$AG154)-LEN(SUBSTITUTE($AG151:$AG154,"F", "")))</f>
        <v>0</v>
      </c>
      <c r="AX151" s="234">
        <f>SUMPRODUCT(LEN($M151:$AE154)-LEN(SUBSTITUTE($M151:$AE154,"G", "")))</f>
        <v>0</v>
      </c>
      <c r="AY151" s="240">
        <f>SUMPRODUCT(LEN($AH151:$AH154)-LEN(SUBSTITUTE($AH151:$AH154,"G", "")))</f>
        <v>0</v>
      </c>
      <c r="AZ151" s="237">
        <f>SUMPRODUCT(LEN($AG151:$AG154)-LEN(SUBSTITUTE($AG151:$AG154,"G", "")))</f>
        <v>0</v>
      </c>
      <c r="BA151" s="234">
        <f>SUMPRODUCT(LEN($M151:$AE154)-LEN(SUBSTITUTE($M151:$AE154,"M", "")))</f>
        <v>0</v>
      </c>
      <c r="BB151" s="240">
        <f>SUMPRODUCT(LEN($AH151:$AH154)-LEN(SUBSTITUTE($AH151:$AH154,"M", "")))</f>
        <v>0</v>
      </c>
      <c r="BC151" s="237">
        <f>SUMPRODUCT(LEN($AG151:$AG154)-LEN(SUBSTITUTE($AG151:$AG154,"M", "")))</f>
        <v>0</v>
      </c>
      <c r="BD151" s="291">
        <f>SUMPRODUCT(LEN($AI151:$AI154)-LEN(SUBSTITUTE($AI151:$AI154,"S", "")))</f>
        <v>0</v>
      </c>
      <c r="BE151" s="294">
        <f>SUMPRODUCT(LEN($AI151:$AI154)-LEN(SUBSTITUTE($AI151:$AI154,"F", "")))</f>
        <v>0</v>
      </c>
      <c r="BF151" s="294">
        <f>SUMPRODUCT(LEN($AI151:$AI154)-LEN(SUBSTITUTE($AI151:$AI154,"G", "")))</f>
        <v>0</v>
      </c>
      <c r="BG151" s="297">
        <f>SUMPRODUCT(LEN($AI151:$AI154)-LEN(SUBSTITUTE($AI151:$AI154,"M", "")))</f>
        <v>0</v>
      </c>
    </row>
    <row r="152" spans="2:67" ht="28.15" customHeight="1" thickBot="1">
      <c r="B152" s="34"/>
      <c r="C152" s="266"/>
      <c r="D152" s="43"/>
      <c r="E152" s="103"/>
      <c r="F152" s="103"/>
      <c r="G152" s="102"/>
      <c r="H152" s="260"/>
      <c r="I152" s="270"/>
      <c r="J152" s="270"/>
      <c r="K152" s="270"/>
      <c r="L152" s="37">
        <v>2</v>
      </c>
      <c r="M152" s="36" t="s">
        <v>418</v>
      </c>
      <c r="N152" s="37">
        <v>6</v>
      </c>
      <c r="O152" s="36" t="s">
        <v>417</v>
      </c>
      <c r="P152" s="37">
        <v>10</v>
      </c>
      <c r="Q152" s="36"/>
      <c r="R152" s="37">
        <v>14</v>
      </c>
      <c r="S152" s="36"/>
      <c r="T152" s="37">
        <v>18</v>
      </c>
      <c r="U152" s="36"/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/>
      <c r="AI152" s="24"/>
      <c r="AJ152" s="245"/>
      <c r="AK152" s="245"/>
      <c r="AL152" s="23"/>
      <c r="AM152" s="248"/>
      <c r="AN152" s="301"/>
      <c r="AO152" s="248"/>
      <c r="AP152" s="241"/>
      <c r="AQ152" s="238"/>
      <c r="AR152" s="235"/>
      <c r="AS152" s="241"/>
      <c r="AT152" s="238"/>
      <c r="AU152" s="235"/>
      <c r="AV152" s="241"/>
      <c r="AW152" s="238"/>
      <c r="AX152" s="235"/>
      <c r="AY152" s="241"/>
      <c r="AZ152" s="238"/>
      <c r="BA152" s="235"/>
      <c r="BB152" s="241"/>
      <c r="BC152" s="238"/>
      <c r="BD152" s="292"/>
      <c r="BE152" s="295"/>
      <c r="BF152" s="295"/>
      <c r="BG152" s="298"/>
    </row>
    <row r="153" spans="2:67" ht="28.15" customHeight="1">
      <c r="B153" s="34"/>
      <c r="C153" s="267"/>
      <c r="D153" s="33"/>
      <c r="E153" s="101"/>
      <c r="F153" s="101"/>
      <c r="G153" s="100"/>
      <c r="H153" s="257">
        <v>163</v>
      </c>
      <c r="I153" s="271"/>
      <c r="J153" s="271"/>
      <c r="K153" s="271"/>
      <c r="L153" s="27">
        <v>3</v>
      </c>
      <c r="M153" s="26" t="s">
        <v>425</v>
      </c>
      <c r="N153" s="27">
        <v>7</v>
      </c>
      <c r="O153" s="26" t="s">
        <v>417</v>
      </c>
      <c r="P153" s="27">
        <v>11</v>
      </c>
      <c r="Q153" s="26"/>
      <c r="R153" s="27">
        <v>15</v>
      </c>
      <c r="S153" s="26"/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45"/>
      <c r="AK153" s="245"/>
      <c r="AL153" s="23"/>
      <c r="AM153" s="248"/>
      <c r="AN153" s="301"/>
      <c r="AO153" s="248"/>
      <c r="AP153" s="241"/>
      <c r="AQ153" s="238"/>
      <c r="AR153" s="235"/>
      <c r="AS153" s="241"/>
      <c r="AT153" s="238"/>
      <c r="AU153" s="235"/>
      <c r="AV153" s="241"/>
      <c r="AW153" s="238"/>
      <c r="AX153" s="235"/>
      <c r="AY153" s="241"/>
      <c r="AZ153" s="238"/>
      <c r="BA153" s="235"/>
      <c r="BB153" s="241"/>
      <c r="BC153" s="238"/>
      <c r="BD153" s="292"/>
      <c r="BE153" s="295"/>
      <c r="BF153" s="295"/>
      <c r="BG153" s="298"/>
    </row>
    <row r="154" spans="2:67" ht="28.15" customHeight="1" thickBot="1">
      <c r="B154" s="34"/>
      <c r="C154" s="273"/>
      <c r="D154" s="64"/>
      <c r="E154" s="107"/>
      <c r="F154" s="107"/>
      <c r="G154" s="106"/>
      <c r="H154" s="258"/>
      <c r="I154" s="274"/>
      <c r="J154" s="274"/>
      <c r="K154" s="274"/>
      <c r="L154" s="59">
        <v>4</v>
      </c>
      <c r="M154" s="58" t="s">
        <v>418</v>
      </c>
      <c r="N154" s="59">
        <v>8</v>
      </c>
      <c r="O154" s="58"/>
      <c r="P154" s="59">
        <v>12</v>
      </c>
      <c r="Q154" s="58"/>
      <c r="R154" s="59">
        <v>16</v>
      </c>
      <c r="S154" s="58"/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50"/>
      <c r="AK154" s="250"/>
      <c r="AL154" s="55"/>
      <c r="AM154" s="249"/>
      <c r="AN154" s="302"/>
      <c r="AO154" s="249"/>
      <c r="AP154" s="242"/>
      <c r="AQ154" s="239"/>
      <c r="AR154" s="236"/>
      <c r="AS154" s="242"/>
      <c r="AT154" s="239"/>
      <c r="AU154" s="236"/>
      <c r="AV154" s="242"/>
      <c r="AW154" s="239"/>
      <c r="AX154" s="236"/>
      <c r="AY154" s="242"/>
      <c r="AZ154" s="239"/>
      <c r="BA154" s="236"/>
      <c r="BB154" s="242"/>
      <c r="BC154" s="239"/>
      <c r="BD154" s="293"/>
      <c r="BE154" s="296"/>
      <c r="BF154" s="296"/>
      <c r="BG154" s="299"/>
    </row>
    <row r="155" spans="2:67" ht="28.15" hidden="1" customHeight="1">
      <c r="B155" s="34"/>
      <c r="C155" s="265">
        <v>2</v>
      </c>
      <c r="D155" s="54"/>
      <c r="E155" s="105"/>
      <c r="F155" s="105"/>
      <c r="G155" s="104"/>
      <c r="H155" s="259"/>
      <c r="I155" s="269"/>
      <c r="J155" s="269"/>
      <c r="K155" s="269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51"/>
      <c r="AK155" s="254"/>
      <c r="AL155" s="44"/>
      <c r="AM155" s="211"/>
      <c r="AN155" s="211"/>
      <c r="AO155" s="247">
        <f>SUMPRODUCT(LEN($M155:$AE158)-LEN(SUBSTITUTE($M155:$AE158,"A", "")))</f>
        <v>0</v>
      </c>
      <c r="AP155" s="240">
        <f>SUMPRODUCT(LEN($AH155:$AH158)-LEN(SUBSTITUTE($AH155:$AH158,"A", "")))</f>
        <v>0</v>
      </c>
      <c r="AQ155" s="237">
        <f>SUMPRODUCT(LEN($AG155:$AG158)-LEN(SUBSTITUTE($AG155:$AG158,"A", "")))</f>
        <v>0</v>
      </c>
      <c r="AR155" s="234">
        <f>SUMPRODUCT(LEN($M155:$AE158)-LEN(SUBSTITUTE($M155:$AE158,"S", "")))</f>
        <v>0</v>
      </c>
      <c r="AS155" s="240">
        <f>SUMPRODUCT(LEN($AH155:$AH158)-LEN(SUBSTITUTE($AH155:$AH158,"S", "")))</f>
        <v>0</v>
      </c>
      <c r="AT155" s="237">
        <f>SUMPRODUCT(LEN($AG155:$AG158)-LEN(SUBSTITUTE($AG155:$AG158,"S", "")))</f>
        <v>0</v>
      </c>
      <c r="AU155" s="234">
        <f>SUMPRODUCT(LEN($M155:$AE158)-LEN(SUBSTITUTE($M155:$AE158,"F", "")))</f>
        <v>0</v>
      </c>
      <c r="AV155" s="240">
        <f>SUMPRODUCT(LEN($AH155:$AH158)-LEN(SUBSTITUTE($AH155:$AH158,"F", "")))</f>
        <v>0</v>
      </c>
      <c r="AW155" s="237">
        <f>SUMPRODUCT(LEN($AG155:$AG158)-LEN(SUBSTITUTE($AG155:$AG158,"F", "")))</f>
        <v>0</v>
      </c>
      <c r="AX155" s="234">
        <f>SUMPRODUCT(LEN($M155:$AE158)-LEN(SUBSTITUTE($M155:$AE158,"G", "")))</f>
        <v>0</v>
      </c>
      <c r="AY155" s="240">
        <f>SUMPRODUCT(LEN($AH155:$AH158)-LEN(SUBSTITUTE($AH155:$AH158,"G", "")))</f>
        <v>0</v>
      </c>
      <c r="AZ155" s="237">
        <f>SUMPRODUCT(LEN($AG155:$AG158)-LEN(SUBSTITUTE($AG155:$AG158,"G", "")))</f>
        <v>0</v>
      </c>
      <c r="BA155" s="234">
        <f>SUMPRODUCT(LEN($M155:$AE158)-LEN(SUBSTITUTE($M155:$AE158,"M", "")))</f>
        <v>0</v>
      </c>
      <c r="BB155" s="240">
        <f>SUMPRODUCT(LEN($AH155:$AH158)-LEN(SUBSTITUTE($AH155:$AH158,"M", "")))</f>
        <v>0</v>
      </c>
      <c r="BC155" s="237">
        <f>SUMPRODUCT(LEN($AG155:$AG158)-LEN(SUBSTITUTE($AG155:$AG158,"M", "")))</f>
        <v>0</v>
      </c>
      <c r="BD155" s="291">
        <f>SUMPRODUCT(LEN($AI155:$AI158)-LEN(SUBSTITUTE($AI155:$AI158,"S", "")))</f>
        <v>0</v>
      </c>
      <c r="BE155" s="294">
        <f>SUMPRODUCT(LEN($AI155:$AI158)-LEN(SUBSTITUTE($AI155:$AI158,"F", "")))</f>
        <v>0</v>
      </c>
      <c r="BF155" s="294">
        <f>SUMPRODUCT(LEN($AI155:$AI158)-LEN(SUBSTITUTE($AI155:$AI158,"G", "")))</f>
        <v>0</v>
      </c>
      <c r="BG155" s="297">
        <f>SUMPRODUCT(LEN($AI155:$AI158)-LEN(SUBSTITUTE($AI155:$AI158,"M", "")))</f>
        <v>0</v>
      </c>
    </row>
    <row r="156" spans="2:67" ht="28.15" hidden="1" customHeight="1" thickBot="1">
      <c r="B156" s="34"/>
      <c r="C156" s="266"/>
      <c r="D156" s="43"/>
      <c r="E156" s="103"/>
      <c r="F156" s="103"/>
      <c r="G156" s="102"/>
      <c r="H156" s="260"/>
      <c r="I156" s="270"/>
      <c r="J156" s="270"/>
      <c r="K156" s="270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52"/>
      <c r="AK156" s="255"/>
      <c r="AL156" s="23"/>
      <c r="AM156" s="211"/>
      <c r="AN156" s="211"/>
      <c r="AO156" s="248"/>
      <c r="AP156" s="241"/>
      <c r="AQ156" s="238"/>
      <c r="AR156" s="235"/>
      <c r="AS156" s="241"/>
      <c r="AT156" s="238"/>
      <c r="AU156" s="235"/>
      <c r="AV156" s="241"/>
      <c r="AW156" s="238"/>
      <c r="AX156" s="235"/>
      <c r="AY156" s="241"/>
      <c r="AZ156" s="238"/>
      <c r="BA156" s="235"/>
      <c r="BB156" s="241"/>
      <c r="BC156" s="238"/>
      <c r="BD156" s="292"/>
      <c r="BE156" s="295"/>
      <c r="BF156" s="295"/>
      <c r="BG156" s="298"/>
    </row>
    <row r="157" spans="2:67" ht="28.15" hidden="1" customHeight="1">
      <c r="B157" s="34"/>
      <c r="C157" s="267"/>
      <c r="D157" s="33"/>
      <c r="E157" s="101"/>
      <c r="F157" s="101"/>
      <c r="G157" s="100"/>
      <c r="H157" s="257"/>
      <c r="I157" s="271"/>
      <c r="J157" s="271"/>
      <c r="K157" s="271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52"/>
      <c r="AK157" s="255"/>
      <c r="AL157" s="23"/>
      <c r="AM157" s="211"/>
      <c r="AN157" s="211"/>
      <c r="AO157" s="248"/>
      <c r="AP157" s="241"/>
      <c r="AQ157" s="238"/>
      <c r="AR157" s="235"/>
      <c r="AS157" s="241"/>
      <c r="AT157" s="238"/>
      <c r="AU157" s="235"/>
      <c r="AV157" s="241"/>
      <c r="AW157" s="238"/>
      <c r="AX157" s="235"/>
      <c r="AY157" s="241"/>
      <c r="AZ157" s="238"/>
      <c r="BA157" s="235"/>
      <c r="BB157" s="241"/>
      <c r="BC157" s="238"/>
      <c r="BD157" s="292"/>
      <c r="BE157" s="295"/>
      <c r="BF157" s="295"/>
      <c r="BG157" s="298"/>
    </row>
    <row r="158" spans="2:67" ht="28.15" hidden="1" customHeight="1" thickBot="1">
      <c r="B158" s="34"/>
      <c r="C158" s="273"/>
      <c r="D158" s="64"/>
      <c r="E158" s="107"/>
      <c r="F158" s="107"/>
      <c r="G158" s="106"/>
      <c r="H158" s="258"/>
      <c r="I158" s="274"/>
      <c r="J158" s="274"/>
      <c r="K158" s="274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53"/>
      <c r="AK158" s="256"/>
      <c r="AL158" s="55"/>
      <c r="AM158" s="211"/>
      <c r="AN158" s="211"/>
      <c r="AO158" s="249"/>
      <c r="AP158" s="242"/>
      <c r="AQ158" s="239"/>
      <c r="AR158" s="236"/>
      <c r="AS158" s="242"/>
      <c r="AT158" s="239"/>
      <c r="AU158" s="236"/>
      <c r="AV158" s="242"/>
      <c r="AW158" s="239"/>
      <c r="AX158" s="236"/>
      <c r="AY158" s="242"/>
      <c r="AZ158" s="239"/>
      <c r="BA158" s="236"/>
      <c r="BB158" s="242"/>
      <c r="BC158" s="239"/>
      <c r="BD158" s="293"/>
      <c r="BE158" s="296"/>
      <c r="BF158" s="296"/>
      <c r="BG158" s="299"/>
    </row>
    <row r="159" spans="2:67" ht="28.15" hidden="1" customHeight="1">
      <c r="B159" s="34"/>
      <c r="C159" s="265">
        <v>3</v>
      </c>
      <c r="D159" s="54"/>
      <c r="E159" s="105"/>
      <c r="F159" s="105"/>
      <c r="G159" s="104"/>
      <c r="H159" s="259"/>
      <c r="I159" s="269"/>
      <c r="J159" s="269"/>
      <c r="K159" s="269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44"/>
      <c r="AK159" s="244"/>
      <c r="AL159" s="44"/>
      <c r="AM159" s="211"/>
      <c r="AN159" s="211"/>
      <c r="AO159" s="247">
        <f>SUMPRODUCT(LEN($M159:$AE162)-LEN(SUBSTITUTE($M159:$AE162,"A", "")))</f>
        <v>0</v>
      </c>
      <c r="AP159" s="240">
        <f>SUMPRODUCT(LEN($AH159:$AH162)-LEN(SUBSTITUTE($AH159:$AH162,"A", "")))</f>
        <v>0</v>
      </c>
      <c r="AQ159" s="237">
        <f>SUMPRODUCT(LEN($AG159:$AG162)-LEN(SUBSTITUTE($AG159:$AG162,"A", "")))</f>
        <v>0</v>
      </c>
      <c r="AR159" s="234">
        <f>SUMPRODUCT(LEN($M159:$AE162)-LEN(SUBSTITUTE($M159:$AE162,"S", "")))</f>
        <v>0</v>
      </c>
      <c r="AS159" s="240">
        <f>SUMPRODUCT(LEN($AH159:$AH162)-LEN(SUBSTITUTE($AH159:$AH162,"S", "")))</f>
        <v>0</v>
      </c>
      <c r="AT159" s="237">
        <f>SUMPRODUCT(LEN($AG159:$AG162)-LEN(SUBSTITUTE($AG159:$AG162,"S", "")))</f>
        <v>0</v>
      </c>
      <c r="AU159" s="234">
        <f>SUMPRODUCT(LEN($M159:$AE162)-LEN(SUBSTITUTE($M159:$AE162,"F", "")))</f>
        <v>0</v>
      </c>
      <c r="AV159" s="240">
        <f>SUMPRODUCT(LEN($AH159:$AH162)-LEN(SUBSTITUTE($AH159:$AH162,"F", "")))</f>
        <v>0</v>
      </c>
      <c r="AW159" s="237">
        <f>SUMPRODUCT(LEN($AG159:$AG162)-LEN(SUBSTITUTE($AG159:$AG162,"F", "")))</f>
        <v>0</v>
      </c>
      <c r="AX159" s="234">
        <f>SUMPRODUCT(LEN($M159:$AE162)-LEN(SUBSTITUTE($M159:$AE162,"G", "")))</f>
        <v>0</v>
      </c>
      <c r="AY159" s="240">
        <f>SUMPRODUCT(LEN($AH159:$AH162)-LEN(SUBSTITUTE($AH159:$AH162,"G", "")))</f>
        <v>0</v>
      </c>
      <c r="AZ159" s="237">
        <f>SUMPRODUCT(LEN($AG159:$AG162)-LEN(SUBSTITUTE($AG159:$AG162,"G", "")))</f>
        <v>0</v>
      </c>
      <c r="BA159" s="234">
        <f>SUMPRODUCT(LEN($M159:$AE162)-LEN(SUBSTITUTE($M159:$AE162,"M", "")))</f>
        <v>0</v>
      </c>
      <c r="BB159" s="240">
        <f>SUMPRODUCT(LEN($AH159:$AH162)-LEN(SUBSTITUTE($AH159:$AH162,"M", "")))</f>
        <v>0</v>
      </c>
      <c r="BC159" s="237">
        <f>SUMPRODUCT(LEN($AG159:$AG162)-LEN(SUBSTITUTE($AG159:$AG162,"M", "")))</f>
        <v>0</v>
      </c>
      <c r="BD159" s="291">
        <f>SUMPRODUCT(LEN($AI159:$AI162)-LEN(SUBSTITUTE($AI159:$AI162,"S", "")))</f>
        <v>0</v>
      </c>
      <c r="BE159" s="294">
        <f>SUMPRODUCT(LEN($AI159:$AI162)-LEN(SUBSTITUTE($AI159:$AI162,"F", "")))</f>
        <v>0</v>
      </c>
      <c r="BF159" s="294">
        <f>SUMPRODUCT(LEN($AI159:$AI162)-LEN(SUBSTITUTE($AI159:$AI162,"G", "")))</f>
        <v>0</v>
      </c>
      <c r="BG159" s="297">
        <f>SUMPRODUCT(LEN($AI159:$AI162)-LEN(SUBSTITUTE($AI159:$AI162,"M", "")))</f>
        <v>0</v>
      </c>
    </row>
    <row r="160" spans="2:67" ht="28.15" hidden="1" customHeight="1" thickBot="1">
      <c r="B160" s="34"/>
      <c r="C160" s="266"/>
      <c r="D160" s="43"/>
      <c r="E160" s="103"/>
      <c r="F160" s="103"/>
      <c r="G160" s="102"/>
      <c r="H160" s="260"/>
      <c r="I160" s="270"/>
      <c r="J160" s="270"/>
      <c r="K160" s="270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45"/>
      <c r="AK160" s="245"/>
      <c r="AL160" s="23"/>
      <c r="AM160" s="211"/>
      <c r="AN160" s="211"/>
      <c r="AO160" s="248"/>
      <c r="AP160" s="241"/>
      <c r="AQ160" s="238"/>
      <c r="AR160" s="235"/>
      <c r="AS160" s="241"/>
      <c r="AT160" s="238"/>
      <c r="AU160" s="235"/>
      <c r="AV160" s="241"/>
      <c r="AW160" s="238"/>
      <c r="AX160" s="235"/>
      <c r="AY160" s="241"/>
      <c r="AZ160" s="238"/>
      <c r="BA160" s="235"/>
      <c r="BB160" s="241"/>
      <c r="BC160" s="238"/>
      <c r="BD160" s="292"/>
      <c r="BE160" s="295"/>
      <c r="BF160" s="295"/>
      <c r="BG160" s="298"/>
    </row>
    <row r="161" spans="2:67" ht="28.15" hidden="1" customHeight="1">
      <c r="B161" s="34"/>
      <c r="C161" s="267"/>
      <c r="D161" s="33"/>
      <c r="E161" s="101"/>
      <c r="F161" s="101"/>
      <c r="G161" s="100"/>
      <c r="H161" s="257"/>
      <c r="I161" s="271"/>
      <c r="J161" s="271"/>
      <c r="K161" s="271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45"/>
      <c r="AK161" s="245"/>
      <c r="AL161" s="23"/>
      <c r="AM161" s="211"/>
      <c r="AN161" s="211"/>
      <c r="AO161" s="248"/>
      <c r="AP161" s="241"/>
      <c r="AQ161" s="238"/>
      <c r="AR161" s="235"/>
      <c r="AS161" s="241"/>
      <c r="AT161" s="238"/>
      <c r="AU161" s="235"/>
      <c r="AV161" s="241"/>
      <c r="AW161" s="238"/>
      <c r="AX161" s="235"/>
      <c r="AY161" s="241"/>
      <c r="AZ161" s="238"/>
      <c r="BA161" s="235"/>
      <c r="BB161" s="241"/>
      <c r="BC161" s="238"/>
      <c r="BD161" s="292"/>
      <c r="BE161" s="295"/>
      <c r="BF161" s="295"/>
      <c r="BG161" s="298"/>
    </row>
    <row r="162" spans="2:67" ht="28.15" hidden="1" customHeight="1" thickBot="1">
      <c r="B162" s="22"/>
      <c r="C162" s="268"/>
      <c r="D162" s="21"/>
      <c r="E162" s="109"/>
      <c r="F162" s="109"/>
      <c r="G162" s="108"/>
      <c r="H162" s="258"/>
      <c r="I162" s="272"/>
      <c r="J162" s="272"/>
      <c r="K162" s="27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46"/>
      <c r="AK162" s="246"/>
      <c r="AL162" s="11"/>
      <c r="AM162" s="211"/>
      <c r="AN162" s="211"/>
      <c r="AO162" s="249"/>
      <c r="AP162" s="242"/>
      <c r="AQ162" s="239"/>
      <c r="AR162" s="236"/>
      <c r="AS162" s="242"/>
      <c r="AT162" s="239"/>
      <c r="AU162" s="236"/>
      <c r="AV162" s="242"/>
      <c r="AW162" s="239"/>
      <c r="AX162" s="236"/>
      <c r="AY162" s="242"/>
      <c r="AZ162" s="239"/>
      <c r="BA162" s="236"/>
      <c r="BB162" s="242"/>
      <c r="BC162" s="239"/>
      <c r="BD162" s="293"/>
      <c r="BE162" s="296"/>
      <c r="BF162" s="296"/>
      <c r="BG162" s="299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29" t="s">
        <v>287</v>
      </c>
      <c r="M163" s="278"/>
      <c r="N163" s="229" t="s">
        <v>286</v>
      </c>
      <c r="O163" s="278"/>
      <c r="P163" s="229" t="s">
        <v>286</v>
      </c>
      <c r="Q163" s="230"/>
      <c r="R163" s="229" t="s">
        <v>286</v>
      </c>
      <c r="S163" s="230"/>
      <c r="T163" s="229" t="s">
        <v>286</v>
      </c>
      <c r="U163" s="230"/>
      <c r="V163" s="229" t="s">
        <v>286</v>
      </c>
      <c r="W163" s="230"/>
      <c r="X163" s="229" t="s">
        <v>286</v>
      </c>
      <c r="Y163" s="230"/>
      <c r="Z163" s="229" t="s">
        <v>286</v>
      </c>
      <c r="AA163" s="230"/>
      <c r="AB163" s="229" t="s">
        <v>286</v>
      </c>
      <c r="AC163" s="230"/>
      <c r="AD163" s="229" t="s">
        <v>286</v>
      </c>
      <c r="AE163" s="230"/>
      <c r="AF163" s="243" t="s">
        <v>285</v>
      </c>
      <c r="AG163" s="230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/>
      <c r="E164" s="275">
        <v>317.57</v>
      </c>
      <c r="F164" s="276"/>
      <c r="G164" s="277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1</v>
      </c>
      <c r="AP164" s="70">
        <f t="shared" si="11"/>
        <v>0</v>
      </c>
      <c r="AQ164" s="69">
        <f t="shared" si="11"/>
        <v>0</v>
      </c>
      <c r="AR164" s="71">
        <f t="shared" si="11"/>
        <v>3</v>
      </c>
      <c r="AS164" s="70">
        <f t="shared" si="11"/>
        <v>0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0</v>
      </c>
      <c r="AY164" s="70">
        <f t="shared" si="11"/>
        <v>0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1</v>
      </c>
      <c r="BL164" s="5">
        <f>SUM(AR164:AT164,BD164)</f>
        <v>3</v>
      </c>
      <c r="BM164" s="5">
        <f>SUM(AU164:AW164,BE164)</f>
        <v>0</v>
      </c>
      <c r="BN164" s="5">
        <f>SUM(AX164:AZ164,BF164)</f>
        <v>0</v>
      </c>
      <c r="BO164" s="5">
        <f>SUM(BA164:BC164,BG164)</f>
        <v>0</v>
      </c>
    </row>
    <row r="165" spans="2:67" ht="28.15" customHeight="1">
      <c r="B165" s="34"/>
      <c r="C165" s="265">
        <v>1</v>
      </c>
      <c r="D165" s="54"/>
      <c r="E165" s="105"/>
      <c r="F165" s="105"/>
      <c r="G165" s="104"/>
      <c r="H165" s="259"/>
      <c r="I165" s="269">
        <v>25</v>
      </c>
      <c r="J165" s="269">
        <v>10</v>
      </c>
      <c r="K165" s="269">
        <v>6</v>
      </c>
      <c r="L165" s="48">
        <v>1</v>
      </c>
      <c r="M165" s="47" t="s">
        <v>422</v>
      </c>
      <c r="N165" s="48">
        <v>5</v>
      </c>
      <c r="O165" s="47"/>
      <c r="P165" s="48">
        <v>9</v>
      </c>
      <c r="Q165" s="47"/>
      <c r="R165" s="48">
        <v>13</v>
      </c>
      <c r="S165" s="47"/>
      <c r="T165" s="48">
        <v>17</v>
      </c>
      <c r="U165" s="47"/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/>
      <c r="AI165" s="45"/>
      <c r="AJ165" s="244"/>
      <c r="AK165" s="244"/>
      <c r="AL165" s="44"/>
      <c r="AM165" s="247">
        <f>SUMPRODUCT(LEN($M165:$AE168)-LEN(SUBSTITUTE($M165:$AE168,"/", "")))/2</f>
        <v>0</v>
      </c>
      <c r="AN165" s="300">
        <f>SUMPRODUCT(LEN($M165:$AE168)-LEN(SUBSTITUTE($M165:$AE168,"-", "")))</f>
        <v>0</v>
      </c>
      <c r="AO165" s="247">
        <f>SUMPRODUCT(LEN($M165:$AE168)-LEN(SUBSTITUTE($M165:$AE168,"A", "")))</f>
        <v>1</v>
      </c>
      <c r="AP165" s="240">
        <f>SUMPRODUCT(LEN($AH165:$AH168)-LEN(SUBSTITUTE($AH165:$AH168,"A", "")))</f>
        <v>0</v>
      </c>
      <c r="AQ165" s="237">
        <f>SUMPRODUCT(LEN($AG165:$AG168)-LEN(SUBSTITUTE($AG165:$AG168,"A", "")))</f>
        <v>0</v>
      </c>
      <c r="AR165" s="234">
        <f>SUMPRODUCT(LEN($M165:$AE168)-LEN(SUBSTITUTE($M165:$AE168,"S", "")))</f>
        <v>3</v>
      </c>
      <c r="AS165" s="240">
        <f>SUMPRODUCT(LEN($AH165:$AH168)-LEN(SUBSTITUTE($AH165:$AH168,"S", "")))</f>
        <v>0</v>
      </c>
      <c r="AT165" s="237">
        <f>SUMPRODUCT(LEN($AG165:$AG168)-LEN(SUBSTITUTE($AG165:$AG168,"S", "")))</f>
        <v>0</v>
      </c>
      <c r="AU165" s="234">
        <f>SUMPRODUCT(LEN($M165:$AE168)-LEN(SUBSTITUTE($M165:$AE168,"F", "")))</f>
        <v>0</v>
      </c>
      <c r="AV165" s="240">
        <f>SUMPRODUCT(LEN($AH165:$AH168)-LEN(SUBSTITUTE($AH165:$AH168,"F", "")))</f>
        <v>0</v>
      </c>
      <c r="AW165" s="237">
        <f>SUMPRODUCT(LEN($AG165:$AG168)-LEN(SUBSTITUTE($AG165:$AG168,"F", "")))</f>
        <v>0</v>
      </c>
      <c r="AX165" s="234">
        <f>SUMPRODUCT(LEN($M165:$AE168)-LEN(SUBSTITUTE($M165:$AE168,"G", "")))</f>
        <v>0</v>
      </c>
      <c r="AY165" s="240">
        <f>SUMPRODUCT(LEN($AH165:$AH168)-LEN(SUBSTITUTE($AH165:$AH168,"G", "")))</f>
        <v>0</v>
      </c>
      <c r="AZ165" s="237">
        <f>SUMPRODUCT(LEN($AG165:$AG168)-LEN(SUBSTITUTE($AG165:$AG168,"G", "")))</f>
        <v>0</v>
      </c>
      <c r="BA165" s="234">
        <f>SUMPRODUCT(LEN($M165:$AE168)-LEN(SUBSTITUTE($M165:$AE168,"M", "")))</f>
        <v>0</v>
      </c>
      <c r="BB165" s="240">
        <f>SUMPRODUCT(LEN($AH165:$AH168)-LEN(SUBSTITUTE($AH165:$AH168,"M", "")))</f>
        <v>0</v>
      </c>
      <c r="BC165" s="237">
        <f>SUMPRODUCT(LEN($AG165:$AG168)-LEN(SUBSTITUTE($AG165:$AG168,"M", "")))</f>
        <v>0</v>
      </c>
      <c r="BD165" s="291">
        <f>SUMPRODUCT(LEN($AI165:$AI168)-LEN(SUBSTITUTE($AI165:$AI168,"S", "")))</f>
        <v>0</v>
      </c>
      <c r="BE165" s="294">
        <f>SUMPRODUCT(LEN($AI165:$AI168)-LEN(SUBSTITUTE($AI165:$AI168,"F", "")))</f>
        <v>0</v>
      </c>
      <c r="BF165" s="294">
        <f>SUMPRODUCT(LEN($AI165:$AI168)-LEN(SUBSTITUTE($AI165:$AI168,"G", "")))</f>
        <v>0</v>
      </c>
      <c r="BG165" s="297">
        <f>SUMPRODUCT(LEN($AI165:$AI168)-LEN(SUBSTITUTE($AI165:$AI168,"M", "")))</f>
        <v>0</v>
      </c>
    </row>
    <row r="166" spans="2:67" ht="28.15" customHeight="1" thickBot="1">
      <c r="B166" s="34"/>
      <c r="C166" s="266"/>
      <c r="D166" s="43"/>
      <c r="E166" s="103"/>
      <c r="F166" s="103"/>
      <c r="G166" s="102"/>
      <c r="H166" s="260"/>
      <c r="I166" s="270"/>
      <c r="J166" s="270"/>
      <c r="K166" s="270"/>
      <c r="L166" s="37">
        <v>2</v>
      </c>
      <c r="M166" s="36" t="s">
        <v>417</v>
      </c>
      <c r="N166" s="37">
        <v>6</v>
      </c>
      <c r="O166" s="36"/>
      <c r="P166" s="37">
        <v>10</v>
      </c>
      <c r="Q166" s="36"/>
      <c r="R166" s="37">
        <v>14</v>
      </c>
      <c r="S166" s="36"/>
      <c r="T166" s="37">
        <v>18</v>
      </c>
      <c r="U166" s="36"/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45"/>
      <c r="AK166" s="245"/>
      <c r="AL166" s="23"/>
      <c r="AM166" s="248"/>
      <c r="AN166" s="301"/>
      <c r="AO166" s="248"/>
      <c r="AP166" s="241"/>
      <c r="AQ166" s="238"/>
      <c r="AR166" s="235"/>
      <c r="AS166" s="241"/>
      <c r="AT166" s="238"/>
      <c r="AU166" s="235"/>
      <c r="AV166" s="241"/>
      <c r="AW166" s="238"/>
      <c r="AX166" s="235"/>
      <c r="AY166" s="241"/>
      <c r="AZ166" s="238"/>
      <c r="BA166" s="235"/>
      <c r="BB166" s="241"/>
      <c r="BC166" s="238"/>
      <c r="BD166" s="292"/>
      <c r="BE166" s="295"/>
      <c r="BF166" s="295"/>
      <c r="BG166" s="298"/>
    </row>
    <row r="167" spans="2:67" ht="28.15" customHeight="1">
      <c r="B167" s="34"/>
      <c r="C167" s="267"/>
      <c r="D167" s="33"/>
      <c r="E167" s="101"/>
      <c r="F167" s="101"/>
      <c r="G167" s="100"/>
      <c r="H167" s="257">
        <v>163</v>
      </c>
      <c r="I167" s="271"/>
      <c r="J167" s="271"/>
      <c r="K167" s="271"/>
      <c r="L167" s="27">
        <v>3</v>
      </c>
      <c r="M167" s="26" t="s">
        <v>417</v>
      </c>
      <c r="N167" s="27">
        <v>7</v>
      </c>
      <c r="O167" s="26"/>
      <c r="P167" s="27">
        <v>11</v>
      </c>
      <c r="Q167" s="26"/>
      <c r="R167" s="27">
        <v>15</v>
      </c>
      <c r="S167" s="26"/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45"/>
      <c r="AK167" s="245"/>
      <c r="AL167" s="23"/>
      <c r="AM167" s="248"/>
      <c r="AN167" s="301"/>
      <c r="AO167" s="248"/>
      <c r="AP167" s="241"/>
      <c r="AQ167" s="238"/>
      <c r="AR167" s="235"/>
      <c r="AS167" s="241"/>
      <c r="AT167" s="238"/>
      <c r="AU167" s="235"/>
      <c r="AV167" s="241"/>
      <c r="AW167" s="238"/>
      <c r="AX167" s="235"/>
      <c r="AY167" s="241"/>
      <c r="AZ167" s="238"/>
      <c r="BA167" s="235"/>
      <c r="BB167" s="241"/>
      <c r="BC167" s="238"/>
      <c r="BD167" s="292"/>
      <c r="BE167" s="295"/>
      <c r="BF167" s="295"/>
      <c r="BG167" s="298"/>
    </row>
    <row r="168" spans="2:67" ht="28.15" customHeight="1" thickBot="1">
      <c r="B168" s="34"/>
      <c r="C168" s="273"/>
      <c r="D168" s="64"/>
      <c r="E168" s="107"/>
      <c r="F168" s="107"/>
      <c r="G168" s="106"/>
      <c r="H168" s="258"/>
      <c r="I168" s="274"/>
      <c r="J168" s="274"/>
      <c r="K168" s="274"/>
      <c r="L168" s="59">
        <v>4</v>
      </c>
      <c r="M168" s="58" t="s">
        <v>417</v>
      </c>
      <c r="N168" s="59">
        <v>8</v>
      </c>
      <c r="O168" s="58"/>
      <c r="P168" s="59">
        <v>12</v>
      </c>
      <c r="Q168" s="58"/>
      <c r="R168" s="59">
        <v>16</v>
      </c>
      <c r="S168" s="58"/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50"/>
      <c r="AK168" s="250"/>
      <c r="AL168" s="55"/>
      <c r="AM168" s="249"/>
      <c r="AN168" s="302"/>
      <c r="AO168" s="249"/>
      <c r="AP168" s="242"/>
      <c r="AQ168" s="239"/>
      <c r="AR168" s="236"/>
      <c r="AS168" s="242"/>
      <c r="AT168" s="239"/>
      <c r="AU168" s="236"/>
      <c r="AV168" s="242"/>
      <c r="AW168" s="239"/>
      <c r="AX168" s="236"/>
      <c r="AY168" s="242"/>
      <c r="AZ168" s="239"/>
      <c r="BA168" s="236"/>
      <c r="BB168" s="242"/>
      <c r="BC168" s="239"/>
      <c r="BD168" s="293"/>
      <c r="BE168" s="296"/>
      <c r="BF168" s="296"/>
      <c r="BG168" s="299"/>
    </row>
    <row r="169" spans="2:67" ht="28.15" hidden="1" customHeight="1">
      <c r="B169" s="34"/>
      <c r="C169" s="265">
        <v>2</v>
      </c>
      <c r="D169" s="54"/>
      <c r="E169" s="105"/>
      <c r="F169" s="105"/>
      <c r="G169" s="104"/>
      <c r="H169" s="259"/>
      <c r="I169" s="269"/>
      <c r="J169" s="269"/>
      <c r="K169" s="269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51"/>
      <c r="AK169" s="254"/>
      <c r="AL169" s="44"/>
      <c r="AM169" s="211"/>
      <c r="AN169" s="211"/>
      <c r="AO169" s="247">
        <f>SUMPRODUCT(LEN($M169:$AE172)-LEN(SUBSTITUTE($M169:$AE172,"A", "")))</f>
        <v>0</v>
      </c>
      <c r="AP169" s="240">
        <f>SUMPRODUCT(LEN($AH169:$AH172)-LEN(SUBSTITUTE($AH169:$AH172,"A", "")))</f>
        <v>0</v>
      </c>
      <c r="AQ169" s="237">
        <f>SUMPRODUCT(LEN($AG169:$AG172)-LEN(SUBSTITUTE($AG169:$AG172,"A", "")))</f>
        <v>0</v>
      </c>
      <c r="AR169" s="234">
        <f>SUMPRODUCT(LEN($M169:$AE172)-LEN(SUBSTITUTE($M169:$AE172,"S", "")))</f>
        <v>0</v>
      </c>
      <c r="AS169" s="240">
        <f>SUMPRODUCT(LEN($AH169:$AH172)-LEN(SUBSTITUTE($AH169:$AH172,"S", "")))</f>
        <v>0</v>
      </c>
      <c r="AT169" s="237">
        <f>SUMPRODUCT(LEN($AG169:$AG172)-LEN(SUBSTITUTE($AG169:$AG172,"S", "")))</f>
        <v>0</v>
      </c>
      <c r="AU169" s="234">
        <f>SUMPRODUCT(LEN($M169:$AE172)-LEN(SUBSTITUTE($M169:$AE172,"F", "")))</f>
        <v>0</v>
      </c>
      <c r="AV169" s="240">
        <f>SUMPRODUCT(LEN($AH169:$AH172)-LEN(SUBSTITUTE($AH169:$AH172,"F", "")))</f>
        <v>0</v>
      </c>
      <c r="AW169" s="237">
        <f>SUMPRODUCT(LEN($AG169:$AG172)-LEN(SUBSTITUTE($AG169:$AG172,"F", "")))</f>
        <v>0</v>
      </c>
      <c r="AX169" s="234">
        <f>SUMPRODUCT(LEN($M169:$AE172)-LEN(SUBSTITUTE($M169:$AE172,"G", "")))</f>
        <v>0</v>
      </c>
      <c r="AY169" s="240">
        <f>SUMPRODUCT(LEN($AH169:$AH172)-LEN(SUBSTITUTE($AH169:$AH172,"G", "")))</f>
        <v>0</v>
      </c>
      <c r="AZ169" s="237">
        <f>SUMPRODUCT(LEN($AG169:$AG172)-LEN(SUBSTITUTE($AG169:$AG172,"G", "")))</f>
        <v>0</v>
      </c>
      <c r="BA169" s="234">
        <f>SUMPRODUCT(LEN($M169:$AE172)-LEN(SUBSTITUTE($M169:$AE172,"M", "")))</f>
        <v>0</v>
      </c>
      <c r="BB169" s="240">
        <f>SUMPRODUCT(LEN($AH169:$AH172)-LEN(SUBSTITUTE($AH169:$AH172,"M", "")))</f>
        <v>0</v>
      </c>
      <c r="BC169" s="237">
        <f>SUMPRODUCT(LEN($AG169:$AG172)-LEN(SUBSTITUTE($AG169:$AG172,"M", "")))</f>
        <v>0</v>
      </c>
      <c r="BD169" s="291">
        <f>SUMPRODUCT(LEN($AI169:$AI172)-LEN(SUBSTITUTE($AI169:$AI172,"S", "")))</f>
        <v>0</v>
      </c>
      <c r="BE169" s="294">
        <f>SUMPRODUCT(LEN($AI169:$AI172)-LEN(SUBSTITUTE($AI169:$AI172,"F", "")))</f>
        <v>0</v>
      </c>
      <c r="BF169" s="294">
        <f>SUMPRODUCT(LEN($AI169:$AI172)-LEN(SUBSTITUTE($AI169:$AI172,"G", "")))</f>
        <v>0</v>
      </c>
      <c r="BG169" s="297">
        <f>SUMPRODUCT(LEN($AI169:$AI172)-LEN(SUBSTITUTE($AI169:$AI172,"M", "")))</f>
        <v>0</v>
      </c>
    </row>
    <row r="170" spans="2:67" ht="28.15" hidden="1" customHeight="1" thickBot="1">
      <c r="B170" s="34"/>
      <c r="C170" s="266"/>
      <c r="D170" s="43"/>
      <c r="E170" s="103"/>
      <c r="F170" s="103"/>
      <c r="G170" s="102"/>
      <c r="H170" s="260"/>
      <c r="I170" s="270"/>
      <c r="J170" s="270"/>
      <c r="K170" s="270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52"/>
      <c r="AK170" s="255"/>
      <c r="AL170" s="23"/>
      <c r="AM170" s="211"/>
      <c r="AN170" s="211"/>
      <c r="AO170" s="248"/>
      <c r="AP170" s="241"/>
      <c r="AQ170" s="238"/>
      <c r="AR170" s="235"/>
      <c r="AS170" s="241"/>
      <c r="AT170" s="238"/>
      <c r="AU170" s="235"/>
      <c r="AV170" s="241"/>
      <c r="AW170" s="238"/>
      <c r="AX170" s="235"/>
      <c r="AY170" s="241"/>
      <c r="AZ170" s="238"/>
      <c r="BA170" s="235"/>
      <c r="BB170" s="241"/>
      <c r="BC170" s="238"/>
      <c r="BD170" s="292"/>
      <c r="BE170" s="295"/>
      <c r="BF170" s="295"/>
      <c r="BG170" s="298"/>
    </row>
    <row r="171" spans="2:67" ht="28.15" hidden="1" customHeight="1">
      <c r="B171" s="34"/>
      <c r="C171" s="267"/>
      <c r="D171" s="33"/>
      <c r="E171" s="101"/>
      <c r="F171" s="101"/>
      <c r="G171" s="100"/>
      <c r="H171" s="257"/>
      <c r="I171" s="271"/>
      <c r="J171" s="271"/>
      <c r="K171" s="271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52"/>
      <c r="AK171" s="255"/>
      <c r="AL171" s="23"/>
      <c r="AM171" s="211"/>
      <c r="AN171" s="211"/>
      <c r="AO171" s="248"/>
      <c r="AP171" s="241"/>
      <c r="AQ171" s="238"/>
      <c r="AR171" s="235"/>
      <c r="AS171" s="241"/>
      <c r="AT171" s="238"/>
      <c r="AU171" s="235"/>
      <c r="AV171" s="241"/>
      <c r="AW171" s="238"/>
      <c r="AX171" s="235"/>
      <c r="AY171" s="241"/>
      <c r="AZ171" s="238"/>
      <c r="BA171" s="235"/>
      <c r="BB171" s="241"/>
      <c r="BC171" s="238"/>
      <c r="BD171" s="292"/>
      <c r="BE171" s="295"/>
      <c r="BF171" s="295"/>
      <c r="BG171" s="298"/>
    </row>
    <row r="172" spans="2:67" ht="28.15" hidden="1" customHeight="1" thickBot="1">
      <c r="B172" s="34"/>
      <c r="C172" s="273"/>
      <c r="D172" s="64"/>
      <c r="E172" s="107"/>
      <c r="F172" s="107"/>
      <c r="G172" s="106"/>
      <c r="H172" s="258"/>
      <c r="I172" s="274"/>
      <c r="J172" s="274"/>
      <c r="K172" s="274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53"/>
      <c r="AK172" s="256"/>
      <c r="AL172" s="55"/>
      <c r="AM172" s="211"/>
      <c r="AN172" s="211"/>
      <c r="AO172" s="249"/>
      <c r="AP172" s="242"/>
      <c r="AQ172" s="239"/>
      <c r="AR172" s="236"/>
      <c r="AS172" s="242"/>
      <c r="AT172" s="239"/>
      <c r="AU172" s="236"/>
      <c r="AV172" s="242"/>
      <c r="AW172" s="239"/>
      <c r="AX172" s="236"/>
      <c r="AY172" s="242"/>
      <c r="AZ172" s="239"/>
      <c r="BA172" s="236"/>
      <c r="BB172" s="242"/>
      <c r="BC172" s="239"/>
      <c r="BD172" s="293"/>
      <c r="BE172" s="296"/>
      <c r="BF172" s="296"/>
      <c r="BG172" s="299"/>
    </row>
    <row r="173" spans="2:67" ht="28.15" hidden="1" customHeight="1">
      <c r="B173" s="34"/>
      <c r="C173" s="265">
        <v>3</v>
      </c>
      <c r="D173" s="54"/>
      <c r="E173" s="105"/>
      <c r="F173" s="105"/>
      <c r="G173" s="104"/>
      <c r="H173" s="259"/>
      <c r="I173" s="269"/>
      <c r="J173" s="269"/>
      <c r="K173" s="269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44"/>
      <c r="AK173" s="244"/>
      <c r="AL173" s="44"/>
      <c r="AM173" s="211"/>
      <c r="AN173" s="211"/>
      <c r="AO173" s="247">
        <f>SUMPRODUCT(LEN($M173:$AE176)-LEN(SUBSTITUTE($M173:$AE176,"A", "")))</f>
        <v>0</v>
      </c>
      <c r="AP173" s="240">
        <f>SUMPRODUCT(LEN($AH173:$AH176)-LEN(SUBSTITUTE($AH173:$AH176,"A", "")))</f>
        <v>0</v>
      </c>
      <c r="AQ173" s="237">
        <f>SUMPRODUCT(LEN($AG173:$AG176)-LEN(SUBSTITUTE($AG173:$AG176,"A", "")))</f>
        <v>0</v>
      </c>
      <c r="AR173" s="234">
        <f>SUMPRODUCT(LEN($M173:$AE176)-LEN(SUBSTITUTE($M173:$AE176,"S", "")))</f>
        <v>0</v>
      </c>
      <c r="AS173" s="240">
        <f>SUMPRODUCT(LEN($AH173:$AH176)-LEN(SUBSTITUTE($AH173:$AH176,"S", "")))</f>
        <v>0</v>
      </c>
      <c r="AT173" s="237">
        <f>SUMPRODUCT(LEN($AG173:$AG176)-LEN(SUBSTITUTE($AG173:$AG176,"S", "")))</f>
        <v>0</v>
      </c>
      <c r="AU173" s="234">
        <f>SUMPRODUCT(LEN($M173:$AE176)-LEN(SUBSTITUTE($M173:$AE176,"F", "")))</f>
        <v>0</v>
      </c>
      <c r="AV173" s="240">
        <f>SUMPRODUCT(LEN($AH173:$AH176)-LEN(SUBSTITUTE($AH173:$AH176,"F", "")))</f>
        <v>0</v>
      </c>
      <c r="AW173" s="237">
        <f>SUMPRODUCT(LEN($AG173:$AG176)-LEN(SUBSTITUTE($AG173:$AG176,"F", "")))</f>
        <v>0</v>
      </c>
      <c r="AX173" s="234">
        <f>SUMPRODUCT(LEN($M173:$AE176)-LEN(SUBSTITUTE($M173:$AE176,"G", "")))</f>
        <v>0</v>
      </c>
      <c r="AY173" s="240">
        <f>SUMPRODUCT(LEN($AH173:$AH176)-LEN(SUBSTITUTE($AH173:$AH176,"G", "")))</f>
        <v>0</v>
      </c>
      <c r="AZ173" s="237">
        <f>SUMPRODUCT(LEN($AG173:$AG176)-LEN(SUBSTITUTE($AG173:$AG176,"G", "")))</f>
        <v>0</v>
      </c>
      <c r="BA173" s="234">
        <f>SUMPRODUCT(LEN($M173:$AE176)-LEN(SUBSTITUTE($M173:$AE176,"M", "")))</f>
        <v>0</v>
      </c>
      <c r="BB173" s="240">
        <f>SUMPRODUCT(LEN($AH173:$AH176)-LEN(SUBSTITUTE($AH173:$AH176,"M", "")))</f>
        <v>0</v>
      </c>
      <c r="BC173" s="237">
        <f>SUMPRODUCT(LEN($AG173:$AG176)-LEN(SUBSTITUTE($AG173:$AG176,"M", "")))</f>
        <v>0</v>
      </c>
      <c r="BD173" s="291">
        <f>SUMPRODUCT(LEN($AI173:$AI176)-LEN(SUBSTITUTE($AI173:$AI176,"S", "")))</f>
        <v>0</v>
      </c>
      <c r="BE173" s="294">
        <f>SUMPRODUCT(LEN($AI173:$AI176)-LEN(SUBSTITUTE($AI173:$AI176,"F", "")))</f>
        <v>0</v>
      </c>
      <c r="BF173" s="294">
        <f>SUMPRODUCT(LEN($AI173:$AI176)-LEN(SUBSTITUTE($AI173:$AI176,"G", "")))</f>
        <v>0</v>
      </c>
      <c r="BG173" s="297">
        <f>SUMPRODUCT(LEN($AI173:$AI176)-LEN(SUBSTITUTE($AI173:$AI176,"M", "")))</f>
        <v>0</v>
      </c>
    </row>
    <row r="174" spans="2:67" ht="28.15" hidden="1" customHeight="1" thickBot="1">
      <c r="B174" s="34"/>
      <c r="C174" s="266"/>
      <c r="D174" s="43"/>
      <c r="E174" s="103"/>
      <c r="F174" s="103"/>
      <c r="G174" s="102"/>
      <c r="H174" s="260"/>
      <c r="I174" s="270"/>
      <c r="J174" s="270"/>
      <c r="K174" s="270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45"/>
      <c r="AK174" s="245"/>
      <c r="AL174" s="23"/>
      <c r="AM174" s="211"/>
      <c r="AN174" s="211"/>
      <c r="AO174" s="248"/>
      <c r="AP174" s="241"/>
      <c r="AQ174" s="238"/>
      <c r="AR174" s="235"/>
      <c r="AS174" s="241"/>
      <c r="AT174" s="238"/>
      <c r="AU174" s="235"/>
      <c r="AV174" s="241"/>
      <c r="AW174" s="238"/>
      <c r="AX174" s="235"/>
      <c r="AY174" s="241"/>
      <c r="AZ174" s="238"/>
      <c r="BA174" s="235"/>
      <c r="BB174" s="241"/>
      <c r="BC174" s="238"/>
      <c r="BD174" s="292"/>
      <c r="BE174" s="295"/>
      <c r="BF174" s="295"/>
      <c r="BG174" s="298"/>
    </row>
    <row r="175" spans="2:67" ht="28.15" hidden="1" customHeight="1">
      <c r="B175" s="34"/>
      <c r="C175" s="267"/>
      <c r="D175" s="33"/>
      <c r="E175" s="101"/>
      <c r="F175" s="101"/>
      <c r="G175" s="100"/>
      <c r="H175" s="257"/>
      <c r="I175" s="271"/>
      <c r="J175" s="271"/>
      <c r="K175" s="271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45"/>
      <c r="AK175" s="245"/>
      <c r="AL175" s="23"/>
      <c r="AM175" s="211"/>
      <c r="AN175" s="211"/>
      <c r="AO175" s="248"/>
      <c r="AP175" s="241"/>
      <c r="AQ175" s="238"/>
      <c r="AR175" s="235"/>
      <c r="AS175" s="241"/>
      <c r="AT175" s="238"/>
      <c r="AU175" s="235"/>
      <c r="AV175" s="241"/>
      <c r="AW175" s="238"/>
      <c r="AX175" s="235"/>
      <c r="AY175" s="241"/>
      <c r="AZ175" s="238"/>
      <c r="BA175" s="235"/>
      <c r="BB175" s="241"/>
      <c r="BC175" s="238"/>
      <c r="BD175" s="292"/>
      <c r="BE175" s="295"/>
      <c r="BF175" s="295"/>
      <c r="BG175" s="298"/>
    </row>
    <row r="176" spans="2:67" ht="28.15" hidden="1" customHeight="1" thickBot="1">
      <c r="B176" s="22"/>
      <c r="C176" s="268"/>
      <c r="D176" s="21"/>
      <c r="E176" s="109"/>
      <c r="F176" s="109"/>
      <c r="G176" s="108"/>
      <c r="H176" s="258"/>
      <c r="I176" s="272"/>
      <c r="J176" s="272"/>
      <c r="K176" s="27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46"/>
      <c r="AK176" s="246"/>
      <c r="AL176" s="11"/>
      <c r="AM176" s="211"/>
      <c r="AN176" s="211"/>
      <c r="AO176" s="249"/>
      <c r="AP176" s="242"/>
      <c r="AQ176" s="239"/>
      <c r="AR176" s="236"/>
      <c r="AS176" s="242"/>
      <c r="AT176" s="239"/>
      <c r="AU176" s="236"/>
      <c r="AV176" s="242"/>
      <c r="AW176" s="239"/>
      <c r="AX176" s="236"/>
      <c r="AY176" s="242"/>
      <c r="AZ176" s="239"/>
      <c r="BA176" s="236"/>
      <c r="BB176" s="242"/>
      <c r="BC176" s="239"/>
      <c r="BD176" s="293"/>
      <c r="BE176" s="296"/>
      <c r="BF176" s="296"/>
      <c r="BG176" s="299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29" t="s">
        <v>287</v>
      </c>
      <c r="M177" s="278"/>
      <c r="N177" s="229" t="s">
        <v>286</v>
      </c>
      <c r="O177" s="278"/>
      <c r="P177" s="229" t="s">
        <v>286</v>
      </c>
      <c r="Q177" s="230"/>
      <c r="R177" s="229" t="s">
        <v>286</v>
      </c>
      <c r="S177" s="230"/>
      <c r="T177" s="229" t="s">
        <v>286</v>
      </c>
      <c r="U177" s="230"/>
      <c r="V177" s="229" t="s">
        <v>286</v>
      </c>
      <c r="W177" s="230"/>
      <c r="X177" s="229" t="s">
        <v>286</v>
      </c>
      <c r="Y177" s="230"/>
      <c r="Z177" s="229" t="s">
        <v>286</v>
      </c>
      <c r="AA177" s="230"/>
      <c r="AB177" s="229" t="s">
        <v>286</v>
      </c>
      <c r="AC177" s="230"/>
      <c r="AD177" s="229" t="s">
        <v>286</v>
      </c>
      <c r="AE177" s="230"/>
      <c r="AF177" s="243" t="s">
        <v>285</v>
      </c>
      <c r="AG177" s="230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/>
      <c r="E178" s="275">
        <v>285.24</v>
      </c>
      <c r="F178" s="276"/>
      <c r="G178" s="277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1</v>
      </c>
      <c r="AP178" s="70">
        <f t="shared" si="12"/>
        <v>0</v>
      </c>
      <c r="AQ178" s="69">
        <f t="shared" si="12"/>
        <v>0</v>
      </c>
      <c r="AR178" s="71">
        <f t="shared" si="12"/>
        <v>3</v>
      </c>
      <c r="AS178" s="70">
        <f t="shared" si="12"/>
        <v>0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0</v>
      </c>
      <c r="AY178" s="70">
        <f t="shared" si="12"/>
        <v>0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257</v>
      </c>
      <c r="BK178" s="5">
        <f>SUM(AO178:AQ178)</f>
        <v>1</v>
      </c>
      <c r="BL178" s="5">
        <f>SUM(AR178:AT178,BD178)</f>
        <v>3</v>
      </c>
      <c r="BM178" s="5">
        <f>SUM(AU178:AW178,BE178)</f>
        <v>0</v>
      </c>
      <c r="BN178" s="5">
        <f>SUM(AX178:AZ178,BF178)</f>
        <v>0</v>
      </c>
      <c r="BO178" s="5">
        <f>SUM(BA178:BC178,BG178)</f>
        <v>0</v>
      </c>
    </row>
    <row r="179" spans="2:67" ht="28.15" customHeight="1">
      <c r="B179" s="34"/>
      <c r="C179" s="265">
        <v>1</v>
      </c>
      <c r="D179" s="54"/>
      <c r="E179" s="105"/>
      <c r="F179" s="105"/>
      <c r="G179" s="104"/>
      <c r="H179" s="259"/>
      <c r="I179" s="269">
        <v>24</v>
      </c>
      <c r="J179" s="269">
        <v>10</v>
      </c>
      <c r="K179" s="269">
        <v>6</v>
      </c>
      <c r="L179" s="48">
        <v>1</v>
      </c>
      <c r="M179" s="47" t="s">
        <v>417</v>
      </c>
      <c r="N179" s="48">
        <v>5</v>
      </c>
      <c r="O179" s="47"/>
      <c r="P179" s="48">
        <v>9</v>
      </c>
      <c r="Q179" s="47"/>
      <c r="R179" s="48">
        <v>13</v>
      </c>
      <c r="S179" s="47"/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/>
      <c r="AI179" s="45"/>
      <c r="AJ179" s="244"/>
      <c r="AK179" s="244"/>
      <c r="AL179" s="44"/>
      <c r="AM179" s="247">
        <f>SUMPRODUCT(LEN($M179:$AE182)-LEN(SUBSTITUTE($M179:$AE182,"/", "")))/2</f>
        <v>0</v>
      </c>
      <c r="AN179" s="300">
        <f>SUMPRODUCT(LEN($M179:$AE182)-LEN(SUBSTITUTE($M179:$AE182,"-", "")))</f>
        <v>0</v>
      </c>
      <c r="AO179" s="247">
        <f>SUMPRODUCT(LEN($M179:$AE182)-LEN(SUBSTITUTE($M179:$AE182,"A", "")))</f>
        <v>1</v>
      </c>
      <c r="AP179" s="240">
        <f>SUMPRODUCT(LEN($AH179:$AH182)-LEN(SUBSTITUTE($AH179:$AH182,"A", "")))</f>
        <v>0</v>
      </c>
      <c r="AQ179" s="237">
        <f>SUMPRODUCT(LEN($AG179:$AG182)-LEN(SUBSTITUTE($AG179:$AG182,"A", "")))</f>
        <v>0</v>
      </c>
      <c r="AR179" s="234">
        <f>SUMPRODUCT(LEN($M179:$AE182)-LEN(SUBSTITUTE($M179:$AE182,"S", "")))</f>
        <v>3</v>
      </c>
      <c r="AS179" s="240">
        <f>SUMPRODUCT(LEN($AH179:$AH182)-LEN(SUBSTITUTE($AH179:$AH182,"S", "")))</f>
        <v>0</v>
      </c>
      <c r="AT179" s="237">
        <f>SUMPRODUCT(LEN($AG179:$AG182)-LEN(SUBSTITUTE($AG179:$AG182,"S", "")))</f>
        <v>0</v>
      </c>
      <c r="AU179" s="234">
        <f>SUMPRODUCT(LEN($M179:$AE182)-LEN(SUBSTITUTE($M179:$AE182,"F", "")))</f>
        <v>0</v>
      </c>
      <c r="AV179" s="240">
        <f>SUMPRODUCT(LEN($AH179:$AH182)-LEN(SUBSTITUTE($AH179:$AH182,"F", "")))</f>
        <v>0</v>
      </c>
      <c r="AW179" s="237">
        <f>SUMPRODUCT(LEN($AG179:$AG182)-LEN(SUBSTITUTE($AG179:$AG182,"F", "")))</f>
        <v>0</v>
      </c>
      <c r="AX179" s="234">
        <f>SUMPRODUCT(LEN($M179:$AE182)-LEN(SUBSTITUTE($M179:$AE182,"G", "")))</f>
        <v>0</v>
      </c>
      <c r="AY179" s="240">
        <f>SUMPRODUCT(LEN($AH179:$AH182)-LEN(SUBSTITUTE($AH179:$AH182,"G", "")))</f>
        <v>0</v>
      </c>
      <c r="AZ179" s="237">
        <f>SUMPRODUCT(LEN($AG179:$AG182)-LEN(SUBSTITUTE($AG179:$AG182,"G", "")))</f>
        <v>0</v>
      </c>
      <c r="BA179" s="234">
        <f>SUMPRODUCT(LEN($M179:$AE182)-LEN(SUBSTITUTE($M179:$AE182,"M", "")))</f>
        <v>0</v>
      </c>
      <c r="BB179" s="240">
        <f>SUMPRODUCT(LEN($AH179:$AH182)-LEN(SUBSTITUTE($AH179:$AH182,"M", "")))</f>
        <v>0</v>
      </c>
      <c r="BC179" s="237">
        <f>SUMPRODUCT(LEN($AG179:$AG182)-LEN(SUBSTITUTE($AG179:$AG182,"M", "")))</f>
        <v>0</v>
      </c>
      <c r="BD179" s="291">
        <f>SUMPRODUCT(LEN($AI179:$AI182)-LEN(SUBSTITUTE($AI179:$AI182,"S", "")))</f>
        <v>0</v>
      </c>
      <c r="BE179" s="294">
        <f>SUMPRODUCT(LEN($AI179:$AI182)-LEN(SUBSTITUTE($AI179:$AI182,"F", "")))</f>
        <v>0</v>
      </c>
      <c r="BF179" s="294">
        <f>SUMPRODUCT(LEN($AI179:$AI182)-LEN(SUBSTITUTE($AI179:$AI182,"G", "")))</f>
        <v>0</v>
      </c>
      <c r="BG179" s="297">
        <f>SUMPRODUCT(LEN($AI179:$AI182)-LEN(SUBSTITUTE($AI179:$AI182,"M", "")))</f>
        <v>0</v>
      </c>
    </row>
    <row r="180" spans="2:67" ht="28.15" customHeight="1" thickBot="1">
      <c r="B180" s="34"/>
      <c r="C180" s="266"/>
      <c r="D180" s="43"/>
      <c r="E180" s="103"/>
      <c r="F180" s="103"/>
      <c r="G180" s="102"/>
      <c r="H180" s="260"/>
      <c r="I180" s="270"/>
      <c r="J180" s="270"/>
      <c r="K180" s="270"/>
      <c r="L180" s="37">
        <v>2</v>
      </c>
      <c r="M180" s="36" t="s">
        <v>417</v>
      </c>
      <c r="N180" s="37">
        <v>6</v>
      </c>
      <c r="O180" s="36"/>
      <c r="P180" s="37">
        <v>10</v>
      </c>
      <c r="Q180" s="36"/>
      <c r="R180" s="37">
        <v>14</v>
      </c>
      <c r="S180" s="36"/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/>
      <c r="AI180" s="24"/>
      <c r="AJ180" s="245"/>
      <c r="AK180" s="245"/>
      <c r="AL180" s="23"/>
      <c r="AM180" s="248"/>
      <c r="AN180" s="301"/>
      <c r="AO180" s="248"/>
      <c r="AP180" s="241"/>
      <c r="AQ180" s="238"/>
      <c r="AR180" s="235"/>
      <c r="AS180" s="241"/>
      <c r="AT180" s="238"/>
      <c r="AU180" s="235"/>
      <c r="AV180" s="241"/>
      <c r="AW180" s="238"/>
      <c r="AX180" s="235"/>
      <c r="AY180" s="241"/>
      <c r="AZ180" s="238"/>
      <c r="BA180" s="235"/>
      <c r="BB180" s="241"/>
      <c r="BC180" s="238"/>
      <c r="BD180" s="292"/>
      <c r="BE180" s="295"/>
      <c r="BF180" s="295"/>
      <c r="BG180" s="298"/>
    </row>
    <row r="181" spans="2:67" ht="28.15" customHeight="1">
      <c r="B181" s="34"/>
      <c r="C181" s="267"/>
      <c r="D181" s="33"/>
      <c r="E181" s="101"/>
      <c r="F181" s="101"/>
      <c r="G181" s="100"/>
      <c r="H181" s="257">
        <v>163</v>
      </c>
      <c r="I181" s="271"/>
      <c r="J181" s="271"/>
      <c r="K181" s="271"/>
      <c r="L181" s="27">
        <v>3</v>
      </c>
      <c r="M181" s="26" t="s">
        <v>422</v>
      </c>
      <c r="N181" s="27">
        <v>7</v>
      </c>
      <c r="O181" s="26"/>
      <c r="P181" s="27">
        <v>11</v>
      </c>
      <c r="Q181" s="26"/>
      <c r="R181" s="27">
        <v>15</v>
      </c>
      <c r="S181" s="26"/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45"/>
      <c r="AK181" s="245"/>
      <c r="AL181" s="23"/>
      <c r="AM181" s="248"/>
      <c r="AN181" s="301"/>
      <c r="AO181" s="248"/>
      <c r="AP181" s="241"/>
      <c r="AQ181" s="238"/>
      <c r="AR181" s="235"/>
      <c r="AS181" s="241"/>
      <c r="AT181" s="238"/>
      <c r="AU181" s="235"/>
      <c r="AV181" s="241"/>
      <c r="AW181" s="238"/>
      <c r="AX181" s="235"/>
      <c r="AY181" s="241"/>
      <c r="AZ181" s="238"/>
      <c r="BA181" s="235"/>
      <c r="BB181" s="241"/>
      <c r="BC181" s="238"/>
      <c r="BD181" s="292"/>
      <c r="BE181" s="295"/>
      <c r="BF181" s="295"/>
      <c r="BG181" s="298"/>
    </row>
    <row r="182" spans="2:67" ht="28.15" customHeight="1" thickBot="1">
      <c r="B182" s="34"/>
      <c r="C182" s="273"/>
      <c r="D182" s="64"/>
      <c r="E182" s="107"/>
      <c r="F182" s="107"/>
      <c r="G182" s="106"/>
      <c r="H182" s="258"/>
      <c r="I182" s="274"/>
      <c r="J182" s="274"/>
      <c r="K182" s="274"/>
      <c r="L182" s="59">
        <v>4</v>
      </c>
      <c r="M182" s="58" t="s">
        <v>417</v>
      </c>
      <c r="N182" s="59">
        <v>8</v>
      </c>
      <c r="O182" s="58"/>
      <c r="P182" s="59">
        <v>12</v>
      </c>
      <c r="Q182" s="58"/>
      <c r="R182" s="59">
        <v>16</v>
      </c>
      <c r="S182" s="58"/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50"/>
      <c r="AK182" s="250"/>
      <c r="AL182" s="55"/>
      <c r="AM182" s="249"/>
      <c r="AN182" s="302"/>
      <c r="AO182" s="249"/>
      <c r="AP182" s="242"/>
      <c r="AQ182" s="239"/>
      <c r="AR182" s="236"/>
      <c r="AS182" s="242"/>
      <c r="AT182" s="239"/>
      <c r="AU182" s="236"/>
      <c r="AV182" s="242"/>
      <c r="AW182" s="239"/>
      <c r="AX182" s="236"/>
      <c r="AY182" s="242"/>
      <c r="AZ182" s="239"/>
      <c r="BA182" s="236"/>
      <c r="BB182" s="242"/>
      <c r="BC182" s="239"/>
      <c r="BD182" s="293"/>
      <c r="BE182" s="296"/>
      <c r="BF182" s="296"/>
      <c r="BG182" s="299"/>
    </row>
    <row r="183" spans="2:67" ht="28.15" hidden="1" customHeight="1">
      <c r="B183" s="34"/>
      <c r="C183" s="265">
        <v>2</v>
      </c>
      <c r="D183" s="54"/>
      <c r="E183" s="105"/>
      <c r="F183" s="105"/>
      <c r="G183" s="104"/>
      <c r="H183" s="259"/>
      <c r="I183" s="269"/>
      <c r="J183" s="269"/>
      <c r="K183" s="269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51"/>
      <c r="AK183" s="254"/>
      <c r="AL183" s="44"/>
      <c r="AM183" s="211"/>
      <c r="AN183" s="211"/>
      <c r="AO183" s="247">
        <f>SUMPRODUCT(LEN($M183:$AE186)-LEN(SUBSTITUTE($M183:$AE186,"A", "")))</f>
        <v>0</v>
      </c>
      <c r="AP183" s="240">
        <f>SUMPRODUCT(LEN($AH183:$AH186)-LEN(SUBSTITUTE($AH183:$AH186,"A", "")))</f>
        <v>0</v>
      </c>
      <c r="AQ183" s="237">
        <f>SUMPRODUCT(LEN($AG183:$AG186)-LEN(SUBSTITUTE($AG183:$AG186,"A", "")))</f>
        <v>0</v>
      </c>
      <c r="AR183" s="234">
        <f>SUMPRODUCT(LEN($M183:$AE186)-LEN(SUBSTITUTE($M183:$AE186,"S", "")))</f>
        <v>0</v>
      </c>
      <c r="AS183" s="240">
        <f>SUMPRODUCT(LEN($AH183:$AH186)-LEN(SUBSTITUTE($AH183:$AH186,"S", "")))</f>
        <v>0</v>
      </c>
      <c r="AT183" s="237">
        <f>SUMPRODUCT(LEN($AG183:$AG186)-LEN(SUBSTITUTE($AG183:$AG186,"S", "")))</f>
        <v>0</v>
      </c>
      <c r="AU183" s="234">
        <f>SUMPRODUCT(LEN($M183:$AE186)-LEN(SUBSTITUTE($M183:$AE186,"F", "")))</f>
        <v>0</v>
      </c>
      <c r="AV183" s="240">
        <f>SUMPRODUCT(LEN($AH183:$AH186)-LEN(SUBSTITUTE($AH183:$AH186,"F", "")))</f>
        <v>0</v>
      </c>
      <c r="AW183" s="237">
        <f>SUMPRODUCT(LEN($AG183:$AG186)-LEN(SUBSTITUTE($AG183:$AG186,"F", "")))</f>
        <v>0</v>
      </c>
      <c r="AX183" s="234">
        <f>SUMPRODUCT(LEN($M183:$AE186)-LEN(SUBSTITUTE($M183:$AE186,"G", "")))</f>
        <v>0</v>
      </c>
      <c r="AY183" s="240">
        <f>SUMPRODUCT(LEN($AH183:$AH186)-LEN(SUBSTITUTE($AH183:$AH186,"G", "")))</f>
        <v>0</v>
      </c>
      <c r="AZ183" s="237">
        <f>SUMPRODUCT(LEN($AG183:$AG186)-LEN(SUBSTITUTE($AG183:$AG186,"G", "")))</f>
        <v>0</v>
      </c>
      <c r="BA183" s="234">
        <f>SUMPRODUCT(LEN($M183:$AE186)-LEN(SUBSTITUTE($M183:$AE186,"M", "")))</f>
        <v>0</v>
      </c>
      <c r="BB183" s="240">
        <f>SUMPRODUCT(LEN($AH183:$AH186)-LEN(SUBSTITUTE($AH183:$AH186,"M", "")))</f>
        <v>0</v>
      </c>
      <c r="BC183" s="237">
        <f>SUMPRODUCT(LEN($AG183:$AG186)-LEN(SUBSTITUTE($AG183:$AG186,"M", "")))</f>
        <v>0</v>
      </c>
      <c r="BD183" s="291">
        <f>SUMPRODUCT(LEN($AI183:$AI186)-LEN(SUBSTITUTE($AI183:$AI186,"S", "")))</f>
        <v>0</v>
      </c>
      <c r="BE183" s="294">
        <f>SUMPRODUCT(LEN($AI183:$AI186)-LEN(SUBSTITUTE($AI183:$AI186,"F", "")))</f>
        <v>0</v>
      </c>
      <c r="BF183" s="294">
        <f>SUMPRODUCT(LEN($AI183:$AI186)-LEN(SUBSTITUTE($AI183:$AI186,"G", "")))</f>
        <v>0</v>
      </c>
      <c r="BG183" s="297">
        <f>SUMPRODUCT(LEN($AI183:$AI186)-LEN(SUBSTITUTE($AI183:$AI186,"M", "")))</f>
        <v>0</v>
      </c>
    </row>
    <row r="184" spans="2:67" ht="28.15" hidden="1" customHeight="1" thickBot="1">
      <c r="B184" s="34"/>
      <c r="C184" s="266"/>
      <c r="D184" s="43"/>
      <c r="E184" s="103"/>
      <c r="F184" s="103"/>
      <c r="G184" s="102"/>
      <c r="H184" s="260"/>
      <c r="I184" s="270"/>
      <c r="J184" s="270"/>
      <c r="K184" s="270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52"/>
      <c r="AK184" s="255"/>
      <c r="AL184" s="23"/>
      <c r="AM184" s="211"/>
      <c r="AN184" s="211"/>
      <c r="AO184" s="248"/>
      <c r="AP184" s="241"/>
      <c r="AQ184" s="238"/>
      <c r="AR184" s="235"/>
      <c r="AS184" s="241"/>
      <c r="AT184" s="238"/>
      <c r="AU184" s="235"/>
      <c r="AV184" s="241"/>
      <c r="AW184" s="238"/>
      <c r="AX184" s="235"/>
      <c r="AY184" s="241"/>
      <c r="AZ184" s="238"/>
      <c r="BA184" s="235"/>
      <c r="BB184" s="241"/>
      <c r="BC184" s="238"/>
      <c r="BD184" s="292"/>
      <c r="BE184" s="295"/>
      <c r="BF184" s="295"/>
      <c r="BG184" s="298"/>
    </row>
    <row r="185" spans="2:67" ht="28.15" hidden="1" customHeight="1">
      <c r="B185" s="34"/>
      <c r="C185" s="267"/>
      <c r="D185" s="33"/>
      <c r="E185" s="101"/>
      <c r="F185" s="101"/>
      <c r="G185" s="100"/>
      <c r="H185" s="257"/>
      <c r="I185" s="271"/>
      <c r="J185" s="271"/>
      <c r="K185" s="271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52"/>
      <c r="AK185" s="255"/>
      <c r="AL185" s="23"/>
      <c r="AM185" s="211"/>
      <c r="AN185" s="211"/>
      <c r="AO185" s="248"/>
      <c r="AP185" s="241"/>
      <c r="AQ185" s="238"/>
      <c r="AR185" s="235"/>
      <c r="AS185" s="241"/>
      <c r="AT185" s="238"/>
      <c r="AU185" s="235"/>
      <c r="AV185" s="241"/>
      <c r="AW185" s="238"/>
      <c r="AX185" s="235"/>
      <c r="AY185" s="241"/>
      <c r="AZ185" s="238"/>
      <c r="BA185" s="235"/>
      <c r="BB185" s="241"/>
      <c r="BC185" s="238"/>
      <c r="BD185" s="292"/>
      <c r="BE185" s="295"/>
      <c r="BF185" s="295"/>
      <c r="BG185" s="298"/>
    </row>
    <row r="186" spans="2:67" ht="28.15" hidden="1" customHeight="1" thickBot="1">
      <c r="B186" s="34"/>
      <c r="C186" s="273"/>
      <c r="D186" s="64"/>
      <c r="E186" s="107"/>
      <c r="F186" s="107"/>
      <c r="G186" s="106"/>
      <c r="H186" s="258"/>
      <c r="I186" s="274"/>
      <c r="J186" s="274"/>
      <c r="K186" s="274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53"/>
      <c r="AK186" s="256"/>
      <c r="AL186" s="55"/>
      <c r="AM186" s="211"/>
      <c r="AN186" s="211"/>
      <c r="AO186" s="249"/>
      <c r="AP186" s="242"/>
      <c r="AQ186" s="239"/>
      <c r="AR186" s="236"/>
      <c r="AS186" s="242"/>
      <c r="AT186" s="239"/>
      <c r="AU186" s="236"/>
      <c r="AV186" s="242"/>
      <c r="AW186" s="239"/>
      <c r="AX186" s="236"/>
      <c r="AY186" s="242"/>
      <c r="AZ186" s="239"/>
      <c r="BA186" s="236"/>
      <c r="BB186" s="242"/>
      <c r="BC186" s="239"/>
      <c r="BD186" s="293"/>
      <c r="BE186" s="296"/>
      <c r="BF186" s="296"/>
      <c r="BG186" s="299"/>
    </row>
    <row r="187" spans="2:67" ht="28.15" hidden="1" customHeight="1">
      <c r="B187" s="34"/>
      <c r="C187" s="265">
        <v>3</v>
      </c>
      <c r="D187" s="54"/>
      <c r="E187" s="105"/>
      <c r="F187" s="105"/>
      <c r="G187" s="104"/>
      <c r="H187" s="259"/>
      <c r="I187" s="269"/>
      <c r="J187" s="269"/>
      <c r="K187" s="269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44"/>
      <c r="AK187" s="244"/>
      <c r="AL187" s="44"/>
      <c r="AM187" s="211"/>
      <c r="AN187" s="211"/>
      <c r="AO187" s="247">
        <f>SUMPRODUCT(LEN($M187:$AE190)-LEN(SUBSTITUTE($M187:$AE190,"A", "")))</f>
        <v>0</v>
      </c>
      <c r="AP187" s="240">
        <f>SUMPRODUCT(LEN($AH187:$AH190)-LEN(SUBSTITUTE($AH187:$AH190,"A", "")))</f>
        <v>0</v>
      </c>
      <c r="AQ187" s="237">
        <f>SUMPRODUCT(LEN($AG187:$AG190)-LEN(SUBSTITUTE($AG187:$AG190,"A", "")))</f>
        <v>0</v>
      </c>
      <c r="AR187" s="234">
        <f>SUMPRODUCT(LEN($M187:$AE190)-LEN(SUBSTITUTE($M187:$AE190,"S", "")))</f>
        <v>0</v>
      </c>
      <c r="AS187" s="240">
        <f>SUMPRODUCT(LEN($AH187:$AH190)-LEN(SUBSTITUTE($AH187:$AH190,"S", "")))</f>
        <v>0</v>
      </c>
      <c r="AT187" s="237">
        <f>SUMPRODUCT(LEN($AG187:$AG190)-LEN(SUBSTITUTE($AG187:$AG190,"S", "")))</f>
        <v>0</v>
      </c>
      <c r="AU187" s="234">
        <f>SUMPRODUCT(LEN($M187:$AE190)-LEN(SUBSTITUTE($M187:$AE190,"F", "")))</f>
        <v>0</v>
      </c>
      <c r="AV187" s="240">
        <f>SUMPRODUCT(LEN($AH187:$AH190)-LEN(SUBSTITUTE($AH187:$AH190,"F", "")))</f>
        <v>0</v>
      </c>
      <c r="AW187" s="237">
        <f>SUMPRODUCT(LEN($AG187:$AG190)-LEN(SUBSTITUTE($AG187:$AG190,"F", "")))</f>
        <v>0</v>
      </c>
      <c r="AX187" s="234">
        <f>SUMPRODUCT(LEN($M187:$AE190)-LEN(SUBSTITUTE($M187:$AE190,"G", "")))</f>
        <v>0</v>
      </c>
      <c r="AY187" s="240">
        <f>SUMPRODUCT(LEN($AH187:$AH190)-LEN(SUBSTITUTE($AH187:$AH190,"G", "")))</f>
        <v>0</v>
      </c>
      <c r="AZ187" s="237">
        <f>SUMPRODUCT(LEN($AG187:$AG190)-LEN(SUBSTITUTE($AG187:$AG190,"G", "")))</f>
        <v>0</v>
      </c>
      <c r="BA187" s="234">
        <f>SUMPRODUCT(LEN($M187:$AE190)-LEN(SUBSTITUTE($M187:$AE190,"M", "")))</f>
        <v>0</v>
      </c>
      <c r="BB187" s="240">
        <f>SUMPRODUCT(LEN($AH187:$AH190)-LEN(SUBSTITUTE($AH187:$AH190,"M", "")))</f>
        <v>0</v>
      </c>
      <c r="BC187" s="237">
        <f>SUMPRODUCT(LEN($AG187:$AG190)-LEN(SUBSTITUTE($AG187:$AG190,"M", "")))</f>
        <v>0</v>
      </c>
      <c r="BD187" s="291">
        <f>SUMPRODUCT(LEN($AI187:$AI190)-LEN(SUBSTITUTE($AI187:$AI190,"S", "")))</f>
        <v>0</v>
      </c>
      <c r="BE187" s="294">
        <f>SUMPRODUCT(LEN($AI187:$AI190)-LEN(SUBSTITUTE($AI187:$AI190,"F", "")))</f>
        <v>0</v>
      </c>
      <c r="BF187" s="294">
        <f>SUMPRODUCT(LEN($AI187:$AI190)-LEN(SUBSTITUTE($AI187:$AI190,"G", "")))</f>
        <v>0</v>
      </c>
      <c r="BG187" s="297">
        <f>SUMPRODUCT(LEN($AI187:$AI190)-LEN(SUBSTITUTE($AI187:$AI190,"M", "")))</f>
        <v>0</v>
      </c>
    </row>
    <row r="188" spans="2:67" ht="28.15" hidden="1" customHeight="1" thickBot="1">
      <c r="B188" s="34"/>
      <c r="C188" s="266"/>
      <c r="D188" s="43"/>
      <c r="E188" s="103"/>
      <c r="F188" s="103"/>
      <c r="G188" s="102"/>
      <c r="H188" s="260"/>
      <c r="I188" s="270"/>
      <c r="J188" s="270"/>
      <c r="K188" s="270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45"/>
      <c r="AK188" s="245"/>
      <c r="AL188" s="23"/>
      <c r="AM188" s="211"/>
      <c r="AN188" s="211"/>
      <c r="AO188" s="248"/>
      <c r="AP188" s="241"/>
      <c r="AQ188" s="238"/>
      <c r="AR188" s="235"/>
      <c r="AS188" s="241"/>
      <c r="AT188" s="238"/>
      <c r="AU188" s="235"/>
      <c r="AV188" s="241"/>
      <c r="AW188" s="238"/>
      <c r="AX188" s="235"/>
      <c r="AY188" s="241"/>
      <c r="AZ188" s="238"/>
      <c r="BA188" s="235"/>
      <c r="BB188" s="241"/>
      <c r="BC188" s="238"/>
      <c r="BD188" s="292"/>
      <c r="BE188" s="295"/>
      <c r="BF188" s="295"/>
      <c r="BG188" s="298"/>
    </row>
    <row r="189" spans="2:67" ht="28.15" hidden="1" customHeight="1">
      <c r="B189" s="34"/>
      <c r="C189" s="267"/>
      <c r="D189" s="33"/>
      <c r="E189" s="101"/>
      <c r="F189" s="101"/>
      <c r="G189" s="100"/>
      <c r="H189" s="257"/>
      <c r="I189" s="271"/>
      <c r="J189" s="271"/>
      <c r="K189" s="271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45"/>
      <c r="AK189" s="245"/>
      <c r="AL189" s="23"/>
      <c r="AM189" s="211"/>
      <c r="AN189" s="211"/>
      <c r="AO189" s="248"/>
      <c r="AP189" s="241"/>
      <c r="AQ189" s="238"/>
      <c r="AR189" s="235"/>
      <c r="AS189" s="241"/>
      <c r="AT189" s="238"/>
      <c r="AU189" s="235"/>
      <c r="AV189" s="241"/>
      <c r="AW189" s="238"/>
      <c r="AX189" s="235"/>
      <c r="AY189" s="241"/>
      <c r="AZ189" s="238"/>
      <c r="BA189" s="235"/>
      <c r="BB189" s="241"/>
      <c r="BC189" s="238"/>
      <c r="BD189" s="292"/>
      <c r="BE189" s="295"/>
      <c r="BF189" s="295"/>
      <c r="BG189" s="298"/>
    </row>
    <row r="190" spans="2:67" ht="28.15" hidden="1" customHeight="1" thickBot="1">
      <c r="B190" s="22"/>
      <c r="C190" s="268"/>
      <c r="D190" s="21"/>
      <c r="E190" s="109"/>
      <c r="F190" s="109"/>
      <c r="G190" s="108"/>
      <c r="H190" s="258"/>
      <c r="I190" s="272"/>
      <c r="J190" s="272"/>
      <c r="K190" s="27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46"/>
      <c r="AK190" s="246"/>
      <c r="AL190" s="11"/>
      <c r="AM190" s="211"/>
      <c r="AN190" s="211"/>
      <c r="AO190" s="249"/>
      <c r="AP190" s="242"/>
      <c r="AQ190" s="239"/>
      <c r="AR190" s="236"/>
      <c r="AS190" s="242"/>
      <c r="AT190" s="239"/>
      <c r="AU190" s="236"/>
      <c r="AV190" s="242"/>
      <c r="AW190" s="239"/>
      <c r="AX190" s="236"/>
      <c r="AY190" s="242"/>
      <c r="AZ190" s="239"/>
      <c r="BA190" s="236"/>
      <c r="BB190" s="242"/>
      <c r="BC190" s="239"/>
      <c r="BD190" s="293"/>
      <c r="BE190" s="296"/>
      <c r="BF190" s="296"/>
      <c r="BG190" s="299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29" t="s">
        <v>287</v>
      </c>
      <c r="M191" s="278"/>
      <c r="N191" s="229" t="s">
        <v>286</v>
      </c>
      <c r="O191" s="278"/>
      <c r="P191" s="229" t="s">
        <v>286</v>
      </c>
      <c r="Q191" s="230"/>
      <c r="R191" s="229" t="s">
        <v>286</v>
      </c>
      <c r="S191" s="230"/>
      <c r="T191" s="229" t="s">
        <v>286</v>
      </c>
      <c r="U191" s="230"/>
      <c r="V191" s="229" t="s">
        <v>286</v>
      </c>
      <c r="W191" s="230"/>
      <c r="X191" s="229" t="s">
        <v>286</v>
      </c>
      <c r="Y191" s="230"/>
      <c r="Z191" s="229" t="s">
        <v>286</v>
      </c>
      <c r="AA191" s="230"/>
      <c r="AB191" s="229" t="s">
        <v>286</v>
      </c>
      <c r="AC191" s="230"/>
      <c r="AD191" s="229" t="s">
        <v>286</v>
      </c>
      <c r="AE191" s="230"/>
      <c r="AF191" s="243" t="s">
        <v>285</v>
      </c>
      <c r="AG191" s="230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/>
      <c r="E192" s="275">
        <v>244.37</v>
      </c>
      <c r="F192" s="276"/>
      <c r="G192" s="277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</v>
      </c>
      <c r="AP192" s="70">
        <f t="shared" si="13"/>
        <v>0</v>
      </c>
      <c r="AQ192" s="69">
        <f t="shared" si="13"/>
        <v>0</v>
      </c>
      <c r="AR192" s="71">
        <f t="shared" si="13"/>
        <v>0</v>
      </c>
      <c r="AS192" s="70">
        <f t="shared" si="13"/>
        <v>0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0</v>
      </c>
      <c r="AY192" s="70">
        <f t="shared" si="13"/>
        <v>0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1</v>
      </c>
      <c r="BL192" s="5">
        <f>SUM(AR192:AT192,BD192)</f>
        <v>0</v>
      </c>
      <c r="BM192" s="5">
        <f>SUM(AU192:AW192,BE192)</f>
        <v>0</v>
      </c>
      <c r="BN192" s="5">
        <f>SUM(AX192:AZ192,BF192)</f>
        <v>0</v>
      </c>
      <c r="BO192" s="5">
        <f>SUM(BA192:BC192,BG192)</f>
        <v>0</v>
      </c>
    </row>
    <row r="193" spans="2:67" ht="28.15" customHeight="1">
      <c r="B193" s="34"/>
      <c r="C193" s="265">
        <v>1</v>
      </c>
      <c r="D193" s="54"/>
      <c r="E193" s="105"/>
      <c r="F193" s="105"/>
      <c r="G193" s="104"/>
      <c r="H193" s="259"/>
      <c r="I193" s="269">
        <v>29</v>
      </c>
      <c r="J193" s="269">
        <v>8</v>
      </c>
      <c r="K193" s="269">
        <v>7</v>
      </c>
      <c r="L193" s="48">
        <v>1</v>
      </c>
      <c r="M193" s="47" t="s">
        <v>422</v>
      </c>
      <c r="N193" s="48">
        <v>5</v>
      </c>
      <c r="O193" s="47"/>
      <c r="P193" s="48">
        <v>9</v>
      </c>
      <c r="Q193" s="47"/>
      <c r="R193" s="48">
        <v>13</v>
      </c>
      <c r="S193" s="47"/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/>
      <c r="AI193" s="45"/>
      <c r="AJ193" s="244"/>
      <c r="AK193" s="244"/>
      <c r="AL193" s="44"/>
      <c r="AM193" s="247">
        <f>SUMPRODUCT(LEN($M193:$AE196)-LEN(SUBSTITUTE($M193:$AE196,"/", "")))/2</f>
        <v>0</v>
      </c>
      <c r="AN193" s="300">
        <f>SUMPRODUCT(LEN($M193:$AE196)-LEN(SUBSTITUTE($M193:$AE196,"-", "")))</f>
        <v>0</v>
      </c>
      <c r="AO193" s="247">
        <f>SUMPRODUCT(LEN($M193:$AE196)-LEN(SUBSTITUTE($M193:$AE196,"A", "")))</f>
        <v>1</v>
      </c>
      <c r="AP193" s="240">
        <f>SUMPRODUCT(LEN($AH193:$AH196)-LEN(SUBSTITUTE($AH193:$AH196,"A", "")))</f>
        <v>0</v>
      </c>
      <c r="AQ193" s="237">
        <f>SUMPRODUCT(LEN($AG193:$AG196)-LEN(SUBSTITUTE($AG193:$AG196,"A", "")))</f>
        <v>0</v>
      </c>
      <c r="AR193" s="234">
        <f>SUMPRODUCT(LEN($M193:$AE196)-LEN(SUBSTITUTE($M193:$AE196,"S", "")))</f>
        <v>0</v>
      </c>
      <c r="AS193" s="240">
        <f>SUMPRODUCT(LEN($AH193:$AH196)-LEN(SUBSTITUTE($AH193:$AH196,"S", "")))</f>
        <v>0</v>
      </c>
      <c r="AT193" s="237">
        <f>SUMPRODUCT(LEN($AG193:$AG196)-LEN(SUBSTITUTE($AG193:$AG196,"S", "")))</f>
        <v>0</v>
      </c>
      <c r="AU193" s="234">
        <f>SUMPRODUCT(LEN($M193:$AE196)-LEN(SUBSTITUTE($M193:$AE196,"F", "")))</f>
        <v>0</v>
      </c>
      <c r="AV193" s="240">
        <f>SUMPRODUCT(LEN($AH193:$AH196)-LEN(SUBSTITUTE($AH193:$AH196,"F", "")))</f>
        <v>0</v>
      </c>
      <c r="AW193" s="237">
        <f>SUMPRODUCT(LEN($AG193:$AG196)-LEN(SUBSTITUTE($AG193:$AG196,"F", "")))</f>
        <v>0</v>
      </c>
      <c r="AX193" s="234">
        <f>SUMPRODUCT(LEN($M193:$AE196)-LEN(SUBSTITUTE($M193:$AE196,"G", "")))</f>
        <v>0</v>
      </c>
      <c r="AY193" s="240">
        <f>SUMPRODUCT(LEN($AH193:$AH196)-LEN(SUBSTITUTE($AH193:$AH196,"G", "")))</f>
        <v>0</v>
      </c>
      <c r="AZ193" s="237">
        <f>SUMPRODUCT(LEN($AG193:$AG196)-LEN(SUBSTITUTE($AG193:$AG196,"G", "")))</f>
        <v>0</v>
      </c>
      <c r="BA193" s="234">
        <f>SUMPRODUCT(LEN($M193:$AE196)-LEN(SUBSTITUTE($M193:$AE196,"M", "")))</f>
        <v>0</v>
      </c>
      <c r="BB193" s="240">
        <f>SUMPRODUCT(LEN($AH193:$AH196)-LEN(SUBSTITUTE($AH193:$AH196,"M", "")))</f>
        <v>0</v>
      </c>
      <c r="BC193" s="237">
        <f>SUMPRODUCT(LEN($AG193:$AG196)-LEN(SUBSTITUTE($AG193:$AG196,"M", "")))</f>
        <v>0</v>
      </c>
      <c r="BD193" s="291">
        <f>SUMPRODUCT(LEN($AI193:$AI196)-LEN(SUBSTITUTE($AI193:$AI196,"S", "")))</f>
        <v>0</v>
      </c>
      <c r="BE193" s="294">
        <f>SUMPRODUCT(LEN($AI193:$AI196)-LEN(SUBSTITUTE($AI193:$AI196,"F", "")))</f>
        <v>0</v>
      </c>
      <c r="BF193" s="294">
        <f>SUMPRODUCT(LEN($AI193:$AI196)-LEN(SUBSTITUTE($AI193:$AI196,"G", "")))</f>
        <v>0</v>
      </c>
      <c r="BG193" s="297">
        <f>SUMPRODUCT(LEN($AI193:$AI196)-LEN(SUBSTITUTE($AI193:$AI196,"M", "")))</f>
        <v>0</v>
      </c>
    </row>
    <row r="194" spans="2:67" ht="28.15" customHeight="1" thickBot="1">
      <c r="B194" s="34"/>
      <c r="C194" s="266"/>
      <c r="D194" s="43"/>
      <c r="E194" s="103"/>
      <c r="F194" s="103"/>
      <c r="G194" s="102"/>
      <c r="H194" s="260"/>
      <c r="I194" s="270"/>
      <c r="J194" s="270"/>
      <c r="K194" s="270"/>
      <c r="L194" s="37">
        <v>2</v>
      </c>
      <c r="M194" s="36"/>
      <c r="N194" s="37">
        <v>6</v>
      </c>
      <c r="O194" s="36"/>
      <c r="P194" s="37">
        <v>10</v>
      </c>
      <c r="Q194" s="36"/>
      <c r="R194" s="37">
        <v>14</v>
      </c>
      <c r="S194" s="36"/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/>
      <c r="AI194" s="24"/>
      <c r="AJ194" s="245"/>
      <c r="AK194" s="245"/>
      <c r="AL194" s="23"/>
      <c r="AM194" s="248"/>
      <c r="AN194" s="301"/>
      <c r="AO194" s="248"/>
      <c r="AP194" s="241"/>
      <c r="AQ194" s="238"/>
      <c r="AR194" s="235"/>
      <c r="AS194" s="241"/>
      <c r="AT194" s="238"/>
      <c r="AU194" s="235"/>
      <c r="AV194" s="241"/>
      <c r="AW194" s="238"/>
      <c r="AX194" s="235"/>
      <c r="AY194" s="241"/>
      <c r="AZ194" s="238"/>
      <c r="BA194" s="235"/>
      <c r="BB194" s="241"/>
      <c r="BC194" s="238"/>
      <c r="BD194" s="292"/>
      <c r="BE194" s="295"/>
      <c r="BF194" s="295"/>
      <c r="BG194" s="298"/>
    </row>
    <row r="195" spans="2:67" ht="28.15" customHeight="1">
      <c r="B195" s="34"/>
      <c r="C195" s="267"/>
      <c r="D195" s="33"/>
      <c r="E195" s="101"/>
      <c r="F195" s="101"/>
      <c r="G195" s="100"/>
      <c r="H195" s="257">
        <v>163</v>
      </c>
      <c r="I195" s="271"/>
      <c r="J195" s="271"/>
      <c r="K195" s="271"/>
      <c r="L195" s="27">
        <v>3</v>
      </c>
      <c r="M195" s="26"/>
      <c r="N195" s="27">
        <v>7</v>
      </c>
      <c r="O195" s="26"/>
      <c r="P195" s="27">
        <v>11</v>
      </c>
      <c r="Q195" s="26"/>
      <c r="R195" s="27">
        <v>15</v>
      </c>
      <c r="S195" s="26"/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45"/>
      <c r="AK195" s="245"/>
      <c r="AL195" s="23"/>
      <c r="AM195" s="248"/>
      <c r="AN195" s="301"/>
      <c r="AO195" s="248"/>
      <c r="AP195" s="241"/>
      <c r="AQ195" s="238"/>
      <c r="AR195" s="235"/>
      <c r="AS195" s="241"/>
      <c r="AT195" s="238"/>
      <c r="AU195" s="235"/>
      <c r="AV195" s="241"/>
      <c r="AW195" s="238"/>
      <c r="AX195" s="235"/>
      <c r="AY195" s="241"/>
      <c r="AZ195" s="238"/>
      <c r="BA195" s="235"/>
      <c r="BB195" s="241"/>
      <c r="BC195" s="238"/>
      <c r="BD195" s="292"/>
      <c r="BE195" s="295"/>
      <c r="BF195" s="295"/>
      <c r="BG195" s="298"/>
    </row>
    <row r="196" spans="2:67" ht="28.15" customHeight="1" thickBot="1">
      <c r="B196" s="34"/>
      <c r="C196" s="273"/>
      <c r="D196" s="64"/>
      <c r="E196" s="107"/>
      <c r="F196" s="107"/>
      <c r="G196" s="106"/>
      <c r="H196" s="258"/>
      <c r="I196" s="274"/>
      <c r="J196" s="274"/>
      <c r="K196" s="274"/>
      <c r="L196" s="59">
        <v>4</v>
      </c>
      <c r="M196" s="58"/>
      <c r="N196" s="59">
        <v>8</v>
      </c>
      <c r="O196" s="58"/>
      <c r="P196" s="59">
        <v>12</v>
      </c>
      <c r="Q196" s="58"/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50"/>
      <c r="AK196" s="250"/>
      <c r="AL196" s="55"/>
      <c r="AM196" s="249"/>
      <c r="AN196" s="302"/>
      <c r="AO196" s="249"/>
      <c r="AP196" s="242"/>
      <c r="AQ196" s="239"/>
      <c r="AR196" s="236"/>
      <c r="AS196" s="242"/>
      <c r="AT196" s="239"/>
      <c r="AU196" s="236"/>
      <c r="AV196" s="242"/>
      <c r="AW196" s="239"/>
      <c r="AX196" s="236"/>
      <c r="AY196" s="242"/>
      <c r="AZ196" s="239"/>
      <c r="BA196" s="236"/>
      <c r="BB196" s="242"/>
      <c r="BC196" s="239"/>
      <c r="BD196" s="293"/>
      <c r="BE196" s="296"/>
      <c r="BF196" s="296"/>
      <c r="BG196" s="299"/>
    </row>
    <row r="197" spans="2:67" ht="28.15" hidden="1" customHeight="1">
      <c r="B197" s="34"/>
      <c r="C197" s="265">
        <v>2</v>
      </c>
      <c r="D197" s="54"/>
      <c r="E197" s="105"/>
      <c r="F197" s="105"/>
      <c r="G197" s="104"/>
      <c r="H197" s="259"/>
      <c r="I197" s="269"/>
      <c r="J197" s="269"/>
      <c r="K197" s="269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51"/>
      <c r="AK197" s="254"/>
      <c r="AL197" s="44"/>
      <c r="AM197" s="211"/>
      <c r="AN197" s="211"/>
      <c r="AO197" s="247">
        <f>SUMPRODUCT(LEN($M197:$AE200)-LEN(SUBSTITUTE($M197:$AE200,"A", "")))</f>
        <v>0</v>
      </c>
      <c r="AP197" s="240">
        <f>SUMPRODUCT(LEN($AH197:$AH200)-LEN(SUBSTITUTE($AH197:$AH200,"A", "")))</f>
        <v>0</v>
      </c>
      <c r="AQ197" s="237">
        <f>SUMPRODUCT(LEN($AG197:$AG200)-LEN(SUBSTITUTE($AG197:$AG200,"A", "")))</f>
        <v>0</v>
      </c>
      <c r="AR197" s="234">
        <f>SUMPRODUCT(LEN($M197:$AE200)-LEN(SUBSTITUTE($M197:$AE200,"S", "")))</f>
        <v>0</v>
      </c>
      <c r="AS197" s="240">
        <f>SUMPRODUCT(LEN($AH197:$AH200)-LEN(SUBSTITUTE($AH197:$AH200,"S", "")))</f>
        <v>0</v>
      </c>
      <c r="AT197" s="237">
        <f>SUMPRODUCT(LEN($AG197:$AG200)-LEN(SUBSTITUTE($AG197:$AG200,"S", "")))</f>
        <v>0</v>
      </c>
      <c r="AU197" s="234">
        <f>SUMPRODUCT(LEN($M197:$AE200)-LEN(SUBSTITUTE($M197:$AE200,"F", "")))</f>
        <v>0</v>
      </c>
      <c r="AV197" s="240">
        <f>SUMPRODUCT(LEN($AH197:$AH200)-LEN(SUBSTITUTE($AH197:$AH200,"F", "")))</f>
        <v>0</v>
      </c>
      <c r="AW197" s="237">
        <f>SUMPRODUCT(LEN($AG197:$AG200)-LEN(SUBSTITUTE($AG197:$AG200,"F", "")))</f>
        <v>0</v>
      </c>
      <c r="AX197" s="234">
        <f>SUMPRODUCT(LEN($M197:$AE200)-LEN(SUBSTITUTE($M197:$AE200,"G", "")))</f>
        <v>0</v>
      </c>
      <c r="AY197" s="240">
        <f>SUMPRODUCT(LEN($AH197:$AH200)-LEN(SUBSTITUTE($AH197:$AH200,"G", "")))</f>
        <v>0</v>
      </c>
      <c r="AZ197" s="237">
        <f>SUMPRODUCT(LEN($AG197:$AG200)-LEN(SUBSTITUTE($AG197:$AG200,"G", "")))</f>
        <v>0</v>
      </c>
      <c r="BA197" s="234">
        <f>SUMPRODUCT(LEN($M197:$AE200)-LEN(SUBSTITUTE($M197:$AE200,"M", "")))</f>
        <v>0</v>
      </c>
      <c r="BB197" s="240">
        <f>SUMPRODUCT(LEN($AH197:$AH200)-LEN(SUBSTITUTE($AH197:$AH200,"M", "")))</f>
        <v>0</v>
      </c>
      <c r="BC197" s="237">
        <f>SUMPRODUCT(LEN($AG197:$AG200)-LEN(SUBSTITUTE($AG197:$AG200,"M", "")))</f>
        <v>0</v>
      </c>
      <c r="BD197" s="291">
        <f>SUMPRODUCT(LEN($AI197:$AI200)-LEN(SUBSTITUTE($AI197:$AI200,"S", "")))</f>
        <v>0</v>
      </c>
      <c r="BE197" s="294">
        <f>SUMPRODUCT(LEN($AI197:$AI200)-LEN(SUBSTITUTE($AI197:$AI200,"F", "")))</f>
        <v>0</v>
      </c>
      <c r="BF197" s="294">
        <f>SUMPRODUCT(LEN($AI197:$AI200)-LEN(SUBSTITUTE($AI197:$AI200,"G", "")))</f>
        <v>0</v>
      </c>
      <c r="BG197" s="297">
        <f>SUMPRODUCT(LEN($AI197:$AI200)-LEN(SUBSTITUTE($AI197:$AI200,"M", "")))</f>
        <v>0</v>
      </c>
    </row>
    <row r="198" spans="2:67" ht="28.15" hidden="1" customHeight="1" thickBot="1">
      <c r="B198" s="34"/>
      <c r="C198" s="266"/>
      <c r="D198" s="43"/>
      <c r="E198" s="103"/>
      <c r="F198" s="103"/>
      <c r="G198" s="102"/>
      <c r="H198" s="260"/>
      <c r="I198" s="270"/>
      <c r="J198" s="270"/>
      <c r="K198" s="270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52"/>
      <c r="AK198" s="255"/>
      <c r="AL198" s="23"/>
      <c r="AM198" s="211"/>
      <c r="AN198" s="211"/>
      <c r="AO198" s="248"/>
      <c r="AP198" s="241"/>
      <c r="AQ198" s="238"/>
      <c r="AR198" s="235"/>
      <c r="AS198" s="241"/>
      <c r="AT198" s="238"/>
      <c r="AU198" s="235"/>
      <c r="AV198" s="241"/>
      <c r="AW198" s="238"/>
      <c r="AX198" s="235"/>
      <c r="AY198" s="241"/>
      <c r="AZ198" s="238"/>
      <c r="BA198" s="235"/>
      <c r="BB198" s="241"/>
      <c r="BC198" s="238"/>
      <c r="BD198" s="292"/>
      <c r="BE198" s="295"/>
      <c r="BF198" s="295"/>
      <c r="BG198" s="298"/>
    </row>
    <row r="199" spans="2:67" ht="28.15" hidden="1" customHeight="1">
      <c r="B199" s="34"/>
      <c r="C199" s="267"/>
      <c r="D199" s="33"/>
      <c r="E199" s="101"/>
      <c r="F199" s="101"/>
      <c r="G199" s="100"/>
      <c r="H199" s="257"/>
      <c r="I199" s="271"/>
      <c r="J199" s="271"/>
      <c r="K199" s="271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52"/>
      <c r="AK199" s="255"/>
      <c r="AL199" s="23"/>
      <c r="AM199" s="211"/>
      <c r="AN199" s="211"/>
      <c r="AO199" s="248"/>
      <c r="AP199" s="241"/>
      <c r="AQ199" s="238"/>
      <c r="AR199" s="235"/>
      <c r="AS199" s="241"/>
      <c r="AT199" s="238"/>
      <c r="AU199" s="235"/>
      <c r="AV199" s="241"/>
      <c r="AW199" s="238"/>
      <c r="AX199" s="235"/>
      <c r="AY199" s="241"/>
      <c r="AZ199" s="238"/>
      <c r="BA199" s="235"/>
      <c r="BB199" s="241"/>
      <c r="BC199" s="238"/>
      <c r="BD199" s="292"/>
      <c r="BE199" s="295"/>
      <c r="BF199" s="295"/>
      <c r="BG199" s="298"/>
    </row>
    <row r="200" spans="2:67" ht="28.15" hidden="1" customHeight="1" thickBot="1">
      <c r="B200" s="34"/>
      <c r="C200" s="273"/>
      <c r="D200" s="64"/>
      <c r="E200" s="107"/>
      <c r="F200" s="107"/>
      <c r="G200" s="106"/>
      <c r="H200" s="258"/>
      <c r="I200" s="274"/>
      <c r="J200" s="274"/>
      <c r="K200" s="274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53"/>
      <c r="AK200" s="256"/>
      <c r="AL200" s="55"/>
      <c r="AM200" s="211"/>
      <c r="AN200" s="211"/>
      <c r="AO200" s="249"/>
      <c r="AP200" s="242"/>
      <c r="AQ200" s="239"/>
      <c r="AR200" s="236"/>
      <c r="AS200" s="242"/>
      <c r="AT200" s="239"/>
      <c r="AU200" s="236"/>
      <c r="AV200" s="242"/>
      <c r="AW200" s="239"/>
      <c r="AX200" s="236"/>
      <c r="AY200" s="242"/>
      <c r="AZ200" s="239"/>
      <c r="BA200" s="236"/>
      <c r="BB200" s="242"/>
      <c r="BC200" s="239"/>
      <c r="BD200" s="293"/>
      <c r="BE200" s="296"/>
      <c r="BF200" s="296"/>
      <c r="BG200" s="299"/>
    </row>
    <row r="201" spans="2:67" ht="28.15" hidden="1" customHeight="1">
      <c r="B201" s="34"/>
      <c r="C201" s="265">
        <v>3</v>
      </c>
      <c r="D201" s="54"/>
      <c r="E201" s="105"/>
      <c r="F201" s="105"/>
      <c r="G201" s="104"/>
      <c r="H201" s="259"/>
      <c r="I201" s="269"/>
      <c r="J201" s="269"/>
      <c r="K201" s="269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44"/>
      <c r="AK201" s="244"/>
      <c r="AL201" s="44"/>
      <c r="AM201" s="211"/>
      <c r="AN201" s="211"/>
      <c r="AO201" s="247">
        <f>SUMPRODUCT(LEN($M201:$AE204)-LEN(SUBSTITUTE($M201:$AE204,"A", "")))</f>
        <v>0</v>
      </c>
      <c r="AP201" s="240">
        <f>SUMPRODUCT(LEN($AH201:$AH204)-LEN(SUBSTITUTE($AH201:$AH204,"A", "")))</f>
        <v>0</v>
      </c>
      <c r="AQ201" s="237">
        <f>SUMPRODUCT(LEN($AG201:$AG204)-LEN(SUBSTITUTE($AG201:$AG204,"A", "")))</f>
        <v>0</v>
      </c>
      <c r="AR201" s="234">
        <f>SUMPRODUCT(LEN($M201:$AE204)-LEN(SUBSTITUTE($M201:$AE204,"S", "")))</f>
        <v>0</v>
      </c>
      <c r="AS201" s="240">
        <f>SUMPRODUCT(LEN($AH201:$AH204)-LEN(SUBSTITUTE($AH201:$AH204,"S", "")))</f>
        <v>0</v>
      </c>
      <c r="AT201" s="237">
        <f>SUMPRODUCT(LEN($AG201:$AG204)-LEN(SUBSTITUTE($AG201:$AG204,"S", "")))</f>
        <v>0</v>
      </c>
      <c r="AU201" s="234">
        <f>SUMPRODUCT(LEN($M201:$AE204)-LEN(SUBSTITUTE($M201:$AE204,"F", "")))</f>
        <v>0</v>
      </c>
      <c r="AV201" s="240">
        <f>SUMPRODUCT(LEN($AH201:$AH204)-LEN(SUBSTITUTE($AH201:$AH204,"F", "")))</f>
        <v>0</v>
      </c>
      <c r="AW201" s="237">
        <f>SUMPRODUCT(LEN($AG201:$AG204)-LEN(SUBSTITUTE($AG201:$AG204,"F", "")))</f>
        <v>0</v>
      </c>
      <c r="AX201" s="234">
        <f>SUMPRODUCT(LEN($M201:$AE204)-LEN(SUBSTITUTE($M201:$AE204,"G", "")))</f>
        <v>0</v>
      </c>
      <c r="AY201" s="240">
        <f>SUMPRODUCT(LEN($AH201:$AH204)-LEN(SUBSTITUTE($AH201:$AH204,"G", "")))</f>
        <v>0</v>
      </c>
      <c r="AZ201" s="237">
        <f>SUMPRODUCT(LEN($AG201:$AG204)-LEN(SUBSTITUTE($AG201:$AG204,"G", "")))</f>
        <v>0</v>
      </c>
      <c r="BA201" s="234">
        <f>SUMPRODUCT(LEN($M201:$AE204)-LEN(SUBSTITUTE($M201:$AE204,"M", "")))</f>
        <v>0</v>
      </c>
      <c r="BB201" s="240">
        <f>SUMPRODUCT(LEN($AH201:$AH204)-LEN(SUBSTITUTE($AH201:$AH204,"M", "")))</f>
        <v>0</v>
      </c>
      <c r="BC201" s="237">
        <f>SUMPRODUCT(LEN($AG201:$AG204)-LEN(SUBSTITUTE($AG201:$AG204,"M", "")))</f>
        <v>0</v>
      </c>
      <c r="BD201" s="291">
        <f>SUMPRODUCT(LEN($AI201:$AI204)-LEN(SUBSTITUTE($AI201:$AI204,"S", "")))</f>
        <v>0</v>
      </c>
      <c r="BE201" s="294">
        <f>SUMPRODUCT(LEN($AI201:$AI204)-LEN(SUBSTITUTE($AI201:$AI204,"F", "")))</f>
        <v>0</v>
      </c>
      <c r="BF201" s="294">
        <f>SUMPRODUCT(LEN($AI201:$AI204)-LEN(SUBSTITUTE($AI201:$AI204,"G", "")))</f>
        <v>0</v>
      </c>
      <c r="BG201" s="297">
        <f>SUMPRODUCT(LEN($AI201:$AI204)-LEN(SUBSTITUTE($AI201:$AI204,"M", "")))</f>
        <v>0</v>
      </c>
    </row>
    <row r="202" spans="2:67" ht="28.15" hidden="1" customHeight="1" thickBot="1">
      <c r="B202" s="34"/>
      <c r="C202" s="266"/>
      <c r="D202" s="43"/>
      <c r="E202" s="103"/>
      <c r="F202" s="103"/>
      <c r="G202" s="102"/>
      <c r="H202" s="260"/>
      <c r="I202" s="270"/>
      <c r="J202" s="270"/>
      <c r="K202" s="270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45"/>
      <c r="AK202" s="245"/>
      <c r="AL202" s="23"/>
      <c r="AM202" s="211"/>
      <c r="AN202" s="211"/>
      <c r="AO202" s="248"/>
      <c r="AP202" s="241"/>
      <c r="AQ202" s="238"/>
      <c r="AR202" s="235"/>
      <c r="AS202" s="241"/>
      <c r="AT202" s="238"/>
      <c r="AU202" s="235"/>
      <c r="AV202" s="241"/>
      <c r="AW202" s="238"/>
      <c r="AX202" s="235"/>
      <c r="AY202" s="241"/>
      <c r="AZ202" s="238"/>
      <c r="BA202" s="235"/>
      <c r="BB202" s="241"/>
      <c r="BC202" s="238"/>
      <c r="BD202" s="292"/>
      <c r="BE202" s="295"/>
      <c r="BF202" s="295"/>
      <c r="BG202" s="298"/>
    </row>
    <row r="203" spans="2:67" ht="28.15" hidden="1" customHeight="1">
      <c r="B203" s="34"/>
      <c r="C203" s="267"/>
      <c r="D203" s="33"/>
      <c r="E203" s="101"/>
      <c r="F203" s="101"/>
      <c r="G203" s="100"/>
      <c r="H203" s="257"/>
      <c r="I203" s="271"/>
      <c r="J203" s="271"/>
      <c r="K203" s="271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45"/>
      <c r="AK203" s="245"/>
      <c r="AL203" s="23"/>
      <c r="AM203" s="211"/>
      <c r="AN203" s="211"/>
      <c r="AO203" s="248"/>
      <c r="AP203" s="241"/>
      <c r="AQ203" s="238"/>
      <c r="AR203" s="235"/>
      <c r="AS203" s="241"/>
      <c r="AT203" s="238"/>
      <c r="AU203" s="235"/>
      <c r="AV203" s="241"/>
      <c r="AW203" s="238"/>
      <c r="AX203" s="235"/>
      <c r="AY203" s="241"/>
      <c r="AZ203" s="238"/>
      <c r="BA203" s="235"/>
      <c r="BB203" s="241"/>
      <c r="BC203" s="238"/>
      <c r="BD203" s="292"/>
      <c r="BE203" s="295"/>
      <c r="BF203" s="295"/>
      <c r="BG203" s="298"/>
    </row>
    <row r="204" spans="2:67" ht="28.15" hidden="1" customHeight="1" thickBot="1">
      <c r="B204" s="22"/>
      <c r="C204" s="268"/>
      <c r="D204" s="21"/>
      <c r="E204" s="20"/>
      <c r="F204" s="20"/>
      <c r="G204" s="19"/>
      <c r="H204" s="258"/>
      <c r="I204" s="272"/>
      <c r="J204" s="272"/>
      <c r="K204" s="27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46"/>
      <c r="AK204" s="246"/>
      <c r="AL204" s="11"/>
      <c r="AM204" s="211"/>
      <c r="AN204" s="211"/>
      <c r="AO204" s="249"/>
      <c r="AP204" s="242"/>
      <c r="AQ204" s="239"/>
      <c r="AR204" s="236"/>
      <c r="AS204" s="242"/>
      <c r="AT204" s="239"/>
      <c r="AU204" s="236"/>
      <c r="AV204" s="242"/>
      <c r="AW204" s="239"/>
      <c r="AX204" s="236"/>
      <c r="AY204" s="242"/>
      <c r="AZ204" s="239"/>
      <c r="BA204" s="236"/>
      <c r="BB204" s="242"/>
      <c r="BC204" s="239"/>
      <c r="BD204" s="293"/>
      <c r="BE204" s="296"/>
      <c r="BF204" s="296"/>
      <c r="BG204" s="299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29" t="s">
        <v>287</v>
      </c>
      <c r="M205" s="278"/>
      <c r="N205" s="229" t="s">
        <v>286</v>
      </c>
      <c r="O205" s="278"/>
      <c r="P205" s="229" t="s">
        <v>286</v>
      </c>
      <c r="Q205" s="230"/>
      <c r="R205" s="229" t="s">
        <v>286</v>
      </c>
      <c r="S205" s="230"/>
      <c r="T205" s="229" t="s">
        <v>286</v>
      </c>
      <c r="U205" s="230"/>
      <c r="V205" s="229" t="s">
        <v>286</v>
      </c>
      <c r="W205" s="230"/>
      <c r="X205" s="229" t="s">
        <v>286</v>
      </c>
      <c r="Y205" s="230"/>
      <c r="Z205" s="229" t="s">
        <v>286</v>
      </c>
      <c r="AA205" s="230"/>
      <c r="AB205" s="229" t="s">
        <v>286</v>
      </c>
      <c r="AC205" s="230"/>
      <c r="AD205" s="229" t="s">
        <v>286</v>
      </c>
      <c r="AE205" s="230"/>
      <c r="AF205" s="243" t="s">
        <v>285</v>
      </c>
      <c r="AG205" s="230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/>
      <c r="E206" s="275">
        <v>314.75</v>
      </c>
      <c r="F206" s="276"/>
      <c r="G206" s="277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2</v>
      </c>
      <c r="AP206" s="70">
        <f t="shared" si="14"/>
        <v>0</v>
      </c>
      <c r="AQ206" s="69">
        <f t="shared" si="14"/>
        <v>0</v>
      </c>
      <c r="AR206" s="71">
        <f t="shared" si="14"/>
        <v>2</v>
      </c>
      <c r="AS206" s="70">
        <f t="shared" si="14"/>
        <v>0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0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2</v>
      </c>
      <c r="BL206" s="5">
        <f>SUM(AR206:AT206,BD206)</f>
        <v>2</v>
      </c>
      <c r="BM206" s="5">
        <f>SUM(AU206:AW206,BE206)</f>
        <v>0</v>
      </c>
      <c r="BN206" s="5">
        <f>SUM(AX206:AZ206,BF206)</f>
        <v>0</v>
      </c>
      <c r="BO206" s="5">
        <f>SUM(BA206:BC206,BG206)</f>
        <v>0</v>
      </c>
    </row>
    <row r="207" spans="2:67" ht="28.15" customHeight="1">
      <c r="B207" s="34"/>
      <c r="C207" s="265">
        <v>1</v>
      </c>
      <c r="D207" s="54"/>
      <c r="E207" s="53"/>
      <c r="F207" s="53"/>
      <c r="G207" s="52"/>
      <c r="H207" s="259"/>
      <c r="I207" s="269">
        <v>30</v>
      </c>
      <c r="J207" s="269">
        <v>10</v>
      </c>
      <c r="K207" s="269">
        <v>5</v>
      </c>
      <c r="L207" s="48">
        <v>1</v>
      </c>
      <c r="M207" s="47" t="s">
        <v>422</v>
      </c>
      <c r="N207" s="48">
        <v>5</v>
      </c>
      <c r="O207" s="47" t="s">
        <v>417</v>
      </c>
      <c r="P207" s="48">
        <v>9</v>
      </c>
      <c r="Q207" s="47"/>
      <c r="R207" s="48">
        <v>13</v>
      </c>
      <c r="S207" s="47"/>
      <c r="T207" s="48">
        <v>17</v>
      </c>
      <c r="U207" s="47"/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/>
      <c r="AG207" s="47"/>
      <c r="AH207" s="46"/>
      <c r="AI207" s="45"/>
      <c r="AJ207" s="244"/>
      <c r="AK207" s="244"/>
      <c r="AL207" s="44"/>
      <c r="AM207" s="247">
        <f>SUMPRODUCT(LEN($M207:$AE210)-LEN(SUBSTITUTE($M207:$AE210,"/", "")))/2</f>
        <v>0</v>
      </c>
      <c r="AN207" s="300">
        <f>SUMPRODUCT(LEN($M207:$AE210)-LEN(SUBSTITUTE($M207:$AE210,"-", "")))</f>
        <v>0</v>
      </c>
      <c r="AO207" s="247">
        <f>SUMPRODUCT(LEN($M207:$AE210)-LEN(SUBSTITUTE($M207:$AE210,"A", "")))</f>
        <v>2</v>
      </c>
      <c r="AP207" s="240">
        <f>SUMPRODUCT(LEN($AH207:$AH210)-LEN(SUBSTITUTE($AH207:$AH210,"A", "")))</f>
        <v>0</v>
      </c>
      <c r="AQ207" s="237">
        <f>SUMPRODUCT(LEN($AG207:$AG210)-LEN(SUBSTITUTE($AG207:$AG210,"A", "")))</f>
        <v>0</v>
      </c>
      <c r="AR207" s="234">
        <f>SUMPRODUCT(LEN($M207:$AE210)-LEN(SUBSTITUTE($M207:$AE210,"S", "")))</f>
        <v>2</v>
      </c>
      <c r="AS207" s="240">
        <f>SUMPRODUCT(LEN($AH207:$AH210)-LEN(SUBSTITUTE($AH207:$AH210,"S", "")))</f>
        <v>0</v>
      </c>
      <c r="AT207" s="237">
        <f>SUMPRODUCT(LEN($AG207:$AG210)-LEN(SUBSTITUTE($AG207:$AG210,"S", "")))</f>
        <v>0</v>
      </c>
      <c r="AU207" s="234">
        <f>SUMPRODUCT(LEN($M207:$AE210)-LEN(SUBSTITUTE($M207:$AE210,"F", "")))</f>
        <v>0</v>
      </c>
      <c r="AV207" s="240">
        <f>SUMPRODUCT(LEN($AH207:$AH210)-LEN(SUBSTITUTE($AH207:$AH210,"F", "")))</f>
        <v>0</v>
      </c>
      <c r="AW207" s="237">
        <f>SUMPRODUCT(LEN($AG207:$AG210)-LEN(SUBSTITUTE($AG207:$AG210,"F", "")))</f>
        <v>0</v>
      </c>
      <c r="AX207" s="234">
        <f>SUMPRODUCT(LEN($M207:$AE210)-LEN(SUBSTITUTE($M207:$AE210,"G", "")))</f>
        <v>0</v>
      </c>
      <c r="AY207" s="240">
        <f>SUMPRODUCT(LEN($AH207:$AH210)-LEN(SUBSTITUTE($AH207:$AH210,"G", "")))</f>
        <v>0</v>
      </c>
      <c r="AZ207" s="237">
        <f>SUMPRODUCT(LEN($AG207:$AG210)-LEN(SUBSTITUTE($AG207:$AG210,"G", "")))</f>
        <v>0</v>
      </c>
      <c r="BA207" s="234">
        <f>SUMPRODUCT(LEN($M207:$AE210)-LEN(SUBSTITUTE($M207:$AE210,"M", "")))</f>
        <v>0</v>
      </c>
      <c r="BB207" s="240">
        <f>SUMPRODUCT(LEN($AH207:$AH210)-LEN(SUBSTITUTE($AH207:$AH210,"M", "")))</f>
        <v>0</v>
      </c>
      <c r="BC207" s="237">
        <f>SUMPRODUCT(LEN($AG207:$AG210)-LEN(SUBSTITUTE($AG207:$AG210,"M", "")))</f>
        <v>0</v>
      </c>
      <c r="BD207" s="291">
        <f>SUMPRODUCT(LEN($AI207:$AI210)-LEN(SUBSTITUTE($AI207:$AI210,"S", "")))</f>
        <v>0</v>
      </c>
      <c r="BE207" s="294">
        <f>SUMPRODUCT(LEN($AI207:$AI210)-LEN(SUBSTITUTE($AI207:$AI210,"F", "")))</f>
        <v>0</v>
      </c>
      <c r="BF207" s="294">
        <f>SUMPRODUCT(LEN($AI207:$AI210)-LEN(SUBSTITUTE($AI207:$AI210,"G", "")))</f>
        <v>0</v>
      </c>
      <c r="BG207" s="297">
        <f>SUMPRODUCT(LEN($AI207:$AI210)-LEN(SUBSTITUTE($AI207:$AI210,"M", "")))</f>
        <v>0</v>
      </c>
    </row>
    <row r="208" spans="2:67" ht="28.15" customHeight="1" thickBot="1">
      <c r="B208" s="34"/>
      <c r="C208" s="266"/>
      <c r="D208" s="43"/>
      <c r="E208" s="42"/>
      <c r="F208" s="42"/>
      <c r="G208" s="41"/>
      <c r="H208" s="260"/>
      <c r="I208" s="270"/>
      <c r="J208" s="270"/>
      <c r="K208" s="270"/>
      <c r="L208" s="37">
        <v>2</v>
      </c>
      <c r="M208" s="36" t="s">
        <v>426</v>
      </c>
      <c r="N208" s="37">
        <v>6</v>
      </c>
      <c r="O208" s="36"/>
      <c r="P208" s="37">
        <v>10</v>
      </c>
      <c r="Q208" s="36"/>
      <c r="R208" s="37">
        <v>14</v>
      </c>
      <c r="S208" s="36"/>
      <c r="T208" s="37">
        <v>18</v>
      </c>
      <c r="U208" s="36"/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/>
      <c r="AI208" s="24"/>
      <c r="AJ208" s="245"/>
      <c r="AK208" s="245"/>
      <c r="AL208" s="23"/>
      <c r="AM208" s="248"/>
      <c r="AN208" s="301"/>
      <c r="AO208" s="248"/>
      <c r="AP208" s="241"/>
      <c r="AQ208" s="238"/>
      <c r="AR208" s="235"/>
      <c r="AS208" s="241"/>
      <c r="AT208" s="238"/>
      <c r="AU208" s="235"/>
      <c r="AV208" s="241"/>
      <c r="AW208" s="238"/>
      <c r="AX208" s="235"/>
      <c r="AY208" s="241"/>
      <c r="AZ208" s="238"/>
      <c r="BA208" s="235"/>
      <c r="BB208" s="241"/>
      <c r="BC208" s="238"/>
      <c r="BD208" s="292"/>
      <c r="BE208" s="295"/>
      <c r="BF208" s="295"/>
      <c r="BG208" s="298"/>
    </row>
    <row r="209" spans="2:67" ht="28.15" customHeight="1">
      <c r="B209" s="34"/>
      <c r="C209" s="267"/>
      <c r="D209" s="33"/>
      <c r="E209" s="32"/>
      <c r="F209" s="32"/>
      <c r="G209" s="31"/>
      <c r="H209" s="257">
        <v>163</v>
      </c>
      <c r="I209" s="271"/>
      <c r="J209" s="271"/>
      <c r="K209" s="271"/>
      <c r="L209" s="27">
        <v>3</v>
      </c>
      <c r="M209" s="26" t="s">
        <v>422</v>
      </c>
      <c r="N209" s="27">
        <v>7</v>
      </c>
      <c r="O209" s="26"/>
      <c r="P209" s="27">
        <v>11</v>
      </c>
      <c r="Q209" s="26"/>
      <c r="R209" s="27">
        <v>15</v>
      </c>
      <c r="S209" s="26"/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45"/>
      <c r="AK209" s="245"/>
      <c r="AL209" s="23"/>
      <c r="AM209" s="248"/>
      <c r="AN209" s="301"/>
      <c r="AO209" s="248"/>
      <c r="AP209" s="241"/>
      <c r="AQ209" s="238"/>
      <c r="AR209" s="235"/>
      <c r="AS209" s="241"/>
      <c r="AT209" s="238"/>
      <c r="AU209" s="235"/>
      <c r="AV209" s="241"/>
      <c r="AW209" s="238"/>
      <c r="AX209" s="235"/>
      <c r="AY209" s="241"/>
      <c r="AZ209" s="238"/>
      <c r="BA209" s="235"/>
      <c r="BB209" s="241"/>
      <c r="BC209" s="238"/>
      <c r="BD209" s="292"/>
      <c r="BE209" s="295"/>
      <c r="BF209" s="295"/>
      <c r="BG209" s="298"/>
    </row>
    <row r="210" spans="2:67" ht="28.15" customHeight="1" thickBot="1">
      <c r="B210" s="34"/>
      <c r="C210" s="273"/>
      <c r="D210" s="64"/>
      <c r="E210" s="63"/>
      <c r="F210" s="63"/>
      <c r="G210" s="62"/>
      <c r="H210" s="258"/>
      <c r="I210" s="274"/>
      <c r="J210" s="274"/>
      <c r="K210" s="274"/>
      <c r="L210" s="59">
        <v>4</v>
      </c>
      <c r="M210" s="58" t="s">
        <v>417</v>
      </c>
      <c r="N210" s="59">
        <v>8</v>
      </c>
      <c r="O210" s="58"/>
      <c r="P210" s="59">
        <v>12</v>
      </c>
      <c r="Q210" s="58"/>
      <c r="R210" s="59">
        <v>16</v>
      </c>
      <c r="S210" s="58"/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50"/>
      <c r="AK210" s="250"/>
      <c r="AL210" s="55"/>
      <c r="AM210" s="249"/>
      <c r="AN210" s="302"/>
      <c r="AO210" s="249"/>
      <c r="AP210" s="242"/>
      <c r="AQ210" s="239"/>
      <c r="AR210" s="236"/>
      <c r="AS210" s="242"/>
      <c r="AT210" s="239"/>
      <c r="AU210" s="236"/>
      <c r="AV210" s="242"/>
      <c r="AW210" s="239"/>
      <c r="AX210" s="236"/>
      <c r="AY210" s="242"/>
      <c r="AZ210" s="239"/>
      <c r="BA210" s="236"/>
      <c r="BB210" s="242"/>
      <c r="BC210" s="239"/>
      <c r="BD210" s="293"/>
      <c r="BE210" s="296"/>
      <c r="BF210" s="296"/>
      <c r="BG210" s="299"/>
    </row>
    <row r="211" spans="2:67" ht="28.15" hidden="1" customHeight="1">
      <c r="B211" s="34"/>
      <c r="C211" s="265">
        <v>2</v>
      </c>
      <c r="D211" s="54"/>
      <c r="E211" s="53"/>
      <c r="F211" s="53"/>
      <c r="G211" s="52"/>
      <c r="H211" s="259"/>
      <c r="I211" s="269"/>
      <c r="J211" s="269"/>
      <c r="K211" s="269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51"/>
      <c r="AK211" s="254"/>
      <c r="AL211" s="44"/>
      <c r="AM211" s="211"/>
      <c r="AN211" s="211"/>
      <c r="AO211" s="247">
        <f>SUMPRODUCT(LEN($M211:$AE214)-LEN(SUBSTITUTE($M211:$AE214,"A", "")))</f>
        <v>0</v>
      </c>
      <c r="AP211" s="240">
        <f>SUMPRODUCT(LEN($AH211:$AH214)-LEN(SUBSTITUTE($AH211:$AH214,"A", "")))</f>
        <v>0</v>
      </c>
      <c r="AQ211" s="237">
        <f>SUMPRODUCT(LEN($AG211:$AG214)-LEN(SUBSTITUTE($AG211:$AG214,"A", "")))</f>
        <v>0</v>
      </c>
      <c r="AR211" s="234">
        <f>SUMPRODUCT(LEN($M211:$AE214)-LEN(SUBSTITUTE($M211:$AE214,"S", "")))</f>
        <v>0</v>
      </c>
      <c r="AS211" s="240">
        <f>SUMPRODUCT(LEN($AH211:$AH214)-LEN(SUBSTITUTE($AH211:$AH214,"S", "")))</f>
        <v>0</v>
      </c>
      <c r="AT211" s="237">
        <f>SUMPRODUCT(LEN($AG211:$AG214)-LEN(SUBSTITUTE($AG211:$AG214,"S", "")))</f>
        <v>0</v>
      </c>
      <c r="AU211" s="234">
        <f>SUMPRODUCT(LEN($M211:$AE214)-LEN(SUBSTITUTE($M211:$AE214,"F", "")))</f>
        <v>0</v>
      </c>
      <c r="AV211" s="240">
        <f>SUMPRODUCT(LEN($AH211:$AH214)-LEN(SUBSTITUTE($AH211:$AH214,"F", "")))</f>
        <v>0</v>
      </c>
      <c r="AW211" s="237">
        <f>SUMPRODUCT(LEN($AG211:$AG214)-LEN(SUBSTITUTE($AG211:$AG214,"F", "")))</f>
        <v>0</v>
      </c>
      <c r="AX211" s="234">
        <f>SUMPRODUCT(LEN($M211:$AE214)-LEN(SUBSTITUTE($M211:$AE214,"G", "")))</f>
        <v>0</v>
      </c>
      <c r="AY211" s="240">
        <f>SUMPRODUCT(LEN($AH211:$AH214)-LEN(SUBSTITUTE($AH211:$AH214,"G", "")))</f>
        <v>0</v>
      </c>
      <c r="AZ211" s="237">
        <f>SUMPRODUCT(LEN($AG211:$AG214)-LEN(SUBSTITUTE($AG211:$AG214,"G", "")))</f>
        <v>0</v>
      </c>
      <c r="BA211" s="234">
        <f>SUMPRODUCT(LEN($M211:$AE214)-LEN(SUBSTITUTE($M211:$AE214,"M", "")))</f>
        <v>0</v>
      </c>
      <c r="BB211" s="240">
        <f>SUMPRODUCT(LEN($AH211:$AH214)-LEN(SUBSTITUTE($AH211:$AH214,"M", "")))</f>
        <v>0</v>
      </c>
      <c r="BC211" s="237">
        <f>SUMPRODUCT(LEN($AG211:$AG214)-LEN(SUBSTITUTE($AG211:$AG214,"M", "")))</f>
        <v>0</v>
      </c>
      <c r="BD211" s="291">
        <f>SUMPRODUCT(LEN($AI211:$AI214)-LEN(SUBSTITUTE($AI211:$AI214,"S", "")))</f>
        <v>0</v>
      </c>
      <c r="BE211" s="294">
        <f>SUMPRODUCT(LEN($AI211:$AI214)-LEN(SUBSTITUTE($AI211:$AI214,"F", "")))</f>
        <v>0</v>
      </c>
      <c r="BF211" s="294">
        <f>SUMPRODUCT(LEN($AI211:$AI214)-LEN(SUBSTITUTE($AI211:$AI214,"G", "")))</f>
        <v>0</v>
      </c>
      <c r="BG211" s="297">
        <f>SUMPRODUCT(LEN($AI211:$AI214)-LEN(SUBSTITUTE($AI211:$AI214,"M", "")))</f>
        <v>0</v>
      </c>
    </row>
    <row r="212" spans="2:67" ht="28.15" hidden="1" customHeight="1" thickBot="1">
      <c r="B212" s="34"/>
      <c r="C212" s="266"/>
      <c r="D212" s="43"/>
      <c r="E212" s="42"/>
      <c r="F212" s="42"/>
      <c r="G212" s="41"/>
      <c r="H212" s="260"/>
      <c r="I212" s="270"/>
      <c r="J212" s="270"/>
      <c r="K212" s="270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52"/>
      <c r="AK212" s="255"/>
      <c r="AL212" s="23"/>
      <c r="AM212" s="211"/>
      <c r="AN212" s="211"/>
      <c r="AO212" s="248"/>
      <c r="AP212" s="241"/>
      <c r="AQ212" s="238"/>
      <c r="AR212" s="235"/>
      <c r="AS212" s="241"/>
      <c r="AT212" s="238"/>
      <c r="AU212" s="235"/>
      <c r="AV212" s="241"/>
      <c r="AW212" s="238"/>
      <c r="AX212" s="235"/>
      <c r="AY212" s="241"/>
      <c r="AZ212" s="238"/>
      <c r="BA212" s="235"/>
      <c r="BB212" s="241"/>
      <c r="BC212" s="238"/>
      <c r="BD212" s="292"/>
      <c r="BE212" s="295"/>
      <c r="BF212" s="295"/>
      <c r="BG212" s="298"/>
    </row>
    <row r="213" spans="2:67" ht="28.15" hidden="1" customHeight="1">
      <c r="B213" s="34"/>
      <c r="C213" s="267"/>
      <c r="D213" s="33"/>
      <c r="E213" s="32"/>
      <c r="F213" s="32"/>
      <c r="G213" s="31"/>
      <c r="H213" s="257"/>
      <c r="I213" s="271"/>
      <c r="J213" s="271"/>
      <c r="K213" s="271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52"/>
      <c r="AK213" s="255"/>
      <c r="AL213" s="23"/>
      <c r="AM213" s="211"/>
      <c r="AN213" s="211"/>
      <c r="AO213" s="248"/>
      <c r="AP213" s="241"/>
      <c r="AQ213" s="238"/>
      <c r="AR213" s="235"/>
      <c r="AS213" s="241"/>
      <c r="AT213" s="238"/>
      <c r="AU213" s="235"/>
      <c r="AV213" s="241"/>
      <c r="AW213" s="238"/>
      <c r="AX213" s="235"/>
      <c r="AY213" s="241"/>
      <c r="AZ213" s="238"/>
      <c r="BA213" s="235"/>
      <c r="BB213" s="241"/>
      <c r="BC213" s="238"/>
      <c r="BD213" s="292"/>
      <c r="BE213" s="295"/>
      <c r="BF213" s="295"/>
      <c r="BG213" s="298"/>
    </row>
    <row r="214" spans="2:67" ht="28.15" hidden="1" customHeight="1" thickBot="1">
      <c r="B214" s="34"/>
      <c r="C214" s="273"/>
      <c r="D214" s="64"/>
      <c r="E214" s="63"/>
      <c r="F214" s="63"/>
      <c r="G214" s="62"/>
      <c r="H214" s="258"/>
      <c r="I214" s="274"/>
      <c r="J214" s="274"/>
      <c r="K214" s="274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53"/>
      <c r="AK214" s="256"/>
      <c r="AL214" s="55"/>
      <c r="AM214" s="211"/>
      <c r="AN214" s="211"/>
      <c r="AO214" s="249"/>
      <c r="AP214" s="242"/>
      <c r="AQ214" s="239"/>
      <c r="AR214" s="236"/>
      <c r="AS214" s="242"/>
      <c r="AT214" s="239"/>
      <c r="AU214" s="236"/>
      <c r="AV214" s="242"/>
      <c r="AW214" s="239"/>
      <c r="AX214" s="236"/>
      <c r="AY214" s="242"/>
      <c r="AZ214" s="239"/>
      <c r="BA214" s="236"/>
      <c r="BB214" s="242"/>
      <c r="BC214" s="239"/>
      <c r="BD214" s="293"/>
      <c r="BE214" s="296"/>
      <c r="BF214" s="296"/>
      <c r="BG214" s="299"/>
    </row>
    <row r="215" spans="2:67" ht="28.15" hidden="1" customHeight="1">
      <c r="B215" s="34"/>
      <c r="C215" s="265">
        <v>3</v>
      </c>
      <c r="D215" s="54"/>
      <c r="E215" s="53"/>
      <c r="F215" s="53"/>
      <c r="G215" s="52"/>
      <c r="H215" s="259"/>
      <c r="I215" s="269"/>
      <c r="J215" s="269"/>
      <c r="K215" s="269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44"/>
      <c r="AK215" s="244"/>
      <c r="AL215" s="44"/>
      <c r="AM215" s="211"/>
      <c r="AN215" s="211"/>
      <c r="AO215" s="247">
        <f>SUMPRODUCT(LEN($M215:$AE218)-LEN(SUBSTITUTE($M215:$AE218,"A", "")))</f>
        <v>0</v>
      </c>
      <c r="AP215" s="240">
        <f>SUMPRODUCT(LEN($AH215:$AH218)-LEN(SUBSTITUTE($AH215:$AH218,"A", "")))</f>
        <v>0</v>
      </c>
      <c r="AQ215" s="237">
        <f>SUMPRODUCT(LEN($AG215:$AG218)-LEN(SUBSTITUTE($AG215:$AG218,"A", "")))</f>
        <v>0</v>
      </c>
      <c r="AR215" s="234">
        <f>SUMPRODUCT(LEN($M215:$AE218)-LEN(SUBSTITUTE($M215:$AE218,"S", "")))</f>
        <v>0</v>
      </c>
      <c r="AS215" s="240">
        <f>SUMPRODUCT(LEN($AH215:$AH218)-LEN(SUBSTITUTE($AH215:$AH218,"S", "")))</f>
        <v>0</v>
      </c>
      <c r="AT215" s="237">
        <f>SUMPRODUCT(LEN($AG215:$AG218)-LEN(SUBSTITUTE($AG215:$AG218,"S", "")))</f>
        <v>0</v>
      </c>
      <c r="AU215" s="234">
        <f>SUMPRODUCT(LEN($M215:$AE218)-LEN(SUBSTITUTE($M215:$AE218,"F", "")))</f>
        <v>0</v>
      </c>
      <c r="AV215" s="240">
        <f>SUMPRODUCT(LEN($AH215:$AH218)-LEN(SUBSTITUTE($AH215:$AH218,"F", "")))</f>
        <v>0</v>
      </c>
      <c r="AW215" s="237">
        <f>SUMPRODUCT(LEN($AG215:$AG218)-LEN(SUBSTITUTE($AG215:$AG218,"F", "")))</f>
        <v>0</v>
      </c>
      <c r="AX215" s="234">
        <f>SUMPRODUCT(LEN($M215:$AE218)-LEN(SUBSTITUTE($M215:$AE218,"G", "")))</f>
        <v>0</v>
      </c>
      <c r="AY215" s="240">
        <f>SUMPRODUCT(LEN($AH215:$AH218)-LEN(SUBSTITUTE($AH215:$AH218,"G", "")))</f>
        <v>0</v>
      </c>
      <c r="AZ215" s="237">
        <f>SUMPRODUCT(LEN($AG215:$AG218)-LEN(SUBSTITUTE($AG215:$AG218,"G", "")))</f>
        <v>0</v>
      </c>
      <c r="BA215" s="234">
        <f>SUMPRODUCT(LEN($M215:$AE218)-LEN(SUBSTITUTE($M215:$AE218,"M", "")))</f>
        <v>0</v>
      </c>
      <c r="BB215" s="240">
        <f>SUMPRODUCT(LEN($AH215:$AH218)-LEN(SUBSTITUTE($AH215:$AH218,"M", "")))</f>
        <v>0</v>
      </c>
      <c r="BC215" s="237">
        <f>SUMPRODUCT(LEN($AG215:$AG218)-LEN(SUBSTITUTE($AG215:$AG218,"M", "")))</f>
        <v>0</v>
      </c>
      <c r="BD215" s="291">
        <f>SUMPRODUCT(LEN($AI215:$AI218)-LEN(SUBSTITUTE($AI215:$AI218,"S", "")))</f>
        <v>0</v>
      </c>
      <c r="BE215" s="294">
        <f>SUMPRODUCT(LEN($AI215:$AI218)-LEN(SUBSTITUTE($AI215:$AI218,"F", "")))</f>
        <v>0</v>
      </c>
      <c r="BF215" s="294">
        <f>SUMPRODUCT(LEN($AI215:$AI218)-LEN(SUBSTITUTE($AI215:$AI218,"G", "")))</f>
        <v>0</v>
      </c>
      <c r="BG215" s="297">
        <f>SUMPRODUCT(LEN($AI215:$AI218)-LEN(SUBSTITUTE($AI215:$AI218,"M", "")))</f>
        <v>0</v>
      </c>
    </row>
    <row r="216" spans="2:67" ht="28.15" hidden="1" customHeight="1" thickBot="1">
      <c r="B216" s="34"/>
      <c r="C216" s="266"/>
      <c r="D216" s="43"/>
      <c r="E216" s="42"/>
      <c r="F216" s="42"/>
      <c r="G216" s="41"/>
      <c r="H216" s="260"/>
      <c r="I216" s="270"/>
      <c r="J216" s="270"/>
      <c r="K216" s="270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45"/>
      <c r="AK216" s="245"/>
      <c r="AL216" s="23"/>
      <c r="AM216" s="211"/>
      <c r="AN216" s="211"/>
      <c r="AO216" s="248"/>
      <c r="AP216" s="241"/>
      <c r="AQ216" s="238"/>
      <c r="AR216" s="235"/>
      <c r="AS216" s="241"/>
      <c r="AT216" s="238"/>
      <c r="AU216" s="235"/>
      <c r="AV216" s="241"/>
      <c r="AW216" s="238"/>
      <c r="AX216" s="235"/>
      <c r="AY216" s="241"/>
      <c r="AZ216" s="238"/>
      <c r="BA216" s="235"/>
      <c r="BB216" s="241"/>
      <c r="BC216" s="238"/>
      <c r="BD216" s="292"/>
      <c r="BE216" s="295"/>
      <c r="BF216" s="295"/>
      <c r="BG216" s="298"/>
    </row>
    <row r="217" spans="2:67" ht="28.15" hidden="1" customHeight="1">
      <c r="B217" s="34"/>
      <c r="C217" s="267"/>
      <c r="D217" s="33"/>
      <c r="E217" s="32"/>
      <c r="F217" s="32"/>
      <c r="G217" s="31"/>
      <c r="H217" s="257"/>
      <c r="I217" s="271"/>
      <c r="J217" s="271"/>
      <c r="K217" s="271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45"/>
      <c r="AK217" s="245"/>
      <c r="AL217" s="23"/>
      <c r="AM217" s="211"/>
      <c r="AN217" s="211"/>
      <c r="AO217" s="248"/>
      <c r="AP217" s="241"/>
      <c r="AQ217" s="238"/>
      <c r="AR217" s="235"/>
      <c r="AS217" s="241"/>
      <c r="AT217" s="238"/>
      <c r="AU217" s="235"/>
      <c r="AV217" s="241"/>
      <c r="AW217" s="238"/>
      <c r="AX217" s="235"/>
      <c r="AY217" s="241"/>
      <c r="AZ217" s="238"/>
      <c r="BA217" s="235"/>
      <c r="BB217" s="241"/>
      <c r="BC217" s="238"/>
      <c r="BD217" s="292"/>
      <c r="BE217" s="295"/>
      <c r="BF217" s="295"/>
      <c r="BG217" s="298"/>
    </row>
    <row r="218" spans="2:67" ht="28.15" hidden="1" customHeight="1" thickBot="1">
      <c r="B218" s="22"/>
      <c r="C218" s="268"/>
      <c r="D218" s="21"/>
      <c r="E218" s="20"/>
      <c r="F218" s="20"/>
      <c r="G218" s="19"/>
      <c r="H218" s="258"/>
      <c r="I218" s="272"/>
      <c r="J218" s="272"/>
      <c r="K218" s="27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46"/>
      <c r="AK218" s="246"/>
      <c r="AL218" s="11"/>
      <c r="AM218" s="211"/>
      <c r="AN218" s="211"/>
      <c r="AO218" s="249"/>
      <c r="AP218" s="242"/>
      <c r="AQ218" s="239"/>
      <c r="AR218" s="236"/>
      <c r="AS218" s="242"/>
      <c r="AT218" s="239"/>
      <c r="AU218" s="236"/>
      <c r="AV218" s="242"/>
      <c r="AW218" s="239"/>
      <c r="AX218" s="236"/>
      <c r="AY218" s="242"/>
      <c r="AZ218" s="239"/>
      <c r="BA218" s="236"/>
      <c r="BB218" s="242"/>
      <c r="BC218" s="239"/>
      <c r="BD218" s="293"/>
      <c r="BE218" s="296"/>
      <c r="BF218" s="296"/>
      <c r="BG218" s="299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29" t="s">
        <v>287</v>
      </c>
      <c r="M219" s="278"/>
      <c r="N219" s="229" t="s">
        <v>286</v>
      </c>
      <c r="O219" s="278"/>
      <c r="P219" s="229" t="s">
        <v>286</v>
      </c>
      <c r="Q219" s="230"/>
      <c r="R219" s="229" t="s">
        <v>286</v>
      </c>
      <c r="S219" s="230"/>
      <c r="T219" s="229" t="s">
        <v>286</v>
      </c>
      <c r="U219" s="230"/>
      <c r="V219" s="229" t="s">
        <v>286</v>
      </c>
      <c r="W219" s="230"/>
      <c r="X219" s="229" t="s">
        <v>286</v>
      </c>
      <c r="Y219" s="230"/>
      <c r="Z219" s="229" t="s">
        <v>286</v>
      </c>
      <c r="AA219" s="230"/>
      <c r="AB219" s="229" t="s">
        <v>286</v>
      </c>
      <c r="AC219" s="230"/>
      <c r="AD219" s="229" t="s">
        <v>286</v>
      </c>
      <c r="AE219" s="230"/>
      <c r="AF219" s="243" t="s">
        <v>285</v>
      </c>
      <c r="AG219" s="230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/>
      <c r="E220" s="275">
        <v>358.62</v>
      </c>
      <c r="F220" s="276"/>
      <c r="G220" s="277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4</v>
      </c>
      <c r="AP220" s="70">
        <f t="shared" si="15"/>
        <v>0</v>
      </c>
      <c r="AQ220" s="69">
        <f t="shared" si="15"/>
        <v>0</v>
      </c>
      <c r="AR220" s="71">
        <f t="shared" si="15"/>
        <v>2</v>
      </c>
      <c r="AS220" s="70">
        <f t="shared" si="15"/>
        <v>0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0</v>
      </c>
      <c r="AY220" s="70">
        <f t="shared" si="15"/>
        <v>0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4</v>
      </c>
      <c r="BL220" s="5">
        <f>SUM(AR220:AT220,BD220)</f>
        <v>2</v>
      </c>
      <c r="BM220" s="5">
        <f>SUM(AU220:AW220,BE220)</f>
        <v>0</v>
      </c>
      <c r="BN220" s="5">
        <f>SUM(AX220:AZ220,BF220)</f>
        <v>0</v>
      </c>
      <c r="BO220" s="5">
        <f>SUM(BA220:BC220,BG220)</f>
        <v>0</v>
      </c>
    </row>
    <row r="221" spans="2:67" ht="28.15" customHeight="1">
      <c r="B221" s="34"/>
      <c r="C221" s="265">
        <v>1</v>
      </c>
      <c r="D221" s="54"/>
      <c r="E221" s="53"/>
      <c r="F221" s="53"/>
      <c r="G221" s="52"/>
      <c r="H221" s="259"/>
      <c r="I221" s="269">
        <v>27</v>
      </c>
      <c r="J221" s="269">
        <v>11</v>
      </c>
      <c r="K221" s="269">
        <v>6</v>
      </c>
      <c r="L221" s="48">
        <v>1</v>
      </c>
      <c r="M221" s="47" t="s">
        <v>425</v>
      </c>
      <c r="N221" s="48">
        <v>5</v>
      </c>
      <c r="O221" s="47" t="s">
        <v>417</v>
      </c>
      <c r="P221" s="48">
        <v>9</v>
      </c>
      <c r="Q221" s="47"/>
      <c r="R221" s="48">
        <v>13</v>
      </c>
      <c r="S221" s="47"/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/>
      <c r="AG221" s="47"/>
      <c r="AH221" s="46"/>
      <c r="AI221" s="45"/>
      <c r="AJ221" s="244"/>
      <c r="AK221" s="244"/>
      <c r="AL221" s="44"/>
      <c r="AM221" s="247">
        <f>SUMPRODUCT(LEN($M221:$AE224)-LEN(SUBSTITUTE($M221:$AE224,"/", "")))/2</f>
        <v>0</v>
      </c>
      <c r="AN221" s="300">
        <f>SUMPRODUCT(LEN($M221:$AE224)-LEN(SUBSTITUTE($M221:$AE224,"-", "")))</f>
        <v>0</v>
      </c>
      <c r="AO221" s="247">
        <f>SUMPRODUCT(LEN($M221:$AE224)-LEN(SUBSTITUTE($M221:$AE224,"A", "")))</f>
        <v>4</v>
      </c>
      <c r="AP221" s="240">
        <f>SUMPRODUCT(LEN($AH221:$AH224)-LEN(SUBSTITUTE($AH221:$AH224,"A", "")))</f>
        <v>0</v>
      </c>
      <c r="AQ221" s="237">
        <f>SUMPRODUCT(LEN($AG221:$AG224)-LEN(SUBSTITUTE($AG221:$AG224,"A", "")))</f>
        <v>0</v>
      </c>
      <c r="AR221" s="234">
        <f>SUMPRODUCT(LEN($M221:$AE224)-LEN(SUBSTITUTE($M221:$AE224,"S", "")))</f>
        <v>2</v>
      </c>
      <c r="AS221" s="240">
        <f>SUMPRODUCT(LEN($AH221:$AH224)-LEN(SUBSTITUTE($AH221:$AH224,"S", "")))</f>
        <v>0</v>
      </c>
      <c r="AT221" s="237">
        <f>SUMPRODUCT(LEN($AG221:$AG224)-LEN(SUBSTITUTE($AG221:$AG224,"S", "")))</f>
        <v>0</v>
      </c>
      <c r="AU221" s="234">
        <f>SUMPRODUCT(LEN($M221:$AE224)-LEN(SUBSTITUTE($M221:$AE224,"F", "")))</f>
        <v>0</v>
      </c>
      <c r="AV221" s="240">
        <f>SUMPRODUCT(LEN($AH221:$AH224)-LEN(SUBSTITUTE($AH221:$AH224,"F", "")))</f>
        <v>0</v>
      </c>
      <c r="AW221" s="237">
        <f>SUMPRODUCT(LEN($AG221:$AG224)-LEN(SUBSTITUTE($AG221:$AG224,"F", "")))</f>
        <v>0</v>
      </c>
      <c r="AX221" s="234">
        <f>SUMPRODUCT(LEN($M221:$AE224)-LEN(SUBSTITUTE($M221:$AE224,"G", "")))</f>
        <v>0</v>
      </c>
      <c r="AY221" s="240">
        <f>SUMPRODUCT(LEN($AH221:$AH224)-LEN(SUBSTITUTE($AH221:$AH224,"G", "")))</f>
        <v>0</v>
      </c>
      <c r="AZ221" s="237">
        <f>SUMPRODUCT(LEN($AG221:$AG224)-LEN(SUBSTITUTE($AG221:$AG224,"G", "")))</f>
        <v>0</v>
      </c>
      <c r="BA221" s="234">
        <f>SUMPRODUCT(LEN($M221:$AE224)-LEN(SUBSTITUTE($M221:$AE224,"M", "")))</f>
        <v>0</v>
      </c>
      <c r="BB221" s="240">
        <f>SUMPRODUCT(LEN($AH221:$AH224)-LEN(SUBSTITUTE($AH221:$AH224,"M", "")))</f>
        <v>0</v>
      </c>
      <c r="BC221" s="237">
        <f>SUMPRODUCT(LEN($AG221:$AG224)-LEN(SUBSTITUTE($AG221:$AG224,"M", "")))</f>
        <v>0</v>
      </c>
      <c r="BD221" s="291">
        <f>SUMPRODUCT(LEN($AI221:$AI224)-LEN(SUBSTITUTE($AI221:$AI224,"S", "")))</f>
        <v>0</v>
      </c>
      <c r="BE221" s="294">
        <f>SUMPRODUCT(LEN($AI221:$AI224)-LEN(SUBSTITUTE($AI221:$AI224,"F", "")))</f>
        <v>0</v>
      </c>
      <c r="BF221" s="294">
        <f>SUMPRODUCT(LEN($AI221:$AI224)-LEN(SUBSTITUTE($AI221:$AI224,"G", "")))</f>
        <v>0</v>
      </c>
      <c r="BG221" s="297">
        <f>SUMPRODUCT(LEN($AI221:$AI224)-LEN(SUBSTITUTE($AI221:$AI224,"M", "")))</f>
        <v>0</v>
      </c>
    </row>
    <row r="222" spans="2:67" ht="28.15" customHeight="1" thickBot="1">
      <c r="B222" s="34"/>
      <c r="C222" s="266"/>
      <c r="D222" s="43"/>
      <c r="E222" s="42"/>
      <c r="F222" s="42"/>
      <c r="G222" s="41"/>
      <c r="H222" s="260"/>
      <c r="I222" s="270"/>
      <c r="J222" s="270"/>
      <c r="K222" s="270"/>
      <c r="L222" s="37">
        <v>2</v>
      </c>
      <c r="M222" s="36" t="s">
        <v>422</v>
      </c>
      <c r="N222" s="37">
        <v>6</v>
      </c>
      <c r="O222" s="36"/>
      <c r="P222" s="37">
        <v>10</v>
      </c>
      <c r="Q222" s="36"/>
      <c r="R222" s="37">
        <v>14</v>
      </c>
      <c r="S222" s="36"/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/>
      <c r="AI222" s="24"/>
      <c r="AJ222" s="245"/>
      <c r="AK222" s="245"/>
      <c r="AL222" s="23"/>
      <c r="AM222" s="248"/>
      <c r="AN222" s="301"/>
      <c r="AO222" s="248"/>
      <c r="AP222" s="241"/>
      <c r="AQ222" s="238"/>
      <c r="AR222" s="235"/>
      <c r="AS222" s="241"/>
      <c r="AT222" s="238"/>
      <c r="AU222" s="235"/>
      <c r="AV222" s="241"/>
      <c r="AW222" s="238"/>
      <c r="AX222" s="235"/>
      <c r="AY222" s="241"/>
      <c r="AZ222" s="238"/>
      <c r="BA222" s="235"/>
      <c r="BB222" s="241"/>
      <c r="BC222" s="238"/>
      <c r="BD222" s="292"/>
      <c r="BE222" s="295"/>
      <c r="BF222" s="295"/>
      <c r="BG222" s="298"/>
    </row>
    <row r="223" spans="2:67" ht="28.15" customHeight="1">
      <c r="B223" s="34"/>
      <c r="C223" s="267"/>
      <c r="D223" s="33"/>
      <c r="E223" s="32"/>
      <c r="F223" s="32"/>
      <c r="G223" s="31"/>
      <c r="H223" s="257">
        <v>163</v>
      </c>
      <c r="I223" s="271"/>
      <c r="J223" s="271"/>
      <c r="K223" s="271"/>
      <c r="L223" s="27">
        <v>3</v>
      </c>
      <c r="M223" s="26" t="s">
        <v>422</v>
      </c>
      <c r="N223" s="27">
        <v>7</v>
      </c>
      <c r="O223" s="26"/>
      <c r="P223" s="27">
        <v>11</v>
      </c>
      <c r="Q223" s="26"/>
      <c r="R223" s="27">
        <v>15</v>
      </c>
      <c r="S223" s="26"/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/>
      <c r="AI223" s="24"/>
      <c r="AJ223" s="245"/>
      <c r="AK223" s="245"/>
      <c r="AL223" s="23"/>
      <c r="AM223" s="248"/>
      <c r="AN223" s="301"/>
      <c r="AO223" s="248"/>
      <c r="AP223" s="241"/>
      <c r="AQ223" s="238"/>
      <c r="AR223" s="235"/>
      <c r="AS223" s="241"/>
      <c r="AT223" s="238"/>
      <c r="AU223" s="235"/>
      <c r="AV223" s="241"/>
      <c r="AW223" s="238"/>
      <c r="AX223" s="235"/>
      <c r="AY223" s="241"/>
      <c r="AZ223" s="238"/>
      <c r="BA223" s="235"/>
      <c r="BB223" s="241"/>
      <c r="BC223" s="238"/>
      <c r="BD223" s="292"/>
      <c r="BE223" s="295"/>
      <c r="BF223" s="295"/>
      <c r="BG223" s="298"/>
    </row>
    <row r="224" spans="2:67" ht="28.15" customHeight="1" thickBot="1">
      <c r="B224" s="34"/>
      <c r="C224" s="273"/>
      <c r="D224" s="64"/>
      <c r="E224" s="63"/>
      <c r="F224" s="63"/>
      <c r="G224" s="62"/>
      <c r="H224" s="258"/>
      <c r="I224" s="274"/>
      <c r="J224" s="274"/>
      <c r="K224" s="274"/>
      <c r="L224" s="59">
        <v>4</v>
      </c>
      <c r="M224" s="58" t="s">
        <v>422</v>
      </c>
      <c r="N224" s="59">
        <v>8</v>
      </c>
      <c r="O224" s="58"/>
      <c r="P224" s="59">
        <v>12</v>
      </c>
      <c r="Q224" s="58"/>
      <c r="R224" s="59">
        <v>16</v>
      </c>
      <c r="S224" s="58"/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50"/>
      <c r="AK224" s="250"/>
      <c r="AL224" s="55"/>
      <c r="AM224" s="249"/>
      <c r="AN224" s="302"/>
      <c r="AO224" s="249"/>
      <c r="AP224" s="242"/>
      <c r="AQ224" s="239"/>
      <c r="AR224" s="236"/>
      <c r="AS224" s="242"/>
      <c r="AT224" s="239"/>
      <c r="AU224" s="236"/>
      <c r="AV224" s="242"/>
      <c r="AW224" s="239"/>
      <c r="AX224" s="236"/>
      <c r="AY224" s="242"/>
      <c r="AZ224" s="239"/>
      <c r="BA224" s="236"/>
      <c r="BB224" s="242"/>
      <c r="BC224" s="239"/>
      <c r="BD224" s="293"/>
      <c r="BE224" s="296"/>
      <c r="BF224" s="296"/>
      <c r="BG224" s="299"/>
    </row>
    <row r="225" spans="2:67" ht="28.15" hidden="1" customHeight="1">
      <c r="B225" s="34"/>
      <c r="C225" s="265">
        <v>2</v>
      </c>
      <c r="D225" s="54"/>
      <c r="E225" s="53"/>
      <c r="F225" s="53"/>
      <c r="G225" s="52"/>
      <c r="H225" s="259"/>
      <c r="I225" s="269"/>
      <c r="J225" s="269"/>
      <c r="K225" s="269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51"/>
      <c r="AK225" s="254"/>
      <c r="AL225" s="44"/>
      <c r="AM225" s="211"/>
      <c r="AN225" s="211"/>
      <c r="AO225" s="247">
        <f>SUMPRODUCT(LEN($M225:$AE228)-LEN(SUBSTITUTE($M225:$AE228,"A", "")))</f>
        <v>0</v>
      </c>
      <c r="AP225" s="240">
        <f>SUMPRODUCT(LEN($AH225:$AH228)-LEN(SUBSTITUTE($AH225:$AH228,"A", "")))</f>
        <v>0</v>
      </c>
      <c r="AQ225" s="237">
        <f>SUMPRODUCT(LEN($AG225:$AG228)-LEN(SUBSTITUTE($AG225:$AG228,"A", "")))</f>
        <v>0</v>
      </c>
      <c r="AR225" s="234">
        <f>SUMPRODUCT(LEN($M225:$AE228)-LEN(SUBSTITUTE($M225:$AE228,"S", "")))</f>
        <v>0</v>
      </c>
      <c r="AS225" s="240">
        <f>SUMPRODUCT(LEN($AH225:$AH228)-LEN(SUBSTITUTE($AH225:$AH228,"S", "")))</f>
        <v>0</v>
      </c>
      <c r="AT225" s="237">
        <f>SUMPRODUCT(LEN($AG225:$AG228)-LEN(SUBSTITUTE($AG225:$AG228,"S", "")))</f>
        <v>0</v>
      </c>
      <c r="AU225" s="234">
        <f>SUMPRODUCT(LEN($M225:$AE228)-LEN(SUBSTITUTE($M225:$AE228,"F", "")))</f>
        <v>0</v>
      </c>
      <c r="AV225" s="240">
        <f>SUMPRODUCT(LEN($AH225:$AH228)-LEN(SUBSTITUTE($AH225:$AH228,"F", "")))</f>
        <v>0</v>
      </c>
      <c r="AW225" s="237">
        <f>SUMPRODUCT(LEN($AG225:$AG228)-LEN(SUBSTITUTE($AG225:$AG228,"F", "")))</f>
        <v>0</v>
      </c>
      <c r="AX225" s="234">
        <f>SUMPRODUCT(LEN($M225:$AE228)-LEN(SUBSTITUTE($M225:$AE228,"G", "")))</f>
        <v>0</v>
      </c>
      <c r="AY225" s="240">
        <f>SUMPRODUCT(LEN($AH225:$AH228)-LEN(SUBSTITUTE($AH225:$AH228,"G", "")))</f>
        <v>0</v>
      </c>
      <c r="AZ225" s="237">
        <f>SUMPRODUCT(LEN($AG225:$AG228)-LEN(SUBSTITUTE($AG225:$AG228,"G", "")))</f>
        <v>0</v>
      </c>
      <c r="BA225" s="234">
        <f>SUMPRODUCT(LEN($M225:$AE228)-LEN(SUBSTITUTE($M225:$AE228,"M", "")))</f>
        <v>0</v>
      </c>
      <c r="BB225" s="240">
        <f>SUMPRODUCT(LEN($AH225:$AH228)-LEN(SUBSTITUTE($AH225:$AH228,"M", "")))</f>
        <v>0</v>
      </c>
      <c r="BC225" s="237">
        <f>SUMPRODUCT(LEN($AG225:$AG228)-LEN(SUBSTITUTE($AG225:$AG228,"M", "")))</f>
        <v>0</v>
      </c>
      <c r="BD225" s="291">
        <f>SUMPRODUCT(LEN($AI225:$AI228)-LEN(SUBSTITUTE($AI225:$AI228,"S", "")))</f>
        <v>0</v>
      </c>
      <c r="BE225" s="294">
        <f>SUMPRODUCT(LEN($AI225:$AI228)-LEN(SUBSTITUTE($AI225:$AI228,"F", "")))</f>
        <v>0</v>
      </c>
      <c r="BF225" s="294">
        <f>SUMPRODUCT(LEN($AI225:$AI228)-LEN(SUBSTITUTE($AI225:$AI228,"G", "")))</f>
        <v>0</v>
      </c>
      <c r="BG225" s="297">
        <f>SUMPRODUCT(LEN($AI225:$AI228)-LEN(SUBSTITUTE($AI225:$AI228,"M", "")))</f>
        <v>0</v>
      </c>
    </row>
    <row r="226" spans="2:67" ht="28.15" hidden="1" customHeight="1" thickBot="1">
      <c r="B226" s="34"/>
      <c r="C226" s="266"/>
      <c r="D226" s="43"/>
      <c r="E226" s="42"/>
      <c r="F226" s="42"/>
      <c r="G226" s="41"/>
      <c r="H226" s="260"/>
      <c r="I226" s="270"/>
      <c r="J226" s="270"/>
      <c r="K226" s="270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52"/>
      <c r="AK226" s="255"/>
      <c r="AL226" s="23"/>
      <c r="AM226" s="211"/>
      <c r="AN226" s="211"/>
      <c r="AO226" s="248"/>
      <c r="AP226" s="241"/>
      <c r="AQ226" s="238"/>
      <c r="AR226" s="235"/>
      <c r="AS226" s="241"/>
      <c r="AT226" s="238"/>
      <c r="AU226" s="235"/>
      <c r="AV226" s="241"/>
      <c r="AW226" s="238"/>
      <c r="AX226" s="235"/>
      <c r="AY226" s="241"/>
      <c r="AZ226" s="238"/>
      <c r="BA226" s="235"/>
      <c r="BB226" s="241"/>
      <c r="BC226" s="238"/>
      <c r="BD226" s="292"/>
      <c r="BE226" s="295"/>
      <c r="BF226" s="295"/>
      <c r="BG226" s="298"/>
    </row>
    <row r="227" spans="2:67" ht="28.15" hidden="1" customHeight="1">
      <c r="B227" s="34"/>
      <c r="C227" s="267"/>
      <c r="D227" s="33"/>
      <c r="E227" s="32"/>
      <c r="F227" s="32"/>
      <c r="G227" s="31"/>
      <c r="H227" s="257"/>
      <c r="I227" s="271"/>
      <c r="J227" s="271"/>
      <c r="K227" s="271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52"/>
      <c r="AK227" s="255"/>
      <c r="AL227" s="23"/>
      <c r="AM227" s="211"/>
      <c r="AN227" s="211"/>
      <c r="AO227" s="248"/>
      <c r="AP227" s="241"/>
      <c r="AQ227" s="238"/>
      <c r="AR227" s="235"/>
      <c r="AS227" s="241"/>
      <c r="AT227" s="238"/>
      <c r="AU227" s="235"/>
      <c r="AV227" s="241"/>
      <c r="AW227" s="238"/>
      <c r="AX227" s="235"/>
      <c r="AY227" s="241"/>
      <c r="AZ227" s="238"/>
      <c r="BA227" s="235"/>
      <c r="BB227" s="241"/>
      <c r="BC227" s="238"/>
      <c r="BD227" s="292"/>
      <c r="BE227" s="295"/>
      <c r="BF227" s="295"/>
      <c r="BG227" s="298"/>
    </row>
    <row r="228" spans="2:67" ht="28.15" hidden="1" customHeight="1" thickBot="1">
      <c r="B228" s="34"/>
      <c r="C228" s="273"/>
      <c r="D228" s="64"/>
      <c r="E228" s="63"/>
      <c r="F228" s="63"/>
      <c r="G228" s="62"/>
      <c r="H228" s="258"/>
      <c r="I228" s="274"/>
      <c r="J228" s="274"/>
      <c r="K228" s="274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53"/>
      <c r="AK228" s="256"/>
      <c r="AL228" s="55"/>
      <c r="AM228" s="211"/>
      <c r="AN228" s="211"/>
      <c r="AO228" s="249"/>
      <c r="AP228" s="242"/>
      <c r="AQ228" s="239"/>
      <c r="AR228" s="236"/>
      <c r="AS228" s="242"/>
      <c r="AT228" s="239"/>
      <c r="AU228" s="236"/>
      <c r="AV228" s="242"/>
      <c r="AW228" s="239"/>
      <c r="AX228" s="236"/>
      <c r="AY228" s="242"/>
      <c r="AZ228" s="239"/>
      <c r="BA228" s="236"/>
      <c r="BB228" s="242"/>
      <c r="BC228" s="239"/>
      <c r="BD228" s="293"/>
      <c r="BE228" s="296"/>
      <c r="BF228" s="296"/>
      <c r="BG228" s="299"/>
    </row>
    <row r="229" spans="2:67" ht="28.15" hidden="1" customHeight="1">
      <c r="B229" s="34"/>
      <c r="C229" s="265">
        <v>3</v>
      </c>
      <c r="D229" s="54"/>
      <c r="E229" s="53"/>
      <c r="F229" s="53"/>
      <c r="G229" s="52"/>
      <c r="H229" s="259"/>
      <c r="I229" s="269"/>
      <c r="J229" s="269"/>
      <c r="K229" s="269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44"/>
      <c r="AK229" s="244"/>
      <c r="AL229" s="44"/>
      <c r="AM229" s="211"/>
      <c r="AN229" s="211"/>
      <c r="AO229" s="247">
        <f>SUMPRODUCT(LEN($M229:$AE232)-LEN(SUBSTITUTE($M229:$AE232,"A", "")))</f>
        <v>0</v>
      </c>
      <c r="AP229" s="240">
        <f>SUMPRODUCT(LEN($AH229:$AH232)-LEN(SUBSTITUTE($AH229:$AH232,"A", "")))</f>
        <v>0</v>
      </c>
      <c r="AQ229" s="237">
        <f>SUMPRODUCT(LEN($AG229:$AG232)-LEN(SUBSTITUTE($AG229:$AG232,"A", "")))</f>
        <v>0</v>
      </c>
      <c r="AR229" s="234">
        <f>SUMPRODUCT(LEN($M229:$AE232)-LEN(SUBSTITUTE($M229:$AE232,"S", "")))</f>
        <v>0</v>
      </c>
      <c r="AS229" s="240">
        <f>SUMPRODUCT(LEN($AH229:$AH232)-LEN(SUBSTITUTE($AH229:$AH232,"S", "")))</f>
        <v>0</v>
      </c>
      <c r="AT229" s="237">
        <f>SUMPRODUCT(LEN($AG229:$AG232)-LEN(SUBSTITUTE($AG229:$AG232,"S", "")))</f>
        <v>0</v>
      </c>
      <c r="AU229" s="234">
        <f>SUMPRODUCT(LEN($M229:$AE232)-LEN(SUBSTITUTE($M229:$AE232,"F", "")))</f>
        <v>0</v>
      </c>
      <c r="AV229" s="240">
        <f>SUMPRODUCT(LEN($AH229:$AH232)-LEN(SUBSTITUTE($AH229:$AH232,"F", "")))</f>
        <v>0</v>
      </c>
      <c r="AW229" s="237">
        <f>SUMPRODUCT(LEN($AG229:$AG232)-LEN(SUBSTITUTE($AG229:$AG232,"F", "")))</f>
        <v>0</v>
      </c>
      <c r="AX229" s="234">
        <f>SUMPRODUCT(LEN($M229:$AE232)-LEN(SUBSTITUTE($M229:$AE232,"G", "")))</f>
        <v>0</v>
      </c>
      <c r="AY229" s="240">
        <f>SUMPRODUCT(LEN($AH229:$AH232)-LEN(SUBSTITUTE($AH229:$AH232,"G", "")))</f>
        <v>0</v>
      </c>
      <c r="AZ229" s="237">
        <f>SUMPRODUCT(LEN($AG229:$AG232)-LEN(SUBSTITUTE($AG229:$AG232,"G", "")))</f>
        <v>0</v>
      </c>
      <c r="BA229" s="234">
        <f>SUMPRODUCT(LEN($M229:$AE232)-LEN(SUBSTITUTE($M229:$AE232,"M", "")))</f>
        <v>0</v>
      </c>
      <c r="BB229" s="240">
        <f>SUMPRODUCT(LEN($AH229:$AH232)-LEN(SUBSTITUTE($AH229:$AH232,"M", "")))</f>
        <v>0</v>
      </c>
      <c r="BC229" s="237">
        <f>SUMPRODUCT(LEN($AG229:$AG232)-LEN(SUBSTITUTE($AG229:$AG232,"M", "")))</f>
        <v>0</v>
      </c>
      <c r="BD229" s="291">
        <f>SUMPRODUCT(LEN($AI229:$AI232)-LEN(SUBSTITUTE($AI229:$AI232,"S", "")))</f>
        <v>0</v>
      </c>
      <c r="BE229" s="294">
        <f>SUMPRODUCT(LEN($AI229:$AI232)-LEN(SUBSTITUTE($AI229:$AI232,"F", "")))</f>
        <v>0</v>
      </c>
      <c r="BF229" s="294">
        <f>SUMPRODUCT(LEN($AI229:$AI232)-LEN(SUBSTITUTE($AI229:$AI232,"G", "")))</f>
        <v>0</v>
      </c>
      <c r="BG229" s="297">
        <f>SUMPRODUCT(LEN($AI229:$AI232)-LEN(SUBSTITUTE($AI229:$AI232,"M", "")))</f>
        <v>0</v>
      </c>
    </row>
    <row r="230" spans="2:67" ht="28.15" hidden="1" customHeight="1" thickBot="1">
      <c r="B230" s="34"/>
      <c r="C230" s="266"/>
      <c r="D230" s="43"/>
      <c r="E230" s="42"/>
      <c r="F230" s="42"/>
      <c r="G230" s="41"/>
      <c r="H230" s="260"/>
      <c r="I230" s="270"/>
      <c r="J230" s="270"/>
      <c r="K230" s="270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45"/>
      <c r="AK230" s="245"/>
      <c r="AL230" s="23"/>
      <c r="AM230" s="211"/>
      <c r="AN230" s="211"/>
      <c r="AO230" s="248"/>
      <c r="AP230" s="241"/>
      <c r="AQ230" s="238"/>
      <c r="AR230" s="235"/>
      <c r="AS230" s="241"/>
      <c r="AT230" s="238"/>
      <c r="AU230" s="235"/>
      <c r="AV230" s="241"/>
      <c r="AW230" s="238"/>
      <c r="AX230" s="235"/>
      <c r="AY230" s="241"/>
      <c r="AZ230" s="238"/>
      <c r="BA230" s="235"/>
      <c r="BB230" s="241"/>
      <c r="BC230" s="238"/>
      <c r="BD230" s="292"/>
      <c r="BE230" s="295"/>
      <c r="BF230" s="295"/>
      <c r="BG230" s="298"/>
    </row>
    <row r="231" spans="2:67" ht="28.15" hidden="1" customHeight="1">
      <c r="B231" s="34"/>
      <c r="C231" s="267"/>
      <c r="D231" s="33"/>
      <c r="E231" s="32"/>
      <c r="F231" s="32"/>
      <c r="G231" s="31"/>
      <c r="H231" s="257"/>
      <c r="I231" s="271"/>
      <c r="J231" s="271"/>
      <c r="K231" s="271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45"/>
      <c r="AK231" s="245"/>
      <c r="AL231" s="23"/>
      <c r="AM231" s="211"/>
      <c r="AN231" s="211"/>
      <c r="AO231" s="248"/>
      <c r="AP231" s="241"/>
      <c r="AQ231" s="238"/>
      <c r="AR231" s="235"/>
      <c r="AS231" s="241"/>
      <c r="AT231" s="238"/>
      <c r="AU231" s="235"/>
      <c r="AV231" s="241"/>
      <c r="AW231" s="238"/>
      <c r="AX231" s="235"/>
      <c r="AY231" s="241"/>
      <c r="AZ231" s="238"/>
      <c r="BA231" s="235"/>
      <c r="BB231" s="241"/>
      <c r="BC231" s="238"/>
      <c r="BD231" s="292"/>
      <c r="BE231" s="295"/>
      <c r="BF231" s="295"/>
      <c r="BG231" s="298"/>
    </row>
    <row r="232" spans="2:67" ht="28.15" hidden="1" customHeight="1" thickBot="1">
      <c r="B232" s="22"/>
      <c r="C232" s="268"/>
      <c r="D232" s="21"/>
      <c r="E232" s="20"/>
      <c r="F232" s="20"/>
      <c r="G232" s="19"/>
      <c r="H232" s="258"/>
      <c r="I232" s="272"/>
      <c r="J232" s="272"/>
      <c r="K232" s="27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46"/>
      <c r="AK232" s="246"/>
      <c r="AL232" s="11"/>
      <c r="AM232" s="211"/>
      <c r="AN232" s="211"/>
      <c r="AO232" s="249"/>
      <c r="AP232" s="242"/>
      <c r="AQ232" s="239"/>
      <c r="AR232" s="236"/>
      <c r="AS232" s="242"/>
      <c r="AT232" s="239"/>
      <c r="AU232" s="236"/>
      <c r="AV232" s="242"/>
      <c r="AW232" s="239"/>
      <c r="AX232" s="236"/>
      <c r="AY232" s="242"/>
      <c r="AZ232" s="239"/>
      <c r="BA232" s="236"/>
      <c r="BB232" s="242"/>
      <c r="BC232" s="239"/>
      <c r="BD232" s="293"/>
      <c r="BE232" s="296"/>
      <c r="BF232" s="296"/>
      <c r="BG232" s="299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29" t="s">
        <v>287</v>
      </c>
      <c r="M233" s="278"/>
      <c r="N233" s="229" t="s">
        <v>286</v>
      </c>
      <c r="O233" s="278"/>
      <c r="P233" s="229" t="s">
        <v>286</v>
      </c>
      <c r="Q233" s="230"/>
      <c r="R233" s="229" t="s">
        <v>286</v>
      </c>
      <c r="S233" s="230"/>
      <c r="T233" s="229" t="s">
        <v>286</v>
      </c>
      <c r="U233" s="230"/>
      <c r="V233" s="229" t="s">
        <v>286</v>
      </c>
      <c r="W233" s="230"/>
      <c r="X233" s="229" t="s">
        <v>286</v>
      </c>
      <c r="Y233" s="230"/>
      <c r="Z233" s="229" t="s">
        <v>286</v>
      </c>
      <c r="AA233" s="230"/>
      <c r="AB233" s="229" t="s">
        <v>286</v>
      </c>
      <c r="AC233" s="230"/>
      <c r="AD233" s="229" t="s">
        <v>286</v>
      </c>
      <c r="AE233" s="230"/>
      <c r="AF233" s="243" t="s">
        <v>285</v>
      </c>
      <c r="AG233" s="230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/>
      <c r="E234" s="275">
        <v>326.58999999999997</v>
      </c>
      <c r="F234" s="276"/>
      <c r="G234" s="277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2</v>
      </c>
      <c r="AP234" s="70">
        <f t="shared" si="16"/>
        <v>0</v>
      </c>
      <c r="AQ234" s="69">
        <f t="shared" si="16"/>
        <v>0</v>
      </c>
      <c r="AR234" s="71">
        <f t="shared" si="16"/>
        <v>0</v>
      </c>
      <c r="AS234" s="70">
        <f t="shared" si="16"/>
        <v>0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0</v>
      </c>
      <c r="AY234" s="70">
        <f t="shared" si="16"/>
        <v>0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257</v>
      </c>
      <c r="BK234" s="5">
        <f>SUM(AO234:AQ234)</f>
        <v>2</v>
      </c>
      <c r="BL234" s="5">
        <f>SUM(AR234:AT234,BD234)</f>
        <v>0</v>
      </c>
      <c r="BM234" s="5">
        <f>SUM(AU234:AW234,BE234)</f>
        <v>0</v>
      </c>
      <c r="BN234" s="5">
        <f>SUM(AX234:AZ234,BF234)</f>
        <v>0</v>
      </c>
      <c r="BO234" s="5">
        <f>SUM(BA234:BC234,BG234)</f>
        <v>0</v>
      </c>
    </row>
    <row r="235" spans="2:67" ht="28.15" customHeight="1">
      <c r="B235" s="34"/>
      <c r="C235" s="265">
        <v>1</v>
      </c>
      <c r="D235" s="54"/>
      <c r="E235" s="53"/>
      <c r="F235" s="53"/>
      <c r="G235" s="52"/>
      <c r="H235" s="259"/>
      <c r="I235" s="269">
        <v>25</v>
      </c>
      <c r="J235" s="269">
        <v>8</v>
      </c>
      <c r="K235" s="269">
        <v>6</v>
      </c>
      <c r="L235" s="48">
        <v>1</v>
      </c>
      <c r="M235" s="47" t="s">
        <v>422</v>
      </c>
      <c r="N235" s="48">
        <v>5</v>
      </c>
      <c r="O235" s="47"/>
      <c r="P235" s="48">
        <v>9</v>
      </c>
      <c r="Q235" s="47"/>
      <c r="R235" s="48">
        <v>13</v>
      </c>
      <c r="S235" s="47"/>
      <c r="T235" s="48">
        <v>17</v>
      </c>
      <c r="U235" s="47"/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/>
      <c r="AG235" s="47"/>
      <c r="AH235" s="46"/>
      <c r="AI235" s="45"/>
      <c r="AJ235" s="244"/>
      <c r="AK235" s="244"/>
      <c r="AL235" s="44"/>
      <c r="AM235" s="247">
        <f>SUMPRODUCT(LEN($M235:$AE238)-LEN(SUBSTITUTE($M235:$AE238,"/", "")))/2</f>
        <v>0</v>
      </c>
      <c r="AN235" s="300">
        <f>SUMPRODUCT(LEN($M235:$AE238)-LEN(SUBSTITUTE($M235:$AE238,"-", "")))</f>
        <v>0</v>
      </c>
      <c r="AO235" s="247">
        <f>SUMPRODUCT(LEN($M235:$AE238)-LEN(SUBSTITUTE($M235:$AE238,"A", "")))</f>
        <v>2</v>
      </c>
      <c r="AP235" s="240">
        <f>SUMPRODUCT(LEN($AH235:$AH238)-LEN(SUBSTITUTE($AH235:$AH238,"A", "")))</f>
        <v>0</v>
      </c>
      <c r="AQ235" s="237">
        <f>SUMPRODUCT(LEN($AG235:$AG238)-LEN(SUBSTITUTE($AG235:$AG238,"A", "")))</f>
        <v>0</v>
      </c>
      <c r="AR235" s="234">
        <f>SUMPRODUCT(LEN($M235:$AE238)-LEN(SUBSTITUTE($M235:$AE238,"S", "")))</f>
        <v>0</v>
      </c>
      <c r="AS235" s="240">
        <f>SUMPRODUCT(LEN($AH235:$AH238)-LEN(SUBSTITUTE($AH235:$AH238,"S", "")))</f>
        <v>0</v>
      </c>
      <c r="AT235" s="237">
        <f>SUMPRODUCT(LEN($AG235:$AG238)-LEN(SUBSTITUTE($AG235:$AG238,"S", "")))</f>
        <v>0</v>
      </c>
      <c r="AU235" s="234">
        <f>SUMPRODUCT(LEN($M235:$AE238)-LEN(SUBSTITUTE($M235:$AE238,"F", "")))</f>
        <v>0</v>
      </c>
      <c r="AV235" s="240">
        <f>SUMPRODUCT(LEN($AH235:$AH238)-LEN(SUBSTITUTE($AH235:$AH238,"F", "")))</f>
        <v>0</v>
      </c>
      <c r="AW235" s="237">
        <f>SUMPRODUCT(LEN($AG235:$AG238)-LEN(SUBSTITUTE($AG235:$AG238,"F", "")))</f>
        <v>0</v>
      </c>
      <c r="AX235" s="234">
        <f>SUMPRODUCT(LEN($M235:$AE238)-LEN(SUBSTITUTE($M235:$AE238,"G", "")))</f>
        <v>0</v>
      </c>
      <c r="AY235" s="240">
        <f>SUMPRODUCT(LEN($AH235:$AH238)-LEN(SUBSTITUTE($AH235:$AH238,"G", "")))</f>
        <v>0</v>
      </c>
      <c r="AZ235" s="237">
        <f>SUMPRODUCT(LEN($AG235:$AG238)-LEN(SUBSTITUTE($AG235:$AG238,"G", "")))</f>
        <v>0</v>
      </c>
      <c r="BA235" s="234">
        <f>SUMPRODUCT(LEN($M235:$AE238)-LEN(SUBSTITUTE($M235:$AE238,"M", "")))</f>
        <v>0</v>
      </c>
      <c r="BB235" s="240">
        <f>SUMPRODUCT(LEN($AH235:$AH238)-LEN(SUBSTITUTE($AH235:$AH238,"M", "")))</f>
        <v>0</v>
      </c>
      <c r="BC235" s="237">
        <f>SUMPRODUCT(LEN($AG235:$AG238)-LEN(SUBSTITUTE($AG235:$AG238,"M", "")))</f>
        <v>0</v>
      </c>
      <c r="BD235" s="291">
        <f>SUMPRODUCT(LEN($AI235:$AI238)-LEN(SUBSTITUTE($AI235:$AI238,"S", "")))</f>
        <v>0</v>
      </c>
      <c r="BE235" s="294">
        <f>SUMPRODUCT(LEN($AI235:$AI238)-LEN(SUBSTITUTE($AI235:$AI238,"F", "")))</f>
        <v>0</v>
      </c>
      <c r="BF235" s="294">
        <f>SUMPRODUCT(LEN($AI235:$AI238)-LEN(SUBSTITUTE($AI235:$AI238,"G", "")))</f>
        <v>0</v>
      </c>
      <c r="BG235" s="297">
        <f>SUMPRODUCT(LEN($AI235:$AI238)-LEN(SUBSTITUTE($AI235:$AI238,"M", "")))</f>
        <v>0</v>
      </c>
    </row>
    <row r="236" spans="2:67" ht="28.15" customHeight="1" thickBot="1">
      <c r="B236" s="34"/>
      <c r="C236" s="266"/>
      <c r="D236" s="43"/>
      <c r="E236" s="42"/>
      <c r="F236" s="42"/>
      <c r="G236" s="41"/>
      <c r="H236" s="260"/>
      <c r="I236" s="270"/>
      <c r="J236" s="270"/>
      <c r="K236" s="270"/>
      <c r="L236" s="37">
        <v>2</v>
      </c>
      <c r="M236" s="36" t="s">
        <v>422</v>
      </c>
      <c r="N236" s="37">
        <v>6</v>
      </c>
      <c r="O236" s="36"/>
      <c r="P236" s="37">
        <v>10</v>
      </c>
      <c r="Q236" s="36"/>
      <c r="R236" s="37">
        <v>14</v>
      </c>
      <c r="S236" s="36"/>
      <c r="T236" s="37">
        <v>18</v>
      </c>
      <c r="U236" s="36"/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/>
      <c r="AI236" s="24"/>
      <c r="AJ236" s="245"/>
      <c r="AK236" s="245"/>
      <c r="AL236" s="23"/>
      <c r="AM236" s="248"/>
      <c r="AN236" s="301"/>
      <c r="AO236" s="248"/>
      <c r="AP236" s="241"/>
      <c r="AQ236" s="238"/>
      <c r="AR236" s="235"/>
      <c r="AS236" s="241"/>
      <c r="AT236" s="238"/>
      <c r="AU236" s="235"/>
      <c r="AV236" s="241"/>
      <c r="AW236" s="238"/>
      <c r="AX236" s="235"/>
      <c r="AY236" s="241"/>
      <c r="AZ236" s="238"/>
      <c r="BA236" s="235"/>
      <c r="BB236" s="241"/>
      <c r="BC236" s="238"/>
      <c r="BD236" s="292"/>
      <c r="BE236" s="295"/>
      <c r="BF236" s="295"/>
      <c r="BG236" s="298"/>
    </row>
    <row r="237" spans="2:67" ht="28.15" customHeight="1">
      <c r="B237" s="34"/>
      <c r="C237" s="267"/>
      <c r="D237" s="33"/>
      <c r="E237" s="32"/>
      <c r="F237" s="32"/>
      <c r="G237" s="31"/>
      <c r="H237" s="257">
        <v>163</v>
      </c>
      <c r="I237" s="271"/>
      <c r="J237" s="271"/>
      <c r="K237" s="271"/>
      <c r="L237" s="27">
        <v>3</v>
      </c>
      <c r="M237" s="26"/>
      <c r="N237" s="27">
        <v>7</v>
      </c>
      <c r="O237" s="26"/>
      <c r="P237" s="27">
        <v>11</v>
      </c>
      <c r="Q237" s="26"/>
      <c r="R237" s="27">
        <v>15</v>
      </c>
      <c r="S237" s="26"/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/>
      <c r="AI237" s="24"/>
      <c r="AJ237" s="245"/>
      <c r="AK237" s="245"/>
      <c r="AL237" s="23"/>
      <c r="AM237" s="248"/>
      <c r="AN237" s="301"/>
      <c r="AO237" s="248"/>
      <c r="AP237" s="241"/>
      <c r="AQ237" s="238"/>
      <c r="AR237" s="235"/>
      <c r="AS237" s="241"/>
      <c r="AT237" s="238"/>
      <c r="AU237" s="235"/>
      <c r="AV237" s="241"/>
      <c r="AW237" s="238"/>
      <c r="AX237" s="235"/>
      <c r="AY237" s="241"/>
      <c r="AZ237" s="238"/>
      <c r="BA237" s="235"/>
      <c r="BB237" s="241"/>
      <c r="BC237" s="238"/>
      <c r="BD237" s="292"/>
      <c r="BE237" s="295"/>
      <c r="BF237" s="295"/>
      <c r="BG237" s="298"/>
    </row>
    <row r="238" spans="2:67" ht="28.15" customHeight="1" thickBot="1">
      <c r="B238" s="34"/>
      <c r="C238" s="273"/>
      <c r="D238" s="64"/>
      <c r="E238" s="63"/>
      <c r="F238" s="63"/>
      <c r="G238" s="62"/>
      <c r="H238" s="258"/>
      <c r="I238" s="274"/>
      <c r="J238" s="274"/>
      <c r="K238" s="274"/>
      <c r="L238" s="59">
        <v>4</v>
      </c>
      <c r="M238" s="58"/>
      <c r="N238" s="59">
        <v>8</v>
      </c>
      <c r="O238" s="58"/>
      <c r="P238" s="59">
        <v>12</v>
      </c>
      <c r="Q238" s="58"/>
      <c r="R238" s="59">
        <v>16</v>
      </c>
      <c r="S238" s="58"/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50"/>
      <c r="AK238" s="250"/>
      <c r="AL238" s="55"/>
      <c r="AM238" s="249"/>
      <c r="AN238" s="302"/>
      <c r="AO238" s="249"/>
      <c r="AP238" s="242"/>
      <c r="AQ238" s="239"/>
      <c r="AR238" s="236"/>
      <c r="AS238" s="242"/>
      <c r="AT238" s="239"/>
      <c r="AU238" s="236"/>
      <c r="AV238" s="242"/>
      <c r="AW238" s="239"/>
      <c r="AX238" s="236"/>
      <c r="AY238" s="242"/>
      <c r="AZ238" s="239"/>
      <c r="BA238" s="236"/>
      <c r="BB238" s="242"/>
      <c r="BC238" s="239"/>
      <c r="BD238" s="293"/>
      <c r="BE238" s="296"/>
      <c r="BF238" s="296"/>
      <c r="BG238" s="299"/>
    </row>
    <row r="239" spans="2:67" ht="28.15" hidden="1" customHeight="1">
      <c r="B239" s="34"/>
      <c r="C239" s="265">
        <v>2</v>
      </c>
      <c r="D239" s="54"/>
      <c r="E239" s="53"/>
      <c r="F239" s="53"/>
      <c r="G239" s="52"/>
      <c r="H239" s="259"/>
      <c r="I239" s="269"/>
      <c r="J239" s="269"/>
      <c r="K239" s="269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51"/>
      <c r="AK239" s="254"/>
      <c r="AL239" s="44"/>
      <c r="AM239" s="211"/>
      <c r="AN239" s="211"/>
      <c r="AO239" s="247">
        <f>SUMPRODUCT(LEN($M239:$AE242)-LEN(SUBSTITUTE($M239:$AE242,"A", "")))</f>
        <v>0</v>
      </c>
      <c r="AP239" s="240">
        <f>SUMPRODUCT(LEN($AH239:$AH242)-LEN(SUBSTITUTE($AH239:$AH242,"A", "")))</f>
        <v>0</v>
      </c>
      <c r="AQ239" s="237">
        <f>SUMPRODUCT(LEN($AG239:$AG242)-LEN(SUBSTITUTE($AG239:$AG242,"A", "")))</f>
        <v>0</v>
      </c>
      <c r="AR239" s="234">
        <f>SUMPRODUCT(LEN($M239:$AE242)-LEN(SUBSTITUTE($M239:$AE242,"S", "")))</f>
        <v>0</v>
      </c>
      <c r="AS239" s="240">
        <f>SUMPRODUCT(LEN($AH239:$AH242)-LEN(SUBSTITUTE($AH239:$AH242,"S", "")))</f>
        <v>0</v>
      </c>
      <c r="AT239" s="237">
        <f>SUMPRODUCT(LEN($AG239:$AG242)-LEN(SUBSTITUTE($AG239:$AG242,"S", "")))</f>
        <v>0</v>
      </c>
      <c r="AU239" s="234">
        <f>SUMPRODUCT(LEN($M239:$AE242)-LEN(SUBSTITUTE($M239:$AE242,"F", "")))</f>
        <v>0</v>
      </c>
      <c r="AV239" s="240">
        <f>SUMPRODUCT(LEN($AH239:$AH242)-LEN(SUBSTITUTE($AH239:$AH242,"F", "")))</f>
        <v>0</v>
      </c>
      <c r="AW239" s="237">
        <f>SUMPRODUCT(LEN($AG239:$AG242)-LEN(SUBSTITUTE($AG239:$AG242,"F", "")))</f>
        <v>0</v>
      </c>
      <c r="AX239" s="234">
        <f>SUMPRODUCT(LEN($M239:$AE242)-LEN(SUBSTITUTE($M239:$AE242,"G", "")))</f>
        <v>0</v>
      </c>
      <c r="AY239" s="240">
        <f>SUMPRODUCT(LEN($AH239:$AH242)-LEN(SUBSTITUTE($AH239:$AH242,"G", "")))</f>
        <v>0</v>
      </c>
      <c r="AZ239" s="237">
        <f>SUMPRODUCT(LEN($AG239:$AG242)-LEN(SUBSTITUTE($AG239:$AG242,"G", "")))</f>
        <v>0</v>
      </c>
      <c r="BA239" s="234">
        <f>SUMPRODUCT(LEN($M239:$AE242)-LEN(SUBSTITUTE($M239:$AE242,"M", "")))</f>
        <v>0</v>
      </c>
      <c r="BB239" s="240">
        <f>SUMPRODUCT(LEN($AH239:$AH242)-LEN(SUBSTITUTE($AH239:$AH242,"M", "")))</f>
        <v>0</v>
      </c>
      <c r="BC239" s="237">
        <f>SUMPRODUCT(LEN($AG239:$AG242)-LEN(SUBSTITUTE($AG239:$AG242,"M", "")))</f>
        <v>0</v>
      </c>
      <c r="BD239" s="291">
        <f>SUMPRODUCT(LEN($AI239:$AI242)-LEN(SUBSTITUTE($AI239:$AI242,"S", "")))</f>
        <v>0</v>
      </c>
      <c r="BE239" s="294">
        <f>SUMPRODUCT(LEN($AI239:$AI242)-LEN(SUBSTITUTE($AI239:$AI242,"F", "")))</f>
        <v>0</v>
      </c>
      <c r="BF239" s="294">
        <f>SUMPRODUCT(LEN($AI239:$AI242)-LEN(SUBSTITUTE($AI239:$AI242,"G", "")))</f>
        <v>0</v>
      </c>
      <c r="BG239" s="297">
        <f>SUMPRODUCT(LEN($AI239:$AI242)-LEN(SUBSTITUTE($AI239:$AI242,"M", "")))</f>
        <v>0</v>
      </c>
    </row>
    <row r="240" spans="2:67" ht="28.15" hidden="1" customHeight="1" thickBot="1">
      <c r="B240" s="34"/>
      <c r="C240" s="266"/>
      <c r="D240" s="43"/>
      <c r="E240" s="42"/>
      <c r="F240" s="42"/>
      <c r="G240" s="41"/>
      <c r="H240" s="260"/>
      <c r="I240" s="270"/>
      <c r="J240" s="270"/>
      <c r="K240" s="270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52"/>
      <c r="AK240" s="255"/>
      <c r="AL240" s="23"/>
      <c r="AM240" s="211"/>
      <c r="AN240" s="211"/>
      <c r="AO240" s="248"/>
      <c r="AP240" s="241"/>
      <c r="AQ240" s="238"/>
      <c r="AR240" s="235"/>
      <c r="AS240" s="241"/>
      <c r="AT240" s="238"/>
      <c r="AU240" s="235"/>
      <c r="AV240" s="241"/>
      <c r="AW240" s="238"/>
      <c r="AX240" s="235"/>
      <c r="AY240" s="241"/>
      <c r="AZ240" s="238"/>
      <c r="BA240" s="235"/>
      <c r="BB240" s="241"/>
      <c r="BC240" s="238"/>
      <c r="BD240" s="292"/>
      <c r="BE240" s="295"/>
      <c r="BF240" s="295"/>
      <c r="BG240" s="298"/>
    </row>
    <row r="241" spans="2:67" ht="28.15" hidden="1" customHeight="1">
      <c r="B241" s="34"/>
      <c r="C241" s="267"/>
      <c r="D241" s="33"/>
      <c r="E241" s="32"/>
      <c r="F241" s="32"/>
      <c r="G241" s="31"/>
      <c r="H241" s="257"/>
      <c r="I241" s="271"/>
      <c r="J241" s="271"/>
      <c r="K241" s="271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52"/>
      <c r="AK241" s="255"/>
      <c r="AL241" s="23"/>
      <c r="AM241" s="211"/>
      <c r="AN241" s="211"/>
      <c r="AO241" s="248"/>
      <c r="AP241" s="241"/>
      <c r="AQ241" s="238"/>
      <c r="AR241" s="235"/>
      <c r="AS241" s="241"/>
      <c r="AT241" s="238"/>
      <c r="AU241" s="235"/>
      <c r="AV241" s="241"/>
      <c r="AW241" s="238"/>
      <c r="AX241" s="235"/>
      <c r="AY241" s="241"/>
      <c r="AZ241" s="238"/>
      <c r="BA241" s="235"/>
      <c r="BB241" s="241"/>
      <c r="BC241" s="238"/>
      <c r="BD241" s="292"/>
      <c r="BE241" s="295"/>
      <c r="BF241" s="295"/>
      <c r="BG241" s="298"/>
    </row>
    <row r="242" spans="2:67" ht="28.15" hidden="1" customHeight="1" thickBot="1">
      <c r="B242" s="34"/>
      <c r="C242" s="273"/>
      <c r="D242" s="64"/>
      <c r="E242" s="63"/>
      <c r="F242" s="63"/>
      <c r="G242" s="62"/>
      <c r="H242" s="258"/>
      <c r="I242" s="274"/>
      <c r="J242" s="274"/>
      <c r="K242" s="274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53"/>
      <c r="AK242" s="256"/>
      <c r="AL242" s="55"/>
      <c r="AM242" s="211"/>
      <c r="AN242" s="211"/>
      <c r="AO242" s="249"/>
      <c r="AP242" s="242"/>
      <c r="AQ242" s="239"/>
      <c r="AR242" s="236"/>
      <c r="AS242" s="242"/>
      <c r="AT242" s="239"/>
      <c r="AU242" s="236"/>
      <c r="AV242" s="242"/>
      <c r="AW242" s="239"/>
      <c r="AX242" s="236"/>
      <c r="AY242" s="242"/>
      <c r="AZ242" s="239"/>
      <c r="BA242" s="236"/>
      <c r="BB242" s="242"/>
      <c r="BC242" s="239"/>
      <c r="BD242" s="293"/>
      <c r="BE242" s="296"/>
      <c r="BF242" s="296"/>
      <c r="BG242" s="299"/>
    </row>
    <row r="243" spans="2:67" ht="28.15" hidden="1" customHeight="1">
      <c r="B243" s="34"/>
      <c r="C243" s="265">
        <v>3</v>
      </c>
      <c r="D243" s="54"/>
      <c r="E243" s="53"/>
      <c r="F243" s="53"/>
      <c r="G243" s="52"/>
      <c r="H243" s="259"/>
      <c r="I243" s="269"/>
      <c r="J243" s="269"/>
      <c r="K243" s="269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44"/>
      <c r="AK243" s="244"/>
      <c r="AL243" s="44"/>
      <c r="AM243" s="211"/>
      <c r="AN243" s="211"/>
      <c r="AO243" s="247">
        <f>SUMPRODUCT(LEN($M243:$AE246)-LEN(SUBSTITUTE($M243:$AE246,"A", "")))</f>
        <v>0</v>
      </c>
      <c r="AP243" s="240">
        <f>SUMPRODUCT(LEN($AH243:$AH246)-LEN(SUBSTITUTE($AH243:$AH246,"A", "")))</f>
        <v>0</v>
      </c>
      <c r="AQ243" s="237">
        <f>SUMPRODUCT(LEN($AG243:$AG246)-LEN(SUBSTITUTE($AG243:$AG246,"A", "")))</f>
        <v>0</v>
      </c>
      <c r="AR243" s="234">
        <f>SUMPRODUCT(LEN($M243:$AE246)-LEN(SUBSTITUTE($M243:$AE246,"S", "")))</f>
        <v>0</v>
      </c>
      <c r="AS243" s="240">
        <f>SUMPRODUCT(LEN($AH243:$AH246)-LEN(SUBSTITUTE($AH243:$AH246,"S", "")))</f>
        <v>0</v>
      </c>
      <c r="AT243" s="237">
        <f>SUMPRODUCT(LEN($AG243:$AG246)-LEN(SUBSTITUTE($AG243:$AG246,"S", "")))</f>
        <v>0</v>
      </c>
      <c r="AU243" s="234">
        <f>SUMPRODUCT(LEN($M243:$AE246)-LEN(SUBSTITUTE($M243:$AE246,"F", "")))</f>
        <v>0</v>
      </c>
      <c r="AV243" s="240">
        <f>SUMPRODUCT(LEN($AH243:$AH246)-LEN(SUBSTITUTE($AH243:$AH246,"F", "")))</f>
        <v>0</v>
      </c>
      <c r="AW243" s="237">
        <f>SUMPRODUCT(LEN($AG243:$AG246)-LEN(SUBSTITUTE($AG243:$AG246,"F", "")))</f>
        <v>0</v>
      </c>
      <c r="AX243" s="234">
        <f>SUMPRODUCT(LEN($M243:$AE246)-LEN(SUBSTITUTE($M243:$AE246,"G", "")))</f>
        <v>0</v>
      </c>
      <c r="AY243" s="240">
        <f>SUMPRODUCT(LEN($AH243:$AH246)-LEN(SUBSTITUTE($AH243:$AH246,"G", "")))</f>
        <v>0</v>
      </c>
      <c r="AZ243" s="237">
        <f>SUMPRODUCT(LEN($AG243:$AG246)-LEN(SUBSTITUTE($AG243:$AG246,"G", "")))</f>
        <v>0</v>
      </c>
      <c r="BA243" s="234">
        <f>SUMPRODUCT(LEN($M243:$AE246)-LEN(SUBSTITUTE($M243:$AE246,"M", "")))</f>
        <v>0</v>
      </c>
      <c r="BB243" s="240">
        <f>SUMPRODUCT(LEN($AH243:$AH246)-LEN(SUBSTITUTE($AH243:$AH246,"M", "")))</f>
        <v>0</v>
      </c>
      <c r="BC243" s="237">
        <f>SUMPRODUCT(LEN($AG243:$AG246)-LEN(SUBSTITUTE($AG243:$AG246,"M", "")))</f>
        <v>0</v>
      </c>
      <c r="BD243" s="291">
        <f>SUMPRODUCT(LEN($AI243:$AI246)-LEN(SUBSTITUTE($AI243:$AI246,"S", "")))</f>
        <v>0</v>
      </c>
      <c r="BE243" s="294">
        <f>SUMPRODUCT(LEN($AI243:$AI246)-LEN(SUBSTITUTE($AI243:$AI246,"F", "")))</f>
        <v>0</v>
      </c>
      <c r="BF243" s="294">
        <f>SUMPRODUCT(LEN($AI243:$AI246)-LEN(SUBSTITUTE($AI243:$AI246,"G", "")))</f>
        <v>0</v>
      </c>
      <c r="BG243" s="297">
        <f>SUMPRODUCT(LEN($AI243:$AI246)-LEN(SUBSTITUTE($AI243:$AI246,"M", "")))</f>
        <v>0</v>
      </c>
    </row>
    <row r="244" spans="2:67" ht="28.15" hidden="1" customHeight="1" thickBot="1">
      <c r="B244" s="34"/>
      <c r="C244" s="266"/>
      <c r="D244" s="43"/>
      <c r="E244" s="42"/>
      <c r="F244" s="42"/>
      <c r="G244" s="41"/>
      <c r="H244" s="260"/>
      <c r="I244" s="270"/>
      <c r="J244" s="270"/>
      <c r="K244" s="270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45"/>
      <c r="AK244" s="245"/>
      <c r="AL244" s="23"/>
      <c r="AM244" s="211"/>
      <c r="AN244" s="211"/>
      <c r="AO244" s="248"/>
      <c r="AP244" s="241"/>
      <c r="AQ244" s="238"/>
      <c r="AR244" s="235"/>
      <c r="AS244" s="241"/>
      <c r="AT244" s="238"/>
      <c r="AU244" s="235"/>
      <c r="AV244" s="241"/>
      <c r="AW244" s="238"/>
      <c r="AX244" s="235"/>
      <c r="AY244" s="241"/>
      <c r="AZ244" s="238"/>
      <c r="BA244" s="235"/>
      <c r="BB244" s="241"/>
      <c r="BC244" s="238"/>
      <c r="BD244" s="292"/>
      <c r="BE244" s="295"/>
      <c r="BF244" s="295"/>
      <c r="BG244" s="298"/>
    </row>
    <row r="245" spans="2:67" ht="28.15" hidden="1" customHeight="1">
      <c r="B245" s="34"/>
      <c r="C245" s="267"/>
      <c r="D245" s="33"/>
      <c r="E245" s="32"/>
      <c r="F245" s="32"/>
      <c r="G245" s="31"/>
      <c r="H245" s="257"/>
      <c r="I245" s="271"/>
      <c r="J245" s="271"/>
      <c r="K245" s="271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45"/>
      <c r="AK245" s="245"/>
      <c r="AL245" s="23"/>
      <c r="AM245" s="211"/>
      <c r="AN245" s="211"/>
      <c r="AO245" s="248"/>
      <c r="AP245" s="241"/>
      <c r="AQ245" s="238"/>
      <c r="AR245" s="235"/>
      <c r="AS245" s="241"/>
      <c r="AT245" s="238"/>
      <c r="AU245" s="235"/>
      <c r="AV245" s="241"/>
      <c r="AW245" s="238"/>
      <c r="AX245" s="235"/>
      <c r="AY245" s="241"/>
      <c r="AZ245" s="238"/>
      <c r="BA245" s="235"/>
      <c r="BB245" s="241"/>
      <c r="BC245" s="238"/>
      <c r="BD245" s="292"/>
      <c r="BE245" s="295"/>
      <c r="BF245" s="295"/>
      <c r="BG245" s="298"/>
    </row>
    <row r="246" spans="2:67" ht="28.15" hidden="1" customHeight="1" thickBot="1">
      <c r="B246" s="22"/>
      <c r="C246" s="268"/>
      <c r="D246" s="21"/>
      <c r="E246" s="20"/>
      <c r="F246" s="20"/>
      <c r="G246" s="19"/>
      <c r="H246" s="258"/>
      <c r="I246" s="272"/>
      <c r="J246" s="272"/>
      <c r="K246" s="27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46"/>
      <c r="AK246" s="246"/>
      <c r="AL246" s="11"/>
      <c r="AM246" s="211"/>
      <c r="AN246" s="211"/>
      <c r="AO246" s="249"/>
      <c r="AP246" s="242"/>
      <c r="AQ246" s="239"/>
      <c r="AR246" s="236"/>
      <c r="AS246" s="242"/>
      <c r="AT246" s="239"/>
      <c r="AU246" s="236"/>
      <c r="AV246" s="242"/>
      <c r="AW246" s="239"/>
      <c r="AX246" s="236"/>
      <c r="AY246" s="242"/>
      <c r="AZ246" s="239"/>
      <c r="BA246" s="236"/>
      <c r="BB246" s="242"/>
      <c r="BC246" s="239"/>
      <c r="BD246" s="293"/>
      <c r="BE246" s="296"/>
      <c r="BF246" s="296"/>
      <c r="BG246" s="299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29" t="s">
        <v>287</v>
      </c>
      <c r="M247" s="278"/>
      <c r="N247" s="229" t="s">
        <v>286</v>
      </c>
      <c r="O247" s="278"/>
      <c r="P247" s="229" t="s">
        <v>286</v>
      </c>
      <c r="Q247" s="230"/>
      <c r="R247" s="229" t="s">
        <v>286</v>
      </c>
      <c r="S247" s="230"/>
      <c r="T247" s="229" t="s">
        <v>286</v>
      </c>
      <c r="U247" s="230"/>
      <c r="V247" s="229" t="s">
        <v>286</v>
      </c>
      <c r="W247" s="230"/>
      <c r="X247" s="229" t="s">
        <v>286</v>
      </c>
      <c r="Y247" s="230"/>
      <c r="Z247" s="229" t="s">
        <v>286</v>
      </c>
      <c r="AA247" s="230"/>
      <c r="AB247" s="229" t="s">
        <v>286</v>
      </c>
      <c r="AC247" s="230"/>
      <c r="AD247" s="229" t="s">
        <v>286</v>
      </c>
      <c r="AE247" s="230"/>
      <c r="AF247" s="243" t="s">
        <v>285</v>
      </c>
      <c r="AG247" s="230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/>
      <c r="E248" s="275">
        <v>265.52999999999997</v>
      </c>
      <c r="F248" s="276"/>
      <c r="G248" s="277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0</v>
      </c>
      <c r="AP248" s="70">
        <f t="shared" si="17"/>
        <v>0</v>
      </c>
      <c r="AQ248" s="69">
        <f t="shared" si="17"/>
        <v>0</v>
      </c>
      <c r="AR248" s="71">
        <f t="shared" si="17"/>
        <v>3</v>
      </c>
      <c r="AS248" s="70">
        <f t="shared" si="17"/>
        <v>0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0</v>
      </c>
      <c r="AY248" s="70">
        <f t="shared" si="17"/>
        <v>0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257</v>
      </c>
      <c r="BK248" s="5">
        <f>SUM(AO248:AQ248)</f>
        <v>0</v>
      </c>
      <c r="BL248" s="5">
        <f>SUM(AR248:AT248,BD248)</f>
        <v>3</v>
      </c>
      <c r="BM248" s="5">
        <f>SUM(AU248:AW248,BE248)</f>
        <v>0</v>
      </c>
      <c r="BN248" s="5">
        <f>SUM(AX248:AZ248,BF248)</f>
        <v>0</v>
      </c>
      <c r="BO248" s="5">
        <f>SUM(BA248:BC248,BG248)</f>
        <v>0</v>
      </c>
    </row>
    <row r="249" spans="2:67" ht="28.15" customHeight="1">
      <c r="B249" s="34"/>
      <c r="C249" s="265">
        <v>1</v>
      </c>
      <c r="D249" s="54"/>
      <c r="E249" s="53"/>
      <c r="F249" s="53"/>
      <c r="G249" s="52"/>
      <c r="H249" s="259"/>
      <c r="I249" s="269">
        <v>28</v>
      </c>
      <c r="J249" s="269">
        <v>8</v>
      </c>
      <c r="K249" s="269">
        <v>5</v>
      </c>
      <c r="L249" s="48">
        <v>1</v>
      </c>
      <c r="M249" s="47" t="s">
        <v>417</v>
      </c>
      <c r="N249" s="48">
        <v>5</v>
      </c>
      <c r="O249" s="47"/>
      <c r="P249" s="48">
        <v>9</v>
      </c>
      <c r="Q249" s="47"/>
      <c r="R249" s="48">
        <v>13</v>
      </c>
      <c r="S249" s="47"/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/>
      <c r="AI249" s="45"/>
      <c r="AJ249" s="244"/>
      <c r="AK249" s="244"/>
      <c r="AL249" s="44"/>
      <c r="AM249" s="247">
        <f>SUMPRODUCT(LEN($M249:$AE252)-LEN(SUBSTITUTE($M249:$AE252,"/", "")))/2</f>
        <v>0</v>
      </c>
      <c r="AN249" s="300">
        <f>SUMPRODUCT(LEN($M249:$AE252)-LEN(SUBSTITUTE($M249:$AE252,"-", "")))</f>
        <v>0</v>
      </c>
      <c r="AO249" s="247">
        <f>SUMPRODUCT(LEN($M249:$AE252)-LEN(SUBSTITUTE($M249:$AE252,"A", "")))</f>
        <v>0</v>
      </c>
      <c r="AP249" s="240">
        <f>SUMPRODUCT(LEN($AH249:$AH252)-LEN(SUBSTITUTE($AH249:$AH252,"A", "")))</f>
        <v>0</v>
      </c>
      <c r="AQ249" s="237">
        <f>SUMPRODUCT(LEN($AG249:$AG252)-LEN(SUBSTITUTE($AG249:$AG252,"A", "")))</f>
        <v>0</v>
      </c>
      <c r="AR249" s="234">
        <f>SUMPRODUCT(LEN($M249:$AE252)-LEN(SUBSTITUTE($M249:$AE252,"S", "")))</f>
        <v>3</v>
      </c>
      <c r="AS249" s="240">
        <f>SUMPRODUCT(LEN($AH249:$AH252)-LEN(SUBSTITUTE($AH249:$AH252,"S", "")))</f>
        <v>0</v>
      </c>
      <c r="AT249" s="237">
        <f>SUMPRODUCT(LEN($AG249:$AG252)-LEN(SUBSTITUTE($AG249:$AG252,"S", "")))</f>
        <v>0</v>
      </c>
      <c r="AU249" s="234">
        <f>SUMPRODUCT(LEN($M249:$AE252)-LEN(SUBSTITUTE($M249:$AE252,"F", "")))</f>
        <v>0</v>
      </c>
      <c r="AV249" s="240">
        <f>SUMPRODUCT(LEN($AH249:$AH252)-LEN(SUBSTITUTE($AH249:$AH252,"F", "")))</f>
        <v>0</v>
      </c>
      <c r="AW249" s="237">
        <f>SUMPRODUCT(LEN($AG249:$AG252)-LEN(SUBSTITUTE($AG249:$AG252,"F", "")))</f>
        <v>0</v>
      </c>
      <c r="AX249" s="234">
        <f>SUMPRODUCT(LEN($M249:$AE252)-LEN(SUBSTITUTE($M249:$AE252,"G", "")))</f>
        <v>0</v>
      </c>
      <c r="AY249" s="240">
        <f>SUMPRODUCT(LEN($AH249:$AH252)-LEN(SUBSTITUTE($AH249:$AH252,"G", "")))</f>
        <v>0</v>
      </c>
      <c r="AZ249" s="237">
        <f>SUMPRODUCT(LEN($AG249:$AG252)-LEN(SUBSTITUTE($AG249:$AG252,"G", "")))</f>
        <v>0</v>
      </c>
      <c r="BA249" s="234">
        <f>SUMPRODUCT(LEN($M249:$AE252)-LEN(SUBSTITUTE($M249:$AE252,"M", "")))</f>
        <v>0</v>
      </c>
      <c r="BB249" s="240">
        <f>SUMPRODUCT(LEN($AH249:$AH252)-LEN(SUBSTITUTE($AH249:$AH252,"M", "")))</f>
        <v>0</v>
      </c>
      <c r="BC249" s="237">
        <f>SUMPRODUCT(LEN($AG249:$AG252)-LEN(SUBSTITUTE($AG249:$AG252,"M", "")))</f>
        <v>0</v>
      </c>
      <c r="BD249" s="291">
        <f>SUMPRODUCT(LEN($AI249:$AI252)-LEN(SUBSTITUTE($AI249:$AI252,"S", "")))</f>
        <v>0</v>
      </c>
      <c r="BE249" s="294">
        <f>SUMPRODUCT(LEN($AI249:$AI252)-LEN(SUBSTITUTE($AI249:$AI252,"F", "")))</f>
        <v>0</v>
      </c>
      <c r="BF249" s="294">
        <f>SUMPRODUCT(LEN($AI249:$AI252)-LEN(SUBSTITUTE($AI249:$AI252,"G", "")))</f>
        <v>0</v>
      </c>
      <c r="BG249" s="297">
        <f>SUMPRODUCT(LEN($AI249:$AI252)-LEN(SUBSTITUTE($AI249:$AI252,"M", "")))</f>
        <v>0</v>
      </c>
    </row>
    <row r="250" spans="2:67" ht="28.15" customHeight="1" thickBot="1">
      <c r="B250" s="34"/>
      <c r="C250" s="266"/>
      <c r="D250" s="43"/>
      <c r="E250" s="42"/>
      <c r="F250" s="42"/>
      <c r="G250" s="41"/>
      <c r="H250" s="260"/>
      <c r="I250" s="270"/>
      <c r="J250" s="270"/>
      <c r="K250" s="270"/>
      <c r="L250" s="37">
        <v>2</v>
      </c>
      <c r="M250" s="36" t="s">
        <v>417</v>
      </c>
      <c r="N250" s="37">
        <v>6</v>
      </c>
      <c r="O250" s="36"/>
      <c r="P250" s="37">
        <v>10</v>
      </c>
      <c r="Q250" s="36"/>
      <c r="R250" s="37">
        <v>14</v>
      </c>
      <c r="S250" s="36"/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/>
      <c r="AI250" s="24"/>
      <c r="AJ250" s="245"/>
      <c r="AK250" s="245"/>
      <c r="AL250" s="23"/>
      <c r="AM250" s="248"/>
      <c r="AN250" s="301"/>
      <c r="AO250" s="248"/>
      <c r="AP250" s="241"/>
      <c r="AQ250" s="238"/>
      <c r="AR250" s="235"/>
      <c r="AS250" s="241"/>
      <c r="AT250" s="238"/>
      <c r="AU250" s="235"/>
      <c r="AV250" s="241"/>
      <c r="AW250" s="238"/>
      <c r="AX250" s="235"/>
      <c r="AY250" s="241"/>
      <c r="AZ250" s="238"/>
      <c r="BA250" s="235"/>
      <c r="BB250" s="241"/>
      <c r="BC250" s="238"/>
      <c r="BD250" s="292"/>
      <c r="BE250" s="295"/>
      <c r="BF250" s="295"/>
      <c r="BG250" s="298"/>
    </row>
    <row r="251" spans="2:67" ht="28.15" customHeight="1">
      <c r="B251" s="34"/>
      <c r="C251" s="267"/>
      <c r="D251" s="33"/>
      <c r="E251" s="32"/>
      <c r="F251" s="32"/>
      <c r="G251" s="31"/>
      <c r="H251" s="257">
        <v>163</v>
      </c>
      <c r="I251" s="271"/>
      <c r="J251" s="271"/>
      <c r="K251" s="271"/>
      <c r="L251" s="27">
        <v>3</v>
      </c>
      <c r="M251" s="26" t="s">
        <v>417</v>
      </c>
      <c r="N251" s="27">
        <v>7</v>
      </c>
      <c r="O251" s="26"/>
      <c r="P251" s="27">
        <v>11</v>
      </c>
      <c r="Q251" s="26"/>
      <c r="R251" s="27">
        <v>15</v>
      </c>
      <c r="S251" s="26"/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/>
      <c r="AI251" s="24"/>
      <c r="AJ251" s="245"/>
      <c r="AK251" s="245"/>
      <c r="AL251" s="23"/>
      <c r="AM251" s="248"/>
      <c r="AN251" s="301"/>
      <c r="AO251" s="248"/>
      <c r="AP251" s="241"/>
      <c r="AQ251" s="238"/>
      <c r="AR251" s="235"/>
      <c r="AS251" s="241"/>
      <c r="AT251" s="238"/>
      <c r="AU251" s="235"/>
      <c r="AV251" s="241"/>
      <c r="AW251" s="238"/>
      <c r="AX251" s="235"/>
      <c r="AY251" s="241"/>
      <c r="AZ251" s="238"/>
      <c r="BA251" s="235"/>
      <c r="BB251" s="241"/>
      <c r="BC251" s="238"/>
      <c r="BD251" s="292"/>
      <c r="BE251" s="295"/>
      <c r="BF251" s="295"/>
      <c r="BG251" s="298"/>
    </row>
    <row r="252" spans="2:67" ht="28.15" customHeight="1" thickBot="1">
      <c r="B252" s="34"/>
      <c r="C252" s="273"/>
      <c r="D252" s="64"/>
      <c r="E252" s="63"/>
      <c r="F252" s="63"/>
      <c r="G252" s="62"/>
      <c r="H252" s="258"/>
      <c r="I252" s="274"/>
      <c r="J252" s="274"/>
      <c r="K252" s="274"/>
      <c r="L252" s="59">
        <v>4</v>
      </c>
      <c r="M252" s="58"/>
      <c r="N252" s="59">
        <v>8</v>
      </c>
      <c r="O252" s="58"/>
      <c r="P252" s="59">
        <v>12</v>
      </c>
      <c r="Q252" s="58"/>
      <c r="R252" s="59">
        <v>16</v>
      </c>
      <c r="S252" s="58"/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50"/>
      <c r="AK252" s="250"/>
      <c r="AL252" s="55"/>
      <c r="AM252" s="249"/>
      <c r="AN252" s="302"/>
      <c r="AO252" s="249"/>
      <c r="AP252" s="242"/>
      <c r="AQ252" s="239"/>
      <c r="AR252" s="236"/>
      <c r="AS252" s="242"/>
      <c r="AT252" s="239"/>
      <c r="AU252" s="236"/>
      <c r="AV252" s="242"/>
      <c r="AW252" s="239"/>
      <c r="AX252" s="236"/>
      <c r="AY252" s="242"/>
      <c r="AZ252" s="239"/>
      <c r="BA252" s="236"/>
      <c r="BB252" s="242"/>
      <c r="BC252" s="239"/>
      <c r="BD252" s="293"/>
      <c r="BE252" s="296"/>
      <c r="BF252" s="296"/>
      <c r="BG252" s="299"/>
    </row>
    <row r="253" spans="2:67" ht="28.15" hidden="1" customHeight="1">
      <c r="B253" s="34"/>
      <c r="C253" s="265">
        <v>2</v>
      </c>
      <c r="D253" s="54"/>
      <c r="E253" s="53"/>
      <c r="F253" s="53"/>
      <c r="G253" s="52"/>
      <c r="H253" s="259"/>
      <c r="I253" s="269"/>
      <c r="J253" s="269"/>
      <c r="K253" s="269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51"/>
      <c r="AK253" s="254"/>
      <c r="AL253" s="44"/>
      <c r="AM253" s="211"/>
      <c r="AN253" s="211"/>
      <c r="AO253" s="247">
        <f>SUMPRODUCT(LEN($M253:$AE256)-LEN(SUBSTITUTE($M253:$AE256,"A", "")))</f>
        <v>0</v>
      </c>
      <c r="AP253" s="240">
        <f>SUMPRODUCT(LEN($AH253:$AH256)-LEN(SUBSTITUTE($AH253:$AH256,"A", "")))</f>
        <v>0</v>
      </c>
      <c r="AQ253" s="237">
        <f>SUMPRODUCT(LEN($AG253:$AG256)-LEN(SUBSTITUTE($AG253:$AG256,"A", "")))</f>
        <v>0</v>
      </c>
      <c r="AR253" s="234">
        <f>SUMPRODUCT(LEN($M253:$AE256)-LEN(SUBSTITUTE($M253:$AE256,"S", "")))</f>
        <v>0</v>
      </c>
      <c r="AS253" s="240">
        <f>SUMPRODUCT(LEN($AH253:$AH256)-LEN(SUBSTITUTE($AH253:$AH256,"S", "")))</f>
        <v>0</v>
      </c>
      <c r="AT253" s="237">
        <f>SUMPRODUCT(LEN($AG253:$AG256)-LEN(SUBSTITUTE($AG253:$AG256,"S", "")))</f>
        <v>0</v>
      </c>
      <c r="AU253" s="234">
        <f>SUMPRODUCT(LEN($M253:$AE256)-LEN(SUBSTITUTE($M253:$AE256,"F", "")))</f>
        <v>0</v>
      </c>
      <c r="AV253" s="240">
        <f>SUMPRODUCT(LEN($AH253:$AH256)-LEN(SUBSTITUTE($AH253:$AH256,"F", "")))</f>
        <v>0</v>
      </c>
      <c r="AW253" s="237">
        <f>SUMPRODUCT(LEN($AG253:$AG256)-LEN(SUBSTITUTE($AG253:$AG256,"F", "")))</f>
        <v>0</v>
      </c>
      <c r="AX253" s="234">
        <f>SUMPRODUCT(LEN($M253:$AE256)-LEN(SUBSTITUTE($M253:$AE256,"G", "")))</f>
        <v>0</v>
      </c>
      <c r="AY253" s="240">
        <f>SUMPRODUCT(LEN($AH253:$AH256)-LEN(SUBSTITUTE($AH253:$AH256,"G", "")))</f>
        <v>0</v>
      </c>
      <c r="AZ253" s="237">
        <f>SUMPRODUCT(LEN($AG253:$AG256)-LEN(SUBSTITUTE($AG253:$AG256,"G", "")))</f>
        <v>0</v>
      </c>
      <c r="BA253" s="234">
        <f>SUMPRODUCT(LEN($M253:$AE256)-LEN(SUBSTITUTE($M253:$AE256,"M", "")))</f>
        <v>0</v>
      </c>
      <c r="BB253" s="240">
        <f>SUMPRODUCT(LEN($AH253:$AH256)-LEN(SUBSTITUTE($AH253:$AH256,"M", "")))</f>
        <v>0</v>
      </c>
      <c r="BC253" s="237">
        <f>SUMPRODUCT(LEN($AG253:$AG256)-LEN(SUBSTITUTE($AG253:$AG256,"M", "")))</f>
        <v>0</v>
      </c>
      <c r="BD253" s="291">
        <f>SUMPRODUCT(LEN($AI253:$AI256)-LEN(SUBSTITUTE($AI253:$AI256,"S", "")))</f>
        <v>0</v>
      </c>
      <c r="BE253" s="294">
        <f>SUMPRODUCT(LEN($AI253:$AI256)-LEN(SUBSTITUTE($AI253:$AI256,"F", "")))</f>
        <v>0</v>
      </c>
      <c r="BF253" s="294">
        <f>SUMPRODUCT(LEN($AI253:$AI256)-LEN(SUBSTITUTE($AI253:$AI256,"G", "")))</f>
        <v>0</v>
      </c>
      <c r="BG253" s="297">
        <f>SUMPRODUCT(LEN($AI253:$AI256)-LEN(SUBSTITUTE($AI253:$AI256,"M", "")))</f>
        <v>0</v>
      </c>
    </row>
    <row r="254" spans="2:67" ht="28.15" hidden="1" customHeight="1" thickBot="1">
      <c r="B254" s="34"/>
      <c r="C254" s="266"/>
      <c r="D254" s="43"/>
      <c r="E254" s="42"/>
      <c r="F254" s="42"/>
      <c r="G254" s="41"/>
      <c r="H254" s="260"/>
      <c r="I254" s="270"/>
      <c r="J254" s="270"/>
      <c r="K254" s="270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52"/>
      <c r="AK254" s="255"/>
      <c r="AL254" s="23"/>
      <c r="AM254" s="211"/>
      <c r="AN254" s="211"/>
      <c r="AO254" s="248"/>
      <c r="AP254" s="241"/>
      <c r="AQ254" s="238"/>
      <c r="AR254" s="235"/>
      <c r="AS254" s="241"/>
      <c r="AT254" s="238"/>
      <c r="AU254" s="235"/>
      <c r="AV254" s="241"/>
      <c r="AW254" s="238"/>
      <c r="AX254" s="235"/>
      <c r="AY254" s="241"/>
      <c r="AZ254" s="238"/>
      <c r="BA254" s="235"/>
      <c r="BB254" s="241"/>
      <c r="BC254" s="238"/>
      <c r="BD254" s="292"/>
      <c r="BE254" s="295"/>
      <c r="BF254" s="295"/>
      <c r="BG254" s="298"/>
    </row>
    <row r="255" spans="2:67" ht="28.15" hidden="1" customHeight="1">
      <c r="B255" s="34"/>
      <c r="C255" s="267"/>
      <c r="D255" s="33"/>
      <c r="E255" s="32"/>
      <c r="F255" s="32"/>
      <c r="G255" s="31"/>
      <c r="H255" s="257"/>
      <c r="I255" s="271"/>
      <c r="J255" s="271"/>
      <c r="K255" s="271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52"/>
      <c r="AK255" s="255"/>
      <c r="AL255" s="23"/>
      <c r="AM255" s="211"/>
      <c r="AN255" s="211"/>
      <c r="AO255" s="248"/>
      <c r="AP255" s="241"/>
      <c r="AQ255" s="238"/>
      <c r="AR255" s="235"/>
      <c r="AS255" s="241"/>
      <c r="AT255" s="238"/>
      <c r="AU255" s="235"/>
      <c r="AV255" s="241"/>
      <c r="AW255" s="238"/>
      <c r="AX255" s="235"/>
      <c r="AY255" s="241"/>
      <c r="AZ255" s="238"/>
      <c r="BA255" s="235"/>
      <c r="BB255" s="241"/>
      <c r="BC255" s="238"/>
      <c r="BD255" s="292"/>
      <c r="BE255" s="295"/>
      <c r="BF255" s="295"/>
      <c r="BG255" s="298"/>
    </row>
    <row r="256" spans="2:67" ht="28.15" hidden="1" customHeight="1" thickBot="1">
      <c r="B256" s="34"/>
      <c r="C256" s="273"/>
      <c r="D256" s="64"/>
      <c r="E256" s="63"/>
      <c r="F256" s="63"/>
      <c r="G256" s="62"/>
      <c r="H256" s="258"/>
      <c r="I256" s="274"/>
      <c r="J256" s="274"/>
      <c r="K256" s="274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53"/>
      <c r="AK256" s="256"/>
      <c r="AL256" s="55"/>
      <c r="AM256" s="211"/>
      <c r="AN256" s="211"/>
      <c r="AO256" s="249"/>
      <c r="AP256" s="242"/>
      <c r="AQ256" s="239"/>
      <c r="AR256" s="236"/>
      <c r="AS256" s="242"/>
      <c r="AT256" s="239"/>
      <c r="AU256" s="236"/>
      <c r="AV256" s="242"/>
      <c r="AW256" s="239"/>
      <c r="AX256" s="236"/>
      <c r="AY256" s="242"/>
      <c r="AZ256" s="239"/>
      <c r="BA256" s="236"/>
      <c r="BB256" s="242"/>
      <c r="BC256" s="239"/>
      <c r="BD256" s="293"/>
      <c r="BE256" s="296"/>
      <c r="BF256" s="296"/>
      <c r="BG256" s="299"/>
    </row>
    <row r="257" spans="2:67" ht="28.15" hidden="1" customHeight="1">
      <c r="B257" s="34"/>
      <c r="C257" s="265">
        <v>3</v>
      </c>
      <c r="D257" s="54"/>
      <c r="E257" s="53"/>
      <c r="F257" s="53"/>
      <c r="G257" s="52"/>
      <c r="H257" s="259"/>
      <c r="I257" s="269"/>
      <c r="J257" s="269"/>
      <c r="K257" s="269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44"/>
      <c r="AK257" s="244"/>
      <c r="AL257" s="44"/>
      <c r="AM257" s="211"/>
      <c r="AN257" s="211"/>
      <c r="AO257" s="247">
        <f>SUMPRODUCT(LEN($M257:$AE260)-LEN(SUBSTITUTE($M257:$AE260,"A", "")))</f>
        <v>0</v>
      </c>
      <c r="AP257" s="240">
        <f>SUMPRODUCT(LEN($AH257:$AH260)-LEN(SUBSTITUTE($AH257:$AH260,"A", "")))</f>
        <v>0</v>
      </c>
      <c r="AQ257" s="237">
        <f>SUMPRODUCT(LEN($AG257:$AG260)-LEN(SUBSTITUTE($AG257:$AG260,"A", "")))</f>
        <v>0</v>
      </c>
      <c r="AR257" s="234">
        <f>SUMPRODUCT(LEN($M257:$AE260)-LEN(SUBSTITUTE($M257:$AE260,"S", "")))</f>
        <v>0</v>
      </c>
      <c r="AS257" s="240">
        <f>SUMPRODUCT(LEN($AH257:$AH260)-LEN(SUBSTITUTE($AH257:$AH260,"S", "")))</f>
        <v>0</v>
      </c>
      <c r="AT257" s="237">
        <f>SUMPRODUCT(LEN($AG257:$AG260)-LEN(SUBSTITUTE($AG257:$AG260,"S", "")))</f>
        <v>0</v>
      </c>
      <c r="AU257" s="234">
        <f>SUMPRODUCT(LEN($M257:$AE260)-LEN(SUBSTITUTE($M257:$AE260,"F", "")))</f>
        <v>0</v>
      </c>
      <c r="AV257" s="240">
        <f>SUMPRODUCT(LEN($AH257:$AH260)-LEN(SUBSTITUTE($AH257:$AH260,"F", "")))</f>
        <v>0</v>
      </c>
      <c r="AW257" s="237">
        <f>SUMPRODUCT(LEN($AG257:$AG260)-LEN(SUBSTITUTE($AG257:$AG260,"F", "")))</f>
        <v>0</v>
      </c>
      <c r="AX257" s="234">
        <f>SUMPRODUCT(LEN($M257:$AE260)-LEN(SUBSTITUTE($M257:$AE260,"G", "")))</f>
        <v>0</v>
      </c>
      <c r="AY257" s="240">
        <f>SUMPRODUCT(LEN($AH257:$AH260)-LEN(SUBSTITUTE($AH257:$AH260,"G", "")))</f>
        <v>0</v>
      </c>
      <c r="AZ257" s="237">
        <f>SUMPRODUCT(LEN($AG257:$AG260)-LEN(SUBSTITUTE($AG257:$AG260,"G", "")))</f>
        <v>0</v>
      </c>
      <c r="BA257" s="234">
        <f>SUMPRODUCT(LEN($M257:$AE260)-LEN(SUBSTITUTE($M257:$AE260,"M", "")))</f>
        <v>0</v>
      </c>
      <c r="BB257" s="240">
        <f>SUMPRODUCT(LEN($AH257:$AH260)-LEN(SUBSTITUTE($AH257:$AH260,"M", "")))</f>
        <v>0</v>
      </c>
      <c r="BC257" s="237">
        <f>SUMPRODUCT(LEN($AG257:$AG260)-LEN(SUBSTITUTE($AG257:$AG260,"M", "")))</f>
        <v>0</v>
      </c>
      <c r="BD257" s="291">
        <f>SUMPRODUCT(LEN($AI257:$AI260)-LEN(SUBSTITUTE($AI257:$AI260,"S", "")))</f>
        <v>0</v>
      </c>
      <c r="BE257" s="294">
        <f>SUMPRODUCT(LEN($AI257:$AI260)-LEN(SUBSTITUTE($AI257:$AI260,"F", "")))</f>
        <v>0</v>
      </c>
      <c r="BF257" s="294">
        <f>SUMPRODUCT(LEN($AI257:$AI260)-LEN(SUBSTITUTE($AI257:$AI260,"G", "")))</f>
        <v>0</v>
      </c>
      <c r="BG257" s="297">
        <f>SUMPRODUCT(LEN($AI257:$AI260)-LEN(SUBSTITUTE($AI257:$AI260,"M", "")))</f>
        <v>0</v>
      </c>
    </row>
    <row r="258" spans="2:67" ht="28.15" hidden="1" customHeight="1" thickBot="1">
      <c r="B258" s="34"/>
      <c r="C258" s="266"/>
      <c r="D258" s="43"/>
      <c r="E258" s="42"/>
      <c r="F258" s="42"/>
      <c r="G258" s="41"/>
      <c r="H258" s="260"/>
      <c r="I258" s="270"/>
      <c r="J258" s="270"/>
      <c r="K258" s="270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45"/>
      <c r="AK258" s="245"/>
      <c r="AL258" s="23"/>
      <c r="AM258" s="211"/>
      <c r="AN258" s="211"/>
      <c r="AO258" s="248"/>
      <c r="AP258" s="241"/>
      <c r="AQ258" s="238"/>
      <c r="AR258" s="235"/>
      <c r="AS258" s="241"/>
      <c r="AT258" s="238"/>
      <c r="AU258" s="235"/>
      <c r="AV258" s="241"/>
      <c r="AW258" s="238"/>
      <c r="AX258" s="235"/>
      <c r="AY258" s="241"/>
      <c r="AZ258" s="238"/>
      <c r="BA258" s="235"/>
      <c r="BB258" s="241"/>
      <c r="BC258" s="238"/>
      <c r="BD258" s="292"/>
      <c r="BE258" s="295"/>
      <c r="BF258" s="295"/>
      <c r="BG258" s="298"/>
    </row>
    <row r="259" spans="2:67" ht="28.15" hidden="1" customHeight="1">
      <c r="B259" s="34"/>
      <c r="C259" s="267"/>
      <c r="D259" s="33"/>
      <c r="E259" s="32"/>
      <c r="F259" s="32"/>
      <c r="G259" s="31"/>
      <c r="H259" s="257"/>
      <c r="I259" s="271"/>
      <c r="J259" s="271"/>
      <c r="K259" s="271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45"/>
      <c r="AK259" s="245"/>
      <c r="AL259" s="23"/>
      <c r="AM259" s="211"/>
      <c r="AN259" s="211"/>
      <c r="AO259" s="248"/>
      <c r="AP259" s="241"/>
      <c r="AQ259" s="238"/>
      <c r="AR259" s="235"/>
      <c r="AS259" s="241"/>
      <c r="AT259" s="238"/>
      <c r="AU259" s="235"/>
      <c r="AV259" s="241"/>
      <c r="AW259" s="238"/>
      <c r="AX259" s="235"/>
      <c r="AY259" s="241"/>
      <c r="AZ259" s="238"/>
      <c r="BA259" s="235"/>
      <c r="BB259" s="241"/>
      <c r="BC259" s="238"/>
      <c r="BD259" s="292"/>
      <c r="BE259" s="295"/>
      <c r="BF259" s="295"/>
      <c r="BG259" s="298"/>
    </row>
    <row r="260" spans="2:67" ht="28.15" hidden="1" customHeight="1" thickBot="1">
      <c r="B260" s="22"/>
      <c r="C260" s="268"/>
      <c r="D260" s="21"/>
      <c r="E260" s="20"/>
      <c r="F260" s="20"/>
      <c r="G260" s="19"/>
      <c r="H260" s="258"/>
      <c r="I260" s="272"/>
      <c r="J260" s="272"/>
      <c r="K260" s="27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46"/>
      <c r="AK260" s="246"/>
      <c r="AL260" s="11"/>
      <c r="AM260" s="211"/>
      <c r="AN260" s="211"/>
      <c r="AO260" s="249"/>
      <c r="AP260" s="242"/>
      <c r="AQ260" s="239"/>
      <c r="AR260" s="236"/>
      <c r="AS260" s="242"/>
      <c r="AT260" s="239"/>
      <c r="AU260" s="236"/>
      <c r="AV260" s="242"/>
      <c r="AW260" s="239"/>
      <c r="AX260" s="236"/>
      <c r="AY260" s="242"/>
      <c r="AZ260" s="239"/>
      <c r="BA260" s="236"/>
      <c r="BB260" s="242"/>
      <c r="BC260" s="239"/>
      <c r="BD260" s="293"/>
      <c r="BE260" s="296"/>
      <c r="BF260" s="296"/>
      <c r="BG260" s="299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29" t="s">
        <v>287</v>
      </c>
      <c r="M261" s="278"/>
      <c r="N261" s="229" t="s">
        <v>286</v>
      </c>
      <c r="O261" s="278"/>
      <c r="P261" s="229" t="s">
        <v>286</v>
      </c>
      <c r="Q261" s="230"/>
      <c r="R261" s="229" t="s">
        <v>286</v>
      </c>
      <c r="S261" s="230"/>
      <c r="T261" s="229" t="s">
        <v>286</v>
      </c>
      <c r="U261" s="230"/>
      <c r="V261" s="229" t="s">
        <v>286</v>
      </c>
      <c r="W261" s="230"/>
      <c r="X261" s="229" t="s">
        <v>286</v>
      </c>
      <c r="Y261" s="230"/>
      <c r="Z261" s="229" t="s">
        <v>286</v>
      </c>
      <c r="AA261" s="230"/>
      <c r="AB261" s="229" t="s">
        <v>286</v>
      </c>
      <c r="AC261" s="230"/>
      <c r="AD261" s="229" t="s">
        <v>286</v>
      </c>
      <c r="AE261" s="230"/>
      <c r="AF261" s="243" t="s">
        <v>285</v>
      </c>
      <c r="AG261" s="230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/>
      <c r="E262" s="275">
        <v>293.27999999999997</v>
      </c>
      <c r="F262" s="276"/>
      <c r="G262" s="277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0</v>
      </c>
      <c r="AP262" s="70">
        <f t="shared" si="18"/>
        <v>0</v>
      </c>
      <c r="AQ262" s="69">
        <f t="shared" si="18"/>
        <v>0</v>
      </c>
      <c r="AR262" s="71">
        <f t="shared" si="18"/>
        <v>6</v>
      </c>
      <c r="AS262" s="70">
        <f t="shared" si="18"/>
        <v>0</v>
      </c>
      <c r="AT262" s="69">
        <f t="shared" si="18"/>
        <v>0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0</v>
      </c>
      <c r="AY262" s="70">
        <f t="shared" si="18"/>
        <v>0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0</v>
      </c>
      <c r="BL262" s="5">
        <f>SUM(AR262:AT262,BD262)</f>
        <v>6</v>
      </c>
      <c r="BM262" s="5">
        <f>SUM(AU262:AW262,BE262)</f>
        <v>0</v>
      </c>
      <c r="BN262" s="5">
        <f>SUM(AX262:AZ262,BF262)</f>
        <v>0</v>
      </c>
      <c r="BO262" s="5">
        <f>SUM(BA262:BC262,BG262)</f>
        <v>0</v>
      </c>
    </row>
    <row r="263" spans="2:67" ht="28.15" customHeight="1">
      <c r="B263" s="34"/>
      <c r="C263" s="265">
        <v>1</v>
      </c>
      <c r="D263" s="54"/>
      <c r="E263" s="53"/>
      <c r="F263" s="53"/>
      <c r="G263" s="52"/>
      <c r="H263" s="259"/>
      <c r="I263" s="269">
        <v>26</v>
      </c>
      <c r="J263" s="269">
        <v>9</v>
      </c>
      <c r="K263" s="269">
        <v>6</v>
      </c>
      <c r="L263" s="48">
        <v>1</v>
      </c>
      <c r="M263" s="47" t="s">
        <v>417</v>
      </c>
      <c r="N263" s="48">
        <v>5</v>
      </c>
      <c r="O263" s="47" t="s">
        <v>417</v>
      </c>
      <c r="P263" s="48">
        <v>9</v>
      </c>
      <c r="Q263" s="47"/>
      <c r="R263" s="48">
        <v>13</v>
      </c>
      <c r="S263" s="47"/>
      <c r="T263" s="48">
        <v>17</v>
      </c>
      <c r="U263" s="47"/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/>
      <c r="AI263" s="45"/>
      <c r="AJ263" s="244"/>
      <c r="AK263" s="244"/>
      <c r="AL263" s="44"/>
      <c r="AM263" s="247">
        <f>SUMPRODUCT(LEN($M263:$AE266)-LEN(SUBSTITUTE($M263:$AE266,"/", "")))/2</f>
        <v>0</v>
      </c>
      <c r="AN263" s="300">
        <f>SUMPRODUCT(LEN($M263:$AE266)-LEN(SUBSTITUTE($M263:$AE266,"-", "")))</f>
        <v>0</v>
      </c>
      <c r="AO263" s="247">
        <f>SUMPRODUCT(LEN($M263:$AE266)-LEN(SUBSTITUTE($M263:$AE266,"A", "")))</f>
        <v>0</v>
      </c>
      <c r="AP263" s="240">
        <f>SUMPRODUCT(LEN($AH263:$AH266)-LEN(SUBSTITUTE($AH263:$AH266,"A", "")))</f>
        <v>0</v>
      </c>
      <c r="AQ263" s="237">
        <f>SUMPRODUCT(LEN($AG263:$AG266)-LEN(SUBSTITUTE($AG263:$AG266,"A", "")))</f>
        <v>0</v>
      </c>
      <c r="AR263" s="234">
        <f>SUMPRODUCT(LEN($M263:$AE266)-LEN(SUBSTITUTE($M263:$AE266,"S", "")))</f>
        <v>6</v>
      </c>
      <c r="AS263" s="240">
        <f>SUMPRODUCT(LEN($AH263:$AH266)-LEN(SUBSTITUTE($AH263:$AH266,"S", "")))</f>
        <v>0</v>
      </c>
      <c r="AT263" s="237">
        <f>SUMPRODUCT(LEN($AG263:$AG266)-LEN(SUBSTITUTE($AG263:$AG266,"S", "")))</f>
        <v>0</v>
      </c>
      <c r="AU263" s="234">
        <f>SUMPRODUCT(LEN($M263:$AE266)-LEN(SUBSTITUTE($M263:$AE266,"F", "")))</f>
        <v>0</v>
      </c>
      <c r="AV263" s="240">
        <f>SUMPRODUCT(LEN($AH263:$AH266)-LEN(SUBSTITUTE($AH263:$AH266,"F", "")))</f>
        <v>0</v>
      </c>
      <c r="AW263" s="237">
        <f>SUMPRODUCT(LEN($AG263:$AG266)-LEN(SUBSTITUTE($AG263:$AG266,"F", "")))</f>
        <v>0</v>
      </c>
      <c r="AX263" s="234">
        <f>SUMPRODUCT(LEN($M263:$AE266)-LEN(SUBSTITUTE($M263:$AE266,"G", "")))</f>
        <v>0</v>
      </c>
      <c r="AY263" s="240">
        <f>SUMPRODUCT(LEN($AH263:$AH266)-LEN(SUBSTITUTE($AH263:$AH266,"G", "")))</f>
        <v>0</v>
      </c>
      <c r="AZ263" s="237">
        <f>SUMPRODUCT(LEN($AG263:$AG266)-LEN(SUBSTITUTE($AG263:$AG266,"G", "")))</f>
        <v>0</v>
      </c>
      <c r="BA263" s="234">
        <f>SUMPRODUCT(LEN($M263:$AE266)-LEN(SUBSTITUTE($M263:$AE266,"M", "")))</f>
        <v>0</v>
      </c>
      <c r="BB263" s="240">
        <f>SUMPRODUCT(LEN($AH263:$AH266)-LEN(SUBSTITUTE($AH263:$AH266,"M", "")))</f>
        <v>0</v>
      </c>
      <c r="BC263" s="237">
        <f>SUMPRODUCT(LEN($AG263:$AG266)-LEN(SUBSTITUTE($AG263:$AG266,"M", "")))</f>
        <v>0</v>
      </c>
      <c r="BD263" s="291">
        <f>SUMPRODUCT(LEN($AI263:$AI266)-LEN(SUBSTITUTE($AI263:$AI266,"S", "")))</f>
        <v>0</v>
      </c>
      <c r="BE263" s="294">
        <f>SUMPRODUCT(LEN($AI263:$AI266)-LEN(SUBSTITUTE($AI263:$AI266,"F", "")))</f>
        <v>0</v>
      </c>
      <c r="BF263" s="294">
        <f>SUMPRODUCT(LEN($AI263:$AI266)-LEN(SUBSTITUTE($AI263:$AI266,"G", "")))</f>
        <v>0</v>
      </c>
      <c r="BG263" s="297">
        <f>SUMPRODUCT(LEN($AI263:$AI266)-LEN(SUBSTITUTE($AI263:$AI266,"M", "")))</f>
        <v>0</v>
      </c>
    </row>
    <row r="264" spans="2:67" ht="28.15" customHeight="1" thickBot="1">
      <c r="B264" s="34"/>
      <c r="C264" s="266"/>
      <c r="D264" s="43"/>
      <c r="E264" s="42"/>
      <c r="F264" s="42"/>
      <c r="G264" s="41"/>
      <c r="H264" s="260"/>
      <c r="I264" s="270"/>
      <c r="J264" s="270"/>
      <c r="K264" s="270"/>
      <c r="L264" s="37">
        <v>2</v>
      </c>
      <c r="M264" s="36" t="s">
        <v>417</v>
      </c>
      <c r="N264" s="37">
        <v>6</v>
      </c>
      <c r="O264" s="36" t="s">
        <v>417</v>
      </c>
      <c r="P264" s="37">
        <v>10</v>
      </c>
      <c r="Q264" s="36"/>
      <c r="R264" s="37">
        <v>14</v>
      </c>
      <c r="S264" s="36"/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/>
      <c r="AI264" s="24"/>
      <c r="AJ264" s="245"/>
      <c r="AK264" s="245"/>
      <c r="AL264" s="23"/>
      <c r="AM264" s="248"/>
      <c r="AN264" s="301"/>
      <c r="AO264" s="248"/>
      <c r="AP264" s="241"/>
      <c r="AQ264" s="238"/>
      <c r="AR264" s="235"/>
      <c r="AS264" s="241"/>
      <c r="AT264" s="238"/>
      <c r="AU264" s="235"/>
      <c r="AV264" s="241"/>
      <c r="AW264" s="238"/>
      <c r="AX264" s="235"/>
      <c r="AY264" s="241"/>
      <c r="AZ264" s="238"/>
      <c r="BA264" s="235"/>
      <c r="BB264" s="241"/>
      <c r="BC264" s="238"/>
      <c r="BD264" s="292"/>
      <c r="BE264" s="295"/>
      <c r="BF264" s="295"/>
      <c r="BG264" s="298"/>
    </row>
    <row r="265" spans="2:67" ht="28.15" customHeight="1">
      <c r="B265" s="34"/>
      <c r="C265" s="267"/>
      <c r="D265" s="33"/>
      <c r="E265" s="32"/>
      <c r="F265" s="32"/>
      <c r="G265" s="31"/>
      <c r="H265" s="257">
        <v>163</v>
      </c>
      <c r="I265" s="271"/>
      <c r="J265" s="271"/>
      <c r="K265" s="271"/>
      <c r="L265" s="27">
        <v>3</v>
      </c>
      <c r="M265" s="26" t="s">
        <v>417</v>
      </c>
      <c r="N265" s="27">
        <v>7</v>
      </c>
      <c r="O265" s="26"/>
      <c r="P265" s="27">
        <v>11</v>
      </c>
      <c r="Q265" s="26"/>
      <c r="R265" s="27">
        <v>15</v>
      </c>
      <c r="S265" s="26"/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/>
      <c r="AI265" s="24"/>
      <c r="AJ265" s="245"/>
      <c r="AK265" s="245"/>
      <c r="AL265" s="23"/>
      <c r="AM265" s="248"/>
      <c r="AN265" s="301"/>
      <c r="AO265" s="248"/>
      <c r="AP265" s="241"/>
      <c r="AQ265" s="238"/>
      <c r="AR265" s="235"/>
      <c r="AS265" s="241"/>
      <c r="AT265" s="238"/>
      <c r="AU265" s="235"/>
      <c r="AV265" s="241"/>
      <c r="AW265" s="238"/>
      <c r="AX265" s="235"/>
      <c r="AY265" s="241"/>
      <c r="AZ265" s="238"/>
      <c r="BA265" s="235"/>
      <c r="BB265" s="241"/>
      <c r="BC265" s="238"/>
      <c r="BD265" s="292"/>
      <c r="BE265" s="295"/>
      <c r="BF265" s="295"/>
      <c r="BG265" s="298"/>
    </row>
    <row r="266" spans="2:67" ht="28.15" customHeight="1" thickBot="1">
      <c r="B266" s="34"/>
      <c r="C266" s="273"/>
      <c r="D266" s="64"/>
      <c r="E266" s="63"/>
      <c r="F266" s="63"/>
      <c r="G266" s="62"/>
      <c r="H266" s="258"/>
      <c r="I266" s="274"/>
      <c r="J266" s="274"/>
      <c r="K266" s="274"/>
      <c r="L266" s="59">
        <v>4</v>
      </c>
      <c r="M266" s="58" t="s">
        <v>417</v>
      </c>
      <c r="N266" s="59">
        <v>8</v>
      </c>
      <c r="O266" s="58"/>
      <c r="P266" s="59">
        <v>12</v>
      </c>
      <c r="Q266" s="58"/>
      <c r="R266" s="59">
        <v>16</v>
      </c>
      <c r="S266" s="58"/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50"/>
      <c r="AK266" s="250"/>
      <c r="AL266" s="55"/>
      <c r="AM266" s="249"/>
      <c r="AN266" s="302"/>
      <c r="AO266" s="249"/>
      <c r="AP266" s="242"/>
      <c r="AQ266" s="239"/>
      <c r="AR266" s="236"/>
      <c r="AS266" s="242"/>
      <c r="AT266" s="239"/>
      <c r="AU266" s="236"/>
      <c r="AV266" s="242"/>
      <c r="AW266" s="239"/>
      <c r="AX266" s="236"/>
      <c r="AY266" s="242"/>
      <c r="AZ266" s="239"/>
      <c r="BA266" s="236"/>
      <c r="BB266" s="242"/>
      <c r="BC266" s="239"/>
      <c r="BD266" s="293"/>
      <c r="BE266" s="296"/>
      <c r="BF266" s="296"/>
      <c r="BG266" s="299"/>
    </row>
    <row r="267" spans="2:67" ht="28.15" hidden="1" customHeight="1">
      <c r="B267" s="34"/>
      <c r="C267" s="265">
        <v>2</v>
      </c>
      <c r="D267" s="54"/>
      <c r="E267" s="53"/>
      <c r="F267" s="53"/>
      <c r="G267" s="52"/>
      <c r="H267" s="259"/>
      <c r="I267" s="269"/>
      <c r="J267" s="269"/>
      <c r="K267" s="269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51"/>
      <c r="AK267" s="254"/>
      <c r="AL267" s="44"/>
      <c r="AM267" s="211"/>
      <c r="AN267" s="211"/>
      <c r="AO267" s="247">
        <f>SUMPRODUCT(LEN($M267:$AE270)-LEN(SUBSTITUTE($M267:$AE270,"A", "")))</f>
        <v>0</v>
      </c>
      <c r="AP267" s="240">
        <f>SUMPRODUCT(LEN($AH267:$AH270)-LEN(SUBSTITUTE($AH267:$AH270,"A", "")))</f>
        <v>0</v>
      </c>
      <c r="AQ267" s="237">
        <f>SUMPRODUCT(LEN($AG267:$AG270)-LEN(SUBSTITUTE($AG267:$AG270,"A", "")))</f>
        <v>0</v>
      </c>
      <c r="AR267" s="234">
        <f>SUMPRODUCT(LEN($M267:$AE270)-LEN(SUBSTITUTE($M267:$AE270,"S", "")))</f>
        <v>0</v>
      </c>
      <c r="AS267" s="240">
        <f>SUMPRODUCT(LEN($AH267:$AH270)-LEN(SUBSTITUTE($AH267:$AH270,"S", "")))</f>
        <v>0</v>
      </c>
      <c r="AT267" s="237">
        <f>SUMPRODUCT(LEN($AG267:$AG270)-LEN(SUBSTITUTE($AG267:$AG270,"S", "")))</f>
        <v>0</v>
      </c>
      <c r="AU267" s="234">
        <f>SUMPRODUCT(LEN($M267:$AE270)-LEN(SUBSTITUTE($M267:$AE270,"F", "")))</f>
        <v>0</v>
      </c>
      <c r="AV267" s="240">
        <f>SUMPRODUCT(LEN($AH267:$AH270)-LEN(SUBSTITUTE($AH267:$AH270,"F", "")))</f>
        <v>0</v>
      </c>
      <c r="AW267" s="237">
        <f>SUMPRODUCT(LEN($AG267:$AG270)-LEN(SUBSTITUTE($AG267:$AG270,"F", "")))</f>
        <v>0</v>
      </c>
      <c r="AX267" s="234">
        <f>SUMPRODUCT(LEN($M267:$AE270)-LEN(SUBSTITUTE($M267:$AE270,"G", "")))</f>
        <v>0</v>
      </c>
      <c r="AY267" s="240">
        <f>SUMPRODUCT(LEN($AH267:$AH270)-LEN(SUBSTITUTE($AH267:$AH270,"G", "")))</f>
        <v>0</v>
      </c>
      <c r="AZ267" s="237">
        <f>SUMPRODUCT(LEN($AG267:$AG270)-LEN(SUBSTITUTE($AG267:$AG270,"G", "")))</f>
        <v>0</v>
      </c>
      <c r="BA267" s="234">
        <f>SUMPRODUCT(LEN($M267:$AE270)-LEN(SUBSTITUTE($M267:$AE270,"M", "")))</f>
        <v>0</v>
      </c>
      <c r="BB267" s="240">
        <f>SUMPRODUCT(LEN($AH267:$AH270)-LEN(SUBSTITUTE($AH267:$AH270,"M", "")))</f>
        <v>0</v>
      </c>
      <c r="BC267" s="237">
        <f>SUMPRODUCT(LEN($AG267:$AG270)-LEN(SUBSTITUTE($AG267:$AG270,"M", "")))</f>
        <v>0</v>
      </c>
      <c r="BD267" s="291">
        <f>SUMPRODUCT(LEN($AI267:$AI270)-LEN(SUBSTITUTE($AI267:$AI270,"S", "")))</f>
        <v>0</v>
      </c>
      <c r="BE267" s="294">
        <f>SUMPRODUCT(LEN($AI267:$AI270)-LEN(SUBSTITUTE($AI267:$AI270,"F", "")))</f>
        <v>0</v>
      </c>
      <c r="BF267" s="294">
        <f>SUMPRODUCT(LEN($AI267:$AI270)-LEN(SUBSTITUTE($AI267:$AI270,"G", "")))</f>
        <v>0</v>
      </c>
      <c r="BG267" s="297">
        <f>SUMPRODUCT(LEN($AI267:$AI270)-LEN(SUBSTITUTE($AI267:$AI270,"M", "")))</f>
        <v>0</v>
      </c>
    </row>
    <row r="268" spans="2:67" ht="28.15" hidden="1" customHeight="1" thickBot="1">
      <c r="B268" s="34"/>
      <c r="C268" s="266"/>
      <c r="D268" s="43"/>
      <c r="E268" s="42"/>
      <c r="F268" s="42"/>
      <c r="G268" s="41"/>
      <c r="H268" s="260"/>
      <c r="I268" s="270"/>
      <c r="J268" s="270"/>
      <c r="K268" s="270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52"/>
      <c r="AK268" s="255"/>
      <c r="AL268" s="23"/>
      <c r="AM268" s="211"/>
      <c r="AN268" s="211"/>
      <c r="AO268" s="248"/>
      <c r="AP268" s="241"/>
      <c r="AQ268" s="238"/>
      <c r="AR268" s="235"/>
      <c r="AS268" s="241"/>
      <c r="AT268" s="238"/>
      <c r="AU268" s="235"/>
      <c r="AV268" s="241"/>
      <c r="AW268" s="238"/>
      <c r="AX268" s="235"/>
      <c r="AY268" s="241"/>
      <c r="AZ268" s="238"/>
      <c r="BA268" s="235"/>
      <c r="BB268" s="241"/>
      <c r="BC268" s="238"/>
      <c r="BD268" s="292"/>
      <c r="BE268" s="295"/>
      <c r="BF268" s="295"/>
      <c r="BG268" s="298"/>
    </row>
    <row r="269" spans="2:67" ht="28.15" hidden="1" customHeight="1">
      <c r="B269" s="34"/>
      <c r="C269" s="267"/>
      <c r="D269" s="33"/>
      <c r="E269" s="32"/>
      <c r="F269" s="32"/>
      <c r="G269" s="31"/>
      <c r="H269" s="257"/>
      <c r="I269" s="271"/>
      <c r="J269" s="271"/>
      <c r="K269" s="271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52"/>
      <c r="AK269" s="255"/>
      <c r="AL269" s="23"/>
      <c r="AM269" s="211"/>
      <c r="AN269" s="211"/>
      <c r="AO269" s="248"/>
      <c r="AP269" s="241"/>
      <c r="AQ269" s="238"/>
      <c r="AR269" s="235"/>
      <c r="AS269" s="241"/>
      <c r="AT269" s="238"/>
      <c r="AU269" s="235"/>
      <c r="AV269" s="241"/>
      <c r="AW269" s="238"/>
      <c r="AX269" s="235"/>
      <c r="AY269" s="241"/>
      <c r="AZ269" s="238"/>
      <c r="BA269" s="235"/>
      <c r="BB269" s="241"/>
      <c r="BC269" s="238"/>
      <c r="BD269" s="292"/>
      <c r="BE269" s="295"/>
      <c r="BF269" s="295"/>
      <c r="BG269" s="298"/>
    </row>
    <row r="270" spans="2:67" ht="28.15" hidden="1" customHeight="1" thickBot="1">
      <c r="B270" s="34"/>
      <c r="C270" s="273"/>
      <c r="D270" s="64"/>
      <c r="E270" s="63"/>
      <c r="F270" s="63"/>
      <c r="G270" s="62"/>
      <c r="H270" s="258"/>
      <c r="I270" s="274"/>
      <c r="J270" s="274"/>
      <c r="K270" s="274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53"/>
      <c r="AK270" s="256"/>
      <c r="AL270" s="55"/>
      <c r="AM270" s="211"/>
      <c r="AN270" s="211"/>
      <c r="AO270" s="249"/>
      <c r="AP270" s="242"/>
      <c r="AQ270" s="239"/>
      <c r="AR270" s="236"/>
      <c r="AS270" s="242"/>
      <c r="AT270" s="239"/>
      <c r="AU270" s="236"/>
      <c r="AV270" s="242"/>
      <c r="AW270" s="239"/>
      <c r="AX270" s="236"/>
      <c r="AY270" s="242"/>
      <c r="AZ270" s="239"/>
      <c r="BA270" s="236"/>
      <c r="BB270" s="242"/>
      <c r="BC270" s="239"/>
      <c r="BD270" s="293"/>
      <c r="BE270" s="296"/>
      <c r="BF270" s="296"/>
      <c r="BG270" s="299"/>
    </row>
    <row r="271" spans="2:67" ht="28.15" hidden="1" customHeight="1">
      <c r="B271" s="34"/>
      <c r="C271" s="265">
        <v>3</v>
      </c>
      <c r="D271" s="54"/>
      <c r="E271" s="53"/>
      <c r="F271" s="53"/>
      <c r="G271" s="52"/>
      <c r="H271" s="259"/>
      <c r="I271" s="269"/>
      <c r="J271" s="269"/>
      <c r="K271" s="269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44"/>
      <c r="AK271" s="244"/>
      <c r="AL271" s="44"/>
      <c r="AM271" s="211"/>
      <c r="AN271" s="211"/>
      <c r="AO271" s="247">
        <f>SUMPRODUCT(LEN($M271:$AE274)-LEN(SUBSTITUTE($M271:$AE274,"A", "")))</f>
        <v>0</v>
      </c>
      <c r="AP271" s="240">
        <f>SUMPRODUCT(LEN($AH271:$AH274)-LEN(SUBSTITUTE($AH271:$AH274,"A", "")))</f>
        <v>0</v>
      </c>
      <c r="AQ271" s="237">
        <f>SUMPRODUCT(LEN($AG271:$AG274)-LEN(SUBSTITUTE($AG271:$AG274,"A", "")))</f>
        <v>0</v>
      </c>
      <c r="AR271" s="234">
        <f>SUMPRODUCT(LEN($M271:$AE274)-LEN(SUBSTITUTE($M271:$AE274,"S", "")))</f>
        <v>0</v>
      </c>
      <c r="AS271" s="240">
        <f>SUMPRODUCT(LEN($AH271:$AH274)-LEN(SUBSTITUTE($AH271:$AH274,"S", "")))</f>
        <v>0</v>
      </c>
      <c r="AT271" s="237">
        <f>SUMPRODUCT(LEN($AG271:$AG274)-LEN(SUBSTITUTE($AG271:$AG274,"S", "")))</f>
        <v>0</v>
      </c>
      <c r="AU271" s="234">
        <f>SUMPRODUCT(LEN($M271:$AE274)-LEN(SUBSTITUTE($M271:$AE274,"F", "")))</f>
        <v>0</v>
      </c>
      <c r="AV271" s="240">
        <f>SUMPRODUCT(LEN($AH271:$AH274)-LEN(SUBSTITUTE($AH271:$AH274,"F", "")))</f>
        <v>0</v>
      </c>
      <c r="AW271" s="237">
        <f>SUMPRODUCT(LEN($AG271:$AG274)-LEN(SUBSTITUTE($AG271:$AG274,"F", "")))</f>
        <v>0</v>
      </c>
      <c r="AX271" s="234">
        <f>SUMPRODUCT(LEN($M271:$AE274)-LEN(SUBSTITUTE($M271:$AE274,"G", "")))</f>
        <v>0</v>
      </c>
      <c r="AY271" s="240">
        <f>SUMPRODUCT(LEN($AH271:$AH274)-LEN(SUBSTITUTE($AH271:$AH274,"G", "")))</f>
        <v>0</v>
      </c>
      <c r="AZ271" s="237">
        <f>SUMPRODUCT(LEN($AG271:$AG274)-LEN(SUBSTITUTE($AG271:$AG274,"G", "")))</f>
        <v>0</v>
      </c>
      <c r="BA271" s="234">
        <f>SUMPRODUCT(LEN($M271:$AE274)-LEN(SUBSTITUTE($M271:$AE274,"M", "")))</f>
        <v>0</v>
      </c>
      <c r="BB271" s="240">
        <f>SUMPRODUCT(LEN($AH271:$AH274)-LEN(SUBSTITUTE($AH271:$AH274,"M", "")))</f>
        <v>0</v>
      </c>
      <c r="BC271" s="237">
        <f>SUMPRODUCT(LEN($AG271:$AG274)-LEN(SUBSTITUTE($AG271:$AG274,"M", "")))</f>
        <v>0</v>
      </c>
      <c r="BD271" s="291">
        <f>SUMPRODUCT(LEN($AI271:$AI274)-LEN(SUBSTITUTE($AI271:$AI274,"S", "")))</f>
        <v>0</v>
      </c>
      <c r="BE271" s="294">
        <f>SUMPRODUCT(LEN($AI271:$AI274)-LEN(SUBSTITUTE($AI271:$AI274,"F", "")))</f>
        <v>0</v>
      </c>
      <c r="BF271" s="294">
        <f>SUMPRODUCT(LEN($AI271:$AI274)-LEN(SUBSTITUTE($AI271:$AI274,"G", "")))</f>
        <v>0</v>
      </c>
      <c r="BG271" s="297">
        <f>SUMPRODUCT(LEN($AI271:$AI274)-LEN(SUBSTITUTE($AI271:$AI274,"M", "")))</f>
        <v>0</v>
      </c>
    </row>
    <row r="272" spans="2:67" ht="28.15" hidden="1" customHeight="1" thickBot="1">
      <c r="B272" s="34"/>
      <c r="C272" s="266"/>
      <c r="D272" s="43"/>
      <c r="E272" s="42"/>
      <c r="F272" s="42"/>
      <c r="G272" s="41"/>
      <c r="H272" s="260"/>
      <c r="I272" s="270"/>
      <c r="J272" s="270"/>
      <c r="K272" s="270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45"/>
      <c r="AK272" s="245"/>
      <c r="AL272" s="23"/>
      <c r="AM272" s="211"/>
      <c r="AN272" s="211"/>
      <c r="AO272" s="248"/>
      <c r="AP272" s="241"/>
      <c r="AQ272" s="238"/>
      <c r="AR272" s="235"/>
      <c r="AS272" s="241"/>
      <c r="AT272" s="238"/>
      <c r="AU272" s="235"/>
      <c r="AV272" s="241"/>
      <c r="AW272" s="238"/>
      <c r="AX272" s="235"/>
      <c r="AY272" s="241"/>
      <c r="AZ272" s="238"/>
      <c r="BA272" s="235"/>
      <c r="BB272" s="241"/>
      <c r="BC272" s="238"/>
      <c r="BD272" s="292"/>
      <c r="BE272" s="295"/>
      <c r="BF272" s="295"/>
      <c r="BG272" s="298"/>
    </row>
    <row r="273" spans="2:67" ht="28.15" hidden="1" customHeight="1">
      <c r="B273" s="34"/>
      <c r="C273" s="267"/>
      <c r="D273" s="33"/>
      <c r="E273" s="32"/>
      <c r="F273" s="32"/>
      <c r="G273" s="31"/>
      <c r="H273" s="257"/>
      <c r="I273" s="271"/>
      <c r="J273" s="271"/>
      <c r="K273" s="271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45"/>
      <c r="AK273" s="245"/>
      <c r="AL273" s="23"/>
      <c r="AM273" s="211"/>
      <c r="AN273" s="211"/>
      <c r="AO273" s="248"/>
      <c r="AP273" s="241"/>
      <c r="AQ273" s="238"/>
      <c r="AR273" s="235"/>
      <c r="AS273" s="241"/>
      <c r="AT273" s="238"/>
      <c r="AU273" s="235"/>
      <c r="AV273" s="241"/>
      <c r="AW273" s="238"/>
      <c r="AX273" s="235"/>
      <c r="AY273" s="241"/>
      <c r="AZ273" s="238"/>
      <c r="BA273" s="235"/>
      <c r="BB273" s="241"/>
      <c r="BC273" s="238"/>
      <c r="BD273" s="292"/>
      <c r="BE273" s="295"/>
      <c r="BF273" s="295"/>
      <c r="BG273" s="298"/>
    </row>
    <row r="274" spans="2:67" ht="28.15" hidden="1" customHeight="1" thickBot="1">
      <c r="B274" s="22"/>
      <c r="C274" s="268"/>
      <c r="D274" s="21"/>
      <c r="E274" s="20"/>
      <c r="F274" s="20"/>
      <c r="G274" s="19"/>
      <c r="H274" s="258"/>
      <c r="I274" s="272"/>
      <c r="J274" s="272"/>
      <c r="K274" s="27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46"/>
      <c r="AK274" s="246"/>
      <c r="AL274" s="11"/>
      <c r="AM274" s="211"/>
      <c r="AN274" s="211"/>
      <c r="AO274" s="249"/>
      <c r="AP274" s="242"/>
      <c r="AQ274" s="239"/>
      <c r="AR274" s="236"/>
      <c r="AS274" s="242"/>
      <c r="AT274" s="239"/>
      <c r="AU274" s="236"/>
      <c r="AV274" s="242"/>
      <c r="AW274" s="239"/>
      <c r="AX274" s="236"/>
      <c r="AY274" s="242"/>
      <c r="AZ274" s="239"/>
      <c r="BA274" s="236"/>
      <c r="BB274" s="242"/>
      <c r="BC274" s="239"/>
      <c r="BD274" s="293"/>
      <c r="BE274" s="296"/>
      <c r="BF274" s="296"/>
      <c r="BG274" s="299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29" t="s">
        <v>287</v>
      </c>
      <c r="M275" s="278"/>
      <c r="N275" s="229" t="s">
        <v>286</v>
      </c>
      <c r="O275" s="278"/>
      <c r="P275" s="229" t="s">
        <v>286</v>
      </c>
      <c r="Q275" s="230"/>
      <c r="R275" s="229" t="s">
        <v>286</v>
      </c>
      <c r="S275" s="230"/>
      <c r="T275" s="229" t="s">
        <v>286</v>
      </c>
      <c r="U275" s="230"/>
      <c r="V275" s="229" t="s">
        <v>286</v>
      </c>
      <c r="W275" s="230"/>
      <c r="X275" s="229" t="s">
        <v>286</v>
      </c>
      <c r="Y275" s="230"/>
      <c r="Z275" s="229" t="s">
        <v>286</v>
      </c>
      <c r="AA275" s="230"/>
      <c r="AB275" s="229" t="s">
        <v>286</v>
      </c>
      <c r="AC275" s="230"/>
      <c r="AD275" s="229" t="s">
        <v>286</v>
      </c>
      <c r="AE275" s="230"/>
      <c r="AF275" s="243" t="s">
        <v>285</v>
      </c>
      <c r="AG275" s="230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/>
      <c r="E276" s="275">
        <v>332.85</v>
      </c>
      <c r="F276" s="276"/>
      <c r="G276" s="277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3</v>
      </c>
      <c r="AP276" s="70">
        <f t="shared" si="19"/>
        <v>0</v>
      </c>
      <c r="AQ276" s="69">
        <f t="shared" si="19"/>
        <v>0</v>
      </c>
      <c r="AR276" s="71">
        <f t="shared" si="19"/>
        <v>2</v>
      </c>
      <c r="AS276" s="70">
        <f t="shared" si="19"/>
        <v>0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0</v>
      </c>
      <c r="AY276" s="70">
        <f t="shared" si="19"/>
        <v>0</v>
      </c>
      <c r="AZ276" s="69">
        <f t="shared" si="19"/>
        <v>0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3</v>
      </c>
      <c r="BL276" s="5">
        <f>SUM(AR276:AT276,BD276)</f>
        <v>2</v>
      </c>
      <c r="BM276" s="5">
        <f>SUM(AU276:AW276,BE276)</f>
        <v>0</v>
      </c>
      <c r="BN276" s="5">
        <f>SUM(AX276:AZ276,BF276)</f>
        <v>0</v>
      </c>
      <c r="BO276" s="5">
        <f>SUM(BA276:BC276,BG276)</f>
        <v>0</v>
      </c>
    </row>
    <row r="277" spans="2:67" ht="28.15" customHeight="1">
      <c r="B277" s="34"/>
      <c r="C277" s="265">
        <v>1</v>
      </c>
      <c r="D277" s="54"/>
      <c r="E277" s="53"/>
      <c r="F277" s="53"/>
      <c r="G277" s="52"/>
      <c r="H277" s="259"/>
      <c r="I277" s="269">
        <v>28</v>
      </c>
      <c r="J277" s="269">
        <v>11</v>
      </c>
      <c r="K277" s="269">
        <v>5</v>
      </c>
      <c r="L277" s="48">
        <v>1</v>
      </c>
      <c r="M277" s="47" t="s">
        <v>424</v>
      </c>
      <c r="N277" s="48">
        <v>5</v>
      </c>
      <c r="O277" s="47"/>
      <c r="P277" s="48">
        <v>9</v>
      </c>
      <c r="Q277" s="47"/>
      <c r="R277" s="48">
        <v>13</v>
      </c>
      <c r="S277" s="47"/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/>
      <c r="AI277" s="45"/>
      <c r="AJ277" s="244"/>
      <c r="AK277" s="244"/>
      <c r="AL277" s="44"/>
      <c r="AM277" s="247">
        <f>SUMPRODUCT(LEN($M277:$AE280)-LEN(SUBSTITUTE($M277:$AE280,"/", "")))/2</f>
        <v>0</v>
      </c>
      <c r="AN277" s="300">
        <f>SUMPRODUCT(LEN($M277:$AE280)-LEN(SUBSTITUTE($M277:$AE280,"-", "")))</f>
        <v>0</v>
      </c>
      <c r="AO277" s="247">
        <f>SUMPRODUCT(LEN($M277:$AE280)-LEN(SUBSTITUTE($M277:$AE280,"A", "")))</f>
        <v>3</v>
      </c>
      <c r="AP277" s="240">
        <f>SUMPRODUCT(LEN($AH277:$AH280)-LEN(SUBSTITUTE($AH277:$AH280,"A", "")))</f>
        <v>0</v>
      </c>
      <c r="AQ277" s="237">
        <f>SUMPRODUCT(LEN($AG277:$AG280)-LEN(SUBSTITUTE($AG277:$AG280,"A", "")))</f>
        <v>0</v>
      </c>
      <c r="AR277" s="234">
        <f>SUMPRODUCT(LEN($M277:$AE280)-LEN(SUBSTITUTE($M277:$AE280,"S", "")))</f>
        <v>2</v>
      </c>
      <c r="AS277" s="240">
        <f>SUMPRODUCT(LEN($AH277:$AH280)-LEN(SUBSTITUTE($AH277:$AH280,"S", "")))</f>
        <v>0</v>
      </c>
      <c r="AT277" s="237">
        <f>SUMPRODUCT(LEN($AG277:$AG280)-LEN(SUBSTITUTE($AG277:$AG280,"S", "")))</f>
        <v>0</v>
      </c>
      <c r="AU277" s="234">
        <f>SUMPRODUCT(LEN($M277:$AE280)-LEN(SUBSTITUTE($M277:$AE280,"F", "")))</f>
        <v>0</v>
      </c>
      <c r="AV277" s="240">
        <f>SUMPRODUCT(LEN($AH277:$AH280)-LEN(SUBSTITUTE($AH277:$AH280,"F", "")))</f>
        <v>0</v>
      </c>
      <c r="AW277" s="237">
        <f>SUMPRODUCT(LEN($AG277:$AG280)-LEN(SUBSTITUTE($AG277:$AG280,"F", "")))</f>
        <v>0</v>
      </c>
      <c r="AX277" s="234">
        <f>SUMPRODUCT(LEN($M277:$AE280)-LEN(SUBSTITUTE($M277:$AE280,"G", "")))</f>
        <v>0</v>
      </c>
      <c r="AY277" s="240">
        <f>SUMPRODUCT(LEN($AH277:$AH280)-LEN(SUBSTITUTE($AH277:$AH280,"G", "")))</f>
        <v>0</v>
      </c>
      <c r="AZ277" s="237">
        <f>SUMPRODUCT(LEN($AG277:$AG280)-LEN(SUBSTITUTE($AG277:$AG280,"G", "")))</f>
        <v>0</v>
      </c>
      <c r="BA277" s="234">
        <f>SUMPRODUCT(LEN($M277:$AE280)-LEN(SUBSTITUTE($M277:$AE280,"M", "")))</f>
        <v>0</v>
      </c>
      <c r="BB277" s="240">
        <f>SUMPRODUCT(LEN($AH277:$AH280)-LEN(SUBSTITUTE($AH277:$AH280,"M", "")))</f>
        <v>0</v>
      </c>
      <c r="BC277" s="237">
        <f>SUMPRODUCT(LEN($AG277:$AG280)-LEN(SUBSTITUTE($AG277:$AG280,"M", "")))</f>
        <v>0</v>
      </c>
      <c r="BD277" s="291">
        <f>SUMPRODUCT(LEN($AI277:$AI280)-LEN(SUBSTITUTE($AI277:$AI280,"S", "")))</f>
        <v>0</v>
      </c>
      <c r="BE277" s="294">
        <f>SUMPRODUCT(LEN($AI277:$AI280)-LEN(SUBSTITUTE($AI277:$AI280,"F", "")))</f>
        <v>0</v>
      </c>
      <c r="BF277" s="294">
        <f>SUMPRODUCT(LEN($AI277:$AI280)-LEN(SUBSTITUTE($AI277:$AI280,"G", "")))</f>
        <v>0</v>
      </c>
      <c r="BG277" s="297">
        <f>SUMPRODUCT(LEN($AI277:$AI280)-LEN(SUBSTITUTE($AI277:$AI280,"M", "")))</f>
        <v>0</v>
      </c>
    </row>
    <row r="278" spans="2:67" ht="28.15" customHeight="1" thickBot="1">
      <c r="B278" s="34"/>
      <c r="C278" s="266"/>
      <c r="D278" s="43"/>
      <c r="E278" s="42"/>
      <c r="F278" s="42"/>
      <c r="G278" s="41"/>
      <c r="H278" s="260"/>
      <c r="I278" s="270"/>
      <c r="J278" s="270"/>
      <c r="K278" s="270"/>
      <c r="L278" s="37">
        <v>2</v>
      </c>
      <c r="M278" s="36" t="s">
        <v>423</v>
      </c>
      <c r="N278" s="37">
        <v>6</v>
      </c>
      <c r="O278" s="36"/>
      <c r="P278" s="37">
        <v>10</v>
      </c>
      <c r="Q278" s="36"/>
      <c r="R278" s="37">
        <v>14</v>
      </c>
      <c r="S278" s="36"/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45"/>
      <c r="AK278" s="245"/>
      <c r="AL278" s="23"/>
      <c r="AM278" s="248"/>
      <c r="AN278" s="301"/>
      <c r="AO278" s="248"/>
      <c r="AP278" s="241"/>
      <c r="AQ278" s="238"/>
      <c r="AR278" s="235"/>
      <c r="AS278" s="241"/>
      <c r="AT278" s="238"/>
      <c r="AU278" s="235"/>
      <c r="AV278" s="241"/>
      <c r="AW278" s="238"/>
      <c r="AX278" s="235"/>
      <c r="AY278" s="241"/>
      <c r="AZ278" s="238"/>
      <c r="BA278" s="235"/>
      <c r="BB278" s="241"/>
      <c r="BC278" s="238"/>
      <c r="BD278" s="292"/>
      <c r="BE278" s="295"/>
      <c r="BF278" s="295"/>
      <c r="BG278" s="298"/>
    </row>
    <row r="279" spans="2:67" ht="28.15" customHeight="1">
      <c r="B279" s="34"/>
      <c r="C279" s="267"/>
      <c r="D279" s="33"/>
      <c r="E279" s="32"/>
      <c r="F279" s="32"/>
      <c r="G279" s="31"/>
      <c r="H279" s="257">
        <v>163</v>
      </c>
      <c r="I279" s="271"/>
      <c r="J279" s="271"/>
      <c r="K279" s="271"/>
      <c r="L279" s="27">
        <v>3</v>
      </c>
      <c r="M279" s="26" t="s">
        <v>417</v>
      </c>
      <c r="N279" s="27">
        <v>7</v>
      </c>
      <c r="O279" s="26"/>
      <c r="P279" s="27">
        <v>11</v>
      </c>
      <c r="Q279" s="26"/>
      <c r="R279" s="27">
        <v>15</v>
      </c>
      <c r="S279" s="26"/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45"/>
      <c r="AK279" s="245"/>
      <c r="AL279" s="23"/>
      <c r="AM279" s="248"/>
      <c r="AN279" s="301"/>
      <c r="AO279" s="248"/>
      <c r="AP279" s="241"/>
      <c r="AQ279" s="238"/>
      <c r="AR279" s="235"/>
      <c r="AS279" s="241"/>
      <c r="AT279" s="238"/>
      <c r="AU279" s="235"/>
      <c r="AV279" s="241"/>
      <c r="AW279" s="238"/>
      <c r="AX279" s="235"/>
      <c r="AY279" s="241"/>
      <c r="AZ279" s="238"/>
      <c r="BA279" s="235"/>
      <c r="BB279" s="241"/>
      <c r="BC279" s="238"/>
      <c r="BD279" s="292"/>
      <c r="BE279" s="295"/>
      <c r="BF279" s="295"/>
      <c r="BG279" s="298"/>
    </row>
    <row r="280" spans="2:67" ht="28.15" customHeight="1" thickBot="1">
      <c r="B280" s="34"/>
      <c r="C280" s="273"/>
      <c r="D280" s="64"/>
      <c r="E280" s="63"/>
      <c r="F280" s="63"/>
      <c r="G280" s="62"/>
      <c r="H280" s="258"/>
      <c r="I280" s="274"/>
      <c r="J280" s="274"/>
      <c r="K280" s="274"/>
      <c r="L280" s="59">
        <v>4</v>
      </c>
      <c r="M280" s="58"/>
      <c r="N280" s="59">
        <v>8</v>
      </c>
      <c r="O280" s="58"/>
      <c r="P280" s="59">
        <v>12</v>
      </c>
      <c r="Q280" s="58"/>
      <c r="R280" s="59">
        <v>16</v>
      </c>
      <c r="S280" s="58"/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50"/>
      <c r="AK280" s="250"/>
      <c r="AL280" s="55"/>
      <c r="AM280" s="249"/>
      <c r="AN280" s="302"/>
      <c r="AO280" s="249"/>
      <c r="AP280" s="242"/>
      <c r="AQ280" s="239"/>
      <c r="AR280" s="236"/>
      <c r="AS280" s="242"/>
      <c r="AT280" s="239"/>
      <c r="AU280" s="236"/>
      <c r="AV280" s="242"/>
      <c r="AW280" s="239"/>
      <c r="AX280" s="236"/>
      <c r="AY280" s="242"/>
      <c r="AZ280" s="239"/>
      <c r="BA280" s="236"/>
      <c r="BB280" s="242"/>
      <c r="BC280" s="239"/>
      <c r="BD280" s="293"/>
      <c r="BE280" s="296"/>
      <c r="BF280" s="296"/>
      <c r="BG280" s="299"/>
    </row>
    <row r="281" spans="2:67" ht="28.15" hidden="1" customHeight="1">
      <c r="B281" s="34"/>
      <c r="C281" s="265">
        <v>2</v>
      </c>
      <c r="D281" s="54"/>
      <c r="E281" s="53"/>
      <c r="F281" s="53"/>
      <c r="G281" s="52"/>
      <c r="H281" s="259"/>
      <c r="I281" s="269"/>
      <c r="J281" s="269"/>
      <c r="K281" s="269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51"/>
      <c r="AK281" s="254"/>
      <c r="AL281" s="44"/>
      <c r="AM281" s="211"/>
      <c r="AN281" s="211"/>
      <c r="AO281" s="247">
        <f>SUMPRODUCT(LEN($M281:$AE284)-LEN(SUBSTITUTE($M281:$AE284,"A", "")))</f>
        <v>0</v>
      </c>
      <c r="AP281" s="240">
        <f>SUMPRODUCT(LEN($AH281:$AH284)-LEN(SUBSTITUTE($AH281:$AH284,"A", "")))</f>
        <v>0</v>
      </c>
      <c r="AQ281" s="237">
        <f>SUMPRODUCT(LEN($AG281:$AG284)-LEN(SUBSTITUTE($AG281:$AG284,"A", "")))</f>
        <v>0</v>
      </c>
      <c r="AR281" s="234">
        <f>SUMPRODUCT(LEN($M281:$AE284)-LEN(SUBSTITUTE($M281:$AE284,"S", "")))</f>
        <v>0</v>
      </c>
      <c r="AS281" s="240">
        <f>SUMPRODUCT(LEN($AH281:$AH284)-LEN(SUBSTITUTE($AH281:$AH284,"S", "")))</f>
        <v>0</v>
      </c>
      <c r="AT281" s="237">
        <f>SUMPRODUCT(LEN($AG281:$AG284)-LEN(SUBSTITUTE($AG281:$AG284,"S", "")))</f>
        <v>0</v>
      </c>
      <c r="AU281" s="234">
        <f>SUMPRODUCT(LEN($M281:$AE284)-LEN(SUBSTITUTE($M281:$AE284,"F", "")))</f>
        <v>0</v>
      </c>
      <c r="AV281" s="240">
        <f>SUMPRODUCT(LEN($AH281:$AH284)-LEN(SUBSTITUTE($AH281:$AH284,"F", "")))</f>
        <v>0</v>
      </c>
      <c r="AW281" s="237">
        <f>SUMPRODUCT(LEN($AG281:$AG284)-LEN(SUBSTITUTE($AG281:$AG284,"F", "")))</f>
        <v>0</v>
      </c>
      <c r="AX281" s="234">
        <f>SUMPRODUCT(LEN($M281:$AE284)-LEN(SUBSTITUTE($M281:$AE284,"G", "")))</f>
        <v>0</v>
      </c>
      <c r="AY281" s="240">
        <f>SUMPRODUCT(LEN($AH281:$AH284)-LEN(SUBSTITUTE($AH281:$AH284,"G", "")))</f>
        <v>0</v>
      </c>
      <c r="AZ281" s="237">
        <f>SUMPRODUCT(LEN($AG281:$AG284)-LEN(SUBSTITUTE($AG281:$AG284,"G", "")))</f>
        <v>0</v>
      </c>
      <c r="BA281" s="234">
        <f>SUMPRODUCT(LEN($M281:$AE284)-LEN(SUBSTITUTE($M281:$AE284,"M", "")))</f>
        <v>0</v>
      </c>
      <c r="BB281" s="240">
        <f>SUMPRODUCT(LEN($AH281:$AH284)-LEN(SUBSTITUTE($AH281:$AH284,"M", "")))</f>
        <v>0</v>
      </c>
      <c r="BC281" s="237">
        <f>SUMPRODUCT(LEN($AG281:$AG284)-LEN(SUBSTITUTE($AG281:$AG284,"M", "")))</f>
        <v>0</v>
      </c>
      <c r="BD281" s="291">
        <f>SUMPRODUCT(LEN($AI281:$AI284)-LEN(SUBSTITUTE($AI281:$AI284,"S", "")))</f>
        <v>0</v>
      </c>
      <c r="BE281" s="294">
        <f>SUMPRODUCT(LEN($AI281:$AI284)-LEN(SUBSTITUTE($AI281:$AI284,"F", "")))</f>
        <v>0</v>
      </c>
      <c r="BF281" s="294">
        <f>SUMPRODUCT(LEN($AI281:$AI284)-LEN(SUBSTITUTE($AI281:$AI284,"G", "")))</f>
        <v>0</v>
      </c>
      <c r="BG281" s="297">
        <f>SUMPRODUCT(LEN($AI281:$AI284)-LEN(SUBSTITUTE($AI281:$AI284,"M", "")))</f>
        <v>0</v>
      </c>
    </row>
    <row r="282" spans="2:67" ht="28.15" hidden="1" customHeight="1" thickBot="1">
      <c r="B282" s="34"/>
      <c r="C282" s="266"/>
      <c r="D282" s="43"/>
      <c r="E282" s="42"/>
      <c r="F282" s="42"/>
      <c r="G282" s="41"/>
      <c r="H282" s="260"/>
      <c r="I282" s="270"/>
      <c r="J282" s="270"/>
      <c r="K282" s="270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52"/>
      <c r="AK282" s="255"/>
      <c r="AL282" s="23"/>
      <c r="AM282" s="211"/>
      <c r="AN282" s="211"/>
      <c r="AO282" s="248"/>
      <c r="AP282" s="241"/>
      <c r="AQ282" s="238"/>
      <c r="AR282" s="235"/>
      <c r="AS282" s="241"/>
      <c r="AT282" s="238"/>
      <c r="AU282" s="235"/>
      <c r="AV282" s="241"/>
      <c r="AW282" s="238"/>
      <c r="AX282" s="235"/>
      <c r="AY282" s="241"/>
      <c r="AZ282" s="238"/>
      <c r="BA282" s="235"/>
      <c r="BB282" s="241"/>
      <c r="BC282" s="238"/>
      <c r="BD282" s="292"/>
      <c r="BE282" s="295"/>
      <c r="BF282" s="295"/>
      <c r="BG282" s="298"/>
    </row>
    <row r="283" spans="2:67" ht="28.15" hidden="1" customHeight="1">
      <c r="B283" s="34"/>
      <c r="C283" s="267"/>
      <c r="D283" s="33"/>
      <c r="E283" s="32"/>
      <c r="F283" s="32"/>
      <c r="G283" s="31"/>
      <c r="H283" s="257"/>
      <c r="I283" s="271"/>
      <c r="J283" s="271"/>
      <c r="K283" s="271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52"/>
      <c r="AK283" s="255"/>
      <c r="AL283" s="23"/>
      <c r="AM283" s="211"/>
      <c r="AN283" s="211"/>
      <c r="AO283" s="248"/>
      <c r="AP283" s="241"/>
      <c r="AQ283" s="238"/>
      <c r="AR283" s="235"/>
      <c r="AS283" s="241"/>
      <c r="AT283" s="238"/>
      <c r="AU283" s="235"/>
      <c r="AV283" s="241"/>
      <c r="AW283" s="238"/>
      <c r="AX283" s="235"/>
      <c r="AY283" s="241"/>
      <c r="AZ283" s="238"/>
      <c r="BA283" s="235"/>
      <c r="BB283" s="241"/>
      <c r="BC283" s="238"/>
      <c r="BD283" s="292"/>
      <c r="BE283" s="295"/>
      <c r="BF283" s="295"/>
      <c r="BG283" s="298"/>
    </row>
    <row r="284" spans="2:67" ht="28.15" hidden="1" customHeight="1" thickBot="1">
      <c r="B284" s="34"/>
      <c r="C284" s="273"/>
      <c r="D284" s="64"/>
      <c r="E284" s="63"/>
      <c r="F284" s="63"/>
      <c r="G284" s="62"/>
      <c r="H284" s="258"/>
      <c r="I284" s="274"/>
      <c r="J284" s="274"/>
      <c r="K284" s="274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53"/>
      <c r="AK284" s="256"/>
      <c r="AL284" s="55"/>
      <c r="AM284" s="211"/>
      <c r="AN284" s="211"/>
      <c r="AO284" s="249"/>
      <c r="AP284" s="242"/>
      <c r="AQ284" s="239"/>
      <c r="AR284" s="236"/>
      <c r="AS284" s="242"/>
      <c r="AT284" s="239"/>
      <c r="AU284" s="236"/>
      <c r="AV284" s="242"/>
      <c r="AW284" s="239"/>
      <c r="AX284" s="236"/>
      <c r="AY284" s="242"/>
      <c r="AZ284" s="239"/>
      <c r="BA284" s="236"/>
      <c r="BB284" s="242"/>
      <c r="BC284" s="239"/>
      <c r="BD284" s="293"/>
      <c r="BE284" s="296"/>
      <c r="BF284" s="296"/>
      <c r="BG284" s="299"/>
    </row>
    <row r="285" spans="2:67" ht="28.15" hidden="1" customHeight="1">
      <c r="B285" s="34"/>
      <c r="C285" s="265">
        <v>3</v>
      </c>
      <c r="D285" s="54"/>
      <c r="E285" s="53"/>
      <c r="F285" s="53"/>
      <c r="G285" s="52"/>
      <c r="H285" s="259"/>
      <c r="I285" s="269"/>
      <c r="J285" s="269"/>
      <c r="K285" s="269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44"/>
      <c r="AK285" s="244"/>
      <c r="AL285" s="44"/>
      <c r="AM285" s="211"/>
      <c r="AN285" s="211"/>
      <c r="AO285" s="247">
        <f>SUMPRODUCT(LEN($M285:$AE288)-LEN(SUBSTITUTE($M285:$AE288,"A", "")))</f>
        <v>0</v>
      </c>
      <c r="AP285" s="240">
        <f>SUMPRODUCT(LEN($AH285:$AH288)-LEN(SUBSTITUTE($AH285:$AH288,"A", "")))</f>
        <v>0</v>
      </c>
      <c r="AQ285" s="237">
        <f>SUMPRODUCT(LEN($AG285:$AG288)-LEN(SUBSTITUTE($AG285:$AG288,"A", "")))</f>
        <v>0</v>
      </c>
      <c r="AR285" s="234">
        <f>SUMPRODUCT(LEN($M285:$AE288)-LEN(SUBSTITUTE($M285:$AE288,"S", "")))</f>
        <v>0</v>
      </c>
      <c r="AS285" s="240">
        <f>SUMPRODUCT(LEN($AH285:$AH288)-LEN(SUBSTITUTE($AH285:$AH288,"S", "")))</f>
        <v>0</v>
      </c>
      <c r="AT285" s="237">
        <f>SUMPRODUCT(LEN($AG285:$AG288)-LEN(SUBSTITUTE($AG285:$AG288,"S", "")))</f>
        <v>0</v>
      </c>
      <c r="AU285" s="234">
        <f>SUMPRODUCT(LEN($M285:$AE288)-LEN(SUBSTITUTE($M285:$AE288,"F", "")))</f>
        <v>0</v>
      </c>
      <c r="AV285" s="240">
        <f>SUMPRODUCT(LEN($AH285:$AH288)-LEN(SUBSTITUTE($AH285:$AH288,"F", "")))</f>
        <v>0</v>
      </c>
      <c r="AW285" s="237">
        <f>SUMPRODUCT(LEN($AG285:$AG288)-LEN(SUBSTITUTE($AG285:$AG288,"F", "")))</f>
        <v>0</v>
      </c>
      <c r="AX285" s="234">
        <f>SUMPRODUCT(LEN($M285:$AE288)-LEN(SUBSTITUTE($M285:$AE288,"G", "")))</f>
        <v>0</v>
      </c>
      <c r="AY285" s="240">
        <f>SUMPRODUCT(LEN($AH285:$AH288)-LEN(SUBSTITUTE($AH285:$AH288,"G", "")))</f>
        <v>0</v>
      </c>
      <c r="AZ285" s="237">
        <f>SUMPRODUCT(LEN($AG285:$AG288)-LEN(SUBSTITUTE($AG285:$AG288,"G", "")))</f>
        <v>0</v>
      </c>
      <c r="BA285" s="234">
        <f>SUMPRODUCT(LEN($M285:$AE288)-LEN(SUBSTITUTE($M285:$AE288,"M", "")))</f>
        <v>0</v>
      </c>
      <c r="BB285" s="240">
        <f>SUMPRODUCT(LEN($AH285:$AH288)-LEN(SUBSTITUTE($AH285:$AH288,"M", "")))</f>
        <v>0</v>
      </c>
      <c r="BC285" s="237">
        <f>SUMPRODUCT(LEN($AG285:$AG288)-LEN(SUBSTITUTE($AG285:$AG288,"M", "")))</f>
        <v>0</v>
      </c>
      <c r="BD285" s="291">
        <f>SUMPRODUCT(LEN($AI285:$AI288)-LEN(SUBSTITUTE($AI285:$AI288,"S", "")))</f>
        <v>0</v>
      </c>
      <c r="BE285" s="294">
        <f>SUMPRODUCT(LEN($AI285:$AI288)-LEN(SUBSTITUTE($AI285:$AI288,"F", "")))</f>
        <v>0</v>
      </c>
      <c r="BF285" s="294">
        <f>SUMPRODUCT(LEN($AI285:$AI288)-LEN(SUBSTITUTE($AI285:$AI288,"G", "")))</f>
        <v>0</v>
      </c>
      <c r="BG285" s="297">
        <f>SUMPRODUCT(LEN($AI285:$AI288)-LEN(SUBSTITUTE($AI285:$AI288,"M", "")))</f>
        <v>0</v>
      </c>
    </row>
    <row r="286" spans="2:67" ht="28.15" hidden="1" customHeight="1" thickBot="1">
      <c r="B286" s="34"/>
      <c r="C286" s="266"/>
      <c r="D286" s="43"/>
      <c r="E286" s="42"/>
      <c r="F286" s="42"/>
      <c r="G286" s="41"/>
      <c r="H286" s="260"/>
      <c r="I286" s="270"/>
      <c r="J286" s="270"/>
      <c r="K286" s="270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45"/>
      <c r="AK286" s="245"/>
      <c r="AL286" s="23"/>
      <c r="AM286" s="211"/>
      <c r="AN286" s="211"/>
      <c r="AO286" s="248"/>
      <c r="AP286" s="241"/>
      <c r="AQ286" s="238"/>
      <c r="AR286" s="235"/>
      <c r="AS286" s="241"/>
      <c r="AT286" s="238"/>
      <c r="AU286" s="235"/>
      <c r="AV286" s="241"/>
      <c r="AW286" s="238"/>
      <c r="AX286" s="235"/>
      <c r="AY286" s="241"/>
      <c r="AZ286" s="238"/>
      <c r="BA286" s="235"/>
      <c r="BB286" s="241"/>
      <c r="BC286" s="238"/>
      <c r="BD286" s="292"/>
      <c r="BE286" s="295"/>
      <c r="BF286" s="295"/>
      <c r="BG286" s="298"/>
    </row>
    <row r="287" spans="2:67" ht="28.15" hidden="1" customHeight="1">
      <c r="B287" s="34"/>
      <c r="C287" s="267"/>
      <c r="D287" s="33"/>
      <c r="E287" s="32"/>
      <c r="F287" s="32"/>
      <c r="G287" s="31"/>
      <c r="H287" s="257"/>
      <c r="I287" s="271"/>
      <c r="J287" s="271"/>
      <c r="K287" s="271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45"/>
      <c r="AK287" s="245"/>
      <c r="AL287" s="23"/>
      <c r="AM287" s="211"/>
      <c r="AN287" s="211"/>
      <c r="AO287" s="248"/>
      <c r="AP287" s="241"/>
      <c r="AQ287" s="238"/>
      <c r="AR287" s="235"/>
      <c r="AS287" s="241"/>
      <c r="AT287" s="238"/>
      <c r="AU287" s="235"/>
      <c r="AV287" s="241"/>
      <c r="AW287" s="238"/>
      <c r="AX287" s="235"/>
      <c r="AY287" s="241"/>
      <c r="AZ287" s="238"/>
      <c r="BA287" s="235"/>
      <c r="BB287" s="241"/>
      <c r="BC287" s="238"/>
      <c r="BD287" s="292"/>
      <c r="BE287" s="295"/>
      <c r="BF287" s="295"/>
      <c r="BG287" s="298"/>
    </row>
    <row r="288" spans="2:67" ht="28.15" hidden="1" customHeight="1" thickBot="1">
      <c r="B288" s="22"/>
      <c r="C288" s="268"/>
      <c r="D288" s="21"/>
      <c r="E288" s="20"/>
      <c r="F288" s="20"/>
      <c r="G288" s="19"/>
      <c r="H288" s="258"/>
      <c r="I288" s="272"/>
      <c r="J288" s="272"/>
      <c r="K288" s="27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46"/>
      <c r="AK288" s="246"/>
      <c r="AL288" s="11"/>
      <c r="AM288" s="211"/>
      <c r="AN288" s="211"/>
      <c r="AO288" s="249"/>
      <c r="AP288" s="242"/>
      <c r="AQ288" s="239"/>
      <c r="AR288" s="236"/>
      <c r="AS288" s="242"/>
      <c r="AT288" s="239"/>
      <c r="AU288" s="236"/>
      <c r="AV288" s="242"/>
      <c r="AW288" s="239"/>
      <c r="AX288" s="236"/>
      <c r="AY288" s="242"/>
      <c r="AZ288" s="239"/>
      <c r="BA288" s="236"/>
      <c r="BB288" s="242"/>
      <c r="BC288" s="239"/>
      <c r="BD288" s="293"/>
      <c r="BE288" s="296"/>
      <c r="BF288" s="296"/>
      <c r="BG288" s="299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29" t="s">
        <v>287</v>
      </c>
      <c r="M289" s="278"/>
      <c r="N289" s="229" t="s">
        <v>286</v>
      </c>
      <c r="O289" s="278"/>
      <c r="P289" s="229" t="s">
        <v>286</v>
      </c>
      <c r="Q289" s="230"/>
      <c r="R289" s="229" t="s">
        <v>286</v>
      </c>
      <c r="S289" s="230"/>
      <c r="T289" s="229" t="s">
        <v>286</v>
      </c>
      <c r="U289" s="230"/>
      <c r="V289" s="229" t="s">
        <v>286</v>
      </c>
      <c r="W289" s="230"/>
      <c r="X289" s="229" t="s">
        <v>286</v>
      </c>
      <c r="Y289" s="230"/>
      <c r="Z289" s="229" t="s">
        <v>286</v>
      </c>
      <c r="AA289" s="230"/>
      <c r="AB289" s="229" t="s">
        <v>286</v>
      </c>
      <c r="AC289" s="230"/>
      <c r="AD289" s="229" t="s">
        <v>286</v>
      </c>
      <c r="AE289" s="230"/>
      <c r="AF289" s="243" t="s">
        <v>285</v>
      </c>
      <c r="AG289" s="230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/>
      <c r="E290" s="275">
        <v>537.66999999999996</v>
      </c>
      <c r="F290" s="276"/>
      <c r="G290" s="277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4</v>
      </c>
      <c r="AP290" s="70">
        <f t="shared" si="20"/>
        <v>0</v>
      </c>
      <c r="AQ290" s="69">
        <f t="shared" si="20"/>
        <v>0</v>
      </c>
      <c r="AR290" s="71">
        <f t="shared" si="20"/>
        <v>7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0</v>
      </c>
      <c r="AY290" s="70">
        <f t="shared" si="20"/>
        <v>0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4</v>
      </c>
      <c r="BL290" s="5">
        <f>SUM(AR290:AT290,BD290)</f>
        <v>7</v>
      </c>
      <c r="BM290" s="5">
        <f>SUM(AU290:AW290,BE290)</f>
        <v>0</v>
      </c>
      <c r="BN290" s="5">
        <f>SUM(AX290:AZ290,BF290)</f>
        <v>0</v>
      </c>
      <c r="BO290" s="5">
        <f>SUM(BA290:BC290,BG290)</f>
        <v>0</v>
      </c>
    </row>
    <row r="291" spans="2:67" ht="28.15" customHeight="1">
      <c r="B291" s="34"/>
      <c r="C291" s="265">
        <v>1</v>
      </c>
      <c r="D291" s="54"/>
      <c r="E291" s="53"/>
      <c r="F291" s="53"/>
      <c r="G291" s="52"/>
      <c r="H291" s="259"/>
      <c r="I291" s="269">
        <v>37</v>
      </c>
      <c r="J291" s="269">
        <v>11</v>
      </c>
      <c r="K291" s="269">
        <v>4</v>
      </c>
      <c r="L291" s="48">
        <v>1</v>
      </c>
      <c r="M291" s="47" t="s">
        <v>423</v>
      </c>
      <c r="N291" s="48">
        <v>5</v>
      </c>
      <c r="O291" s="47" t="s">
        <v>417</v>
      </c>
      <c r="P291" s="48">
        <v>9</v>
      </c>
      <c r="Q291" s="47"/>
      <c r="R291" s="48">
        <v>13</v>
      </c>
      <c r="S291" s="47"/>
      <c r="T291" s="48">
        <v>17</v>
      </c>
      <c r="U291" s="47"/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/>
      <c r="AI291" s="45"/>
      <c r="AJ291" s="244"/>
      <c r="AK291" s="244"/>
      <c r="AL291" s="44"/>
      <c r="AM291" s="247">
        <f>SUMPRODUCT(LEN($M291:$AE294)-LEN(SUBSTITUTE($M291:$AE294,"/", "")))/2</f>
        <v>0</v>
      </c>
      <c r="AN291" s="300">
        <f>SUMPRODUCT(LEN($M291:$AE294)-LEN(SUBSTITUTE($M291:$AE294,"-", "")))</f>
        <v>0</v>
      </c>
      <c r="AO291" s="247">
        <f>SUMPRODUCT(LEN($M291:$AE294)-LEN(SUBSTITUTE($M291:$AE294,"A", "")))</f>
        <v>4</v>
      </c>
      <c r="AP291" s="240">
        <f>SUMPRODUCT(LEN($AH291:$AH294)-LEN(SUBSTITUTE($AH291:$AH294,"A", "")))</f>
        <v>0</v>
      </c>
      <c r="AQ291" s="237">
        <f>SUMPRODUCT(LEN($AG291:$AG294)-LEN(SUBSTITUTE($AG291:$AG294,"A", "")))</f>
        <v>0</v>
      </c>
      <c r="AR291" s="234">
        <f>SUMPRODUCT(LEN($M291:$AE294)-LEN(SUBSTITUTE($M291:$AE294,"S", "")))</f>
        <v>7</v>
      </c>
      <c r="AS291" s="240">
        <f>SUMPRODUCT(LEN($AH291:$AH294)-LEN(SUBSTITUTE($AH291:$AH294,"S", "")))</f>
        <v>0</v>
      </c>
      <c r="AT291" s="237">
        <f>SUMPRODUCT(LEN($AG291:$AG294)-LEN(SUBSTITUTE($AG291:$AG294,"S", "")))</f>
        <v>0</v>
      </c>
      <c r="AU291" s="234">
        <f>SUMPRODUCT(LEN($M291:$AE294)-LEN(SUBSTITUTE($M291:$AE294,"F", "")))</f>
        <v>0</v>
      </c>
      <c r="AV291" s="240">
        <f>SUMPRODUCT(LEN($AH291:$AH294)-LEN(SUBSTITUTE($AH291:$AH294,"F", "")))</f>
        <v>0</v>
      </c>
      <c r="AW291" s="237">
        <f>SUMPRODUCT(LEN($AG291:$AG294)-LEN(SUBSTITUTE($AG291:$AG294,"F", "")))</f>
        <v>0</v>
      </c>
      <c r="AX291" s="234">
        <f>SUMPRODUCT(LEN($M291:$AE294)-LEN(SUBSTITUTE($M291:$AE294,"G", "")))</f>
        <v>0</v>
      </c>
      <c r="AY291" s="240">
        <f>SUMPRODUCT(LEN($AH291:$AH294)-LEN(SUBSTITUTE($AH291:$AH294,"G", "")))</f>
        <v>0</v>
      </c>
      <c r="AZ291" s="237">
        <f>SUMPRODUCT(LEN($AG291:$AG294)-LEN(SUBSTITUTE($AG291:$AG294,"G", "")))</f>
        <v>0</v>
      </c>
      <c r="BA291" s="234">
        <f>SUMPRODUCT(LEN($M291:$AE294)-LEN(SUBSTITUTE($M291:$AE294,"M", "")))</f>
        <v>0</v>
      </c>
      <c r="BB291" s="240">
        <f>SUMPRODUCT(LEN($AH291:$AH294)-LEN(SUBSTITUTE($AH291:$AH294,"M", "")))</f>
        <v>0</v>
      </c>
      <c r="BC291" s="237">
        <f>SUMPRODUCT(LEN($AG291:$AG294)-LEN(SUBSTITUTE($AG291:$AG294,"M", "")))</f>
        <v>0</v>
      </c>
      <c r="BD291" s="291">
        <f>SUMPRODUCT(LEN($AI291:$AI294)-LEN(SUBSTITUTE($AI291:$AI294,"S", "")))</f>
        <v>0</v>
      </c>
      <c r="BE291" s="294">
        <f>SUMPRODUCT(LEN($AI291:$AI294)-LEN(SUBSTITUTE($AI291:$AI294,"F", "")))</f>
        <v>0</v>
      </c>
      <c r="BF291" s="294">
        <f>SUMPRODUCT(LEN($AI291:$AI294)-LEN(SUBSTITUTE($AI291:$AI294,"G", "")))</f>
        <v>0</v>
      </c>
      <c r="BG291" s="297">
        <f>SUMPRODUCT(LEN($AI291:$AI294)-LEN(SUBSTITUTE($AI291:$AI294,"M", "")))</f>
        <v>0</v>
      </c>
    </row>
    <row r="292" spans="2:67" ht="28.15" customHeight="1" thickBot="1">
      <c r="B292" s="34"/>
      <c r="C292" s="266"/>
      <c r="D292" s="43"/>
      <c r="E292" s="42"/>
      <c r="F292" s="42"/>
      <c r="G292" s="41"/>
      <c r="H292" s="260"/>
      <c r="I292" s="270"/>
      <c r="J292" s="270"/>
      <c r="K292" s="270"/>
      <c r="L292" s="37">
        <v>2</v>
      </c>
      <c r="M292" s="36" t="s">
        <v>418</v>
      </c>
      <c r="N292" s="37">
        <v>6</v>
      </c>
      <c r="O292" s="36" t="s">
        <v>417</v>
      </c>
      <c r="P292" s="37">
        <v>10</v>
      </c>
      <c r="Q292" s="36"/>
      <c r="R292" s="37">
        <v>14</v>
      </c>
      <c r="S292" s="36"/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/>
      <c r="AI292" s="24"/>
      <c r="AJ292" s="245"/>
      <c r="AK292" s="245"/>
      <c r="AL292" s="23"/>
      <c r="AM292" s="248"/>
      <c r="AN292" s="301"/>
      <c r="AO292" s="248"/>
      <c r="AP292" s="241"/>
      <c r="AQ292" s="238"/>
      <c r="AR292" s="235"/>
      <c r="AS292" s="241"/>
      <c r="AT292" s="238"/>
      <c r="AU292" s="235"/>
      <c r="AV292" s="241"/>
      <c r="AW292" s="238"/>
      <c r="AX292" s="235"/>
      <c r="AY292" s="241"/>
      <c r="AZ292" s="238"/>
      <c r="BA292" s="235"/>
      <c r="BB292" s="241"/>
      <c r="BC292" s="238"/>
      <c r="BD292" s="292"/>
      <c r="BE292" s="295"/>
      <c r="BF292" s="295"/>
      <c r="BG292" s="298"/>
    </row>
    <row r="293" spans="2:67" ht="28.15" customHeight="1">
      <c r="B293" s="34"/>
      <c r="C293" s="267"/>
      <c r="D293" s="33"/>
      <c r="E293" s="32"/>
      <c r="F293" s="32"/>
      <c r="G293" s="31"/>
      <c r="H293" s="257">
        <v>163</v>
      </c>
      <c r="I293" s="271"/>
      <c r="J293" s="271"/>
      <c r="K293" s="271"/>
      <c r="L293" s="27">
        <v>3</v>
      </c>
      <c r="M293" s="26" t="s">
        <v>423</v>
      </c>
      <c r="N293" s="27">
        <v>7</v>
      </c>
      <c r="O293" s="26" t="s">
        <v>417</v>
      </c>
      <c r="P293" s="27">
        <v>11</v>
      </c>
      <c r="Q293" s="26"/>
      <c r="R293" s="27">
        <v>15</v>
      </c>
      <c r="S293" s="26"/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45"/>
      <c r="AK293" s="245"/>
      <c r="AL293" s="23"/>
      <c r="AM293" s="248"/>
      <c r="AN293" s="301"/>
      <c r="AO293" s="248"/>
      <c r="AP293" s="241"/>
      <c r="AQ293" s="238"/>
      <c r="AR293" s="235"/>
      <c r="AS293" s="241"/>
      <c r="AT293" s="238"/>
      <c r="AU293" s="235"/>
      <c r="AV293" s="241"/>
      <c r="AW293" s="238"/>
      <c r="AX293" s="235"/>
      <c r="AY293" s="241"/>
      <c r="AZ293" s="238"/>
      <c r="BA293" s="235"/>
      <c r="BB293" s="241"/>
      <c r="BC293" s="238"/>
      <c r="BD293" s="292"/>
      <c r="BE293" s="295"/>
      <c r="BF293" s="295"/>
      <c r="BG293" s="298"/>
    </row>
    <row r="294" spans="2:67" ht="28.15" customHeight="1" thickBot="1">
      <c r="B294" s="34"/>
      <c r="C294" s="273"/>
      <c r="D294" s="64"/>
      <c r="E294" s="63"/>
      <c r="F294" s="63"/>
      <c r="G294" s="62"/>
      <c r="H294" s="258"/>
      <c r="I294" s="274"/>
      <c r="J294" s="274"/>
      <c r="K294" s="274"/>
      <c r="L294" s="59">
        <v>4</v>
      </c>
      <c r="M294" s="58" t="s">
        <v>418</v>
      </c>
      <c r="N294" s="59">
        <v>8</v>
      </c>
      <c r="O294" s="58"/>
      <c r="P294" s="59">
        <v>12</v>
      </c>
      <c r="Q294" s="58"/>
      <c r="R294" s="59">
        <v>16</v>
      </c>
      <c r="S294" s="58"/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50"/>
      <c r="AK294" s="250"/>
      <c r="AL294" s="55"/>
      <c r="AM294" s="249"/>
      <c r="AN294" s="302"/>
      <c r="AO294" s="249"/>
      <c r="AP294" s="242"/>
      <c r="AQ294" s="239"/>
      <c r="AR294" s="236"/>
      <c r="AS294" s="242"/>
      <c r="AT294" s="239"/>
      <c r="AU294" s="236"/>
      <c r="AV294" s="242"/>
      <c r="AW294" s="239"/>
      <c r="AX294" s="236"/>
      <c r="AY294" s="242"/>
      <c r="AZ294" s="239"/>
      <c r="BA294" s="236"/>
      <c r="BB294" s="242"/>
      <c r="BC294" s="239"/>
      <c r="BD294" s="293"/>
      <c r="BE294" s="296"/>
      <c r="BF294" s="296"/>
      <c r="BG294" s="299"/>
    </row>
    <row r="295" spans="2:67" ht="28.15" hidden="1" customHeight="1">
      <c r="B295" s="34"/>
      <c r="C295" s="265">
        <v>2</v>
      </c>
      <c r="D295" s="54"/>
      <c r="E295" s="53"/>
      <c r="F295" s="53"/>
      <c r="G295" s="52"/>
      <c r="H295" s="259"/>
      <c r="I295" s="269"/>
      <c r="J295" s="269"/>
      <c r="K295" s="269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51"/>
      <c r="AK295" s="254"/>
      <c r="AL295" s="44"/>
      <c r="AM295" s="211"/>
      <c r="AN295" s="211"/>
      <c r="AO295" s="247">
        <f>SUMPRODUCT(LEN($M295:$AE298)-LEN(SUBSTITUTE($M295:$AE298,"A", "")))</f>
        <v>0</v>
      </c>
      <c r="AP295" s="240">
        <f>SUMPRODUCT(LEN($AH295:$AH298)-LEN(SUBSTITUTE($AH295:$AH298,"A", "")))</f>
        <v>0</v>
      </c>
      <c r="AQ295" s="237">
        <f>SUMPRODUCT(LEN($AG295:$AG298)-LEN(SUBSTITUTE($AG295:$AG298,"A", "")))</f>
        <v>0</v>
      </c>
      <c r="AR295" s="234">
        <f>SUMPRODUCT(LEN($M295:$AE298)-LEN(SUBSTITUTE($M295:$AE298,"S", "")))</f>
        <v>0</v>
      </c>
      <c r="AS295" s="240">
        <f>SUMPRODUCT(LEN($AH295:$AH298)-LEN(SUBSTITUTE($AH295:$AH298,"S", "")))</f>
        <v>0</v>
      </c>
      <c r="AT295" s="237">
        <f>SUMPRODUCT(LEN($AG295:$AG298)-LEN(SUBSTITUTE($AG295:$AG298,"S", "")))</f>
        <v>0</v>
      </c>
      <c r="AU295" s="234">
        <f>SUMPRODUCT(LEN($M295:$AE298)-LEN(SUBSTITUTE($M295:$AE298,"F", "")))</f>
        <v>0</v>
      </c>
      <c r="AV295" s="240">
        <f>SUMPRODUCT(LEN($AH295:$AH298)-LEN(SUBSTITUTE($AH295:$AH298,"F", "")))</f>
        <v>0</v>
      </c>
      <c r="AW295" s="237">
        <f>SUMPRODUCT(LEN($AG295:$AG298)-LEN(SUBSTITUTE($AG295:$AG298,"F", "")))</f>
        <v>0</v>
      </c>
      <c r="AX295" s="234">
        <f>SUMPRODUCT(LEN($M295:$AE298)-LEN(SUBSTITUTE($M295:$AE298,"G", "")))</f>
        <v>0</v>
      </c>
      <c r="AY295" s="240">
        <f>SUMPRODUCT(LEN($AH295:$AH298)-LEN(SUBSTITUTE($AH295:$AH298,"G", "")))</f>
        <v>0</v>
      </c>
      <c r="AZ295" s="237">
        <f>SUMPRODUCT(LEN($AG295:$AG298)-LEN(SUBSTITUTE($AG295:$AG298,"G", "")))</f>
        <v>0</v>
      </c>
      <c r="BA295" s="234">
        <f>SUMPRODUCT(LEN($M295:$AE298)-LEN(SUBSTITUTE($M295:$AE298,"M", "")))</f>
        <v>0</v>
      </c>
      <c r="BB295" s="240">
        <f>SUMPRODUCT(LEN($AH295:$AH298)-LEN(SUBSTITUTE($AH295:$AH298,"M", "")))</f>
        <v>0</v>
      </c>
      <c r="BC295" s="237">
        <f>SUMPRODUCT(LEN($AG295:$AG298)-LEN(SUBSTITUTE($AG295:$AG298,"M", "")))</f>
        <v>0</v>
      </c>
      <c r="BD295" s="291">
        <f>SUMPRODUCT(LEN($AI295:$AI298)-LEN(SUBSTITUTE($AI295:$AI298,"S", "")))</f>
        <v>0</v>
      </c>
      <c r="BE295" s="294">
        <f>SUMPRODUCT(LEN($AI295:$AI298)-LEN(SUBSTITUTE($AI295:$AI298,"F", "")))</f>
        <v>0</v>
      </c>
      <c r="BF295" s="294">
        <f>SUMPRODUCT(LEN($AI295:$AI298)-LEN(SUBSTITUTE($AI295:$AI298,"G", "")))</f>
        <v>0</v>
      </c>
      <c r="BG295" s="297">
        <f>SUMPRODUCT(LEN($AI295:$AI298)-LEN(SUBSTITUTE($AI295:$AI298,"M", "")))</f>
        <v>0</v>
      </c>
    </row>
    <row r="296" spans="2:67" ht="28.15" hidden="1" customHeight="1" thickBot="1">
      <c r="B296" s="34"/>
      <c r="C296" s="266"/>
      <c r="D296" s="43"/>
      <c r="E296" s="42"/>
      <c r="F296" s="42"/>
      <c r="G296" s="41"/>
      <c r="H296" s="260"/>
      <c r="I296" s="270"/>
      <c r="J296" s="270"/>
      <c r="K296" s="270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52"/>
      <c r="AK296" s="255"/>
      <c r="AL296" s="23"/>
      <c r="AM296" s="211"/>
      <c r="AN296" s="211"/>
      <c r="AO296" s="248"/>
      <c r="AP296" s="241"/>
      <c r="AQ296" s="238"/>
      <c r="AR296" s="235"/>
      <c r="AS296" s="241"/>
      <c r="AT296" s="238"/>
      <c r="AU296" s="235"/>
      <c r="AV296" s="241"/>
      <c r="AW296" s="238"/>
      <c r="AX296" s="235"/>
      <c r="AY296" s="241"/>
      <c r="AZ296" s="238"/>
      <c r="BA296" s="235"/>
      <c r="BB296" s="241"/>
      <c r="BC296" s="238"/>
      <c r="BD296" s="292"/>
      <c r="BE296" s="295"/>
      <c r="BF296" s="295"/>
      <c r="BG296" s="298"/>
    </row>
    <row r="297" spans="2:67" ht="28.15" hidden="1" customHeight="1">
      <c r="B297" s="34"/>
      <c r="C297" s="267"/>
      <c r="D297" s="33"/>
      <c r="E297" s="32"/>
      <c r="F297" s="32"/>
      <c r="G297" s="31"/>
      <c r="H297" s="257"/>
      <c r="I297" s="271"/>
      <c r="J297" s="271"/>
      <c r="K297" s="271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52"/>
      <c r="AK297" s="255"/>
      <c r="AL297" s="23"/>
      <c r="AM297" s="211"/>
      <c r="AN297" s="211"/>
      <c r="AO297" s="248"/>
      <c r="AP297" s="241"/>
      <c r="AQ297" s="238"/>
      <c r="AR297" s="235"/>
      <c r="AS297" s="241"/>
      <c r="AT297" s="238"/>
      <c r="AU297" s="235"/>
      <c r="AV297" s="241"/>
      <c r="AW297" s="238"/>
      <c r="AX297" s="235"/>
      <c r="AY297" s="241"/>
      <c r="AZ297" s="238"/>
      <c r="BA297" s="235"/>
      <c r="BB297" s="241"/>
      <c r="BC297" s="238"/>
      <c r="BD297" s="292"/>
      <c r="BE297" s="295"/>
      <c r="BF297" s="295"/>
      <c r="BG297" s="298"/>
    </row>
    <row r="298" spans="2:67" ht="28.15" hidden="1" customHeight="1" thickBot="1">
      <c r="B298" s="34"/>
      <c r="C298" s="273"/>
      <c r="D298" s="64"/>
      <c r="E298" s="63"/>
      <c r="F298" s="63"/>
      <c r="G298" s="62"/>
      <c r="H298" s="258"/>
      <c r="I298" s="274"/>
      <c r="J298" s="274"/>
      <c r="K298" s="274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53"/>
      <c r="AK298" s="256"/>
      <c r="AL298" s="55"/>
      <c r="AM298" s="211"/>
      <c r="AN298" s="211"/>
      <c r="AO298" s="249"/>
      <c r="AP298" s="242"/>
      <c r="AQ298" s="239"/>
      <c r="AR298" s="236"/>
      <c r="AS298" s="242"/>
      <c r="AT298" s="239"/>
      <c r="AU298" s="236"/>
      <c r="AV298" s="242"/>
      <c r="AW298" s="239"/>
      <c r="AX298" s="236"/>
      <c r="AY298" s="242"/>
      <c r="AZ298" s="239"/>
      <c r="BA298" s="236"/>
      <c r="BB298" s="242"/>
      <c r="BC298" s="239"/>
      <c r="BD298" s="293"/>
      <c r="BE298" s="296"/>
      <c r="BF298" s="296"/>
      <c r="BG298" s="299"/>
    </row>
    <row r="299" spans="2:67" ht="28.15" hidden="1" customHeight="1">
      <c r="B299" s="34"/>
      <c r="C299" s="265">
        <v>3</v>
      </c>
      <c r="D299" s="54"/>
      <c r="E299" s="53"/>
      <c r="F299" s="53"/>
      <c r="G299" s="52"/>
      <c r="H299" s="259"/>
      <c r="I299" s="269"/>
      <c r="J299" s="269"/>
      <c r="K299" s="269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44"/>
      <c r="AK299" s="244"/>
      <c r="AL299" s="44"/>
      <c r="AM299" s="211"/>
      <c r="AN299" s="211"/>
      <c r="AO299" s="247">
        <f>SUMPRODUCT(LEN($M299:$AE302)-LEN(SUBSTITUTE($M299:$AE302,"A", "")))</f>
        <v>0</v>
      </c>
      <c r="AP299" s="240">
        <f>SUMPRODUCT(LEN($AH299:$AH302)-LEN(SUBSTITUTE($AH299:$AH302,"A", "")))</f>
        <v>0</v>
      </c>
      <c r="AQ299" s="237">
        <f>SUMPRODUCT(LEN($AG299:$AG302)-LEN(SUBSTITUTE($AG299:$AG302,"A", "")))</f>
        <v>0</v>
      </c>
      <c r="AR299" s="234">
        <f>SUMPRODUCT(LEN($M299:$AE302)-LEN(SUBSTITUTE($M299:$AE302,"S", "")))</f>
        <v>0</v>
      </c>
      <c r="AS299" s="240">
        <f>SUMPRODUCT(LEN($AH299:$AH302)-LEN(SUBSTITUTE($AH299:$AH302,"S", "")))</f>
        <v>0</v>
      </c>
      <c r="AT299" s="237">
        <f>SUMPRODUCT(LEN($AG299:$AG302)-LEN(SUBSTITUTE($AG299:$AG302,"S", "")))</f>
        <v>0</v>
      </c>
      <c r="AU299" s="234">
        <f>SUMPRODUCT(LEN($M299:$AE302)-LEN(SUBSTITUTE($M299:$AE302,"F", "")))</f>
        <v>0</v>
      </c>
      <c r="AV299" s="240">
        <f>SUMPRODUCT(LEN($AH299:$AH302)-LEN(SUBSTITUTE($AH299:$AH302,"F", "")))</f>
        <v>0</v>
      </c>
      <c r="AW299" s="237">
        <f>SUMPRODUCT(LEN($AG299:$AG302)-LEN(SUBSTITUTE($AG299:$AG302,"F", "")))</f>
        <v>0</v>
      </c>
      <c r="AX299" s="234">
        <f>SUMPRODUCT(LEN($M299:$AE302)-LEN(SUBSTITUTE($M299:$AE302,"G", "")))</f>
        <v>0</v>
      </c>
      <c r="AY299" s="240">
        <f>SUMPRODUCT(LEN($AH299:$AH302)-LEN(SUBSTITUTE($AH299:$AH302,"G", "")))</f>
        <v>0</v>
      </c>
      <c r="AZ299" s="237">
        <f>SUMPRODUCT(LEN($AG299:$AG302)-LEN(SUBSTITUTE($AG299:$AG302,"G", "")))</f>
        <v>0</v>
      </c>
      <c r="BA299" s="234">
        <f>SUMPRODUCT(LEN($M299:$AE302)-LEN(SUBSTITUTE($M299:$AE302,"M", "")))</f>
        <v>0</v>
      </c>
      <c r="BB299" s="240">
        <f>SUMPRODUCT(LEN($AH299:$AH302)-LEN(SUBSTITUTE($AH299:$AH302,"M", "")))</f>
        <v>0</v>
      </c>
      <c r="BC299" s="237">
        <f>SUMPRODUCT(LEN($AG299:$AG302)-LEN(SUBSTITUTE($AG299:$AG302,"M", "")))</f>
        <v>0</v>
      </c>
      <c r="BD299" s="291">
        <f>SUMPRODUCT(LEN($AI299:$AI302)-LEN(SUBSTITUTE($AI299:$AI302,"S", "")))</f>
        <v>0</v>
      </c>
      <c r="BE299" s="294">
        <f>SUMPRODUCT(LEN($AI299:$AI302)-LEN(SUBSTITUTE($AI299:$AI302,"F", "")))</f>
        <v>0</v>
      </c>
      <c r="BF299" s="294">
        <f>SUMPRODUCT(LEN($AI299:$AI302)-LEN(SUBSTITUTE($AI299:$AI302,"G", "")))</f>
        <v>0</v>
      </c>
      <c r="BG299" s="297">
        <f>SUMPRODUCT(LEN($AI299:$AI302)-LEN(SUBSTITUTE($AI299:$AI302,"M", "")))</f>
        <v>0</v>
      </c>
    </row>
    <row r="300" spans="2:67" ht="28.15" hidden="1" customHeight="1" thickBot="1">
      <c r="B300" s="34"/>
      <c r="C300" s="266"/>
      <c r="D300" s="43"/>
      <c r="E300" s="42"/>
      <c r="F300" s="42"/>
      <c r="G300" s="41"/>
      <c r="H300" s="260"/>
      <c r="I300" s="270"/>
      <c r="J300" s="270"/>
      <c r="K300" s="270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45"/>
      <c r="AK300" s="245"/>
      <c r="AL300" s="23"/>
      <c r="AM300" s="211"/>
      <c r="AN300" s="211"/>
      <c r="AO300" s="248"/>
      <c r="AP300" s="241"/>
      <c r="AQ300" s="238"/>
      <c r="AR300" s="235"/>
      <c r="AS300" s="241"/>
      <c r="AT300" s="238"/>
      <c r="AU300" s="235"/>
      <c r="AV300" s="241"/>
      <c r="AW300" s="238"/>
      <c r="AX300" s="235"/>
      <c r="AY300" s="241"/>
      <c r="AZ300" s="238"/>
      <c r="BA300" s="235"/>
      <c r="BB300" s="241"/>
      <c r="BC300" s="238"/>
      <c r="BD300" s="292"/>
      <c r="BE300" s="295"/>
      <c r="BF300" s="295"/>
      <c r="BG300" s="298"/>
    </row>
    <row r="301" spans="2:67" ht="28.15" hidden="1" customHeight="1">
      <c r="B301" s="34"/>
      <c r="C301" s="267"/>
      <c r="D301" s="33"/>
      <c r="E301" s="32"/>
      <c r="F301" s="32"/>
      <c r="G301" s="31"/>
      <c r="H301" s="257"/>
      <c r="I301" s="271"/>
      <c r="J301" s="271"/>
      <c r="K301" s="271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45"/>
      <c r="AK301" s="245"/>
      <c r="AL301" s="23"/>
      <c r="AM301" s="211"/>
      <c r="AN301" s="211"/>
      <c r="AO301" s="248"/>
      <c r="AP301" s="241"/>
      <c r="AQ301" s="238"/>
      <c r="AR301" s="235"/>
      <c r="AS301" s="241"/>
      <c r="AT301" s="238"/>
      <c r="AU301" s="235"/>
      <c r="AV301" s="241"/>
      <c r="AW301" s="238"/>
      <c r="AX301" s="235"/>
      <c r="AY301" s="241"/>
      <c r="AZ301" s="238"/>
      <c r="BA301" s="235"/>
      <c r="BB301" s="241"/>
      <c r="BC301" s="238"/>
      <c r="BD301" s="292"/>
      <c r="BE301" s="295"/>
      <c r="BF301" s="295"/>
      <c r="BG301" s="298"/>
    </row>
    <row r="302" spans="2:67" ht="28.15" hidden="1" customHeight="1" thickBot="1">
      <c r="B302" s="22"/>
      <c r="C302" s="268"/>
      <c r="D302" s="21"/>
      <c r="E302" s="20"/>
      <c r="F302" s="20"/>
      <c r="G302" s="19"/>
      <c r="H302" s="258"/>
      <c r="I302" s="272"/>
      <c r="J302" s="272"/>
      <c r="K302" s="27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46"/>
      <c r="AK302" s="246"/>
      <c r="AL302" s="11"/>
      <c r="AM302" s="211"/>
      <c r="AN302" s="211"/>
      <c r="AO302" s="249"/>
      <c r="AP302" s="242"/>
      <c r="AQ302" s="239"/>
      <c r="AR302" s="236"/>
      <c r="AS302" s="242"/>
      <c r="AT302" s="239"/>
      <c r="AU302" s="236"/>
      <c r="AV302" s="242"/>
      <c r="AW302" s="239"/>
      <c r="AX302" s="236"/>
      <c r="AY302" s="242"/>
      <c r="AZ302" s="239"/>
      <c r="BA302" s="236"/>
      <c r="BB302" s="242"/>
      <c r="BC302" s="239"/>
      <c r="BD302" s="293"/>
      <c r="BE302" s="296"/>
      <c r="BF302" s="296"/>
      <c r="BG302" s="299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29" t="s">
        <v>287</v>
      </c>
      <c r="M303" s="278"/>
      <c r="N303" s="229" t="s">
        <v>286</v>
      </c>
      <c r="O303" s="278"/>
      <c r="P303" s="229" t="s">
        <v>286</v>
      </c>
      <c r="Q303" s="230"/>
      <c r="R303" s="229" t="s">
        <v>286</v>
      </c>
      <c r="S303" s="230"/>
      <c r="T303" s="229" t="s">
        <v>286</v>
      </c>
      <c r="U303" s="230"/>
      <c r="V303" s="229" t="s">
        <v>286</v>
      </c>
      <c r="W303" s="230"/>
      <c r="X303" s="229" t="s">
        <v>286</v>
      </c>
      <c r="Y303" s="230"/>
      <c r="Z303" s="229" t="s">
        <v>286</v>
      </c>
      <c r="AA303" s="230"/>
      <c r="AB303" s="229" t="s">
        <v>286</v>
      </c>
      <c r="AC303" s="230"/>
      <c r="AD303" s="229" t="s">
        <v>286</v>
      </c>
      <c r="AE303" s="230"/>
      <c r="AF303" s="243" t="s">
        <v>285</v>
      </c>
      <c r="AG303" s="230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/>
      <c r="E304" s="275">
        <v>369.79</v>
      </c>
      <c r="F304" s="276"/>
      <c r="G304" s="277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1</v>
      </c>
      <c r="AP304" s="70">
        <f t="shared" si="21"/>
        <v>0</v>
      </c>
      <c r="AQ304" s="69">
        <f t="shared" si="21"/>
        <v>0</v>
      </c>
      <c r="AR304" s="71">
        <f t="shared" si="21"/>
        <v>5</v>
      </c>
      <c r="AS304" s="70">
        <f t="shared" si="21"/>
        <v>0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0</v>
      </c>
      <c r="AY304" s="70">
        <f t="shared" si="21"/>
        <v>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1</v>
      </c>
      <c r="BL304" s="5">
        <f>SUM(AR304:AT304,BD304)</f>
        <v>5</v>
      </c>
      <c r="BM304" s="5">
        <f>SUM(AU304:AW304,BE304)</f>
        <v>0</v>
      </c>
      <c r="BN304" s="5">
        <f>SUM(AX304:AZ304,BF304)</f>
        <v>0</v>
      </c>
      <c r="BO304" s="5">
        <f>SUM(BA304:BC304,BG304)</f>
        <v>0</v>
      </c>
    </row>
    <row r="305" spans="2:67" ht="28.15" customHeight="1">
      <c r="B305" s="34"/>
      <c r="C305" s="265">
        <v>1</v>
      </c>
      <c r="D305" s="54"/>
      <c r="E305" s="53"/>
      <c r="F305" s="53"/>
      <c r="G305" s="52"/>
      <c r="H305" s="259"/>
      <c r="I305" s="269">
        <v>28</v>
      </c>
      <c r="J305" s="269">
        <v>11</v>
      </c>
      <c r="K305" s="269">
        <v>6</v>
      </c>
      <c r="L305" s="48">
        <v>1</v>
      </c>
      <c r="M305" s="47" t="s">
        <v>422</v>
      </c>
      <c r="N305" s="48">
        <v>5</v>
      </c>
      <c r="O305" s="47" t="s">
        <v>417</v>
      </c>
      <c r="P305" s="48">
        <v>9</v>
      </c>
      <c r="Q305" s="47"/>
      <c r="R305" s="48">
        <v>13</v>
      </c>
      <c r="S305" s="47"/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/>
      <c r="AI305" s="45"/>
      <c r="AJ305" s="244"/>
      <c r="AK305" s="244"/>
      <c r="AL305" s="44"/>
      <c r="AM305" s="247">
        <f>SUMPRODUCT(LEN($M305:$AE308)-LEN(SUBSTITUTE($M305:$AE308,"/", "")))/2</f>
        <v>0</v>
      </c>
      <c r="AN305" s="300">
        <f>SUMPRODUCT(LEN($M305:$AE308)-LEN(SUBSTITUTE($M305:$AE308,"-", "")))</f>
        <v>0</v>
      </c>
      <c r="AO305" s="247">
        <f>SUMPRODUCT(LEN($M305:$AE308)-LEN(SUBSTITUTE($M305:$AE308,"A", "")))</f>
        <v>1</v>
      </c>
      <c r="AP305" s="240">
        <f>SUMPRODUCT(LEN($AH305:$AH308)-LEN(SUBSTITUTE($AH305:$AH308,"A", "")))</f>
        <v>0</v>
      </c>
      <c r="AQ305" s="237">
        <f>SUMPRODUCT(LEN($AG305:$AG308)-LEN(SUBSTITUTE($AG305:$AG308,"A", "")))</f>
        <v>0</v>
      </c>
      <c r="AR305" s="234">
        <f>SUMPRODUCT(LEN($M305:$AE308)-LEN(SUBSTITUTE($M305:$AE308,"S", "")))</f>
        <v>5</v>
      </c>
      <c r="AS305" s="240">
        <f>SUMPRODUCT(LEN($AH305:$AH308)-LEN(SUBSTITUTE($AH305:$AH308,"S", "")))</f>
        <v>0</v>
      </c>
      <c r="AT305" s="237">
        <f>SUMPRODUCT(LEN($AG305:$AG308)-LEN(SUBSTITUTE($AG305:$AG308,"S", "")))</f>
        <v>0</v>
      </c>
      <c r="AU305" s="234">
        <f>SUMPRODUCT(LEN($M305:$AE308)-LEN(SUBSTITUTE($M305:$AE308,"F", "")))</f>
        <v>0</v>
      </c>
      <c r="AV305" s="240">
        <f>SUMPRODUCT(LEN($AH305:$AH308)-LEN(SUBSTITUTE($AH305:$AH308,"F", "")))</f>
        <v>0</v>
      </c>
      <c r="AW305" s="237">
        <f>SUMPRODUCT(LEN($AG305:$AG308)-LEN(SUBSTITUTE($AG305:$AG308,"F", "")))</f>
        <v>0</v>
      </c>
      <c r="AX305" s="234">
        <f>SUMPRODUCT(LEN($M305:$AE308)-LEN(SUBSTITUTE($M305:$AE308,"G", "")))</f>
        <v>0</v>
      </c>
      <c r="AY305" s="240">
        <f>SUMPRODUCT(LEN($AH305:$AH308)-LEN(SUBSTITUTE($AH305:$AH308,"G", "")))</f>
        <v>0</v>
      </c>
      <c r="AZ305" s="237">
        <f>SUMPRODUCT(LEN($AG305:$AG308)-LEN(SUBSTITUTE($AG305:$AG308,"G", "")))</f>
        <v>0</v>
      </c>
      <c r="BA305" s="234">
        <f>SUMPRODUCT(LEN($M305:$AE308)-LEN(SUBSTITUTE($M305:$AE308,"M", "")))</f>
        <v>0</v>
      </c>
      <c r="BB305" s="240">
        <f>SUMPRODUCT(LEN($AH305:$AH308)-LEN(SUBSTITUTE($AH305:$AH308,"M", "")))</f>
        <v>0</v>
      </c>
      <c r="BC305" s="237">
        <f>SUMPRODUCT(LEN($AG305:$AG308)-LEN(SUBSTITUTE($AG305:$AG308,"M", "")))</f>
        <v>0</v>
      </c>
      <c r="BD305" s="291">
        <f>SUMPRODUCT(LEN($AI305:$AI308)-LEN(SUBSTITUTE($AI305:$AI308,"S", "")))</f>
        <v>0</v>
      </c>
      <c r="BE305" s="294">
        <f>SUMPRODUCT(LEN($AI305:$AI308)-LEN(SUBSTITUTE($AI305:$AI308,"F", "")))</f>
        <v>0</v>
      </c>
      <c r="BF305" s="294">
        <f>SUMPRODUCT(LEN($AI305:$AI308)-LEN(SUBSTITUTE($AI305:$AI308,"G", "")))</f>
        <v>0</v>
      </c>
      <c r="BG305" s="297">
        <f>SUMPRODUCT(LEN($AI305:$AI308)-LEN(SUBSTITUTE($AI305:$AI308,"M", "")))</f>
        <v>0</v>
      </c>
    </row>
    <row r="306" spans="2:67" ht="28.15" customHeight="1" thickBot="1">
      <c r="B306" s="34"/>
      <c r="C306" s="266"/>
      <c r="D306" s="43"/>
      <c r="E306" s="42"/>
      <c r="F306" s="42"/>
      <c r="G306" s="41"/>
      <c r="H306" s="260"/>
      <c r="I306" s="270"/>
      <c r="J306" s="270"/>
      <c r="K306" s="270"/>
      <c r="L306" s="37">
        <v>2</v>
      </c>
      <c r="M306" s="36" t="s">
        <v>418</v>
      </c>
      <c r="N306" s="37">
        <v>6</v>
      </c>
      <c r="O306" s="36"/>
      <c r="P306" s="37">
        <v>10</v>
      </c>
      <c r="Q306" s="36"/>
      <c r="R306" s="37">
        <v>14</v>
      </c>
      <c r="S306" s="36"/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/>
      <c r="AI306" s="24"/>
      <c r="AJ306" s="245"/>
      <c r="AK306" s="245"/>
      <c r="AL306" s="23"/>
      <c r="AM306" s="248"/>
      <c r="AN306" s="301"/>
      <c r="AO306" s="248"/>
      <c r="AP306" s="241"/>
      <c r="AQ306" s="238"/>
      <c r="AR306" s="235"/>
      <c r="AS306" s="241"/>
      <c r="AT306" s="238"/>
      <c r="AU306" s="235"/>
      <c r="AV306" s="241"/>
      <c r="AW306" s="238"/>
      <c r="AX306" s="235"/>
      <c r="AY306" s="241"/>
      <c r="AZ306" s="238"/>
      <c r="BA306" s="235"/>
      <c r="BB306" s="241"/>
      <c r="BC306" s="238"/>
      <c r="BD306" s="292"/>
      <c r="BE306" s="295"/>
      <c r="BF306" s="295"/>
      <c r="BG306" s="298"/>
    </row>
    <row r="307" spans="2:67" ht="28.15" customHeight="1">
      <c r="B307" s="34"/>
      <c r="C307" s="267"/>
      <c r="D307" s="33"/>
      <c r="E307" s="32"/>
      <c r="F307" s="32"/>
      <c r="G307" s="31"/>
      <c r="H307" s="257">
        <v>163</v>
      </c>
      <c r="I307" s="271"/>
      <c r="J307" s="271"/>
      <c r="K307" s="271"/>
      <c r="L307" s="27">
        <v>3</v>
      </c>
      <c r="M307" s="26" t="s">
        <v>417</v>
      </c>
      <c r="N307" s="27">
        <v>7</v>
      </c>
      <c r="O307" s="26"/>
      <c r="P307" s="27">
        <v>11</v>
      </c>
      <c r="Q307" s="26"/>
      <c r="R307" s="27">
        <v>15</v>
      </c>
      <c r="S307" s="26"/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45"/>
      <c r="AK307" s="245"/>
      <c r="AL307" s="23"/>
      <c r="AM307" s="248"/>
      <c r="AN307" s="301"/>
      <c r="AO307" s="248"/>
      <c r="AP307" s="241"/>
      <c r="AQ307" s="238"/>
      <c r="AR307" s="235"/>
      <c r="AS307" s="241"/>
      <c r="AT307" s="238"/>
      <c r="AU307" s="235"/>
      <c r="AV307" s="241"/>
      <c r="AW307" s="238"/>
      <c r="AX307" s="235"/>
      <c r="AY307" s="241"/>
      <c r="AZ307" s="238"/>
      <c r="BA307" s="235"/>
      <c r="BB307" s="241"/>
      <c r="BC307" s="238"/>
      <c r="BD307" s="292"/>
      <c r="BE307" s="295"/>
      <c r="BF307" s="295"/>
      <c r="BG307" s="298"/>
    </row>
    <row r="308" spans="2:67" ht="28.15" customHeight="1" thickBot="1">
      <c r="B308" s="34"/>
      <c r="C308" s="273"/>
      <c r="D308" s="64"/>
      <c r="E308" s="63"/>
      <c r="F308" s="63"/>
      <c r="G308" s="62"/>
      <c r="H308" s="258"/>
      <c r="I308" s="274"/>
      <c r="J308" s="274"/>
      <c r="K308" s="274"/>
      <c r="L308" s="59">
        <v>4</v>
      </c>
      <c r="M308" s="58" t="s">
        <v>417</v>
      </c>
      <c r="N308" s="59">
        <v>8</v>
      </c>
      <c r="O308" s="58"/>
      <c r="P308" s="59">
        <v>12</v>
      </c>
      <c r="Q308" s="58"/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50"/>
      <c r="AK308" s="250"/>
      <c r="AL308" s="55"/>
      <c r="AM308" s="249"/>
      <c r="AN308" s="302"/>
      <c r="AO308" s="249"/>
      <c r="AP308" s="242"/>
      <c r="AQ308" s="239"/>
      <c r="AR308" s="236"/>
      <c r="AS308" s="242"/>
      <c r="AT308" s="239"/>
      <c r="AU308" s="236"/>
      <c r="AV308" s="242"/>
      <c r="AW308" s="239"/>
      <c r="AX308" s="236"/>
      <c r="AY308" s="242"/>
      <c r="AZ308" s="239"/>
      <c r="BA308" s="236"/>
      <c r="BB308" s="242"/>
      <c r="BC308" s="239"/>
      <c r="BD308" s="293"/>
      <c r="BE308" s="296"/>
      <c r="BF308" s="296"/>
      <c r="BG308" s="299"/>
    </row>
    <row r="309" spans="2:67" ht="28.15" hidden="1" customHeight="1">
      <c r="B309" s="34"/>
      <c r="C309" s="265">
        <v>2</v>
      </c>
      <c r="D309" s="54"/>
      <c r="E309" s="53"/>
      <c r="F309" s="53"/>
      <c r="G309" s="52"/>
      <c r="H309" s="259"/>
      <c r="I309" s="269"/>
      <c r="J309" s="269"/>
      <c r="K309" s="269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51"/>
      <c r="AK309" s="254"/>
      <c r="AL309" s="44"/>
      <c r="AM309" s="211"/>
      <c r="AN309" s="211"/>
      <c r="AO309" s="247">
        <f>SUMPRODUCT(LEN($M309:$AE312)-LEN(SUBSTITUTE($M309:$AE312,"A", "")))</f>
        <v>0</v>
      </c>
      <c r="AP309" s="240">
        <f>SUMPRODUCT(LEN($AH309:$AH312)-LEN(SUBSTITUTE($AH309:$AH312,"A", "")))</f>
        <v>0</v>
      </c>
      <c r="AQ309" s="237">
        <f>SUMPRODUCT(LEN($AG309:$AG312)-LEN(SUBSTITUTE($AG309:$AG312,"A", "")))</f>
        <v>0</v>
      </c>
      <c r="AR309" s="234">
        <f>SUMPRODUCT(LEN($M309:$AE312)-LEN(SUBSTITUTE($M309:$AE312,"S", "")))</f>
        <v>0</v>
      </c>
      <c r="AS309" s="240">
        <f>SUMPRODUCT(LEN($AH309:$AH312)-LEN(SUBSTITUTE($AH309:$AH312,"S", "")))</f>
        <v>0</v>
      </c>
      <c r="AT309" s="237">
        <f>SUMPRODUCT(LEN($AG309:$AG312)-LEN(SUBSTITUTE($AG309:$AG312,"S", "")))</f>
        <v>0</v>
      </c>
      <c r="AU309" s="234">
        <f>SUMPRODUCT(LEN($M309:$AE312)-LEN(SUBSTITUTE($M309:$AE312,"F", "")))</f>
        <v>0</v>
      </c>
      <c r="AV309" s="240">
        <f>SUMPRODUCT(LEN($AH309:$AH312)-LEN(SUBSTITUTE($AH309:$AH312,"F", "")))</f>
        <v>0</v>
      </c>
      <c r="AW309" s="237">
        <f>SUMPRODUCT(LEN($AG309:$AG312)-LEN(SUBSTITUTE($AG309:$AG312,"F", "")))</f>
        <v>0</v>
      </c>
      <c r="AX309" s="234">
        <f>SUMPRODUCT(LEN($M309:$AE312)-LEN(SUBSTITUTE($M309:$AE312,"G", "")))</f>
        <v>0</v>
      </c>
      <c r="AY309" s="240">
        <f>SUMPRODUCT(LEN($AH309:$AH312)-LEN(SUBSTITUTE($AH309:$AH312,"G", "")))</f>
        <v>0</v>
      </c>
      <c r="AZ309" s="237">
        <f>SUMPRODUCT(LEN($AG309:$AG312)-LEN(SUBSTITUTE($AG309:$AG312,"G", "")))</f>
        <v>0</v>
      </c>
      <c r="BA309" s="234">
        <f>SUMPRODUCT(LEN($M309:$AE312)-LEN(SUBSTITUTE($M309:$AE312,"M", "")))</f>
        <v>0</v>
      </c>
      <c r="BB309" s="240">
        <f>SUMPRODUCT(LEN($AH309:$AH312)-LEN(SUBSTITUTE($AH309:$AH312,"M", "")))</f>
        <v>0</v>
      </c>
      <c r="BC309" s="237">
        <f>SUMPRODUCT(LEN($AG309:$AG312)-LEN(SUBSTITUTE($AG309:$AG312,"M", "")))</f>
        <v>0</v>
      </c>
      <c r="BD309" s="291">
        <f>SUMPRODUCT(LEN($AI309:$AI312)-LEN(SUBSTITUTE($AI309:$AI312,"S", "")))</f>
        <v>0</v>
      </c>
      <c r="BE309" s="294">
        <f>SUMPRODUCT(LEN($AI309:$AI312)-LEN(SUBSTITUTE($AI309:$AI312,"F", "")))</f>
        <v>0</v>
      </c>
      <c r="BF309" s="294">
        <f>SUMPRODUCT(LEN($AI309:$AI312)-LEN(SUBSTITUTE($AI309:$AI312,"G", "")))</f>
        <v>0</v>
      </c>
      <c r="BG309" s="297">
        <f>SUMPRODUCT(LEN($AI309:$AI312)-LEN(SUBSTITUTE($AI309:$AI312,"M", "")))</f>
        <v>0</v>
      </c>
    </row>
    <row r="310" spans="2:67" ht="28.15" hidden="1" customHeight="1" thickBot="1">
      <c r="B310" s="34"/>
      <c r="C310" s="266"/>
      <c r="D310" s="43"/>
      <c r="E310" s="42"/>
      <c r="F310" s="42"/>
      <c r="G310" s="41"/>
      <c r="H310" s="260"/>
      <c r="I310" s="270"/>
      <c r="J310" s="270"/>
      <c r="K310" s="270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52"/>
      <c r="AK310" s="255"/>
      <c r="AL310" s="23"/>
      <c r="AM310" s="211"/>
      <c r="AN310" s="211"/>
      <c r="AO310" s="248"/>
      <c r="AP310" s="241"/>
      <c r="AQ310" s="238"/>
      <c r="AR310" s="235"/>
      <c r="AS310" s="241"/>
      <c r="AT310" s="238"/>
      <c r="AU310" s="235"/>
      <c r="AV310" s="241"/>
      <c r="AW310" s="238"/>
      <c r="AX310" s="235"/>
      <c r="AY310" s="241"/>
      <c r="AZ310" s="238"/>
      <c r="BA310" s="235"/>
      <c r="BB310" s="241"/>
      <c r="BC310" s="238"/>
      <c r="BD310" s="292"/>
      <c r="BE310" s="295"/>
      <c r="BF310" s="295"/>
      <c r="BG310" s="298"/>
    </row>
    <row r="311" spans="2:67" ht="28.15" hidden="1" customHeight="1">
      <c r="B311" s="34"/>
      <c r="C311" s="267"/>
      <c r="D311" s="33"/>
      <c r="E311" s="32"/>
      <c r="F311" s="32"/>
      <c r="G311" s="31"/>
      <c r="H311" s="257"/>
      <c r="I311" s="271"/>
      <c r="J311" s="271"/>
      <c r="K311" s="271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52"/>
      <c r="AK311" s="255"/>
      <c r="AL311" s="23"/>
      <c r="AM311" s="211"/>
      <c r="AN311" s="211"/>
      <c r="AO311" s="248"/>
      <c r="AP311" s="241"/>
      <c r="AQ311" s="238"/>
      <c r="AR311" s="235"/>
      <c r="AS311" s="241"/>
      <c r="AT311" s="238"/>
      <c r="AU311" s="235"/>
      <c r="AV311" s="241"/>
      <c r="AW311" s="238"/>
      <c r="AX311" s="235"/>
      <c r="AY311" s="241"/>
      <c r="AZ311" s="238"/>
      <c r="BA311" s="235"/>
      <c r="BB311" s="241"/>
      <c r="BC311" s="238"/>
      <c r="BD311" s="292"/>
      <c r="BE311" s="295"/>
      <c r="BF311" s="295"/>
      <c r="BG311" s="298"/>
    </row>
    <row r="312" spans="2:67" ht="28.15" hidden="1" customHeight="1" thickBot="1">
      <c r="B312" s="34"/>
      <c r="C312" s="273"/>
      <c r="D312" s="64"/>
      <c r="E312" s="63"/>
      <c r="F312" s="63"/>
      <c r="G312" s="62"/>
      <c r="H312" s="258"/>
      <c r="I312" s="274"/>
      <c r="J312" s="274"/>
      <c r="K312" s="274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53"/>
      <c r="AK312" s="256"/>
      <c r="AL312" s="55"/>
      <c r="AM312" s="211"/>
      <c r="AN312" s="211"/>
      <c r="AO312" s="249"/>
      <c r="AP312" s="242"/>
      <c r="AQ312" s="239"/>
      <c r="AR312" s="236"/>
      <c r="AS312" s="242"/>
      <c r="AT312" s="239"/>
      <c r="AU312" s="236"/>
      <c r="AV312" s="242"/>
      <c r="AW312" s="239"/>
      <c r="AX312" s="236"/>
      <c r="AY312" s="242"/>
      <c r="AZ312" s="239"/>
      <c r="BA312" s="236"/>
      <c r="BB312" s="242"/>
      <c r="BC312" s="239"/>
      <c r="BD312" s="293"/>
      <c r="BE312" s="296"/>
      <c r="BF312" s="296"/>
      <c r="BG312" s="299"/>
    </row>
    <row r="313" spans="2:67" ht="28.15" hidden="1" customHeight="1">
      <c r="B313" s="34"/>
      <c r="C313" s="265">
        <v>3</v>
      </c>
      <c r="D313" s="54"/>
      <c r="E313" s="53"/>
      <c r="F313" s="53"/>
      <c r="G313" s="52"/>
      <c r="H313" s="259"/>
      <c r="I313" s="269"/>
      <c r="J313" s="269"/>
      <c r="K313" s="269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44"/>
      <c r="AK313" s="244"/>
      <c r="AL313" s="44"/>
      <c r="AM313" s="211"/>
      <c r="AN313" s="211"/>
      <c r="AO313" s="247">
        <f>SUMPRODUCT(LEN($M313:$AE316)-LEN(SUBSTITUTE($M313:$AE316,"A", "")))</f>
        <v>0</v>
      </c>
      <c r="AP313" s="240">
        <f>SUMPRODUCT(LEN($AH313:$AH316)-LEN(SUBSTITUTE($AH313:$AH316,"A", "")))</f>
        <v>0</v>
      </c>
      <c r="AQ313" s="237">
        <f>SUMPRODUCT(LEN($AG313:$AG316)-LEN(SUBSTITUTE($AG313:$AG316,"A", "")))</f>
        <v>0</v>
      </c>
      <c r="AR313" s="234">
        <f>SUMPRODUCT(LEN($M313:$AE316)-LEN(SUBSTITUTE($M313:$AE316,"S", "")))</f>
        <v>0</v>
      </c>
      <c r="AS313" s="240">
        <f>SUMPRODUCT(LEN($AH313:$AH316)-LEN(SUBSTITUTE($AH313:$AH316,"S", "")))</f>
        <v>0</v>
      </c>
      <c r="AT313" s="237">
        <f>SUMPRODUCT(LEN($AG313:$AG316)-LEN(SUBSTITUTE($AG313:$AG316,"S", "")))</f>
        <v>0</v>
      </c>
      <c r="AU313" s="234">
        <f>SUMPRODUCT(LEN($M313:$AE316)-LEN(SUBSTITUTE($M313:$AE316,"F", "")))</f>
        <v>0</v>
      </c>
      <c r="AV313" s="240">
        <f>SUMPRODUCT(LEN($AH313:$AH316)-LEN(SUBSTITUTE($AH313:$AH316,"F", "")))</f>
        <v>0</v>
      </c>
      <c r="AW313" s="237">
        <f>SUMPRODUCT(LEN($AG313:$AG316)-LEN(SUBSTITUTE($AG313:$AG316,"F", "")))</f>
        <v>0</v>
      </c>
      <c r="AX313" s="234">
        <f>SUMPRODUCT(LEN($M313:$AE316)-LEN(SUBSTITUTE($M313:$AE316,"G", "")))</f>
        <v>0</v>
      </c>
      <c r="AY313" s="240">
        <f>SUMPRODUCT(LEN($AH313:$AH316)-LEN(SUBSTITUTE($AH313:$AH316,"G", "")))</f>
        <v>0</v>
      </c>
      <c r="AZ313" s="237">
        <f>SUMPRODUCT(LEN($AG313:$AG316)-LEN(SUBSTITUTE($AG313:$AG316,"G", "")))</f>
        <v>0</v>
      </c>
      <c r="BA313" s="234">
        <f>SUMPRODUCT(LEN($M313:$AE316)-LEN(SUBSTITUTE($M313:$AE316,"M", "")))</f>
        <v>0</v>
      </c>
      <c r="BB313" s="240">
        <f>SUMPRODUCT(LEN($AH313:$AH316)-LEN(SUBSTITUTE($AH313:$AH316,"M", "")))</f>
        <v>0</v>
      </c>
      <c r="BC313" s="237">
        <f>SUMPRODUCT(LEN($AG313:$AG316)-LEN(SUBSTITUTE($AG313:$AG316,"M", "")))</f>
        <v>0</v>
      </c>
      <c r="BD313" s="291">
        <f>SUMPRODUCT(LEN($AI313:$AI316)-LEN(SUBSTITUTE($AI313:$AI316,"S", "")))</f>
        <v>0</v>
      </c>
      <c r="BE313" s="294">
        <f>SUMPRODUCT(LEN($AI313:$AI316)-LEN(SUBSTITUTE($AI313:$AI316,"F", "")))</f>
        <v>0</v>
      </c>
      <c r="BF313" s="294">
        <f>SUMPRODUCT(LEN($AI313:$AI316)-LEN(SUBSTITUTE($AI313:$AI316,"G", "")))</f>
        <v>0</v>
      </c>
      <c r="BG313" s="297">
        <f>SUMPRODUCT(LEN($AI313:$AI316)-LEN(SUBSTITUTE($AI313:$AI316,"M", "")))</f>
        <v>0</v>
      </c>
    </row>
    <row r="314" spans="2:67" ht="28.15" hidden="1" customHeight="1" thickBot="1">
      <c r="B314" s="34"/>
      <c r="C314" s="266"/>
      <c r="D314" s="43"/>
      <c r="E314" s="42"/>
      <c r="F314" s="42"/>
      <c r="G314" s="41"/>
      <c r="H314" s="260"/>
      <c r="I314" s="270"/>
      <c r="J314" s="270"/>
      <c r="K314" s="270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45"/>
      <c r="AK314" s="245"/>
      <c r="AL314" s="23"/>
      <c r="AM314" s="211"/>
      <c r="AN314" s="211"/>
      <c r="AO314" s="248"/>
      <c r="AP314" s="241"/>
      <c r="AQ314" s="238"/>
      <c r="AR314" s="235"/>
      <c r="AS314" s="241"/>
      <c r="AT314" s="238"/>
      <c r="AU314" s="235"/>
      <c r="AV314" s="241"/>
      <c r="AW314" s="238"/>
      <c r="AX314" s="235"/>
      <c r="AY314" s="241"/>
      <c r="AZ314" s="238"/>
      <c r="BA314" s="235"/>
      <c r="BB314" s="241"/>
      <c r="BC314" s="238"/>
      <c r="BD314" s="292"/>
      <c r="BE314" s="295"/>
      <c r="BF314" s="295"/>
      <c r="BG314" s="298"/>
    </row>
    <row r="315" spans="2:67" ht="28.15" hidden="1" customHeight="1">
      <c r="B315" s="34"/>
      <c r="C315" s="267"/>
      <c r="D315" s="33"/>
      <c r="E315" s="32"/>
      <c r="F315" s="32"/>
      <c r="G315" s="31"/>
      <c r="H315" s="257"/>
      <c r="I315" s="271"/>
      <c r="J315" s="271"/>
      <c r="K315" s="271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45"/>
      <c r="AK315" s="245"/>
      <c r="AL315" s="23"/>
      <c r="AM315" s="211"/>
      <c r="AN315" s="211"/>
      <c r="AO315" s="248"/>
      <c r="AP315" s="241"/>
      <c r="AQ315" s="238"/>
      <c r="AR315" s="235"/>
      <c r="AS315" s="241"/>
      <c r="AT315" s="238"/>
      <c r="AU315" s="235"/>
      <c r="AV315" s="241"/>
      <c r="AW315" s="238"/>
      <c r="AX315" s="235"/>
      <c r="AY315" s="241"/>
      <c r="AZ315" s="238"/>
      <c r="BA315" s="235"/>
      <c r="BB315" s="241"/>
      <c r="BC315" s="238"/>
      <c r="BD315" s="292"/>
      <c r="BE315" s="295"/>
      <c r="BF315" s="295"/>
      <c r="BG315" s="298"/>
    </row>
    <row r="316" spans="2:67" ht="28.15" hidden="1" customHeight="1" thickBot="1">
      <c r="B316" s="22"/>
      <c r="C316" s="268"/>
      <c r="D316" s="21"/>
      <c r="E316" s="20"/>
      <c r="F316" s="20"/>
      <c r="G316" s="19"/>
      <c r="H316" s="258"/>
      <c r="I316" s="272"/>
      <c r="J316" s="272"/>
      <c r="K316" s="27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46"/>
      <c r="AK316" s="246"/>
      <c r="AL316" s="11"/>
      <c r="AM316" s="211"/>
      <c r="AN316" s="211"/>
      <c r="AO316" s="249"/>
      <c r="AP316" s="242"/>
      <c r="AQ316" s="239"/>
      <c r="AR316" s="236"/>
      <c r="AS316" s="242"/>
      <c r="AT316" s="239"/>
      <c r="AU316" s="236"/>
      <c r="AV316" s="242"/>
      <c r="AW316" s="239"/>
      <c r="AX316" s="236"/>
      <c r="AY316" s="242"/>
      <c r="AZ316" s="239"/>
      <c r="BA316" s="236"/>
      <c r="BB316" s="242"/>
      <c r="BC316" s="239"/>
      <c r="BD316" s="293"/>
      <c r="BE316" s="296"/>
      <c r="BF316" s="296"/>
      <c r="BG316" s="299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29" t="s">
        <v>287</v>
      </c>
      <c r="M317" s="278"/>
      <c r="N317" s="229" t="s">
        <v>286</v>
      </c>
      <c r="O317" s="278"/>
      <c r="P317" s="229" t="s">
        <v>286</v>
      </c>
      <c r="Q317" s="230"/>
      <c r="R317" s="229" t="s">
        <v>286</v>
      </c>
      <c r="S317" s="230"/>
      <c r="T317" s="229" t="s">
        <v>286</v>
      </c>
      <c r="U317" s="230"/>
      <c r="V317" s="229" t="s">
        <v>286</v>
      </c>
      <c r="W317" s="230"/>
      <c r="X317" s="229" t="s">
        <v>286</v>
      </c>
      <c r="Y317" s="230"/>
      <c r="Z317" s="229" t="s">
        <v>286</v>
      </c>
      <c r="AA317" s="230"/>
      <c r="AB317" s="229" t="s">
        <v>286</v>
      </c>
      <c r="AC317" s="230"/>
      <c r="AD317" s="229" t="s">
        <v>286</v>
      </c>
      <c r="AE317" s="230"/>
      <c r="AF317" s="243" t="s">
        <v>285</v>
      </c>
      <c r="AG317" s="230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/>
      <c r="E318" s="275">
        <v>524.17999999999995</v>
      </c>
      <c r="F318" s="276"/>
      <c r="G318" s="277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0</v>
      </c>
      <c r="AP318" s="70">
        <f t="shared" si="22"/>
        <v>0</v>
      </c>
      <c r="AQ318" s="69">
        <f t="shared" si="22"/>
        <v>0</v>
      </c>
      <c r="AR318" s="71">
        <f t="shared" si="22"/>
        <v>3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0</v>
      </c>
      <c r="AY318" s="70">
        <f t="shared" si="22"/>
        <v>0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0</v>
      </c>
      <c r="BL318" s="5">
        <f>SUM(AR318:AT318,BD318)</f>
        <v>3</v>
      </c>
      <c r="BM318" s="5">
        <f>SUM(AU318:AW318,BE318)</f>
        <v>0</v>
      </c>
      <c r="BN318" s="5">
        <f>SUM(AX318:AZ318,BF318)</f>
        <v>0</v>
      </c>
      <c r="BO318" s="5">
        <f>SUM(BA318:BC318,BG318)</f>
        <v>0</v>
      </c>
    </row>
    <row r="319" spans="2:67" ht="28.15" customHeight="1">
      <c r="B319" s="34"/>
      <c r="C319" s="265">
        <v>1</v>
      </c>
      <c r="D319" s="54" t="s">
        <v>421</v>
      </c>
      <c r="E319" s="53"/>
      <c r="F319" s="53"/>
      <c r="G319" s="52"/>
      <c r="H319" s="259"/>
      <c r="I319" s="269">
        <v>33</v>
      </c>
      <c r="J319" s="269">
        <v>13</v>
      </c>
      <c r="K319" s="269">
        <v>10</v>
      </c>
      <c r="L319" s="48">
        <v>1</v>
      </c>
      <c r="M319" s="47" t="s">
        <v>417</v>
      </c>
      <c r="N319" s="48">
        <v>5</v>
      </c>
      <c r="O319" s="47"/>
      <c r="P319" s="48">
        <v>9</v>
      </c>
      <c r="Q319" s="47"/>
      <c r="R319" s="48">
        <v>13</v>
      </c>
      <c r="S319" s="47"/>
      <c r="T319" s="48">
        <v>17</v>
      </c>
      <c r="U319" s="47"/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/>
      <c r="AI319" s="45"/>
      <c r="AJ319" s="244"/>
      <c r="AK319" s="244"/>
      <c r="AL319" s="44"/>
      <c r="AM319" s="247">
        <f>SUMPRODUCT(LEN($M319:$AE322)-LEN(SUBSTITUTE($M319:$AE322,"/", "")))/2</f>
        <v>0</v>
      </c>
      <c r="AN319" s="300">
        <f>SUMPRODUCT(LEN($M319:$AE322)-LEN(SUBSTITUTE($M319:$AE322,"-", "")))</f>
        <v>0</v>
      </c>
      <c r="AO319" s="247">
        <f>SUMPRODUCT(LEN($M319:$AE322)-LEN(SUBSTITUTE($M319:$AE322,"A", "")))</f>
        <v>0</v>
      </c>
      <c r="AP319" s="240">
        <f>SUMPRODUCT(LEN($AH319:$AH322)-LEN(SUBSTITUTE($AH319:$AH322,"A", "")))</f>
        <v>0</v>
      </c>
      <c r="AQ319" s="237">
        <f>SUMPRODUCT(LEN($AG319:$AG322)-LEN(SUBSTITUTE($AG319:$AG322,"A", "")))</f>
        <v>0</v>
      </c>
      <c r="AR319" s="234">
        <f>SUMPRODUCT(LEN($M319:$AE322)-LEN(SUBSTITUTE($M319:$AE322,"S", "")))</f>
        <v>3</v>
      </c>
      <c r="AS319" s="240">
        <f>SUMPRODUCT(LEN($AH319:$AH322)-LEN(SUBSTITUTE($AH319:$AH322,"S", "")))</f>
        <v>0</v>
      </c>
      <c r="AT319" s="237">
        <f>SUMPRODUCT(LEN($AG319:$AG322)-LEN(SUBSTITUTE($AG319:$AG322,"S", "")))</f>
        <v>0</v>
      </c>
      <c r="AU319" s="234">
        <f>SUMPRODUCT(LEN($M319:$AE322)-LEN(SUBSTITUTE($M319:$AE322,"F", "")))</f>
        <v>0</v>
      </c>
      <c r="AV319" s="240">
        <f>SUMPRODUCT(LEN($AH319:$AH322)-LEN(SUBSTITUTE($AH319:$AH322,"F", "")))</f>
        <v>0</v>
      </c>
      <c r="AW319" s="237">
        <f>SUMPRODUCT(LEN($AG319:$AG322)-LEN(SUBSTITUTE($AG319:$AG322,"F", "")))</f>
        <v>0</v>
      </c>
      <c r="AX319" s="234">
        <f>SUMPRODUCT(LEN($M319:$AE322)-LEN(SUBSTITUTE($M319:$AE322,"G", "")))</f>
        <v>0</v>
      </c>
      <c r="AY319" s="240">
        <f>SUMPRODUCT(LEN($AH319:$AH322)-LEN(SUBSTITUTE($AH319:$AH322,"G", "")))</f>
        <v>0</v>
      </c>
      <c r="AZ319" s="237">
        <f>SUMPRODUCT(LEN($AG319:$AG322)-LEN(SUBSTITUTE($AG319:$AG322,"G", "")))</f>
        <v>0</v>
      </c>
      <c r="BA319" s="234">
        <f>SUMPRODUCT(LEN($M319:$AE322)-LEN(SUBSTITUTE($M319:$AE322,"M", "")))</f>
        <v>0</v>
      </c>
      <c r="BB319" s="240">
        <f>SUMPRODUCT(LEN($AH319:$AH322)-LEN(SUBSTITUTE($AH319:$AH322,"M", "")))</f>
        <v>0</v>
      </c>
      <c r="BC319" s="237">
        <f>SUMPRODUCT(LEN($AG319:$AG322)-LEN(SUBSTITUTE($AG319:$AG322,"M", "")))</f>
        <v>0</v>
      </c>
      <c r="BD319" s="291">
        <f>SUMPRODUCT(LEN($AI319:$AI322)-LEN(SUBSTITUTE($AI319:$AI322,"S", "")))</f>
        <v>0</v>
      </c>
      <c r="BE319" s="294">
        <f>SUMPRODUCT(LEN($AI319:$AI322)-LEN(SUBSTITUTE($AI319:$AI322,"F", "")))</f>
        <v>0</v>
      </c>
      <c r="BF319" s="294">
        <f>SUMPRODUCT(LEN($AI319:$AI322)-LEN(SUBSTITUTE($AI319:$AI322,"G", "")))</f>
        <v>0</v>
      </c>
      <c r="BG319" s="297">
        <f>SUMPRODUCT(LEN($AI319:$AI322)-LEN(SUBSTITUTE($AI319:$AI322,"M", "")))</f>
        <v>0</v>
      </c>
    </row>
    <row r="320" spans="2:67" ht="28.15" customHeight="1" thickBot="1">
      <c r="B320" s="34"/>
      <c r="C320" s="266"/>
      <c r="D320" s="43"/>
      <c r="E320" s="42"/>
      <c r="F320" s="42"/>
      <c r="G320" s="41"/>
      <c r="H320" s="260"/>
      <c r="I320" s="270"/>
      <c r="J320" s="270"/>
      <c r="K320" s="270"/>
      <c r="L320" s="37">
        <v>2</v>
      </c>
      <c r="M320" s="36" t="s">
        <v>417</v>
      </c>
      <c r="N320" s="37">
        <v>6</v>
      </c>
      <c r="O320" s="36"/>
      <c r="P320" s="37">
        <v>10</v>
      </c>
      <c r="Q320" s="36"/>
      <c r="R320" s="37">
        <v>14</v>
      </c>
      <c r="S320" s="36"/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45"/>
      <c r="AK320" s="245"/>
      <c r="AL320" s="23"/>
      <c r="AM320" s="248"/>
      <c r="AN320" s="301"/>
      <c r="AO320" s="248"/>
      <c r="AP320" s="241"/>
      <c r="AQ320" s="238"/>
      <c r="AR320" s="235"/>
      <c r="AS320" s="241"/>
      <c r="AT320" s="238"/>
      <c r="AU320" s="235"/>
      <c r="AV320" s="241"/>
      <c r="AW320" s="238"/>
      <c r="AX320" s="235"/>
      <c r="AY320" s="241"/>
      <c r="AZ320" s="238"/>
      <c r="BA320" s="235"/>
      <c r="BB320" s="241"/>
      <c r="BC320" s="238"/>
      <c r="BD320" s="292"/>
      <c r="BE320" s="295"/>
      <c r="BF320" s="295"/>
      <c r="BG320" s="298"/>
    </row>
    <row r="321" spans="2:67" ht="28.15" customHeight="1">
      <c r="B321" s="34"/>
      <c r="C321" s="267"/>
      <c r="D321" s="33"/>
      <c r="E321" s="32"/>
      <c r="F321" s="32"/>
      <c r="G321" s="31"/>
      <c r="H321" s="257">
        <v>163</v>
      </c>
      <c r="I321" s="271"/>
      <c r="J321" s="271"/>
      <c r="K321" s="271"/>
      <c r="L321" s="27">
        <v>3</v>
      </c>
      <c r="M321" s="26" t="s">
        <v>417</v>
      </c>
      <c r="N321" s="27">
        <v>7</v>
      </c>
      <c r="O321" s="26"/>
      <c r="P321" s="27">
        <v>11</v>
      </c>
      <c r="Q321" s="26"/>
      <c r="R321" s="27">
        <v>15</v>
      </c>
      <c r="S321" s="26"/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45"/>
      <c r="AK321" s="245"/>
      <c r="AL321" s="23"/>
      <c r="AM321" s="248"/>
      <c r="AN321" s="301"/>
      <c r="AO321" s="248"/>
      <c r="AP321" s="241"/>
      <c r="AQ321" s="238"/>
      <c r="AR321" s="235"/>
      <c r="AS321" s="241"/>
      <c r="AT321" s="238"/>
      <c r="AU321" s="235"/>
      <c r="AV321" s="241"/>
      <c r="AW321" s="238"/>
      <c r="AX321" s="235"/>
      <c r="AY321" s="241"/>
      <c r="AZ321" s="238"/>
      <c r="BA321" s="235"/>
      <c r="BB321" s="241"/>
      <c r="BC321" s="238"/>
      <c r="BD321" s="292"/>
      <c r="BE321" s="295"/>
      <c r="BF321" s="295"/>
      <c r="BG321" s="298"/>
    </row>
    <row r="322" spans="2:67" ht="28.15" customHeight="1" thickBot="1">
      <c r="B322" s="34"/>
      <c r="C322" s="273"/>
      <c r="D322" s="64"/>
      <c r="E322" s="63"/>
      <c r="F322" s="63"/>
      <c r="G322" s="62"/>
      <c r="H322" s="258"/>
      <c r="I322" s="274"/>
      <c r="J322" s="274"/>
      <c r="K322" s="274"/>
      <c r="L322" s="59">
        <v>4</v>
      </c>
      <c r="M322" s="58"/>
      <c r="N322" s="59">
        <v>8</v>
      </c>
      <c r="O322" s="58"/>
      <c r="P322" s="59">
        <v>12</v>
      </c>
      <c r="Q322" s="58"/>
      <c r="R322" s="59">
        <v>16</v>
      </c>
      <c r="S322" s="58"/>
      <c r="T322" s="59">
        <v>20</v>
      </c>
      <c r="U322" s="58"/>
      <c r="V322" s="59">
        <v>24</v>
      </c>
      <c r="W322" s="58"/>
      <c r="X322" s="59">
        <v>28</v>
      </c>
      <c r="Y322" s="58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50"/>
      <c r="AK322" s="250"/>
      <c r="AL322" s="55"/>
      <c r="AM322" s="249"/>
      <c r="AN322" s="302"/>
      <c r="AO322" s="249"/>
      <c r="AP322" s="242"/>
      <c r="AQ322" s="239"/>
      <c r="AR322" s="236"/>
      <c r="AS322" s="242"/>
      <c r="AT322" s="239"/>
      <c r="AU322" s="236"/>
      <c r="AV322" s="242"/>
      <c r="AW322" s="239"/>
      <c r="AX322" s="236"/>
      <c r="AY322" s="242"/>
      <c r="AZ322" s="239"/>
      <c r="BA322" s="236"/>
      <c r="BB322" s="242"/>
      <c r="BC322" s="239"/>
      <c r="BD322" s="293"/>
      <c r="BE322" s="296"/>
      <c r="BF322" s="296"/>
      <c r="BG322" s="299"/>
    </row>
    <row r="323" spans="2:67" ht="28.15" hidden="1" customHeight="1">
      <c r="B323" s="34"/>
      <c r="C323" s="265">
        <v>2</v>
      </c>
      <c r="D323" s="54"/>
      <c r="E323" s="53"/>
      <c r="F323" s="53"/>
      <c r="G323" s="52"/>
      <c r="H323" s="259"/>
      <c r="I323" s="269"/>
      <c r="J323" s="269"/>
      <c r="K323" s="269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51"/>
      <c r="AK323" s="254"/>
      <c r="AL323" s="44"/>
      <c r="AM323" s="211"/>
      <c r="AN323" s="211"/>
      <c r="AO323" s="247">
        <f>SUMPRODUCT(LEN($M323:$AE326)-LEN(SUBSTITUTE($M323:$AE326,"A", "")))</f>
        <v>0</v>
      </c>
      <c r="AP323" s="240">
        <f>SUMPRODUCT(LEN($AH323:$AH326)-LEN(SUBSTITUTE($AH323:$AH326,"A", "")))</f>
        <v>0</v>
      </c>
      <c r="AQ323" s="237">
        <f>SUMPRODUCT(LEN($AG323:$AG326)-LEN(SUBSTITUTE($AG323:$AG326,"A", "")))</f>
        <v>0</v>
      </c>
      <c r="AR323" s="234">
        <f>SUMPRODUCT(LEN($M323:$AE326)-LEN(SUBSTITUTE($M323:$AE326,"S", "")))</f>
        <v>0</v>
      </c>
      <c r="AS323" s="240">
        <f>SUMPRODUCT(LEN($AH323:$AH326)-LEN(SUBSTITUTE($AH323:$AH326,"S", "")))</f>
        <v>0</v>
      </c>
      <c r="AT323" s="237">
        <f>SUMPRODUCT(LEN($AG323:$AG326)-LEN(SUBSTITUTE($AG323:$AG326,"S", "")))</f>
        <v>0</v>
      </c>
      <c r="AU323" s="234">
        <f>SUMPRODUCT(LEN($M323:$AE326)-LEN(SUBSTITUTE($M323:$AE326,"F", "")))</f>
        <v>0</v>
      </c>
      <c r="AV323" s="240">
        <f>SUMPRODUCT(LEN($AH323:$AH326)-LEN(SUBSTITUTE($AH323:$AH326,"F", "")))</f>
        <v>0</v>
      </c>
      <c r="AW323" s="237">
        <f>SUMPRODUCT(LEN($AG323:$AG326)-LEN(SUBSTITUTE($AG323:$AG326,"F", "")))</f>
        <v>0</v>
      </c>
      <c r="AX323" s="234">
        <f>SUMPRODUCT(LEN($M323:$AE326)-LEN(SUBSTITUTE($M323:$AE326,"G", "")))</f>
        <v>0</v>
      </c>
      <c r="AY323" s="240">
        <f>SUMPRODUCT(LEN($AH323:$AH326)-LEN(SUBSTITUTE($AH323:$AH326,"G", "")))</f>
        <v>0</v>
      </c>
      <c r="AZ323" s="237">
        <f>SUMPRODUCT(LEN($AG323:$AG326)-LEN(SUBSTITUTE($AG323:$AG326,"G", "")))</f>
        <v>0</v>
      </c>
      <c r="BA323" s="234">
        <f>SUMPRODUCT(LEN($M323:$AE326)-LEN(SUBSTITUTE($M323:$AE326,"M", "")))</f>
        <v>0</v>
      </c>
      <c r="BB323" s="240">
        <f>SUMPRODUCT(LEN($AH323:$AH326)-LEN(SUBSTITUTE($AH323:$AH326,"M", "")))</f>
        <v>0</v>
      </c>
      <c r="BC323" s="237">
        <f>SUMPRODUCT(LEN($AG323:$AG326)-LEN(SUBSTITUTE($AG323:$AG326,"M", "")))</f>
        <v>0</v>
      </c>
      <c r="BD323" s="291">
        <f>SUMPRODUCT(LEN($AI323:$AI326)-LEN(SUBSTITUTE($AI323:$AI326,"S", "")))</f>
        <v>0</v>
      </c>
      <c r="BE323" s="294">
        <f>SUMPRODUCT(LEN($AI323:$AI326)-LEN(SUBSTITUTE($AI323:$AI326,"F", "")))</f>
        <v>0</v>
      </c>
      <c r="BF323" s="294">
        <f>SUMPRODUCT(LEN($AI323:$AI326)-LEN(SUBSTITUTE($AI323:$AI326,"G", "")))</f>
        <v>0</v>
      </c>
      <c r="BG323" s="297">
        <f>SUMPRODUCT(LEN($AI323:$AI326)-LEN(SUBSTITUTE($AI323:$AI326,"M", "")))</f>
        <v>0</v>
      </c>
    </row>
    <row r="324" spans="2:67" ht="28.15" hidden="1" customHeight="1" thickBot="1">
      <c r="B324" s="34"/>
      <c r="C324" s="266"/>
      <c r="D324" s="43"/>
      <c r="E324" s="42"/>
      <c r="F324" s="42"/>
      <c r="G324" s="41"/>
      <c r="H324" s="260"/>
      <c r="I324" s="270"/>
      <c r="J324" s="270"/>
      <c r="K324" s="270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52"/>
      <c r="AK324" s="255"/>
      <c r="AL324" s="23"/>
      <c r="AM324" s="211"/>
      <c r="AN324" s="211"/>
      <c r="AO324" s="248"/>
      <c r="AP324" s="241"/>
      <c r="AQ324" s="238"/>
      <c r="AR324" s="235"/>
      <c r="AS324" s="241"/>
      <c r="AT324" s="238"/>
      <c r="AU324" s="235"/>
      <c r="AV324" s="241"/>
      <c r="AW324" s="238"/>
      <c r="AX324" s="235"/>
      <c r="AY324" s="241"/>
      <c r="AZ324" s="238"/>
      <c r="BA324" s="235"/>
      <c r="BB324" s="241"/>
      <c r="BC324" s="238"/>
      <c r="BD324" s="292"/>
      <c r="BE324" s="295"/>
      <c r="BF324" s="295"/>
      <c r="BG324" s="298"/>
    </row>
    <row r="325" spans="2:67" ht="28.15" hidden="1" customHeight="1">
      <c r="B325" s="34"/>
      <c r="C325" s="267"/>
      <c r="D325" s="33"/>
      <c r="E325" s="32"/>
      <c r="F325" s="32"/>
      <c r="G325" s="31"/>
      <c r="H325" s="257"/>
      <c r="I325" s="271"/>
      <c r="J325" s="271"/>
      <c r="K325" s="271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52"/>
      <c r="AK325" s="255"/>
      <c r="AL325" s="23"/>
      <c r="AM325" s="211"/>
      <c r="AN325" s="211"/>
      <c r="AO325" s="248"/>
      <c r="AP325" s="241"/>
      <c r="AQ325" s="238"/>
      <c r="AR325" s="235"/>
      <c r="AS325" s="241"/>
      <c r="AT325" s="238"/>
      <c r="AU325" s="235"/>
      <c r="AV325" s="241"/>
      <c r="AW325" s="238"/>
      <c r="AX325" s="235"/>
      <c r="AY325" s="241"/>
      <c r="AZ325" s="238"/>
      <c r="BA325" s="235"/>
      <c r="BB325" s="241"/>
      <c r="BC325" s="238"/>
      <c r="BD325" s="292"/>
      <c r="BE325" s="295"/>
      <c r="BF325" s="295"/>
      <c r="BG325" s="298"/>
    </row>
    <row r="326" spans="2:67" ht="28.15" hidden="1" customHeight="1" thickBot="1">
      <c r="B326" s="34"/>
      <c r="C326" s="273"/>
      <c r="D326" s="64"/>
      <c r="E326" s="63"/>
      <c r="F326" s="63"/>
      <c r="G326" s="62"/>
      <c r="H326" s="258"/>
      <c r="I326" s="274"/>
      <c r="J326" s="274"/>
      <c r="K326" s="274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53"/>
      <c r="AK326" s="256"/>
      <c r="AL326" s="55"/>
      <c r="AM326" s="211"/>
      <c r="AN326" s="211"/>
      <c r="AO326" s="249"/>
      <c r="AP326" s="242"/>
      <c r="AQ326" s="239"/>
      <c r="AR326" s="236"/>
      <c r="AS326" s="242"/>
      <c r="AT326" s="239"/>
      <c r="AU326" s="236"/>
      <c r="AV326" s="242"/>
      <c r="AW326" s="239"/>
      <c r="AX326" s="236"/>
      <c r="AY326" s="242"/>
      <c r="AZ326" s="239"/>
      <c r="BA326" s="236"/>
      <c r="BB326" s="242"/>
      <c r="BC326" s="239"/>
      <c r="BD326" s="293"/>
      <c r="BE326" s="296"/>
      <c r="BF326" s="296"/>
      <c r="BG326" s="299"/>
    </row>
    <row r="327" spans="2:67" ht="28.15" hidden="1" customHeight="1">
      <c r="B327" s="34"/>
      <c r="C327" s="265">
        <v>3</v>
      </c>
      <c r="D327" s="54"/>
      <c r="E327" s="53"/>
      <c r="F327" s="53"/>
      <c r="G327" s="52"/>
      <c r="H327" s="259"/>
      <c r="I327" s="269"/>
      <c r="J327" s="269"/>
      <c r="K327" s="269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44"/>
      <c r="AK327" s="244"/>
      <c r="AL327" s="44"/>
      <c r="AM327" s="211"/>
      <c r="AN327" s="211"/>
      <c r="AO327" s="247">
        <f>SUMPRODUCT(LEN($M327:$AE330)-LEN(SUBSTITUTE($M327:$AE330,"A", "")))</f>
        <v>0</v>
      </c>
      <c r="AP327" s="240">
        <f>SUMPRODUCT(LEN($AH327:$AH330)-LEN(SUBSTITUTE($AH327:$AH330,"A", "")))</f>
        <v>0</v>
      </c>
      <c r="AQ327" s="237">
        <f>SUMPRODUCT(LEN($AG327:$AG330)-LEN(SUBSTITUTE($AG327:$AG330,"A", "")))</f>
        <v>0</v>
      </c>
      <c r="AR327" s="234">
        <f>SUMPRODUCT(LEN($M327:$AE330)-LEN(SUBSTITUTE($M327:$AE330,"S", "")))</f>
        <v>0</v>
      </c>
      <c r="AS327" s="240">
        <f>SUMPRODUCT(LEN($AH327:$AH330)-LEN(SUBSTITUTE($AH327:$AH330,"S", "")))</f>
        <v>0</v>
      </c>
      <c r="AT327" s="237">
        <f>SUMPRODUCT(LEN($AG327:$AG330)-LEN(SUBSTITUTE($AG327:$AG330,"S", "")))</f>
        <v>0</v>
      </c>
      <c r="AU327" s="234">
        <f>SUMPRODUCT(LEN($M327:$AE330)-LEN(SUBSTITUTE($M327:$AE330,"F", "")))</f>
        <v>0</v>
      </c>
      <c r="AV327" s="240">
        <f>SUMPRODUCT(LEN($AH327:$AH330)-LEN(SUBSTITUTE($AH327:$AH330,"F", "")))</f>
        <v>0</v>
      </c>
      <c r="AW327" s="237">
        <f>SUMPRODUCT(LEN($AG327:$AG330)-LEN(SUBSTITUTE($AG327:$AG330,"F", "")))</f>
        <v>0</v>
      </c>
      <c r="AX327" s="234">
        <f>SUMPRODUCT(LEN($M327:$AE330)-LEN(SUBSTITUTE($M327:$AE330,"G", "")))</f>
        <v>0</v>
      </c>
      <c r="AY327" s="240">
        <f>SUMPRODUCT(LEN($AH327:$AH330)-LEN(SUBSTITUTE($AH327:$AH330,"G", "")))</f>
        <v>0</v>
      </c>
      <c r="AZ327" s="237">
        <f>SUMPRODUCT(LEN($AG327:$AG330)-LEN(SUBSTITUTE($AG327:$AG330,"G", "")))</f>
        <v>0</v>
      </c>
      <c r="BA327" s="234">
        <f>SUMPRODUCT(LEN($M327:$AE330)-LEN(SUBSTITUTE($M327:$AE330,"M", "")))</f>
        <v>0</v>
      </c>
      <c r="BB327" s="240">
        <f>SUMPRODUCT(LEN($AH327:$AH330)-LEN(SUBSTITUTE($AH327:$AH330,"M", "")))</f>
        <v>0</v>
      </c>
      <c r="BC327" s="237">
        <f>SUMPRODUCT(LEN($AG327:$AG330)-LEN(SUBSTITUTE($AG327:$AG330,"M", "")))</f>
        <v>0</v>
      </c>
      <c r="BD327" s="291">
        <f>SUMPRODUCT(LEN($AI327:$AI330)-LEN(SUBSTITUTE($AI327:$AI330,"S", "")))</f>
        <v>0</v>
      </c>
      <c r="BE327" s="294">
        <f>SUMPRODUCT(LEN($AI327:$AI330)-LEN(SUBSTITUTE($AI327:$AI330,"F", "")))</f>
        <v>0</v>
      </c>
      <c r="BF327" s="294">
        <f>SUMPRODUCT(LEN($AI327:$AI330)-LEN(SUBSTITUTE($AI327:$AI330,"G", "")))</f>
        <v>0</v>
      </c>
      <c r="BG327" s="297">
        <f>SUMPRODUCT(LEN($AI327:$AI330)-LEN(SUBSTITUTE($AI327:$AI330,"M", "")))</f>
        <v>0</v>
      </c>
    </row>
    <row r="328" spans="2:67" ht="28.15" hidden="1" customHeight="1" thickBot="1">
      <c r="B328" s="34"/>
      <c r="C328" s="266"/>
      <c r="D328" s="43"/>
      <c r="E328" s="42"/>
      <c r="F328" s="42"/>
      <c r="G328" s="41"/>
      <c r="H328" s="260"/>
      <c r="I328" s="270"/>
      <c r="J328" s="270"/>
      <c r="K328" s="270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45"/>
      <c r="AK328" s="245"/>
      <c r="AL328" s="23"/>
      <c r="AM328" s="211"/>
      <c r="AN328" s="211"/>
      <c r="AO328" s="248"/>
      <c r="AP328" s="241"/>
      <c r="AQ328" s="238"/>
      <c r="AR328" s="235"/>
      <c r="AS328" s="241"/>
      <c r="AT328" s="238"/>
      <c r="AU328" s="235"/>
      <c r="AV328" s="241"/>
      <c r="AW328" s="238"/>
      <c r="AX328" s="235"/>
      <c r="AY328" s="241"/>
      <c r="AZ328" s="238"/>
      <c r="BA328" s="235"/>
      <c r="BB328" s="241"/>
      <c r="BC328" s="238"/>
      <c r="BD328" s="292"/>
      <c r="BE328" s="295"/>
      <c r="BF328" s="295"/>
      <c r="BG328" s="298"/>
    </row>
    <row r="329" spans="2:67" ht="28.15" hidden="1" customHeight="1">
      <c r="B329" s="34"/>
      <c r="C329" s="267"/>
      <c r="D329" s="33"/>
      <c r="E329" s="32"/>
      <c r="F329" s="32"/>
      <c r="G329" s="31"/>
      <c r="H329" s="257"/>
      <c r="I329" s="271"/>
      <c r="J329" s="271"/>
      <c r="K329" s="271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45"/>
      <c r="AK329" s="245"/>
      <c r="AL329" s="23"/>
      <c r="AM329" s="211"/>
      <c r="AN329" s="211"/>
      <c r="AO329" s="248"/>
      <c r="AP329" s="241"/>
      <c r="AQ329" s="238"/>
      <c r="AR329" s="235"/>
      <c r="AS329" s="241"/>
      <c r="AT329" s="238"/>
      <c r="AU329" s="235"/>
      <c r="AV329" s="241"/>
      <c r="AW329" s="238"/>
      <c r="AX329" s="235"/>
      <c r="AY329" s="241"/>
      <c r="AZ329" s="238"/>
      <c r="BA329" s="235"/>
      <c r="BB329" s="241"/>
      <c r="BC329" s="238"/>
      <c r="BD329" s="292"/>
      <c r="BE329" s="295"/>
      <c r="BF329" s="295"/>
      <c r="BG329" s="298"/>
    </row>
    <row r="330" spans="2:67" ht="28.15" hidden="1" customHeight="1" thickBot="1">
      <c r="B330" s="22"/>
      <c r="C330" s="268"/>
      <c r="D330" s="21"/>
      <c r="E330" s="20"/>
      <c r="F330" s="20"/>
      <c r="G330" s="19"/>
      <c r="H330" s="258"/>
      <c r="I330" s="272"/>
      <c r="J330" s="272"/>
      <c r="K330" s="27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46"/>
      <c r="AK330" s="246"/>
      <c r="AL330" s="11"/>
      <c r="AM330" s="211"/>
      <c r="AN330" s="211"/>
      <c r="AO330" s="249"/>
      <c r="AP330" s="242"/>
      <c r="AQ330" s="239"/>
      <c r="AR330" s="236"/>
      <c r="AS330" s="242"/>
      <c r="AT330" s="239"/>
      <c r="AU330" s="236"/>
      <c r="AV330" s="242"/>
      <c r="AW330" s="239"/>
      <c r="AX330" s="236"/>
      <c r="AY330" s="242"/>
      <c r="AZ330" s="239"/>
      <c r="BA330" s="236"/>
      <c r="BB330" s="242"/>
      <c r="BC330" s="239"/>
      <c r="BD330" s="293"/>
      <c r="BE330" s="296"/>
      <c r="BF330" s="296"/>
      <c r="BG330" s="299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29" t="s">
        <v>287</v>
      </c>
      <c r="M331" s="278"/>
      <c r="N331" s="229" t="s">
        <v>286</v>
      </c>
      <c r="O331" s="278"/>
      <c r="P331" s="229" t="s">
        <v>286</v>
      </c>
      <c r="Q331" s="230"/>
      <c r="R331" s="229" t="s">
        <v>286</v>
      </c>
      <c r="S331" s="230"/>
      <c r="T331" s="229" t="s">
        <v>286</v>
      </c>
      <c r="U331" s="230"/>
      <c r="V331" s="229" t="s">
        <v>286</v>
      </c>
      <c r="W331" s="230"/>
      <c r="X331" s="229" t="s">
        <v>286</v>
      </c>
      <c r="Y331" s="230"/>
      <c r="Z331" s="229" t="s">
        <v>286</v>
      </c>
      <c r="AA331" s="230"/>
      <c r="AB331" s="229" t="s">
        <v>286</v>
      </c>
      <c r="AC331" s="230"/>
      <c r="AD331" s="229" t="s">
        <v>286</v>
      </c>
      <c r="AE331" s="230"/>
      <c r="AF331" s="243" t="s">
        <v>285</v>
      </c>
      <c r="AG331" s="230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/>
      <c r="E332" s="275">
        <v>430.61</v>
      </c>
      <c r="F332" s="276"/>
      <c r="G332" s="277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0</v>
      </c>
      <c r="AP332" s="70">
        <f t="shared" si="23"/>
        <v>0</v>
      </c>
      <c r="AQ332" s="69">
        <f t="shared" si="23"/>
        <v>0</v>
      </c>
      <c r="AR332" s="71">
        <f t="shared" si="23"/>
        <v>6</v>
      </c>
      <c r="AS332" s="70">
        <f t="shared" si="23"/>
        <v>0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0</v>
      </c>
      <c r="AY332" s="70">
        <f t="shared" si="23"/>
        <v>0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0</v>
      </c>
      <c r="BL332" s="5">
        <f>SUM(AR332:AT332,BD332)</f>
        <v>6</v>
      </c>
      <c r="BM332" s="5">
        <f>SUM(AU332:AW332,BE332)</f>
        <v>0</v>
      </c>
      <c r="BN332" s="5">
        <f>SUM(AX332:AZ332,BF332)</f>
        <v>0</v>
      </c>
      <c r="BO332" s="5">
        <f>SUM(BA332:BC332,BG332)</f>
        <v>0</v>
      </c>
    </row>
    <row r="333" spans="2:67" ht="28.15" customHeight="1">
      <c r="B333" s="34"/>
      <c r="C333" s="265">
        <v>1</v>
      </c>
      <c r="D333" s="54"/>
      <c r="E333" s="53"/>
      <c r="F333" s="53"/>
      <c r="G333" s="52"/>
      <c r="H333" s="259"/>
      <c r="I333" s="269">
        <v>31</v>
      </c>
      <c r="J333" s="269">
        <v>10</v>
      </c>
      <c r="K333" s="269">
        <v>6</v>
      </c>
      <c r="L333" s="48">
        <v>1</v>
      </c>
      <c r="M333" s="47" t="s">
        <v>418</v>
      </c>
      <c r="N333" s="48">
        <v>5</v>
      </c>
      <c r="O333" s="47"/>
      <c r="P333" s="48">
        <v>9</v>
      </c>
      <c r="Q333" s="47"/>
      <c r="R333" s="48">
        <v>13</v>
      </c>
      <c r="S333" s="47"/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/>
      <c r="AI333" s="45"/>
      <c r="AJ333" s="244"/>
      <c r="AK333" s="244"/>
      <c r="AL333" s="44"/>
      <c r="AM333" s="247">
        <f>SUMPRODUCT(LEN($M333:$AE336)-LEN(SUBSTITUTE($M333:$AE336,"/", "")))/2</f>
        <v>0</v>
      </c>
      <c r="AN333" s="300">
        <f>SUMPRODUCT(LEN($M333:$AE336)-LEN(SUBSTITUTE($M333:$AE336,"-", "")))</f>
        <v>0</v>
      </c>
      <c r="AO333" s="247">
        <f>SUMPRODUCT(LEN($M333:$AE336)-LEN(SUBSTITUTE($M333:$AE336,"A", "")))</f>
        <v>0</v>
      </c>
      <c r="AP333" s="240">
        <f>SUMPRODUCT(LEN($AH333:$AH336)-LEN(SUBSTITUTE($AH333:$AH336,"A", "")))</f>
        <v>0</v>
      </c>
      <c r="AQ333" s="237">
        <f>SUMPRODUCT(LEN($AG333:$AG336)-LEN(SUBSTITUTE($AG333:$AG336,"A", "")))</f>
        <v>0</v>
      </c>
      <c r="AR333" s="234">
        <f>SUMPRODUCT(LEN($M333:$AE336)-LEN(SUBSTITUTE($M333:$AE336,"S", "")))</f>
        <v>6</v>
      </c>
      <c r="AS333" s="240">
        <f>SUMPRODUCT(LEN($AH333:$AH336)-LEN(SUBSTITUTE($AH333:$AH336,"S", "")))</f>
        <v>0</v>
      </c>
      <c r="AT333" s="237">
        <f>SUMPRODUCT(LEN($AG333:$AG336)-LEN(SUBSTITUTE($AG333:$AG336,"S", "")))</f>
        <v>0</v>
      </c>
      <c r="AU333" s="234">
        <f>SUMPRODUCT(LEN($M333:$AE336)-LEN(SUBSTITUTE($M333:$AE336,"F", "")))</f>
        <v>0</v>
      </c>
      <c r="AV333" s="240">
        <f>SUMPRODUCT(LEN($AH333:$AH336)-LEN(SUBSTITUTE($AH333:$AH336,"F", "")))</f>
        <v>0</v>
      </c>
      <c r="AW333" s="237">
        <f>SUMPRODUCT(LEN($AG333:$AG336)-LEN(SUBSTITUTE($AG333:$AG336,"F", "")))</f>
        <v>0</v>
      </c>
      <c r="AX333" s="234">
        <f>SUMPRODUCT(LEN($M333:$AE336)-LEN(SUBSTITUTE($M333:$AE336,"G", "")))</f>
        <v>0</v>
      </c>
      <c r="AY333" s="240">
        <f>SUMPRODUCT(LEN($AH333:$AH336)-LEN(SUBSTITUTE($AH333:$AH336,"G", "")))</f>
        <v>0</v>
      </c>
      <c r="AZ333" s="237">
        <f>SUMPRODUCT(LEN($AG333:$AG336)-LEN(SUBSTITUTE($AG333:$AG336,"G", "")))</f>
        <v>0</v>
      </c>
      <c r="BA333" s="234">
        <f>SUMPRODUCT(LEN($M333:$AE336)-LEN(SUBSTITUTE($M333:$AE336,"M", "")))</f>
        <v>0</v>
      </c>
      <c r="BB333" s="240">
        <f>SUMPRODUCT(LEN($AH333:$AH336)-LEN(SUBSTITUTE($AH333:$AH336,"M", "")))</f>
        <v>0</v>
      </c>
      <c r="BC333" s="237">
        <f>SUMPRODUCT(LEN($AG333:$AG336)-LEN(SUBSTITUTE($AG333:$AG336,"M", "")))</f>
        <v>0</v>
      </c>
      <c r="BD333" s="291">
        <f>SUMPRODUCT(LEN($AI333:$AI336)-LEN(SUBSTITUTE($AI333:$AI336,"S", "")))</f>
        <v>0</v>
      </c>
      <c r="BE333" s="294">
        <f>SUMPRODUCT(LEN($AI333:$AI336)-LEN(SUBSTITUTE($AI333:$AI336,"F", "")))</f>
        <v>0</v>
      </c>
      <c r="BF333" s="294">
        <f>SUMPRODUCT(LEN($AI333:$AI336)-LEN(SUBSTITUTE($AI333:$AI336,"G", "")))</f>
        <v>0</v>
      </c>
      <c r="BG333" s="297">
        <f>SUMPRODUCT(LEN($AI333:$AI336)-LEN(SUBSTITUTE($AI333:$AI336,"M", "")))</f>
        <v>0</v>
      </c>
    </row>
    <row r="334" spans="2:67" ht="28.15" customHeight="1" thickBot="1">
      <c r="B334" s="34"/>
      <c r="C334" s="266"/>
      <c r="D334" s="43"/>
      <c r="E334" s="42"/>
      <c r="F334" s="42"/>
      <c r="G334" s="41"/>
      <c r="H334" s="260"/>
      <c r="I334" s="270"/>
      <c r="J334" s="270"/>
      <c r="K334" s="270"/>
      <c r="L334" s="37">
        <v>2</v>
      </c>
      <c r="M334" s="36" t="s">
        <v>418</v>
      </c>
      <c r="N334" s="37">
        <v>6</v>
      </c>
      <c r="O334" s="36"/>
      <c r="P334" s="37">
        <v>10</v>
      </c>
      <c r="Q334" s="36"/>
      <c r="R334" s="37">
        <v>14</v>
      </c>
      <c r="S334" s="36"/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/>
      <c r="AI334" s="24"/>
      <c r="AJ334" s="245"/>
      <c r="AK334" s="245"/>
      <c r="AL334" s="23"/>
      <c r="AM334" s="248"/>
      <c r="AN334" s="301"/>
      <c r="AO334" s="248"/>
      <c r="AP334" s="241"/>
      <c r="AQ334" s="238"/>
      <c r="AR334" s="235"/>
      <c r="AS334" s="241"/>
      <c r="AT334" s="238"/>
      <c r="AU334" s="235"/>
      <c r="AV334" s="241"/>
      <c r="AW334" s="238"/>
      <c r="AX334" s="235"/>
      <c r="AY334" s="241"/>
      <c r="AZ334" s="238"/>
      <c r="BA334" s="235"/>
      <c r="BB334" s="241"/>
      <c r="BC334" s="238"/>
      <c r="BD334" s="292"/>
      <c r="BE334" s="295"/>
      <c r="BF334" s="295"/>
      <c r="BG334" s="298"/>
    </row>
    <row r="335" spans="2:67" ht="28.15" customHeight="1">
      <c r="B335" s="34"/>
      <c r="C335" s="267"/>
      <c r="D335" s="33"/>
      <c r="E335" s="32"/>
      <c r="F335" s="32"/>
      <c r="G335" s="31"/>
      <c r="H335" s="257">
        <v>163</v>
      </c>
      <c r="I335" s="271"/>
      <c r="J335" s="271"/>
      <c r="K335" s="271"/>
      <c r="L335" s="27">
        <v>3</v>
      </c>
      <c r="M335" s="26" t="s">
        <v>417</v>
      </c>
      <c r="N335" s="27">
        <v>7</v>
      </c>
      <c r="O335" s="26"/>
      <c r="P335" s="27">
        <v>11</v>
      </c>
      <c r="Q335" s="26"/>
      <c r="R335" s="27">
        <v>15</v>
      </c>
      <c r="S335" s="26"/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45"/>
      <c r="AK335" s="245"/>
      <c r="AL335" s="23"/>
      <c r="AM335" s="248"/>
      <c r="AN335" s="301"/>
      <c r="AO335" s="248"/>
      <c r="AP335" s="241"/>
      <c r="AQ335" s="238"/>
      <c r="AR335" s="235"/>
      <c r="AS335" s="241"/>
      <c r="AT335" s="238"/>
      <c r="AU335" s="235"/>
      <c r="AV335" s="241"/>
      <c r="AW335" s="238"/>
      <c r="AX335" s="235"/>
      <c r="AY335" s="241"/>
      <c r="AZ335" s="238"/>
      <c r="BA335" s="235"/>
      <c r="BB335" s="241"/>
      <c r="BC335" s="238"/>
      <c r="BD335" s="292"/>
      <c r="BE335" s="295"/>
      <c r="BF335" s="295"/>
      <c r="BG335" s="298"/>
    </row>
    <row r="336" spans="2:67" ht="28.15" customHeight="1" thickBot="1">
      <c r="B336" s="34"/>
      <c r="C336" s="273"/>
      <c r="D336" s="64"/>
      <c r="E336" s="63"/>
      <c r="F336" s="63"/>
      <c r="G336" s="62"/>
      <c r="H336" s="258"/>
      <c r="I336" s="274"/>
      <c r="J336" s="274"/>
      <c r="K336" s="274"/>
      <c r="L336" s="59">
        <v>4</v>
      </c>
      <c r="M336" s="58" t="s">
        <v>417</v>
      </c>
      <c r="N336" s="59">
        <v>8</v>
      </c>
      <c r="O336" s="58"/>
      <c r="P336" s="59">
        <v>12</v>
      </c>
      <c r="Q336" s="58"/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50"/>
      <c r="AK336" s="250"/>
      <c r="AL336" s="55"/>
      <c r="AM336" s="249"/>
      <c r="AN336" s="302"/>
      <c r="AO336" s="249"/>
      <c r="AP336" s="242"/>
      <c r="AQ336" s="239"/>
      <c r="AR336" s="236"/>
      <c r="AS336" s="242"/>
      <c r="AT336" s="239"/>
      <c r="AU336" s="236"/>
      <c r="AV336" s="242"/>
      <c r="AW336" s="239"/>
      <c r="AX336" s="236"/>
      <c r="AY336" s="242"/>
      <c r="AZ336" s="239"/>
      <c r="BA336" s="236"/>
      <c r="BB336" s="242"/>
      <c r="BC336" s="239"/>
      <c r="BD336" s="293"/>
      <c r="BE336" s="296"/>
      <c r="BF336" s="296"/>
      <c r="BG336" s="299"/>
    </row>
    <row r="337" spans="2:60" ht="28.15" hidden="1" customHeight="1">
      <c r="B337" s="34"/>
      <c r="C337" s="265">
        <v>2</v>
      </c>
      <c r="D337" s="54"/>
      <c r="E337" s="53"/>
      <c r="F337" s="53"/>
      <c r="G337" s="52"/>
      <c r="H337" s="259"/>
      <c r="I337" s="269"/>
      <c r="J337" s="269"/>
      <c r="K337" s="269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51"/>
      <c r="AK337" s="254"/>
      <c r="AL337" s="44"/>
      <c r="AM337" s="211"/>
      <c r="AN337" s="211"/>
      <c r="AO337" s="247">
        <f>SUMPRODUCT(LEN($M337:$AE340)-LEN(SUBSTITUTE($M337:$AE340,"A", "")))</f>
        <v>0</v>
      </c>
      <c r="AP337" s="240">
        <f>SUMPRODUCT(LEN($AH337:$AH340)-LEN(SUBSTITUTE($AH337:$AH340,"A", "")))</f>
        <v>0</v>
      </c>
      <c r="AQ337" s="237">
        <f>SUMPRODUCT(LEN($AG337:$AG340)-LEN(SUBSTITUTE($AG337:$AG340,"A", "")))</f>
        <v>0</v>
      </c>
      <c r="AR337" s="234">
        <f>SUMPRODUCT(LEN($M337:$AE340)-LEN(SUBSTITUTE($M337:$AE340,"S", "")))</f>
        <v>0</v>
      </c>
      <c r="AS337" s="240">
        <f>SUMPRODUCT(LEN($AH337:$AH340)-LEN(SUBSTITUTE($AH337:$AH340,"S", "")))</f>
        <v>0</v>
      </c>
      <c r="AT337" s="237">
        <f>SUMPRODUCT(LEN($AG337:$AG340)-LEN(SUBSTITUTE($AG337:$AG340,"S", "")))</f>
        <v>0</v>
      </c>
      <c r="AU337" s="234">
        <f>SUMPRODUCT(LEN($M337:$AE340)-LEN(SUBSTITUTE($M337:$AE340,"F", "")))</f>
        <v>0</v>
      </c>
      <c r="AV337" s="240">
        <f>SUMPRODUCT(LEN($AH337:$AH340)-LEN(SUBSTITUTE($AH337:$AH340,"F", "")))</f>
        <v>0</v>
      </c>
      <c r="AW337" s="237">
        <f>SUMPRODUCT(LEN($AG337:$AG340)-LEN(SUBSTITUTE($AG337:$AG340,"F", "")))</f>
        <v>0</v>
      </c>
      <c r="AX337" s="234">
        <f>SUMPRODUCT(LEN($M337:$AE340)-LEN(SUBSTITUTE($M337:$AE340,"G", "")))</f>
        <v>0</v>
      </c>
      <c r="AY337" s="240">
        <f>SUMPRODUCT(LEN($AH337:$AH340)-LEN(SUBSTITUTE($AH337:$AH340,"G", "")))</f>
        <v>0</v>
      </c>
      <c r="AZ337" s="237">
        <f>SUMPRODUCT(LEN($AG337:$AG340)-LEN(SUBSTITUTE($AG337:$AG340,"G", "")))</f>
        <v>0</v>
      </c>
      <c r="BA337" s="234">
        <f>SUMPRODUCT(LEN($M337:$AE340)-LEN(SUBSTITUTE($M337:$AE340,"M", "")))</f>
        <v>0</v>
      </c>
      <c r="BB337" s="240">
        <f>SUMPRODUCT(LEN($AH337:$AH340)-LEN(SUBSTITUTE($AH337:$AH340,"M", "")))</f>
        <v>0</v>
      </c>
      <c r="BC337" s="237">
        <f>SUMPRODUCT(LEN($AG337:$AG340)-LEN(SUBSTITUTE($AG337:$AG340,"M", "")))</f>
        <v>0</v>
      </c>
      <c r="BD337" s="291">
        <f>SUMPRODUCT(LEN($AI337:$AI340)-LEN(SUBSTITUTE($AI337:$AI340,"S", "")))</f>
        <v>0</v>
      </c>
      <c r="BE337" s="294">
        <f>SUMPRODUCT(LEN($AI337:$AI340)-LEN(SUBSTITUTE($AI337:$AI340,"F", "")))</f>
        <v>0</v>
      </c>
      <c r="BF337" s="294">
        <f>SUMPRODUCT(LEN($AI337:$AI340)-LEN(SUBSTITUTE($AI337:$AI340,"G", "")))</f>
        <v>0</v>
      </c>
      <c r="BG337" s="297">
        <f>SUMPRODUCT(LEN($AI337:$AI340)-LEN(SUBSTITUTE($AI337:$AI340,"M", "")))</f>
        <v>0</v>
      </c>
    </row>
    <row r="338" spans="2:60" ht="28.15" hidden="1" customHeight="1" thickBot="1">
      <c r="B338" s="34"/>
      <c r="C338" s="266"/>
      <c r="D338" s="43"/>
      <c r="E338" s="42"/>
      <c r="F338" s="42"/>
      <c r="G338" s="41"/>
      <c r="H338" s="260"/>
      <c r="I338" s="270"/>
      <c r="J338" s="270"/>
      <c r="K338" s="270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52"/>
      <c r="AK338" s="255"/>
      <c r="AL338" s="23"/>
      <c r="AM338" s="211"/>
      <c r="AN338" s="211"/>
      <c r="AO338" s="248"/>
      <c r="AP338" s="241"/>
      <c r="AQ338" s="238"/>
      <c r="AR338" s="235"/>
      <c r="AS338" s="241"/>
      <c r="AT338" s="238"/>
      <c r="AU338" s="235"/>
      <c r="AV338" s="241"/>
      <c r="AW338" s="238"/>
      <c r="AX338" s="235"/>
      <c r="AY338" s="241"/>
      <c r="AZ338" s="238"/>
      <c r="BA338" s="235"/>
      <c r="BB338" s="241"/>
      <c r="BC338" s="238"/>
      <c r="BD338" s="292"/>
      <c r="BE338" s="295"/>
      <c r="BF338" s="295"/>
      <c r="BG338" s="298"/>
    </row>
    <row r="339" spans="2:60" ht="28.15" hidden="1" customHeight="1">
      <c r="B339" s="34"/>
      <c r="C339" s="267"/>
      <c r="D339" s="33"/>
      <c r="E339" s="32"/>
      <c r="F339" s="32"/>
      <c r="G339" s="31"/>
      <c r="H339" s="257"/>
      <c r="I339" s="271"/>
      <c r="J339" s="271"/>
      <c r="K339" s="271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52"/>
      <c r="AK339" s="255"/>
      <c r="AL339" s="23"/>
      <c r="AM339" s="211"/>
      <c r="AN339" s="211"/>
      <c r="AO339" s="248"/>
      <c r="AP339" s="241"/>
      <c r="AQ339" s="238"/>
      <c r="AR339" s="235"/>
      <c r="AS339" s="241"/>
      <c r="AT339" s="238"/>
      <c r="AU339" s="235"/>
      <c r="AV339" s="241"/>
      <c r="AW339" s="238"/>
      <c r="AX339" s="235"/>
      <c r="AY339" s="241"/>
      <c r="AZ339" s="238"/>
      <c r="BA339" s="235"/>
      <c r="BB339" s="241"/>
      <c r="BC339" s="238"/>
      <c r="BD339" s="292"/>
      <c r="BE339" s="295"/>
      <c r="BF339" s="295"/>
      <c r="BG339" s="298"/>
    </row>
    <row r="340" spans="2:60" ht="28.15" hidden="1" customHeight="1" thickBot="1">
      <c r="B340" s="34"/>
      <c r="C340" s="273"/>
      <c r="D340" s="64"/>
      <c r="E340" s="63"/>
      <c r="F340" s="63"/>
      <c r="G340" s="62"/>
      <c r="H340" s="258"/>
      <c r="I340" s="274"/>
      <c r="J340" s="274"/>
      <c r="K340" s="274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53"/>
      <c r="AK340" s="256"/>
      <c r="AL340" s="55"/>
      <c r="AM340" s="211"/>
      <c r="AN340" s="211"/>
      <c r="AO340" s="249"/>
      <c r="AP340" s="242"/>
      <c r="AQ340" s="239"/>
      <c r="AR340" s="236"/>
      <c r="AS340" s="242"/>
      <c r="AT340" s="239"/>
      <c r="AU340" s="236"/>
      <c r="AV340" s="242"/>
      <c r="AW340" s="239"/>
      <c r="AX340" s="236"/>
      <c r="AY340" s="242"/>
      <c r="AZ340" s="239"/>
      <c r="BA340" s="236"/>
      <c r="BB340" s="242"/>
      <c r="BC340" s="239"/>
      <c r="BD340" s="293"/>
      <c r="BE340" s="296"/>
      <c r="BF340" s="296"/>
      <c r="BG340" s="299"/>
    </row>
    <row r="341" spans="2:60" ht="28.15" hidden="1" customHeight="1">
      <c r="B341" s="34"/>
      <c r="C341" s="265">
        <v>3</v>
      </c>
      <c r="D341" s="54"/>
      <c r="E341" s="53"/>
      <c r="F341" s="53"/>
      <c r="G341" s="52"/>
      <c r="H341" s="259"/>
      <c r="I341" s="269"/>
      <c r="J341" s="269"/>
      <c r="K341" s="269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44"/>
      <c r="AK341" s="244"/>
      <c r="AL341" s="44"/>
      <c r="AM341" s="211"/>
      <c r="AN341" s="211"/>
      <c r="AO341" s="247">
        <f>SUMPRODUCT(LEN($M341:$AE344)-LEN(SUBSTITUTE($M341:$AE344,"A", "")))</f>
        <v>0</v>
      </c>
      <c r="AP341" s="240">
        <f>SUMPRODUCT(LEN($AH341:$AH344)-LEN(SUBSTITUTE($AH341:$AH344,"A", "")))</f>
        <v>0</v>
      </c>
      <c r="AQ341" s="237">
        <f>SUMPRODUCT(LEN($AG341:$AG344)-LEN(SUBSTITUTE($AG341:$AG344,"A", "")))</f>
        <v>0</v>
      </c>
      <c r="AR341" s="234">
        <f>SUMPRODUCT(LEN($M341:$AE344)-LEN(SUBSTITUTE($M341:$AE344,"S", "")))</f>
        <v>0</v>
      </c>
      <c r="AS341" s="240">
        <f>SUMPRODUCT(LEN($AH341:$AH344)-LEN(SUBSTITUTE($AH341:$AH344,"S", "")))</f>
        <v>0</v>
      </c>
      <c r="AT341" s="237">
        <f>SUMPRODUCT(LEN($AG341:$AG344)-LEN(SUBSTITUTE($AG341:$AG344,"S", "")))</f>
        <v>0</v>
      </c>
      <c r="AU341" s="234">
        <f>SUMPRODUCT(LEN($M341:$AE344)-LEN(SUBSTITUTE($M341:$AE344,"F", "")))</f>
        <v>0</v>
      </c>
      <c r="AV341" s="240">
        <f>SUMPRODUCT(LEN($AH341:$AH344)-LEN(SUBSTITUTE($AH341:$AH344,"F", "")))</f>
        <v>0</v>
      </c>
      <c r="AW341" s="237">
        <f>SUMPRODUCT(LEN($AG341:$AG344)-LEN(SUBSTITUTE($AG341:$AG344,"F", "")))</f>
        <v>0</v>
      </c>
      <c r="AX341" s="234">
        <f>SUMPRODUCT(LEN($M341:$AE344)-LEN(SUBSTITUTE($M341:$AE344,"G", "")))</f>
        <v>0</v>
      </c>
      <c r="AY341" s="240">
        <f>SUMPRODUCT(LEN($AH341:$AH344)-LEN(SUBSTITUTE($AH341:$AH344,"G", "")))</f>
        <v>0</v>
      </c>
      <c r="AZ341" s="237">
        <f>SUMPRODUCT(LEN($AG341:$AG344)-LEN(SUBSTITUTE($AG341:$AG344,"G", "")))</f>
        <v>0</v>
      </c>
      <c r="BA341" s="234">
        <f>SUMPRODUCT(LEN($M341:$AE344)-LEN(SUBSTITUTE($M341:$AE344,"M", "")))</f>
        <v>0</v>
      </c>
      <c r="BB341" s="240">
        <f>SUMPRODUCT(LEN($AH341:$AH344)-LEN(SUBSTITUTE($AH341:$AH344,"M", "")))</f>
        <v>0</v>
      </c>
      <c r="BC341" s="237">
        <f>SUMPRODUCT(LEN($AG341:$AG344)-LEN(SUBSTITUTE($AG341:$AG344,"M", "")))</f>
        <v>0</v>
      </c>
      <c r="BD341" s="291">
        <f>SUMPRODUCT(LEN($AI341:$AI344)-LEN(SUBSTITUTE($AI341:$AI344,"S", "")))</f>
        <v>0</v>
      </c>
      <c r="BE341" s="294">
        <f>SUMPRODUCT(LEN($AI341:$AI344)-LEN(SUBSTITUTE($AI341:$AI344,"F", "")))</f>
        <v>0</v>
      </c>
      <c r="BF341" s="294">
        <f>SUMPRODUCT(LEN($AI341:$AI344)-LEN(SUBSTITUTE($AI341:$AI344,"G", "")))</f>
        <v>0</v>
      </c>
      <c r="BG341" s="297">
        <f>SUMPRODUCT(LEN($AI341:$AI344)-LEN(SUBSTITUTE($AI341:$AI344,"M", "")))</f>
        <v>0</v>
      </c>
    </row>
    <row r="342" spans="2:60" ht="28.15" hidden="1" customHeight="1" thickBot="1">
      <c r="B342" s="34"/>
      <c r="C342" s="266"/>
      <c r="D342" s="43"/>
      <c r="E342" s="42"/>
      <c r="F342" s="42"/>
      <c r="G342" s="41"/>
      <c r="H342" s="260"/>
      <c r="I342" s="270"/>
      <c r="J342" s="270"/>
      <c r="K342" s="270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45"/>
      <c r="AK342" s="245"/>
      <c r="AL342" s="23"/>
      <c r="AM342" s="211"/>
      <c r="AN342" s="211"/>
      <c r="AO342" s="248"/>
      <c r="AP342" s="241"/>
      <c r="AQ342" s="238"/>
      <c r="AR342" s="235"/>
      <c r="AS342" s="241"/>
      <c r="AT342" s="238"/>
      <c r="AU342" s="235"/>
      <c r="AV342" s="241"/>
      <c r="AW342" s="238"/>
      <c r="AX342" s="235"/>
      <c r="AY342" s="241"/>
      <c r="AZ342" s="238"/>
      <c r="BA342" s="235"/>
      <c r="BB342" s="241"/>
      <c r="BC342" s="238"/>
      <c r="BD342" s="292"/>
      <c r="BE342" s="295"/>
      <c r="BF342" s="295"/>
      <c r="BG342" s="298"/>
    </row>
    <row r="343" spans="2:60" ht="28.15" hidden="1" customHeight="1">
      <c r="B343" s="34"/>
      <c r="C343" s="267"/>
      <c r="D343" s="33"/>
      <c r="E343" s="32"/>
      <c r="F343" s="32"/>
      <c r="G343" s="31"/>
      <c r="H343" s="257"/>
      <c r="I343" s="271"/>
      <c r="J343" s="271"/>
      <c r="K343" s="271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45"/>
      <c r="AK343" s="245"/>
      <c r="AL343" s="23"/>
      <c r="AM343" s="211"/>
      <c r="AN343" s="211"/>
      <c r="AO343" s="248"/>
      <c r="AP343" s="241"/>
      <c r="AQ343" s="238"/>
      <c r="AR343" s="235"/>
      <c r="AS343" s="241"/>
      <c r="AT343" s="238"/>
      <c r="AU343" s="235"/>
      <c r="AV343" s="241"/>
      <c r="AW343" s="238"/>
      <c r="AX343" s="235"/>
      <c r="AY343" s="241"/>
      <c r="AZ343" s="238"/>
      <c r="BA343" s="235"/>
      <c r="BB343" s="241"/>
      <c r="BC343" s="238"/>
      <c r="BD343" s="292"/>
      <c r="BE343" s="295"/>
      <c r="BF343" s="295"/>
      <c r="BG343" s="298"/>
    </row>
    <row r="344" spans="2:60" ht="28.15" hidden="1" customHeight="1" thickBot="1">
      <c r="B344" s="22"/>
      <c r="C344" s="268"/>
      <c r="D344" s="21"/>
      <c r="E344" s="20"/>
      <c r="F344" s="20"/>
      <c r="G344" s="19"/>
      <c r="H344" s="258"/>
      <c r="I344" s="272"/>
      <c r="J344" s="272"/>
      <c r="K344" s="27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46"/>
      <c r="AK344" s="246"/>
      <c r="AL344" s="11"/>
      <c r="AM344" s="211"/>
      <c r="AN344" s="211"/>
      <c r="AO344" s="249"/>
      <c r="AP344" s="242"/>
      <c r="AQ344" s="239"/>
      <c r="AR344" s="236"/>
      <c r="AS344" s="242"/>
      <c r="AT344" s="239"/>
      <c r="AU344" s="236"/>
      <c r="AV344" s="242"/>
      <c r="AW344" s="239"/>
      <c r="AX344" s="236"/>
      <c r="AY344" s="242"/>
      <c r="AZ344" s="239"/>
      <c r="BA344" s="236"/>
      <c r="BB344" s="242"/>
      <c r="BC344" s="239"/>
      <c r="BD344" s="293"/>
      <c r="BE344" s="296"/>
      <c r="BF344" s="296"/>
      <c r="BG344" s="299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29" t="s">
        <v>287</v>
      </c>
      <c r="M345" s="278"/>
      <c r="N345" s="229" t="s">
        <v>286</v>
      </c>
      <c r="O345" s="278"/>
      <c r="P345" s="229" t="s">
        <v>286</v>
      </c>
      <c r="Q345" s="230"/>
      <c r="R345" s="229" t="s">
        <v>286</v>
      </c>
      <c r="S345" s="230"/>
      <c r="T345" s="229" t="s">
        <v>286</v>
      </c>
      <c r="U345" s="230"/>
      <c r="V345" s="229" t="s">
        <v>286</v>
      </c>
      <c r="W345" s="230"/>
      <c r="X345" s="229" t="s">
        <v>286</v>
      </c>
      <c r="Y345" s="230"/>
      <c r="Z345" s="229" t="s">
        <v>286</v>
      </c>
      <c r="AA345" s="230"/>
      <c r="AB345" s="229" t="s">
        <v>286</v>
      </c>
      <c r="AC345" s="230"/>
      <c r="AD345" s="229" t="s">
        <v>286</v>
      </c>
      <c r="AE345" s="230"/>
      <c r="AF345" s="243" t="s">
        <v>285</v>
      </c>
      <c r="AG345" s="230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75"/>
      <c r="F346" s="276"/>
      <c r="G346" s="277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65">
        <v>1</v>
      </c>
      <c r="D347" s="54"/>
      <c r="E347" s="53"/>
      <c r="F347" s="53"/>
      <c r="G347" s="52"/>
      <c r="H347" s="259"/>
      <c r="I347" s="269"/>
      <c r="J347" s="269"/>
      <c r="K347" s="269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44"/>
      <c r="AK347" s="244"/>
      <c r="AL347" s="44"/>
      <c r="AM347" s="211"/>
      <c r="AN347" s="211"/>
      <c r="AO347" s="247">
        <f>SUMPRODUCT(LEN($M347:$AE350)-LEN(SUBSTITUTE($M347:$AE350,"A", "")))</f>
        <v>0</v>
      </c>
      <c r="AP347" s="240">
        <f>SUMPRODUCT(LEN($AH347:$AH350)-LEN(SUBSTITUTE($AH347:$AH350,"A", "")))</f>
        <v>0</v>
      </c>
      <c r="AQ347" s="237">
        <f>SUMPRODUCT(LEN($AG347:$AG350)-LEN(SUBSTITUTE($AG347:$AG350,"A", "")))</f>
        <v>0</v>
      </c>
      <c r="AR347" s="234">
        <f>SUMPRODUCT(LEN($M347:$AE350)-LEN(SUBSTITUTE($M347:$AE350,"S", "")))</f>
        <v>0</v>
      </c>
      <c r="AS347" s="240">
        <f>SUMPRODUCT(LEN($AH347:$AH350)-LEN(SUBSTITUTE($AH347:$AH350,"S", "")))</f>
        <v>0</v>
      </c>
      <c r="AT347" s="237">
        <f>SUMPRODUCT(LEN($AG347:$AG350)-LEN(SUBSTITUTE($AG347:$AG350,"S", "")))</f>
        <v>0</v>
      </c>
      <c r="AU347" s="234">
        <f>SUMPRODUCT(LEN($M347:$AE350)-LEN(SUBSTITUTE($M347:$AE350,"F", "")))</f>
        <v>0</v>
      </c>
      <c r="AV347" s="240">
        <f>SUMPRODUCT(LEN($AH347:$AH350)-LEN(SUBSTITUTE($AH347:$AH350,"F", "")))</f>
        <v>0</v>
      </c>
      <c r="AW347" s="237">
        <f>SUMPRODUCT(LEN($AG347:$AG350)-LEN(SUBSTITUTE($AG347:$AG350,"F", "")))</f>
        <v>0</v>
      </c>
      <c r="AX347" s="234">
        <f>SUMPRODUCT(LEN($M347:$AE350)-LEN(SUBSTITUTE($M347:$AE350,"G", "")))</f>
        <v>0</v>
      </c>
      <c r="AY347" s="240">
        <f>SUMPRODUCT(LEN($AH347:$AH350)-LEN(SUBSTITUTE($AH347:$AH350,"G", "")))</f>
        <v>0</v>
      </c>
      <c r="AZ347" s="237">
        <f>SUMPRODUCT(LEN($AG347:$AG350)-LEN(SUBSTITUTE($AG347:$AG350,"G", "")))</f>
        <v>0</v>
      </c>
      <c r="BA347" s="234">
        <f>SUMPRODUCT(LEN($M347:$AE350)-LEN(SUBSTITUTE($M347:$AE350,"M", "")))</f>
        <v>0</v>
      </c>
      <c r="BB347" s="240">
        <f>SUMPRODUCT(LEN($AH347:$AH350)-LEN(SUBSTITUTE($AH347:$AH350,"M", "")))</f>
        <v>0</v>
      </c>
      <c r="BC347" s="237">
        <f>SUMPRODUCT(LEN($AG347:$AG350)-LEN(SUBSTITUTE($AG347:$AG350,"M", "")))</f>
        <v>0</v>
      </c>
      <c r="BD347" s="291">
        <f>SUMPRODUCT(LEN($AI347:$AI350)-LEN(SUBSTITUTE($AI347:$AI350,"S", "")))</f>
        <v>0</v>
      </c>
      <c r="BE347" s="294">
        <f>SUMPRODUCT(LEN($AI347:$AI350)-LEN(SUBSTITUTE($AI347:$AI350,"F", "")))</f>
        <v>0</v>
      </c>
      <c r="BF347" s="294">
        <f>SUMPRODUCT(LEN($AI347:$AI350)-LEN(SUBSTITUTE($AI347:$AI350,"G", "")))</f>
        <v>0</v>
      </c>
      <c r="BG347" s="297">
        <f>SUMPRODUCT(LEN($AI347:$AI350)-LEN(SUBSTITUTE($AI347:$AI350,"M", "")))</f>
        <v>0</v>
      </c>
    </row>
    <row r="348" spans="2:60" ht="28.15" hidden="1" customHeight="1" thickBot="1">
      <c r="B348" s="34"/>
      <c r="C348" s="266"/>
      <c r="D348" s="43"/>
      <c r="E348" s="42"/>
      <c r="F348" s="42"/>
      <c r="G348" s="41"/>
      <c r="H348" s="260"/>
      <c r="I348" s="270"/>
      <c r="J348" s="270"/>
      <c r="K348" s="270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45"/>
      <c r="AK348" s="245"/>
      <c r="AL348" s="23"/>
      <c r="AM348" s="211"/>
      <c r="AN348" s="211"/>
      <c r="AO348" s="248"/>
      <c r="AP348" s="241"/>
      <c r="AQ348" s="238"/>
      <c r="AR348" s="235"/>
      <c r="AS348" s="241"/>
      <c r="AT348" s="238"/>
      <c r="AU348" s="235"/>
      <c r="AV348" s="241"/>
      <c r="AW348" s="238"/>
      <c r="AX348" s="235"/>
      <c r="AY348" s="241"/>
      <c r="AZ348" s="238"/>
      <c r="BA348" s="235"/>
      <c r="BB348" s="241"/>
      <c r="BC348" s="238"/>
      <c r="BD348" s="292"/>
      <c r="BE348" s="295"/>
      <c r="BF348" s="295"/>
      <c r="BG348" s="298"/>
    </row>
    <row r="349" spans="2:60" ht="28.15" hidden="1" customHeight="1">
      <c r="B349" s="34"/>
      <c r="C349" s="267"/>
      <c r="D349" s="33"/>
      <c r="E349" s="32"/>
      <c r="F349" s="32"/>
      <c r="G349" s="31"/>
      <c r="H349" s="257"/>
      <c r="I349" s="271"/>
      <c r="J349" s="271"/>
      <c r="K349" s="271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45"/>
      <c r="AK349" s="245"/>
      <c r="AL349" s="23"/>
      <c r="AM349" s="211"/>
      <c r="AN349" s="211"/>
      <c r="AO349" s="248"/>
      <c r="AP349" s="241"/>
      <c r="AQ349" s="238"/>
      <c r="AR349" s="235"/>
      <c r="AS349" s="241"/>
      <c r="AT349" s="238"/>
      <c r="AU349" s="235"/>
      <c r="AV349" s="241"/>
      <c r="AW349" s="238"/>
      <c r="AX349" s="235"/>
      <c r="AY349" s="241"/>
      <c r="AZ349" s="238"/>
      <c r="BA349" s="235"/>
      <c r="BB349" s="241"/>
      <c r="BC349" s="238"/>
      <c r="BD349" s="292"/>
      <c r="BE349" s="295"/>
      <c r="BF349" s="295"/>
      <c r="BG349" s="298"/>
    </row>
    <row r="350" spans="2:60" ht="28.15" hidden="1" customHeight="1" thickBot="1">
      <c r="B350" s="34"/>
      <c r="C350" s="273"/>
      <c r="D350" s="64"/>
      <c r="E350" s="63"/>
      <c r="F350" s="63"/>
      <c r="G350" s="62"/>
      <c r="H350" s="258"/>
      <c r="I350" s="274"/>
      <c r="J350" s="274"/>
      <c r="K350" s="274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50"/>
      <c r="AK350" s="250"/>
      <c r="AL350" s="55"/>
      <c r="AM350" s="211"/>
      <c r="AN350" s="211"/>
      <c r="AO350" s="249"/>
      <c r="AP350" s="242"/>
      <c r="AQ350" s="239"/>
      <c r="AR350" s="236"/>
      <c r="AS350" s="242"/>
      <c r="AT350" s="239"/>
      <c r="AU350" s="236"/>
      <c r="AV350" s="242"/>
      <c r="AW350" s="239"/>
      <c r="AX350" s="236"/>
      <c r="AY350" s="242"/>
      <c r="AZ350" s="239"/>
      <c r="BA350" s="236"/>
      <c r="BB350" s="242"/>
      <c r="BC350" s="239"/>
      <c r="BD350" s="293"/>
      <c r="BE350" s="296"/>
      <c r="BF350" s="296"/>
      <c r="BG350" s="299"/>
    </row>
    <row r="351" spans="2:60" ht="28.15" hidden="1" customHeight="1">
      <c r="B351" s="34"/>
      <c r="C351" s="265">
        <v>2</v>
      </c>
      <c r="D351" s="54"/>
      <c r="E351" s="53"/>
      <c r="F351" s="53"/>
      <c r="G351" s="52"/>
      <c r="H351" s="259"/>
      <c r="I351" s="269"/>
      <c r="J351" s="269"/>
      <c r="K351" s="269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51"/>
      <c r="AK351" s="254"/>
      <c r="AL351" s="44"/>
      <c r="AM351" s="211"/>
      <c r="AN351" s="211"/>
      <c r="AO351" s="247">
        <f>SUMPRODUCT(LEN($M351:$AE354)-LEN(SUBSTITUTE($M351:$AE354,"A", "")))</f>
        <v>0</v>
      </c>
      <c r="AP351" s="240">
        <f>SUMPRODUCT(LEN($AH351:$AH354)-LEN(SUBSTITUTE($AH351:$AH354,"A", "")))</f>
        <v>0</v>
      </c>
      <c r="AQ351" s="237">
        <f>SUMPRODUCT(LEN($AG351:$AG354)-LEN(SUBSTITUTE($AG351:$AG354,"A", "")))</f>
        <v>0</v>
      </c>
      <c r="AR351" s="234">
        <f>SUMPRODUCT(LEN($M351:$AE354)-LEN(SUBSTITUTE($M351:$AE354,"S", "")))</f>
        <v>0</v>
      </c>
      <c r="AS351" s="240">
        <f>SUMPRODUCT(LEN($AH351:$AH354)-LEN(SUBSTITUTE($AH351:$AH354,"S", "")))</f>
        <v>0</v>
      </c>
      <c r="AT351" s="237">
        <f>SUMPRODUCT(LEN($AG351:$AG354)-LEN(SUBSTITUTE($AG351:$AG354,"S", "")))</f>
        <v>0</v>
      </c>
      <c r="AU351" s="234">
        <f>SUMPRODUCT(LEN($M351:$AE354)-LEN(SUBSTITUTE($M351:$AE354,"F", "")))</f>
        <v>0</v>
      </c>
      <c r="AV351" s="240">
        <f>SUMPRODUCT(LEN($AH351:$AH354)-LEN(SUBSTITUTE($AH351:$AH354,"F", "")))</f>
        <v>0</v>
      </c>
      <c r="AW351" s="237">
        <f>SUMPRODUCT(LEN($AG351:$AG354)-LEN(SUBSTITUTE($AG351:$AG354,"F", "")))</f>
        <v>0</v>
      </c>
      <c r="AX351" s="234">
        <f>SUMPRODUCT(LEN($M351:$AE354)-LEN(SUBSTITUTE($M351:$AE354,"G", "")))</f>
        <v>0</v>
      </c>
      <c r="AY351" s="240">
        <f>SUMPRODUCT(LEN($AH351:$AH354)-LEN(SUBSTITUTE($AH351:$AH354,"G", "")))</f>
        <v>0</v>
      </c>
      <c r="AZ351" s="237">
        <f>SUMPRODUCT(LEN($AG351:$AG354)-LEN(SUBSTITUTE($AG351:$AG354,"G", "")))</f>
        <v>0</v>
      </c>
      <c r="BA351" s="234">
        <f>SUMPRODUCT(LEN($M351:$AE354)-LEN(SUBSTITUTE($M351:$AE354,"M", "")))</f>
        <v>0</v>
      </c>
      <c r="BB351" s="240">
        <f>SUMPRODUCT(LEN($AH351:$AH354)-LEN(SUBSTITUTE($AH351:$AH354,"M", "")))</f>
        <v>0</v>
      </c>
      <c r="BC351" s="237">
        <f>SUMPRODUCT(LEN($AG351:$AG354)-LEN(SUBSTITUTE($AG351:$AG354,"M", "")))</f>
        <v>0</v>
      </c>
      <c r="BD351" s="291">
        <f>SUMPRODUCT(LEN($AI351:$AI354)-LEN(SUBSTITUTE($AI351:$AI354,"S", "")))</f>
        <v>0</v>
      </c>
      <c r="BE351" s="294">
        <f>SUMPRODUCT(LEN($AI351:$AI354)-LEN(SUBSTITUTE($AI351:$AI354,"F", "")))</f>
        <v>0</v>
      </c>
      <c r="BF351" s="294">
        <f>SUMPRODUCT(LEN($AI351:$AI354)-LEN(SUBSTITUTE($AI351:$AI354,"G", "")))</f>
        <v>0</v>
      </c>
      <c r="BG351" s="297">
        <f>SUMPRODUCT(LEN($AI351:$AI354)-LEN(SUBSTITUTE($AI351:$AI354,"M", "")))</f>
        <v>0</v>
      </c>
    </row>
    <row r="352" spans="2:60" ht="28.15" hidden="1" customHeight="1" thickBot="1">
      <c r="B352" s="34"/>
      <c r="C352" s="266"/>
      <c r="D352" s="43"/>
      <c r="E352" s="42"/>
      <c r="F352" s="42"/>
      <c r="G352" s="41"/>
      <c r="H352" s="260"/>
      <c r="I352" s="270"/>
      <c r="J352" s="270"/>
      <c r="K352" s="270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52"/>
      <c r="AK352" s="255"/>
      <c r="AL352" s="23"/>
      <c r="AM352" s="211"/>
      <c r="AN352" s="211"/>
      <c r="AO352" s="248"/>
      <c r="AP352" s="241"/>
      <c r="AQ352" s="238"/>
      <c r="AR352" s="235"/>
      <c r="AS352" s="241"/>
      <c r="AT352" s="238"/>
      <c r="AU352" s="235"/>
      <c r="AV352" s="241"/>
      <c r="AW352" s="238"/>
      <c r="AX352" s="235"/>
      <c r="AY352" s="241"/>
      <c r="AZ352" s="238"/>
      <c r="BA352" s="235"/>
      <c r="BB352" s="241"/>
      <c r="BC352" s="238"/>
      <c r="BD352" s="292"/>
      <c r="BE352" s="295"/>
      <c r="BF352" s="295"/>
      <c r="BG352" s="298"/>
    </row>
    <row r="353" spans="2:60" ht="28.15" hidden="1" customHeight="1">
      <c r="B353" s="34"/>
      <c r="C353" s="267"/>
      <c r="D353" s="33"/>
      <c r="E353" s="32"/>
      <c r="F353" s="32"/>
      <c r="G353" s="31"/>
      <c r="H353" s="257"/>
      <c r="I353" s="271"/>
      <c r="J353" s="271"/>
      <c r="K353" s="271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52"/>
      <c r="AK353" s="255"/>
      <c r="AL353" s="23"/>
      <c r="AM353" s="211"/>
      <c r="AN353" s="211"/>
      <c r="AO353" s="248"/>
      <c r="AP353" s="241"/>
      <c r="AQ353" s="238"/>
      <c r="AR353" s="235"/>
      <c r="AS353" s="241"/>
      <c r="AT353" s="238"/>
      <c r="AU353" s="235"/>
      <c r="AV353" s="241"/>
      <c r="AW353" s="238"/>
      <c r="AX353" s="235"/>
      <c r="AY353" s="241"/>
      <c r="AZ353" s="238"/>
      <c r="BA353" s="235"/>
      <c r="BB353" s="241"/>
      <c r="BC353" s="238"/>
      <c r="BD353" s="292"/>
      <c r="BE353" s="295"/>
      <c r="BF353" s="295"/>
      <c r="BG353" s="298"/>
    </row>
    <row r="354" spans="2:60" ht="28.15" hidden="1" customHeight="1" thickBot="1">
      <c r="B354" s="34"/>
      <c r="C354" s="273"/>
      <c r="D354" s="64"/>
      <c r="E354" s="63"/>
      <c r="F354" s="63"/>
      <c r="G354" s="62"/>
      <c r="H354" s="258"/>
      <c r="I354" s="274"/>
      <c r="J354" s="274"/>
      <c r="K354" s="274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53"/>
      <c r="AK354" s="256"/>
      <c r="AL354" s="55"/>
      <c r="AM354" s="211"/>
      <c r="AN354" s="211"/>
      <c r="AO354" s="249"/>
      <c r="AP354" s="242"/>
      <c r="AQ354" s="239"/>
      <c r="AR354" s="236"/>
      <c r="AS354" s="242"/>
      <c r="AT354" s="239"/>
      <c r="AU354" s="236"/>
      <c r="AV354" s="242"/>
      <c r="AW354" s="239"/>
      <c r="AX354" s="236"/>
      <c r="AY354" s="242"/>
      <c r="AZ354" s="239"/>
      <c r="BA354" s="236"/>
      <c r="BB354" s="242"/>
      <c r="BC354" s="239"/>
      <c r="BD354" s="293"/>
      <c r="BE354" s="296"/>
      <c r="BF354" s="296"/>
      <c r="BG354" s="299"/>
    </row>
    <row r="355" spans="2:60" ht="28.15" hidden="1" customHeight="1">
      <c r="B355" s="34"/>
      <c r="C355" s="265">
        <v>3</v>
      </c>
      <c r="D355" s="54"/>
      <c r="E355" s="53"/>
      <c r="F355" s="53"/>
      <c r="G355" s="52"/>
      <c r="H355" s="259"/>
      <c r="I355" s="269"/>
      <c r="J355" s="269"/>
      <c r="K355" s="269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44"/>
      <c r="AK355" s="244"/>
      <c r="AL355" s="44"/>
      <c r="AM355" s="211"/>
      <c r="AN355" s="211"/>
      <c r="AO355" s="247">
        <f>SUMPRODUCT(LEN($M355:$AE358)-LEN(SUBSTITUTE($M355:$AE358,"A", "")))</f>
        <v>0</v>
      </c>
      <c r="AP355" s="240">
        <f>SUMPRODUCT(LEN($AH355:$AH358)-LEN(SUBSTITUTE($AH355:$AH358,"A", "")))</f>
        <v>0</v>
      </c>
      <c r="AQ355" s="237">
        <f>SUMPRODUCT(LEN($AG355:$AG358)-LEN(SUBSTITUTE($AG355:$AG358,"A", "")))</f>
        <v>0</v>
      </c>
      <c r="AR355" s="234">
        <f>SUMPRODUCT(LEN($M355:$AE358)-LEN(SUBSTITUTE($M355:$AE358,"S", "")))</f>
        <v>0</v>
      </c>
      <c r="AS355" s="240">
        <f>SUMPRODUCT(LEN($AH355:$AH358)-LEN(SUBSTITUTE($AH355:$AH358,"S", "")))</f>
        <v>0</v>
      </c>
      <c r="AT355" s="237">
        <f>SUMPRODUCT(LEN($AG355:$AG358)-LEN(SUBSTITUTE($AG355:$AG358,"S", "")))</f>
        <v>0</v>
      </c>
      <c r="AU355" s="234">
        <f>SUMPRODUCT(LEN($M355:$AE358)-LEN(SUBSTITUTE($M355:$AE358,"F", "")))</f>
        <v>0</v>
      </c>
      <c r="AV355" s="240">
        <f>SUMPRODUCT(LEN($AH355:$AH358)-LEN(SUBSTITUTE($AH355:$AH358,"F", "")))</f>
        <v>0</v>
      </c>
      <c r="AW355" s="237">
        <f>SUMPRODUCT(LEN($AG355:$AG358)-LEN(SUBSTITUTE($AG355:$AG358,"F", "")))</f>
        <v>0</v>
      </c>
      <c r="AX355" s="234">
        <f>SUMPRODUCT(LEN($M355:$AE358)-LEN(SUBSTITUTE($M355:$AE358,"G", "")))</f>
        <v>0</v>
      </c>
      <c r="AY355" s="240">
        <f>SUMPRODUCT(LEN($AH355:$AH358)-LEN(SUBSTITUTE($AH355:$AH358,"G", "")))</f>
        <v>0</v>
      </c>
      <c r="AZ355" s="237">
        <f>SUMPRODUCT(LEN($AG355:$AG358)-LEN(SUBSTITUTE($AG355:$AG358,"G", "")))</f>
        <v>0</v>
      </c>
      <c r="BA355" s="234">
        <f>SUMPRODUCT(LEN($M355:$AE358)-LEN(SUBSTITUTE($M355:$AE358,"M", "")))</f>
        <v>0</v>
      </c>
      <c r="BB355" s="240">
        <f>SUMPRODUCT(LEN($AH355:$AH358)-LEN(SUBSTITUTE($AH355:$AH358,"M", "")))</f>
        <v>0</v>
      </c>
      <c r="BC355" s="237">
        <f>SUMPRODUCT(LEN($AG355:$AG358)-LEN(SUBSTITUTE($AG355:$AG358,"M", "")))</f>
        <v>0</v>
      </c>
      <c r="BD355" s="291">
        <f>SUMPRODUCT(LEN($AI355:$AI358)-LEN(SUBSTITUTE($AI355:$AI358,"S", "")))</f>
        <v>0</v>
      </c>
      <c r="BE355" s="294">
        <f>SUMPRODUCT(LEN($AI355:$AI358)-LEN(SUBSTITUTE($AI355:$AI358,"F", "")))</f>
        <v>0</v>
      </c>
      <c r="BF355" s="294">
        <f>SUMPRODUCT(LEN($AI355:$AI358)-LEN(SUBSTITUTE($AI355:$AI358,"G", "")))</f>
        <v>0</v>
      </c>
      <c r="BG355" s="297">
        <f>SUMPRODUCT(LEN($AI355:$AI358)-LEN(SUBSTITUTE($AI355:$AI358,"M", "")))</f>
        <v>0</v>
      </c>
    </row>
    <row r="356" spans="2:60" ht="28.15" hidden="1" customHeight="1" thickBot="1">
      <c r="B356" s="34"/>
      <c r="C356" s="266"/>
      <c r="D356" s="43"/>
      <c r="E356" s="42"/>
      <c r="F356" s="42"/>
      <c r="G356" s="41"/>
      <c r="H356" s="260"/>
      <c r="I356" s="270"/>
      <c r="J356" s="270"/>
      <c r="K356" s="270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45"/>
      <c r="AK356" s="245"/>
      <c r="AL356" s="23"/>
      <c r="AM356" s="211"/>
      <c r="AN356" s="211"/>
      <c r="AO356" s="248"/>
      <c r="AP356" s="241"/>
      <c r="AQ356" s="238"/>
      <c r="AR356" s="235"/>
      <c r="AS356" s="241"/>
      <c r="AT356" s="238"/>
      <c r="AU356" s="235"/>
      <c r="AV356" s="241"/>
      <c r="AW356" s="238"/>
      <c r="AX356" s="235"/>
      <c r="AY356" s="241"/>
      <c r="AZ356" s="238"/>
      <c r="BA356" s="235"/>
      <c r="BB356" s="241"/>
      <c r="BC356" s="238"/>
      <c r="BD356" s="292"/>
      <c r="BE356" s="295"/>
      <c r="BF356" s="295"/>
      <c r="BG356" s="298"/>
    </row>
    <row r="357" spans="2:60" ht="28.15" hidden="1" customHeight="1">
      <c r="B357" s="34"/>
      <c r="C357" s="267"/>
      <c r="D357" s="33"/>
      <c r="E357" s="32"/>
      <c r="F357" s="32"/>
      <c r="G357" s="31"/>
      <c r="H357" s="257"/>
      <c r="I357" s="271"/>
      <c r="J357" s="271"/>
      <c r="K357" s="271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45"/>
      <c r="AK357" s="245"/>
      <c r="AL357" s="23"/>
      <c r="AM357" s="211"/>
      <c r="AN357" s="211"/>
      <c r="AO357" s="248"/>
      <c r="AP357" s="241"/>
      <c r="AQ357" s="238"/>
      <c r="AR357" s="235"/>
      <c r="AS357" s="241"/>
      <c r="AT357" s="238"/>
      <c r="AU357" s="235"/>
      <c r="AV357" s="241"/>
      <c r="AW357" s="238"/>
      <c r="AX357" s="235"/>
      <c r="AY357" s="241"/>
      <c r="AZ357" s="238"/>
      <c r="BA357" s="235"/>
      <c r="BB357" s="241"/>
      <c r="BC357" s="238"/>
      <c r="BD357" s="292"/>
      <c r="BE357" s="295"/>
      <c r="BF357" s="295"/>
      <c r="BG357" s="298"/>
    </row>
    <row r="358" spans="2:60" ht="28.15" hidden="1" customHeight="1" thickBot="1">
      <c r="B358" s="22"/>
      <c r="C358" s="268"/>
      <c r="D358" s="21"/>
      <c r="E358" s="20"/>
      <c r="F358" s="20"/>
      <c r="G358" s="19"/>
      <c r="H358" s="258"/>
      <c r="I358" s="272"/>
      <c r="J358" s="272"/>
      <c r="K358" s="27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46"/>
      <c r="AK358" s="246"/>
      <c r="AL358" s="11"/>
      <c r="AM358" s="211"/>
      <c r="AN358" s="211"/>
      <c r="AO358" s="249"/>
      <c r="AP358" s="242"/>
      <c r="AQ358" s="239"/>
      <c r="AR358" s="236"/>
      <c r="AS358" s="242"/>
      <c r="AT358" s="239"/>
      <c r="AU358" s="236"/>
      <c r="AV358" s="242"/>
      <c r="AW358" s="239"/>
      <c r="AX358" s="236"/>
      <c r="AY358" s="242"/>
      <c r="AZ358" s="239"/>
      <c r="BA358" s="236"/>
      <c r="BB358" s="242"/>
      <c r="BC358" s="239"/>
      <c r="BD358" s="293"/>
      <c r="BE358" s="296"/>
      <c r="BF358" s="296"/>
      <c r="BG358" s="299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29" t="s">
        <v>287</v>
      </c>
      <c r="M359" s="278"/>
      <c r="N359" s="229" t="s">
        <v>286</v>
      </c>
      <c r="O359" s="278"/>
      <c r="P359" s="229" t="s">
        <v>286</v>
      </c>
      <c r="Q359" s="230"/>
      <c r="R359" s="229" t="s">
        <v>286</v>
      </c>
      <c r="S359" s="230"/>
      <c r="T359" s="229" t="s">
        <v>286</v>
      </c>
      <c r="U359" s="230"/>
      <c r="V359" s="229" t="s">
        <v>286</v>
      </c>
      <c r="W359" s="230"/>
      <c r="X359" s="229" t="s">
        <v>286</v>
      </c>
      <c r="Y359" s="230"/>
      <c r="Z359" s="229" t="s">
        <v>286</v>
      </c>
      <c r="AA359" s="230"/>
      <c r="AB359" s="229" t="s">
        <v>286</v>
      </c>
      <c r="AC359" s="230"/>
      <c r="AD359" s="229" t="s">
        <v>286</v>
      </c>
      <c r="AE359" s="230"/>
      <c r="AF359" s="243" t="s">
        <v>285</v>
      </c>
      <c r="AG359" s="230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75"/>
      <c r="F360" s="276"/>
      <c r="G360" s="277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65">
        <v>1</v>
      </c>
      <c r="D361" s="54"/>
      <c r="E361" s="53"/>
      <c r="F361" s="53"/>
      <c r="G361" s="52"/>
      <c r="H361" s="259"/>
      <c r="I361" s="269"/>
      <c r="J361" s="269"/>
      <c r="K361" s="269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44"/>
      <c r="AK361" s="244"/>
      <c r="AL361" s="44"/>
      <c r="AM361" s="211"/>
      <c r="AN361" s="211"/>
      <c r="AO361" s="247">
        <f>SUMPRODUCT(LEN($M361:$AE364)-LEN(SUBSTITUTE($M361:$AE364,"A", "")))</f>
        <v>0</v>
      </c>
      <c r="AP361" s="240">
        <f>SUMPRODUCT(LEN($AH361:$AH364)-LEN(SUBSTITUTE($AH361:$AH364,"A", "")))</f>
        <v>0</v>
      </c>
      <c r="AQ361" s="237">
        <f>SUMPRODUCT(LEN($AG361:$AG364)-LEN(SUBSTITUTE($AG361:$AG364,"A", "")))</f>
        <v>0</v>
      </c>
      <c r="AR361" s="234">
        <f>SUMPRODUCT(LEN($M361:$AE364)-LEN(SUBSTITUTE($M361:$AE364,"S", "")))</f>
        <v>0</v>
      </c>
      <c r="AS361" s="240">
        <f>SUMPRODUCT(LEN($AH361:$AH364)-LEN(SUBSTITUTE($AH361:$AH364,"S", "")))</f>
        <v>0</v>
      </c>
      <c r="AT361" s="237">
        <f>SUMPRODUCT(LEN($AG361:$AG364)-LEN(SUBSTITUTE($AG361:$AG364,"S", "")))</f>
        <v>0</v>
      </c>
      <c r="AU361" s="234">
        <f>SUMPRODUCT(LEN($M361:$AE364)-LEN(SUBSTITUTE($M361:$AE364,"F", "")))</f>
        <v>0</v>
      </c>
      <c r="AV361" s="240">
        <f>SUMPRODUCT(LEN($AH361:$AH364)-LEN(SUBSTITUTE($AH361:$AH364,"F", "")))</f>
        <v>0</v>
      </c>
      <c r="AW361" s="237">
        <f>SUMPRODUCT(LEN($AG361:$AG364)-LEN(SUBSTITUTE($AG361:$AG364,"F", "")))</f>
        <v>0</v>
      </c>
      <c r="AX361" s="234">
        <f>SUMPRODUCT(LEN($M361:$AE364)-LEN(SUBSTITUTE($M361:$AE364,"G", "")))</f>
        <v>0</v>
      </c>
      <c r="AY361" s="240">
        <f>SUMPRODUCT(LEN($AH361:$AH364)-LEN(SUBSTITUTE($AH361:$AH364,"G", "")))</f>
        <v>0</v>
      </c>
      <c r="AZ361" s="237">
        <f>SUMPRODUCT(LEN($AG361:$AG364)-LEN(SUBSTITUTE($AG361:$AG364,"G", "")))</f>
        <v>0</v>
      </c>
      <c r="BA361" s="234">
        <f>SUMPRODUCT(LEN($M361:$AE364)-LEN(SUBSTITUTE($M361:$AE364,"M", "")))</f>
        <v>0</v>
      </c>
      <c r="BB361" s="240">
        <f>SUMPRODUCT(LEN($AH361:$AH364)-LEN(SUBSTITUTE($AH361:$AH364,"M", "")))</f>
        <v>0</v>
      </c>
      <c r="BC361" s="237">
        <f>SUMPRODUCT(LEN($AG361:$AG364)-LEN(SUBSTITUTE($AG361:$AG364,"M", "")))</f>
        <v>0</v>
      </c>
      <c r="BD361" s="291">
        <f>SUMPRODUCT(LEN($AI361:$AI364)-LEN(SUBSTITUTE($AI361:$AI364,"S", "")))</f>
        <v>0</v>
      </c>
      <c r="BE361" s="294">
        <f>SUMPRODUCT(LEN($AI361:$AI364)-LEN(SUBSTITUTE($AI361:$AI364,"F", "")))</f>
        <v>0</v>
      </c>
      <c r="BF361" s="294">
        <f>SUMPRODUCT(LEN($AI361:$AI364)-LEN(SUBSTITUTE($AI361:$AI364,"G", "")))</f>
        <v>0</v>
      </c>
      <c r="BG361" s="297">
        <f>SUMPRODUCT(LEN($AI361:$AI364)-LEN(SUBSTITUTE($AI361:$AI364,"M", "")))</f>
        <v>0</v>
      </c>
    </row>
    <row r="362" spans="2:60" ht="28.15" hidden="1" customHeight="1" thickBot="1">
      <c r="B362" s="34"/>
      <c r="C362" s="266"/>
      <c r="D362" s="43"/>
      <c r="E362" s="42"/>
      <c r="F362" s="42"/>
      <c r="G362" s="41"/>
      <c r="H362" s="260"/>
      <c r="I362" s="270"/>
      <c r="J362" s="270"/>
      <c r="K362" s="270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45"/>
      <c r="AK362" s="245"/>
      <c r="AL362" s="23"/>
      <c r="AM362" s="211"/>
      <c r="AN362" s="211"/>
      <c r="AO362" s="248"/>
      <c r="AP362" s="241"/>
      <c r="AQ362" s="238"/>
      <c r="AR362" s="235"/>
      <c r="AS362" s="241"/>
      <c r="AT362" s="238"/>
      <c r="AU362" s="235"/>
      <c r="AV362" s="241"/>
      <c r="AW362" s="238"/>
      <c r="AX362" s="235"/>
      <c r="AY362" s="241"/>
      <c r="AZ362" s="238"/>
      <c r="BA362" s="235"/>
      <c r="BB362" s="241"/>
      <c r="BC362" s="238"/>
      <c r="BD362" s="292"/>
      <c r="BE362" s="295"/>
      <c r="BF362" s="295"/>
      <c r="BG362" s="298"/>
    </row>
    <row r="363" spans="2:60" ht="28.15" hidden="1" customHeight="1">
      <c r="B363" s="34"/>
      <c r="C363" s="267"/>
      <c r="D363" s="33"/>
      <c r="E363" s="32"/>
      <c r="F363" s="32"/>
      <c r="G363" s="31"/>
      <c r="H363" s="257"/>
      <c r="I363" s="271"/>
      <c r="J363" s="271"/>
      <c r="K363" s="271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45"/>
      <c r="AK363" s="245"/>
      <c r="AL363" s="23"/>
      <c r="AM363" s="211"/>
      <c r="AN363" s="211"/>
      <c r="AO363" s="248"/>
      <c r="AP363" s="241"/>
      <c r="AQ363" s="238"/>
      <c r="AR363" s="235"/>
      <c r="AS363" s="241"/>
      <c r="AT363" s="238"/>
      <c r="AU363" s="235"/>
      <c r="AV363" s="241"/>
      <c r="AW363" s="238"/>
      <c r="AX363" s="235"/>
      <c r="AY363" s="241"/>
      <c r="AZ363" s="238"/>
      <c r="BA363" s="235"/>
      <c r="BB363" s="241"/>
      <c r="BC363" s="238"/>
      <c r="BD363" s="292"/>
      <c r="BE363" s="295"/>
      <c r="BF363" s="295"/>
      <c r="BG363" s="298"/>
    </row>
    <row r="364" spans="2:60" ht="28.15" hidden="1" customHeight="1" thickBot="1">
      <c r="B364" s="34"/>
      <c r="C364" s="273"/>
      <c r="D364" s="64"/>
      <c r="E364" s="63"/>
      <c r="F364" s="63"/>
      <c r="G364" s="62"/>
      <c r="H364" s="258"/>
      <c r="I364" s="274"/>
      <c r="J364" s="274"/>
      <c r="K364" s="274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50"/>
      <c r="AK364" s="250"/>
      <c r="AL364" s="55"/>
      <c r="AM364" s="211"/>
      <c r="AN364" s="211"/>
      <c r="AO364" s="249"/>
      <c r="AP364" s="242"/>
      <c r="AQ364" s="239"/>
      <c r="AR364" s="236"/>
      <c r="AS364" s="242"/>
      <c r="AT364" s="239"/>
      <c r="AU364" s="236"/>
      <c r="AV364" s="242"/>
      <c r="AW364" s="239"/>
      <c r="AX364" s="236"/>
      <c r="AY364" s="242"/>
      <c r="AZ364" s="239"/>
      <c r="BA364" s="236"/>
      <c r="BB364" s="242"/>
      <c r="BC364" s="239"/>
      <c r="BD364" s="293"/>
      <c r="BE364" s="296"/>
      <c r="BF364" s="296"/>
      <c r="BG364" s="299"/>
    </row>
    <row r="365" spans="2:60" ht="28.15" hidden="1" customHeight="1">
      <c r="B365" s="34"/>
      <c r="C365" s="265">
        <v>2</v>
      </c>
      <c r="D365" s="54"/>
      <c r="E365" s="53"/>
      <c r="F365" s="53"/>
      <c r="G365" s="52"/>
      <c r="H365" s="259"/>
      <c r="I365" s="269"/>
      <c r="J365" s="269"/>
      <c r="K365" s="269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51"/>
      <c r="AK365" s="254"/>
      <c r="AL365" s="44"/>
      <c r="AM365" s="211"/>
      <c r="AN365" s="211"/>
      <c r="AO365" s="247">
        <f>SUMPRODUCT(LEN($M365:$AE368)-LEN(SUBSTITUTE($M365:$AE368,"A", "")))</f>
        <v>0</v>
      </c>
      <c r="AP365" s="240">
        <f>SUMPRODUCT(LEN($AH365:$AH368)-LEN(SUBSTITUTE($AH365:$AH368,"A", "")))</f>
        <v>0</v>
      </c>
      <c r="AQ365" s="237">
        <f>SUMPRODUCT(LEN($AG365:$AG368)-LEN(SUBSTITUTE($AG365:$AG368,"A", "")))</f>
        <v>0</v>
      </c>
      <c r="AR365" s="234">
        <f>SUMPRODUCT(LEN($M365:$AE368)-LEN(SUBSTITUTE($M365:$AE368,"S", "")))</f>
        <v>0</v>
      </c>
      <c r="AS365" s="240">
        <f>SUMPRODUCT(LEN($AH365:$AH368)-LEN(SUBSTITUTE($AH365:$AH368,"S", "")))</f>
        <v>0</v>
      </c>
      <c r="AT365" s="237">
        <f>SUMPRODUCT(LEN($AG365:$AG368)-LEN(SUBSTITUTE($AG365:$AG368,"S", "")))</f>
        <v>0</v>
      </c>
      <c r="AU365" s="234">
        <f>SUMPRODUCT(LEN($M365:$AE368)-LEN(SUBSTITUTE($M365:$AE368,"F", "")))</f>
        <v>0</v>
      </c>
      <c r="AV365" s="240">
        <f>SUMPRODUCT(LEN($AH365:$AH368)-LEN(SUBSTITUTE($AH365:$AH368,"F", "")))</f>
        <v>0</v>
      </c>
      <c r="AW365" s="237">
        <f>SUMPRODUCT(LEN($AG365:$AG368)-LEN(SUBSTITUTE($AG365:$AG368,"F", "")))</f>
        <v>0</v>
      </c>
      <c r="AX365" s="234">
        <f>SUMPRODUCT(LEN($M365:$AE368)-LEN(SUBSTITUTE($M365:$AE368,"G", "")))</f>
        <v>0</v>
      </c>
      <c r="AY365" s="240">
        <f>SUMPRODUCT(LEN($AH365:$AH368)-LEN(SUBSTITUTE($AH365:$AH368,"G", "")))</f>
        <v>0</v>
      </c>
      <c r="AZ365" s="237">
        <f>SUMPRODUCT(LEN($AG365:$AG368)-LEN(SUBSTITUTE($AG365:$AG368,"G", "")))</f>
        <v>0</v>
      </c>
      <c r="BA365" s="234">
        <f>SUMPRODUCT(LEN($M365:$AE368)-LEN(SUBSTITUTE($M365:$AE368,"M", "")))</f>
        <v>0</v>
      </c>
      <c r="BB365" s="240">
        <f>SUMPRODUCT(LEN($AH365:$AH368)-LEN(SUBSTITUTE($AH365:$AH368,"M", "")))</f>
        <v>0</v>
      </c>
      <c r="BC365" s="237">
        <f>SUMPRODUCT(LEN($AG365:$AG368)-LEN(SUBSTITUTE($AG365:$AG368,"M", "")))</f>
        <v>0</v>
      </c>
      <c r="BD365" s="291">
        <f>SUMPRODUCT(LEN($AI365:$AI368)-LEN(SUBSTITUTE($AI365:$AI368,"S", "")))</f>
        <v>0</v>
      </c>
      <c r="BE365" s="294">
        <f>SUMPRODUCT(LEN($AI365:$AI368)-LEN(SUBSTITUTE($AI365:$AI368,"F", "")))</f>
        <v>0</v>
      </c>
      <c r="BF365" s="294">
        <f>SUMPRODUCT(LEN($AI365:$AI368)-LEN(SUBSTITUTE($AI365:$AI368,"G", "")))</f>
        <v>0</v>
      </c>
      <c r="BG365" s="297">
        <f>SUMPRODUCT(LEN($AI365:$AI368)-LEN(SUBSTITUTE($AI365:$AI368,"M", "")))</f>
        <v>0</v>
      </c>
    </row>
    <row r="366" spans="2:60" ht="28.15" hidden="1" customHeight="1" thickBot="1">
      <c r="B366" s="34"/>
      <c r="C366" s="266"/>
      <c r="D366" s="43"/>
      <c r="E366" s="42"/>
      <c r="F366" s="42"/>
      <c r="G366" s="41"/>
      <c r="H366" s="260"/>
      <c r="I366" s="270"/>
      <c r="J366" s="270"/>
      <c r="K366" s="270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52"/>
      <c r="AK366" s="255"/>
      <c r="AL366" s="23"/>
      <c r="AM366" s="211"/>
      <c r="AN366" s="211"/>
      <c r="AO366" s="248"/>
      <c r="AP366" s="241"/>
      <c r="AQ366" s="238"/>
      <c r="AR366" s="235"/>
      <c r="AS366" s="241"/>
      <c r="AT366" s="238"/>
      <c r="AU366" s="235"/>
      <c r="AV366" s="241"/>
      <c r="AW366" s="238"/>
      <c r="AX366" s="235"/>
      <c r="AY366" s="241"/>
      <c r="AZ366" s="238"/>
      <c r="BA366" s="235"/>
      <c r="BB366" s="241"/>
      <c r="BC366" s="238"/>
      <c r="BD366" s="292"/>
      <c r="BE366" s="295"/>
      <c r="BF366" s="295"/>
      <c r="BG366" s="298"/>
    </row>
    <row r="367" spans="2:60" ht="28.15" hidden="1" customHeight="1">
      <c r="B367" s="34"/>
      <c r="C367" s="267"/>
      <c r="D367" s="33"/>
      <c r="E367" s="32"/>
      <c r="F367" s="32"/>
      <c r="G367" s="31"/>
      <c r="H367" s="257"/>
      <c r="I367" s="271"/>
      <c r="J367" s="271"/>
      <c r="K367" s="271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52"/>
      <c r="AK367" s="255"/>
      <c r="AL367" s="23"/>
      <c r="AM367" s="211"/>
      <c r="AN367" s="211"/>
      <c r="AO367" s="248"/>
      <c r="AP367" s="241"/>
      <c r="AQ367" s="238"/>
      <c r="AR367" s="235"/>
      <c r="AS367" s="241"/>
      <c r="AT367" s="238"/>
      <c r="AU367" s="235"/>
      <c r="AV367" s="241"/>
      <c r="AW367" s="238"/>
      <c r="AX367" s="235"/>
      <c r="AY367" s="241"/>
      <c r="AZ367" s="238"/>
      <c r="BA367" s="235"/>
      <c r="BB367" s="241"/>
      <c r="BC367" s="238"/>
      <c r="BD367" s="292"/>
      <c r="BE367" s="295"/>
      <c r="BF367" s="295"/>
      <c r="BG367" s="298"/>
    </row>
    <row r="368" spans="2:60" ht="28.15" hidden="1" customHeight="1" thickBot="1">
      <c r="B368" s="34"/>
      <c r="C368" s="273"/>
      <c r="D368" s="64"/>
      <c r="E368" s="63"/>
      <c r="F368" s="63"/>
      <c r="G368" s="62"/>
      <c r="H368" s="258"/>
      <c r="I368" s="274"/>
      <c r="J368" s="274"/>
      <c r="K368" s="274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53"/>
      <c r="AK368" s="256"/>
      <c r="AL368" s="55"/>
      <c r="AM368" s="211"/>
      <c r="AN368" s="211"/>
      <c r="AO368" s="249"/>
      <c r="AP368" s="242"/>
      <c r="AQ368" s="239"/>
      <c r="AR368" s="236"/>
      <c r="AS368" s="242"/>
      <c r="AT368" s="239"/>
      <c r="AU368" s="236"/>
      <c r="AV368" s="242"/>
      <c r="AW368" s="239"/>
      <c r="AX368" s="236"/>
      <c r="AY368" s="242"/>
      <c r="AZ368" s="239"/>
      <c r="BA368" s="236"/>
      <c r="BB368" s="242"/>
      <c r="BC368" s="239"/>
      <c r="BD368" s="293"/>
      <c r="BE368" s="296"/>
      <c r="BF368" s="296"/>
      <c r="BG368" s="299"/>
    </row>
    <row r="369" spans="2:60" ht="28.15" hidden="1" customHeight="1">
      <c r="B369" s="34"/>
      <c r="C369" s="265">
        <v>3</v>
      </c>
      <c r="D369" s="54"/>
      <c r="E369" s="53"/>
      <c r="F369" s="53"/>
      <c r="G369" s="52"/>
      <c r="H369" s="259"/>
      <c r="I369" s="269"/>
      <c r="J369" s="269"/>
      <c r="K369" s="269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44"/>
      <c r="AK369" s="244"/>
      <c r="AL369" s="44"/>
      <c r="AM369" s="211"/>
      <c r="AN369" s="211"/>
      <c r="AO369" s="247">
        <f>SUMPRODUCT(LEN($M369:$AE372)-LEN(SUBSTITUTE($M369:$AE372,"A", "")))</f>
        <v>0</v>
      </c>
      <c r="AP369" s="240">
        <f>SUMPRODUCT(LEN($AH369:$AH372)-LEN(SUBSTITUTE($AH369:$AH372,"A", "")))</f>
        <v>0</v>
      </c>
      <c r="AQ369" s="237">
        <f>SUMPRODUCT(LEN($AG369:$AG372)-LEN(SUBSTITUTE($AG369:$AG372,"A", "")))</f>
        <v>0</v>
      </c>
      <c r="AR369" s="234">
        <f>SUMPRODUCT(LEN($M369:$AE372)-LEN(SUBSTITUTE($M369:$AE372,"S", "")))</f>
        <v>0</v>
      </c>
      <c r="AS369" s="240">
        <f>SUMPRODUCT(LEN($AH369:$AH372)-LEN(SUBSTITUTE($AH369:$AH372,"S", "")))</f>
        <v>0</v>
      </c>
      <c r="AT369" s="237">
        <f>SUMPRODUCT(LEN($AG369:$AG372)-LEN(SUBSTITUTE($AG369:$AG372,"S", "")))</f>
        <v>0</v>
      </c>
      <c r="AU369" s="234">
        <f>SUMPRODUCT(LEN($M369:$AE372)-LEN(SUBSTITUTE($M369:$AE372,"F", "")))</f>
        <v>0</v>
      </c>
      <c r="AV369" s="240">
        <f>SUMPRODUCT(LEN($AH369:$AH372)-LEN(SUBSTITUTE($AH369:$AH372,"F", "")))</f>
        <v>0</v>
      </c>
      <c r="AW369" s="237">
        <f>SUMPRODUCT(LEN($AG369:$AG372)-LEN(SUBSTITUTE($AG369:$AG372,"F", "")))</f>
        <v>0</v>
      </c>
      <c r="AX369" s="234">
        <f>SUMPRODUCT(LEN($M369:$AE372)-LEN(SUBSTITUTE($M369:$AE372,"G", "")))</f>
        <v>0</v>
      </c>
      <c r="AY369" s="240">
        <f>SUMPRODUCT(LEN($AH369:$AH372)-LEN(SUBSTITUTE($AH369:$AH372,"G", "")))</f>
        <v>0</v>
      </c>
      <c r="AZ369" s="237">
        <f>SUMPRODUCT(LEN($AG369:$AG372)-LEN(SUBSTITUTE($AG369:$AG372,"G", "")))</f>
        <v>0</v>
      </c>
      <c r="BA369" s="234">
        <f>SUMPRODUCT(LEN($M369:$AE372)-LEN(SUBSTITUTE($M369:$AE372,"M", "")))</f>
        <v>0</v>
      </c>
      <c r="BB369" s="240">
        <f>SUMPRODUCT(LEN($AH369:$AH372)-LEN(SUBSTITUTE($AH369:$AH372,"M", "")))</f>
        <v>0</v>
      </c>
      <c r="BC369" s="237">
        <f>SUMPRODUCT(LEN($AG369:$AG372)-LEN(SUBSTITUTE($AG369:$AG372,"M", "")))</f>
        <v>0</v>
      </c>
      <c r="BD369" s="291">
        <f>SUMPRODUCT(LEN($AI369:$AI372)-LEN(SUBSTITUTE($AI369:$AI372,"S", "")))</f>
        <v>0</v>
      </c>
      <c r="BE369" s="294">
        <f>SUMPRODUCT(LEN($AI369:$AI372)-LEN(SUBSTITUTE($AI369:$AI372,"F", "")))</f>
        <v>0</v>
      </c>
      <c r="BF369" s="294">
        <f>SUMPRODUCT(LEN($AI369:$AI372)-LEN(SUBSTITUTE($AI369:$AI372,"G", "")))</f>
        <v>0</v>
      </c>
      <c r="BG369" s="297">
        <f>SUMPRODUCT(LEN($AI369:$AI372)-LEN(SUBSTITUTE($AI369:$AI372,"M", "")))</f>
        <v>0</v>
      </c>
    </row>
    <row r="370" spans="2:60" ht="28.15" hidden="1" customHeight="1" thickBot="1">
      <c r="B370" s="34"/>
      <c r="C370" s="266"/>
      <c r="D370" s="43"/>
      <c r="E370" s="42"/>
      <c r="F370" s="42"/>
      <c r="G370" s="41"/>
      <c r="H370" s="260"/>
      <c r="I370" s="270"/>
      <c r="J370" s="270"/>
      <c r="K370" s="270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45"/>
      <c r="AK370" s="245"/>
      <c r="AL370" s="23"/>
      <c r="AM370" s="211"/>
      <c r="AN370" s="211"/>
      <c r="AO370" s="248"/>
      <c r="AP370" s="241"/>
      <c r="AQ370" s="238"/>
      <c r="AR370" s="235"/>
      <c r="AS370" s="241"/>
      <c r="AT370" s="238"/>
      <c r="AU370" s="235"/>
      <c r="AV370" s="241"/>
      <c r="AW370" s="238"/>
      <c r="AX370" s="235"/>
      <c r="AY370" s="241"/>
      <c r="AZ370" s="238"/>
      <c r="BA370" s="235"/>
      <c r="BB370" s="241"/>
      <c r="BC370" s="238"/>
      <c r="BD370" s="292"/>
      <c r="BE370" s="295"/>
      <c r="BF370" s="295"/>
      <c r="BG370" s="298"/>
    </row>
    <row r="371" spans="2:60" ht="28.15" hidden="1" customHeight="1">
      <c r="B371" s="34"/>
      <c r="C371" s="267"/>
      <c r="D371" s="33"/>
      <c r="E371" s="32"/>
      <c r="F371" s="32"/>
      <c r="G371" s="31"/>
      <c r="H371" s="257"/>
      <c r="I371" s="271"/>
      <c r="J371" s="271"/>
      <c r="K371" s="271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45"/>
      <c r="AK371" s="245"/>
      <c r="AL371" s="23"/>
      <c r="AM371" s="211"/>
      <c r="AN371" s="211"/>
      <c r="AO371" s="248"/>
      <c r="AP371" s="241"/>
      <c r="AQ371" s="238"/>
      <c r="AR371" s="235"/>
      <c r="AS371" s="241"/>
      <c r="AT371" s="238"/>
      <c r="AU371" s="235"/>
      <c r="AV371" s="241"/>
      <c r="AW371" s="238"/>
      <c r="AX371" s="235"/>
      <c r="AY371" s="241"/>
      <c r="AZ371" s="238"/>
      <c r="BA371" s="235"/>
      <c r="BB371" s="241"/>
      <c r="BC371" s="238"/>
      <c r="BD371" s="292"/>
      <c r="BE371" s="295"/>
      <c r="BF371" s="295"/>
      <c r="BG371" s="298"/>
    </row>
    <row r="372" spans="2:60" ht="28.15" hidden="1" customHeight="1" thickBot="1">
      <c r="B372" s="22"/>
      <c r="C372" s="268"/>
      <c r="D372" s="21"/>
      <c r="E372" s="20"/>
      <c r="F372" s="20"/>
      <c r="G372" s="19"/>
      <c r="H372" s="258"/>
      <c r="I372" s="272"/>
      <c r="J372" s="272"/>
      <c r="K372" s="27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46"/>
      <c r="AK372" s="246"/>
      <c r="AL372" s="11"/>
      <c r="AM372" s="211"/>
      <c r="AN372" s="211"/>
      <c r="AO372" s="249"/>
      <c r="AP372" s="242"/>
      <c r="AQ372" s="239"/>
      <c r="AR372" s="236"/>
      <c r="AS372" s="242"/>
      <c r="AT372" s="239"/>
      <c r="AU372" s="236"/>
      <c r="AV372" s="242"/>
      <c r="AW372" s="239"/>
      <c r="AX372" s="236"/>
      <c r="AY372" s="242"/>
      <c r="AZ372" s="239"/>
      <c r="BA372" s="236"/>
      <c r="BB372" s="242"/>
      <c r="BC372" s="239"/>
      <c r="BD372" s="293"/>
      <c r="BE372" s="296"/>
      <c r="BF372" s="296"/>
      <c r="BG372" s="299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29" t="s">
        <v>287</v>
      </c>
      <c r="M373" s="278"/>
      <c r="N373" s="229" t="s">
        <v>286</v>
      </c>
      <c r="O373" s="278"/>
      <c r="P373" s="229" t="s">
        <v>286</v>
      </c>
      <c r="Q373" s="230"/>
      <c r="R373" s="229" t="s">
        <v>286</v>
      </c>
      <c r="S373" s="230"/>
      <c r="T373" s="229" t="s">
        <v>286</v>
      </c>
      <c r="U373" s="230"/>
      <c r="V373" s="229" t="s">
        <v>286</v>
      </c>
      <c r="W373" s="230"/>
      <c r="X373" s="229" t="s">
        <v>286</v>
      </c>
      <c r="Y373" s="230"/>
      <c r="Z373" s="229" t="s">
        <v>286</v>
      </c>
      <c r="AA373" s="230"/>
      <c r="AB373" s="229" t="s">
        <v>286</v>
      </c>
      <c r="AC373" s="230"/>
      <c r="AD373" s="229" t="s">
        <v>286</v>
      </c>
      <c r="AE373" s="230"/>
      <c r="AF373" s="243" t="s">
        <v>285</v>
      </c>
      <c r="AG373" s="230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75"/>
      <c r="F374" s="276"/>
      <c r="G374" s="277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65">
        <v>1</v>
      </c>
      <c r="D375" s="54"/>
      <c r="E375" s="53"/>
      <c r="F375" s="53"/>
      <c r="G375" s="52"/>
      <c r="H375" s="259"/>
      <c r="I375" s="269"/>
      <c r="J375" s="269"/>
      <c r="K375" s="269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44"/>
      <c r="AK375" s="244"/>
      <c r="AL375" s="44"/>
      <c r="AM375" s="211"/>
      <c r="AN375" s="211"/>
      <c r="AO375" s="247">
        <f>SUMPRODUCT(LEN($M375:$AE378)-LEN(SUBSTITUTE($M375:$AE378,"A", "")))</f>
        <v>0</v>
      </c>
      <c r="AP375" s="240">
        <f>SUMPRODUCT(LEN($AH375:$AH378)-LEN(SUBSTITUTE($AH375:$AH378,"A", "")))</f>
        <v>0</v>
      </c>
      <c r="AQ375" s="237">
        <f>SUMPRODUCT(LEN($AG375:$AG378)-LEN(SUBSTITUTE($AG375:$AG378,"A", "")))</f>
        <v>0</v>
      </c>
      <c r="AR375" s="234">
        <f>SUMPRODUCT(LEN($M375:$AE378)-LEN(SUBSTITUTE($M375:$AE378,"S", "")))</f>
        <v>0</v>
      </c>
      <c r="AS375" s="240">
        <f>SUMPRODUCT(LEN($AH375:$AH378)-LEN(SUBSTITUTE($AH375:$AH378,"S", "")))</f>
        <v>0</v>
      </c>
      <c r="AT375" s="237">
        <f>SUMPRODUCT(LEN($AG375:$AG378)-LEN(SUBSTITUTE($AG375:$AG378,"S", "")))</f>
        <v>0</v>
      </c>
      <c r="AU375" s="234">
        <f>SUMPRODUCT(LEN($M375:$AE378)-LEN(SUBSTITUTE($M375:$AE378,"F", "")))</f>
        <v>0</v>
      </c>
      <c r="AV375" s="240">
        <f>SUMPRODUCT(LEN($AH375:$AH378)-LEN(SUBSTITUTE($AH375:$AH378,"F", "")))</f>
        <v>0</v>
      </c>
      <c r="AW375" s="237">
        <f>SUMPRODUCT(LEN($AG375:$AG378)-LEN(SUBSTITUTE($AG375:$AG378,"F", "")))</f>
        <v>0</v>
      </c>
      <c r="AX375" s="234">
        <f>SUMPRODUCT(LEN($M375:$AE378)-LEN(SUBSTITUTE($M375:$AE378,"G", "")))</f>
        <v>0</v>
      </c>
      <c r="AY375" s="240">
        <f>SUMPRODUCT(LEN($AH375:$AH378)-LEN(SUBSTITUTE($AH375:$AH378,"G", "")))</f>
        <v>0</v>
      </c>
      <c r="AZ375" s="237">
        <f>SUMPRODUCT(LEN($AG375:$AG378)-LEN(SUBSTITUTE($AG375:$AG378,"G", "")))</f>
        <v>0</v>
      </c>
      <c r="BA375" s="234">
        <f>SUMPRODUCT(LEN($M375:$AE378)-LEN(SUBSTITUTE($M375:$AE378,"M", "")))</f>
        <v>0</v>
      </c>
      <c r="BB375" s="240">
        <f>SUMPRODUCT(LEN($AH375:$AH378)-LEN(SUBSTITUTE($AH375:$AH378,"M", "")))</f>
        <v>0</v>
      </c>
      <c r="BC375" s="237">
        <f>SUMPRODUCT(LEN($AG375:$AG378)-LEN(SUBSTITUTE($AG375:$AG378,"M", "")))</f>
        <v>0</v>
      </c>
      <c r="BD375" s="291">
        <f>SUMPRODUCT(LEN($AI375:$AI378)-LEN(SUBSTITUTE($AI375:$AI378,"S", "")))</f>
        <v>0</v>
      </c>
      <c r="BE375" s="294">
        <f>SUMPRODUCT(LEN($AI375:$AI378)-LEN(SUBSTITUTE($AI375:$AI378,"F", "")))</f>
        <v>0</v>
      </c>
      <c r="BF375" s="294">
        <f>SUMPRODUCT(LEN($AI375:$AI378)-LEN(SUBSTITUTE($AI375:$AI378,"G", "")))</f>
        <v>0</v>
      </c>
      <c r="BG375" s="297">
        <f>SUMPRODUCT(LEN($AI375:$AI378)-LEN(SUBSTITUTE($AI375:$AI378,"M", "")))</f>
        <v>0</v>
      </c>
    </row>
    <row r="376" spans="2:60" ht="28.15" hidden="1" customHeight="1" thickBot="1">
      <c r="B376" s="34"/>
      <c r="C376" s="266"/>
      <c r="D376" s="43"/>
      <c r="E376" s="42"/>
      <c r="F376" s="42"/>
      <c r="G376" s="41"/>
      <c r="H376" s="260"/>
      <c r="I376" s="270"/>
      <c r="J376" s="270"/>
      <c r="K376" s="270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45"/>
      <c r="AK376" s="245"/>
      <c r="AL376" s="23"/>
      <c r="AM376" s="211"/>
      <c r="AN376" s="211"/>
      <c r="AO376" s="248"/>
      <c r="AP376" s="241"/>
      <c r="AQ376" s="238"/>
      <c r="AR376" s="235"/>
      <c r="AS376" s="241"/>
      <c r="AT376" s="238"/>
      <c r="AU376" s="235"/>
      <c r="AV376" s="241"/>
      <c r="AW376" s="238"/>
      <c r="AX376" s="235"/>
      <c r="AY376" s="241"/>
      <c r="AZ376" s="238"/>
      <c r="BA376" s="235"/>
      <c r="BB376" s="241"/>
      <c r="BC376" s="238"/>
      <c r="BD376" s="292"/>
      <c r="BE376" s="295"/>
      <c r="BF376" s="295"/>
      <c r="BG376" s="298"/>
    </row>
    <row r="377" spans="2:60" ht="28.15" hidden="1" customHeight="1">
      <c r="B377" s="34"/>
      <c r="C377" s="267"/>
      <c r="D377" s="33"/>
      <c r="E377" s="32"/>
      <c r="F377" s="32"/>
      <c r="G377" s="31"/>
      <c r="H377" s="257"/>
      <c r="I377" s="271"/>
      <c r="J377" s="271"/>
      <c r="K377" s="271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45"/>
      <c r="AK377" s="245"/>
      <c r="AL377" s="23"/>
      <c r="AM377" s="211"/>
      <c r="AN377" s="211"/>
      <c r="AO377" s="248"/>
      <c r="AP377" s="241"/>
      <c r="AQ377" s="238"/>
      <c r="AR377" s="235"/>
      <c r="AS377" s="241"/>
      <c r="AT377" s="238"/>
      <c r="AU377" s="235"/>
      <c r="AV377" s="241"/>
      <c r="AW377" s="238"/>
      <c r="AX377" s="235"/>
      <c r="AY377" s="241"/>
      <c r="AZ377" s="238"/>
      <c r="BA377" s="235"/>
      <c r="BB377" s="241"/>
      <c r="BC377" s="238"/>
      <c r="BD377" s="292"/>
      <c r="BE377" s="295"/>
      <c r="BF377" s="295"/>
      <c r="BG377" s="298"/>
    </row>
    <row r="378" spans="2:60" ht="28.15" hidden="1" customHeight="1" thickBot="1">
      <c r="B378" s="34"/>
      <c r="C378" s="273"/>
      <c r="D378" s="64"/>
      <c r="E378" s="63"/>
      <c r="F378" s="63"/>
      <c r="G378" s="62"/>
      <c r="H378" s="258"/>
      <c r="I378" s="274"/>
      <c r="J378" s="274"/>
      <c r="K378" s="274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50"/>
      <c r="AK378" s="250"/>
      <c r="AL378" s="55"/>
      <c r="AM378" s="211"/>
      <c r="AN378" s="211"/>
      <c r="AO378" s="249"/>
      <c r="AP378" s="242"/>
      <c r="AQ378" s="239"/>
      <c r="AR378" s="236"/>
      <c r="AS378" s="242"/>
      <c r="AT378" s="239"/>
      <c r="AU378" s="236"/>
      <c r="AV378" s="242"/>
      <c r="AW378" s="239"/>
      <c r="AX378" s="236"/>
      <c r="AY378" s="242"/>
      <c r="AZ378" s="239"/>
      <c r="BA378" s="236"/>
      <c r="BB378" s="242"/>
      <c r="BC378" s="239"/>
      <c r="BD378" s="293"/>
      <c r="BE378" s="296"/>
      <c r="BF378" s="296"/>
      <c r="BG378" s="299"/>
    </row>
    <row r="379" spans="2:60" ht="28.15" hidden="1" customHeight="1">
      <c r="B379" s="34"/>
      <c r="C379" s="265">
        <v>2</v>
      </c>
      <c r="D379" s="54"/>
      <c r="E379" s="53"/>
      <c r="F379" s="53"/>
      <c r="G379" s="52"/>
      <c r="H379" s="259"/>
      <c r="I379" s="269"/>
      <c r="J379" s="269"/>
      <c r="K379" s="269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51"/>
      <c r="AK379" s="254"/>
      <c r="AL379" s="44"/>
      <c r="AM379" s="211"/>
      <c r="AN379" s="211"/>
      <c r="AO379" s="247">
        <f>SUMPRODUCT(LEN($M379:$AE382)-LEN(SUBSTITUTE($M379:$AE382,"A", "")))</f>
        <v>0</v>
      </c>
      <c r="AP379" s="240">
        <f>SUMPRODUCT(LEN($AH379:$AH382)-LEN(SUBSTITUTE($AH379:$AH382,"A", "")))</f>
        <v>0</v>
      </c>
      <c r="AQ379" s="237">
        <f>SUMPRODUCT(LEN($AG379:$AG382)-LEN(SUBSTITUTE($AG379:$AG382,"A", "")))</f>
        <v>0</v>
      </c>
      <c r="AR379" s="234">
        <f>SUMPRODUCT(LEN($M379:$AE382)-LEN(SUBSTITUTE($M379:$AE382,"S", "")))</f>
        <v>0</v>
      </c>
      <c r="AS379" s="240">
        <f>SUMPRODUCT(LEN($AH379:$AH382)-LEN(SUBSTITUTE($AH379:$AH382,"S", "")))</f>
        <v>0</v>
      </c>
      <c r="AT379" s="237">
        <f>SUMPRODUCT(LEN($AG379:$AG382)-LEN(SUBSTITUTE($AG379:$AG382,"S", "")))</f>
        <v>0</v>
      </c>
      <c r="AU379" s="234">
        <f>SUMPRODUCT(LEN($M379:$AE382)-LEN(SUBSTITUTE($M379:$AE382,"F", "")))</f>
        <v>0</v>
      </c>
      <c r="AV379" s="240">
        <f>SUMPRODUCT(LEN($AH379:$AH382)-LEN(SUBSTITUTE($AH379:$AH382,"F", "")))</f>
        <v>0</v>
      </c>
      <c r="AW379" s="237">
        <f>SUMPRODUCT(LEN($AG379:$AG382)-LEN(SUBSTITUTE($AG379:$AG382,"F", "")))</f>
        <v>0</v>
      </c>
      <c r="AX379" s="234">
        <f>SUMPRODUCT(LEN($M379:$AE382)-LEN(SUBSTITUTE($M379:$AE382,"G", "")))</f>
        <v>0</v>
      </c>
      <c r="AY379" s="240">
        <f>SUMPRODUCT(LEN($AH379:$AH382)-LEN(SUBSTITUTE($AH379:$AH382,"G", "")))</f>
        <v>0</v>
      </c>
      <c r="AZ379" s="237">
        <f>SUMPRODUCT(LEN($AG379:$AG382)-LEN(SUBSTITUTE($AG379:$AG382,"G", "")))</f>
        <v>0</v>
      </c>
      <c r="BA379" s="234">
        <f>SUMPRODUCT(LEN($M379:$AE382)-LEN(SUBSTITUTE($M379:$AE382,"M", "")))</f>
        <v>0</v>
      </c>
      <c r="BB379" s="240">
        <f>SUMPRODUCT(LEN($AH379:$AH382)-LEN(SUBSTITUTE($AH379:$AH382,"M", "")))</f>
        <v>0</v>
      </c>
      <c r="BC379" s="237">
        <f>SUMPRODUCT(LEN($AG379:$AG382)-LEN(SUBSTITUTE($AG379:$AG382,"M", "")))</f>
        <v>0</v>
      </c>
      <c r="BD379" s="291">
        <f>SUMPRODUCT(LEN($AI379:$AI382)-LEN(SUBSTITUTE($AI379:$AI382,"S", "")))</f>
        <v>0</v>
      </c>
      <c r="BE379" s="294">
        <f>SUMPRODUCT(LEN($AI379:$AI382)-LEN(SUBSTITUTE($AI379:$AI382,"F", "")))</f>
        <v>0</v>
      </c>
      <c r="BF379" s="294">
        <f>SUMPRODUCT(LEN($AI379:$AI382)-LEN(SUBSTITUTE($AI379:$AI382,"G", "")))</f>
        <v>0</v>
      </c>
      <c r="BG379" s="297">
        <f>SUMPRODUCT(LEN($AI379:$AI382)-LEN(SUBSTITUTE($AI379:$AI382,"M", "")))</f>
        <v>0</v>
      </c>
    </row>
    <row r="380" spans="2:60" ht="28.15" hidden="1" customHeight="1" thickBot="1">
      <c r="B380" s="34"/>
      <c r="C380" s="266"/>
      <c r="D380" s="43"/>
      <c r="E380" s="42"/>
      <c r="F380" s="42"/>
      <c r="G380" s="41"/>
      <c r="H380" s="260"/>
      <c r="I380" s="270"/>
      <c r="J380" s="270"/>
      <c r="K380" s="270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52"/>
      <c r="AK380" s="255"/>
      <c r="AL380" s="23"/>
      <c r="AM380" s="211"/>
      <c r="AN380" s="211"/>
      <c r="AO380" s="248"/>
      <c r="AP380" s="241"/>
      <c r="AQ380" s="238"/>
      <c r="AR380" s="235"/>
      <c r="AS380" s="241"/>
      <c r="AT380" s="238"/>
      <c r="AU380" s="235"/>
      <c r="AV380" s="241"/>
      <c r="AW380" s="238"/>
      <c r="AX380" s="235"/>
      <c r="AY380" s="241"/>
      <c r="AZ380" s="238"/>
      <c r="BA380" s="235"/>
      <c r="BB380" s="241"/>
      <c r="BC380" s="238"/>
      <c r="BD380" s="292"/>
      <c r="BE380" s="295"/>
      <c r="BF380" s="295"/>
      <c r="BG380" s="298"/>
    </row>
    <row r="381" spans="2:60" ht="28.15" hidden="1" customHeight="1">
      <c r="B381" s="34"/>
      <c r="C381" s="267"/>
      <c r="D381" s="33"/>
      <c r="E381" s="32"/>
      <c r="F381" s="32"/>
      <c r="G381" s="31"/>
      <c r="H381" s="257"/>
      <c r="I381" s="271"/>
      <c r="J381" s="271"/>
      <c r="K381" s="271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52"/>
      <c r="AK381" s="255"/>
      <c r="AL381" s="23"/>
      <c r="AM381" s="211"/>
      <c r="AN381" s="211"/>
      <c r="AO381" s="248"/>
      <c r="AP381" s="241"/>
      <c r="AQ381" s="238"/>
      <c r="AR381" s="235"/>
      <c r="AS381" s="241"/>
      <c r="AT381" s="238"/>
      <c r="AU381" s="235"/>
      <c r="AV381" s="241"/>
      <c r="AW381" s="238"/>
      <c r="AX381" s="235"/>
      <c r="AY381" s="241"/>
      <c r="AZ381" s="238"/>
      <c r="BA381" s="235"/>
      <c r="BB381" s="241"/>
      <c r="BC381" s="238"/>
      <c r="BD381" s="292"/>
      <c r="BE381" s="295"/>
      <c r="BF381" s="295"/>
      <c r="BG381" s="298"/>
    </row>
    <row r="382" spans="2:60" ht="28.15" hidden="1" customHeight="1" thickBot="1">
      <c r="B382" s="34"/>
      <c r="C382" s="273"/>
      <c r="D382" s="64"/>
      <c r="E382" s="63"/>
      <c r="F382" s="63"/>
      <c r="G382" s="62"/>
      <c r="H382" s="258"/>
      <c r="I382" s="274"/>
      <c r="J382" s="274"/>
      <c r="K382" s="274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53"/>
      <c r="AK382" s="256"/>
      <c r="AL382" s="55"/>
      <c r="AM382" s="211"/>
      <c r="AN382" s="211"/>
      <c r="AO382" s="249"/>
      <c r="AP382" s="242"/>
      <c r="AQ382" s="239"/>
      <c r="AR382" s="236"/>
      <c r="AS382" s="242"/>
      <c r="AT382" s="239"/>
      <c r="AU382" s="236"/>
      <c r="AV382" s="242"/>
      <c r="AW382" s="239"/>
      <c r="AX382" s="236"/>
      <c r="AY382" s="242"/>
      <c r="AZ382" s="239"/>
      <c r="BA382" s="236"/>
      <c r="BB382" s="242"/>
      <c r="BC382" s="239"/>
      <c r="BD382" s="293"/>
      <c r="BE382" s="296"/>
      <c r="BF382" s="296"/>
      <c r="BG382" s="299"/>
    </row>
    <row r="383" spans="2:60" ht="28.15" hidden="1" customHeight="1">
      <c r="B383" s="34"/>
      <c r="C383" s="265">
        <v>3</v>
      </c>
      <c r="D383" s="54"/>
      <c r="E383" s="53"/>
      <c r="F383" s="53"/>
      <c r="G383" s="52"/>
      <c r="H383" s="259"/>
      <c r="I383" s="269"/>
      <c r="J383" s="269"/>
      <c r="K383" s="269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44"/>
      <c r="AK383" s="244"/>
      <c r="AL383" s="44"/>
      <c r="AM383" s="211"/>
      <c r="AN383" s="211"/>
      <c r="AO383" s="247">
        <f>SUMPRODUCT(LEN($M383:$AE386)-LEN(SUBSTITUTE($M383:$AE386,"A", "")))</f>
        <v>0</v>
      </c>
      <c r="AP383" s="240">
        <f>SUMPRODUCT(LEN($AH383:$AH386)-LEN(SUBSTITUTE($AH383:$AH386,"A", "")))</f>
        <v>0</v>
      </c>
      <c r="AQ383" s="237">
        <f>SUMPRODUCT(LEN($AG383:$AG386)-LEN(SUBSTITUTE($AG383:$AG386,"A", "")))</f>
        <v>0</v>
      </c>
      <c r="AR383" s="234">
        <f>SUMPRODUCT(LEN($M383:$AE386)-LEN(SUBSTITUTE($M383:$AE386,"S", "")))</f>
        <v>0</v>
      </c>
      <c r="AS383" s="240">
        <f>SUMPRODUCT(LEN($AH383:$AH386)-LEN(SUBSTITUTE($AH383:$AH386,"S", "")))</f>
        <v>0</v>
      </c>
      <c r="AT383" s="237">
        <f>SUMPRODUCT(LEN($AG383:$AG386)-LEN(SUBSTITUTE($AG383:$AG386,"S", "")))</f>
        <v>0</v>
      </c>
      <c r="AU383" s="234">
        <f>SUMPRODUCT(LEN($M383:$AE386)-LEN(SUBSTITUTE($M383:$AE386,"F", "")))</f>
        <v>0</v>
      </c>
      <c r="AV383" s="240">
        <f>SUMPRODUCT(LEN($AH383:$AH386)-LEN(SUBSTITUTE($AH383:$AH386,"F", "")))</f>
        <v>0</v>
      </c>
      <c r="AW383" s="237">
        <f>SUMPRODUCT(LEN($AG383:$AG386)-LEN(SUBSTITUTE($AG383:$AG386,"F", "")))</f>
        <v>0</v>
      </c>
      <c r="AX383" s="234">
        <f>SUMPRODUCT(LEN($M383:$AE386)-LEN(SUBSTITUTE($M383:$AE386,"G", "")))</f>
        <v>0</v>
      </c>
      <c r="AY383" s="240">
        <f>SUMPRODUCT(LEN($AH383:$AH386)-LEN(SUBSTITUTE($AH383:$AH386,"G", "")))</f>
        <v>0</v>
      </c>
      <c r="AZ383" s="237">
        <f>SUMPRODUCT(LEN($AG383:$AG386)-LEN(SUBSTITUTE($AG383:$AG386,"G", "")))</f>
        <v>0</v>
      </c>
      <c r="BA383" s="234">
        <f>SUMPRODUCT(LEN($M383:$AE386)-LEN(SUBSTITUTE($M383:$AE386,"M", "")))</f>
        <v>0</v>
      </c>
      <c r="BB383" s="240">
        <f>SUMPRODUCT(LEN($AH383:$AH386)-LEN(SUBSTITUTE($AH383:$AH386,"M", "")))</f>
        <v>0</v>
      </c>
      <c r="BC383" s="237">
        <f>SUMPRODUCT(LEN($AG383:$AG386)-LEN(SUBSTITUTE($AG383:$AG386,"M", "")))</f>
        <v>0</v>
      </c>
      <c r="BD383" s="291">
        <f>SUMPRODUCT(LEN($AI383:$AI386)-LEN(SUBSTITUTE($AI383:$AI386,"S", "")))</f>
        <v>0</v>
      </c>
      <c r="BE383" s="294">
        <f>SUMPRODUCT(LEN($AI383:$AI386)-LEN(SUBSTITUTE($AI383:$AI386,"F", "")))</f>
        <v>0</v>
      </c>
      <c r="BF383" s="294">
        <f>SUMPRODUCT(LEN($AI383:$AI386)-LEN(SUBSTITUTE($AI383:$AI386,"G", "")))</f>
        <v>0</v>
      </c>
      <c r="BG383" s="297">
        <f>SUMPRODUCT(LEN($AI383:$AI386)-LEN(SUBSTITUTE($AI383:$AI386,"M", "")))</f>
        <v>0</v>
      </c>
    </row>
    <row r="384" spans="2:60" ht="28.15" hidden="1" customHeight="1" thickBot="1">
      <c r="B384" s="34"/>
      <c r="C384" s="266"/>
      <c r="D384" s="43"/>
      <c r="E384" s="42"/>
      <c r="F384" s="42"/>
      <c r="G384" s="41"/>
      <c r="H384" s="260"/>
      <c r="I384" s="270"/>
      <c r="J384" s="270"/>
      <c r="K384" s="270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45"/>
      <c r="AK384" s="245"/>
      <c r="AL384" s="23"/>
      <c r="AM384" s="211"/>
      <c r="AN384" s="211"/>
      <c r="AO384" s="248"/>
      <c r="AP384" s="241"/>
      <c r="AQ384" s="238"/>
      <c r="AR384" s="235"/>
      <c r="AS384" s="241"/>
      <c r="AT384" s="238"/>
      <c r="AU384" s="235"/>
      <c r="AV384" s="241"/>
      <c r="AW384" s="238"/>
      <c r="AX384" s="235"/>
      <c r="AY384" s="241"/>
      <c r="AZ384" s="238"/>
      <c r="BA384" s="235"/>
      <c r="BB384" s="241"/>
      <c r="BC384" s="238"/>
      <c r="BD384" s="292"/>
      <c r="BE384" s="295"/>
      <c r="BF384" s="295"/>
      <c r="BG384" s="298"/>
    </row>
    <row r="385" spans="2:60" ht="28.15" hidden="1" customHeight="1">
      <c r="B385" s="34"/>
      <c r="C385" s="267"/>
      <c r="D385" s="33"/>
      <c r="E385" s="32"/>
      <c r="F385" s="32"/>
      <c r="G385" s="31"/>
      <c r="H385" s="257"/>
      <c r="I385" s="271"/>
      <c r="J385" s="271"/>
      <c r="K385" s="271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45"/>
      <c r="AK385" s="245"/>
      <c r="AL385" s="23"/>
      <c r="AM385" s="211"/>
      <c r="AN385" s="211"/>
      <c r="AO385" s="248"/>
      <c r="AP385" s="241"/>
      <c r="AQ385" s="238"/>
      <c r="AR385" s="235"/>
      <c r="AS385" s="241"/>
      <c r="AT385" s="238"/>
      <c r="AU385" s="235"/>
      <c r="AV385" s="241"/>
      <c r="AW385" s="238"/>
      <c r="AX385" s="235"/>
      <c r="AY385" s="241"/>
      <c r="AZ385" s="238"/>
      <c r="BA385" s="235"/>
      <c r="BB385" s="241"/>
      <c r="BC385" s="238"/>
      <c r="BD385" s="292"/>
      <c r="BE385" s="295"/>
      <c r="BF385" s="295"/>
      <c r="BG385" s="298"/>
    </row>
    <row r="386" spans="2:60" ht="28.15" hidden="1" customHeight="1" thickBot="1">
      <c r="B386" s="22"/>
      <c r="C386" s="268"/>
      <c r="D386" s="21"/>
      <c r="E386" s="20"/>
      <c r="F386" s="20"/>
      <c r="G386" s="19"/>
      <c r="H386" s="258"/>
      <c r="I386" s="272"/>
      <c r="J386" s="272"/>
      <c r="K386" s="27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46"/>
      <c r="AK386" s="246"/>
      <c r="AL386" s="11"/>
      <c r="AM386" s="211"/>
      <c r="AN386" s="211"/>
      <c r="AO386" s="249"/>
      <c r="AP386" s="242"/>
      <c r="AQ386" s="239"/>
      <c r="AR386" s="236"/>
      <c r="AS386" s="242"/>
      <c r="AT386" s="239"/>
      <c r="AU386" s="236"/>
      <c r="AV386" s="242"/>
      <c r="AW386" s="239"/>
      <c r="AX386" s="236"/>
      <c r="AY386" s="242"/>
      <c r="AZ386" s="239"/>
      <c r="BA386" s="236"/>
      <c r="BB386" s="242"/>
      <c r="BC386" s="239"/>
      <c r="BD386" s="293"/>
      <c r="BE386" s="296"/>
      <c r="BF386" s="296"/>
      <c r="BG386" s="299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29" t="s">
        <v>287</v>
      </c>
      <c r="M387" s="278"/>
      <c r="N387" s="229" t="s">
        <v>286</v>
      </c>
      <c r="O387" s="278"/>
      <c r="P387" s="229" t="s">
        <v>286</v>
      </c>
      <c r="Q387" s="230"/>
      <c r="R387" s="229" t="s">
        <v>286</v>
      </c>
      <c r="S387" s="230"/>
      <c r="T387" s="229" t="s">
        <v>286</v>
      </c>
      <c r="U387" s="230"/>
      <c r="V387" s="229" t="s">
        <v>286</v>
      </c>
      <c r="W387" s="230"/>
      <c r="X387" s="229" t="s">
        <v>286</v>
      </c>
      <c r="Y387" s="230"/>
      <c r="Z387" s="229" t="s">
        <v>286</v>
      </c>
      <c r="AA387" s="230"/>
      <c r="AB387" s="229" t="s">
        <v>286</v>
      </c>
      <c r="AC387" s="230"/>
      <c r="AD387" s="229" t="s">
        <v>286</v>
      </c>
      <c r="AE387" s="230"/>
      <c r="AF387" s="243" t="s">
        <v>285</v>
      </c>
      <c r="AG387" s="230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75"/>
      <c r="F388" s="276"/>
      <c r="G388" s="277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65">
        <v>1</v>
      </c>
      <c r="D389" s="54"/>
      <c r="E389" s="53"/>
      <c r="F389" s="53"/>
      <c r="G389" s="52"/>
      <c r="H389" s="259"/>
      <c r="I389" s="269"/>
      <c r="J389" s="269"/>
      <c r="K389" s="269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44"/>
      <c r="AK389" s="244"/>
      <c r="AL389" s="44"/>
      <c r="AM389" s="211"/>
      <c r="AN389" s="211"/>
      <c r="AO389" s="247">
        <f>SUMPRODUCT(LEN($M389:$AE392)-LEN(SUBSTITUTE($M389:$AE392,"A", "")))</f>
        <v>0</v>
      </c>
      <c r="AP389" s="240">
        <f>SUMPRODUCT(LEN($AH389:$AH392)-LEN(SUBSTITUTE($AH389:$AH392,"A", "")))</f>
        <v>0</v>
      </c>
      <c r="AQ389" s="237">
        <f>SUMPRODUCT(LEN($AG389:$AG392)-LEN(SUBSTITUTE($AG389:$AG392,"A", "")))</f>
        <v>0</v>
      </c>
      <c r="AR389" s="234">
        <f>SUMPRODUCT(LEN($M389:$AE392)-LEN(SUBSTITUTE($M389:$AE392,"S", "")))</f>
        <v>0</v>
      </c>
      <c r="AS389" s="240">
        <f>SUMPRODUCT(LEN($AH389:$AH392)-LEN(SUBSTITUTE($AH389:$AH392,"S", "")))</f>
        <v>0</v>
      </c>
      <c r="AT389" s="237">
        <f>SUMPRODUCT(LEN($AG389:$AG392)-LEN(SUBSTITUTE($AG389:$AG392,"S", "")))</f>
        <v>0</v>
      </c>
      <c r="AU389" s="234">
        <f>SUMPRODUCT(LEN($M389:$AE392)-LEN(SUBSTITUTE($M389:$AE392,"F", "")))</f>
        <v>0</v>
      </c>
      <c r="AV389" s="240">
        <f>SUMPRODUCT(LEN($AH389:$AH392)-LEN(SUBSTITUTE($AH389:$AH392,"F", "")))</f>
        <v>0</v>
      </c>
      <c r="AW389" s="237">
        <f>SUMPRODUCT(LEN($AG389:$AG392)-LEN(SUBSTITUTE($AG389:$AG392,"F", "")))</f>
        <v>0</v>
      </c>
      <c r="AX389" s="234">
        <f>SUMPRODUCT(LEN($M389:$AE392)-LEN(SUBSTITUTE($M389:$AE392,"G", "")))</f>
        <v>0</v>
      </c>
      <c r="AY389" s="240">
        <f>SUMPRODUCT(LEN($AH389:$AH392)-LEN(SUBSTITUTE($AH389:$AH392,"G", "")))</f>
        <v>0</v>
      </c>
      <c r="AZ389" s="237">
        <f>SUMPRODUCT(LEN($AG389:$AG392)-LEN(SUBSTITUTE($AG389:$AG392,"G", "")))</f>
        <v>0</v>
      </c>
      <c r="BA389" s="234">
        <f>SUMPRODUCT(LEN($M389:$AE392)-LEN(SUBSTITUTE($M389:$AE392,"M", "")))</f>
        <v>0</v>
      </c>
      <c r="BB389" s="240">
        <f>SUMPRODUCT(LEN($AH389:$AH392)-LEN(SUBSTITUTE($AH389:$AH392,"M", "")))</f>
        <v>0</v>
      </c>
      <c r="BC389" s="237">
        <f>SUMPRODUCT(LEN($AG389:$AG392)-LEN(SUBSTITUTE($AG389:$AG392,"M", "")))</f>
        <v>0</v>
      </c>
      <c r="BD389" s="291">
        <f>SUMPRODUCT(LEN($AI389:$AI392)-LEN(SUBSTITUTE($AI389:$AI392,"S", "")))</f>
        <v>0</v>
      </c>
      <c r="BE389" s="294">
        <f>SUMPRODUCT(LEN($AI389:$AI392)-LEN(SUBSTITUTE($AI389:$AI392,"F", "")))</f>
        <v>0</v>
      </c>
      <c r="BF389" s="294">
        <f>SUMPRODUCT(LEN($AI389:$AI392)-LEN(SUBSTITUTE($AI389:$AI392,"G", "")))</f>
        <v>0</v>
      </c>
      <c r="BG389" s="297">
        <f>SUMPRODUCT(LEN($AI389:$AI392)-LEN(SUBSTITUTE($AI389:$AI392,"M", "")))</f>
        <v>0</v>
      </c>
    </row>
    <row r="390" spans="2:60" ht="28.15" hidden="1" customHeight="1" thickBot="1">
      <c r="B390" s="34"/>
      <c r="C390" s="266"/>
      <c r="D390" s="43"/>
      <c r="E390" s="42"/>
      <c r="F390" s="42"/>
      <c r="G390" s="41"/>
      <c r="H390" s="260"/>
      <c r="I390" s="270"/>
      <c r="J390" s="270"/>
      <c r="K390" s="270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45"/>
      <c r="AK390" s="245"/>
      <c r="AL390" s="23"/>
      <c r="AM390" s="211"/>
      <c r="AN390" s="211"/>
      <c r="AO390" s="248"/>
      <c r="AP390" s="241"/>
      <c r="AQ390" s="238"/>
      <c r="AR390" s="235"/>
      <c r="AS390" s="241"/>
      <c r="AT390" s="238"/>
      <c r="AU390" s="235"/>
      <c r="AV390" s="241"/>
      <c r="AW390" s="238"/>
      <c r="AX390" s="235"/>
      <c r="AY390" s="241"/>
      <c r="AZ390" s="238"/>
      <c r="BA390" s="235"/>
      <c r="BB390" s="241"/>
      <c r="BC390" s="238"/>
      <c r="BD390" s="292"/>
      <c r="BE390" s="295"/>
      <c r="BF390" s="295"/>
      <c r="BG390" s="298"/>
    </row>
    <row r="391" spans="2:60" ht="28.15" hidden="1" customHeight="1">
      <c r="B391" s="34"/>
      <c r="C391" s="267"/>
      <c r="D391" s="33"/>
      <c r="E391" s="32"/>
      <c r="F391" s="32"/>
      <c r="G391" s="31"/>
      <c r="H391" s="257"/>
      <c r="I391" s="271"/>
      <c r="J391" s="271"/>
      <c r="K391" s="271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45"/>
      <c r="AK391" s="245"/>
      <c r="AL391" s="23"/>
      <c r="AM391" s="211"/>
      <c r="AN391" s="211"/>
      <c r="AO391" s="248"/>
      <c r="AP391" s="241"/>
      <c r="AQ391" s="238"/>
      <c r="AR391" s="235"/>
      <c r="AS391" s="241"/>
      <c r="AT391" s="238"/>
      <c r="AU391" s="235"/>
      <c r="AV391" s="241"/>
      <c r="AW391" s="238"/>
      <c r="AX391" s="235"/>
      <c r="AY391" s="241"/>
      <c r="AZ391" s="238"/>
      <c r="BA391" s="235"/>
      <c r="BB391" s="241"/>
      <c r="BC391" s="238"/>
      <c r="BD391" s="292"/>
      <c r="BE391" s="295"/>
      <c r="BF391" s="295"/>
      <c r="BG391" s="298"/>
    </row>
    <row r="392" spans="2:60" ht="28.15" hidden="1" customHeight="1" thickBot="1">
      <c r="B392" s="34"/>
      <c r="C392" s="273"/>
      <c r="D392" s="64"/>
      <c r="E392" s="63"/>
      <c r="F392" s="63"/>
      <c r="G392" s="62"/>
      <c r="H392" s="258"/>
      <c r="I392" s="274"/>
      <c r="J392" s="274"/>
      <c r="K392" s="274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50"/>
      <c r="AK392" s="250"/>
      <c r="AL392" s="55"/>
      <c r="AM392" s="211"/>
      <c r="AN392" s="211"/>
      <c r="AO392" s="249"/>
      <c r="AP392" s="242"/>
      <c r="AQ392" s="239"/>
      <c r="AR392" s="236"/>
      <c r="AS392" s="242"/>
      <c r="AT392" s="239"/>
      <c r="AU392" s="236"/>
      <c r="AV392" s="242"/>
      <c r="AW392" s="239"/>
      <c r="AX392" s="236"/>
      <c r="AY392" s="242"/>
      <c r="AZ392" s="239"/>
      <c r="BA392" s="236"/>
      <c r="BB392" s="242"/>
      <c r="BC392" s="239"/>
      <c r="BD392" s="293"/>
      <c r="BE392" s="296"/>
      <c r="BF392" s="296"/>
      <c r="BG392" s="299"/>
    </row>
    <row r="393" spans="2:60" ht="28.15" hidden="1" customHeight="1">
      <c r="B393" s="34"/>
      <c r="C393" s="265">
        <v>2</v>
      </c>
      <c r="D393" s="54"/>
      <c r="E393" s="53"/>
      <c r="F393" s="53"/>
      <c r="G393" s="52"/>
      <c r="H393" s="259"/>
      <c r="I393" s="269"/>
      <c r="J393" s="269"/>
      <c r="K393" s="269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51"/>
      <c r="AK393" s="254"/>
      <c r="AL393" s="44"/>
      <c r="AM393" s="211"/>
      <c r="AN393" s="211"/>
      <c r="AO393" s="247">
        <f>SUMPRODUCT(LEN($M393:$AE396)-LEN(SUBSTITUTE($M393:$AE396,"A", "")))</f>
        <v>0</v>
      </c>
      <c r="AP393" s="240">
        <f>SUMPRODUCT(LEN($AH393:$AH396)-LEN(SUBSTITUTE($AH393:$AH396,"A", "")))</f>
        <v>0</v>
      </c>
      <c r="AQ393" s="237">
        <f>SUMPRODUCT(LEN($AG393:$AG396)-LEN(SUBSTITUTE($AG393:$AG396,"A", "")))</f>
        <v>0</v>
      </c>
      <c r="AR393" s="234">
        <f>SUMPRODUCT(LEN($M393:$AE396)-LEN(SUBSTITUTE($M393:$AE396,"S", "")))</f>
        <v>0</v>
      </c>
      <c r="AS393" s="240">
        <f>SUMPRODUCT(LEN($AH393:$AH396)-LEN(SUBSTITUTE($AH393:$AH396,"S", "")))</f>
        <v>0</v>
      </c>
      <c r="AT393" s="237">
        <f>SUMPRODUCT(LEN($AG393:$AG396)-LEN(SUBSTITUTE($AG393:$AG396,"S", "")))</f>
        <v>0</v>
      </c>
      <c r="AU393" s="234">
        <f>SUMPRODUCT(LEN($M393:$AE396)-LEN(SUBSTITUTE($M393:$AE396,"F", "")))</f>
        <v>0</v>
      </c>
      <c r="AV393" s="240">
        <f>SUMPRODUCT(LEN($AH393:$AH396)-LEN(SUBSTITUTE($AH393:$AH396,"F", "")))</f>
        <v>0</v>
      </c>
      <c r="AW393" s="237">
        <f>SUMPRODUCT(LEN($AG393:$AG396)-LEN(SUBSTITUTE($AG393:$AG396,"F", "")))</f>
        <v>0</v>
      </c>
      <c r="AX393" s="234">
        <f>SUMPRODUCT(LEN($M393:$AE396)-LEN(SUBSTITUTE($M393:$AE396,"G", "")))</f>
        <v>0</v>
      </c>
      <c r="AY393" s="240">
        <f>SUMPRODUCT(LEN($AH393:$AH396)-LEN(SUBSTITUTE($AH393:$AH396,"G", "")))</f>
        <v>0</v>
      </c>
      <c r="AZ393" s="237">
        <f>SUMPRODUCT(LEN($AG393:$AG396)-LEN(SUBSTITUTE($AG393:$AG396,"G", "")))</f>
        <v>0</v>
      </c>
      <c r="BA393" s="234">
        <f>SUMPRODUCT(LEN($M393:$AE396)-LEN(SUBSTITUTE($M393:$AE396,"M", "")))</f>
        <v>0</v>
      </c>
      <c r="BB393" s="240">
        <f>SUMPRODUCT(LEN($AH393:$AH396)-LEN(SUBSTITUTE($AH393:$AH396,"M", "")))</f>
        <v>0</v>
      </c>
      <c r="BC393" s="237">
        <f>SUMPRODUCT(LEN($AG393:$AG396)-LEN(SUBSTITUTE($AG393:$AG396,"M", "")))</f>
        <v>0</v>
      </c>
      <c r="BD393" s="291">
        <f>SUMPRODUCT(LEN($AI393:$AI396)-LEN(SUBSTITUTE($AI393:$AI396,"S", "")))</f>
        <v>0</v>
      </c>
      <c r="BE393" s="294">
        <f>SUMPRODUCT(LEN($AI393:$AI396)-LEN(SUBSTITUTE($AI393:$AI396,"F", "")))</f>
        <v>0</v>
      </c>
      <c r="BF393" s="294">
        <f>SUMPRODUCT(LEN($AI393:$AI396)-LEN(SUBSTITUTE($AI393:$AI396,"G", "")))</f>
        <v>0</v>
      </c>
      <c r="BG393" s="297">
        <f>SUMPRODUCT(LEN($AI393:$AI396)-LEN(SUBSTITUTE($AI393:$AI396,"M", "")))</f>
        <v>0</v>
      </c>
    </row>
    <row r="394" spans="2:60" ht="28.15" hidden="1" customHeight="1" thickBot="1">
      <c r="B394" s="34"/>
      <c r="C394" s="266"/>
      <c r="D394" s="43"/>
      <c r="E394" s="42"/>
      <c r="F394" s="42"/>
      <c r="G394" s="41"/>
      <c r="H394" s="260"/>
      <c r="I394" s="270"/>
      <c r="J394" s="270"/>
      <c r="K394" s="270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52"/>
      <c r="AK394" s="255"/>
      <c r="AL394" s="23"/>
      <c r="AM394" s="211"/>
      <c r="AN394" s="211"/>
      <c r="AO394" s="248"/>
      <c r="AP394" s="241"/>
      <c r="AQ394" s="238"/>
      <c r="AR394" s="235"/>
      <c r="AS394" s="241"/>
      <c r="AT394" s="238"/>
      <c r="AU394" s="235"/>
      <c r="AV394" s="241"/>
      <c r="AW394" s="238"/>
      <c r="AX394" s="235"/>
      <c r="AY394" s="241"/>
      <c r="AZ394" s="238"/>
      <c r="BA394" s="235"/>
      <c r="BB394" s="241"/>
      <c r="BC394" s="238"/>
      <c r="BD394" s="292"/>
      <c r="BE394" s="295"/>
      <c r="BF394" s="295"/>
      <c r="BG394" s="298"/>
    </row>
    <row r="395" spans="2:60" ht="28.15" hidden="1" customHeight="1">
      <c r="B395" s="34"/>
      <c r="C395" s="267"/>
      <c r="D395" s="33"/>
      <c r="E395" s="32"/>
      <c r="F395" s="32"/>
      <c r="G395" s="31"/>
      <c r="H395" s="257"/>
      <c r="I395" s="271"/>
      <c r="J395" s="271"/>
      <c r="K395" s="271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52"/>
      <c r="AK395" s="255"/>
      <c r="AL395" s="23"/>
      <c r="AM395" s="211"/>
      <c r="AN395" s="211"/>
      <c r="AO395" s="248"/>
      <c r="AP395" s="241"/>
      <c r="AQ395" s="238"/>
      <c r="AR395" s="235"/>
      <c r="AS395" s="241"/>
      <c r="AT395" s="238"/>
      <c r="AU395" s="235"/>
      <c r="AV395" s="241"/>
      <c r="AW395" s="238"/>
      <c r="AX395" s="235"/>
      <c r="AY395" s="241"/>
      <c r="AZ395" s="238"/>
      <c r="BA395" s="235"/>
      <c r="BB395" s="241"/>
      <c r="BC395" s="238"/>
      <c r="BD395" s="292"/>
      <c r="BE395" s="295"/>
      <c r="BF395" s="295"/>
      <c r="BG395" s="298"/>
    </row>
    <row r="396" spans="2:60" ht="28.15" hidden="1" customHeight="1" thickBot="1">
      <c r="B396" s="34"/>
      <c r="C396" s="273"/>
      <c r="D396" s="64"/>
      <c r="E396" s="63"/>
      <c r="F396" s="63"/>
      <c r="G396" s="62"/>
      <c r="H396" s="258"/>
      <c r="I396" s="274"/>
      <c r="J396" s="274"/>
      <c r="K396" s="274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53"/>
      <c r="AK396" s="256"/>
      <c r="AL396" s="55"/>
      <c r="AM396" s="211"/>
      <c r="AN396" s="211"/>
      <c r="AO396" s="249"/>
      <c r="AP396" s="242"/>
      <c r="AQ396" s="239"/>
      <c r="AR396" s="236"/>
      <c r="AS396" s="242"/>
      <c r="AT396" s="239"/>
      <c r="AU396" s="236"/>
      <c r="AV396" s="242"/>
      <c r="AW396" s="239"/>
      <c r="AX396" s="236"/>
      <c r="AY396" s="242"/>
      <c r="AZ396" s="239"/>
      <c r="BA396" s="236"/>
      <c r="BB396" s="242"/>
      <c r="BC396" s="239"/>
      <c r="BD396" s="293"/>
      <c r="BE396" s="296"/>
      <c r="BF396" s="296"/>
      <c r="BG396" s="299"/>
    </row>
    <row r="397" spans="2:60" ht="28.15" hidden="1" customHeight="1">
      <c r="B397" s="34"/>
      <c r="C397" s="265">
        <v>3</v>
      </c>
      <c r="D397" s="54"/>
      <c r="E397" s="53"/>
      <c r="F397" s="53"/>
      <c r="G397" s="52"/>
      <c r="H397" s="259"/>
      <c r="I397" s="269"/>
      <c r="J397" s="269"/>
      <c r="K397" s="269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44"/>
      <c r="AK397" s="244"/>
      <c r="AL397" s="44"/>
      <c r="AM397" s="211"/>
      <c r="AN397" s="211"/>
      <c r="AO397" s="247">
        <f>SUMPRODUCT(LEN($M397:$AE400)-LEN(SUBSTITUTE($M397:$AE400,"A", "")))</f>
        <v>0</v>
      </c>
      <c r="AP397" s="240">
        <f>SUMPRODUCT(LEN($AH397:$AH400)-LEN(SUBSTITUTE($AH397:$AH400,"A", "")))</f>
        <v>0</v>
      </c>
      <c r="AQ397" s="237">
        <f>SUMPRODUCT(LEN($AG397:$AG400)-LEN(SUBSTITUTE($AG397:$AG400,"A", "")))</f>
        <v>0</v>
      </c>
      <c r="AR397" s="234">
        <f>SUMPRODUCT(LEN($M397:$AE400)-LEN(SUBSTITUTE($M397:$AE400,"S", "")))</f>
        <v>0</v>
      </c>
      <c r="AS397" s="240">
        <f>SUMPRODUCT(LEN($AH397:$AH400)-LEN(SUBSTITUTE($AH397:$AH400,"S", "")))</f>
        <v>0</v>
      </c>
      <c r="AT397" s="237">
        <f>SUMPRODUCT(LEN($AG397:$AG400)-LEN(SUBSTITUTE($AG397:$AG400,"S", "")))</f>
        <v>0</v>
      </c>
      <c r="AU397" s="234">
        <f>SUMPRODUCT(LEN($M397:$AE400)-LEN(SUBSTITUTE($M397:$AE400,"F", "")))</f>
        <v>0</v>
      </c>
      <c r="AV397" s="240">
        <f>SUMPRODUCT(LEN($AH397:$AH400)-LEN(SUBSTITUTE($AH397:$AH400,"F", "")))</f>
        <v>0</v>
      </c>
      <c r="AW397" s="237">
        <f>SUMPRODUCT(LEN($AG397:$AG400)-LEN(SUBSTITUTE($AG397:$AG400,"F", "")))</f>
        <v>0</v>
      </c>
      <c r="AX397" s="234">
        <f>SUMPRODUCT(LEN($M397:$AE400)-LEN(SUBSTITUTE($M397:$AE400,"G", "")))</f>
        <v>0</v>
      </c>
      <c r="AY397" s="240">
        <f>SUMPRODUCT(LEN($AH397:$AH400)-LEN(SUBSTITUTE($AH397:$AH400,"G", "")))</f>
        <v>0</v>
      </c>
      <c r="AZ397" s="237">
        <f>SUMPRODUCT(LEN($AG397:$AG400)-LEN(SUBSTITUTE($AG397:$AG400,"G", "")))</f>
        <v>0</v>
      </c>
      <c r="BA397" s="234">
        <f>SUMPRODUCT(LEN($M397:$AE400)-LEN(SUBSTITUTE($M397:$AE400,"M", "")))</f>
        <v>0</v>
      </c>
      <c r="BB397" s="240">
        <f>SUMPRODUCT(LEN($AH397:$AH400)-LEN(SUBSTITUTE($AH397:$AH400,"M", "")))</f>
        <v>0</v>
      </c>
      <c r="BC397" s="237">
        <f>SUMPRODUCT(LEN($AG397:$AG400)-LEN(SUBSTITUTE($AG397:$AG400,"M", "")))</f>
        <v>0</v>
      </c>
      <c r="BD397" s="291">
        <f>SUMPRODUCT(LEN($AI397:$AI400)-LEN(SUBSTITUTE($AI397:$AI400,"S", "")))</f>
        <v>0</v>
      </c>
      <c r="BE397" s="294">
        <f>SUMPRODUCT(LEN($AI397:$AI400)-LEN(SUBSTITUTE($AI397:$AI400,"F", "")))</f>
        <v>0</v>
      </c>
      <c r="BF397" s="294">
        <f>SUMPRODUCT(LEN($AI397:$AI400)-LEN(SUBSTITUTE($AI397:$AI400,"G", "")))</f>
        <v>0</v>
      </c>
      <c r="BG397" s="297">
        <f>SUMPRODUCT(LEN($AI397:$AI400)-LEN(SUBSTITUTE($AI397:$AI400,"M", "")))</f>
        <v>0</v>
      </c>
    </row>
    <row r="398" spans="2:60" ht="28.15" hidden="1" customHeight="1" thickBot="1">
      <c r="B398" s="34"/>
      <c r="C398" s="266"/>
      <c r="D398" s="43"/>
      <c r="E398" s="42"/>
      <c r="F398" s="42"/>
      <c r="G398" s="41"/>
      <c r="H398" s="260"/>
      <c r="I398" s="270"/>
      <c r="J398" s="270"/>
      <c r="K398" s="270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45"/>
      <c r="AK398" s="245"/>
      <c r="AL398" s="23"/>
      <c r="AM398" s="211"/>
      <c r="AN398" s="211"/>
      <c r="AO398" s="248"/>
      <c r="AP398" s="241"/>
      <c r="AQ398" s="238"/>
      <c r="AR398" s="235"/>
      <c r="AS398" s="241"/>
      <c r="AT398" s="238"/>
      <c r="AU398" s="235"/>
      <c r="AV398" s="241"/>
      <c r="AW398" s="238"/>
      <c r="AX398" s="235"/>
      <c r="AY398" s="241"/>
      <c r="AZ398" s="238"/>
      <c r="BA398" s="235"/>
      <c r="BB398" s="241"/>
      <c r="BC398" s="238"/>
      <c r="BD398" s="292"/>
      <c r="BE398" s="295"/>
      <c r="BF398" s="295"/>
      <c r="BG398" s="298"/>
    </row>
    <row r="399" spans="2:60" ht="28.15" hidden="1" customHeight="1">
      <c r="B399" s="34"/>
      <c r="C399" s="267"/>
      <c r="D399" s="33"/>
      <c r="E399" s="32"/>
      <c r="F399" s="32"/>
      <c r="G399" s="31"/>
      <c r="H399" s="257"/>
      <c r="I399" s="271"/>
      <c r="J399" s="271"/>
      <c r="K399" s="271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45"/>
      <c r="AK399" s="245"/>
      <c r="AL399" s="23"/>
      <c r="AM399" s="211"/>
      <c r="AN399" s="211"/>
      <c r="AO399" s="248"/>
      <c r="AP399" s="241"/>
      <c r="AQ399" s="238"/>
      <c r="AR399" s="235"/>
      <c r="AS399" s="241"/>
      <c r="AT399" s="238"/>
      <c r="AU399" s="235"/>
      <c r="AV399" s="241"/>
      <c r="AW399" s="238"/>
      <c r="AX399" s="235"/>
      <c r="AY399" s="241"/>
      <c r="AZ399" s="238"/>
      <c r="BA399" s="235"/>
      <c r="BB399" s="241"/>
      <c r="BC399" s="238"/>
      <c r="BD399" s="292"/>
      <c r="BE399" s="295"/>
      <c r="BF399" s="295"/>
      <c r="BG399" s="298"/>
    </row>
    <row r="400" spans="2:60" ht="28.15" hidden="1" customHeight="1" thickBot="1">
      <c r="B400" s="22"/>
      <c r="C400" s="268"/>
      <c r="D400" s="21"/>
      <c r="E400" s="20"/>
      <c r="F400" s="20"/>
      <c r="G400" s="19"/>
      <c r="H400" s="258"/>
      <c r="I400" s="272"/>
      <c r="J400" s="272"/>
      <c r="K400" s="27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46"/>
      <c r="AK400" s="246"/>
      <c r="AL400" s="11"/>
      <c r="AM400" s="211"/>
      <c r="AN400" s="211"/>
      <c r="AO400" s="249"/>
      <c r="AP400" s="242"/>
      <c r="AQ400" s="239"/>
      <c r="AR400" s="236"/>
      <c r="AS400" s="242"/>
      <c r="AT400" s="239"/>
      <c r="AU400" s="236"/>
      <c r="AV400" s="242"/>
      <c r="AW400" s="239"/>
      <c r="AX400" s="236"/>
      <c r="AY400" s="242"/>
      <c r="AZ400" s="239"/>
      <c r="BA400" s="236"/>
      <c r="BB400" s="242"/>
      <c r="BC400" s="239"/>
      <c r="BD400" s="293"/>
      <c r="BE400" s="296"/>
      <c r="BF400" s="296"/>
      <c r="BG400" s="299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29" t="s">
        <v>287</v>
      </c>
      <c r="M401" s="278"/>
      <c r="N401" s="229" t="s">
        <v>286</v>
      </c>
      <c r="O401" s="278"/>
      <c r="P401" s="229" t="s">
        <v>286</v>
      </c>
      <c r="Q401" s="230"/>
      <c r="R401" s="229" t="s">
        <v>286</v>
      </c>
      <c r="S401" s="230"/>
      <c r="T401" s="229" t="s">
        <v>286</v>
      </c>
      <c r="U401" s="230"/>
      <c r="V401" s="229" t="s">
        <v>286</v>
      </c>
      <c r="W401" s="230"/>
      <c r="X401" s="229" t="s">
        <v>286</v>
      </c>
      <c r="Y401" s="230"/>
      <c r="Z401" s="229" t="s">
        <v>286</v>
      </c>
      <c r="AA401" s="230"/>
      <c r="AB401" s="229" t="s">
        <v>286</v>
      </c>
      <c r="AC401" s="230"/>
      <c r="AD401" s="229" t="s">
        <v>286</v>
      </c>
      <c r="AE401" s="230"/>
      <c r="AF401" s="243" t="s">
        <v>285</v>
      </c>
      <c r="AG401" s="230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75"/>
      <c r="F402" s="276"/>
      <c r="G402" s="277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65">
        <v>1</v>
      </c>
      <c r="D403" s="54"/>
      <c r="E403" s="53"/>
      <c r="F403" s="53"/>
      <c r="G403" s="52"/>
      <c r="H403" s="259"/>
      <c r="I403" s="269"/>
      <c r="J403" s="269"/>
      <c r="K403" s="269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44"/>
      <c r="AK403" s="244"/>
      <c r="AL403" s="44"/>
      <c r="AM403" s="211"/>
      <c r="AN403" s="211"/>
      <c r="AO403" s="247">
        <f>SUMPRODUCT(LEN($M403:$AE406)-LEN(SUBSTITUTE($M403:$AE406,"A", "")))</f>
        <v>0</v>
      </c>
      <c r="AP403" s="240">
        <f>SUMPRODUCT(LEN($AH403:$AH406)-LEN(SUBSTITUTE($AH403:$AH406,"A", "")))</f>
        <v>0</v>
      </c>
      <c r="AQ403" s="237">
        <f>SUMPRODUCT(LEN($AG403:$AG406)-LEN(SUBSTITUTE($AG403:$AG406,"A", "")))</f>
        <v>0</v>
      </c>
      <c r="AR403" s="234">
        <f>SUMPRODUCT(LEN($M403:$AE406)-LEN(SUBSTITUTE($M403:$AE406,"S", "")))</f>
        <v>0</v>
      </c>
      <c r="AS403" s="240">
        <f>SUMPRODUCT(LEN($AH403:$AH406)-LEN(SUBSTITUTE($AH403:$AH406,"S", "")))</f>
        <v>0</v>
      </c>
      <c r="AT403" s="237">
        <f>SUMPRODUCT(LEN($AG403:$AG406)-LEN(SUBSTITUTE($AG403:$AG406,"S", "")))</f>
        <v>0</v>
      </c>
      <c r="AU403" s="234">
        <f>SUMPRODUCT(LEN($M403:$AE406)-LEN(SUBSTITUTE($M403:$AE406,"F", "")))</f>
        <v>0</v>
      </c>
      <c r="AV403" s="240">
        <f>SUMPRODUCT(LEN($AH403:$AH406)-LEN(SUBSTITUTE($AH403:$AH406,"F", "")))</f>
        <v>0</v>
      </c>
      <c r="AW403" s="237">
        <f>SUMPRODUCT(LEN($AG403:$AG406)-LEN(SUBSTITUTE($AG403:$AG406,"F", "")))</f>
        <v>0</v>
      </c>
      <c r="AX403" s="234">
        <f>SUMPRODUCT(LEN($M403:$AE406)-LEN(SUBSTITUTE($M403:$AE406,"G", "")))</f>
        <v>0</v>
      </c>
      <c r="AY403" s="240">
        <f>SUMPRODUCT(LEN($AH403:$AH406)-LEN(SUBSTITUTE($AH403:$AH406,"G", "")))</f>
        <v>0</v>
      </c>
      <c r="AZ403" s="237">
        <f>SUMPRODUCT(LEN($AG403:$AG406)-LEN(SUBSTITUTE($AG403:$AG406,"G", "")))</f>
        <v>0</v>
      </c>
      <c r="BA403" s="234">
        <f>SUMPRODUCT(LEN($M403:$AE406)-LEN(SUBSTITUTE($M403:$AE406,"M", "")))</f>
        <v>0</v>
      </c>
      <c r="BB403" s="240">
        <f>SUMPRODUCT(LEN($AH403:$AH406)-LEN(SUBSTITUTE($AH403:$AH406,"M", "")))</f>
        <v>0</v>
      </c>
      <c r="BC403" s="237">
        <f>SUMPRODUCT(LEN($AG403:$AG406)-LEN(SUBSTITUTE($AG403:$AG406,"M", "")))</f>
        <v>0</v>
      </c>
      <c r="BD403" s="291">
        <f>SUMPRODUCT(LEN($AI403:$AI406)-LEN(SUBSTITUTE($AI403:$AI406,"S", "")))</f>
        <v>0</v>
      </c>
      <c r="BE403" s="294">
        <f>SUMPRODUCT(LEN($AI403:$AI406)-LEN(SUBSTITUTE($AI403:$AI406,"F", "")))</f>
        <v>0</v>
      </c>
      <c r="BF403" s="294">
        <f>SUMPRODUCT(LEN($AI403:$AI406)-LEN(SUBSTITUTE($AI403:$AI406,"G", "")))</f>
        <v>0</v>
      </c>
      <c r="BG403" s="297">
        <f>SUMPRODUCT(LEN($AI403:$AI406)-LEN(SUBSTITUTE($AI403:$AI406,"M", "")))</f>
        <v>0</v>
      </c>
    </row>
    <row r="404" spans="2:60" ht="28.15" hidden="1" customHeight="1" thickBot="1">
      <c r="B404" s="34"/>
      <c r="C404" s="266"/>
      <c r="D404" s="43"/>
      <c r="E404" s="42"/>
      <c r="F404" s="42"/>
      <c r="G404" s="41"/>
      <c r="H404" s="260"/>
      <c r="I404" s="270"/>
      <c r="J404" s="270"/>
      <c r="K404" s="270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45"/>
      <c r="AK404" s="245"/>
      <c r="AL404" s="23"/>
      <c r="AM404" s="211"/>
      <c r="AN404" s="211"/>
      <c r="AO404" s="248"/>
      <c r="AP404" s="241"/>
      <c r="AQ404" s="238"/>
      <c r="AR404" s="235"/>
      <c r="AS404" s="241"/>
      <c r="AT404" s="238"/>
      <c r="AU404" s="235"/>
      <c r="AV404" s="241"/>
      <c r="AW404" s="238"/>
      <c r="AX404" s="235"/>
      <c r="AY404" s="241"/>
      <c r="AZ404" s="238"/>
      <c r="BA404" s="235"/>
      <c r="BB404" s="241"/>
      <c r="BC404" s="238"/>
      <c r="BD404" s="292"/>
      <c r="BE404" s="295"/>
      <c r="BF404" s="295"/>
      <c r="BG404" s="298"/>
    </row>
    <row r="405" spans="2:60" ht="28.15" hidden="1" customHeight="1">
      <c r="B405" s="34"/>
      <c r="C405" s="267"/>
      <c r="D405" s="33"/>
      <c r="E405" s="32"/>
      <c r="F405" s="32"/>
      <c r="G405" s="31"/>
      <c r="H405" s="257"/>
      <c r="I405" s="271"/>
      <c r="J405" s="271"/>
      <c r="K405" s="271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45"/>
      <c r="AK405" s="245"/>
      <c r="AL405" s="23"/>
      <c r="AM405" s="211"/>
      <c r="AN405" s="211"/>
      <c r="AO405" s="248"/>
      <c r="AP405" s="241"/>
      <c r="AQ405" s="238"/>
      <c r="AR405" s="235"/>
      <c r="AS405" s="241"/>
      <c r="AT405" s="238"/>
      <c r="AU405" s="235"/>
      <c r="AV405" s="241"/>
      <c r="AW405" s="238"/>
      <c r="AX405" s="235"/>
      <c r="AY405" s="241"/>
      <c r="AZ405" s="238"/>
      <c r="BA405" s="235"/>
      <c r="BB405" s="241"/>
      <c r="BC405" s="238"/>
      <c r="BD405" s="292"/>
      <c r="BE405" s="295"/>
      <c r="BF405" s="295"/>
      <c r="BG405" s="298"/>
    </row>
    <row r="406" spans="2:60" ht="28.15" hidden="1" customHeight="1" thickBot="1">
      <c r="B406" s="34"/>
      <c r="C406" s="273"/>
      <c r="D406" s="64"/>
      <c r="E406" s="63"/>
      <c r="F406" s="63"/>
      <c r="G406" s="62"/>
      <c r="H406" s="258"/>
      <c r="I406" s="274"/>
      <c r="J406" s="274"/>
      <c r="K406" s="274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50"/>
      <c r="AK406" s="250"/>
      <c r="AL406" s="55"/>
      <c r="AM406" s="211"/>
      <c r="AN406" s="211"/>
      <c r="AO406" s="249"/>
      <c r="AP406" s="242"/>
      <c r="AQ406" s="239"/>
      <c r="AR406" s="236"/>
      <c r="AS406" s="242"/>
      <c r="AT406" s="239"/>
      <c r="AU406" s="236"/>
      <c r="AV406" s="242"/>
      <c r="AW406" s="239"/>
      <c r="AX406" s="236"/>
      <c r="AY406" s="242"/>
      <c r="AZ406" s="239"/>
      <c r="BA406" s="236"/>
      <c r="BB406" s="242"/>
      <c r="BC406" s="239"/>
      <c r="BD406" s="293"/>
      <c r="BE406" s="296"/>
      <c r="BF406" s="296"/>
      <c r="BG406" s="299"/>
    </row>
    <row r="407" spans="2:60" ht="28.15" hidden="1" customHeight="1">
      <c r="B407" s="34"/>
      <c r="C407" s="265">
        <v>2</v>
      </c>
      <c r="D407" s="54"/>
      <c r="E407" s="53"/>
      <c r="F407" s="53"/>
      <c r="G407" s="52"/>
      <c r="H407" s="259"/>
      <c r="I407" s="269"/>
      <c r="J407" s="269"/>
      <c r="K407" s="269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51"/>
      <c r="AK407" s="254"/>
      <c r="AL407" s="44"/>
      <c r="AM407" s="211"/>
      <c r="AN407" s="211"/>
      <c r="AO407" s="247">
        <f>SUMPRODUCT(LEN($M407:$AE410)-LEN(SUBSTITUTE($M407:$AE410,"A", "")))</f>
        <v>0</v>
      </c>
      <c r="AP407" s="240">
        <f>SUMPRODUCT(LEN($AH407:$AH410)-LEN(SUBSTITUTE($AH407:$AH410,"A", "")))</f>
        <v>0</v>
      </c>
      <c r="AQ407" s="237">
        <f>SUMPRODUCT(LEN($AG407:$AG410)-LEN(SUBSTITUTE($AG407:$AG410,"A", "")))</f>
        <v>0</v>
      </c>
      <c r="AR407" s="234">
        <f>SUMPRODUCT(LEN($M407:$AE410)-LEN(SUBSTITUTE($M407:$AE410,"S", "")))</f>
        <v>0</v>
      </c>
      <c r="AS407" s="240">
        <f>SUMPRODUCT(LEN($AH407:$AH410)-LEN(SUBSTITUTE($AH407:$AH410,"S", "")))</f>
        <v>0</v>
      </c>
      <c r="AT407" s="237">
        <f>SUMPRODUCT(LEN($AG407:$AG410)-LEN(SUBSTITUTE($AG407:$AG410,"S", "")))</f>
        <v>0</v>
      </c>
      <c r="AU407" s="234">
        <f>SUMPRODUCT(LEN($M407:$AE410)-LEN(SUBSTITUTE($M407:$AE410,"F", "")))</f>
        <v>0</v>
      </c>
      <c r="AV407" s="240">
        <f>SUMPRODUCT(LEN($AH407:$AH410)-LEN(SUBSTITUTE($AH407:$AH410,"F", "")))</f>
        <v>0</v>
      </c>
      <c r="AW407" s="237">
        <f>SUMPRODUCT(LEN($AG407:$AG410)-LEN(SUBSTITUTE($AG407:$AG410,"F", "")))</f>
        <v>0</v>
      </c>
      <c r="AX407" s="234">
        <f>SUMPRODUCT(LEN($M407:$AE410)-LEN(SUBSTITUTE($M407:$AE410,"G", "")))</f>
        <v>0</v>
      </c>
      <c r="AY407" s="240">
        <f>SUMPRODUCT(LEN($AH407:$AH410)-LEN(SUBSTITUTE($AH407:$AH410,"G", "")))</f>
        <v>0</v>
      </c>
      <c r="AZ407" s="237">
        <f>SUMPRODUCT(LEN($AG407:$AG410)-LEN(SUBSTITUTE($AG407:$AG410,"G", "")))</f>
        <v>0</v>
      </c>
      <c r="BA407" s="234">
        <f>SUMPRODUCT(LEN($M407:$AE410)-LEN(SUBSTITUTE($M407:$AE410,"M", "")))</f>
        <v>0</v>
      </c>
      <c r="BB407" s="240">
        <f>SUMPRODUCT(LEN($AH407:$AH410)-LEN(SUBSTITUTE($AH407:$AH410,"M", "")))</f>
        <v>0</v>
      </c>
      <c r="BC407" s="237">
        <f>SUMPRODUCT(LEN($AG407:$AG410)-LEN(SUBSTITUTE($AG407:$AG410,"M", "")))</f>
        <v>0</v>
      </c>
      <c r="BD407" s="291">
        <f>SUMPRODUCT(LEN($AI407:$AI410)-LEN(SUBSTITUTE($AI407:$AI410,"S", "")))</f>
        <v>0</v>
      </c>
      <c r="BE407" s="294">
        <f>SUMPRODUCT(LEN($AI407:$AI410)-LEN(SUBSTITUTE($AI407:$AI410,"F", "")))</f>
        <v>0</v>
      </c>
      <c r="BF407" s="294">
        <f>SUMPRODUCT(LEN($AI407:$AI410)-LEN(SUBSTITUTE($AI407:$AI410,"G", "")))</f>
        <v>0</v>
      </c>
      <c r="BG407" s="297">
        <f>SUMPRODUCT(LEN($AI407:$AI410)-LEN(SUBSTITUTE($AI407:$AI410,"M", "")))</f>
        <v>0</v>
      </c>
    </row>
    <row r="408" spans="2:60" ht="28.15" hidden="1" customHeight="1" thickBot="1">
      <c r="B408" s="34"/>
      <c r="C408" s="266"/>
      <c r="D408" s="43"/>
      <c r="E408" s="42"/>
      <c r="F408" s="42"/>
      <c r="G408" s="41"/>
      <c r="H408" s="260"/>
      <c r="I408" s="270"/>
      <c r="J408" s="270"/>
      <c r="K408" s="270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52"/>
      <c r="AK408" s="255"/>
      <c r="AL408" s="23"/>
      <c r="AM408" s="211"/>
      <c r="AN408" s="211"/>
      <c r="AO408" s="248"/>
      <c r="AP408" s="241"/>
      <c r="AQ408" s="238"/>
      <c r="AR408" s="235"/>
      <c r="AS408" s="241"/>
      <c r="AT408" s="238"/>
      <c r="AU408" s="235"/>
      <c r="AV408" s="241"/>
      <c r="AW408" s="238"/>
      <c r="AX408" s="235"/>
      <c r="AY408" s="241"/>
      <c r="AZ408" s="238"/>
      <c r="BA408" s="235"/>
      <c r="BB408" s="241"/>
      <c r="BC408" s="238"/>
      <c r="BD408" s="292"/>
      <c r="BE408" s="295"/>
      <c r="BF408" s="295"/>
      <c r="BG408" s="298"/>
    </row>
    <row r="409" spans="2:60" ht="28.15" hidden="1" customHeight="1">
      <c r="B409" s="34"/>
      <c r="C409" s="267"/>
      <c r="D409" s="33"/>
      <c r="E409" s="32"/>
      <c r="F409" s="32"/>
      <c r="G409" s="31"/>
      <c r="H409" s="257"/>
      <c r="I409" s="271"/>
      <c r="J409" s="271"/>
      <c r="K409" s="271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52"/>
      <c r="AK409" s="255"/>
      <c r="AL409" s="23"/>
      <c r="AM409" s="211"/>
      <c r="AN409" s="211"/>
      <c r="AO409" s="248"/>
      <c r="AP409" s="241"/>
      <c r="AQ409" s="238"/>
      <c r="AR409" s="235"/>
      <c r="AS409" s="241"/>
      <c r="AT409" s="238"/>
      <c r="AU409" s="235"/>
      <c r="AV409" s="241"/>
      <c r="AW409" s="238"/>
      <c r="AX409" s="235"/>
      <c r="AY409" s="241"/>
      <c r="AZ409" s="238"/>
      <c r="BA409" s="235"/>
      <c r="BB409" s="241"/>
      <c r="BC409" s="238"/>
      <c r="BD409" s="292"/>
      <c r="BE409" s="295"/>
      <c r="BF409" s="295"/>
      <c r="BG409" s="298"/>
    </row>
    <row r="410" spans="2:60" ht="28.15" hidden="1" customHeight="1" thickBot="1">
      <c r="B410" s="34"/>
      <c r="C410" s="273"/>
      <c r="D410" s="64"/>
      <c r="E410" s="63"/>
      <c r="F410" s="63"/>
      <c r="G410" s="62"/>
      <c r="H410" s="258"/>
      <c r="I410" s="274"/>
      <c r="J410" s="274"/>
      <c r="K410" s="274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53"/>
      <c r="AK410" s="256"/>
      <c r="AL410" s="55"/>
      <c r="AM410" s="211"/>
      <c r="AN410" s="211"/>
      <c r="AO410" s="249"/>
      <c r="AP410" s="242"/>
      <c r="AQ410" s="239"/>
      <c r="AR410" s="236"/>
      <c r="AS410" s="242"/>
      <c r="AT410" s="239"/>
      <c r="AU410" s="236"/>
      <c r="AV410" s="242"/>
      <c r="AW410" s="239"/>
      <c r="AX410" s="236"/>
      <c r="AY410" s="242"/>
      <c r="AZ410" s="239"/>
      <c r="BA410" s="236"/>
      <c r="BB410" s="242"/>
      <c r="BC410" s="239"/>
      <c r="BD410" s="293"/>
      <c r="BE410" s="296"/>
      <c r="BF410" s="296"/>
      <c r="BG410" s="299"/>
    </row>
    <row r="411" spans="2:60" ht="28.15" hidden="1" customHeight="1">
      <c r="B411" s="34"/>
      <c r="C411" s="265">
        <v>3</v>
      </c>
      <c r="D411" s="54"/>
      <c r="E411" s="53"/>
      <c r="F411" s="53"/>
      <c r="G411" s="52"/>
      <c r="H411" s="259"/>
      <c r="I411" s="269"/>
      <c r="J411" s="269"/>
      <c r="K411" s="269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44"/>
      <c r="AK411" s="244"/>
      <c r="AL411" s="44"/>
      <c r="AM411" s="211"/>
      <c r="AN411" s="211"/>
      <c r="AO411" s="247">
        <f>SUMPRODUCT(LEN($M411:$AE414)-LEN(SUBSTITUTE($M411:$AE414,"A", "")))</f>
        <v>0</v>
      </c>
      <c r="AP411" s="240">
        <f>SUMPRODUCT(LEN($AH411:$AH414)-LEN(SUBSTITUTE($AH411:$AH414,"A", "")))</f>
        <v>0</v>
      </c>
      <c r="AQ411" s="237">
        <f>SUMPRODUCT(LEN($AG411:$AG414)-LEN(SUBSTITUTE($AG411:$AG414,"A", "")))</f>
        <v>0</v>
      </c>
      <c r="AR411" s="234">
        <f>SUMPRODUCT(LEN($M411:$AE414)-LEN(SUBSTITUTE($M411:$AE414,"S", "")))</f>
        <v>0</v>
      </c>
      <c r="AS411" s="240">
        <f>SUMPRODUCT(LEN($AH411:$AH414)-LEN(SUBSTITUTE($AH411:$AH414,"S", "")))</f>
        <v>0</v>
      </c>
      <c r="AT411" s="237">
        <f>SUMPRODUCT(LEN($AG411:$AG414)-LEN(SUBSTITUTE($AG411:$AG414,"S", "")))</f>
        <v>0</v>
      </c>
      <c r="AU411" s="234">
        <f>SUMPRODUCT(LEN($M411:$AE414)-LEN(SUBSTITUTE($M411:$AE414,"F", "")))</f>
        <v>0</v>
      </c>
      <c r="AV411" s="240">
        <f>SUMPRODUCT(LEN($AH411:$AH414)-LEN(SUBSTITUTE($AH411:$AH414,"F", "")))</f>
        <v>0</v>
      </c>
      <c r="AW411" s="237">
        <f>SUMPRODUCT(LEN($AG411:$AG414)-LEN(SUBSTITUTE($AG411:$AG414,"F", "")))</f>
        <v>0</v>
      </c>
      <c r="AX411" s="234">
        <f>SUMPRODUCT(LEN($M411:$AE414)-LEN(SUBSTITUTE($M411:$AE414,"G", "")))</f>
        <v>0</v>
      </c>
      <c r="AY411" s="240">
        <f>SUMPRODUCT(LEN($AH411:$AH414)-LEN(SUBSTITUTE($AH411:$AH414,"G", "")))</f>
        <v>0</v>
      </c>
      <c r="AZ411" s="237">
        <f>SUMPRODUCT(LEN($AG411:$AG414)-LEN(SUBSTITUTE($AG411:$AG414,"G", "")))</f>
        <v>0</v>
      </c>
      <c r="BA411" s="234">
        <f>SUMPRODUCT(LEN($M411:$AE414)-LEN(SUBSTITUTE($M411:$AE414,"M", "")))</f>
        <v>0</v>
      </c>
      <c r="BB411" s="240">
        <f>SUMPRODUCT(LEN($AH411:$AH414)-LEN(SUBSTITUTE($AH411:$AH414,"M", "")))</f>
        <v>0</v>
      </c>
      <c r="BC411" s="237">
        <f>SUMPRODUCT(LEN($AG411:$AG414)-LEN(SUBSTITUTE($AG411:$AG414,"M", "")))</f>
        <v>0</v>
      </c>
      <c r="BD411" s="291">
        <f>SUMPRODUCT(LEN($AI411:$AI414)-LEN(SUBSTITUTE($AI411:$AI414,"S", "")))</f>
        <v>0</v>
      </c>
      <c r="BE411" s="294">
        <f>SUMPRODUCT(LEN($AI411:$AI414)-LEN(SUBSTITUTE($AI411:$AI414,"F", "")))</f>
        <v>0</v>
      </c>
      <c r="BF411" s="294">
        <f>SUMPRODUCT(LEN($AI411:$AI414)-LEN(SUBSTITUTE($AI411:$AI414,"G", "")))</f>
        <v>0</v>
      </c>
      <c r="BG411" s="297">
        <f>SUMPRODUCT(LEN($AI411:$AI414)-LEN(SUBSTITUTE($AI411:$AI414,"M", "")))</f>
        <v>0</v>
      </c>
    </row>
    <row r="412" spans="2:60" ht="28.15" hidden="1" customHeight="1" thickBot="1">
      <c r="B412" s="34"/>
      <c r="C412" s="266"/>
      <c r="D412" s="43"/>
      <c r="E412" s="42"/>
      <c r="F412" s="42"/>
      <c r="G412" s="41"/>
      <c r="H412" s="260"/>
      <c r="I412" s="270"/>
      <c r="J412" s="270"/>
      <c r="K412" s="270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45"/>
      <c r="AK412" s="245"/>
      <c r="AL412" s="23"/>
      <c r="AM412" s="211"/>
      <c r="AN412" s="211"/>
      <c r="AO412" s="248"/>
      <c r="AP412" s="241"/>
      <c r="AQ412" s="238"/>
      <c r="AR412" s="235"/>
      <c r="AS412" s="241"/>
      <c r="AT412" s="238"/>
      <c r="AU412" s="235"/>
      <c r="AV412" s="241"/>
      <c r="AW412" s="238"/>
      <c r="AX412" s="235"/>
      <c r="AY412" s="241"/>
      <c r="AZ412" s="238"/>
      <c r="BA412" s="235"/>
      <c r="BB412" s="241"/>
      <c r="BC412" s="238"/>
      <c r="BD412" s="292"/>
      <c r="BE412" s="295"/>
      <c r="BF412" s="295"/>
      <c r="BG412" s="298"/>
    </row>
    <row r="413" spans="2:60" ht="28.15" hidden="1" customHeight="1">
      <c r="B413" s="34"/>
      <c r="C413" s="267"/>
      <c r="D413" s="33"/>
      <c r="E413" s="32"/>
      <c r="F413" s="32"/>
      <c r="G413" s="31"/>
      <c r="H413" s="257"/>
      <c r="I413" s="271"/>
      <c r="J413" s="271"/>
      <c r="K413" s="271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45"/>
      <c r="AK413" s="245"/>
      <c r="AL413" s="23"/>
      <c r="AM413" s="211"/>
      <c r="AN413" s="211"/>
      <c r="AO413" s="248"/>
      <c r="AP413" s="241"/>
      <c r="AQ413" s="238"/>
      <c r="AR413" s="235"/>
      <c r="AS413" s="241"/>
      <c r="AT413" s="238"/>
      <c r="AU413" s="235"/>
      <c r="AV413" s="241"/>
      <c r="AW413" s="238"/>
      <c r="AX413" s="235"/>
      <c r="AY413" s="241"/>
      <c r="AZ413" s="238"/>
      <c r="BA413" s="235"/>
      <c r="BB413" s="241"/>
      <c r="BC413" s="238"/>
      <c r="BD413" s="292"/>
      <c r="BE413" s="295"/>
      <c r="BF413" s="295"/>
      <c r="BG413" s="298"/>
    </row>
    <row r="414" spans="2:60" ht="28.15" hidden="1" customHeight="1" thickBot="1">
      <c r="B414" s="22"/>
      <c r="C414" s="268"/>
      <c r="D414" s="21"/>
      <c r="E414" s="20"/>
      <c r="F414" s="20"/>
      <c r="G414" s="19"/>
      <c r="H414" s="258"/>
      <c r="I414" s="272"/>
      <c r="J414" s="272"/>
      <c r="K414" s="27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46"/>
      <c r="AK414" s="246"/>
      <c r="AL414" s="11"/>
      <c r="AM414" s="211"/>
      <c r="AN414" s="211"/>
      <c r="AO414" s="249"/>
      <c r="AP414" s="242"/>
      <c r="AQ414" s="239"/>
      <c r="AR414" s="236"/>
      <c r="AS414" s="242"/>
      <c r="AT414" s="239"/>
      <c r="AU414" s="236"/>
      <c r="AV414" s="242"/>
      <c r="AW414" s="239"/>
      <c r="AX414" s="236"/>
      <c r="AY414" s="242"/>
      <c r="AZ414" s="239"/>
      <c r="BA414" s="236"/>
      <c r="BB414" s="242"/>
      <c r="BC414" s="239"/>
      <c r="BD414" s="293"/>
      <c r="BE414" s="296"/>
      <c r="BF414" s="296"/>
      <c r="BG414" s="299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29" t="s">
        <v>287</v>
      </c>
      <c r="M415" s="278"/>
      <c r="N415" s="229" t="s">
        <v>286</v>
      </c>
      <c r="O415" s="278"/>
      <c r="P415" s="229" t="s">
        <v>286</v>
      </c>
      <c r="Q415" s="230"/>
      <c r="R415" s="229" t="s">
        <v>286</v>
      </c>
      <c r="S415" s="230"/>
      <c r="T415" s="229" t="s">
        <v>286</v>
      </c>
      <c r="U415" s="230"/>
      <c r="V415" s="229" t="s">
        <v>286</v>
      </c>
      <c r="W415" s="230"/>
      <c r="X415" s="229" t="s">
        <v>286</v>
      </c>
      <c r="Y415" s="230"/>
      <c r="Z415" s="229" t="s">
        <v>286</v>
      </c>
      <c r="AA415" s="230"/>
      <c r="AB415" s="229" t="s">
        <v>286</v>
      </c>
      <c r="AC415" s="230"/>
      <c r="AD415" s="229" t="s">
        <v>286</v>
      </c>
      <c r="AE415" s="230"/>
      <c r="AF415" s="243" t="s">
        <v>285</v>
      </c>
      <c r="AG415" s="230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75"/>
      <c r="F416" s="276"/>
      <c r="G416" s="277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65">
        <v>1</v>
      </c>
      <c r="D417" s="54"/>
      <c r="E417" s="53"/>
      <c r="F417" s="53"/>
      <c r="G417" s="52"/>
      <c r="H417" s="259"/>
      <c r="I417" s="269"/>
      <c r="J417" s="269"/>
      <c r="K417" s="269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44"/>
      <c r="AK417" s="244"/>
      <c r="AL417" s="44"/>
      <c r="AM417" s="211"/>
      <c r="AN417" s="211"/>
      <c r="AO417" s="247">
        <f>SUMPRODUCT(LEN($M417:$AE420)-LEN(SUBSTITUTE($M417:$AE420,"A", "")))</f>
        <v>0</v>
      </c>
      <c r="AP417" s="240">
        <f>SUMPRODUCT(LEN($AH417:$AH420)-LEN(SUBSTITUTE($AH417:$AH420,"A", "")))</f>
        <v>0</v>
      </c>
      <c r="AQ417" s="237">
        <f>SUMPRODUCT(LEN($AG417:$AG420)-LEN(SUBSTITUTE($AG417:$AG420,"A", "")))</f>
        <v>0</v>
      </c>
      <c r="AR417" s="234">
        <f>SUMPRODUCT(LEN($M417:$AE420)-LEN(SUBSTITUTE($M417:$AE420,"S", "")))</f>
        <v>0</v>
      </c>
      <c r="AS417" s="240">
        <f>SUMPRODUCT(LEN($AH417:$AH420)-LEN(SUBSTITUTE($AH417:$AH420,"S", "")))</f>
        <v>0</v>
      </c>
      <c r="AT417" s="237">
        <f>SUMPRODUCT(LEN($AG417:$AG420)-LEN(SUBSTITUTE($AG417:$AG420,"S", "")))</f>
        <v>0</v>
      </c>
      <c r="AU417" s="234">
        <f>SUMPRODUCT(LEN($M417:$AE420)-LEN(SUBSTITUTE($M417:$AE420,"F", "")))</f>
        <v>0</v>
      </c>
      <c r="AV417" s="240">
        <f>SUMPRODUCT(LEN($AH417:$AH420)-LEN(SUBSTITUTE($AH417:$AH420,"F", "")))</f>
        <v>0</v>
      </c>
      <c r="AW417" s="237">
        <f>SUMPRODUCT(LEN($AG417:$AG420)-LEN(SUBSTITUTE($AG417:$AG420,"F", "")))</f>
        <v>0</v>
      </c>
      <c r="AX417" s="234">
        <f>SUMPRODUCT(LEN($M417:$AE420)-LEN(SUBSTITUTE($M417:$AE420,"G", "")))</f>
        <v>0</v>
      </c>
      <c r="AY417" s="240">
        <f>SUMPRODUCT(LEN($AH417:$AH420)-LEN(SUBSTITUTE($AH417:$AH420,"G", "")))</f>
        <v>0</v>
      </c>
      <c r="AZ417" s="237">
        <f>SUMPRODUCT(LEN($AG417:$AG420)-LEN(SUBSTITUTE($AG417:$AG420,"G", "")))</f>
        <v>0</v>
      </c>
      <c r="BA417" s="234">
        <f>SUMPRODUCT(LEN($M417:$AE420)-LEN(SUBSTITUTE($M417:$AE420,"M", "")))</f>
        <v>0</v>
      </c>
      <c r="BB417" s="240">
        <f>SUMPRODUCT(LEN($AH417:$AH420)-LEN(SUBSTITUTE($AH417:$AH420,"M", "")))</f>
        <v>0</v>
      </c>
      <c r="BC417" s="237">
        <f>SUMPRODUCT(LEN($AG417:$AG420)-LEN(SUBSTITUTE($AG417:$AG420,"M", "")))</f>
        <v>0</v>
      </c>
      <c r="BD417" s="291">
        <f>SUMPRODUCT(LEN($AI417:$AI420)-LEN(SUBSTITUTE($AI417:$AI420,"S", "")))</f>
        <v>0</v>
      </c>
      <c r="BE417" s="294">
        <f>SUMPRODUCT(LEN($AI417:$AI420)-LEN(SUBSTITUTE($AI417:$AI420,"F", "")))</f>
        <v>0</v>
      </c>
      <c r="BF417" s="294">
        <f>SUMPRODUCT(LEN($AI417:$AI420)-LEN(SUBSTITUTE($AI417:$AI420,"G", "")))</f>
        <v>0</v>
      </c>
      <c r="BG417" s="297">
        <f>SUMPRODUCT(LEN($AI417:$AI420)-LEN(SUBSTITUTE($AI417:$AI420,"M", "")))</f>
        <v>0</v>
      </c>
    </row>
    <row r="418" spans="2:60" ht="28.15" hidden="1" customHeight="1" thickBot="1">
      <c r="B418" s="34"/>
      <c r="C418" s="266"/>
      <c r="D418" s="43"/>
      <c r="E418" s="42"/>
      <c r="F418" s="42"/>
      <c r="G418" s="41"/>
      <c r="H418" s="260"/>
      <c r="I418" s="270"/>
      <c r="J418" s="270"/>
      <c r="K418" s="270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45"/>
      <c r="AK418" s="245"/>
      <c r="AL418" s="23"/>
      <c r="AM418" s="211"/>
      <c r="AN418" s="211"/>
      <c r="AO418" s="248"/>
      <c r="AP418" s="241"/>
      <c r="AQ418" s="238"/>
      <c r="AR418" s="235"/>
      <c r="AS418" s="241"/>
      <c r="AT418" s="238"/>
      <c r="AU418" s="235"/>
      <c r="AV418" s="241"/>
      <c r="AW418" s="238"/>
      <c r="AX418" s="235"/>
      <c r="AY418" s="241"/>
      <c r="AZ418" s="238"/>
      <c r="BA418" s="235"/>
      <c r="BB418" s="241"/>
      <c r="BC418" s="238"/>
      <c r="BD418" s="292"/>
      <c r="BE418" s="295"/>
      <c r="BF418" s="295"/>
      <c r="BG418" s="298"/>
    </row>
    <row r="419" spans="2:60" ht="28.15" hidden="1" customHeight="1">
      <c r="B419" s="34"/>
      <c r="C419" s="267"/>
      <c r="D419" s="33"/>
      <c r="E419" s="32"/>
      <c r="F419" s="32"/>
      <c r="G419" s="31"/>
      <c r="H419" s="257"/>
      <c r="I419" s="271"/>
      <c r="J419" s="271"/>
      <c r="K419" s="271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45"/>
      <c r="AK419" s="245"/>
      <c r="AL419" s="23"/>
      <c r="AM419" s="211"/>
      <c r="AN419" s="211"/>
      <c r="AO419" s="248"/>
      <c r="AP419" s="241"/>
      <c r="AQ419" s="238"/>
      <c r="AR419" s="235"/>
      <c r="AS419" s="241"/>
      <c r="AT419" s="238"/>
      <c r="AU419" s="235"/>
      <c r="AV419" s="241"/>
      <c r="AW419" s="238"/>
      <c r="AX419" s="235"/>
      <c r="AY419" s="241"/>
      <c r="AZ419" s="238"/>
      <c r="BA419" s="235"/>
      <c r="BB419" s="241"/>
      <c r="BC419" s="238"/>
      <c r="BD419" s="292"/>
      <c r="BE419" s="295"/>
      <c r="BF419" s="295"/>
      <c r="BG419" s="298"/>
    </row>
    <row r="420" spans="2:60" ht="28.15" hidden="1" customHeight="1" thickBot="1">
      <c r="B420" s="34"/>
      <c r="C420" s="273"/>
      <c r="D420" s="64"/>
      <c r="E420" s="63"/>
      <c r="F420" s="63"/>
      <c r="G420" s="62"/>
      <c r="H420" s="258"/>
      <c r="I420" s="274"/>
      <c r="J420" s="274"/>
      <c r="K420" s="274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50"/>
      <c r="AK420" s="250"/>
      <c r="AL420" s="55"/>
      <c r="AM420" s="211"/>
      <c r="AN420" s="211"/>
      <c r="AO420" s="249"/>
      <c r="AP420" s="242"/>
      <c r="AQ420" s="239"/>
      <c r="AR420" s="236"/>
      <c r="AS420" s="242"/>
      <c r="AT420" s="239"/>
      <c r="AU420" s="236"/>
      <c r="AV420" s="242"/>
      <c r="AW420" s="239"/>
      <c r="AX420" s="236"/>
      <c r="AY420" s="242"/>
      <c r="AZ420" s="239"/>
      <c r="BA420" s="236"/>
      <c r="BB420" s="242"/>
      <c r="BC420" s="239"/>
      <c r="BD420" s="293"/>
      <c r="BE420" s="296"/>
      <c r="BF420" s="296"/>
      <c r="BG420" s="299"/>
    </row>
    <row r="421" spans="2:60" ht="28.15" hidden="1" customHeight="1">
      <c r="B421" s="34"/>
      <c r="C421" s="265">
        <v>2</v>
      </c>
      <c r="D421" s="54"/>
      <c r="E421" s="53"/>
      <c r="F421" s="53"/>
      <c r="G421" s="52"/>
      <c r="H421" s="259"/>
      <c r="I421" s="269"/>
      <c r="J421" s="269"/>
      <c r="K421" s="269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51"/>
      <c r="AK421" s="254"/>
      <c r="AL421" s="44"/>
      <c r="AM421" s="211"/>
      <c r="AN421" s="211"/>
      <c r="AO421" s="247">
        <f>SUMPRODUCT(LEN($M421:$AE424)-LEN(SUBSTITUTE($M421:$AE424,"A", "")))</f>
        <v>0</v>
      </c>
      <c r="AP421" s="240">
        <f>SUMPRODUCT(LEN($AH421:$AH424)-LEN(SUBSTITUTE($AH421:$AH424,"A", "")))</f>
        <v>0</v>
      </c>
      <c r="AQ421" s="237">
        <f>SUMPRODUCT(LEN($AG421:$AG424)-LEN(SUBSTITUTE($AG421:$AG424,"A", "")))</f>
        <v>0</v>
      </c>
      <c r="AR421" s="234">
        <f>SUMPRODUCT(LEN($M421:$AE424)-LEN(SUBSTITUTE($M421:$AE424,"S", "")))</f>
        <v>0</v>
      </c>
      <c r="AS421" s="240">
        <f>SUMPRODUCT(LEN($AH421:$AH424)-LEN(SUBSTITUTE($AH421:$AH424,"S", "")))</f>
        <v>0</v>
      </c>
      <c r="AT421" s="237">
        <f>SUMPRODUCT(LEN($AG421:$AG424)-LEN(SUBSTITUTE($AG421:$AG424,"S", "")))</f>
        <v>0</v>
      </c>
      <c r="AU421" s="234">
        <f>SUMPRODUCT(LEN($M421:$AE424)-LEN(SUBSTITUTE($M421:$AE424,"F", "")))</f>
        <v>0</v>
      </c>
      <c r="AV421" s="240">
        <f>SUMPRODUCT(LEN($AH421:$AH424)-LEN(SUBSTITUTE($AH421:$AH424,"F", "")))</f>
        <v>0</v>
      </c>
      <c r="AW421" s="237">
        <f>SUMPRODUCT(LEN($AG421:$AG424)-LEN(SUBSTITUTE($AG421:$AG424,"F", "")))</f>
        <v>0</v>
      </c>
      <c r="AX421" s="234">
        <f>SUMPRODUCT(LEN($M421:$AE424)-LEN(SUBSTITUTE($M421:$AE424,"G", "")))</f>
        <v>0</v>
      </c>
      <c r="AY421" s="240">
        <f>SUMPRODUCT(LEN($AH421:$AH424)-LEN(SUBSTITUTE($AH421:$AH424,"G", "")))</f>
        <v>0</v>
      </c>
      <c r="AZ421" s="237">
        <f>SUMPRODUCT(LEN($AG421:$AG424)-LEN(SUBSTITUTE($AG421:$AG424,"G", "")))</f>
        <v>0</v>
      </c>
      <c r="BA421" s="234">
        <f>SUMPRODUCT(LEN($M421:$AE424)-LEN(SUBSTITUTE($M421:$AE424,"M", "")))</f>
        <v>0</v>
      </c>
      <c r="BB421" s="240">
        <f>SUMPRODUCT(LEN($AH421:$AH424)-LEN(SUBSTITUTE($AH421:$AH424,"M", "")))</f>
        <v>0</v>
      </c>
      <c r="BC421" s="237">
        <f>SUMPRODUCT(LEN($AG421:$AG424)-LEN(SUBSTITUTE($AG421:$AG424,"M", "")))</f>
        <v>0</v>
      </c>
      <c r="BD421" s="291">
        <f>SUMPRODUCT(LEN($AI421:$AI424)-LEN(SUBSTITUTE($AI421:$AI424,"S", "")))</f>
        <v>0</v>
      </c>
      <c r="BE421" s="294">
        <f>SUMPRODUCT(LEN($AI421:$AI424)-LEN(SUBSTITUTE($AI421:$AI424,"F", "")))</f>
        <v>0</v>
      </c>
      <c r="BF421" s="294">
        <f>SUMPRODUCT(LEN($AI421:$AI424)-LEN(SUBSTITUTE($AI421:$AI424,"G", "")))</f>
        <v>0</v>
      </c>
      <c r="BG421" s="297">
        <f>SUMPRODUCT(LEN($AI421:$AI424)-LEN(SUBSTITUTE($AI421:$AI424,"M", "")))</f>
        <v>0</v>
      </c>
    </row>
    <row r="422" spans="2:60" ht="28.15" hidden="1" customHeight="1" thickBot="1">
      <c r="B422" s="34"/>
      <c r="C422" s="266"/>
      <c r="D422" s="43"/>
      <c r="E422" s="42"/>
      <c r="F422" s="42"/>
      <c r="G422" s="41"/>
      <c r="H422" s="260"/>
      <c r="I422" s="270"/>
      <c r="J422" s="270"/>
      <c r="K422" s="270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52"/>
      <c r="AK422" s="255"/>
      <c r="AL422" s="23"/>
      <c r="AM422" s="211"/>
      <c r="AN422" s="211"/>
      <c r="AO422" s="248"/>
      <c r="AP422" s="241"/>
      <c r="AQ422" s="238"/>
      <c r="AR422" s="235"/>
      <c r="AS422" s="241"/>
      <c r="AT422" s="238"/>
      <c r="AU422" s="235"/>
      <c r="AV422" s="241"/>
      <c r="AW422" s="238"/>
      <c r="AX422" s="235"/>
      <c r="AY422" s="241"/>
      <c r="AZ422" s="238"/>
      <c r="BA422" s="235"/>
      <c r="BB422" s="241"/>
      <c r="BC422" s="238"/>
      <c r="BD422" s="292"/>
      <c r="BE422" s="295"/>
      <c r="BF422" s="295"/>
      <c r="BG422" s="298"/>
    </row>
    <row r="423" spans="2:60" ht="28.15" hidden="1" customHeight="1">
      <c r="B423" s="34"/>
      <c r="C423" s="267"/>
      <c r="D423" s="33"/>
      <c r="E423" s="32"/>
      <c r="F423" s="32"/>
      <c r="G423" s="31"/>
      <c r="H423" s="257"/>
      <c r="I423" s="271"/>
      <c r="J423" s="271"/>
      <c r="K423" s="271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52"/>
      <c r="AK423" s="255"/>
      <c r="AL423" s="23"/>
      <c r="AM423" s="211"/>
      <c r="AN423" s="211"/>
      <c r="AO423" s="248"/>
      <c r="AP423" s="241"/>
      <c r="AQ423" s="238"/>
      <c r="AR423" s="235"/>
      <c r="AS423" s="241"/>
      <c r="AT423" s="238"/>
      <c r="AU423" s="235"/>
      <c r="AV423" s="241"/>
      <c r="AW423" s="238"/>
      <c r="AX423" s="235"/>
      <c r="AY423" s="241"/>
      <c r="AZ423" s="238"/>
      <c r="BA423" s="235"/>
      <c r="BB423" s="241"/>
      <c r="BC423" s="238"/>
      <c r="BD423" s="292"/>
      <c r="BE423" s="295"/>
      <c r="BF423" s="295"/>
      <c r="BG423" s="298"/>
    </row>
    <row r="424" spans="2:60" ht="28.15" hidden="1" customHeight="1" thickBot="1">
      <c r="B424" s="34"/>
      <c r="C424" s="273"/>
      <c r="D424" s="64"/>
      <c r="E424" s="63"/>
      <c r="F424" s="63"/>
      <c r="G424" s="62"/>
      <c r="H424" s="258"/>
      <c r="I424" s="274"/>
      <c r="J424" s="274"/>
      <c r="K424" s="274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53"/>
      <c r="AK424" s="256"/>
      <c r="AL424" s="55"/>
      <c r="AM424" s="211"/>
      <c r="AN424" s="211"/>
      <c r="AO424" s="249"/>
      <c r="AP424" s="242"/>
      <c r="AQ424" s="239"/>
      <c r="AR424" s="236"/>
      <c r="AS424" s="242"/>
      <c r="AT424" s="239"/>
      <c r="AU424" s="236"/>
      <c r="AV424" s="242"/>
      <c r="AW424" s="239"/>
      <c r="AX424" s="236"/>
      <c r="AY424" s="242"/>
      <c r="AZ424" s="239"/>
      <c r="BA424" s="236"/>
      <c r="BB424" s="242"/>
      <c r="BC424" s="239"/>
      <c r="BD424" s="293"/>
      <c r="BE424" s="296"/>
      <c r="BF424" s="296"/>
      <c r="BG424" s="299"/>
    </row>
    <row r="425" spans="2:60" ht="28.15" hidden="1" customHeight="1">
      <c r="B425" s="34"/>
      <c r="C425" s="265">
        <v>3</v>
      </c>
      <c r="D425" s="54"/>
      <c r="E425" s="53"/>
      <c r="F425" s="53"/>
      <c r="G425" s="52"/>
      <c r="H425" s="259"/>
      <c r="I425" s="269"/>
      <c r="J425" s="269"/>
      <c r="K425" s="269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44"/>
      <c r="AK425" s="244"/>
      <c r="AL425" s="44"/>
      <c r="AM425" s="211"/>
      <c r="AN425" s="211"/>
      <c r="AO425" s="247">
        <f>SUMPRODUCT(LEN($M425:$AE428)-LEN(SUBSTITUTE($M425:$AE428,"A", "")))</f>
        <v>0</v>
      </c>
      <c r="AP425" s="240">
        <f>SUMPRODUCT(LEN($AH425:$AH428)-LEN(SUBSTITUTE($AH425:$AH428,"A", "")))</f>
        <v>0</v>
      </c>
      <c r="AQ425" s="237">
        <f>SUMPRODUCT(LEN($AG425:$AG428)-LEN(SUBSTITUTE($AG425:$AG428,"A", "")))</f>
        <v>0</v>
      </c>
      <c r="AR425" s="234">
        <f>SUMPRODUCT(LEN($M425:$AE428)-LEN(SUBSTITUTE($M425:$AE428,"S", "")))</f>
        <v>0</v>
      </c>
      <c r="AS425" s="240">
        <f>SUMPRODUCT(LEN($AH425:$AH428)-LEN(SUBSTITUTE($AH425:$AH428,"S", "")))</f>
        <v>0</v>
      </c>
      <c r="AT425" s="237">
        <f>SUMPRODUCT(LEN($AG425:$AG428)-LEN(SUBSTITUTE($AG425:$AG428,"S", "")))</f>
        <v>0</v>
      </c>
      <c r="AU425" s="234">
        <f>SUMPRODUCT(LEN($M425:$AE428)-LEN(SUBSTITUTE($M425:$AE428,"F", "")))</f>
        <v>0</v>
      </c>
      <c r="AV425" s="240">
        <f>SUMPRODUCT(LEN($AH425:$AH428)-LEN(SUBSTITUTE($AH425:$AH428,"F", "")))</f>
        <v>0</v>
      </c>
      <c r="AW425" s="237">
        <f>SUMPRODUCT(LEN($AG425:$AG428)-LEN(SUBSTITUTE($AG425:$AG428,"F", "")))</f>
        <v>0</v>
      </c>
      <c r="AX425" s="234">
        <f>SUMPRODUCT(LEN($M425:$AE428)-LEN(SUBSTITUTE($M425:$AE428,"G", "")))</f>
        <v>0</v>
      </c>
      <c r="AY425" s="240">
        <f>SUMPRODUCT(LEN($AH425:$AH428)-LEN(SUBSTITUTE($AH425:$AH428,"G", "")))</f>
        <v>0</v>
      </c>
      <c r="AZ425" s="237">
        <f>SUMPRODUCT(LEN($AG425:$AG428)-LEN(SUBSTITUTE($AG425:$AG428,"G", "")))</f>
        <v>0</v>
      </c>
      <c r="BA425" s="234">
        <f>SUMPRODUCT(LEN($M425:$AE428)-LEN(SUBSTITUTE($M425:$AE428,"M", "")))</f>
        <v>0</v>
      </c>
      <c r="BB425" s="240">
        <f>SUMPRODUCT(LEN($AH425:$AH428)-LEN(SUBSTITUTE($AH425:$AH428,"M", "")))</f>
        <v>0</v>
      </c>
      <c r="BC425" s="237">
        <f>SUMPRODUCT(LEN($AG425:$AG428)-LEN(SUBSTITUTE($AG425:$AG428,"M", "")))</f>
        <v>0</v>
      </c>
      <c r="BD425" s="291">
        <f>SUMPRODUCT(LEN($AI425:$AI428)-LEN(SUBSTITUTE($AI425:$AI428,"S", "")))</f>
        <v>0</v>
      </c>
      <c r="BE425" s="294">
        <f>SUMPRODUCT(LEN($AI425:$AI428)-LEN(SUBSTITUTE($AI425:$AI428,"F", "")))</f>
        <v>0</v>
      </c>
      <c r="BF425" s="294">
        <f>SUMPRODUCT(LEN($AI425:$AI428)-LEN(SUBSTITUTE($AI425:$AI428,"G", "")))</f>
        <v>0</v>
      </c>
      <c r="BG425" s="297">
        <f>SUMPRODUCT(LEN($AI425:$AI428)-LEN(SUBSTITUTE($AI425:$AI428,"M", "")))</f>
        <v>0</v>
      </c>
    </row>
    <row r="426" spans="2:60" ht="28.15" hidden="1" customHeight="1" thickBot="1">
      <c r="B426" s="34"/>
      <c r="C426" s="266"/>
      <c r="D426" s="43"/>
      <c r="E426" s="42"/>
      <c r="F426" s="42"/>
      <c r="G426" s="41"/>
      <c r="H426" s="260"/>
      <c r="I426" s="270"/>
      <c r="J426" s="270"/>
      <c r="K426" s="270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45"/>
      <c r="AK426" s="245"/>
      <c r="AL426" s="23"/>
      <c r="AM426" s="211"/>
      <c r="AN426" s="211"/>
      <c r="AO426" s="248"/>
      <c r="AP426" s="241"/>
      <c r="AQ426" s="238"/>
      <c r="AR426" s="235"/>
      <c r="AS426" s="241"/>
      <c r="AT426" s="238"/>
      <c r="AU426" s="235"/>
      <c r="AV426" s="241"/>
      <c r="AW426" s="238"/>
      <c r="AX426" s="235"/>
      <c r="AY426" s="241"/>
      <c r="AZ426" s="238"/>
      <c r="BA426" s="235"/>
      <c r="BB426" s="241"/>
      <c r="BC426" s="238"/>
      <c r="BD426" s="292"/>
      <c r="BE426" s="295"/>
      <c r="BF426" s="295"/>
      <c r="BG426" s="298"/>
    </row>
    <row r="427" spans="2:60" ht="28.15" hidden="1" customHeight="1">
      <c r="B427" s="34"/>
      <c r="C427" s="267"/>
      <c r="D427" s="33"/>
      <c r="E427" s="32"/>
      <c r="F427" s="32"/>
      <c r="G427" s="31"/>
      <c r="H427" s="257"/>
      <c r="I427" s="271"/>
      <c r="J427" s="271"/>
      <c r="K427" s="271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45"/>
      <c r="AK427" s="245"/>
      <c r="AL427" s="23"/>
      <c r="AM427" s="211"/>
      <c r="AN427" s="211"/>
      <c r="AO427" s="248"/>
      <c r="AP427" s="241"/>
      <c r="AQ427" s="238"/>
      <c r="AR427" s="235"/>
      <c r="AS427" s="241"/>
      <c r="AT427" s="238"/>
      <c r="AU427" s="235"/>
      <c r="AV427" s="241"/>
      <c r="AW427" s="238"/>
      <c r="AX427" s="235"/>
      <c r="AY427" s="241"/>
      <c r="AZ427" s="238"/>
      <c r="BA427" s="235"/>
      <c r="BB427" s="241"/>
      <c r="BC427" s="238"/>
      <c r="BD427" s="292"/>
      <c r="BE427" s="295"/>
      <c r="BF427" s="295"/>
      <c r="BG427" s="298"/>
    </row>
    <row r="428" spans="2:60" ht="28.15" hidden="1" customHeight="1" thickBot="1">
      <c r="B428" s="22"/>
      <c r="C428" s="268"/>
      <c r="D428" s="21"/>
      <c r="E428" s="20"/>
      <c r="F428" s="20"/>
      <c r="G428" s="19"/>
      <c r="H428" s="258"/>
      <c r="I428" s="272"/>
      <c r="J428" s="272"/>
      <c r="K428" s="27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46"/>
      <c r="AK428" s="246"/>
      <c r="AL428" s="11"/>
      <c r="AM428" s="211"/>
      <c r="AN428" s="211"/>
      <c r="AO428" s="249"/>
      <c r="AP428" s="242"/>
      <c r="AQ428" s="239"/>
      <c r="AR428" s="236"/>
      <c r="AS428" s="242"/>
      <c r="AT428" s="239"/>
      <c r="AU428" s="236"/>
      <c r="AV428" s="242"/>
      <c r="AW428" s="239"/>
      <c r="AX428" s="236"/>
      <c r="AY428" s="242"/>
      <c r="AZ428" s="239"/>
      <c r="BA428" s="236"/>
      <c r="BB428" s="242"/>
      <c r="BC428" s="239"/>
      <c r="BD428" s="293"/>
      <c r="BE428" s="296"/>
      <c r="BF428" s="296"/>
      <c r="BG428" s="299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29" t="s">
        <v>287</v>
      </c>
      <c r="M429" s="278"/>
      <c r="N429" s="229" t="s">
        <v>286</v>
      </c>
      <c r="O429" s="278"/>
      <c r="P429" s="229" t="s">
        <v>286</v>
      </c>
      <c r="Q429" s="230"/>
      <c r="R429" s="229" t="s">
        <v>286</v>
      </c>
      <c r="S429" s="230"/>
      <c r="T429" s="229" t="s">
        <v>286</v>
      </c>
      <c r="U429" s="230"/>
      <c r="V429" s="229" t="s">
        <v>286</v>
      </c>
      <c r="W429" s="230"/>
      <c r="X429" s="229" t="s">
        <v>286</v>
      </c>
      <c r="Y429" s="230"/>
      <c r="Z429" s="229" t="s">
        <v>286</v>
      </c>
      <c r="AA429" s="230"/>
      <c r="AB429" s="229" t="s">
        <v>286</v>
      </c>
      <c r="AC429" s="230"/>
      <c r="AD429" s="229" t="s">
        <v>286</v>
      </c>
      <c r="AE429" s="230"/>
      <c r="AF429" s="243" t="s">
        <v>285</v>
      </c>
      <c r="AG429" s="230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75"/>
      <c r="F430" s="276"/>
      <c r="G430" s="277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65">
        <v>1</v>
      </c>
      <c r="D431" s="54"/>
      <c r="E431" s="53"/>
      <c r="F431" s="53"/>
      <c r="G431" s="52"/>
      <c r="H431" s="259"/>
      <c r="I431" s="269"/>
      <c r="J431" s="269"/>
      <c r="K431" s="269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44"/>
      <c r="AK431" s="244"/>
      <c r="AL431" s="44"/>
      <c r="AM431" s="211"/>
      <c r="AN431" s="211"/>
      <c r="AO431" s="247">
        <f>SUMPRODUCT(LEN($M431:$AE434)-LEN(SUBSTITUTE($M431:$AE434,"A", "")))</f>
        <v>0</v>
      </c>
      <c r="AP431" s="240">
        <f>SUMPRODUCT(LEN($AH431:$AH434)-LEN(SUBSTITUTE($AH431:$AH434,"A", "")))</f>
        <v>0</v>
      </c>
      <c r="AQ431" s="237">
        <f>SUMPRODUCT(LEN($AG431:$AG434)-LEN(SUBSTITUTE($AG431:$AG434,"A", "")))</f>
        <v>0</v>
      </c>
      <c r="AR431" s="234">
        <f>SUMPRODUCT(LEN($M431:$AE434)-LEN(SUBSTITUTE($M431:$AE434,"S", "")))</f>
        <v>0</v>
      </c>
      <c r="AS431" s="240">
        <f>SUMPRODUCT(LEN($AH431:$AH434)-LEN(SUBSTITUTE($AH431:$AH434,"S", "")))</f>
        <v>0</v>
      </c>
      <c r="AT431" s="237">
        <f>SUMPRODUCT(LEN($AG431:$AG434)-LEN(SUBSTITUTE($AG431:$AG434,"S", "")))</f>
        <v>0</v>
      </c>
      <c r="AU431" s="234">
        <f>SUMPRODUCT(LEN($M431:$AE434)-LEN(SUBSTITUTE($M431:$AE434,"F", "")))</f>
        <v>0</v>
      </c>
      <c r="AV431" s="240">
        <f>SUMPRODUCT(LEN($AH431:$AH434)-LEN(SUBSTITUTE($AH431:$AH434,"F", "")))</f>
        <v>0</v>
      </c>
      <c r="AW431" s="237">
        <f>SUMPRODUCT(LEN($AG431:$AG434)-LEN(SUBSTITUTE($AG431:$AG434,"F", "")))</f>
        <v>0</v>
      </c>
      <c r="AX431" s="234">
        <f>SUMPRODUCT(LEN($M431:$AE434)-LEN(SUBSTITUTE($M431:$AE434,"G", "")))</f>
        <v>0</v>
      </c>
      <c r="AY431" s="240">
        <f>SUMPRODUCT(LEN($AH431:$AH434)-LEN(SUBSTITUTE($AH431:$AH434,"G", "")))</f>
        <v>0</v>
      </c>
      <c r="AZ431" s="237">
        <f>SUMPRODUCT(LEN($AG431:$AG434)-LEN(SUBSTITUTE($AG431:$AG434,"G", "")))</f>
        <v>0</v>
      </c>
      <c r="BA431" s="234">
        <f>SUMPRODUCT(LEN($M431:$AE434)-LEN(SUBSTITUTE($M431:$AE434,"M", "")))</f>
        <v>0</v>
      </c>
      <c r="BB431" s="240">
        <f>SUMPRODUCT(LEN($AH431:$AH434)-LEN(SUBSTITUTE($AH431:$AH434,"M", "")))</f>
        <v>0</v>
      </c>
      <c r="BC431" s="237">
        <f>SUMPRODUCT(LEN($AG431:$AG434)-LEN(SUBSTITUTE($AG431:$AG434,"M", "")))</f>
        <v>0</v>
      </c>
      <c r="BD431" s="291">
        <f>SUMPRODUCT(LEN($AI431:$AI434)-LEN(SUBSTITUTE($AI431:$AI434,"S", "")))</f>
        <v>0</v>
      </c>
      <c r="BE431" s="294">
        <f>SUMPRODUCT(LEN($AI431:$AI434)-LEN(SUBSTITUTE($AI431:$AI434,"F", "")))</f>
        <v>0</v>
      </c>
      <c r="BF431" s="294">
        <f>SUMPRODUCT(LEN($AI431:$AI434)-LEN(SUBSTITUTE($AI431:$AI434,"G", "")))</f>
        <v>0</v>
      </c>
      <c r="BG431" s="297">
        <f>SUMPRODUCT(LEN($AI431:$AI434)-LEN(SUBSTITUTE($AI431:$AI434,"M", "")))</f>
        <v>0</v>
      </c>
    </row>
    <row r="432" spans="2:60" ht="28.15" hidden="1" customHeight="1" thickBot="1">
      <c r="B432" s="34"/>
      <c r="C432" s="266"/>
      <c r="D432" s="43"/>
      <c r="E432" s="42"/>
      <c r="F432" s="42"/>
      <c r="G432" s="41"/>
      <c r="H432" s="260"/>
      <c r="I432" s="270"/>
      <c r="J432" s="270"/>
      <c r="K432" s="270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45"/>
      <c r="AK432" s="245"/>
      <c r="AL432" s="23"/>
      <c r="AM432" s="211"/>
      <c r="AN432" s="211"/>
      <c r="AO432" s="248"/>
      <c r="AP432" s="241"/>
      <c r="AQ432" s="238"/>
      <c r="AR432" s="235"/>
      <c r="AS432" s="241"/>
      <c r="AT432" s="238"/>
      <c r="AU432" s="235"/>
      <c r="AV432" s="241"/>
      <c r="AW432" s="238"/>
      <c r="AX432" s="235"/>
      <c r="AY432" s="241"/>
      <c r="AZ432" s="238"/>
      <c r="BA432" s="235"/>
      <c r="BB432" s="241"/>
      <c r="BC432" s="238"/>
      <c r="BD432" s="292"/>
      <c r="BE432" s="295"/>
      <c r="BF432" s="295"/>
      <c r="BG432" s="298"/>
    </row>
    <row r="433" spans="2:60" ht="28.15" hidden="1" customHeight="1">
      <c r="B433" s="34"/>
      <c r="C433" s="267"/>
      <c r="D433" s="33"/>
      <c r="E433" s="32"/>
      <c r="F433" s="32"/>
      <c r="G433" s="31"/>
      <c r="H433" s="257"/>
      <c r="I433" s="271"/>
      <c r="J433" s="271"/>
      <c r="K433" s="271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45"/>
      <c r="AK433" s="245"/>
      <c r="AL433" s="23"/>
      <c r="AM433" s="211"/>
      <c r="AN433" s="211"/>
      <c r="AO433" s="248"/>
      <c r="AP433" s="241"/>
      <c r="AQ433" s="238"/>
      <c r="AR433" s="235"/>
      <c r="AS433" s="241"/>
      <c r="AT433" s="238"/>
      <c r="AU433" s="235"/>
      <c r="AV433" s="241"/>
      <c r="AW433" s="238"/>
      <c r="AX433" s="235"/>
      <c r="AY433" s="241"/>
      <c r="AZ433" s="238"/>
      <c r="BA433" s="235"/>
      <c r="BB433" s="241"/>
      <c r="BC433" s="238"/>
      <c r="BD433" s="292"/>
      <c r="BE433" s="295"/>
      <c r="BF433" s="295"/>
      <c r="BG433" s="298"/>
    </row>
    <row r="434" spans="2:60" ht="28.15" hidden="1" customHeight="1" thickBot="1">
      <c r="B434" s="34"/>
      <c r="C434" s="273"/>
      <c r="D434" s="64"/>
      <c r="E434" s="63"/>
      <c r="F434" s="63"/>
      <c r="G434" s="62"/>
      <c r="H434" s="258"/>
      <c r="I434" s="274"/>
      <c r="J434" s="274"/>
      <c r="K434" s="274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50"/>
      <c r="AK434" s="250"/>
      <c r="AL434" s="55"/>
      <c r="AM434" s="211"/>
      <c r="AN434" s="211"/>
      <c r="AO434" s="249"/>
      <c r="AP434" s="242"/>
      <c r="AQ434" s="239"/>
      <c r="AR434" s="236"/>
      <c r="AS434" s="242"/>
      <c r="AT434" s="239"/>
      <c r="AU434" s="236"/>
      <c r="AV434" s="242"/>
      <c r="AW434" s="239"/>
      <c r="AX434" s="236"/>
      <c r="AY434" s="242"/>
      <c r="AZ434" s="239"/>
      <c r="BA434" s="236"/>
      <c r="BB434" s="242"/>
      <c r="BC434" s="239"/>
      <c r="BD434" s="293"/>
      <c r="BE434" s="296"/>
      <c r="BF434" s="296"/>
      <c r="BG434" s="299"/>
    </row>
    <row r="435" spans="2:60" ht="28.15" hidden="1" customHeight="1">
      <c r="B435" s="34"/>
      <c r="C435" s="265">
        <v>2</v>
      </c>
      <c r="D435" s="54"/>
      <c r="E435" s="53"/>
      <c r="F435" s="53"/>
      <c r="G435" s="52"/>
      <c r="H435" s="259"/>
      <c r="I435" s="269"/>
      <c r="J435" s="269"/>
      <c r="K435" s="269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51"/>
      <c r="AK435" s="254"/>
      <c r="AL435" s="44"/>
      <c r="AM435" s="211"/>
      <c r="AN435" s="211"/>
      <c r="AO435" s="247">
        <f>SUMPRODUCT(LEN($M435:$AE438)-LEN(SUBSTITUTE($M435:$AE438,"A", "")))</f>
        <v>0</v>
      </c>
      <c r="AP435" s="240">
        <f>SUMPRODUCT(LEN($AH435:$AH438)-LEN(SUBSTITUTE($AH435:$AH438,"A", "")))</f>
        <v>0</v>
      </c>
      <c r="AQ435" s="237">
        <f>SUMPRODUCT(LEN($AG435:$AG438)-LEN(SUBSTITUTE($AG435:$AG438,"A", "")))</f>
        <v>0</v>
      </c>
      <c r="AR435" s="234">
        <f>SUMPRODUCT(LEN($M435:$AE438)-LEN(SUBSTITUTE($M435:$AE438,"S", "")))</f>
        <v>0</v>
      </c>
      <c r="AS435" s="240">
        <f>SUMPRODUCT(LEN($AH435:$AH438)-LEN(SUBSTITUTE($AH435:$AH438,"S", "")))</f>
        <v>0</v>
      </c>
      <c r="AT435" s="237">
        <f>SUMPRODUCT(LEN($AG435:$AG438)-LEN(SUBSTITUTE($AG435:$AG438,"S", "")))</f>
        <v>0</v>
      </c>
      <c r="AU435" s="234">
        <f>SUMPRODUCT(LEN($M435:$AE438)-LEN(SUBSTITUTE($M435:$AE438,"F", "")))</f>
        <v>0</v>
      </c>
      <c r="AV435" s="240">
        <f>SUMPRODUCT(LEN($AH435:$AH438)-LEN(SUBSTITUTE($AH435:$AH438,"F", "")))</f>
        <v>0</v>
      </c>
      <c r="AW435" s="237">
        <f>SUMPRODUCT(LEN($AG435:$AG438)-LEN(SUBSTITUTE($AG435:$AG438,"F", "")))</f>
        <v>0</v>
      </c>
      <c r="AX435" s="234">
        <f>SUMPRODUCT(LEN($M435:$AE438)-LEN(SUBSTITUTE($M435:$AE438,"G", "")))</f>
        <v>0</v>
      </c>
      <c r="AY435" s="240">
        <f>SUMPRODUCT(LEN($AH435:$AH438)-LEN(SUBSTITUTE($AH435:$AH438,"G", "")))</f>
        <v>0</v>
      </c>
      <c r="AZ435" s="237">
        <f>SUMPRODUCT(LEN($AG435:$AG438)-LEN(SUBSTITUTE($AG435:$AG438,"G", "")))</f>
        <v>0</v>
      </c>
      <c r="BA435" s="234">
        <f>SUMPRODUCT(LEN($M435:$AE438)-LEN(SUBSTITUTE($M435:$AE438,"M", "")))</f>
        <v>0</v>
      </c>
      <c r="BB435" s="240">
        <f>SUMPRODUCT(LEN($AH435:$AH438)-LEN(SUBSTITUTE($AH435:$AH438,"M", "")))</f>
        <v>0</v>
      </c>
      <c r="BC435" s="237">
        <f>SUMPRODUCT(LEN($AG435:$AG438)-LEN(SUBSTITUTE($AG435:$AG438,"M", "")))</f>
        <v>0</v>
      </c>
      <c r="BD435" s="291">
        <f>SUMPRODUCT(LEN($AI435:$AI438)-LEN(SUBSTITUTE($AI435:$AI438,"S", "")))</f>
        <v>0</v>
      </c>
      <c r="BE435" s="294">
        <f>SUMPRODUCT(LEN($AI435:$AI438)-LEN(SUBSTITUTE($AI435:$AI438,"F", "")))</f>
        <v>0</v>
      </c>
      <c r="BF435" s="294">
        <f>SUMPRODUCT(LEN($AI435:$AI438)-LEN(SUBSTITUTE($AI435:$AI438,"G", "")))</f>
        <v>0</v>
      </c>
      <c r="BG435" s="297">
        <f>SUMPRODUCT(LEN($AI435:$AI438)-LEN(SUBSTITUTE($AI435:$AI438,"M", "")))</f>
        <v>0</v>
      </c>
    </row>
    <row r="436" spans="2:60" ht="28.15" hidden="1" customHeight="1" thickBot="1">
      <c r="B436" s="34"/>
      <c r="C436" s="266"/>
      <c r="D436" s="43"/>
      <c r="E436" s="42"/>
      <c r="F436" s="42"/>
      <c r="G436" s="41"/>
      <c r="H436" s="260"/>
      <c r="I436" s="270"/>
      <c r="J436" s="270"/>
      <c r="K436" s="270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52"/>
      <c r="AK436" s="255"/>
      <c r="AL436" s="23"/>
      <c r="AM436" s="211"/>
      <c r="AN436" s="211"/>
      <c r="AO436" s="248"/>
      <c r="AP436" s="241"/>
      <c r="AQ436" s="238"/>
      <c r="AR436" s="235"/>
      <c r="AS436" s="241"/>
      <c r="AT436" s="238"/>
      <c r="AU436" s="235"/>
      <c r="AV436" s="241"/>
      <c r="AW436" s="238"/>
      <c r="AX436" s="235"/>
      <c r="AY436" s="241"/>
      <c r="AZ436" s="238"/>
      <c r="BA436" s="235"/>
      <c r="BB436" s="241"/>
      <c r="BC436" s="238"/>
      <c r="BD436" s="292"/>
      <c r="BE436" s="295"/>
      <c r="BF436" s="295"/>
      <c r="BG436" s="298"/>
    </row>
    <row r="437" spans="2:60" ht="28.15" hidden="1" customHeight="1">
      <c r="B437" s="34"/>
      <c r="C437" s="267"/>
      <c r="D437" s="33"/>
      <c r="E437" s="32"/>
      <c r="F437" s="32"/>
      <c r="G437" s="31"/>
      <c r="H437" s="257"/>
      <c r="I437" s="271"/>
      <c r="J437" s="271"/>
      <c r="K437" s="271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52"/>
      <c r="AK437" s="255"/>
      <c r="AL437" s="23"/>
      <c r="AM437" s="211"/>
      <c r="AN437" s="211"/>
      <c r="AO437" s="248"/>
      <c r="AP437" s="241"/>
      <c r="AQ437" s="238"/>
      <c r="AR437" s="235"/>
      <c r="AS437" s="241"/>
      <c r="AT437" s="238"/>
      <c r="AU437" s="235"/>
      <c r="AV437" s="241"/>
      <c r="AW437" s="238"/>
      <c r="AX437" s="235"/>
      <c r="AY437" s="241"/>
      <c r="AZ437" s="238"/>
      <c r="BA437" s="235"/>
      <c r="BB437" s="241"/>
      <c r="BC437" s="238"/>
      <c r="BD437" s="292"/>
      <c r="BE437" s="295"/>
      <c r="BF437" s="295"/>
      <c r="BG437" s="298"/>
    </row>
    <row r="438" spans="2:60" ht="28.15" hidden="1" customHeight="1" thickBot="1">
      <c r="B438" s="34"/>
      <c r="C438" s="273"/>
      <c r="D438" s="64"/>
      <c r="E438" s="63"/>
      <c r="F438" s="63"/>
      <c r="G438" s="62"/>
      <c r="H438" s="258"/>
      <c r="I438" s="274"/>
      <c r="J438" s="274"/>
      <c r="K438" s="274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53"/>
      <c r="AK438" s="256"/>
      <c r="AL438" s="55"/>
      <c r="AM438" s="211"/>
      <c r="AN438" s="211"/>
      <c r="AO438" s="249"/>
      <c r="AP438" s="242"/>
      <c r="AQ438" s="239"/>
      <c r="AR438" s="236"/>
      <c r="AS438" s="242"/>
      <c r="AT438" s="239"/>
      <c r="AU438" s="236"/>
      <c r="AV438" s="242"/>
      <c r="AW438" s="239"/>
      <c r="AX438" s="236"/>
      <c r="AY438" s="242"/>
      <c r="AZ438" s="239"/>
      <c r="BA438" s="236"/>
      <c r="BB438" s="242"/>
      <c r="BC438" s="239"/>
      <c r="BD438" s="293"/>
      <c r="BE438" s="296"/>
      <c r="BF438" s="296"/>
      <c r="BG438" s="299"/>
    </row>
    <row r="439" spans="2:60" ht="28.15" hidden="1" customHeight="1">
      <c r="B439" s="34"/>
      <c r="C439" s="265">
        <v>3</v>
      </c>
      <c r="D439" s="54"/>
      <c r="E439" s="53"/>
      <c r="F439" s="53"/>
      <c r="G439" s="52"/>
      <c r="H439" s="259"/>
      <c r="I439" s="269"/>
      <c r="J439" s="269"/>
      <c r="K439" s="269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44"/>
      <c r="AK439" s="244"/>
      <c r="AL439" s="44"/>
      <c r="AM439" s="211"/>
      <c r="AN439" s="211"/>
      <c r="AO439" s="247">
        <f>SUMPRODUCT(LEN($M439:$AE442)-LEN(SUBSTITUTE($M439:$AE442,"A", "")))</f>
        <v>0</v>
      </c>
      <c r="AP439" s="240">
        <f>SUMPRODUCT(LEN($AH439:$AH442)-LEN(SUBSTITUTE($AH439:$AH442,"A", "")))</f>
        <v>0</v>
      </c>
      <c r="AQ439" s="237">
        <f>SUMPRODUCT(LEN($AG439:$AG442)-LEN(SUBSTITUTE($AG439:$AG442,"A", "")))</f>
        <v>0</v>
      </c>
      <c r="AR439" s="234">
        <f>SUMPRODUCT(LEN($M439:$AE442)-LEN(SUBSTITUTE($M439:$AE442,"S", "")))</f>
        <v>0</v>
      </c>
      <c r="AS439" s="240">
        <f>SUMPRODUCT(LEN($AH439:$AH442)-LEN(SUBSTITUTE($AH439:$AH442,"S", "")))</f>
        <v>0</v>
      </c>
      <c r="AT439" s="237">
        <f>SUMPRODUCT(LEN($AG439:$AG442)-LEN(SUBSTITUTE($AG439:$AG442,"S", "")))</f>
        <v>0</v>
      </c>
      <c r="AU439" s="234">
        <f>SUMPRODUCT(LEN($M439:$AE442)-LEN(SUBSTITUTE($M439:$AE442,"F", "")))</f>
        <v>0</v>
      </c>
      <c r="AV439" s="240">
        <f>SUMPRODUCT(LEN($AH439:$AH442)-LEN(SUBSTITUTE($AH439:$AH442,"F", "")))</f>
        <v>0</v>
      </c>
      <c r="AW439" s="237">
        <f>SUMPRODUCT(LEN($AG439:$AG442)-LEN(SUBSTITUTE($AG439:$AG442,"F", "")))</f>
        <v>0</v>
      </c>
      <c r="AX439" s="234">
        <f>SUMPRODUCT(LEN($M439:$AE442)-LEN(SUBSTITUTE($M439:$AE442,"G", "")))</f>
        <v>0</v>
      </c>
      <c r="AY439" s="240">
        <f>SUMPRODUCT(LEN($AH439:$AH442)-LEN(SUBSTITUTE($AH439:$AH442,"G", "")))</f>
        <v>0</v>
      </c>
      <c r="AZ439" s="237">
        <f>SUMPRODUCT(LEN($AG439:$AG442)-LEN(SUBSTITUTE($AG439:$AG442,"G", "")))</f>
        <v>0</v>
      </c>
      <c r="BA439" s="234">
        <f>SUMPRODUCT(LEN($M439:$AE442)-LEN(SUBSTITUTE($M439:$AE442,"M", "")))</f>
        <v>0</v>
      </c>
      <c r="BB439" s="240">
        <f>SUMPRODUCT(LEN($AH439:$AH442)-LEN(SUBSTITUTE($AH439:$AH442,"M", "")))</f>
        <v>0</v>
      </c>
      <c r="BC439" s="237">
        <f>SUMPRODUCT(LEN($AG439:$AG442)-LEN(SUBSTITUTE($AG439:$AG442,"M", "")))</f>
        <v>0</v>
      </c>
      <c r="BD439" s="291">
        <f>SUMPRODUCT(LEN($AI439:$AI442)-LEN(SUBSTITUTE($AI439:$AI442,"S", "")))</f>
        <v>0</v>
      </c>
      <c r="BE439" s="294">
        <f>SUMPRODUCT(LEN($AI439:$AI442)-LEN(SUBSTITUTE($AI439:$AI442,"F", "")))</f>
        <v>0</v>
      </c>
      <c r="BF439" s="294">
        <f>SUMPRODUCT(LEN($AI439:$AI442)-LEN(SUBSTITUTE($AI439:$AI442,"G", "")))</f>
        <v>0</v>
      </c>
      <c r="BG439" s="297">
        <f>SUMPRODUCT(LEN($AI439:$AI442)-LEN(SUBSTITUTE($AI439:$AI442,"M", "")))</f>
        <v>0</v>
      </c>
    </row>
    <row r="440" spans="2:60" ht="28.15" hidden="1" customHeight="1" thickBot="1">
      <c r="B440" s="34"/>
      <c r="C440" s="266"/>
      <c r="D440" s="43"/>
      <c r="E440" s="42"/>
      <c r="F440" s="42"/>
      <c r="G440" s="41"/>
      <c r="H440" s="260"/>
      <c r="I440" s="270"/>
      <c r="J440" s="270"/>
      <c r="K440" s="270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45"/>
      <c r="AK440" s="245"/>
      <c r="AL440" s="23"/>
      <c r="AM440" s="211"/>
      <c r="AN440" s="211"/>
      <c r="AO440" s="248"/>
      <c r="AP440" s="241"/>
      <c r="AQ440" s="238"/>
      <c r="AR440" s="235"/>
      <c r="AS440" s="241"/>
      <c r="AT440" s="238"/>
      <c r="AU440" s="235"/>
      <c r="AV440" s="241"/>
      <c r="AW440" s="238"/>
      <c r="AX440" s="235"/>
      <c r="AY440" s="241"/>
      <c r="AZ440" s="238"/>
      <c r="BA440" s="235"/>
      <c r="BB440" s="241"/>
      <c r="BC440" s="238"/>
      <c r="BD440" s="292"/>
      <c r="BE440" s="295"/>
      <c r="BF440" s="295"/>
      <c r="BG440" s="298"/>
    </row>
    <row r="441" spans="2:60" ht="28.15" hidden="1" customHeight="1">
      <c r="B441" s="34"/>
      <c r="C441" s="267"/>
      <c r="D441" s="33"/>
      <c r="E441" s="32"/>
      <c r="F441" s="32"/>
      <c r="G441" s="31"/>
      <c r="H441" s="257"/>
      <c r="I441" s="271"/>
      <c r="J441" s="271"/>
      <c r="K441" s="271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45"/>
      <c r="AK441" s="245"/>
      <c r="AL441" s="23"/>
      <c r="AM441" s="211"/>
      <c r="AN441" s="211"/>
      <c r="AO441" s="248"/>
      <c r="AP441" s="241"/>
      <c r="AQ441" s="238"/>
      <c r="AR441" s="235"/>
      <c r="AS441" s="241"/>
      <c r="AT441" s="238"/>
      <c r="AU441" s="235"/>
      <c r="AV441" s="241"/>
      <c r="AW441" s="238"/>
      <c r="AX441" s="235"/>
      <c r="AY441" s="241"/>
      <c r="AZ441" s="238"/>
      <c r="BA441" s="235"/>
      <c r="BB441" s="241"/>
      <c r="BC441" s="238"/>
      <c r="BD441" s="292"/>
      <c r="BE441" s="295"/>
      <c r="BF441" s="295"/>
      <c r="BG441" s="298"/>
    </row>
    <row r="442" spans="2:60" ht="28.15" hidden="1" customHeight="1" thickBot="1">
      <c r="B442" s="22"/>
      <c r="C442" s="268"/>
      <c r="D442" s="21"/>
      <c r="E442" s="20"/>
      <c r="F442" s="20"/>
      <c r="G442" s="19"/>
      <c r="H442" s="258"/>
      <c r="I442" s="272"/>
      <c r="J442" s="272"/>
      <c r="K442" s="27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46"/>
      <c r="AK442" s="246"/>
      <c r="AL442" s="11"/>
      <c r="AM442" s="211"/>
      <c r="AN442" s="211"/>
      <c r="AO442" s="249"/>
      <c r="AP442" s="242"/>
      <c r="AQ442" s="239"/>
      <c r="AR442" s="236"/>
      <c r="AS442" s="242"/>
      <c r="AT442" s="239"/>
      <c r="AU442" s="236"/>
      <c r="AV442" s="242"/>
      <c r="AW442" s="239"/>
      <c r="AX442" s="236"/>
      <c r="AY442" s="242"/>
      <c r="AZ442" s="239"/>
      <c r="BA442" s="236"/>
      <c r="BB442" s="242"/>
      <c r="BC442" s="239"/>
      <c r="BD442" s="293"/>
      <c r="BE442" s="296"/>
      <c r="BF442" s="296"/>
      <c r="BG442" s="299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29" t="s">
        <v>287</v>
      </c>
      <c r="M443" s="278"/>
      <c r="N443" s="229" t="s">
        <v>286</v>
      </c>
      <c r="O443" s="278"/>
      <c r="P443" s="229" t="s">
        <v>286</v>
      </c>
      <c r="Q443" s="230"/>
      <c r="R443" s="229" t="s">
        <v>286</v>
      </c>
      <c r="S443" s="230"/>
      <c r="T443" s="229" t="s">
        <v>286</v>
      </c>
      <c r="U443" s="230"/>
      <c r="V443" s="229" t="s">
        <v>286</v>
      </c>
      <c r="W443" s="230"/>
      <c r="X443" s="229" t="s">
        <v>286</v>
      </c>
      <c r="Y443" s="230"/>
      <c r="Z443" s="229" t="s">
        <v>286</v>
      </c>
      <c r="AA443" s="230"/>
      <c r="AB443" s="229" t="s">
        <v>286</v>
      </c>
      <c r="AC443" s="230"/>
      <c r="AD443" s="229" t="s">
        <v>286</v>
      </c>
      <c r="AE443" s="230"/>
      <c r="AF443" s="243" t="s">
        <v>285</v>
      </c>
      <c r="AG443" s="230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75"/>
      <c r="F444" s="276"/>
      <c r="G444" s="277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65">
        <v>1</v>
      </c>
      <c r="D445" s="54"/>
      <c r="E445" s="53"/>
      <c r="F445" s="53"/>
      <c r="G445" s="52"/>
      <c r="H445" s="259"/>
      <c r="I445" s="269"/>
      <c r="J445" s="269"/>
      <c r="K445" s="269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44"/>
      <c r="AK445" s="244"/>
      <c r="AL445" s="44"/>
      <c r="AM445" s="211"/>
      <c r="AN445" s="211"/>
      <c r="AO445" s="247">
        <f>SUMPRODUCT(LEN($M445:$AE448)-LEN(SUBSTITUTE($M445:$AE448,"A", "")))</f>
        <v>0</v>
      </c>
      <c r="AP445" s="240">
        <f>SUMPRODUCT(LEN($AH445:$AH448)-LEN(SUBSTITUTE($AH445:$AH448,"A", "")))</f>
        <v>0</v>
      </c>
      <c r="AQ445" s="237">
        <f>SUMPRODUCT(LEN($AG445:$AG448)-LEN(SUBSTITUTE($AG445:$AG448,"A", "")))</f>
        <v>0</v>
      </c>
      <c r="AR445" s="234">
        <f>SUMPRODUCT(LEN($M445:$AE448)-LEN(SUBSTITUTE($M445:$AE448,"S", "")))</f>
        <v>0</v>
      </c>
      <c r="AS445" s="240">
        <f>SUMPRODUCT(LEN($AH445:$AH448)-LEN(SUBSTITUTE($AH445:$AH448,"S", "")))</f>
        <v>0</v>
      </c>
      <c r="AT445" s="237">
        <f>SUMPRODUCT(LEN($AG445:$AG448)-LEN(SUBSTITUTE($AG445:$AG448,"S", "")))</f>
        <v>0</v>
      </c>
      <c r="AU445" s="234">
        <f>SUMPRODUCT(LEN($M445:$AE448)-LEN(SUBSTITUTE($M445:$AE448,"F", "")))</f>
        <v>0</v>
      </c>
      <c r="AV445" s="240">
        <f>SUMPRODUCT(LEN($AH445:$AH448)-LEN(SUBSTITUTE($AH445:$AH448,"F", "")))</f>
        <v>0</v>
      </c>
      <c r="AW445" s="237">
        <f>SUMPRODUCT(LEN($AG445:$AG448)-LEN(SUBSTITUTE($AG445:$AG448,"F", "")))</f>
        <v>0</v>
      </c>
      <c r="AX445" s="234">
        <f>SUMPRODUCT(LEN($M445:$AE448)-LEN(SUBSTITUTE($M445:$AE448,"G", "")))</f>
        <v>0</v>
      </c>
      <c r="AY445" s="240">
        <f>SUMPRODUCT(LEN($AH445:$AH448)-LEN(SUBSTITUTE($AH445:$AH448,"G", "")))</f>
        <v>0</v>
      </c>
      <c r="AZ445" s="237">
        <f>SUMPRODUCT(LEN($AG445:$AG448)-LEN(SUBSTITUTE($AG445:$AG448,"G", "")))</f>
        <v>0</v>
      </c>
      <c r="BA445" s="234">
        <f>SUMPRODUCT(LEN($M445:$AE448)-LEN(SUBSTITUTE($M445:$AE448,"M", "")))</f>
        <v>0</v>
      </c>
      <c r="BB445" s="240">
        <f>SUMPRODUCT(LEN($AH445:$AH448)-LEN(SUBSTITUTE($AH445:$AH448,"M", "")))</f>
        <v>0</v>
      </c>
      <c r="BC445" s="237">
        <f>SUMPRODUCT(LEN($AG445:$AG448)-LEN(SUBSTITUTE($AG445:$AG448,"M", "")))</f>
        <v>0</v>
      </c>
      <c r="BD445" s="291">
        <f>SUMPRODUCT(LEN($AI445:$AI448)-LEN(SUBSTITUTE($AI445:$AI448,"S", "")))</f>
        <v>0</v>
      </c>
      <c r="BE445" s="294">
        <f>SUMPRODUCT(LEN($AI445:$AI448)-LEN(SUBSTITUTE($AI445:$AI448,"F", "")))</f>
        <v>0</v>
      </c>
      <c r="BF445" s="294">
        <f>SUMPRODUCT(LEN($AI445:$AI448)-LEN(SUBSTITUTE($AI445:$AI448,"G", "")))</f>
        <v>0</v>
      </c>
      <c r="BG445" s="297">
        <f>SUMPRODUCT(LEN($AI445:$AI448)-LEN(SUBSTITUTE($AI445:$AI448,"M", "")))</f>
        <v>0</v>
      </c>
    </row>
    <row r="446" spans="2:60" ht="28.15" hidden="1" customHeight="1" thickBot="1">
      <c r="B446" s="34"/>
      <c r="C446" s="266"/>
      <c r="D446" s="43"/>
      <c r="E446" s="42"/>
      <c r="F446" s="42"/>
      <c r="G446" s="41"/>
      <c r="H446" s="260"/>
      <c r="I446" s="270"/>
      <c r="J446" s="270"/>
      <c r="K446" s="270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45"/>
      <c r="AK446" s="245"/>
      <c r="AL446" s="23"/>
      <c r="AM446" s="211"/>
      <c r="AN446" s="211"/>
      <c r="AO446" s="248"/>
      <c r="AP446" s="241"/>
      <c r="AQ446" s="238"/>
      <c r="AR446" s="235"/>
      <c r="AS446" s="241"/>
      <c r="AT446" s="238"/>
      <c r="AU446" s="235"/>
      <c r="AV446" s="241"/>
      <c r="AW446" s="238"/>
      <c r="AX446" s="235"/>
      <c r="AY446" s="241"/>
      <c r="AZ446" s="238"/>
      <c r="BA446" s="235"/>
      <c r="BB446" s="241"/>
      <c r="BC446" s="238"/>
      <c r="BD446" s="292"/>
      <c r="BE446" s="295"/>
      <c r="BF446" s="295"/>
      <c r="BG446" s="298"/>
    </row>
    <row r="447" spans="2:60" ht="28.15" hidden="1" customHeight="1">
      <c r="B447" s="34"/>
      <c r="C447" s="267"/>
      <c r="D447" s="33"/>
      <c r="E447" s="32"/>
      <c r="F447" s="32"/>
      <c r="G447" s="31"/>
      <c r="H447" s="257"/>
      <c r="I447" s="271"/>
      <c r="J447" s="271"/>
      <c r="K447" s="271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45"/>
      <c r="AK447" s="245"/>
      <c r="AL447" s="23"/>
      <c r="AM447" s="211"/>
      <c r="AN447" s="211"/>
      <c r="AO447" s="248"/>
      <c r="AP447" s="241"/>
      <c r="AQ447" s="238"/>
      <c r="AR447" s="235"/>
      <c r="AS447" s="241"/>
      <c r="AT447" s="238"/>
      <c r="AU447" s="235"/>
      <c r="AV447" s="241"/>
      <c r="AW447" s="238"/>
      <c r="AX447" s="235"/>
      <c r="AY447" s="241"/>
      <c r="AZ447" s="238"/>
      <c r="BA447" s="235"/>
      <c r="BB447" s="241"/>
      <c r="BC447" s="238"/>
      <c r="BD447" s="292"/>
      <c r="BE447" s="295"/>
      <c r="BF447" s="295"/>
      <c r="BG447" s="298"/>
    </row>
    <row r="448" spans="2:60" ht="28.15" hidden="1" customHeight="1" thickBot="1">
      <c r="B448" s="34"/>
      <c r="C448" s="273"/>
      <c r="D448" s="64"/>
      <c r="E448" s="63"/>
      <c r="F448" s="63"/>
      <c r="G448" s="62"/>
      <c r="H448" s="258"/>
      <c r="I448" s="274"/>
      <c r="J448" s="274"/>
      <c r="K448" s="274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50"/>
      <c r="AK448" s="250"/>
      <c r="AL448" s="55"/>
      <c r="AM448" s="211"/>
      <c r="AN448" s="211"/>
      <c r="AO448" s="249"/>
      <c r="AP448" s="242"/>
      <c r="AQ448" s="239"/>
      <c r="AR448" s="236"/>
      <c r="AS448" s="242"/>
      <c r="AT448" s="239"/>
      <c r="AU448" s="236"/>
      <c r="AV448" s="242"/>
      <c r="AW448" s="239"/>
      <c r="AX448" s="236"/>
      <c r="AY448" s="242"/>
      <c r="AZ448" s="239"/>
      <c r="BA448" s="236"/>
      <c r="BB448" s="242"/>
      <c r="BC448" s="239"/>
      <c r="BD448" s="293"/>
      <c r="BE448" s="296"/>
      <c r="BF448" s="296"/>
      <c r="BG448" s="299"/>
    </row>
    <row r="449" spans="2:60" ht="28.15" hidden="1" customHeight="1">
      <c r="B449" s="34"/>
      <c r="C449" s="265">
        <v>2</v>
      </c>
      <c r="D449" s="54"/>
      <c r="E449" s="53"/>
      <c r="F449" s="53"/>
      <c r="G449" s="52"/>
      <c r="H449" s="259"/>
      <c r="I449" s="269"/>
      <c r="J449" s="269"/>
      <c r="K449" s="269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51"/>
      <c r="AK449" s="254"/>
      <c r="AL449" s="44"/>
      <c r="AM449" s="211"/>
      <c r="AN449" s="211"/>
      <c r="AO449" s="247">
        <f>SUMPRODUCT(LEN($M449:$AE452)-LEN(SUBSTITUTE($M449:$AE452,"A", "")))</f>
        <v>0</v>
      </c>
      <c r="AP449" s="240">
        <f>SUMPRODUCT(LEN($AH449:$AH452)-LEN(SUBSTITUTE($AH449:$AH452,"A", "")))</f>
        <v>0</v>
      </c>
      <c r="AQ449" s="237">
        <f>SUMPRODUCT(LEN($AG449:$AG452)-LEN(SUBSTITUTE($AG449:$AG452,"A", "")))</f>
        <v>0</v>
      </c>
      <c r="AR449" s="234">
        <f>SUMPRODUCT(LEN($M449:$AE452)-LEN(SUBSTITUTE($M449:$AE452,"S", "")))</f>
        <v>0</v>
      </c>
      <c r="AS449" s="240">
        <f>SUMPRODUCT(LEN($AH449:$AH452)-LEN(SUBSTITUTE($AH449:$AH452,"S", "")))</f>
        <v>0</v>
      </c>
      <c r="AT449" s="237">
        <f>SUMPRODUCT(LEN($AG449:$AG452)-LEN(SUBSTITUTE($AG449:$AG452,"S", "")))</f>
        <v>0</v>
      </c>
      <c r="AU449" s="234">
        <f>SUMPRODUCT(LEN($M449:$AE452)-LEN(SUBSTITUTE($M449:$AE452,"F", "")))</f>
        <v>0</v>
      </c>
      <c r="AV449" s="240">
        <f>SUMPRODUCT(LEN($AH449:$AH452)-LEN(SUBSTITUTE($AH449:$AH452,"F", "")))</f>
        <v>0</v>
      </c>
      <c r="AW449" s="237">
        <f>SUMPRODUCT(LEN($AG449:$AG452)-LEN(SUBSTITUTE($AG449:$AG452,"F", "")))</f>
        <v>0</v>
      </c>
      <c r="AX449" s="234">
        <f>SUMPRODUCT(LEN($M449:$AE452)-LEN(SUBSTITUTE($M449:$AE452,"G", "")))</f>
        <v>0</v>
      </c>
      <c r="AY449" s="240">
        <f>SUMPRODUCT(LEN($AH449:$AH452)-LEN(SUBSTITUTE($AH449:$AH452,"G", "")))</f>
        <v>0</v>
      </c>
      <c r="AZ449" s="237">
        <f>SUMPRODUCT(LEN($AG449:$AG452)-LEN(SUBSTITUTE($AG449:$AG452,"G", "")))</f>
        <v>0</v>
      </c>
      <c r="BA449" s="234">
        <f>SUMPRODUCT(LEN($M449:$AE452)-LEN(SUBSTITUTE($M449:$AE452,"M", "")))</f>
        <v>0</v>
      </c>
      <c r="BB449" s="240">
        <f>SUMPRODUCT(LEN($AH449:$AH452)-LEN(SUBSTITUTE($AH449:$AH452,"M", "")))</f>
        <v>0</v>
      </c>
      <c r="BC449" s="237">
        <f>SUMPRODUCT(LEN($AG449:$AG452)-LEN(SUBSTITUTE($AG449:$AG452,"M", "")))</f>
        <v>0</v>
      </c>
      <c r="BD449" s="291">
        <f>SUMPRODUCT(LEN($AI449:$AI452)-LEN(SUBSTITUTE($AI449:$AI452,"S", "")))</f>
        <v>0</v>
      </c>
      <c r="BE449" s="294">
        <f>SUMPRODUCT(LEN($AI449:$AI452)-LEN(SUBSTITUTE($AI449:$AI452,"F", "")))</f>
        <v>0</v>
      </c>
      <c r="BF449" s="294">
        <f>SUMPRODUCT(LEN($AI449:$AI452)-LEN(SUBSTITUTE($AI449:$AI452,"G", "")))</f>
        <v>0</v>
      </c>
      <c r="BG449" s="297">
        <f>SUMPRODUCT(LEN($AI449:$AI452)-LEN(SUBSTITUTE($AI449:$AI452,"M", "")))</f>
        <v>0</v>
      </c>
    </row>
    <row r="450" spans="2:60" ht="28.15" hidden="1" customHeight="1" thickBot="1">
      <c r="B450" s="34"/>
      <c r="C450" s="266"/>
      <c r="D450" s="43"/>
      <c r="E450" s="42"/>
      <c r="F450" s="42"/>
      <c r="G450" s="41"/>
      <c r="H450" s="260"/>
      <c r="I450" s="270"/>
      <c r="J450" s="270"/>
      <c r="K450" s="270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52"/>
      <c r="AK450" s="255"/>
      <c r="AL450" s="23"/>
      <c r="AM450" s="211"/>
      <c r="AN450" s="211"/>
      <c r="AO450" s="248"/>
      <c r="AP450" s="241"/>
      <c r="AQ450" s="238"/>
      <c r="AR450" s="235"/>
      <c r="AS450" s="241"/>
      <c r="AT450" s="238"/>
      <c r="AU450" s="235"/>
      <c r="AV450" s="241"/>
      <c r="AW450" s="238"/>
      <c r="AX450" s="235"/>
      <c r="AY450" s="241"/>
      <c r="AZ450" s="238"/>
      <c r="BA450" s="235"/>
      <c r="BB450" s="241"/>
      <c r="BC450" s="238"/>
      <c r="BD450" s="292"/>
      <c r="BE450" s="295"/>
      <c r="BF450" s="295"/>
      <c r="BG450" s="298"/>
    </row>
    <row r="451" spans="2:60" ht="28.15" hidden="1" customHeight="1">
      <c r="B451" s="34"/>
      <c r="C451" s="267"/>
      <c r="D451" s="33"/>
      <c r="E451" s="32"/>
      <c r="F451" s="32"/>
      <c r="G451" s="31"/>
      <c r="H451" s="257"/>
      <c r="I451" s="271"/>
      <c r="J451" s="271"/>
      <c r="K451" s="271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52"/>
      <c r="AK451" s="255"/>
      <c r="AL451" s="23"/>
      <c r="AM451" s="211"/>
      <c r="AN451" s="211"/>
      <c r="AO451" s="248"/>
      <c r="AP451" s="241"/>
      <c r="AQ451" s="238"/>
      <c r="AR451" s="235"/>
      <c r="AS451" s="241"/>
      <c r="AT451" s="238"/>
      <c r="AU451" s="235"/>
      <c r="AV451" s="241"/>
      <c r="AW451" s="238"/>
      <c r="AX451" s="235"/>
      <c r="AY451" s="241"/>
      <c r="AZ451" s="238"/>
      <c r="BA451" s="235"/>
      <c r="BB451" s="241"/>
      <c r="BC451" s="238"/>
      <c r="BD451" s="292"/>
      <c r="BE451" s="295"/>
      <c r="BF451" s="295"/>
      <c r="BG451" s="298"/>
    </row>
    <row r="452" spans="2:60" ht="28.15" hidden="1" customHeight="1" thickBot="1">
      <c r="B452" s="34"/>
      <c r="C452" s="273"/>
      <c r="D452" s="64"/>
      <c r="E452" s="63"/>
      <c r="F452" s="63"/>
      <c r="G452" s="62"/>
      <c r="H452" s="258"/>
      <c r="I452" s="274"/>
      <c r="J452" s="274"/>
      <c r="K452" s="274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53"/>
      <c r="AK452" s="256"/>
      <c r="AL452" s="55"/>
      <c r="AM452" s="211"/>
      <c r="AN452" s="211"/>
      <c r="AO452" s="249"/>
      <c r="AP452" s="242"/>
      <c r="AQ452" s="239"/>
      <c r="AR452" s="236"/>
      <c r="AS452" s="242"/>
      <c r="AT452" s="239"/>
      <c r="AU452" s="236"/>
      <c r="AV452" s="242"/>
      <c r="AW452" s="239"/>
      <c r="AX452" s="236"/>
      <c r="AY452" s="242"/>
      <c r="AZ452" s="239"/>
      <c r="BA452" s="236"/>
      <c r="BB452" s="242"/>
      <c r="BC452" s="239"/>
      <c r="BD452" s="293"/>
      <c r="BE452" s="296"/>
      <c r="BF452" s="296"/>
      <c r="BG452" s="299"/>
    </row>
    <row r="453" spans="2:60" ht="28.15" hidden="1" customHeight="1">
      <c r="B453" s="34"/>
      <c r="C453" s="265">
        <v>3</v>
      </c>
      <c r="D453" s="54"/>
      <c r="E453" s="53"/>
      <c r="F453" s="53"/>
      <c r="G453" s="52"/>
      <c r="H453" s="259"/>
      <c r="I453" s="269"/>
      <c r="J453" s="269"/>
      <c r="K453" s="269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44"/>
      <c r="AK453" s="244"/>
      <c r="AL453" s="44"/>
      <c r="AM453" s="211"/>
      <c r="AN453" s="211"/>
      <c r="AO453" s="247">
        <f>SUMPRODUCT(LEN($M453:$AE456)-LEN(SUBSTITUTE($M453:$AE456,"A", "")))</f>
        <v>0</v>
      </c>
      <c r="AP453" s="240">
        <f>SUMPRODUCT(LEN($AH453:$AH456)-LEN(SUBSTITUTE($AH453:$AH456,"A", "")))</f>
        <v>0</v>
      </c>
      <c r="AQ453" s="237">
        <f>SUMPRODUCT(LEN($AG453:$AG456)-LEN(SUBSTITUTE($AG453:$AG456,"A", "")))</f>
        <v>0</v>
      </c>
      <c r="AR453" s="234">
        <f>SUMPRODUCT(LEN($M453:$AE456)-LEN(SUBSTITUTE($M453:$AE456,"S", "")))</f>
        <v>0</v>
      </c>
      <c r="AS453" s="240">
        <f>SUMPRODUCT(LEN($AH453:$AH456)-LEN(SUBSTITUTE($AH453:$AH456,"S", "")))</f>
        <v>0</v>
      </c>
      <c r="AT453" s="237">
        <f>SUMPRODUCT(LEN($AG453:$AG456)-LEN(SUBSTITUTE($AG453:$AG456,"S", "")))</f>
        <v>0</v>
      </c>
      <c r="AU453" s="234">
        <f>SUMPRODUCT(LEN($M453:$AE456)-LEN(SUBSTITUTE($M453:$AE456,"F", "")))</f>
        <v>0</v>
      </c>
      <c r="AV453" s="240">
        <f>SUMPRODUCT(LEN($AH453:$AH456)-LEN(SUBSTITUTE($AH453:$AH456,"F", "")))</f>
        <v>0</v>
      </c>
      <c r="AW453" s="237">
        <f>SUMPRODUCT(LEN($AG453:$AG456)-LEN(SUBSTITUTE($AG453:$AG456,"F", "")))</f>
        <v>0</v>
      </c>
      <c r="AX453" s="234">
        <f>SUMPRODUCT(LEN($M453:$AE456)-LEN(SUBSTITUTE($M453:$AE456,"G", "")))</f>
        <v>0</v>
      </c>
      <c r="AY453" s="240">
        <f>SUMPRODUCT(LEN($AH453:$AH456)-LEN(SUBSTITUTE($AH453:$AH456,"G", "")))</f>
        <v>0</v>
      </c>
      <c r="AZ453" s="237">
        <f>SUMPRODUCT(LEN($AG453:$AG456)-LEN(SUBSTITUTE($AG453:$AG456,"G", "")))</f>
        <v>0</v>
      </c>
      <c r="BA453" s="234">
        <f>SUMPRODUCT(LEN($M453:$AE456)-LEN(SUBSTITUTE($M453:$AE456,"M", "")))</f>
        <v>0</v>
      </c>
      <c r="BB453" s="240">
        <f>SUMPRODUCT(LEN($AH453:$AH456)-LEN(SUBSTITUTE($AH453:$AH456,"M", "")))</f>
        <v>0</v>
      </c>
      <c r="BC453" s="237">
        <f>SUMPRODUCT(LEN($AG453:$AG456)-LEN(SUBSTITUTE($AG453:$AG456,"M", "")))</f>
        <v>0</v>
      </c>
      <c r="BD453" s="291">
        <f>SUMPRODUCT(LEN($AI453:$AI456)-LEN(SUBSTITUTE($AI453:$AI456,"S", "")))</f>
        <v>0</v>
      </c>
      <c r="BE453" s="294">
        <f>SUMPRODUCT(LEN($AI453:$AI456)-LEN(SUBSTITUTE($AI453:$AI456,"F", "")))</f>
        <v>0</v>
      </c>
      <c r="BF453" s="294">
        <f>SUMPRODUCT(LEN($AI453:$AI456)-LEN(SUBSTITUTE($AI453:$AI456,"G", "")))</f>
        <v>0</v>
      </c>
      <c r="BG453" s="297">
        <f>SUMPRODUCT(LEN($AI453:$AI456)-LEN(SUBSTITUTE($AI453:$AI456,"M", "")))</f>
        <v>0</v>
      </c>
    </row>
    <row r="454" spans="2:60" ht="28.15" hidden="1" customHeight="1" thickBot="1">
      <c r="B454" s="34"/>
      <c r="C454" s="266"/>
      <c r="D454" s="43"/>
      <c r="E454" s="42"/>
      <c r="F454" s="42"/>
      <c r="G454" s="41"/>
      <c r="H454" s="260"/>
      <c r="I454" s="270"/>
      <c r="J454" s="270"/>
      <c r="K454" s="270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45"/>
      <c r="AK454" s="245"/>
      <c r="AL454" s="23"/>
      <c r="AM454" s="211"/>
      <c r="AN454" s="211"/>
      <c r="AO454" s="248"/>
      <c r="AP454" s="241"/>
      <c r="AQ454" s="238"/>
      <c r="AR454" s="235"/>
      <c r="AS454" s="241"/>
      <c r="AT454" s="238"/>
      <c r="AU454" s="235"/>
      <c r="AV454" s="241"/>
      <c r="AW454" s="238"/>
      <c r="AX454" s="235"/>
      <c r="AY454" s="241"/>
      <c r="AZ454" s="238"/>
      <c r="BA454" s="235"/>
      <c r="BB454" s="241"/>
      <c r="BC454" s="238"/>
      <c r="BD454" s="292"/>
      <c r="BE454" s="295"/>
      <c r="BF454" s="295"/>
      <c r="BG454" s="298"/>
    </row>
    <row r="455" spans="2:60" ht="28.15" hidden="1" customHeight="1">
      <c r="B455" s="34"/>
      <c r="C455" s="267"/>
      <c r="D455" s="33"/>
      <c r="E455" s="32"/>
      <c r="F455" s="32"/>
      <c r="G455" s="31"/>
      <c r="H455" s="257"/>
      <c r="I455" s="271"/>
      <c r="J455" s="271"/>
      <c r="K455" s="271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45"/>
      <c r="AK455" s="245"/>
      <c r="AL455" s="23"/>
      <c r="AM455" s="211"/>
      <c r="AN455" s="211"/>
      <c r="AO455" s="248"/>
      <c r="AP455" s="241"/>
      <c r="AQ455" s="238"/>
      <c r="AR455" s="235"/>
      <c r="AS455" s="241"/>
      <c r="AT455" s="238"/>
      <c r="AU455" s="235"/>
      <c r="AV455" s="241"/>
      <c r="AW455" s="238"/>
      <c r="AX455" s="235"/>
      <c r="AY455" s="241"/>
      <c r="AZ455" s="238"/>
      <c r="BA455" s="235"/>
      <c r="BB455" s="241"/>
      <c r="BC455" s="238"/>
      <c r="BD455" s="292"/>
      <c r="BE455" s="295"/>
      <c r="BF455" s="295"/>
      <c r="BG455" s="298"/>
    </row>
    <row r="456" spans="2:60" ht="28.15" hidden="1" customHeight="1" thickBot="1">
      <c r="B456" s="22"/>
      <c r="C456" s="268"/>
      <c r="D456" s="21"/>
      <c r="E456" s="20"/>
      <c r="F456" s="20"/>
      <c r="G456" s="19"/>
      <c r="H456" s="258"/>
      <c r="I456" s="272"/>
      <c r="J456" s="272"/>
      <c r="K456" s="27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46"/>
      <c r="AK456" s="246"/>
      <c r="AL456" s="11"/>
      <c r="AM456" s="211"/>
      <c r="AN456" s="211"/>
      <c r="AO456" s="249"/>
      <c r="AP456" s="242"/>
      <c r="AQ456" s="239"/>
      <c r="AR456" s="236"/>
      <c r="AS456" s="242"/>
      <c r="AT456" s="239"/>
      <c r="AU456" s="236"/>
      <c r="AV456" s="242"/>
      <c r="AW456" s="239"/>
      <c r="AX456" s="236"/>
      <c r="AY456" s="242"/>
      <c r="AZ456" s="239"/>
      <c r="BA456" s="236"/>
      <c r="BB456" s="242"/>
      <c r="BC456" s="239"/>
      <c r="BD456" s="293"/>
      <c r="BE456" s="296"/>
      <c r="BF456" s="296"/>
      <c r="BG456" s="299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29" t="s">
        <v>287</v>
      </c>
      <c r="M457" s="278"/>
      <c r="N457" s="229" t="s">
        <v>286</v>
      </c>
      <c r="O457" s="278"/>
      <c r="P457" s="229" t="s">
        <v>286</v>
      </c>
      <c r="Q457" s="230"/>
      <c r="R457" s="229" t="s">
        <v>286</v>
      </c>
      <c r="S457" s="230"/>
      <c r="T457" s="229" t="s">
        <v>286</v>
      </c>
      <c r="U457" s="230"/>
      <c r="V457" s="229" t="s">
        <v>286</v>
      </c>
      <c r="W457" s="230"/>
      <c r="X457" s="229" t="s">
        <v>286</v>
      </c>
      <c r="Y457" s="230"/>
      <c r="Z457" s="229" t="s">
        <v>286</v>
      </c>
      <c r="AA457" s="230"/>
      <c r="AB457" s="229" t="s">
        <v>286</v>
      </c>
      <c r="AC457" s="230"/>
      <c r="AD457" s="229" t="s">
        <v>286</v>
      </c>
      <c r="AE457" s="230"/>
      <c r="AF457" s="243" t="s">
        <v>285</v>
      </c>
      <c r="AG457" s="230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75"/>
      <c r="F458" s="276"/>
      <c r="G458" s="277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65">
        <v>1</v>
      </c>
      <c r="D459" s="54"/>
      <c r="E459" s="53"/>
      <c r="F459" s="53"/>
      <c r="G459" s="52"/>
      <c r="H459" s="259"/>
      <c r="I459" s="269"/>
      <c r="J459" s="269"/>
      <c r="K459" s="269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44"/>
      <c r="AK459" s="244"/>
      <c r="AL459" s="44"/>
      <c r="AM459" s="211"/>
      <c r="AN459" s="211"/>
      <c r="AO459" s="247">
        <f>SUMPRODUCT(LEN($M459:$AE462)-LEN(SUBSTITUTE($M459:$AE462,"A", "")))</f>
        <v>0</v>
      </c>
      <c r="AP459" s="240">
        <f>SUMPRODUCT(LEN($AH459:$AH462)-LEN(SUBSTITUTE($AH459:$AH462,"A", "")))</f>
        <v>0</v>
      </c>
      <c r="AQ459" s="237">
        <f>SUMPRODUCT(LEN($AG459:$AG462)-LEN(SUBSTITUTE($AG459:$AG462,"A", "")))</f>
        <v>0</v>
      </c>
      <c r="AR459" s="234">
        <f>SUMPRODUCT(LEN($M459:$AE462)-LEN(SUBSTITUTE($M459:$AE462,"S", "")))</f>
        <v>0</v>
      </c>
      <c r="AS459" s="240">
        <f>SUMPRODUCT(LEN($AH459:$AH462)-LEN(SUBSTITUTE($AH459:$AH462,"S", "")))</f>
        <v>0</v>
      </c>
      <c r="AT459" s="237">
        <f>SUMPRODUCT(LEN($AG459:$AG462)-LEN(SUBSTITUTE($AG459:$AG462,"S", "")))</f>
        <v>0</v>
      </c>
      <c r="AU459" s="234">
        <f>SUMPRODUCT(LEN($M459:$AE462)-LEN(SUBSTITUTE($M459:$AE462,"F", "")))</f>
        <v>0</v>
      </c>
      <c r="AV459" s="240">
        <f>SUMPRODUCT(LEN($AH459:$AH462)-LEN(SUBSTITUTE($AH459:$AH462,"F", "")))</f>
        <v>0</v>
      </c>
      <c r="AW459" s="237">
        <f>SUMPRODUCT(LEN($AG459:$AG462)-LEN(SUBSTITUTE($AG459:$AG462,"F", "")))</f>
        <v>0</v>
      </c>
      <c r="AX459" s="234">
        <f>SUMPRODUCT(LEN($M459:$AE462)-LEN(SUBSTITUTE($M459:$AE462,"G", "")))</f>
        <v>0</v>
      </c>
      <c r="AY459" s="240">
        <f>SUMPRODUCT(LEN($AH459:$AH462)-LEN(SUBSTITUTE($AH459:$AH462,"G", "")))</f>
        <v>0</v>
      </c>
      <c r="AZ459" s="237">
        <f>SUMPRODUCT(LEN($AG459:$AG462)-LEN(SUBSTITUTE($AG459:$AG462,"G", "")))</f>
        <v>0</v>
      </c>
      <c r="BA459" s="234">
        <f>SUMPRODUCT(LEN($M459:$AE462)-LEN(SUBSTITUTE($M459:$AE462,"M", "")))</f>
        <v>0</v>
      </c>
      <c r="BB459" s="240">
        <f>SUMPRODUCT(LEN($AH459:$AH462)-LEN(SUBSTITUTE($AH459:$AH462,"M", "")))</f>
        <v>0</v>
      </c>
      <c r="BC459" s="237">
        <f>SUMPRODUCT(LEN($AG459:$AG462)-LEN(SUBSTITUTE($AG459:$AG462,"M", "")))</f>
        <v>0</v>
      </c>
      <c r="BD459" s="291">
        <f>SUMPRODUCT(LEN($AI459:$AI462)-LEN(SUBSTITUTE($AI459:$AI462,"S", "")))</f>
        <v>0</v>
      </c>
      <c r="BE459" s="294">
        <f>SUMPRODUCT(LEN($AI459:$AI462)-LEN(SUBSTITUTE($AI459:$AI462,"F", "")))</f>
        <v>0</v>
      </c>
      <c r="BF459" s="294">
        <f>SUMPRODUCT(LEN($AI459:$AI462)-LEN(SUBSTITUTE($AI459:$AI462,"G", "")))</f>
        <v>0</v>
      </c>
      <c r="BG459" s="297">
        <f>SUMPRODUCT(LEN($AI459:$AI462)-LEN(SUBSTITUTE($AI459:$AI462,"M", "")))</f>
        <v>0</v>
      </c>
    </row>
    <row r="460" spans="2:60" ht="28.15" hidden="1" customHeight="1" thickBot="1">
      <c r="B460" s="34"/>
      <c r="C460" s="266"/>
      <c r="D460" s="43"/>
      <c r="E460" s="42"/>
      <c r="F460" s="42"/>
      <c r="G460" s="41"/>
      <c r="H460" s="260"/>
      <c r="I460" s="270"/>
      <c r="J460" s="270"/>
      <c r="K460" s="270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45"/>
      <c r="AK460" s="245"/>
      <c r="AL460" s="23"/>
      <c r="AM460" s="211"/>
      <c r="AN460" s="211"/>
      <c r="AO460" s="248"/>
      <c r="AP460" s="241"/>
      <c r="AQ460" s="238"/>
      <c r="AR460" s="235"/>
      <c r="AS460" s="241"/>
      <c r="AT460" s="238"/>
      <c r="AU460" s="235"/>
      <c r="AV460" s="241"/>
      <c r="AW460" s="238"/>
      <c r="AX460" s="235"/>
      <c r="AY460" s="241"/>
      <c r="AZ460" s="238"/>
      <c r="BA460" s="235"/>
      <c r="BB460" s="241"/>
      <c r="BC460" s="238"/>
      <c r="BD460" s="292"/>
      <c r="BE460" s="295"/>
      <c r="BF460" s="295"/>
      <c r="BG460" s="298"/>
    </row>
    <row r="461" spans="2:60" ht="28.15" hidden="1" customHeight="1">
      <c r="B461" s="34"/>
      <c r="C461" s="267"/>
      <c r="D461" s="33"/>
      <c r="E461" s="32"/>
      <c r="F461" s="32"/>
      <c r="G461" s="31"/>
      <c r="H461" s="257"/>
      <c r="I461" s="271"/>
      <c r="J461" s="271"/>
      <c r="K461" s="271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45"/>
      <c r="AK461" s="245"/>
      <c r="AL461" s="23"/>
      <c r="AM461" s="211"/>
      <c r="AN461" s="211"/>
      <c r="AO461" s="248"/>
      <c r="AP461" s="241"/>
      <c r="AQ461" s="238"/>
      <c r="AR461" s="235"/>
      <c r="AS461" s="241"/>
      <c r="AT461" s="238"/>
      <c r="AU461" s="235"/>
      <c r="AV461" s="241"/>
      <c r="AW461" s="238"/>
      <c r="AX461" s="235"/>
      <c r="AY461" s="241"/>
      <c r="AZ461" s="238"/>
      <c r="BA461" s="235"/>
      <c r="BB461" s="241"/>
      <c r="BC461" s="238"/>
      <c r="BD461" s="292"/>
      <c r="BE461" s="295"/>
      <c r="BF461" s="295"/>
      <c r="BG461" s="298"/>
    </row>
    <row r="462" spans="2:60" ht="28.15" hidden="1" customHeight="1" thickBot="1">
      <c r="B462" s="34"/>
      <c r="C462" s="273"/>
      <c r="D462" s="64"/>
      <c r="E462" s="63"/>
      <c r="F462" s="63"/>
      <c r="G462" s="62"/>
      <c r="H462" s="258"/>
      <c r="I462" s="274"/>
      <c r="J462" s="274"/>
      <c r="K462" s="274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50"/>
      <c r="AK462" s="250"/>
      <c r="AL462" s="55"/>
      <c r="AM462" s="211"/>
      <c r="AN462" s="211"/>
      <c r="AO462" s="249"/>
      <c r="AP462" s="242"/>
      <c r="AQ462" s="239"/>
      <c r="AR462" s="236"/>
      <c r="AS462" s="242"/>
      <c r="AT462" s="239"/>
      <c r="AU462" s="236"/>
      <c r="AV462" s="242"/>
      <c r="AW462" s="239"/>
      <c r="AX462" s="236"/>
      <c r="AY462" s="242"/>
      <c r="AZ462" s="239"/>
      <c r="BA462" s="236"/>
      <c r="BB462" s="242"/>
      <c r="BC462" s="239"/>
      <c r="BD462" s="293"/>
      <c r="BE462" s="296"/>
      <c r="BF462" s="296"/>
      <c r="BG462" s="299"/>
    </row>
    <row r="463" spans="2:60" ht="28.15" hidden="1" customHeight="1">
      <c r="B463" s="34"/>
      <c r="C463" s="265">
        <v>2</v>
      </c>
      <c r="D463" s="54"/>
      <c r="E463" s="53"/>
      <c r="F463" s="53"/>
      <c r="G463" s="52"/>
      <c r="H463" s="259"/>
      <c r="I463" s="269"/>
      <c r="J463" s="269"/>
      <c r="K463" s="269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51"/>
      <c r="AK463" s="254"/>
      <c r="AL463" s="44"/>
      <c r="AM463" s="211"/>
      <c r="AN463" s="211"/>
      <c r="AO463" s="247">
        <f>SUMPRODUCT(LEN($M463:$AE466)-LEN(SUBSTITUTE($M463:$AE466,"A", "")))</f>
        <v>0</v>
      </c>
      <c r="AP463" s="240">
        <f>SUMPRODUCT(LEN($AH463:$AH466)-LEN(SUBSTITUTE($AH463:$AH466,"A", "")))</f>
        <v>0</v>
      </c>
      <c r="AQ463" s="237">
        <f>SUMPRODUCT(LEN($AG463:$AG466)-LEN(SUBSTITUTE($AG463:$AG466,"A", "")))</f>
        <v>0</v>
      </c>
      <c r="AR463" s="234">
        <f>SUMPRODUCT(LEN($M463:$AE466)-LEN(SUBSTITUTE($M463:$AE466,"S", "")))</f>
        <v>0</v>
      </c>
      <c r="AS463" s="240">
        <f>SUMPRODUCT(LEN($AH463:$AH466)-LEN(SUBSTITUTE($AH463:$AH466,"S", "")))</f>
        <v>0</v>
      </c>
      <c r="AT463" s="237">
        <f>SUMPRODUCT(LEN($AG463:$AG466)-LEN(SUBSTITUTE($AG463:$AG466,"S", "")))</f>
        <v>0</v>
      </c>
      <c r="AU463" s="234">
        <f>SUMPRODUCT(LEN($M463:$AE466)-LEN(SUBSTITUTE($M463:$AE466,"F", "")))</f>
        <v>0</v>
      </c>
      <c r="AV463" s="240">
        <f>SUMPRODUCT(LEN($AH463:$AH466)-LEN(SUBSTITUTE($AH463:$AH466,"F", "")))</f>
        <v>0</v>
      </c>
      <c r="AW463" s="237">
        <f>SUMPRODUCT(LEN($AG463:$AG466)-LEN(SUBSTITUTE($AG463:$AG466,"F", "")))</f>
        <v>0</v>
      </c>
      <c r="AX463" s="234">
        <f>SUMPRODUCT(LEN($M463:$AE466)-LEN(SUBSTITUTE($M463:$AE466,"G", "")))</f>
        <v>0</v>
      </c>
      <c r="AY463" s="240">
        <f>SUMPRODUCT(LEN($AH463:$AH466)-LEN(SUBSTITUTE($AH463:$AH466,"G", "")))</f>
        <v>0</v>
      </c>
      <c r="AZ463" s="237">
        <f>SUMPRODUCT(LEN($AG463:$AG466)-LEN(SUBSTITUTE($AG463:$AG466,"G", "")))</f>
        <v>0</v>
      </c>
      <c r="BA463" s="234">
        <f>SUMPRODUCT(LEN($M463:$AE466)-LEN(SUBSTITUTE($M463:$AE466,"M", "")))</f>
        <v>0</v>
      </c>
      <c r="BB463" s="240">
        <f>SUMPRODUCT(LEN($AH463:$AH466)-LEN(SUBSTITUTE($AH463:$AH466,"M", "")))</f>
        <v>0</v>
      </c>
      <c r="BC463" s="237">
        <f>SUMPRODUCT(LEN($AG463:$AG466)-LEN(SUBSTITUTE($AG463:$AG466,"M", "")))</f>
        <v>0</v>
      </c>
      <c r="BD463" s="291">
        <f>SUMPRODUCT(LEN($AI463:$AI466)-LEN(SUBSTITUTE($AI463:$AI466,"S", "")))</f>
        <v>0</v>
      </c>
      <c r="BE463" s="294">
        <f>SUMPRODUCT(LEN($AI463:$AI466)-LEN(SUBSTITUTE($AI463:$AI466,"F", "")))</f>
        <v>0</v>
      </c>
      <c r="BF463" s="294">
        <f>SUMPRODUCT(LEN($AI463:$AI466)-LEN(SUBSTITUTE($AI463:$AI466,"G", "")))</f>
        <v>0</v>
      </c>
      <c r="BG463" s="297">
        <f>SUMPRODUCT(LEN($AI463:$AI466)-LEN(SUBSTITUTE($AI463:$AI466,"M", "")))</f>
        <v>0</v>
      </c>
    </row>
    <row r="464" spans="2:60" ht="28.15" hidden="1" customHeight="1" thickBot="1">
      <c r="B464" s="34"/>
      <c r="C464" s="266"/>
      <c r="D464" s="43"/>
      <c r="E464" s="42"/>
      <c r="F464" s="42"/>
      <c r="G464" s="41"/>
      <c r="H464" s="260"/>
      <c r="I464" s="270"/>
      <c r="J464" s="270"/>
      <c r="K464" s="270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52"/>
      <c r="AK464" s="255"/>
      <c r="AL464" s="23"/>
      <c r="AM464" s="211"/>
      <c r="AN464" s="211"/>
      <c r="AO464" s="248"/>
      <c r="AP464" s="241"/>
      <c r="AQ464" s="238"/>
      <c r="AR464" s="235"/>
      <c r="AS464" s="241"/>
      <c r="AT464" s="238"/>
      <c r="AU464" s="235"/>
      <c r="AV464" s="241"/>
      <c r="AW464" s="238"/>
      <c r="AX464" s="235"/>
      <c r="AY464" s="241"/>
      <c r="AZ464" s="238"/>
      <c r="BA464" s="235"/>
      <c r="BB464" s="241"/>
      <c r="BC464" s="238"/>
      <c r="BD464" s="292"/>
      <c r="BE464" s="295"/>
      <c r="BF464" s="295"/>
      <c r="BG464" s="298"/>
    </row>
    <row r="465" spans="2:60" ht="28.15" hidden="1" customHeight="1">
      <c r="B465" s="34"/>
      <c r="C465" s="267"/>
      <c r="D465" s="33"/>
      <c r="E465" s="32"/>
      <c r="F465" s="32"/>
      <c r="G465" s="31"/>
      <c r="H465" s="257"/>
      <c r="I465" s="271"/>
      <c r="J465" s="271"/>
      <c r="K465" s="271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52"/>
      <c r="AK465" s="255"/>
      <c r="AL465" s="23"/>
      <c r="AM465" s="211"/>
      <c r="AN465" s="211"/>
      <c r="AO465" s="248"/>
      <c r="AP465" s="241"/>
      <c r="AQ465" s="238"/>
      <c r="AR465" s="235"/>
      <c r="AS465" s="241"/>
      <c r="AT465" s="238"/>
      <c r="AU465" s="235"/>
      <c r="AV465" s="241"/>
      <c r="AW465" s="238"/>
      <c r="AX465" s="235"/>
      <c r="AY465" s="241"/>
      <c r="AZ465" s="238"/>
      <c r="BA465" s="235"/>
      <c r="BB465" s="241"/>
      <c r="BC465" s="238"/>
      <c r="BD465" s="292"/>
      <c r="BE465" s="295"/>
      <c r="BF465" s="295"/>
      <c r="BG465" s="298"/>
    </row>
    <row r="466" spans="2:60" ht="28.15" hidden="1" customHeight="1" thickBot="1">
      <c r="B466" s="34"/>
      <c r="C466" s="273"/>
      <c r="D466" s="64"/>
      <c r="E466" s="63"/>
      <c r="F466" s="63"/>
      <c r="G466" s="62"/>
      <c r="H466" s="258"/>
      <c r="I466" s="274"/>
      <c r="J466" s="274"/>
      <c r="K466" s="274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53"/>
      <c r="AK466" s="256"/>
      <c r="AL466" s="55"/>
      <c r="AM466" s="211"/>
      <c r="AN466" s="211"/>
      <c r="AO466" s="249"/>
      <c r="AP466" s="242"/>
      <c r="AQ466" s="239"/>
      <c r="AR466" s="236"/>
      <c r="AS466" s="242"/>
      <c r="AT466" s="239"/>
      <c r="AU466" s="236"/>
      <c r="AV466" s="242"/>
      <c r="AW466" s="239"/>
      <c r="AX466" s="236"/>
      <c r="AY466" s="242"/>
      <c r="AZ466" s="239"/>
      <c r="BA466" s="236"/>
      <c r="BB466" s="242"/>
      <c r="BC466" s="239"/>
      <c r="BD466" s="293"/>
      <c r="BE466" s="296"/>
      <c r="BF466" s="296"/>
      <c r="BG466" s="299"/>
    </row>
    <row r="467" spans="2:60" ht="28.15" hidden="1" customHeight="1">
      <c r="B467" s="34"/>
      <c r="C467" s="265">
        <v>3</v>
      </c>
      <c r="D467" s="54"/>
      <c r="E467" s="53"/>
      <c r="F467" s="53"/>
      <c r="G467" s="52"/>
      <c r="H467" s="259"/>
      <c r="I467" s="269"/>
      <c r="J467" s="269"/>
      <c r="K467" s="269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44"/>
      <c r="AK467" s="244"/>
      <c r="AL467" s="44"/>
      <c r="AM467" s="211"/>
      <c r="AN467" s="211"/>
      <c r="AO467" s="247">
        <f>SUMPRODUCT(LEN($M467:$AE470)-LEN(SUBSTITUTE($M467:$AE470,"A", "")))</f>
        <v>0</v>
      </c>
      <c r="AP467" s="240">
        <f>SUMPRODUCT(LEN($AH467:$AH470)-LEN(SUBSTITUTE($AH467:$AH470,"A", "")))</f>
        <v>0</v>
      </c>
      <c r="AQ467" s="237">
        <f>SUMPRODUCT(LEN($AG467:$AG470)-LEN(SUBSTITUTE($AG467:$AG470,"A", "")))</f>
        <v>0</v>
      </c>
      <c r="AR467" s="234">
        <f>SUMPRODUCT(LEN($M467:$AE470)-LEN(SUBSTITUTE($M467:$AE470,"S", "")))</f>
        <v>0</v>
      </c>
      <c r="AS467" s="240">
        <f>SUMPRODUCT(LEN($AH467:$AH470)-LEN(SUBSTITUTE($AH467:$AH470,"S", "")))</f>
        <v>0</v>
      </c>
      <c r="AT467" s="237">
        <f>SUMPRODUCT(LEN($AG467:$AG470)-LEN(SUBSTITUTE($AG467:$AG470,"S", "")))</f>
        <v>0</v>
      </c>
      <c r="AU467" s="234">
        <f>SUMPRODUCT(LEN($M467:$AE470)-LEN(SUBSTITUTE($M467:$AE470,"F", "")))</f>
        <v>0</v>
      </c>
      <c r="AV467" s="240">
        <f>SUMPRODUCT(LEN($AH467:$AH470)-LEN(SUBSTITUTE($AH467:$AH470,"F", "")))</f>
        <v>0</v>
      </c>
      <c r="AW467" s="237">
        <f>SUMPRODUCT(LEN($AG467:$AG470)-LEN(SUBSTITUTE($AG467:$AG470,"F", "")))</f>
        <v>0</v>
      </c>
      <c r="AX467" s="234">
        <f>SUMPRODUCT(LEN($M467:$AE470)-LEN(SUBSTITUTE($M467:$AE470,"G", "")))</f>
        <v>0</v>
      </c>
      <c r="AY467" s="240">
        <f>SUMPRODUCT(LEN($AH467:$AH470)-LEN(SUBSTITUTE($AH467:$AH470,"G", "")))</f>
        <v>0</v>
      </c>
      <c r="AZ467" s="237">
        <f>SUMPRODUCT(LEN($AG467:$AG470)-LEN(SUBSTITUTE($AG467:$AG470,"G", "")))</f>
        <v>0</v>
      </c>
      <c r="BA467" s="234">
        <f>SUMPRODUCT(LEN($M467:$AE470)-LEN(SUBSTITUTE($M467:$AE470,"M", "")))</f>
        <v>0</v>
      </c>
      <c r="BB467" s="240">
        <f>SUMPRODUCT(LEN($AH467:$AH470)-LEN(SUBSTITUTE($AH467:$AH470,"M", "")))</f>
        <v>0</v>
      </c>
      <c r="BC467" s="237">
        <f>SUMPRODUCT(LEN($AG467:$AG470)-LEN(SUBSTITUTE($AG467:$AG470,"M", "")))</f>
        <v>0</v>
      </c>
      <c r="BD467" s="291">
        <f>SUMPRODUCT(LEN($AI467:$AI470)-LEN(SUBSTITUTE($AI467:$AI470,"S", "")))</f>
        <v>0</v>
      </c>
      <c r="BE467" s="294">
        <f>SUMPRODUCT(LEN($AI467:$AI470)-LEN(SUBSTITUTE($AI467:$AI470,"F", "")))</f>
        <v>0</v>
      </c>
      <c r="BF467" s="294">
        <f>SUMPRODUCT(LEN($AI467:$AI470)-LEN(SUBSTITUTE($AI467:$AI470,"G", "")))</f>
        <v>0</v>
      </c>
      <c r="BG467" s="297">
        <f>SUMPRODUCT(LEN($AI467:$AI470)-LEN(SUBSTITUTE($AI467:$AI470,"M", "")))</f>
        <v>0</v>
      </c>
    </row>
    <row r="468" spans="2:60" ht="28.15" hidden="1" customHeight="1" thickBot="1">
      <c r="B468" s="34"/>
      <c r="C468" s="266"/>
      <c r="D468" s="43"/>
      <c r="E468" s="42"/>
      <c r="F468" s="42"/>
      <c r="G468" s="41"/>
      <c r="H468" s="260"/>
      <c r="I468" s="270"/>
      <c r="J468" s="270"/>
      <c r="K468" s="270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45"/>
      <c r="AK468" s="245"/>
      <c r="AL468" s="23"/>
      <c r="AM468" s="211"/>
      <c r="AN468" s="211"/>
      <c r="AO468" s="248"/>
      <c r="AP468" s="241"/>
      <c r="AQ468" s="238"/>
      <c r="AR468" s="235"/>
      <c r="AS468" s="241"/>
      <c r="AT468" s="238"/>
      <c r="AU468" s="235"/>
      <c r="AV468" s="241"/>
      <c r="AW468" s="238"/>
      <c r="AX468" s="235"/>
      <c r="AY468" s="241"/>
      <c r="AZ468" s="238"/>
      <c r="BA468" s="235"/>
      <c r="BB468" s="241"/>
      <c r="BC468" s="238"/>
      <c r="BD468" s="292"/>
      <c r="BE468" s="295"/>
      <c r="BF468" s="295"/>
      <c r="BG468" s="298"/>
    </row>
    <row r="469" spans="2:60" ht="28.15" hidden="1" customHeight="1">
      <c r="B469" s="34"/>
      <c r="C469" s="267"/>
      <c r="D469" s="33"/>
      <c r="E469" s="32"/>
      <c r="F469" s="32"/>
      <c r="G469" s="31"/>
      <c r="H469" s="257"/>
      <c r="I469" s="271"/>
      <c r="J469" s="271"/>
      <c r="K469" s="271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45"/>
      <c r="AK469" s="245"/>
      <c r="AL469" s="23"/>
      <c r="AM469" s="211"/>
      <c r="AN469" s="211"/>
      <c r="AO469" s="248"/>
      <c r="AP469" s="241"/>
      <c r="AQ469" s="238"/>
      <c r="AR469" s="235"/>
      <c r="AS469" s="241"/>
      <c r="AT469" s="238"/>
      <c r="AU469" s="235"/>
      <c r="AV469" s="241"/>
      <c r="AW469" s="238"/>
      <c r="AX469" s="235"/>
      <c r="AY469" s="241"/>
      <c r="AZ469" s="238"/>
      <c r="BA469" s="235"/>
      <c r="BB469" s="241"/>
      <c r="BC469" s="238"/>
      <c r="BD469" s="292"/>
      <c r="BE469" s="295"/>
      <c r="BF469" s="295"/>
      <c r="BG469" s="298"/>
    </row>
    <row r="470" spans="2:60" ht="28.15" hidden="1" customHeight="1" thickBot="1">
      <c r="B470" s="22"/>
      <c r="C470" s="268"/>
      <c r="D470" s="21"/>
      <c r="E470" s="20"/>
      <c r="F470" s="20"/>
      <c r="G470" s="19"/>
      <c r="H470" s="258"/>
      <c r="I470" s="272"/>
      <c r="J470" s="272"/>
      <c r="K470" s="27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46"/>
      <c r="AK470" s="246"/>
      <c r="AL470" s="11"/>
      <c r="AM470" s="211"/>
      <c r="AN470" s="211"/>
      <c r="AO470" s="249"/>
      <c r="AP470" s="242"/>
      <c r="AQ470" s="239"/>
      <c r="AR470" s="236"/>
      <c r="AS470" s="242"/>
      <c r="AT470" s="239"/>
      <c r="AU470" s="236"/>
      <c r="AV470" s="242"/>
      <c r="AW470" s="239"/>
      <c r="AX470" s="236"/>
      <c r="AY470" s="242"/>
      <c r="AZ470" s="239"/>
      <c r="BA470" s="236"/>
      <c r="BB470" s="242"/>
      <c r="BC470" s="239"/>
      <c r="BD470" s="293"/>
      <c r="BE470" s="296"/>
      <c r="BF470" s="296"/>
      <c r="BG470" s="299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29" t="s">
        <v>287</v>
      </c>
      <c r="M471" s="278"/>
      <c r="N471" s="229" t="s">
        <v>286</v>
      </c>
      <c r="O471" s="278"/>
      <c r="P471" s="229" t="s">
        <v>286</v>
      </c>
      <c r="Q471" s="230"/>
      <c r="R471" s="229" t="s">
        <v>286</v>
      </c>
      <c r="S471" s="230"/>
      <c r="T471" s="229" t="s">
        <v>286</v>
      </c>
      <c r="U471" s="230"/>
      <c r="V471" s="229" t="s">
        <v>286</v>
      </c>
      <c r="W471" s="230"/>
      <c r="X471" s="229" t="s">
        <v>286</v>
      </c>
      <c r="Y471" s="230"/>
      <c r="Z471" s="229" t="s">
        <v>286</v>
      </c>
      <c r="AA471" s="230"/>
      <c r="AB471" s="229" t="s">
        <v>286</v>
      </c>
      <c r="AC471" s="230"/>
      <c r="AD471" s="229" t="s">
        <v>286</v>
      </c>
      <c r="AE471" s="230"/>
      <c r="AF471" s="243" t="s">
        <v>285</v>
      </c>
      <c r="AG471" s="230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75"/>
      <c r="F472" s="276"/>
      <c r="G472" s="277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65">
        <v>1</v>
      </c>
      <c r="D473" s="54"/>
      <c r="E473" s="53"/>
      <c r="F473" s="53"/>
      <c r="G473" s="52"/>
      <c r="H473" s="259"/>
      <c r="I473" s="269"/>
      <c r="J473" s="269"/>
      <c r="K473" s="269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44"/>
      <c r="AK473" s="244"/>
      <c r="AL473" s="44"/>
      <c r="AM473" s="211"/>
      <c r="AN473" s="211"/>
      <c r="AO473" s="247">
        <f>SUMPRODUCT(LEN($M473:$AE476)-LEN(SUBSTITUTE($M473:$AE476,"A", "")))</f>
        <v>0</v>
      </c>
      <c r="AP473" s="240">
        <f>SUMPRODUCT(LEN($AH473:$AH476)-LEN(SUBSTITUTE($AH473:$AH476,"A", "")))</f>
        <v>0</v>
      </c>
      <c r="AQ473" s="237">
        <f>SUMPRODUCT(LEN($AG473:$AG476)-LEN(SUBSTITUTE($AG473:$AG476,"A", "")))</f>
        <v>0</v>
      </c>
      <c r="AR473" s="234">
        <f>SUMPRODUCT(LEN($M473:$AE476)-LEN(SUBSTITUTE($M473:$AE476,"S", "")))</f>
        <v>0</v>
      </c>
      <c r="AS473" s="240">
        <f>SUMPRODUCT(LEN($AH473:$AH476)-LEN(SUBSTITUTE($AH473:$AH476,"S", "")))</f>
        <v>0</v>
      </c>
      <c r="AT473" s="237">
        <f>SUMPRODUCT(LEN($AG473:$AG476)-LEN(SUBSTITUTE($AG473:$AG476,"S", "")))</f>
        <v>0</v>
      </c>
      <c r="AU473" s="234">
        <f>SUMPRODUCT(LEN($M473:$AE476)-LEN(SUBSTITUTE($M473:$AE476,"F", "")))</f>
        <v>0</v>
      </c>
      <c r="AV473" s="240">
        <f>SUMPRODUCT(LEN($AH473:$AH476)-LEN(SUBSTITUTE($AH473:$AH476,"F", "")))</f>
        <v>0</v>
      </c>
      <c r="AW473" s="237">
        <f>SUMPRODUCT(LEN($AG473:$AG476)-LEN(SUBSTITUTE($AG473:$AG476,"F", "")))</f>
        <v>0</v>
      </c>
      <c r="AX473" s="234">
        <f>SUMPRODUCT(LEN($M473:$AE476)-LEN(SUBSTITUTE($M473:$AE476,"G", "")))</f>
        <v>0</v>
      </c>
      <c r="AY473" s="240">
        <f>SUMPRODUCT(LEN($AH473:$AH476)-LEN(SUBSTITUTE($AH473:$AH476,"G", "")))</f>
        <v>0</v>
      </c>
      <c r="AZ473" s="237">
        <f>SUMPRODUCT(LEN($AG473:$AG476)-LEN(SUBSTITUTE($AG473:$AG476,"G", "")))</f>
        <v>0</v>
      </c>
      <c r="BA473" s="234">
        <f>SUMPRODUCT(LEN($M473:$AE476)-LEN(SUBSTITUTE($M473:$AE476,"M", "")))</f>
        <v>0</v>
      </c>
      <c r="BB473" s="240">
        <f>SUMPRODUCT(LEN($AH473:$AH476)-LEN(SUBSTITUTE($AH473:$AH476,"M", "")))</f>
        <v>0</v>
      </c>
      <c r="BC473" s="237">
        <f>SUMPRODUCT(LEN($AG473:$AG476)-LEN(SUBSTITUTE($AG473:$AG476,"M", "")))</f>
        <v>0</v>
      </c>
      <c r="BD473" s="291">
        <f>SUMPRODUCT(LEN($AI473:$AI476)-LEN(SUBSTITUTE($AI473:$AI476,"S", "")))</f>
        <v>0</v>
      </c>
      <c r="BE473" s="294">
        <f>SUMPRODUCT(LEN($AI473:$AI476)-LEN(SUBSTITUTE($AI473:$AI476,"F", "")))</f>
        <v>0</v>
      </c>
      <c r="BF473" s="294">
        <f>SUMPRODUCT(LEN($AI473:$AI476)-LEN(SUBSTITUTE($AI473:$AI476,"G", "")))</f>
        <v>0</v>
      </c>
      <c r="BG473" s="297">
        <f>SUMPRODUCT(LEN($AI473:$AI476)-LEN(SUBSTITUTE($AI473:$AI476,"M", "")))</f>
        <v>0</v>
      </c>
    </row>
    <row r="474" spans="2:60" ht="28.15" hidden="1" customHeight="1" thickBot="1">
      <c r="B474" s="34"/>
      <c r="C474" s="266"/>
      <c r="D474" s="43"/>
      <c r="E474" s="42"/>
      <c r="F474" s="42"/>
      <c r="G474" s="41"/>
      <c r="H474" s="260"/>
      <c r="I474" s="270"/>
      <c r="J474" s="270"/>
      <c r="K474" s="270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45"/>
      <c r="AK474" s="245"/>
      <c r="AL474" s="23"/>
      <c r="AM474" s="211"/>
      <c r="AN474" s="211"/>
      <c r="AO474" s="248"/>
      <c r="AP474" s="241"/>
      <c r="AQ474" s="238"/>
      <c r="AR474" s="235"/>
      <c r="AS474" s="241"/>
      <c r="AT474" s="238"/>
      <c r="AU474" s="235"/>
      <c r="AV474" s="241"/>
      <c r="AW474" s="238"/>
      <c r="AX474" s="235"/>
      <c r="AY474" s="241"/>
      <c r="AZ474" s="238"/>
      <c r="BA474" s="235"/>
      <c r="BB474" s="241"/>
      <c r="BC474" s="238"/>
      <c r="BD474" s="292"/>
      <c r="BE474" s="295"/>
      <c r="BF474" s="295"/>
      <c r="BG474" s="298"/>
    </row>
    <row r="475" spans="2:60" ht="28.15" hidden="1" customHeight="1">
      <c r="B475" s="34"/>
      <c r="C475" s="267"/>
      <c r="D475" s="33"/>
      <c r="E475" s="32"/>
      <c r="F475" s="32"/>
      <c r="G475" s="31"/>
      <c r="H475" s="257"/>
      <c r="I475" s="271"/>
      <c r="J475" s="271"/>
      <c r="K475" s="271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45"/>
      <c r="AK475" s="245"/>
      <c r="AL475" s="23"/>
      <c r="AM475" s="211"/>
      <c r="AN475" s="211"/>
      <c r="AO475" s="248"/>
      <c r="AP475" s="241"/>
      <c r="AQ475" s="238"/>
      <c r="AR475" s="235"/>
      <c r="AS475" s="241"/>
      <c r="AT475" s="238"/>
      <c r="AU475" s="235"/>
      <c r="AV475" s="241"/>
      <c r="AW475" s="238"/>
      <c r="AX475" s="235"/>
      <c r="AY475" s="241"/>
      <c r="AZ475" s="238"/>
      <c r="BA475" s="235"/>
      <c r="BB475" s="241"/>
      <c r="BC475" s="238"/>
      <c r="BD475" s="292"/>
      <c r="BE475" s="295"/>
      <c r="BF475" s="295"/>
      <c r="BG475" s="298"/>
    </row>
    <row r="476" spans="2:60" ht="28.15" hidden="1" customHeight="1" thickBot="1">
      <c r="B476" s="34"/>
      <c r="C476" s="273"/>
      <c r="D476" s="64"/>
      <c r="E476" s="63"/>
      <c r="F476" s="63"/>
      <c r="G476" s="62"/>
      <c r="H476" s="258"/>
      <c r="I476" s="274"/>
      <c r="J476" s="274"/>
      <c r="K476" s="274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50"/>
      <c r="AK476" s="250"/>
      <c r="AL476" s="55"/>
      <c r="AM476" s="211"/>
      <c r="AN476" s="211"/>
      <c r="AO476" s="249"/>
      <c r="AP476" s="242"/>
      <c r="AQ476" s="239"/>
      <c r="AR476" s="236"/>
      <c r="AS476" s="242"/>
      <c r="AT476" s="239"/>
      <c r="AU476" s="236"/>
      <c r="AV476" s="242"/>
      <c r="AW476" s="239"/>
      <c r="AX476" s="236"/>
      <c r="AY476" s="242"/>
      <c r="AZ476" s="239"/>
      <c r="BA476" s="236"/>
      <c r="BB476" s="242"/>
      <c r="BC476" s="239"/>
      <c r="BD476" s="293"/>
      <c r="BE476" s="296"/>
      <c r="BF476" s="296"/>
      <c r="BG476" s="299"/>
    </row>
    <row r="477" spans="2:60" ht="28.15" hidden="1" customHeight="1">
      <c r="B477" s="34"/>
      <c r="C477" s="265">
        <v>2</v>
      </c>
      <c r="D477" s="54"/>
      <c r="E477" s="53"/>
      <c r="F477" s="53"/>
      <c r="G477" s="52"/>
      <c r="H477" s="259"/>
      <c r="I477" s="269"/>
      <c r="J477" s="269"/>
      <c r="K477" s="269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51"/>
      <c r="AK477" s="254"/>
      <c r="AL477" s="44"/>
      <c r="AM477" s="211"/>
      <c r="AN477" s="211"/>
      <c r="AO477" s="247">
        <f>SUMPRODUCT(LEN($M477:$AE480)-LEN(SUBSTITUTE($M477:$AE480,"A", "")))</f>
        <v>0</v>
      </c>
      <c r="AP477" s="240">
        <f>SUMPRODUCT(LEN($AH477:$AH480)-LEN(SUBSTITUTE($AH477:$AH480,"A", "")))</f>
        <v>0</v>
      </c>
      <c r="AQ477" s="237">
        <f>SUMPRODUCT(LEN($AG477:$AG480)-LEN(SUBSTITUTE($AG477:$AG480,"A", "")))</f>
        <v>0</v>
      </c>
      <c r="AR477" s="234">
        <f>SUMPRODUCT(LEN($M477:$AE480)-LEN(SUBSTITUTE($M477:$AE480,"S", "")))</f>
        <v>0</v>
      </c>
      <c r="AS477" s="240">
        <f>SUMPRODUCT(LEN($AH477:$AH480)-LEN(SUBSTITUTE($AH477:$AH480,"S", "")))</f>
        <v>0</v>
      </c>
      <c r="AT477" s="237">
        <f>SUMPRODUCT(LEN($AG477:$AG480)-LEN(SUBSTITUTE($AG477:$AG480,"S", "")))</f>
        <v>0</v>
      </c>
      <c r="AU477" s="234">
        <f>SUMPRODUCT(LEN($M477:$AE480)-LEN(SUBSTITUTE($M477:$AE480,"F", "")))</f>
        <v>0</v>
      </c>
      <c r="AV477" s="240">
        <f>SUMPRODUCT(LEN($AH477:$AH480)-LEN(SUBSTITUTE($AH477:$AH480,"F", "")))</f>
        <v>0</v>
      </c>
      <c r="AW477" s="237">
        <f>SUMPRODUCT(LEN($AG477:$AG480)-LEN(SUBSTITUTE($AG477:$AG480,"F", "")))</f>
        <v>0</v>
      </c>
      <c r="AX477" s="234">
        <f>SUMPRODUCT(LEN($M477:$AE480)-LEN(SUBSTITUTE($M477:$AE480,"G", "")))</f>
        <v>0</v>
      </c>
      <c r="AY477" s="240">
        <f>SUMPRODUCT(LEN($AH477:$AH480)-LEN(SUBSTITUTE($AH477:$AH480,"G", "")))</f>
        <v>0</v>
      </c>
      <c r="AZ477" s="237">
        <f>SUMPRODUCT(LEN($AG477:$AG480)-LEN(SUBSTITUTE($AG477:$AG480,"G", "")))</f>
        <v>0</v>
      </c>
      <c r="BA477" s="234">
        <f>SUMPRODUCT(LEN($M477:$AE480)-LEN(SUBSTITUTE($M477:$AE480,"M", "")))</f>
        <v>0</v>
      </c>
      <c r="BB477" s="240">
        <f>SUMPRODUCT(LEN($AH477:$AH480)-LEN(SUBSTITUTE($AH477:$AH480,"M", "")))</f>
        <v>0</v>
      </c>
      <c r="BC477" s="237">
        <f>SUMPRODUCT(LEN($AG477:$AG480)-LEN(SUBSTITUTE($AG477:$AG480,"M", "")))</f>
        <v>0</v>
      </c>
      <c r="BD477" s="291">
        <f>SUMPRODUCT(LEN($AI477:$AI480)-LEN(SUBSTITUTE($AI477:$AI480,"S", "")))</f>
        <v>0</v>
      </c>
      <c r="BE477" s="294">
        <f>SUMPRODUCT(LEN($AI477:$AI480)-LEN(SUBSTITUTE($AI477:$AI480,"F", "")))</f>
        <v>0</v>
      </c>
      <c r="BF477" s="294">
        <f>SUMPRODUCT(LEN($AI477:$AI480)-LEN(SUBSTITUTE($AI477:$AI480,"G", "")))</f>
        <v>0</v>
      </c>
      <c r="BG477" s="297">
        <f>SUMPRODUCT(LEN($AI477:$AI480)-LEN(SUBSTITUTE($AI477:$AI480,"M", "")))</f>
        <v>0</v>
      </c>
    </row>
    <row r="478" spans="2:60" ht="28.15" hidden="1" customHeight="1" thickBot="1">
      <c r="B478" s="34"/>
      <c r="C478" s="266"/>
      <c r="D478" s="43"/>
      <c r="E478" s="42"/>
      <c r="F478" s="42"/>
      <c r="G478" s="41"/>
      <c r="H478" s="260"/>
      <c r="I478" s="270"/>
      <c r="J478" s="270"/>
      <c r="K478" s="270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52"/>
      <c r="AK478" s="255"/>
      <c r="AL478" s="23"/>
      <c r="AM478" s="211"/>
      <c r="AN478" s="211"/>
      <c r="AO478" s="248"/>
      <c r="AP478" s="241"/>
      <c r="AQ478" s="238"/>
      <c r="AR478" s="235"/>
      <c r="AS478" s="241"/>
      <c r="AT478" s="238"/>
      <c r="AU478" s="235"/>
      <c r="AV478" s="241"/>
      <c r="AW478" s="238"/>
      <c r="AX478" s="235"/>
      <c r="AY478" s="241"/>
      <c r="AZ478" s="238"/>
      <c r="BA478" s="235"/>
      <c r="BB478" s="241"/>
      <c r="BC478" s="238"/>
      <c r="BD478" s="292"/>
      <c r="BE478" s="295"/>
      <c r="BF478" s="295"/>
      <c r="BG478" s="298"/>
    </row>
    <row r="479" spans="2:60" ht="28.15" hidden="1" customHeight="1">
      <c r="B479" s="34"/>
      <c r="C479" s="267"/>
      <c r="D479" s="33"/>
      <c r="E479" s="32"/>
      <c r="F479" s="32"/>
      <c r="G479" s="31"/>
      <c r="H479" s="257"/>
      <c r="I479" s="271"/>
      <c r="J479" s="271"/>
      <c r="K479" s="271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52"/>
      <c r="AK479" s="255"/>
      <c r="AL479" s="23"/>
      <c r="AM479" s="211"/>
      <c r="AN479" s="211"/>
      <c r="AO479" s="248"/>
      <c r="AP479" s="241"/>
      <c r="AQ479" s="238"/>
      <c r="AR479" s="235"/>
      <c r="AS479" s="241"/>
      <c r="AT479" s="238"/>
      <c r="AU479" s="235"/>
      <c r="AV479" s="241"/>
      <c r="AW479" s="238"/>
      <c r="AX479" s="235"/>
      <c r="AY479" s="241"/>
      <c r="AZ479" s="238"/>
      <c r="BA479" s="235"/>
      <c r="BB479" s="241"/>
      <c r="BC479" s="238"/>
      <c r="BD479" s="292"/>
      <c r="BE479" s="295"/>
      <c r="BF479" s="295"/>
      <c r="BG479" s="298"/>
    </row>
    <row r="480" spans="2:60" ht="28.15" hidden="1" customHeight="1" thickBot="1">
      <c r="B480" s="34"/>
      <c r="C480" s="273"/>
      <c r="D480" s="64"/>
      <c r="E480" s="63"/>
      <c r="F480" s="63"/>
      <c r="G480" s="62"/>
      <c r="H480" s="258"/>
      <c r="I480" s="274"/>
      <c r="J480" s="274"/>
      <c r="K480" s="274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53"/>
      <c r="AK480" s="256"/>
      <c r="AL480" s="55"/>
      <c r="AM480" s="211"/>
      <c r="AN480" s="211"/>
      <c r="AO480" s="249"/>
      <c r="AP480" s="242"/>
      <c r="AQ480" s="239"/>
      <c r="AR480" s="236"/>
      <c r="AS480" s="242"/>
      <c r="AT480" s="239"/>
      <c r="AU480" s="236"/>
      <c r="AV480" s="242"/>
      <c r="AW480" s="239"/>
      <c r="AX480" s="236"/>
      <c r="AY480" s="242"/>
      <c r="AZ480" s="239"/>
      <c r="BA480" s="236"/>
      <c r="BB480" s="242"/>
      <c r="BC480" s="239"/>
      <c r="BD480" s="293"/>
      <c r="BE480" s="296"/>
      <c r="BF480" s="296"/>
      <c r="BG480" s="299"/>
    </row>
    <row r="481" spans="2:60" ht="28.15" hidden="1" customHeight="1">
      <c r="B481" s="34"/>
      <c r="C481" s="265">
        <v>3</v>
      </c>
      <c r="D481" s="54"/>
      <c r="E481" s="53"/>
      <c r="F481" s="53"/>
      <c r="G481" s="52"/>
      <c r="H481" s="259"/>
      <c r="I481" s="269"/>
      <c r="J481" s="269"/>
      <c r="K481" s="269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44"/>
      <c r="AK481" s="244"/>
      <c r="AL481" s="44"/>
      <c r="AM481" s="211"/>
      <c r="AN481" s="211"/>
      <c r="AO481" s="247">
        <f>SUMPRODUCT(LEN($M481:$AE484)-LEN(SUBSTITUTE($M481:$AE484,"A", "")))</f>
        <v>0</v>
      </c>
      <c r="AP481" s="240">
        <f>SUMPRODUCT(LEN($AH481:$AH484)-LEN(SUBSTITUTE($AH481:$AH484,"A", "")))</f>
        <v>0</v>
      </c>
      <c r="AQ481" s="237">
        <f>SUMPRODUCT(LEN($AG481:$AG484)-LEN(SUBSTITUTE($AG481:$AG484,"A", "")))</f>
        <v>0</v>
      </c>
      <c r="AR481" s="234">
        <f>SUMPRODUCT(LEN($M481:$AE484)-LEN(SUBSTITUTE($M481:$AE484,"S", "")))</f>
        <v>0</v>
      </c>
      <c r="AS481" s="240">
        <f>SUMPRODUCT(LEN($AH481:$AH484)-LEN(SUBSTITUTE($AH481:$AH484,"S", "")))</f>
        <v>0</v>
      </c>
      <c r="AT481" s="237">
        <f>SUMPRODUCT(LEN($AG481:$AG484)-LEN(SUBSTITUTE($AG481:$AG484,"S", "")))</f>
        <v>0</v>
      </c>
      <c r="AU481" s="234">
        <f>SUMPRODUCT(LEN($M481:$AE484)-LEN(SUBSTITUTE($M481:$AE484,"F", "")))</f>
        <v>0</v>
      </c>
      <c r="AV481" s="240">
        <f>SUMPRODUCT(LEN($AH481:$AH484)-LEN(SUBSTITUTE($AH481:$AH484,"F", "")))</f>
        <v>0</v>
      </c>
      <c r="AW481" s="237">
        <f>SUMPRODUCT(LEN($AG481:$AG484)-LEN(SUBSTITUTE($AG481:$AG484,"F", "")))</f>
        <v>0</v>
      </c>
      <c r="AX481" s="234">
        <f>SUMPRODUCT(LEN($M481:$AE484)-LEN(SUBSTITUTE($M481:$AE484,"G", "")))</f>
        <v>0</v>
      </c>
      <c r="AY481" s="240">
        <f>SUMPRODUCT(LEN($AH481:$AH484)-LEN(SUBSTITUTE($AH481:$AH484,"G", "")))</f>
        <v>0</v>
      </c>
      <c r="AZ481" s="237">
        <f>SUMPRODUCT(LEN($AG481:$AG484)-LEN(SUBSTITUTE($AG481:$AG484,"G", "")))</f>
        <v>0</v>
      </c>
      <c r="BA481" s="234">
        <f>SUMPRODUCT(LEN($M481:$AE484)-LEN(SUBSTITUTE($M481:$AE484,"M", "")))</f>
        <v>0</v>
      </c>
      <c r="BB481" s="240">
        <f>SUMPRODUCT(LEN($AH481:$AH484)-LEN(SUBSTITUTE($AH481:$AH484,"M", "")))</f>
        <v>0</v>
      </c>
      <c r="BC481" s="237">
        <f>SUMPRODUCT(LEN($AG481:$AG484)-LEN(SUBSTITUTE($AG481:$AG484,"M", "")))</f>
        <v>0</v>
      </c>
      <c r="BD481" s="291">
        <f>SUMPRODUCT(LEN($AI481:$AI484)-LEN(SUBSTITUTE($AI481:$AI484,"S", "")))</f>
        <v>0</v>
      </c>
      <c r="BE481" s="294">
        <f>SUMPRODUCT(LEN($AI481:$AI484)-LEN(SUBSTITUTE($AI481:$AI484,"F", "")))</f>
        <v>0</v>
      </c>
      <c r="BF481" s="294">
        <f>SUMPRODUCT(LEN($AI481:$AI484)-LEN(SUBSTITUTE($AI481:$AI484,"G", "")))</f>
        <v>0</v>
      </c>
      <c r="BG481" s="297">
        <f>SUMPRODUCT(LEN($AI481:$AI484)-LEN(SUBSTITUTE($AI481:$AI484,"M", "")))</f>
        <v>0</v>
      </c>
    </row>
    <row r="482" spans="2:60" ht="28.15" hidden="1" customHeight="1" thickBot="1">
      <c r="B482" s="34"/>
      <c r="C482" s="266"/>
      <c r="D482" s="43"/>
      <c r="E482" s="42"/>
      <c r="F482" s="42"/>
      <c r="G482" s="41"/>
      <c r="H482" s="260"/>
      <c r="I482" s="270"/>
      <c r="J482" s="270"/>
      <c r="K482" s="270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45"/>
      <c r="AK482" s="245"/>
      <c r="AL482" s="23"/>
      <c r="AM482" s="211"/>
      <c r="AN482" s="211"/>
      <c r="AO482" s="248"/>
      <c r="AP482" s="241"/>
      <c r="AQ482" s="238"/>
      <c r="AR482" s="235"/>
      <c r="AS482" s="241"/>
      <c r="AT482" s="238"/>
      <c r="AU482" s="235"/>
      <c r="AV482" s="241"/>
      <c r="AW482" s="238"/>
      <c r="AX482" s="235"/>
      <c r="AY482" s="241"/>
      <c r="AZ482" s="238"/>
      <c r="BA482" s="235"/>
      <c r="BB482" s="241"/>
      <c r="BC482" s="238"/>
      <c r="BD482" s="292"/>
      <c r="BE482" s="295"/>
      <c r="BF482" s="295"/>
      <c r="BG482" s="298"/>
    </row>
    <row r="483" spans="2:60" ht="28.15" hidden="1" customHeight="1">
      <c r="B483" s="34"/>
      <c r="C483" s="267"/>
      <c r="D483" s="33"/>
      <c r="E483" s="32"/>
      <c r="F483" s="32"/>
      <c r="G483" s="31"/>
      <c r="H483" s="257"/>
      <c r="I483" s="271"/>
      <c r="J483" s="271"/>
      <c r="K483" s="271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45"/>
      <c r="AK483" s="245"/>
      <c r="AL483" s="23"/>
      <c r="AM483" s="211"/>
      <c r="AN483" s="211"/>
      <c r="AO483" s="248"/>
      <c r="AP483" s="241"/>
      <c r="AQ483" s="238"/>
      <c r="AR483" s="235"/>
      <c r="AS483" s="241"/>
      <c r="AT483" s="238"/>
      <c r="AU483" s="235"/>
      <c r="AV483" s="241"/>
      <c r="AW483" s="238"/>
      <c r="AX483" s="235"/>
      <c r="AY483" s="241"/>
      <c r="AZ483" s="238"/>
      <c r="BA483" s="235"/>
      <c r="BB483" s="241"/>
      <c r="BC483" s="238"/>
      <c r="BD483" s="292"/>
      <c r="BE483" s="295"/>
      <c r="BF483" s="295"/>
      <c r="BG483" s="298"/>
    </row>
    <row r="484" spans="2:60" ht="28.15" hidden="1" customHeight="1" thickBot="1">
      <c r="B484" s="22"/>
      <c r="C484" s="268"/>
      <c r="D484" s="21"/>
      <c r="E484" s="20"/>
      <c r="F484" s="20"/>
      <c r="G484" s="19"/>
      <c r="H484" s="258"/>
      <c r="I484" s="272"/>
      <c r="J484" s="272"/>
      <c r="K484" s="27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46"/>
      <c r="AK484" s="246"/>
      <c r="AL484" s="11"/>
      <c r="AM484" s="211"/>
      <c r="AN484" s="211"/>
      <c r="AO484" s="249"/>
      <c r="AP484" s="242"/>
      <c r="AQ484" s="239"/>
      <c r="AR484" s="236"/>
      <c r="AS484" s="242"/>
      <c r="AT484" s="239"/>
      <c r="AU484" s="236"/>
      <c r="AV484" s="242"/>
      <c r="AW484" s="239"/>
      <c r="AX484" s="236"/>
      <c r="AY484" s="242"/>
      <c r="AZ484" s="239"/>
      <c r="BA484" s="236"/>
      <c r="BB484" s="242"/>
      <c r="BC484" s="239"/>
      <c r="BD484" s="293"/>
      <c r="BE484" s="296"/>
      <c r="BF484" s="296"/>
      <c r="BG484" s="299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29" t="s">
        <v>287</v>
      </c>
      <c r="M485" s="278"/>
      <c r="N485" s="229" t="s">
        <v>286</v>
      </c>
      <c r="O485" s="278"/>
      <c r="P485" s="229" t="s">
        <v>286</v>
      </c>
      <c r="Q485" s="230"/>
      <c r="R485" s="229" t="s">
        <v>286</v>
      </c>
      <c r="S485" s="230"/>
      <c r="T485" s="229" t="s">
        <v>286</v>
      </c>
      <c r="U485" s="230"/>
      <c r="V485" s="229" t="s">
        <v>286</v>
      </c>
      <c r="W485" s="230"/>
      <c r="X485" s="229" t="s">
        <v>286</v>
      </c>
      <c r="Y485" s="230"/>
      <c r="Z485" s="229" t="s">
        <v>286</v>
      </c>
      <c r="AA485" s="230"/>
      <c r="AB485" s="229" t="s">
        <v>286</v>
      </c>
      <c r="AC485" s="230"/>
      <c r="AD485" s="229" t="s">
        <v>286</v>
      </c>
      <c r="AE485" s="230"/>
      <c r="AF485" s="243" t="s">
        <v>285</v>
      </c>
      <c r="AG485" s="230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75"/>
      <c r="F486" s="276"/>
      <c r="G486" s="277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65">
        <v>1</v>
      </c>
      <c r="D487" s="54"/>
      <c r="E487" s="53"/>
      <c r="F487" s="53"/>
      <c r="G487" s="52"/>
      <c r="H487" s="259"/>
      <c r="I487" s="269"/>
      <c r="J487" s="269"/>
      <c r="K487" s="269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44"/>
      <c r="AK487" s="244"/>
      <c r="AL487" s="44"/>
      <c r="AM487" s="211"/>
      <c r="AN487" s="211"/>
      <c r="AO487" s="247">
        <f>SUMPRODUCT(LEN($M487:$AE490)-LEN(SUBSTITUTE($M487:$AE490,"A", "")))</f>
        <v>0</v>
      </c>
      <c r="AP487" s="240">
        <f>SUMPRODUCT(LEN($AH487:$AH490)-LEN(SUBSTITUTE($AH487:$AH490,"A", "")))</f>
        <v>0</v>
      </c>
      <c r="AQ487" s="237">
        <f>SUMPRODUCT(LEN($AG487:$AG490)-LEN(SUBSTITUTE($AG487:$AG490,"A", "")))</f>
        <v>0</v>
      </c>
      <c r="AR487" s="234">
        <f>SUMPRODUCT(LEN($M487:$AE490)-LEN(SUBSTITUTE($M487:$AE490,"S", "")))</f>
        <v>0</v>
      </c>
      <c r="AS487" s="240">
        <f>SUMPRODUCT(LEN($AH487:$AH490)-LEN(SUBSTITUTE($AH487:$AH490,"S", "")))</f>
        <v>0</v>
      </c>
      <c r="AT487" s="237">
        <f>SUMPRODUCT(LEN($AG487:$AG490)-LEN(SUBSTITUTE($AG487:$AG490,"S", "")))</f>
        <v>0</v>
      </c>
      <c r="AU487" s="234">
        <f>SUMPRODUCT(LEN($M487:$AE490)-LEN(SUBSTITUTE($M487:$AE490,"F", "")))</f>
        <v>0</v>
      </c>
      <c r="AV487" s="240">
        <f>SUMPRODUCT(LEN($AH487:$AH490)-LEN(SUBSTITUTE($AH487:$AH490,"F", "")))</f>
        <v>0</v>
      </c>
      <c r="AW487" s="237">
        <f>SUMPRODUCT(LEN($AG487:$AG490)-LEN(SUBSTITUTE($AG487:$AG490,"F", "")))</f>
        <v>0</v>
      </c>
      <c r="AX487" s="234">
        <f>SUMPRODUCT(LEN($M487:$AE490)-LEN(SUBSTITUTE($M487:$AE490,"G", "")))</f>
        <v>0</v>
      </c>
      <c r="AY487" s="240">
        <f>SUMPRODUCT(LEN($AH487:$AH490)-LEN(SUBSTITUTE($AH487:$AH490,"G", "")))</f>
        <v>0</v>
      </c>
      <c r="AZ487" s="237">
        <f>SUMPRODUCT(LEN($AG487:$AG490)-LEN(SUBSTITUTE($AG487:$AG490,"G", "")))</f>
        <v>0</v>
      </c>
      <c r="BA487" s="234">
        <f>SUMPRODUCT(LEN($M487:$AE490)-LEN(SUBSTITUTE($M487:$AE490,"M", "")))</f>
        <v>0</v>
      </c>
      <c r="BB487" s="240">
        <f>SUMPRODUCT(LEN($AH487:$AH490)-LEN(SUBSTITUTE($AH487:$AH490,"M", "")))</f>
        <v>0</v>
      </c>
      <c r="BC487" s="237">
        <f>SUMPRODUCT(LEN($AG487:$AG490)-LEN(SUBSTITUTE($AG487:$AG490,"M", "")))</f>
        <v>0</v>
      </c>
      <c r="BD487" s="291">
        <f>SUMPRODUCT(LEN($AI487:$AI490)-LEN(SUBSTITUTE($AI487:$AI490,"S", "")))</f>
        <v>0</v>
      </c>
      <c r="BE487" s="294">
        <f>SUMPRODUCT(LEN($AI487:$AI490)-LEN(SUBSTITUTE($AI487:$AI490,"F", "")))</f>
        <v>0</v>
      </c>
      <c r="BF487" s="294">
        <f>SUMPRODUCT(LEN($AI487:$AI490)-LEN(SUBSTITUTE($AI487:$AI490,"G", "")))</f>
        <v>0</v>
      </c>
      <c r="BG487" s="297">
        <f>SUMPRODUCT(LEN($AI487:$AI490)-LEN(SUBSTITUTE($AI487:$AI490,"M", "")))</f>
        <v>0</v>
      </c>
    </row>
    <row r="488" spans="2:60" ht="28.15" hidden="1" customHeight="1" thickBot="1">
      <c r="B488" s="34"/>
      <c r="C488" s="266"/>
      <c r="D488" s="43"/>
      <c r="E488" s="42"/>
      <c r="F488" s="42"/>
      <c r="G488" s="41"/>
      <c r="H488" s="260"/>
      <c r="I488" s="270"/>
      <c r="J488" s="270"/>
      <c r="K488" s="270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45"/>
      <c r="AK488" s="245"/>
      <c r="AL488" s="23"/>
      <c r="AM488" s="211"/>
      <c r="AN488" s="211"/>
      <c r="AO488" s="248"/>
      <c r="AP488" s="241"/>
      <c r="AQ488" s="238"/>
      <c r="AR488" s="235"/>
      <c r="AS488" s="241"/>
      <c r="AT488" s="238"/>
      <c r="AU488" s="235"/>
      <c r="AV488" s="241"/>
      <c r="AW488" s="238"/>
      <c r="AX488" s="235"/>
      <c r="AY488" s="241"/>
      <c r="AZ488" s="238"/>
      <c r="BA488" s="235"/>
      <c r="BB488" s="241"/>
      <c r="BC488" s="238"/>
      <c r="BD488" s="292"/>
      <c r="BE488" s="295"/>
      <c r="BF488" s="295"/>
      <c r="BG488" s="298"/>
    </row>
    <row r="489" spans="2:60" ht="28.15" hidden="1" customHeight="1">
      <c r="B489" s="34"/>
      <c r="C489" s="267"/>
      <c r="D489" s="33"/>
      <c r="E489" s="32"/>
      <c r="F489" s="32"/>
      <c r="G489" s="31"/>
      <c r="H489" s="257"/>
      <c r="I489" s="271"/>
      <c r="J489" s="271"/>
      <c r="K489" s="271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45"/>
      <c r="AK489" s="245"/>
      <c r="AL489" s="23"/>
      <c r="AM489" s="211"/>
      <c r="AN489" s="211"/>
      <c r="AO489" s="248"/>
      <c r="AP489" s="241"/>
      <c r="AQ489" s="238"/>
      <c r="AR489" s="235"/>
      <c r="AS489" s="241"/>
      <c r="AT489" s="238"/>
      <c r="AU489" s="235"/>
      <c r="AV489" s="241"/>
      <c r="AW489" s="238"/>
      <c r="AX489" s="235"/>
      <c r="AY489" s="241"/>
      <c r="AZ489" s="238"/>
      <c r="BA489" s="235"/>
      <c r="BB489" s="241"/>
      <c r="BC489" s="238"/>
      <c r="BD489" s="292"/>
      <c r="BE489" s="295"/>
      <c r="BF489" s="295"/>
      <c r="BG489" s="298"/>
    </row>
    <row r="490" spans="2:60" ht="28.15" hidden="1" customHeight="1" thickBot="1">
      <c r="B490" s="34"/>
      <c r="C490" s="273"/>
      <c r="D490" s="64"/>
      <c r="E490" s="63"/>
      <c r="F490" s="63"/>
      <c r="G490" s="62"/>
      <c r="H490" s="258"/>
      <c r="I490" s="274"/>
      <c r="J490" s="274"/>
      <c r="K490" s="274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50"/>
      <c r="AK490" s="250"/>
      <c r="AL490" s="55"/>
      <c r="AM490" s="211"/>
      <c r="AN490" s="211"/>
      <c r="AO490" s="249"/>
      <c r="AP490" s="242"/>
      <c r="AQ490" s="239"/>
      <c r="AR490" s="236"/>
      <c r="AS490" s="242"/>
      <c r="AT490" s="239"/>
      <c r="AU490" s="236"/>
      <c r="AV490" s="242"/>
      <c r="AW490" s="239"/>
      <c r="AX490" s="236"/>
      <c r="AY490" s="242"/>
      <c r="AZ490" s="239"/>
      <c r="BA490" s="236"/>
      <c r="BB490" s="242"/>
      <c r="BC490" s="239"/>
      <c r="BD490" s="293"/>
      <c r="BE490" s="296"/>
      <c r="BF490" s="296"/>
      <c r="BG490" s="299"/>
    </row>
    <row r="491" spans="2:60" ht="28.15" hidden="1" customHeight="1">
      <c r="B491" s="34"/>
      <c r="C491" s="265">
        <v>2</v>
      </c>
      <c r="D491" s="54"/>
      <c r="E491" s="53"/>
      <c r="F491" s="53"/>
      <c r="G491" s="52"/>
      <c r="H491" s="259"/>
      <c r="I491" s="269"/>
      <c r="J491" s="269"/>
      <c r="K491" s="269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51"/>
      <c r="AK491" s="254"/>
      <c r="AL491" s="44"/>
      <c r="AM491" s="211"/>
      <c r="AN491" s="211"/>
      <c r="AO491" s="247">
        <f>SUMPRODUCT(LEN($M491:$AE494)-LEN(SUBSTITUTE($M491:$AE494,"A", "")))</f>
        <v>0</v>
      </c>
      <c r="AP491" s="240">
        <f>SUMPRODUCT(LEN($AH491:$AH494)-LEN(SUBSTITUTE($AH491:$AH494,"A", "")))</f>
        <v>0</v>
      </c>
      <c r="AQ491" s="237">
        <f>SUMPRODUCT(LEN($AG491:$AG494)-LEN(SUBSTITUTE($AG491:$AG494,"A", "")))</f>
        <v>0</v>
      </c>
      <c r="AR491" s="234">
        <f>SUMPRODUCT(LEN($M491:$AE494)-LEN(SUBSTITUTE($M491:$AE494,"S", "")))</f>
        <v>0</v>
      </c>
      <c r="AS491" s="240">
        <f>SUMPRODUCT(LEN($AH491:$AH494)-LEN(SUBSTITUTE($AH491:$AH494,"S", "")))</f>
        <v>0</v>
      </c>
      <c r="AT491" s="237">
        <f>SUMPRODUCT(LEN($AG491:$AG494)-LEN(SUBSTITUTE($AG491:$AG494,"S", "")))</f>
        <v>0</v>
      </c>
      <c r="AU491" s="234">
        <f>SUMPRODUCT(LEN($M491:$AE494)-LEN(SUBSTITUTE($M491:$AE494,"F", "")))</f>
        <v>0</v>
      </c>
      <c r="AV491" s="240">
        <f>SUMPRODUCT(LEN($AH491:$AH494)-LEN(SUBSTITUTE($AH491:$AH494,"F", "")))</f>
        <v>0</v>
      </c>
      <c r="AW491" s="237">
        <f>SUMPRODUCT(LEN($AG491:$AG494)-LEN(SUBSTITUTE($AG491:$AG494,"F", "")))</f>
        <v>0</v>
      </c>
      <c r="AX491" s="234">
        <f>SUMPRODUCT(LEN($M491:$AE494)-LEN(SUBSTITUTE($M491:$AE494,"G", "")))</f>
        <v>0</v>
      </c>
      <c r="AY491" s="240">
        <f>SUMPRODUCT(LEN($AH491:$AH494)-LEN(SUBSTITUTE($AH491:$AH494,"G", "")))</f>
        <v>0</v>
      </c>
      <c r="AZ491" s="237">
        <f>SUMPRODUCT(LEN($AG491:$AG494)-LEN(SUBSTITUTE($AG491:$AG494,"G", "")))</f>
        <v>0</v>
      </c>
      <c r="BA491" s="234">
        <f>SUMPRODUCT(LEN($M491:$AE494)-LEN(SUBSTITUTE($M491:$AE494,"M", "")))</f>
        <v>0</v>
      </c>
      <c r="BB491" s="240">
        <f>SUMPRODUCT(LEN($AH491:$AH494)-LEN(SUBSTITUTE($AH491:$AH494,"M", "")))</f>
        <v>0</v>
      </c>
      <c r="BC491" s="237">
        <f>SUMPRODUCT(LEN($AG491:$AG494)-LEN(SUBSTITUTE($AG491:$AG494,"M", "")))</f>
        <v>0</v>
      </c>
      <c r="BD491" s="291">
        <f>SUMPRODUCT(LEN($AI491:$AI494)-LEN(SUBSTITUTE($AI491:$AI494,"S", "")))</f>
        <v>0</v>
      </c>
      <c r="BE491" s="294">
        <f>SUMPRODUCT(LEN($AI491:$AI494)-LEN(SUBSTITUTE($AI491:$AI494,"F", "")))</f>
        <v>0</v>
      </c>
      <c r="BF491" s="294">
        <f>SUMPRODUCT(LEN($AI491:$AI494)-LEN(SUBSTITUTE($AI491:$AI494,"G", "")))</f>
        <v>0</v>
      </c>
      <c r="BG491" s="297">
        <f>SUMPRODUCT(LEN($AI491:$AI494)-LEN(SUBSTITUTE($AI491:$AI494,"M", "")))</f>
        <v>0</v>
      </c>
    </row>
    <row r="492" spans="2:60" ht="28.15" hidden="1" customHeight="1" thickBot="1">
      <c r="B492" s="34"/>
      <c r="C492" s="266"/>
      <c r="D492" s="43"/>
      <c r="E492" s="42"/>
      <c r="F492" s="42"/>
      <c r="G492" s="41"/>
      <c r="H492" s="260"/>
      <c r="I492" s="270"/>
      <c r="J492" s="270"/>
      <c r="K492" s="270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52"/>
      <c r="AK492" s="255"/>
      <c r="AL492" s="23"/>
      <c r="AM492" s="211"/>
      <c r="AN492" s="211"/>
      <c r="AO492" s="248"/>
      <c r="AP492" s="241"/>
      <c r="AQ492" s="238"/>
      <c r="AR492" s="235"/>
      <c r="AS492" s="241"/>
      <c r="AT492" s="238"/>
      <c r="AU492" s="235"/>
      <c r="AV492" s="241"/>
      <c r="AW492" s="238"/>
      <c r="AX492" s="235"/>
      <c r="AY492" s="241"/>
      <c r="AZ492" s="238"/>
      <c r="BA492" s="235"/>
      <c r="BB492" s="241"/>
      <c r="BC492" s="238"/>
      <c r="BD492" s="292"/>
      <c r="BE492" s="295"/>
      <c r="BF492" s="295"/>
      <c r="BG492" s="298"/>
    </row>
    <row r="493" spans="2:60" ht="28.15" hidden="1" customHeight="1">
      <c r="B493" s="34"/>
      <c r="C493" s="267"/>
      <c r="D493" s="33"/>
      <c r="E493" s="32"/>
      <c r="F493" s="32"/>
      <c r="G493" s="31"/>
      <c r="H493" s="257"/>
      <c r="I493" s="271"/>
      <c r="J493" s="271"/>
      <c r="K493" s="271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52"/>
      <c r="AK493" s="255"/>
      <c r="AL493" s="23"/>
      <c r="AM493" s="211"/>
      <c r="AN493" s="211"/>
      <c r="AO493" s="248"/>
      <c r="AP493" s="241"/>
      <c r="AQ493" s="238"/>
      <c r="AR493" s="235"/>
      <c r="AS493" s="241"/>
      <c r="AT493" s="238"/>
      <c r="AU493" s="235"/>
      <c r="AV493" s="241"/>
      <c r="AW493" s="238"/>
      <c r="AX493" s="235"/>
      <c r="AY493" s="241"/>
      <c r="AZ493" s="238"/>
      <c r="BA493" s="235"/>
      <c r="BB493" s="241"/>
      <c r="BC493" s="238"/>
      <c r="BD493" s="292"/>
      <c r="BE493" s="295"/>
      <c r="BF493" s="295"/>
      <c r="BG493" s="298"/>
    </row>
    <row r="494" spans="2:60" ht="28.15" hidden="1" customHeight="1" thickBot="1">
      <c r="B494" s="34"/>
      <c r="C494" s="273"/>
      <c r="D494" s="64"/>
      <c r="E494" s="63"/>
      <c r="F494" s="63"/>
      <c r="G494" s="62"/>
      <c r="H494" s="258"/>
      <c r="I494" s="274"/>
      <c r="J494" s="274"/>
      <c r="K494" s="274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53"/>
      <c r="AK494" s="256"/>
      <c r="AL494" s="55"/>
      <c r="AM494" s="211"/>
      <c r="AN494" s="211"/>
      <c r="AO494" s="249"/>
      <c r="AP494" s="242"/>
      <c r="AQ494" s="239"/>
      <c r="AR494" s="236"/>
      <c r="AS494" s="242"/>
      <c r="AT494" s="239"/>
      <c r="AU494" s="236"/>
      <c r="AV494" s="242"/>
      <c r="AW494" s="239"/>
      <c r="AX494" s="236"/>
      <c r="AY494" s="242"/>
      <c r="AZ494" s="239"/>
      <c r="BA494" s="236"/>
      <c r="BB494" s="242"/>
      <c r="BC494" s="239"/>
      <c r="BD494" s="293"/>
      <c r="BE494" s="296"/>
      <c r="BF494" s="296"/>
      <c r="BG494" s="299"/>
    </row>
    <row r="495" spans="2:60" ht="28.15" hidden="1" customHeight="1">
      <c r="B495" s="34"/>
      <c r="C495" s="265">
        <v>3</v>
      </c>
      <c r="D495" s="54"/>
      <c r="E495" s="53"/>
      <c r="F495" s="53"/>
      <c r="G495" s="52"/>
      <c r="H495" s="259"/>
      <c r="I495" s="269"/>
      <c r="J495" s="269"/>
      <c r="K495" s="269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44"/>
      <c r="AK495" s="244"/>
      <c r="AL495" s="44"/>
      <c r="AM495" s="211"/>
      <c r="AN495" s="211"/>
      <c r="AO495" s="247">
        <f>SUMPRODUCT(LEN($M495:$AE498)-LEN(SUBSTITUTE($M495:$AE498,"A", "")))</f>
        <v>0</v>
      </c>
      <c r="AP495" s="240">
        <f>SUMPRODUCT(LEN($AH495:$AH498)-LEN(SUBSTITUTE($AH495:$AH498,"A", "")))</f>
        <v>0</v>
      </c>
      <c r="AQ495" s="237">
        <f>SUMPRODUCT(LEN($AG495:$AG498)-LEN(SUBSTITUTE($AG495:$AG498,"A", "")))</f>
        <v>0</v>
      </c>
      <c r="AR495" s="234">
        <f>SUMPRODUCT(LEN($M495:$AE498)-LEN(SUBSTITUTE($M495:$AE498,"S", "")))</f>
        <v>0</v>
      </c>
      <c r="AS495" s="240">
        <f>SUMPRODUCT(LEN($AH495:$AH498)-LEN(SUBSTITUTE($AH495:$AH498,"S", "")))</f>
        <v>0</v>
      </c>
      <c r="AT495" s="237">
        <f>SUMPRODUCT(LEN($AG495:$AG498)-LEN(SUBSTITUTE($AG495:$AG498,"S", "")))</f>
        <v>0</v>
      </c>
      <c r="AU495" s="234">
        <f>SUMPRODUCT(LEN($M495:$AE498)-LEN(SUBSTITUTE($M495:$AE498,"F", "")))</f>
        <v>0</v>
      </c>
      <c r="AV495" s="240">
        <f>SUMPRODUCT(LEN($AH495:$AH498)-LEN(SUBSTITUTE($AH495:$AH498,"F", "")))</f>
        <v>0</v>
      </c>
      <c r="AW495" s="237">
        <f>SUMPRODUCT(LEN($AG495:$AG498)-LEN(SUBSTITUTE($AG495:$AG498,"F", "")))</f>
        <v>0</v>
      </c>
      <c r="AX495" s="234">
        <f>SUMPRODUCT(LEN($M495:$AE498)-LEN(SUBSTITUTE($M495:$AE498,"G", "")))</f>
        <v>0</v>
      </c>
      <c r="AY495" s="240">
        <f>SUMPRODUCT(LEN($AH495:$AH498)-LEN(SUBSTITUTE($AH495:$AH498,"G", "")))</f>
        <v>0</v>
      </c>
      <c r="AZ495" s="237">
        <f>SUMPRODUCT(LEN($AG495:$AG498)-LEN(SUBSTITUTE($AG495:$AG498,"G", "")))</f>
        <v>0</v>
      </c>
      <c r="BA495" s="234">
        <f>SUMPRODUCT(LEN($M495:$AE498)-LEN(SUBSTITUTE($M495:$AE498,"M", "")))</f>
        <v>0</v>
      </c>
      <c r="BB495" s="240">
        <f>SUMPRODUCT(LEN($AH495:$AH498)-LEN(SUBSTITUTE($AH495:$AH498,"M", "")))</f>
        <v>0</v>
      </c>
      <c r="BC495" s="237">
        <f>SUMPRODUCT(LEN($AG495:$AG498)-LEN(SUBSTITUTE($AG495:$AG498,"M", "")))</f>
        <v>0</v>
      </c>
      <c r="BD495" s="291">
        <f>SUMPRODUCT(LEN($AI495:$AI498)-LEN(SUBSTITUTE($AI495:$AI498,"S", "")))</f>
        <v>0</v>
      </c>
      <c r="BE495" s="294">
        <f>SUMPRODUCT(LEN($AI495:$AI498)-LEN(SUBSTITUTE($AI495:$AI498,"F", "")))</f>
        <v>0</v>
      </c>
      <c r="BF495" s="294">
        <f>SUMPRODUCT(LEN($AI495:$AI498)-LEN(SUBSTITUTE($AI495:$AI498,"G", "")))</f>
        <v>0</v>
      </c>
      <c r="BG495" s="297">
        <f>SUMPRODUCT(LEN($AI495:$AI498)-LEN(SUBSTITUTE($AI495:$AI498,"M", "")))</f>
        <v>0</v>
      </c>
    </row>
    <row r="496" spans="2:60" ht="28.15" hidden="1" customHeight="1" thickBot="1">
      <c r="B496" s="34"/>
      <c r="C496" s="266"/>
      <c r="D496" s="43"/>
      <c r="E496" s="42"/>
      <c r="F496" s="42"/>
      <c r="G496" s="41"/>
      <c r="H496" s="260"/>
      <c r="I496" s="270"/>
      <c r="J496" s="270"/>
      <c r="K496" s="270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45"/>
      <c r="AK496" s="245"/>
      <c r="AL496" s="23"/>
      <c r="AM496" s="211"/>
      <c r="AN496" s="211"/>
      <c r="AO496" s="248"/>
      <c r="AP496" s="241"/>
      <c r="AQ496" s="238"/>
      <c r="AR496" s="235"/>
      <c r="AS496" s="241"/>
      <c r="AT496" s="238"/>
      <c r="AU496" s="235"/>
      <c r="AV496" s="241"/>
      <c r="AW496" s="238"/>
      <c r="AX496" s="235"/>
      <c r="AY496" s="241"/>
      <c r="AZ496" s="238"/>
      <c r="BA496" s="235"/>
      <c r="BB496" s="241"/>
      <c r="BC496" s="238"/>
      <c r="BD496" s="292"/>
      <c r="BE496" s="295"/>
      <c r="BF496" s="295"/>
      <c r="BG496" s="298"/>
    </row>
    <row r="497" spans="2:60" ht="28.15" hidden="1" customHeight="1">
      <c r="B497" s="34"/>
      <c r="C497" s="267"/>
      <c r="D497" s="33"/>
      <c r="E497" s="32"/>
      <c r="F497" s="32"/>
      <c r="G497" s="31"/>
      <c r="H497" s="257"/>
      <c r="I497" s="271"/>
      <c r="J497" s="271"/>
      <c r="K497" s="271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45"/>
      <c r="AK497" s="245"/>
      <c r="AL497" s="23"/>
      <c r="AM497" s="211"/>
      <c r="AN497" s="211"/>
      <c r="AO497" s="248"/>
      <c r="AP497" s="241"/>
      <c r="AQ497" s="238"/>
      <c r="AR497" s="235"/>
      <c r="AS497" s="241"/>
      <c r="AT497" s="238"/>
      <c r="AU497" s="235"/>
      <c r="AV497" s="241"/>
      <c r="AW497" s="238"/>
      <c r="AX497" s="235"/>
      <c r="AY497" s="241"/>
      <c r="AZ497" s="238"/>
      <c r="BA497" s="235"/>
      <c r="BB497" s="241"/>
      <c r="BC497" s="238"/>
      <c r="BD497" s="292"/>
      <c r="BE497" s="295"/>
      <c r="BF497" s="295"/>
      <c r="BG497" s="298"/>
    </row>
    <row r="498" spans="2:60" ht="28.15" hidden="1" customHeight="1" thickBot="1">
      <c r="B498" s="22"/>
      <c r="C498" s="268"/>
      <c r="D498" s="21"/>
      <c r="E498" s="20"/>
      <c r="F498" s="20"/>
      <c r="G498" s="19"/>
      <c r="H498" s="258"/>
      <c r="I498" s="272"/>
      <c r="J498" s="272"/>
      <c r="K498" s="27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46"/>
      <c r="AK498" s="246"/>
      <c r="AL498" s="11"/>
      <c r="AM498" s="211"/>
      <c r="AN498" s="211"/>
      <c r="AO498" s="249"/>
      <c r="AP498" s="242"/>
      <c r="AQ498" s="239"/>
      <c r="AR498" s="236"/>
      <c r="AS498" s="242"/>
      <c r="AT498" s="239"/>
      <c r="AU498" s="236"/>
      <c r="AV498" s="242"/>
      <c r="AW498" s="239"/>
      <c r="AX498" s="236"/>
      <c r="AY498" s="242"/>
      <c r="AZ498" s="239"/>
      <c r="BA498" s="236"/>
      <c r="BB498" s="242"/>
      <c r="BC498" s="239"/>
      <c r="BD498" s="293"/>
      <c r="BE498" s="296"/>
      <c r="BF498" s="296"/>
      <c r="BG498" s="299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29" t="s">
        <v>287</v>
      </c>
      <c r="M499" s="278"/>
      <c r="N499" s="229" t="s">
        <v>286</v>
      </c>
      <c r="O499" s="278"/>
      <c r="P499" s="229" t="s">
        <v>286</v>
      </c>
      <c r="Q499" s="230"/>
      <c r="R499" s="229" t="s">
        <v>286</v>
      </c>
      <c r="S499" s="230"/>
      <c r="T499" s="229" t="s">
        <v>286</v>
      </c>
      <c r="U499" s="230"/>
      <c r="V499" s="229" t="s">
        <v>286</v>
      </c>
      <c r="W499" s="230"/>
      <c r="X499" s="229" t="s">
        <v>286</v>
      </c>
      <c r="Y499" s="230"/>
      <c r="Z499" s="229" t="s">
        <v>286</v>
      </c>
      <c r="AA499" s="230"/>
      <c r="AB499" s="229" t="s">
        <v>286</v>
      </c>
      <c r="AC499" s="230"/>
      <c r="AD499" s="229" t="s">
        <v>286</v>
      </c>
      <c r="AE499" s="230"/>
      <c r="AF499" s="243" t="s">
        <v>285</v>
      </c>
      <c r="AG499" s="230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75"/>
      <c r="F500" s="276"/>
      <c r="G500" s="277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65">
        <v>1</v>
      </c>
      <c r="D501" s="54"/>
      <c r="E501" s="53"/>
      <c r="F501" s="53"/>
      <c r="G501" s="52"/>
      <c r="H501" s="259"/>
      <c r="I501" s="269"/>
      <c r="J501" s="269"/>
      <c r="K501" s="269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44"/>
      <c r="AK501" s="244"/>
      <c r="AL501" s="44"/>
      <c r="AM501" s="211"/>
      <c r="AN501" s="211"/>
      <c r="AO501" s="247">
        <f>SUMPRODUCT(LEN($M501:$AE504)-LEN(SUBSTITUTE($M501:$AE504,"A", "")))</f>
        <v>0</v>
      </c>
      <c r="AP501" s="240">
        <f>SUMPRODUCT(LEN($AH501:$AH504)-LEN(SUBSTITUTE($AH501:$AH504,"A", "")))</f>
        <v>0</v>
      </c>
      <c r="AQ501" s="237">
        <f>SUMPRODUCT(LEN($AG501:$AG504)-LEN(SUBSTITUTE($AG501:$AG504,"A", "")))</f>
        <v>0</v>
      </c>
      <c r="AR501" s="234">
        <f>SUMPRODUCT(LEN($M501:$AE504)-LEN(SUBSTITUTE($M501:$AE504,"S", "")))</f>
        <v>0</v>
      </c>
      <c r="AS501" s="240">
        <f>SUMPRODUCT(LEN($AH501:$AH504)-LEN(SUBSTITUTE($AH501:$AH504,"S", "")))</f>
        <v>0</v>
      </c>
      <c r="AT501" s="237">
        <f>SUMPRODUCT(LEN($AG501:$AG504)-LEN(SUBSTITUTE($AG501:$AG504,"S", "")))</f>
        <v>0</v>
      </c>
      <c r="AU501" s="234">
        <f>SUMPRODUCT(LEN($M501:$AE504)-LEN(SUBSTITUTE($M501:$AE504,"F", "")))</f>
        <v>0</v>
      </c>
      <c r="AV501" s="240">
        <f>SUMPRODUCT(LEN($AH501:$AH504)-LEN(SUBSTITUTE($AH501:$AH504,"F", "")))</f>
        <v>0</v>
      </c>
      <c r="AW501" s="237">
        <f>SUMPRODUCT(LEN($AG501:$AG504)-LEN(SUBSTITUTE($AG501:$AG504,"F", "")))</f>
        <v>0</v>
      </c>
      <c r="AX501" s="234">
        <f>SUMPRODUCT(LEN($M501:$AE504)-LEN(SUBSTITUTE($M501:$AE504,"G", "")))</f>
        <v>0</v>
      </c>
      <c r="AY501" s="240">
        <f>SUMPRODUCT(LEN($AH501:$AH504)-LEN(SUBSTITUTE($AH501:$AH504,"G", "")))</f>
        <v>0</v>
      </c>
      <c r="AZ501" s="237">
        <f>SUMPRODUCT(LEN($AG501:$AG504)-LEN(SUBSTITUTE($AG501:$AG504,"G", "")))</f>
        <v>0</v>
      </c>
      <c r="BA501" s="234">
        <f>SUMPRODUCT(LEN($M501:$AE504)-LEN(SUBSTITUTE($M501:$AE504,"M", "")))</f>
        <v>0</v>
      </c>
      <c r="BB501" s="240">
        <f>SUMPRODUCT(LEN($AH501:$AH504)-LEN(SUBSTITUTE($AH501:$AH504,"M", "")))</f>
        <v>0</v>
      </c>
      <c r="BC501" s="237">
        <f>SUMPRODUCT(LEN($AG501:$AG504)-LEN(SUBSTITUTE($AG501:$AG504,"M", "")))</f>
        <v>0</v>
      </c>
      <c r="BD501" s="291">
        <f>SUMPRODUCT(LEN($AI501:$AI504)-LEN(SUBSTITUTE($AI501:$AI504,"S", "")))</f>
        <v>0</v>
      </c>
      <c r="BE501" s="294">
        <f>SUMPRODUCT(LEN($AI501:$AI504)-LEN(SUBSTITUTE($AI501:$AI504,"F", "")))</f>
        <v>0</v>
      </c>
      <c r="BF501" s="294">
        <f>SUMPRODUCT(LEN($AI501:$AI504)-LEN(SUBSTITUTE($AI501:$AI504,"G", "")))</f>
        <v>0</v>
      </c>
      <c r="BG501" s="297">
        <f>SUMPRODUCT(LEN($AI501:$AI504)-LEN(SUBSTITUTE($AI501:$AI504,"M", "")))</f>
        <v>0</v>
      </c>
    </row>
    <row r="502" spans="2:60" ht="28.15" hidden="1" customHeight="1" thickBot="1">
      <c r="B502" s="34"/>
      <c r="C502" s="266"/>
      <c r="D502" s="43"/>
      <c r="E502" s="42"/>
      <c r="F502" s="42"/>
      <c r="G502" s="41"/>
      <c r="H502" s="260"/>
      <c r="I502" s="270"/>
      <c r="J502" s="270"/>
      <c r="K502" s="270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45"/>
      <c r="AK502" s="245"/>
      <c r="AL502" s="23"/>
      <c r="AM502" s="211"/>
      <c r="AN502" s="211"/>
      <c r="AO502" s="248"/>
      <c r="AP502" s="241"/>
      <c r="AQ502" s="238"/>
      <c r="AR502" s="235"/>
      <c r="AS502" s="241"/>
      <c r="AT502" s="238"/>
      <c r="AU502" s="235"/>
      <c r="AV502" s="241"/>
      <c r="AW502" s="238"/>
      <c r="AX502" s="235"/>
      <c r="AY502" s="241"/>
      <c r="AZ502" s="238"/>
      <c r="BA502" s="235"/>
      <c r="BB502" s="241"/>
      <c r="BC502" s="238"/>
      <c r="BD502" s="292"/>
      <c r="BE502" s="295"/>
      <c r="BF502" s="295"/>
      <c r="BG502" s="298"/>
    </row>
    <row r="503" spans="2:60" ht="28.15" hidden="1" customHeight="1">
      <c r="B503" s="34"/>
      <c r="C503" s="267"/>
      <c r="D503" s="33"/>
      <c r="E503" s="32"/>
      <c r="F503" s="32"/>
      <c r="G503" s="31"/>
      <c r="H503" s="257"/>
      <c r="I503" s="271"/>
      <c r="J503" s="271"/>
      <c r="K503" s="271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45"/>
      <c r="AK503" s="245"/>
      <c r="AL503" s="23"/>
      <c r="AM503" s="211"/>
      <c r="AN503" s="211"/>
      <c r="AO503" s="248"/>
      <c r="AP503" s="241"/>
      <c r="AQ503" s="238"/>
      <c r="AR503" s="235"/>
      <c r="AS503" s="241"/>
      <c r="AT503" s="238"/>
      <c r="AU503" s="235"/>
      <c r="AV503" s="241"/>
      <c r="AW503" s="238"/>
      <c r="AX503" s="235"/>
      <c r="AY503" s="241"/>
      <c r="AZ503" s="238"/>
      <c r="BA503" s="235"/>
      <c r="BB503" s="241"/>
      <c r="BC503" s="238"/>
      <c r="BD503" s="292"/>
      <c r="BE503" s="295"/>
      <c r="BF503" s="295"/>
      <c r="BG503" s="298"/>
    </row>
    <row r="504" spans="2:60" ht="28.15" hidden="1" customHeight="1" thickBot="1">
      <c r="B504" s="34"/>
      <c r="C504" s="273"/>
      <c r="D504" s="64"/>
      <c r="E504" s="63"/>
      <c r="F504" s="63"/>
      <c r="G504" s="62"/>
      <c r="H504" s="258"/>
      <c r="I504" s="274"/>
      <c r="J504" s="274"/>
      <c r="K504" s="274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50"/>
      <c r="AK504" s="250"/>
      <c r="AL504" s="55"/>
      <c r="AM504" s="211"/>
      <c r="AN504" s="211"/>
      <c r="AO504" s="249"/>
      <c r="AP504" s="242"/>
      <c r="AQ504" s="239"/>
      <c r="AR504" s="236"/>
      <c r="AS504" s="242"/>
      <c r="AT504" s="239"/>
      <c r="AU504" s="236"/>
      <c r="AV504" s="242"/>
      <c r="AW504" s="239"/>
      <c r="AX504" s="236"/>
      <c r="AY504" s="242"/>
      <c r="AZ504" s="239"/>
      <c r="BA504" s="236"/>
      <c r="BB504" s="242"/>
      <c r="BC504" s="239"/>
      <c r="BD504" s="293"/>
      <c r="BE504" s="296"/>
      <c r="BF504" s="296"/>
      <c r="BG504" s="299"/>
    </row>
    <row r="505" spans="2:60" ht="28.15" hidden="1" customHeight="1">
      <c r="B505" s="34"/>
      <c r="C505" s="265">
        <v>2</v>
      </c>
      <c r="D505" s="54"/>
      <c r="E505" s="53"/>
      <c r="F505" s="53"/>
      <c r="G505" s="52"/>
      <c r="H505" s="259"/>
      <c r="I505" s="269"/>
      <c r="J505" s="269"/>
      <c r="K505" s="269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51"/>
      <c r="AK505" s="254"/>
      <c r="AL505" s="44"/>
      <c r="AM505" s="211"/>
      <c r="AN505" s="211"/>
      <c r="AO505" s="247">
        <f>SUMPRODUCT(LEN($M505:$AE508)-LEN(SUBSTITUTE($M505:$AE508,"A", "")))</f>
        <v>0</v>
      </c>
      <c r="AP505" s="240">
        <f>SUMPRODUCT(LEN($AH505:$AH508)-LEN(SUBSTITUTE($AH505:$AH508,"A", "")))</f>
        <v>0</v>
      </c>
      <c r="AQ505" s="237">
        <f>SUMPRODUCT(LEN($AG505:$AG508)-LEN(SUBSTITUTE($AG505:$AG508,"A", "")))</f>
        <v>0</v>
      </c>
      <c r="AR505" s="234">
        <f>SUMPRODUCT(LEN($M505:$AE508)-LEN(SUBSTITUTE($M505:$AE508,"S", "")))</f>
        <v>0</v>
      </c>
      <c r="AS505" s="240">
        <f>SUMPRODUCT(LEN($AH505:$AH508)-LEN(SUBSTITUTE($AH505:$AH508,"S", "")))</f>
        <v>0</v>
      </c>
      <c r="AT505" s="237">
        <f>SUMPRODUCT(LEN($AG505:$AG508)-LEN(SUBSTITUTE($AG505:$AG508,"S", "")))</f>
        <v>0</v>
      </c>
      <c r="AU505" s="234">
        <f>SUMPRODUCT(LEN($M505:$AE508)-LEN(SUBSTITUTE($M505:$AE508,"F", "")))</f>
        <v>0</v>
      </c>
      <c r="AV505" s="240">
        <f>SUMPRODUCT(LEN($AH505:$AH508)-LEN(SUBSTITUTE($AH505:$AH508,"F", "")))</f>
        <v>0</v>
      </c>
      <c r="AW505" s="237">
        <f>SUMPRODUCT(LEN($AG505:$AG508)-LEN(SUBSTITUTE($AG505:$AG508,"F", "")))</f>
        <v>0</v>
      </c>
      <c r="AX505" s="234">
        <f>SUMPRODUCT(LEN($M505:$AE508)-LEN(SUBSTITUTE($M505:$AE508,"G", "")))</f>
        <v>0</v>
      </c>
      <c r="AY505" s="240">
        <f>SUMPRODUCT(LEN($AH505:$AH508)-LEN(SUBSTITUTE($AH505:$AH508,"G", "")))</f>
        <v>0</v>
      </c>
      <c r="AZ505" s="237">
        <f>SUMPRODUCT(LEN($AG505:$AG508)-LEN(SUBSTITUTE($AG505:$AG508,"G", "")))</f>
        <v>0</v>
      </c>
      <c r="BA505" s="234">
        <f>SUMPRODUCT(LEN($M505:$AE508)-LEN(SUBSTITUTE($M505:$AE508,"M", "")))</f>
        <v>0</v>
      </c>
      <c r="BB505" s="240">
        <f>SUMPRODUCT(LEN($AH505:$AH508)-LEN(SUBSTITUTE($AH505:$AH508,"M", "")))</f>
        <v>0</v>
      </c>
      <c r="BC505" s="237">
        <f>SUMPRODUCT(LEN($AG505:$AG508)-LEN(SUBSTITUTE($AG505:$AG508,"M", "")))</f>
        <v>0</v>
      </c>
      <c r="BD505" s="291">
        <f>SUMPRODUCT(LEN($AI505:$AI508)-LEN(SUBSTITUTE($AI505:$AI508,"S", "")))</f>
        <v>0</v>
      </c>
      <c r="BE505" s="294">
        <f>SUMPRODUCT(LEN($AI505:$AI508)-LEN(SUBSTITUTE($AI505:$AI508,"F", "")))</f>
        <v>0</v>
      </c>
      <c r="BF505" s="294">
        <f>SUMPRODUCT(LEN($AI505:$AI508)-LEN(SUBSTITUTE($AI505:$AI508,"G", "")))</f>
        <v>0</v>
      </c>
      <c r="BG505" s="297">
        <f>SUMPRODUCT(LEN($AI505:$AI508)-LEN(SUBSTITUTE($AI505:$AI508,"M", "")))</f>
        <v>0</v>
      </c>
    </row>
    <row r="506" spans="2:60" ht="28.15" hidden="1" customHeight="1" thickBot="1">
      <c r="B506" s="34"/>
      <c r="C506" s="266"/>
      <c r="D506" s="43"/>
      <c r="E506" s="42"/>
      <c r="F506" s="42"/>
      <c r="G506" s="41"/>
      <c r="H506" s="260"/>
      <c r="I506" s="270"/>
      <c r="J506" s="270"/>
      <c r="K506" s="270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52"/>
      <c r="AK506" s="255"/>
      <c r="AL506" s="23"/>
      <c r="AM506" s="211"/>
      <c r="AN506" s="211"/>
      <c r="AO506" s="248"/>
      <c r="AP506" s="241"/>
      <c r="AQ506" s="238"/>
      <c r="AR506" s="235"/>
      <c r="AS506" s="241"/>
      <c r="AT506" s="238"/>
      <c r="AU506" s="235"/>
      <c r="AV506" s="241"/>
      <c r="AW506" s="238"/>
      <c r="AX506" s="235"/>
      <c r="AY506" s="241"/>
      <c r="AZ506" s="238"/>
      <c r="BA506" s="235"/>
      <c r="BB506" s="241"/>
      <c r="BC506" s="238"/>
      <c r="BD506" s="292"/>
      <c r="BE506" s="295"/>
      <c r="BF506" s="295"/>
      <c r="BG506" s="298"/>
    </row>
    <row r="507" spans="2:60" ht="28.15" hidden="1" customHeight="1">
      <c r="B507" s="34"/>
      <c r="C507" s="267"/>
      <c r="D507" s="33"/>
      <c r="E507" s="32"/>
      <c r="F507" s="32"/>
      <c r="G507" s="31"/>
      <c r="H507" s="257"/>
      <c r="I507" s="271"/>
      <c r="J507" s="271"/>
      <c r="K507" s="271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52"/>
      <c r="AK507" s="255"/>
      <c r="AL507" s="23"/>
      <c r="AM507" s="211"/>
      <c r="AN507" s="211"/>
      <c r="AO507" s="248"/>
      <c r="AP507" s="241"/>
      <c r="AQ507" s="238"/>
      <c r="AR507" s="235"/>
      <c r="AS507" s="241"/>
      <c r="AT507" s="238"/>
      <c r="AU507" s="235"/>
      <c r="AV507" s="241"/>
      <c r="AW507" s="238"/>
      <c r="AX507" s="235"/>
      <c r="AY507" s="241"/>
      <c r="AZ507" s="238"/>
      <c r="BA507" s="235"/>
      <c r="BB507" s="241"/>
      <c r="BC507" s="238"/>
      <c r="BD507" s="292"/>
      <c r="BE507" s="295"/>
      <c r="BF507" s="295"/>
      <c r="BG507" s="298"/>
    </row>
    <row r="508" spans="2:60" ht="28.15" hidden="1" customHeight="1" thickBot="1">
      <c r="B508" s="34"/>
      <c r="C508" s="273"/>
      <c r="D508" s="64"/>
      <c r="E508" s="63"/>
      <c r="F508" s="63"/>
      <c r="G508" s="62"/>
      <c r="H508" s="258"/>
      <c r="I508" s="274"/>
      <c r="J508" s="274"/>
      <c r="K508" s="274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53"/>
      <c r="AK508" s="256"/>
      <c r="AL508" s="55"/>
      <c r="AM508" s="211"/>
      <c r="AN508" s="211"/>
      <c r="AO508" s="249"/>
      <c r="AP508" s="242"/>
      <c r="AQ508" s="239"/>
      <c r="AR508" s="236"/>
      <c r="AS508" s="242"/>
      <c r="AT508" s="239"/>
      <c r="AU508" s="236"/>
      <c r="AV508" s="242"/>
      <c r="AW508" s="239"/>
      <c r="AX508" s="236"/>
      <c r="AY508" s="242"/>
      <c r="AZ508" s="239"/>
      <c r="BA508" s="236"/>
      <c r="BB508" s="242"/>
      <c r="BC508" s="239"/>
      <c r="BD508" s="293"/>
      <c r="BE508" s="296"/>
      <c r="BF508" s="296"/>
      <c r="BG508" s="299"/>
    </row>
    <row r="509" spans="2:60" ht="28.15" hidden="1" customHeight="1">
      <c r="B509" s="34"/>
      <c r="C509" s="265">
        <v>3</v>
      </c>
      <c r="D509" s="54"/>
      <c r="E509" s="53"/>
      <c r="F509" s="53"/>
      <c r="G509" s="52"/>
      <c r="H509" s="259"/>
      <c r="I509" s="269"/>
      <c r="J509" s="269"/>
      <c r="K509" s="269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44"/>
      <c r="AK509" s="244"/>
      <c r="AL509" s="44"/>
      <c r="AM509" s="211"/>
      <c r="AN509" s="211"/>
      <c r="AO509" s="247">
        <f>SUMPRODUCT(LEN($M509:$AE512)-LEN(SUBSTITUTE($M509:$AE512,"A", "")))</f>
        <v>0</v>
      </c>
      <c r="AP509" s="240">
        <f>SUMPRODUCT(LEN($AH509:$AH512)-LEN(SUBSTITUTE($AH509:$AH512,"A", "")))</f>
        <v>0</v>
      </c>
      <c r="AQ509" s="237">
        <f>SUMPRODUCT(LEN($AG509:$AG512)-LEN(SUBSTITUTE($AG509:$AG512,"A", "")))</f>
        <v>0</v>
      </c>
      <c r="AR509" s="234">
        <f>SUMPRODUCT(LEN($M509:$AE512)-LEN(SUBSTITUTE($M509:$AE512,"S", "")))</f>
        <v>0</v>
      </c>
      <c r="AS509" s="240">
        <f>SUMPRODUCT(LEN($AH509:$AH512)-LEN(SUBSTITUTE($AH509:$AH512,"S", "")))</f>
        <v>0</v>
      </c>
      <c r="AT509" s="237">
        <f>SUMPRODUCT(LEN($AG509:$AG512)-LEN(SUBSTITUTE($AG509:$AG512,"S", "")))</f>
        <v>0</v>
      </c>
      <c r="AU509" s="234">
        <f>SUMPRODUCT(LEN($M509:$AE512)-LEN(SUBSTITUTE($M509:$AE512,"F", "")))</f>
        <v>0</v>
      </c>
      <c r="AV509" s="240">
        <f>SUMPRODUCT(LEN($AH509:$AH512)-LEN(SUBSTITUTE($AH509:$AH512,"F", "")))</f>
        <v>0</v>
      </c>
      <c r="AW509" s="237">
        <f>SUMPRODUCT(LEN($AG509:$AG512)-LEN(SUBSTITUTE($AG509:$AG512,"F", "")))</f>
        <v>0</v>
      </c>
      <c r="AX509" s="234">
        <f>SUMPRODUCT(LEN($M509:$AE512)-LEN(SUBSTITUTE($M509:$AE512,"G", "")))</f>
        <v>0</v>
      </c>
      <c r="AY509" s="240">
        <f>SUMPRODUCT(LEN($AH509:$AH512)-LEN(SUBSTITUTE($AH509:$AH512,"G", "")))</f>
        <v>0</v>
      </c>
      <c r="AZ509" s="237">
        <f>SUMPRODUCT(LEN($AG509:$AG512)-LEN(SUBSTITUTE($AG509:$AG512,"G", "")))</f>
        <v>0</v>
      </c>
      <c r="BA509" s="234">
        <f>SUMPRODUCT(LEN($M509:$AE512)-LEN(SUBSTITUTE($M509:$AE512,"M", "")))</f>
        <v>0</v>
      </c>
      <c r="BB509" s="240">
        <f>SUMPRODUCT(LEN($AH509:$AH512)-LEN(SUBSTITUTE($AH509:$AH512,"M", "")))</f>
        <v>0</v>
      </c>
      <c r="BC509" s="237">
        <f>SUMPRODUCT(LEN($AG509:$AG512)-LEN(SUBSTITUTE($AG509:$AG512,"M", "")))</f>
        <v>0</v>
      </c>
      <c r="BD509" s="291">
        <f>SUMPRODUCT(LEN($AI509:$AI512)-LEN(SUBSTITUTE($AI509:$AI512,"S", "")))</f>
        <v>0</v>
      </c>
      <c r="BE509" s="294">
        <f>SUMPRODUCT(LEN($AI509:$AI512)-LEN(SUBSTITUTE($AI509:$AI512,"F", "")))</f>
        <v>0</v>
      </c>
      <c r="BF509" s="294">
        <f>SUMPRODUCT(LEN($AI509:$AI512)-LEN(SUBSTITUTE($AI509:$AI512,"G", "")))</f>
        <v>0</v>
      </c>
      <c r="BG509" s="297">
        <f>SUMPRODUCT(LEN($AI509:$AI512)-LEN(SUBSTITUTE($AI509:$AI512,"M", "")))</f>
        <v>0</v>
      </c>
    </row>
    <row r="510" spans="2:60" ht="28.15" hidden="1" customHeight="1" thickBot="1">
      <c r="B510" s="34"/>
      <c r="C510" s="266"/>
      <c r="D510" s="43"/>
      <c r="E510" s="42"/>
      <c r="F510" s="42"/>
      <c r="G510" s="41"/>
      <c r="H510" s="260"/>
      <c r="I510" s="270"/>
      <c r="J510" s="270"/>
      <c r="K510" s="270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45"/>
      <c r="AK510" s="245"/>
      <c r="AL510" s="23"/>
      <c r="AM510" s="211"/>
      <c r="AN510" s="211"/>
      <c r="AO510" s="248"/>
      <c r="AP510" s="241"/>
      <c r="AQ510" s="238"/>
      <c r="AR510" s="235"/>
      <c r="AS510" s="241"/>
      <c r="AT510" s="238"/>
      <c r="AU510" s="235"/>
      <c r="AV510" s="241"/>
      <c r="AW510" s="238"/>
      <c r="AX510" s="235"/>
      <c r="AY510" s="241"/>
      <c r="AZ510" s="238"/>
      <c r="BA510" s="235"/>
      <c r="BB510" s="241"/>
      <c r="BC510" s="238"/>
      <c r="BD510" s="292"/>
      <c r="BE510" s="295"/>
      <c r="BF510" s="295"/>
      <c r="BG510" s="298"/>
    </row>
    <row r="511" spans="2:60" ht="28.15" hidden="1" customHeight="1">
      <c r="B511" s="34"/>
      <c r="C511" s="267"/>
      <c r="D511" s="33"/>
      <c r="E511" s="32"/>
      <c r="F511" s="32"/>
      <c r="G511" s="31"/>
      <c r="H511" s="257"/>
      <c r="I511" s="271"/>
      <c r="J511" s="271"/>
      <c r="K511" s="271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45"/>
      <c r="AK511" s="245"/>
      <c r="AL511" s="23"/>
      <c r="AM511" s="211"/>
      <c r="AN511" s="211"/>
      <c r="AO511" s="248"/>
      <c r="AP511" s="241"/>
      <c r="AQ511" s="238"/>
      <c r="AR511" s="235"/>
      <c r="AS511" s="241"/>
      <c r="AT511" s="238"/>
      <c r="AU511" s="235"/>
      <c r="AV511" s="241"/>
      <c r="AW511" s="238"/>
      <c r="AX511" s="235"/>
      <c r="AY511" s="241"/>
      <c r="AZ511" s="238"/>
      <c r="BA511" s="235"/>
      <c r="BB511" s="241"/>
      <c r="BC511" s="238"/>
      <c r="BD511" s="292"/>
      <c r="BE511" s="295"/>
      <c r="BF511" s="295"/>
      <c r="BG511" s="298"/>
    </row>
    <row r="512" spans="2:60" ht="28.15" hidden="1" customHeight="1" thickBot="1">
      <c r="B512" s="22"/>
      <c r="C512" s="268"/>
      <c r="D512" s="21"/>
      <c r="E512" s="20"/>
      <c r="F512" s="20"/>
      <c r="G512" s="19"/>
      <c r="H512" s="258"/>
      <c r="I512" s="272"/>
      <c r="J512" s="272"/>
      <c r="K512" s="27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46"/>
      <c r="AK512" s="246"/>
      <c r="AL512" s="11"/>
      <c r="AM512" s="211"/>
      <c r="AN512" s="211"/>
      <c r="AO512" s="249"/>
      <c r="AP512" s="242"/>
      <c r="AQ512" s="239"/>
      <c r="AR512" s="236"/>
      <c r="AS512" s="242"/>
      <c r="AT512" s="239"/>
      <c r="AU512" s="236"/>
      <c r="AV512" s="242"/>
      <c r="AW512" s="239"/>
      <c r="AX512" s="236"/>
      <c r="AY512" s="242"/>
      <c r="AZ512" s="239"/>
      <c r="BA512" s="236"/>
      <c r="BB512" s="242"/>
      <c r="BC512" s="239"/>
      <c r="BD512" s="293"/>
      <c r="BE512" s="296"/>
      <c r="BF512" s="296"/>
      <c r="BG512" s="299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29" t="s">
        <v>287</v>
      </c>
      <c r="M513" s="278"/>
      <c r="N513" s="229" t="s">
        <v>286</v>
      </c>
      <c r="O513" s="278"/>
      <c r="P513" s="229" t="s">
        <v>286</v>
      </c>
      <c r="Q513" s="230"/>
      <c r="R513" s="229" t="s">
        <v>286</v>
      </c>
      <c r="S513" s="230"/>
      <c r="T513" s="229" t="s">
        <v>286</v>
      </c>
      <c r="U513" s="230"/>
      <c r="V513" s="229" t="s">
        <v>286</v>
      </c>
      <c r="W513" s="230"/>
      <c r="X513" s="229" t="s">
        <v>286</v>
      </c>
      <c r="Y513" s="230"/>
      <c r="Z513" s="229" t="s">
        <v>286</v>
      </c>
      <c r="AA513" s="230"/>
      <c r="AB513" s="229" t="s">
        <v>286</v>
      </c>
      <c r="AC513" s="230"/>
      <c r="AD513" s="229" t="s">
        <v>286</v>
      </c>
      <c r="AE513" s="230"/>
      <c r="AF513" s="243" t="s">
        <v>285</v>
      </c>
      <c r="AG513" s="230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75"/>
      <c r="F514" s="276"/>
      <c r="G514" s="277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65">
        <v>1</v>
      </c>
      <c r="D515" s="54"/>
      <c r="E515" s="53"/>
      <c r="F515" s="53"/>
      <c r="G515" s="52"/>
      <c r="H515" s="259"/>
      <c r="I515" s="269"/>
      <c r="J515" s="269"/>
      <c r="K515" s="269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44"/>
      <c r="AK515" s="244"/>
      <c r="AL515" s="44"/>
      <c r="AM515" s="211"/>
      <c r="AN515" s="211"/>
      <c r="AO515" s="247">
        <f>SUMPRODUCT(LEN($M515:$AE518)-LEN(SUBSTITUTE($M515:$AE518,"A", "")))</f>
        <v>0</v>
      </c>
      <c r="AP515" s="240">
        <f>SUMPRODUCT(LEN($AH515:$AH518)-LEN(SUBSTITUTE($AH515:$AH518,"A", "")))</f>
        <v>0</v>
      </c>
      <c r="AQ515" s="237">
        <f>SUMPRODUCT(LEN($AG515:$AG518)-LEN(SUBSTITUTE($AG515:$AG518,"A", "")))</f>
        <v>0</v>
      </c>
      <c r="AR515" s="234">
        <f>SUMPRODUCT(LEN($M515:$AE518)-LEN(SUBSTITUTE($M515:$AE518,"S", "")))</f>
        <v>0</v>
      </c>
      <c r="AS515" s="240">
        <f>SUMPRODUCT(LEN($AH515:$AH518)-LEN(SUBSTITUTE($AH515:$AH518,"S", "")))</f>
        <v>0</v>
      </c>
      <c r="AT515" s="237">
        <f>SUMPRODUCT(LEN($AG515:$AG518)-LEN(SUBSTITUTE($AG515:$AG518,"S", "")))</f>
        <v>0</v>
      </c>
      <c r="AU515" s="234">
        <f>SUMPRODUCT(LEN($M515:$AE518)-LEN(SUBSTITUTE($M515:$AE518,"F", "")))</f>
        <v>0</v>
      </c>
      <c r="AV515" s="240">
        <f>SUMPRODUCT(LEN($AH515:$AH518)-LEN(SUBSTITUTE($AH515:$AH518,"F", "")))</f>
        <v>0</v>
      </c>
      <c r="AW515" s="237">
        <f>SUMPRODUCT(LEN($AG515:$AG518)-LEN(SUBSTITUTE($AG515:$AG518,"F", "")))</f>
        <v>0</v>
      </c>
      <c r="AX515" s="234">
        <f>SUMPRODUCT(LEN($M515:$AE518)-LEN(SUBSTITUTE($M515:$AE518,"G", "")))</f>
        <v>0</v>
      </c>
      <c r="AY515" s="240">
        <f>SUMPRODUCT(LEN($AH515:$AH518)-LEN(SUBSTITUTE($AH515:$AH518,"G", "")))</f>
        <v>0</v>
      </c>
      <c r="AZ515" s="237">
        <f>SUMPRODUCT(LEN($AG515:$AG518)-LEN(SUBSTITUTE($AG515:$AG518,"G", "")))</f>
        <v>0</v>
      </c>
      <c r="BA515" s="234">
        <f>SUMPRODUCT(LEN($M515:$AE518)-LEN(SUBSTITUTE($M515:$AE518,"M", "")))</f>
        <v>0</v>
      </c>
      <c r="BB515" s="240">
        <f>SUMPRODUCT(LEN($AH515:$AH518)-LEN(SUBSTITUTE($AH515:$AH518,"M", "")))</f>
        <v>0</v>
      </c>
      <c r="BC515" s="237">
        <f>SUMPRODUCT(LEN($AG515:$AG518)-LEN(SUBSTITUTE($AG515:$AG518,"M", "")))</f>
        <v>0</v>
      </c>
      <c r="BD515" s="291">
        <f>SUMPRODUCT(LEN($AI515:$AI518)-LEN(SUBSTITUTE($AI515:$AI518,"S", "")))</f>
        <v>0</v>
      </c>
      <c r="BE515" s="294">
        <f>SUMPRODUCT(LEN($AI515:$AI518)-LEN(SUBSTITUTE($AI515:$AI518,"F", "")))</f>
        <v>0</v>
      </c>
      <c r="BF515" s="294">
        <f>SUMPRODUCT(LEN($AI515:$AI518)-LEN(SUBSTITUTE($AI515:$AI518,"G", "")))</f>
        <v>0</v>
      </c>
      <c r="BG515" s="297">
        <f>SUMPRODUCT(LEN($AI515:$AI518)-LEN(SUBSTITUTE($AI515:$AI518,"M", "")))</f>
        <v>0</v>
      </c>
    </row>
    <row r="516" spans="2:60" ht="28.15" hidden="1" customHeight="1" thickBot="1">
      <c r="B516" s="34"/>
      <c r="C516" s="266"/>
      <c r="D516" s="43"/>
      <c r="E516" s="42"/>
      <c r="F516" s="42"/>
      <c r="G516" s="41"/>
      <c r="H516" s="260"/>
      <c r="I516" s="270"/>
      <c r="J516" s="270"/>
      <c r="K516" s="270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45"/>
      <c r="AK516" s="245"/>
      <c r="AL516" s="23"/>
      <c r="AM516" s="211"/>
      <c r="AN516" s="211"/>
      <c r="AO516" s="248"/>
      <c r="AP516" s="241"/>
      <c r="AQ516" s="238"/>
      <c r="AR516" s="235"/>
      <c r="AS516" s="241"/>
      <c r="AT516" s="238"/>
      <c r="AU516" s="235"/>
      <c r="AV516" s="241"/>
      <c r="AW516" s="238"/>
      <c r="AX516" s="235"/>
      <c r="AY516" s="241"/>
      <c r="AZ516" s="238"/>
      <c r="BA516" s="235"/>
      <c r="BB516" s="241"/>
      <c r="BC516" s="238"/>
      <c r="BD516" s="292"/>
      <c r="BE516" s="295"/>
      <c r="BF516" s="295"/>
      <c r="BG516" s="298"/>
    </row>
    <row r="517" spans="2:60" ht="28.15" hidden="1" customHeight="1">
      <c r="B517" s="34"/>
      <c r="C517" s="267"/>
      <c r="D517" s="33"/>
      <c r="E517" s="32"/>
      <c r="F517" s="32"/>
      <c r="G517" s="31"/>
      <c r="H517" s="257"/>
      <c r="I517" s="271"/>
      <c r="J517" s="271"/>
      <c r="K517" s="271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45"/>
      <c r="AK517" s="245"/>
      <c r="AL517" s="23"/>
      <c r="AM517" s="211"/>
      <c r="AN517" s="211"/>
      <c r="AO517" s="248"/>
      <c r="AP517" s="241"/>
      <c r="AQ517" s="238"/>
      <c r="AR517" s="235"/>
      <c r="AS517" s="241"/>
      <c r="AT517" s="238"/>
      <c r="AU517" s="235"/>
      <c r="AV517" s="241"/>
      <c r="AW517" s="238"/>
      <c r="AX517" s="235"/>
      <c r="AY517" s="241"/>
      <c r="AZ517" s="238"/>
      <c r="BA517" s="235"/>
      <c r="BB517" s="241"/>
      <c r="BC517" s="238"/>
      <c r="BD517" s="292"/>
      <c r="BE517" s="295"/>
      <c r="BF517" s="295"/>
      <c r="BG517" s="298"/>
    </row>
    <row r="518" spans="2:60" ht="28.15" hidden="1" customHeight="1" thickBot="1">
      <c r="B518" s="34"/>
      <c r="C518" s="273"/>
      <c r="D518" s="64"/>
      <c r="E518" s="63"/>
      <c r="F518" s="63"/>
      <c r="G518" s="62"/>
      <c r="H518" s="258"/>
      <c r="I518" s="274"/>
      <c r="J518" s="274"/>
      <c r="K518" s="274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50"/>
      <c r="AK518" s="250"/>
      <c r="AL518" s="55"/>
      <c r="AM518" s="211"/>
      <c r="AN518" s="211"/>
      <c r="AO518" s="249"/>
      <c r="AP518" s="242"/>
      <c r="AQ518" s="239"/>
      <c r="AR518" s="236"/>
      <c r="AS518" s="242"/>
      <c r="AT518" s="239"/>
      <c r="AU518" s="236"/>
      <c r="AV518" s="242"/>
      <c r="AW518" s="239"/>
      <c r="AX518" s="236"/>
      <c r="AY518" s="242"/>
      <c r="AZ518" s="239"/>
      <c r="BA518" s="236"/>
      <c r="BB518" s="242"/>
      <c r="BC518" s="239"/>
      <c r="BD518" s="293"/>
      <c r="BE518" s="296"/>
      <c r="BF518" s="296"/>
      <c r="BG518" s="299"/>
    </row>
    <row r="519" spans="2:60" ht="28.15" hidden="1" customHeight="1">
      <c r="B519" s="34"/>
      <c r="C519" s="265">
        <v>2</v>
      </c>
      <c r="D519" s="54"/>
      <c r="E519" s="53"/>
      <c r="F519" s="53"/>
      <c r="G519" s="52"/>
      <c r="H519" s="259"/>
      <c r="I519" s="269"/>
      <c r="J519" s="269"/>
      <c r="K519" s="269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51"/>
      <c r="AK519" s="254"/>
      <c r="AL519" s="44"/>
      <c r="AM519" s="211"/>
      <c r="AN519" s="211"/>
      <c r="AO519" s="247">
        <f>SUMPRODUCT(LEN($M519:$AE522)-LEN(SUBSTITUTE($M519:$AE522,"A", "")))</f>
        <v>0</v>
      </c>
      <c r="AP519" s="240">
        <f>SUMPRODUCT(LEN($AH519:$AH522)-LEN(SUBSTITUTE($AH519:$AH522,"A", "")))</f>
        <v>0</v>
      </c>
      <c r="AQ519" s="237">
        <f>SUMPRODUCT(LEN($AG519:$AG522)-LEN(SUBSTITUTE($AG519:$AG522,"A", "")))</f>
        <v>0</v>
      </c>
      <c r="AR519" s="234">
        <f>SUMPRODUCT(LEN($M519:$AE522)-LEN(SUBSTITUTE($M519:$AE522,"S", "")))</f>
        <v>0</v>
      </c>
      <c r="AS519" s="240">
        <f>SUMPRODUCT(LEN($AH519:$AH522)-LEN(SUBSTITUTE($AH519:$AH522,"S", "")))</f>
        <v>0</v>
      </c>
      <c r="AT519" s="237">
        <f>SUMPRODUCT(LEN($AG519:$AG522)-LEN(SUBSTITUTE($AG519:$AG522,"S", "")))</f>
        <v>0</v>
      </c>
      <c r="AU519" s="234">
        <f>SUMPRODUCT(LEN($M519:$AE522)-LEN(SUBSTITUTE($M519:$AE522,"F", "")))</f>
        <v>0</v>
      </c>
      <c r="AV519" s="240">
        <f>SUMPRODUCT(LEN($AH519:$AH522)-LEN(SUBSTITUTE($AH519:$AH522,"F", "")))</f>
        <v>0</v>
      </c>
      <c r="AW519" s="237">
        <f>SUMPRODUCT(LEN($AG519:$AG522)-LEN(SUBSTITUTE($AG519:$AG522,"F", "")))</f>
        <v>0</v>
      </c>
      <c r="AX519" s="234">
        <f>SUMPRODUCT(LEN($M519:$AE522)-LEN(SUBSTITUTE($M519:$AE522,"G", "")))</f>
        <v>0</v>
      </c>
      <c r="AY519" s="240">
        <f>SUMPRODUCT(LEN($AH519:$AH522)-LEN(SUBSTITUTE($AH519:$AH522,"G", "")))</f>
        <v>0</v>
      </c>
      <c r="AZ519" s="237">
        <f>SUMPRODUCT(LEN($AG519:$AG522)-LEN(SUBSTITUTE($AG519:$AG522,"G", "")))</f>
        <v>0</v>
      </c>
      <c r="BA519" s="234">
        <f>SUMPRODUCT(LEN($M519:$AE522)-LEN(SUBSTITUTE($M519:$AE522,"M", "")))</f>
        <v>0</v>
      </c>
      <c r="BB519" s="240">
        <f>SUMPRODUCT(LEN($AH519:$AH522)-LEN(SUBSTITUTE($AH519:$AH522,"M", "")))</f>
        <v>0</v>
      </c>
      <c r="BC519" s="237">
        <f>SUMPRODUCT(LEN($AG519:$AG522)-LEN(SUBSTITUTE($AG519:$AG522,"M", "")))</f>
        <v>0</v>
      </c>
      <c r="BD519" s="291">
        <f>SUMPRODUCT(LEN($AI519:$AI522)-LEN(SUBSTITUTE($AI519:$AI522,"S", "")))</f>
        <v>0</v>
      </c>
      <c r="BE519" s="294">
        <f>SUMPRODUCT(LEN($AI519:$AI522)-LEN(SUBSTITUTE($AI519:$AI522,"F", "")))</f>
        <v>0</v>
      </c>
      <c r="BF519" s="294">
        <f>SUMPRODUCT(LEN($AI519:$AI522)-LEN(SUBSTITUTE($AI519:$AI522,"G", "")))</f>
        <v>0</v>
      </c>
      <c r="BG519" s="297">
        <f>SUMPRODUCT(LEN($AI519:$AI522)-LEN(SUBSTITUTE($AI519:$AI522,"M", "")))</f>
        <v>0</v>
      </c>
    </row>
    <row r="520" spans="2:60" ht="28.15" hidden="1" customHeight="1" thickBot="1">
      <c r="B520" s="34"/>
      <c r="C520" s="266"/>
      <c r="D520" s="43"/>
      <c r="E520" s="42"/>
      <c r="F520" s="42"/>
      <c r="G520" s="41"/>
      <c r="H520" s="260"/>
      <c r="I520" s="270"/>
      <c r="J520" s="270"/>
      <c r="K520" s="270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52"/>
      <c r="AK520" s="255"/>
      <c r="AL520" s="23"/>
      <c r="AM520" s="211"/>
      <c r="AN520" s="211"/>
      <c r="AO520" s="248"/>
      <c r="AP520" s="241"/>
      <c r="AQ520" s="238"/>
      <c r="AR520" s="235"/>
      <c r="AS520" s="241"/>
      <c r="AT520" s="238"/>
      <c r="AU520" s="235"/>
      <c r="AV520" s="241"/>
      <c r="AW520" s="238"/>
      <c r="AX520" s="235"/>
      <c r="AY520" s="241"/>
      <c r="AZ520" s="238"/>
      <c r="BA520" s="235"/>
      <c r="BB520" s="241"/>
      <c r="BC520" s="238"/>
      <c r="BD520" s="292"/>
      <c r="BE520" s="295"/>
      <c r="BF520" s="295"/>
      <c r="BG520" s="298"/>
    </row>
    <row r="521" spans="2:60" ht="28.15" hidden="1" customHeight="1">
      <c r="B521" s="34"/>
      <c r="C521" s="267"/>
      <c r="D521" s="33"/>
      <c r="E521" s="32"/>
      <c r="F521" s="32"/>
      <c r="G521" s="31"/>
      <c r="H521" s="257"/>
      <c r="I521" s="271"/>
      <c r="J521" s="271"/>
      <c r="K521" s="271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52"/>
      <c r="AK521" s="255"/>
      <c r="AL521" s="23"/>
      <c r="AM521" s="211"/>
      <c r="AN521" s="211"/>
      <c r="AO521" s="248"/>
      <c r="AP521" s="241"/>
      <c r="AQ521" s="238"/>
      <c r="AR521" s="235"/>
      <c r="AS521" s="241"/>
      <c r="AT521" s="238"/>
      <c r="AU521" s="235"/>
      <c r="AV521" s="241"/>
      <c r="AW521" s="238"/>
      <c r="AX521" s="235"/>
      <c r="AY521" s="241"/>
      <c r="AZ521" s="238"/>
      <c r="BA521" s="235"/>
      <c r="BB521" s="241"/>
      <c r="BC521" s="238"/>
      <c r="BD521" s="292"/>
      <c r="BE521" s="295"/>
      <c r="BF521" s="295"/>
      <c r="BG521" s="298"/>
    </row>
    <row r="522" spans="2:60" ht="28.15" hidden="1" customHeight="1" thickBot="1">
      <c r="B522" s="34"/>
      <c r="C522" s="273"/>
      <c r="D522" s="64"/>
      <c r="E522" s="63"/>
      <c r="F522" s="63"/>
      <c r="G522" s="62"/>
      <c r="H522" s="258"/>
      <c r="I522" s="274"/>
      <c r="J522" s="274"/>
      <c r="K522" s="274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53"/>
      <c r="AK522" s="256"/>
      <c r="AL522" s="55"/>
      <c r="AM522" s="211"/>
      <c r="AN522" s="211"/>
      <c r="AO522" s="249"/>
      <c r="AP522" s="242"/>
      <c r="AQ522" s="239"/>
      <c r="AR522" s="236"/>
      <c r="AS522" s="242"/>
      <c r="AT522" s="239"/>
      <c r="AU522" s="236"/>
      <c r="AV522" s="242"/>
      <c r="AW522" s="239"/>
      <c r="AX522" s="236"/>
      <c r="AY522" s="242"/>
      <c r="AZ522" s="239"/>
      <c r="BA522" s="236"/>
      <c r="BB522" s="242"/>
      <c r="BC522" s="239"/>
      <c r="BD522" s="293"/>
      <c r="BE522" s="296"/>
      <c r="BF522" s="296"/>
      <c r="BG522" s="299"/>
    </row>
    <row r="523" spans="2:60" ht="28.15" hidden="1" customHeight="1">
      <c r="B523" s="34"/>
      <c r="C523" s="265">
        <v>3</v>
      </c>
      <c r="D523" s="54"/>
      <c r="E523" s="53"/>
      <c r="F523" s="53"/>
      <c r="G523" s="52"/>
      <c r="H523" s="259"/>
      <c r="I523" s="269"/>
      <c r="J523" s="269"/>
      <c r="K523" s="269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44"/>
      <c r="AK523" s="244"/>
      <c r="AL523" s="44"/>
      <c r="AM523" s="211"/>
      <c r="AN523" s="211"/>
      <c r="AO523" s="247">
        <f>SUMPRODUCT(LEN($M523:$AE526)-LEN(SUBSTITUTE($M523:$AE526,"A", "")))</f>
        <v>0</v>
      </c>
      <c r="AP523" s="240">
        <f>SUMPRODUCT(LEN($AH523:$AH526)-LEN(SUBSTITUTE($AH523:$AH526,"A", "")))</f>
        <v>0</v>
      </c>
      <c r="AQ523" s="237">
        <f>SUMPRODUCT(LEN($AG523:$AG526)-LEN(SUBSTITUTE($AG523:$AG526,"A", "")))</f>
        <v>0</v>
      </c>
      <c r="AR523" s="234">
        <f>SUMPRODUCT(LEN($M523:$AE526)-LEN(SUBSTITUTE($M523:$AE526,"S", "")))</f>
        <v>0</v>
      </c>
      <c r="AS523" s="240">
        <f>SUMPRODUCT(LEN($AH523:$AH526)-LEN(SUBSTITUTE($AH523:$AH526,"S", "")))</f>
        <v>0</v>
      </c>
      <c r="AT523" s="237">
        <f>SUMPRODUCT(LEN($AG523:$AG526)-LEN(SUBSTITUTE($AG523:$AG526,"S", "")))</f>
        <v>0</v>
      </c>
      <c r="AU523" s="234">
        <f>SUMPRODUCT(LEN($M523:$AE526)-LEN(SUBSTITUTE($M523:$AE526,"F", "")))</f>
        <v>0</v>
      </c>
      <c r="AV523" s="240">
        <f>SUMPRODUCT(LEN($AH523:$AH526)-LEN(SUBSTITUTE($AH523:$AH526,"F", "")))</f>
        <v>0</v>
      </c>
      <c r="AW523" s="237">
        <f>SUMPRODUCT(LEN($AG523:$AG526)-LEN(SUBSTITUTE($AG523:$AG526,"F", "")))</f>
        <v>0</v>
      </c>
      <c r="AX523" s="234">
        <f>SUMPRODUCT(LEN($M523:$AE526)-LEN(SUBSTITUTE($M523:$AE526,"G", "")))</f>
        <v>0</v>
      </c>
      <c r="AY523" s="240">
        <f>SUMPRODUCT(LEN($AH523:$AH526)-LEN(SUBSTITUTE($AH523:$AH526,"G", "")))</f>
        <v>0</v>
      </c>
      <c r="AZ523" s="237">
        <f>SUMPRODUCT(LEN($AG523:$AG526)-LEN(SUBSTITUTE($AG523:$AG526,"G", "")))</f>
        <v>0</v>
      </c>
      <c r="BA523" s="234">
        <f>SUMPRODUCT(LEN($M523:$AE526)-LEN(SUBSTITUTE($M523:$AE526,"M", "")))</f>
        <v>0</v>
      </c>
      <c r="BB523" s="240">
        <f>SUMPRODUCT(LEN($AH523:$AH526)-LEN(SUBSTITUTE($AH523:$AH526,"M", "")))</f>
        <v>0</v>
      </c>
      <c r="BC523" s="237">
        <f>SUMPRODUCT(LEN($AG523:$AG526)-LEN(SUBSTITUTE($AG523:$AG526,"M", "")))</f>
        <v>0</v>
      </c>
      <c r="BD523" s="291">
        <f>SUMPRODUCT(LEN($AI523:$AI526)-LEN(SUBSTITUTE($AI523:$AI526,"S", "")))</f>
        <v>0</v>
      </c>
      <c r="BE523" s="294">
        <f>SUMPRODUCT(LEN($AI523:$AI526)-LEN(SUBSTITUTE($AI523:$AI526,"F", "")))</f>
        <v>0</v>
      </c>
      <c r="BF523" s="294">
        <f>SUMPRODUCT(LEN($AI523:$AI526)-LEN(SUBSTITUTE($AI523:$AI526,"G", "")))</f>
        <v>0</v>
      </c>
      <c r="BG523" s="297">
        <f>SUMPRODUCT(LEN($AI523:$AI526)-LEN(SUBSTITUTE($AI523:$AI526,"M", "")))</f>
        <v>0</v>
      </c>
    </row>
    <row r="524" spans="2:60" ht="28.15" hidden="1" customHeight="1" thickBot="1">
      <c r="B524" s="34"/>
      <c r="C524" s="266"/>
      <c r="D524" s="43"/>
      <c r="E524" s="42"/>
      <c r="F524" s="42"/>
      <c r="G524" s="41"/>
      <c r="H524" s="260"/>
      <c r="I524" s="270"/>
      <c r="J524" s="270"/>
      <c r="K524" s="270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45"/>
      <c r="AK524" s="245"/>
      <c r="AL524" s="23"/>
      <c r="AM524" s="211"/>
      <c r="AN524" s="211"/>
      <c r="AO524" s="248"/>
      <c r="AP524" s="241"/>
      <c r="AQ524" s="238"/>
      <c r="AR524" s="235"/>
      <c r="AS524" s="241"/>
      <c r="AT524" s="238"/>
      <c r="AU524" s="235"/>
      <c r="AV524" s="241"/>
      <c r="AW524" s="238"/>
      <c r="AX524" s="235"/>
      <c r="AY524" s="241"/>
      <c r="AZ524" s="238"/>
      <c r="BA524" s="235"/>
      <c r="BB524" s="241"/>
      <c r="BC524" s="238"/>
      <c r="BD524" s="292"/>
      <c r="BE524" s="295"/>
      <c r="BF524" s="295"/>
      <c r="BG524" s="298"/>
    </row>
    <row r="525" spans="2:60" ht="28.15" hidden="1" customHeight="1">
      <c r="B525" s="34"/>
      <c r="C525" s="267"/>
      <c r="D525" s="33"/>
      <c r="E525" s="32"/>
      <c r="F525" s="32"/>
      <c r="G525" s="31"/>
      <c r="H525" s="257"/>
      <c r="I525" s="271"/>
      <c r="J525" s="271"/>
      <c r="K525" s="271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45"/>
      <c r="AK525" s="245"/>
      <c r="AL525" s="23"/>
      <c r="AM525" s="211"/>
      <c r="AN525" s="211"/>
      <c r="AO525" s="248"/>
      <c r="AP525" s="241"/>
      <c r="AQ525" s="238"/>
      <c r="AR525" s="235"/>
      <c r="AS525" s="241"/>
      <c r="AT525" s="238"/>
      <c r="AU525" s="235"/>
      <c r="AV525" s="241"/>
      <c r="AW525" s="238"/>
      <c r="AX525" s="235"/>
      <c r="AY525" s="241"/>
      <c r="AZ525" s="238"/>
      <c r="BA525" s="235"/>
      <c r="BB525" s="241"/>
      <c r="BC525" s="238"/>
      <c r="BD525" s="292"/>
      <c r="BE525" s="295"/>
      <c r="BF525" s="295"/>
      <c r="BG525" s="298"/>
    </row>
    <row r="526" spans="2:60" ht="28.15" hidden="1" customHeight="1" thickBot="1">
      <c r="B526" s="22"/>
      <c r="C526" s="268"/>
      <c r="D526" s="21"/>
      <c r="E526" s="20"/>
      <c r="F526" s="20"/>
      <c r="G526" s="19"/>
      <c r="H526" s="258"/>
      <c r="I526" s="272"/>
      <c r="J526" s="272"/>
      <c r="K526" s="27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46"/>
      <c r="AK526" s="246"/>
      <c r="AL526" s="11"/>
      <c r="AM526" s="211"/>
      <c r="AN526" s="211"/>
      <c r="AO526" s="249"/>
      <c r="AP526" s="242"/>
      <c r="AQ526" s="239"/>
      <c r="AR526" s="236"/>
      <c r="AS526" s="242"/>
      <c r="AT526" s="239"/>
      <c r="AU526" s="236"/>
      <c r="AV526" s="242"/>
      <c r="AW526" s="239"/>
      <c r="AX526" s="236"/>
      <c r="AY526" s="242"/>
      <c r="AZ526" s="239"/>
      <c r="BA526" s="236"/>
      <c r="BB526" s="242"/>
      <c r="BC526" s="239"/>
      <c r="BD526" s="293"/>
      <c r="BE526" s="296"/>
      <c r="BF526" s="296"/>
      <c r="BG526" s="299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29" t="s">
        <v>287</v>
      </c>
      <c r="M527" s="278"/>
      <c r="N527" s="229" t="s">
        <v>286</v>
      </c>
      <c r="O527" s="278"/>
      <c r="P527" s="229" t="s">
        <v>286</v>
      </c>
      <c r="Q527" s="230"/>
      <c r="R527" s="229" t="s">
        <v>286</v>
      </c>
      <c r="S527" s="230"/>
      <c r="T527" s="229" t="s">
        <v>286</v>
      </c>
      <c r="U527" s="230"/>
      <c r="V527" s="229" t="s">
        <v>286</v>
      </c>
      <c r="W527" s="230"/>
      <c r="X527" s="229" t="s">
        <v>286</v>
      </c>
      <c r="Y527" s="230"/>
      <c r="Z527" s="229" t="s">
        <v>286</v>
      </c>
      <c r="AA527" s="230"/>
      <c r="AB527" s="229" t="s">
        <v>286</v>
      </c>
      <c r="AC527" s="230"/>
      <c r="AD527" s="229" t="s">
        <v>286</v>
      </c>
      <c r="AE527" s="230"/>
      <c r="AF527" s="243" t="s">
        <v>285</v>
      </c>
      <c r="AG527" s="230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75"/>
      <c r="F528" s="276"/>
      <c r="G528" s="277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65">
        <v>1</v>
      </c>
      <c r="D529" s="54"/>
      <c r="E529" s="53"/>
      <c r="F529" s="53"/>
      <c r="G529" s="52"/>
      <c r="H529" s="259"/>
      <c r="I529" s="269"/>
      <c r="J529" s="269"/>
      <c r="K529" s="269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44"/>
      <c r="AK529" s="244"/>
      <c r="AL529" s="44"/>
      <c r="AM529" s="211"/>
      <c r="AN529" s="211"/>
      <c r="AO529" s="247">
        <f>SUMPRODUCT(LEN($M529:$AE532)-LEN(SUBSTITUTE($M529:$AE532,"A", "")))</f>
        <v>0</v>
      </c>
      <c r="AP529" s="240">
        <f>SUMPRODUCT(LEN($AH529:$AH532)-LEN(SUBSTITUTE($AH529:$AH532,"A", "")))</f>
        <v>0</v>
      </c>
      <c r="AQ529" s="237">
        <f>SUMPRODUCT(LEN($AG529:$AG532)-LEN(SUBSTITUTE($AG529:$AG532,"A", "")))</f>
        <v>0</v>
      </c>
      <c r="AR529" s="234">
        <f>SUMPRODUCT(LEN($M529:$AE532)-LEN(SUBSTITUTE($M529:$AE532,"S", "")))</f>
        <v>0</v>
      </c>
      <c r="AS529" s="240">
        <f>SUMPRODUCT(LEN($AH529:$AH532)-LEN(SUBSTITUTE($AH529:$AH532,"S", "")))</f>
        <v>0</v>
      </c>
      <c r="AT529" s="237">
        <f>SUMPRODUCT(LEN($AG529:$AG532)-LEN(SUBSTITUTE($AG529:$AG532,"S", "")))</f>
        <v>0</v>
      </c>
      <c r="AU529" s="234">
        <f>SUMPRODUCT(LEN($M529:$AE532)-LEN(SUBSTITUTE($M529:$AE532,"F", "")))</f>
        <v>0</v>
      </c>
      <c r="AV529" s="240">
        <f>SUMPRODUCT(LEN($AH529:$AH532)-LEN(SUBSTITUTE($AH529:$AH532,"F", "")))</f>
        <v>0</v>
      </c>
      <c r="AW529" s="237">
        <f>SUMPRODUCT(LEN($AG529:$AG532)-LEN(SUBSTITUTE($AG529:$AG532,"F", "")))</f>
        <v>0</v>
      </c>
      <c r="AX529" s="234">
        <f>SUMPRODUCT(LEN($M529:$AE532)-LEN(SUBSTITUTE($M529:$AE532,"G", "")))</f>
        <v>0</v>
      </c>
      <c r="AY529" s="240">
        <f>SUMPRODUCT(LEN($AH529:$AH532)-LEN(SUBSTITUTE($AH529:$AH532,"G", "")))</f>
        <v>0</v>
      </c>
      <c r="AZ529" s="237">
        <f>SUMPRODUCT(LEN($AG529:$AG532)-LEN(SUBSTITUTE($AG529:$AG532,"G", "")))</f>
        <v>0</v>
      </c>
      <c r="BA529" s="234">
        <f>SUMPRODUCT(LEN($M529:$AE532)-LEN(SUBSTITUTE($M529:$AE532,"M", "")))</f>
        <v>0</v>
      </c>
      <c r="BB529" s="240">
        <f>SUMPRODUCT(LEN($AH529:$AH532)-LEN(SUBSTITUTE($AH529:$AH532,"M", "")))</f>
        <v>0</v>
      </c>
      <c r="BC529" s="237">
        <f>SUMPRODUCT(LEN($AG529:$AG532)-LEN(SUBSTITUTE($AG529:$AG532,"M", "")))</f>
        <v>0</v>
      </c>
      <c r="BD529" s="291">
        <f>SUMPRODUCT(LEN($AI529:$AI532)-LEN(SUBSTITUTE($AI529:$AI532,"S", "")))</f>
        <v>0</v>
      </c>
      <c r="BE529" s="294">
        <f>SUMPRODUCT(LEN($AI529:$AI532)-LEN(SUBSTITUTE($AI529:$AI532,"F", "")))</f>
        <v>0</v>
      </c>
      <c r="BF529" s="294">
        <f>SUMPRODUCT(LEN($AI529:$AI532)-LEN(SUBSTITUTE($AI529:$AI532,"G", "")))</f>
        <v>0</v>
      </c>
      <c r="BG529" s="297">
        <f>SUMPRODUCT(LEN($AI529:$AI532)-LEN(SUBSTITUTE($AI529:$AI532,"M", "")))</f>
        <v>0</v>
      </c>
    </row>
    <row r="530" spans="2:60" ht="28.15" hidden="1" customHeight="1" thickBot="1">
      <c r="B530" s="34"/>
      <c r="C530" s="266"/>
      <c r="D530" s="43"/>
      <c r="E530" s="42"/>
      <c r="F530" s="42"/>
      <c r="G530" s="41"/>
      <c r="H530" s="260"/>
      <c r="I530" s="270"/>
      <c r="J530" s="270"/>
      <c r="K530" s="270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45"/>
      <c r="AK530" s="245"/>
      <c r="AL530" s="23"/>
      <c r="AM530" s="211"/>
      <c r="AN530" s="211"/>
      <c r="AO530" s="248"/>
      <c r="AP530" s="241"/>
      <c r="AQ530" s="238"/>
      <c r="AR530" s="235"/>
      <c r="AS530" s="241"/>
      <c r="AT530" s="238"/>
      <c r="AU530" s="235"/>
      <c r="AV530" s="241"/>
      <c r="AW530" s="238"/>
      <c r="AX530" s="235"/>
      <c r="AY530" s="241"/>
      <c r="AZ530" s="238"/>
      <c r="BA530" s="235"/>
      <c r="BB530" s="241"/>
      <c r="BC530" s="238"/>
      <c r="BD530" s="292"/>
      <c r="BE530" s="295"/>
      <c r="BF530" s="295"/>
      <c r="BG530" s="298"/>
    </row>
    <row r="531" spans="2:60" ht="28.15" hidden="1" customHeight="1">
      <c r="B531" s="34"/>
      <c r="C531" s="267"/>
      <c r="D531" s="33"/>
      <c r="E531" s="32"/>
      <c r="F531" s="32"/>
      <c r="G531" s="31"/>
      <c r="H531" s="257"/>
      <c r="I531" s="271"/>
      <c r="J531" s="271"/>
      <c r="K531" s="271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45"/>
      <c r="AK531" s="245"/>
      <c r="AL531" s="23"/>
      <c r="AM531" s="211"/>
      <c r="AN531" s="211"/>
      <c r="AO531" s="248"/>
      <c r="AP531" s="241"/>
      <c r="AQ531" s="238"/>
      <c r="AR531" s="235"/>
      <c r="AS531" s="241"/>
      <c r="AT531" s="238"/>
      <c r="AU531" s="235"/>
      <c r="AV531" s="241"/>
      <c r="AW531" s="238"/>
      <c r="AX531" s="235"/>
      <c r="AY531" s="241"/>
      <c r="AZ531" s="238"/>
      <c r="BA531" s="235"/>
      <c r="BB531" s="241"/>
      <c r="BC531" s="238"/>
      <c r="BD531" s="292"/>
      <c r="BE531" s="295"/>
      <c r="BF531" s="295"/>
      <c r="BG531" s="298"/>
    </row>
    <row r="532" spans="2:60" ht="28.15" hidden="1" customHeight="1" thickBot="1">
      <c r="B532" s="34"/>
      <c r="C532" s="273"/>
      <c r="D532" s="64"/>
      <c r="E532" s="63"/>
      <c r="F532" s="63"/>
      <c r="G532" s="62"/>
      <c r="H532" s="258"/>
      <c r="I532" s="274"/>
      <c r="J532" s="274"/>
      <c r="K532" s="274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50"/>
      <c r="AK532" s="250"/>
      <c r="AL532" s="55"/>
      <c r="AM532" s="211"/>
      <c r="AN532" s="211"/>
      <c r="AO532" s="249"/>
      <c r="AP532" s="242"/>
      <c r="AQ532" s="239"/>
      <c r="AR532" s="236"/>
      <c r="AS532" s="242"/>
      <c r="AT532" s="239"/>
      <c r="AU532" s="236"/>
      <c r="AV532" s="242"/>
      <c r="AW532" s="239"/>
      <c r="AX532" s="236"/>
      <c r="AY532" s="242"/>
      <c r="AZ532" s="239"/>
      <c r="BA532" s="236"/>
      <c r="BB532" s="242"/>
      <c r="BC532" s="239"/>
      <c r="BD532" s="293"/>
      <c r="BE532" s="296"/>
      <c r="BF532" s="296"/>
      <c r="BG532" s="299"/>
    </row>
    <row r="533" spans="2:60" ht="28.15" hidden="1" customHeight="1">
      <c r="B533" s="34"/>
      <c r="C533" s="265">
        <v>2</v>
      </c>
      <c r="D533" s="54"/>
      <c r="E533" s="53"/>
      <c r="F533" s="53"/>
      <c r="G533" s="52"/>
      <c r="H533" s="259"/>
      <c r="I533" s="269"/>
      <c r="J533" s="269"/>
      <c r="K533" s="269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51"/>
      <c r="AK533" s="254"/>
      <c r="AL533" s="44"/>
      <c r="AM533" s="211"/>
      <c r="AN533" s="211"/>
      <c r="AO533" s="247">
        <f>SUMPRODUCT(LEN($M533:$AE536)-LEN(SUBSTITUTE($M533:$AE536,"A", "")))</f>
        <v>0</v>
      </c>
      <c r="AP533" s="240">
        <f>SUMPRODUCT(LEN($AH533:$AH536)-LEN(SUBSTITUTE($AH533:$AH536,"A", "")))</f>
        <v>0</v>
      </c>
      <c r="AQ533" s="237">
        <f>SUMPRODUCT(LEN($AG533:$AG536)-LEN(SUBSTITUTE($AG533:$AG536,"A", "")))</f>
        <v>0</v>
      </c>
      <c r="AR533" s="234">
        <f>SUMPRODUCT(LEN($M533:$AE536)-LEN(SUBSTITUTE($M533:$AE536,"S", "")))</f>
        <v>0</v>
      </c>
      <c r="AS533" s="240">
        <f>SUMPRODUCT(LEN($AH533:$AH536)-LEN(SUBSTITUTE($AH533:$AH536,"S", "")))</f>
        <v>0</v>
      </c>
      <c r="AT533" s="237">
        <f>SUMPRODUCT(LEN($AG533:$AG536)-LEN(SUBSTITUTE($AG533:$AG536,"S", "")))</f>
        <v>0</v>
      </c>
      <c r="AU533" s="234">
        <f>SUMPRODUCT(LEN($M533:$AE536)-LEN(SUBSTITUTE($M533:$AE536,"F", "")))</f>
        <v>0</v>
      </c>
      <c r="AV533" s="240">
        <f>SUMPRODUCT(LEN($AH533:$AH536)-LEN(SUBSTITUTE($AH533:$AH536,"F", "")))</f>
        <v>0</v>
      </c>
      <c r="AW533" s="237">
        <f>SUMPRODUCT(LEN($AG533:$AG536)-LEN(SUBSTITUTE($AG533:$AG536,"F", "")))</f>
        <v>0</v>
      </c>
      <c r="AX533" s="234">
        <f>SUMPRODUCT(LEN($M533:$AE536)-LEN(SUBSTITUTE($M533:$AE536,"G", "")))</f>
        <v>0</v>
      </c>
      <c r="AY533" s="240">
        <f>SUMPRODUCT(LEN($AH533:$AH536)-LEN(SUBSTITUTE($AH533:$AH536,"G", "")))</f>
        <v>0</v>
      </c>
      <c r="AZ533" s="237">
        <f>SUMPRODUCT(LEN($AG533:$AG536)-LEN(SUBSTITUTE($AG533:$AG536,"G", "")))</f>
        <v>0</v>
      </c>
      <c r="BA533" s="234">
        <f>SUMPRODUCT(LEN($M533:$AE536)-LEN(SUBSTITUTE($M533:$AE536,"M", "")))</f>
        <v>0</v>
      </c>
      <c r="BB533" s="240">
        <f>SUMPRODUCT(LEN($AH533:$AH536)-LEN(SUBSTITUTE($AH533:$AH536,"M", "")))</f>
        <v>0</v>
      </c>
      <c r="BC533" s="237">
        <f>SUMPRODUCT(LEN($AG533:$AG536)-LEN(SUBSTITUTE($AG533:$AG536,"M", "")))</f>
        <v>0</v>
      </c>
      <c r="BD533" s="291">
        <f>SUMPRODUCT(LEN($AI533:$AI536)-LEN(SUBSTITUTE($AI533:$AI536,"S", "")))</f>
        <v>0</v>
      </c>
      <c r="BE533" s="294">
        <f>SUMPRODUCT(LEN($AI533:$AI536)-LEN(SUBSTITUTE($AI533:$AI536,"F", "")))</f>
        <v>0</v>
      </c>
      <c r="BF533" s="294">
        <f>SUMPRODUCT(LEN($AI533:$AI536)-LEN(SUBSTITUTE($AI533:$AI536,"G", "")))</f>
        <v>0</v>
      </c>
      <c r="BG533" s="297">
        <f>SUMPRODUCT(LEN($AI533:$AI536)-LEN(SUBSTITUTE($AI533:$AI536,"M", "")))</f>
        <v>0</v>
      </c>
    </row>
    <row r="534" spans="2:60" ht="28.15" hidden="1" customHeight="1" thickBot="1">
      <c r="B534" s="34"/>
      <c r="C534" s="266"/>
      <c r="D534" s="43"/>
      <c r="E534" s="42"/>
      <c r="F534" s="42"/>
      <c r="G534" s="41"/>
      <c r="H534" s="260"/>
      <c r="I534" s="270"/>
      <c r="J534" s="270"/>
      <c r="K534" s="270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52"/>
      <c r="AK534" s="255"/>
      <c r="AL534" s="23"/>
      <c r="AM534" s="211"/>
      <c r="AN534" s="211"/>
      <c r="AO534" s="248"/>
      <c r="AP534" s="241"/>
      <c r="AQ534" s="238"/>
      <c r="AR534" s="235"/>
      <c r="AS534" s="241"/>
      <c r="AT534" s="238"/>
      <c r="AU534" s="235"/>
      <c r="AV534" s="241"/>
      <c r="AW534" s="238"/>
      <c r="AX534" s="235"/>
      <c r="AY534" s="241"/>
      <c r="AZ534" s="238"/>
      <c r="BA534" s="235"/>
      <c r="BB534" s="241"/>
      <c r="BC534" s="238"/>
      <c r="BD534" s="292"/>
      <c r="BE534" s="295"/>
      <c r="BF534" s="295"/>
      <c r="BG534" s="298"/>
    </row>
    <row r="535" spans="2:60" ht="28.15" hidden="1" customHeight="1">
      <c r="B535" s="34"/>
      <c r="C535" s="267"/>
      <c r="D535" s="33"/>
      <c r="E535" s="32"/>
      <c r="F535" s="32"/>
      <c r="G535" s="31"/>
      <c r="H535" s="257"/>
      <c r="I535" s="271"/>
      <c r="J535" s="271"/>
      <c r="K535" s="271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52"/>
      <c r="AK535" s="255"/>
      <c r="AL535" s="23"/>
      <c r="AM535" s="211"/>
      <c r="AN535" s="211"/>
      <c r="AO535" s="248"/>
      <c r="AP535" s="241"/>
      <c r="AQ535" s="238"/>
      <c r="AR535" s="235"/>
      <c r="AS535" s="241"/>
      <c r="AT535" s="238"/>
      <c r="AU535" s="235"/>
      <c r="AV535" s="241"/>
      <c r="AW535" s="238"/>
      <c r="AX535" s="235"/>
      <c r="AY535" s="241"/>
      <c r="AZ535" s="238"/>
      <c r="BA535" s="235"/>
      <c r="BB535" s="241"/>
      <c r="BC535" s="238"/>
      <c r="BD535" s="292"/>
      <c r="BE535" s="295"/>
      <c r="BF535" s="295"/>
      <c r="BG535" s="298"/>
    </row>
    <row r="536" spans="2:60" ht="28.15" hidden="1" customHeight="1" thickBot="1">
      <c r="B536" s="34"/>
      <c r="C536" s="273"/>
      <c r="D536" s="64"/>
      <c r="E536" s="63"/>
      <c r="F536" s="63"/>
      <c r="G536" s="62"/>
      <c r="H536" s="258"/>
      <c r="I536" s="274"/>
      <c r="J536" s="274"/>
      <c r="K536" s="274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53"/>
      <c r="AK536" s="256"/>
      <c r="AL536" s="55"/>
      <c r="AM536" s="211"/>
      <c r="AN536" s="211"/>
      <c r="AO536" s="249"/>
      <c r="AP536" s="242"/>
      <c r="AQ536" s="239"/>
      <c r="AR536" s="236"/>
      <c r="AS536" s="242"/>
      <c r="AT536" s="239"/>
      <c r="AU536" s="236"/>
      <c r="AV536" s="242"/>
      <c r="AW536" s="239"/>
      <c r="AX536" s="236"/>
      <c r="AY536" s="242"/>
      <c r="AZ536" s="239"/>
      <c r="BA536" s="236"/>
      <c r="BB536" s="242"/>
      <c r="BC536" s="239"/>
      <c r="BD536" s="293"/>
      <c r="BE536" s="296"/>
      <c r="BF536" s="296"/>
      <c r="BG536" s="299"/>
    </row>
    <row r="537" spans="2:60" ht="28.15" hidden="1" customHeight="1">
      <c r="B537" s="34"/>
      <c r="C537" s="265">
        <v>3</v>
      </c>
      <c r="D537" s="54"/>
      <c r="E537" s="53"/>
      <c r="F537" s="53"/>
      <c r="G537" s="52"/>
      <c r="H537" s="259"/>
      <c r="I537" s="269"/>
      <c r="J537" s="269"/>
      <c r="K537" s="269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44"/>
      <c r="AK537" s="244"/>
      <c r="AL537" s="44"/>
      <c r="AM537" s="211"/>
      <c r="AN537" s="211"/>
      <c r="AO537" s="247">
        <f>SUMPRODUCT(LEN($M537:$AE540)-LEN(SUBSTITUTE($M537:$AE540,"A", "")))</f>
        <v>0</v>
      </c>
      <c r="AP537" s="240">
        <f>SUMPRODUCT(LEN($AH537:$AH540)-LEN(SUBSTITUTE($AH537:$AH540,"A", "")))</f>
        <v>0</v>
      </c>
      <c r="AQ537" s="237">
        <f>SUMPRODUCT(LEN($AG537:$AG540)-LEN(SUBSTITUTE($AG537:$AG540,"A", "")))</f>
        <v>0</v>
      </c>
      <c r="AR537" s="234">
        <f>SUMPRODUCT(LEN($M537:$AE540)-LEN(SUBSTITUTE($M537:$AE540,"S", "")))</f>
        <v>0</v>
      </c>
      <c r="AS537" s="240">
        <f>SUMPRODUCT(LEN($AH537:$AH540)-LEN(SUBSTITUTE($AH537:$AH540,"S", "")))</f>
        <v>0</v>
      </c>
      <c r="AT537" s="237">
        <f>SUMPRODUCT(LEN($AG537:$AG540)-LEN(SUBSTITUTE($AG537:$AG540,"S", "")))</f>
        <v>0</v>
      </c>
      <c r="AU537" s="234">
        <f>SUMPRODUCT(LEN($M537:$AE540)-LEN(SUBSTITUTE($M537:$AE540,"F", "")))</f>
        <v>0</v>
      </c>
      <c r="AV537" s="240">
        <f>SUMPRODUCT(LEN($AH537:$AH540)-LEN(SUBSTITUTE($AH537:$AH540,"F", "")))</f>
        <v>0</v>
      </c>
      <c r="AW537" s="237">
        <f>SUMPRODUCT(LEN($AG537:$AG540)-LEN(SUBSTITUTE($AG537:$AG540,"F", "")))</f>
        <v>0</v>
      </c>
      <c r="AX537" s="234">
        <f>SUMPRODUCT(LEN($M537:$AE540)-LEN(SUBSTITUTE($M537:$AE540,"G", "")))</f>
        <v>0</v>
      </c>
      <c r="AY537" s="240">
        <f>SUMPRODUCT(LEN($AH537:$AH540)-LEN(SUBSTITUTE($AH537:$AH540,"G", "")))</f>
        <v>0</v>
      </c>
      <c r="AZ537" s="237">
        <f>SUMPRODUCT(LEN($AG537:$AG540)-LEN(SUBSTITUTE($AG537:$AG540,"G", "")))</f>
        <v>0</v>
      </c>
      <c r="BA537" s="234">
        <f>SUMPRODUCT(LEN($M537:$AE540)-LEN(SUBSTITUTE($M537:$AE540,"M", "")))</f>
        <v>0</v>
      </c>
      <c r="BB537" s="240">
        <f>SUMPRODUCT(LEN($AH537:$AH540)-LEN(SUBSTITUTE($AH537:$AH540,"M", "")))</f>
        <v>0</v>
      </c>
      <c r="BC537" s="237">
        <f>SUMPRODUCT(LEN($AG537:$AG540)-LEN(SUBSTITUTE($AG537:$AG540,"M", "")))</f>
        <v>0</v>
      </c>
      <c r="BD537" s="291">
        <f>SUMPRODUCT(LEN($AI537:$AI540)-LEN(SUBSTITUTE($AI537:$AI540,"S", "")))</f>
        <v>0</v>
      </c>
      <c r="BE537" s="294">
        <f>SUMPRODUCT(LEN($AI537:$AI540)-LEN(SUBSTITUTE($AI537:$AI540,"F", "")))</f>
        <v>0</v>
      </c>
      <c r="BF537" s="294">
        <f>SUMPRODUCT(LEN($AI537:$AI540)-LEN(SUBSTITUTE($AI537:$AI540,"G", "")))</f>
        <v>0</v>
      </c>
      <c r="BG537" s="297">
        <f>SUMPRODUCT(LEN($AI537:$AI540)-LEN(SUBSTITUTE($AI537:$AI540,"M", "")))</f>
        <v>0</v>
      </c>
    </row>
    <row r="538" spans="2:60" ht="28.15" hidden="1" customHeight="1" thickBot="1">
      <c r="B538" s="34"/>
      <c r="C538" s="266"/>
      <c r="D538" s="43"/>
      <c r="E538" s="42"/>
      <c r="F538" s="42"/>
      <c r="G538" s="41"/>
      <c r="H538" s="260"/>
      <c r="I538" s="270"/>
      <c r="J538" s="270"/>
      <c r="K538" s="270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45"/>
      <c r="AK538" s="245"/>
      <c r="AL538" s="23"/>
      <c r="AM538" s="211"/>
      <c r="AN538" s="211"/>
      <c r="AO538" s="248"/>
      <c r="AP538" s="241"/>
      <c r="AQ538" s="238"/>
      <c r="AR538" s="235"/>
      <c r="AS538" s="241"/>
      <c r="AT538" s="238"/>
      <c r="AU538" s="235"/>
      <c r="AV538" s="241"/>
      <c r="AW538" s="238"/>
      <c r="AX538" s="235"/>
      <c r="AY538" s="241"/>
      <c r="AZ538" s="238"/>
      <c r="BA538" s="235"/>
      <c r="BB538" s="241"/>
      <c r="BC538" s="238"/>
      <c r="BD538" s="292"/>
      <c r="BE538" s="295"/>
      <c r="BF538" s="295"/>
      <c r="BG538" s="298"/>
    </row>
    <row r="539" spans="2:60" ht="28.15" hidden="1" customHeight="1">
      <c r="B539" s="34"/>
      <c r="C539" s="267"/>
      <c r="D539" s="33"/>
      <c r="E539" s="32"/>
      <c r="F539" s="32"/>
      <c r="G539" s="31"/>
      <c r="H539" s="257"/>
      <c r="I539" s="271"/>
      <c r="J539" s="271"/>
      <c r="K539" s="271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45"/>
      <c r="AK539" s="245"/>
      <c r="AL539" s="23"/>
      <c r="AM539" s="211"/>
      <c r="AN539" s="211"/>
      <c r="AO539" s="248"/>
      <c r="AP539" s="241"/>
      <c r="AQ539" s="238"/>
      <c r="AR539" s="235"/>
      <c r="AS539" s="241"/>
      <c r="AT539" s="238"/>
      <c r="AU539" s="235"/>
      <c r="AV539" s="241"/>
      <c r="AW539" s="238"/>
      <c r="AX539" s="235"/>
      <c r="AY539" s="241"/>
      <c r="AZ539" s="238"/>
      <c r="BA539" s="235"/>
      <c r="BB539" s="241"/>
      <c r="BC539" s="238"/>
      <c r="BD539" s="292"/>
      <c r="BE539" s="295"/>
      <c r="BF539" s="295"/>
      <c r="BG539" s="298"/>
    </row>
    <row r="540" spans="2:60" ht="28.15" hidden="1" customHeight="1" thickBot="1">
      <c r="B540" s="22"/>
      <c r="C540" s="268"/>
      <c r="D540" s="21"/>
      <c r="E540" s="20"/>
      <c r="F540" s="20"/>
      <c r="G540" s="19"/>
      <c r="H540" s="258"/>
      <c r="I540" s="272"/>
      <c r="J540" s="272"/>
      <c r="K540" s="27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46"/>
      <c r="AK540" s="246"/>
      <c r="AL540" s="11"/>
      <c r="AM540" s="211"/>
      <c r="AN540" s="211"/>
      <c r="AO540" s="249"/>
      <c r="AP540" s="242"/>
      <c r="AQ540" s="239"/>
      <c r="AR540" s="236"/>
      <c r="AS540" s="242"/>
      <c r="AT540" s="239"/>
      <c r="AU540" s="236"/>
      <c r="AV540" s="242"/>
      <c r="AW540" s="239"/>
      <c r="AX540" s="236"/>
      <c r="AY540" s="242"/>
      <c r="AZ540" s="239"/>
      <c r="BA540" s="236"/>
      <c r="BB540" s="242"/>
      <c r="BC540" s="239"/>
      <c r="BD540" s="293"/>
      <c r="BE540" s="296"/>
      <c r="BF540" s="296"/>
      <c r="BG540" s="299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29" t="s">
        <v>287</v>
      </c>
      <c r="M541" s="278"/>
      <c r="N541" s="229" t="s">
        <v>286</v>
      </c>
      <c r="O541" s="278"/>
      <c r="P541" s="229" t="s">
        <v>286</v>
      </c>
      <c r="Q541" s="230"/>
      <c r="R541" s="229" t="s">
        <v>286</v>
      </c>
      <c r="S541" s="230"/>
      <c r="T541" s="229" t="s">
        <v>286</v>
      </c>
      <c r="U541" s="230"/>
      <c r="V541" s="229" t="s">
        <v>286</v>
      </c>
      <c r="W541" s="230"/>
      <c r="X541" s="229" t="s">
        <v>286</v>
      </c>
      <c r="Y541" s="230"/>
      <c r="Z541" s="229" t="s">
        <v>286</v>
      </c>
      <c r="AA541" s="230"/>
      <c r="AB541" s="229" t="s">
        <v>286</v>
      </c>
      <c r="AC541" s="230"/>
      <c r="AD541" s="229" t="s">
        <v>286</v>
      </c>
      <c r="AE541" s="230"/>
      <c r="AF541" s="243" t="s">
        <v>285</v>
      </c>
      <c r="AG541" s="230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75"/>
      <c r="F542" s="276"/>
      <c r="G542" s="277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65">
        <v>1</v>
      </c>
      <c r="D543" s="54"/>
      <c r="E543" s="53"/>
      <c r="F543" s="53"/>
      <c r="G543" s="52"/>
      <c r="H543" s="259"/>
      <c r="I543" s="269"/>
      <c r="J543" s="269"/>
      <c r="K543" s="269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44"/>
      <c r="AK543" s="244"/>
      <c r="AL543" s="44"/>
      <c r="AM543" s="211"/>
      <c r="AN543" s="211"/>
      <c r="AO543" s="247">
        <f>SUMPRODUCT(LEN($M543:$AE546)-LEN(SUBSTITUTE($M543:$AE546,"A", "")))</f>
        <v>0</v>
      </c>
      <c r="AP543" s="240">
        <f>SUMPRODUCT(LEN($AH543:$AH546)-LEN(SUBSTITUTE($AH543:$AH546,"A", "")))</f>
        <v>0</v>
      </c>
      <c r="AQ543" s="237">
        <f>SUMPRODUCT(LEN($AG543:$AG546)-LEN(SUBSTITUTE($AG543:$AG546,"A", "")))</f>
        <v>0</v>
      </c>
      <c r="AR543" s="234">
        <f>SUMPRODUCT(LEN($M543:$AE546)-LEN(SUBSTITUTE($M543:$AE546,"S", "")))</f>
        <v>0</v>
      </c>
      <c r="AS543" s="240">
        <f>SUMPRODUCT(LEN($AH543:$AH546)-LEN(SUBSTITUTE($AH543:$AH546,"S", "")))</f>
        <v>0</v>
      </c>
      <c r="AT543" s="237">
        <f>SUMPRODUCT(LEN($AG543:$AG546)-LEN(SUBSTITUTE($AG543:$AG546,"S", "")))</f>
        <v>0</v>
      </c>
      <c r="AU543" s="234">
        <f>SUMPRODUCT(LEN($M543:$AE546)-LEN(SUBSTITUTE($M543:$AE546,"F", "")))</f>
        <v>0</v>
      </c>
      <c r="AV543" s="240">
        <f>SUMPRODUCT(LEN($AH543:$AH546)-LEN(SUBSTITUTE($AH543:$AH546,"F", "")))</f>
        <v>0</v>
      </c>
      <c r="AW543" s="237">
        <f>SUMPRODUCT(LEN($AG543:$AG546)-LEN(SUBSTITUTE($AG543:$AG546,"F", "")))</f>
        <v>0</v>
      </c>
      <c r="AX543" s="234">
        <f>SUMPRODUCT(LEN($M543:$AE546)-LEN(SUBSTITUTE($M543:$AE546,"G", "")))</f>
        <v>0</v>
      </c>
      <c r="AY543" s="240">
        <f>SUMPRODUCT(LEN($AH543:$AH546)-LEN(SUBSTITUTE($AH543:$AH546,"G", "")))</f>
        <v>0</v>
      </c>
      <c r="AZ543" s="237">
        <f>SUMPRODUCT(LEN($AG543:$AG546)-LEN(SUBSTITUTE($AG543:$AG546,"G", "")))</f>
        <v>0</v>
      </c>
      <c r="BA543" s="234">
        <f>SUMPRODUCT(LEN($M543:$AE546)-LEN(SUBSTITUTE($M543:$AE546,"M", "")))</f>
        <v>0</v>
      </c>
      <c r="BB543" s="240">
        <f>SUMPRODUCT(LEN($AH543:$AH546)-LEN(SUBSTITUTE($AH543:$AH546,"M", "")))</f>
        <v>0</v>
      </c>
      <c r="BC543" s="237">
        <f>SUMPRODUCT(LEN($AG543:$AG546)-LEN(SUBSTITUTE($AG543:$AG546,"M", "")))</f>
        <v>0</v>
      </c>
      <c r="BD543" s="291">
        <f>SUMPRODUCT(LEN($AI543:$AI546)-LEN(SUBSTITUTE($AI543:$AI546,"S", "")))</f>
        <v>0</v>
      </c>
      <c r="BE543" s="294">
        <f>SUMPRODUCT(LEN($AI543:$AI546)-LEN(SUBSTITUTE($AI543:$AI546,"F", "")))</f>
        <v>0</v>
      </c>
      <c r="BF543" s="294">
        <f>SUMPRODUCT(LEN($AI543:$AI546)-LEN(SUBSTITUTE($AI543:$AI546,"G", "")))</f>
        <v>0</v>
      </c>
      <c r="BG543" s="297">
        <f>SUMPRODUCT(LEN($AI543:$AI546)-LEN(SUBSTITUTE($AI543:$AI546,"M", "")))</f>
        <v>0</v>
      </c>
    </row>
    <row r="544" spans="2:60" ht="28.15" hidden="1" customHeight="1" thickBot="1">
      <c r="B544" s="34"/>
      <c r="C544" s="266"/>
      <c r="D544" s="43"/>
      <c r="E544" s="42"/>
      <c r="F544" s="42"/>
      <c r="G544" s="41"/>
      <c r="H544" s="260"/>
      <c r="I544" s="270"/>
      <c r="J544" s="270"/>
      <c r="K544" s="270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45"/>
      <c r="AK544" s="245"/>
      <c r="AL544" s="23"/>
      <c r="AM544" s="211"/>
      <c r="AN544" s="211"/>
      <c r="AO544" s="248"/>
      <c r="AP544" s="241"/>
      <c r="AQ544" s="238"/>
      <c r="AR544" s="235"/>
      <c r="AS544" s="241"/>
      <c r="AT544" s="238"/>
      <c r="AU544" s="235"/>
      <c r="AV544" s="241"/>
      <c r="AW544" s="238"/>
      <c r="AX544" s="235"/>
      <c r="AY544" s="241"/>
      <c r="AZ544" s="238"/>
      <c r="BA544" s="235"/>
      <c r="BB544" s="241"/>
      <c r="BC544" s="238"/>
      <c r="BD544" s="292"/>
      <c r="BE544" s="295"/>
      <c r="BF544" s="295"/>
      <c r="BG544" s="298"/>
    </row>
    <row r="545" spans="2:60" ht="28.15" hidden="1" customHeight="1">
      <c r="B545" s="34"/>
      <c r="C545" s="267"/>
      <c r="D545" s="33"/>
      <c r="E545" s="32"/>
      <c r="F545" s="32"/>
      <c r="G545" s="31"/>
      <c r="H545" s="257"/>
      <c r="I545" s="271"/>
      <c r="J545" s="271"/>
      <c r="K545" s="271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45"/>
      <c r="AK545" s="245"/>
      <c r="AL545" s="23"/>
      <c r="AM545" s="211"/>
      <c r="AN545" s="211"/>
      <c r="AO545" s="248"/>
      <c r="AP545" s="241"/>
      <c r="AQ545" s="238"/>
      <c r="AR545" s="235"/>
      <c r="AS545" s="241"/>
      <c r="AT545" s="238"/>
      <c r="AU545" s="235"/>
      <c r="AV545" s="241"/>
      <c r="AW545" s="238"/>
      <c r="AX545" s="235"/>
      <c r="AY545" s="241"/>
      <c r="AZ545" s="238"/>
      <c r="BA545" s="235"/>
      <c r="BB545" s="241"/>
      <c r="BC545" s="238"/>
      <c r="BD545" s="292"/>
      <c r="BE545" s="295"/>
      <c r="BF545" s="295"/>
      <c r="BG545" s="298"/>
    </row>
    <row r="546" spans="2:60" ht="28.15" hidden="1" customHeight="1" thickBot="1">
      <c r="B546" s="34"/>
      <c r="C546" s="273"/>
      <c r="D546" s="64"/>
      <c r="E546" s="63"/>
      <c r="F546" s="63"/>
      <c r="G546" s="62"/>
      <c r="H546" s="258"/>
      <c r="I546" s="274"/>
      <c r="J546" s="274"/>
      <c r="K546" s="274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50"/>
      <c r="AK546" s="250"/>
      <c r="AL546" s="55"/>
      <c r="AM546" s="211"/>
      <c r="AN546" s="211"/>
      <c r="AO546" s="249"/>
      <c r="AP546" s="242"/>
      <c r="AQ546" s="239"/>
      <c r="AR546" s="236"/>
      <c r="AS546" s="242"/>
      <c r="AT546" s="239"/>
      <c r="AU546" s="236"/>
      <c r="AV546" s="242"/>
      <c r="AW546" s="239"/>
      <c r="AX546" s="236"/>
      <c r="AY546" s="242"/>
      <c r="AZ546" s="239"/>
      <c r="BA546" s="236"/>
      <c r="BB546" s="242"/>
      <c r="BC546" s="239"/>
      <c r="BD546" s="293"/>
      <c r="BE546" s="296"/>
      <c r="BF546" s="296"/>
      <c r="BG546" s="299"/>
    </row>
    <row r="547" spans="2:60" ht="28.15" hidden="1" customHeight="1">
      <c r="B547" s="34"/>
      <c r="C547" s="265">
        <v>2</v>
      </c>
      <c r="D547" s="54"/>
      <c r="E547" s="53"/>
      <c r="F547" s="53"/>
      <c r="G547" s="52"/>
      <c r="H547" s="259"/>
      <c r="I547" s="269"/>
      <c r="J547" s="269"/>
      <c r="K547" s="269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51"/>
      <c r="AK547" s="254"/>
      <c r="AL547" s="44"/>
      <c r="AM547" s="211"/>
      <c r="AN547" s="211"/>
      <c r="AO547" s="247">
        <f>SUMPRODUCT(LEN($M547:$AE550)-LEN(SUBSTITUTE($M547:$AE550,"A", "")))</f>
        <v>0</v>
      </c>
      <c r="AP547" s="240">
        <f>SUMPRODUCT(LEN($AH547:$AH550)-LEN(SUBSTITUTE($AH547:$AH550,"A", "")))</f>
        <v>0</v>
      </c>
      <c r="AQ547" s="237">
        <f>SUMPRODUCT(LEN($AG547:$AG550)-LEN(SUBSTITUTE($AG547:$AG550,"A", "")))</f>
        <v>0</v>
      </c>
      <c r="AR547" s="234">
        <f>SUMPRODUCT(LEN($M547:$AE550)-LEN(SUBSTITUTE($M547:$AE550,"S", "")))</f>
        <v>0</v>
      </c>
      <c r="AS547" s="240">
        <f>SUMPRODUCT(LEN($AH547:$AH550)-LEN(SUBSTITUTE($AH547:$AH550,"S", "")))</f>
        <v>0</v>
      </c>
      <c r="AT547" s="237">
        <f>SUMPRODUCT(LEN($AG547:$AG550)-LEN(SUBSTITUTE($AG547:$AG550,"S", "")))</f>
        <v>0</v>
      </c>
      <c r="AU547" s="234">
        <f>SUMPRODUCT(LEN($M547:$AE550)-LEN(SUBSTITUTE($M547:$AE550,"F", "")))</f>
        <v>0</v>
      </c>
      <c r="AV547" s="240">
        <f>SUMPRODUCT(LEN($AH547:$AH550)-LEN(SUBSTITUTE($AH547:$AH550,"F", "")))</f>
        <v>0</v>
      </c>
      <c r="AW547" s="237">
        <f>SUMPRODUCT(LEN($AG547:$AG550)-LEN(SUBSTITUTE($AG547:$AG550,"F", "")))</f>
        <v>0</v>
      </c>
      <c r="AX547" s="234">
        <f>SUMPRODUCT(LEN($M547:$AE550)-LEN(SUBSTITUTE($M547:$AE550,"G", "")))</f>
        <v>0</v>
      </c>
      <c r="AY547" s="240">
        <f>SUMPRODUCT(LEN($AH547:$AH550)-LEN(SUBSTITUTE($AH547:$AH550,"G", "")))</f>
        <v>0</v>
      </c>
      <c r="AZ547" s="237">
        <f>SUMPRODUCT(LEN($AG547:$AG550)-LEN(SUBSTITUTE($AG547:$AG550,"G", "")))</f>
        <v>0</v>
      </c>
      <c r="BA547" s="234">
        <f>SUMPRODUCT(LEN($M547:$AE550)-LEN(SUBSTITUTE($M547:$AE550,"M", "")))</f>
        <v>0</v>
      </c>
      <c r="BB547" s="240">
        <f>SUMPRODUCT(LEN($AH547:$AH550)-LEN(SUBSTITUTE($AH547:$AH550,"M", "")))</f>
        <v>0</v>
      </c>
      <c r="BC547" s="237">
        <f>SUMPRODUCT(LEN($AG547:$AG550)-LEN(SUBSTITUTE($AG547:$AG550,"M", "")))</f>
        <v>0</v>
      </c>
      <c r="BD547" s="291">
        <f>SUMPRODUCT(LEN($AI547:$AI550)-LEN(SUBSTITUTE($AI547:$AI550,"S", "")))</f>
        <v>0</v>
      </c>
      <c r="BE547" s="294">
        <f>SUMPRODUCT(LEN($AI547:$AI550)-LEN(SUBSTITUTE($AI547:$AI550,"F", "")))</f>
        <v>0</v>
      </c>
      <c r="BF547" s="294">
        <f>SUMPRODUCT(LEN($AI547:$AI550)-LEN(SUBSTITUTE($AI547:$AI550,"G", "")))</f>
        <v>0</v>
      </c>
      <c r="BG547" s="297">
        <f>SUMPRODUCT(LEN($AI547:$AI550)-LEN(SUBSTITUTE($AI547:$AI550,"M", "")))</f>
        <v>0</v>
      </c>
    </row>
    <row r="548" spans="2:60" ht="28.15" hidden="1" customHeight="1" thickBot="1">
      <c r="B548" s="34"/>
      <c r="C548" s="266"/>
      <c r="D548" s="43"/>
      <c r="E548" s="42"/>
      <c r="F548" s="42"/>
      <c r="G548" s="41"/>
      <c r="H548" s="260"/>
      <c r="I548" s="270"/>
      <c r="J548" s="270"/>
      <c r="K548" s="270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52"/>
      <c r="AK548" s="255"/>
      <c r="AL548" s="23"/>
      <c r="AM548" s="211"/>
      <c r="AN548" s="211"/>
      <c r="AO548" s="248"/>
      <c r="AP548" s="241"/>
      <c r="AQ548" s="238"/>
      <c r="AR548" s="235"/>
      <c r="AS548" s="241"/>
      <c r="AT548" s="238"/>
      <c r="AU548" s="235"/>
      <c r="AV548" s="241"/>
      <c r="AW548" s="238"/>
      <c r="AX548" s="235"/>
      <c r="AY548" s="241"/>
      <c r="AZ548" s="238"/>
      <c r="BA548" s="235"/>
      <c r="BB548" s="241"/>
      <c r="BC548" s="238"/>
      <c r="BD548" s="292"/>
      <c r="BE548" s="295"/>
      <c r="BF548" s="295"/>
      <c r="BG548" s="298"/>
    </row>
    <row r="549" spans="2:60" ht="28.15" hidden="1" customHeight="1">
      <c r="B549" s="34"/>
      <c r="C549" s="267"/>
      <c r="D549" s="33"/>
      <c r="E549" s="32"/>
      <c r="F549" s="32"/>
      <c r="G549" s="31"/>
      <c r="H549" s="257"/>
      <c r="I549" s="271"/>
      <c r="J549" s="271"/>
      <c r="K549" s="271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52"/>
      <c r="AK549" s="255"/>
      <c r="AL549" s="23"/>
      <c r="AM549" s="211"/>
      <c r="AN549" s="211"/>
      <c r="AO549" s="248"/>
      <c r="AP549" s="241"/>
      <c r="AQ549" s="238"/>
      <c r="AR549" s="235"/>
      <c r="AS549" s="241"/>
      <c r="AT549" s="238"/>
      <c r="AU549" s="235"/>
      <c r="AV549" s="241"/>
      <c r="AW549" s="238"/>
      <c r="AX549" s="235"/>
      <c r="AY549" s="241"/>
      <c r="AZ549" s="238"/>
      <c r="BA549" s="235"/>
      <c r="BB549" s="241"/>
      <c r="BC549" s="238"/>
      <c r="BD549" s="292"/>
      <c r="BE549" s="295"/>
      <c r="BF549" s="295"/>
      <c r="BG549" s="298"/>
    </row>
    <row r="550" spans="2:60" ht="28.15" hidden="1" customHeight="1" thickBot="1">
      <c r="B550" s="34"/>
      <c r="C550" s="273"/>
      <c r="D550" s="64"/>
      <c r="E550" s="63"/>
      <c r="F550" s="63"/>
      <c r="G550" s="62"/>
      <c r="H550" s="258"/>
      <c r="I550" s="274"/>
      <c r="J550" s="274"/>
      <c r="K550" s="274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53"/>
      <c r="AK550" s="256"/>
      <c r="AL550" s="55"/>
      <c r="AM550" s="211"/>
      <c r="AN550" s="211"/>
      <c r="AO550" s="249"/>
      <c r="AP550" s="242"/>
      <c r="AQ550" s="239"/>
      <c r="AR550" s="236"/>
      <c r="AS550" s="242"/>
      <c r="AT550" s="239"/>
      <c r="AU550" s="236"/>
      <c r="AV550" s="242"/>
      <c r="AW550" s="239"/>
      <c r="AX550" s="236"/>
      <c r="AY550" s="242"/>
      <c r="AZ550" s="239"/>
      <c r="BA550" s="236"/>
      <c r="BB550" s="242"/>
      <c r="BC550" s="239"/>
      <c r="BD550" s="293"/>
      <c r="BE550" s="296"/>
      <c r="BF550" s="296"/>
      <c r="BG550" s="299"/>
    </row>
    <row r="551" spans="2:60" ht="28.15" hidden="1" customHeight="1">
      <c r="B551" s="34"/>
      <c r="C551" s="265">
        <v>3</v>
      </c>
      <c r="D551" s="54"/>
      <c r="E551" s="53"/>
      <c r="F551" s="53"/>
      <c r="G551" s="52"/>
      <c r="H551" s="259"/>
      <c r="I551" s="269"/>
      <c r="J551" s="269"/>
      <c r="K551" s="269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44"/>
      <c r="AK551" s="244"/>
      <c r="AL551" s="44"/>
      <c r="AM551" s="211"/>
      <c r="AN551" s="211"/>
      <c r="AO551" s="247">
        <f>SUMPRODUCT(LEN($M551:$AE554)-LEN(SUBSTITUTE($M551:$AE554,"A", "")))</f>
        <v>0</v>
      </c>
      <c r="AP551" s="240">
        <f>SUMPRODUCT(LEN($AH551:$AH554)-LEN(SUBSTITUTE($AH551:$AH554,"A", "")))</f>
        <v>0</v>
      </c>
      <c r="AQ551" s="237">
        <f>SUMPRODUCT(LEN($AG551:$AG554)-LEN(SUBSTITUTE($AG551:$AG554,"A", "")))</f>
        <v>0</v>
      </c>
      <c r="AR551" s="234">
        <f>SUMPRODUCT(LEN($M551:$AE554)-LEN(SUBSTITUTE($M551:$AE554,"S", "")))</f>
        <v>0</v>
      </c>
      <c r="AS551" s="240">
        <f>SUMPRODUCT(LEN($AH551:$AH554)-LEN(SUBSTITUTE($AH551:$AH554,"S", "")))</f>
        <v>0</v>
      </c>
      <c r="AT551" s="237">
        <f>SUMPRODUCT(LEN($AG551:$AG554)-LEN(SUBSTITUTE($AG551:$AG554,"S", "")))</f>
        <v>0</v>
      </c>
      <c r="AU551" s="234">
        <f>SUMPRODUCT(LEN($M551:$AE554)-LEN(SUBSTITUTE($M551:$AE554,"F", "")))</f>
        <v>0</v>
      </c>
      <c r="AV551" s="240">
        <f>SUMPRODUCT(LEN($AH551:$AH554)-LEN(SUBSTITUTE($AH551:$AH554,"F", "")))</f>
        <v>0</v>
      </c>
      <c r="AW551" s="237">
        <f>SUMPRODUCT(LEN($AG551:$AG554)-LEN(SUBSTITUTE($AG551:$AG554,"F", "")))</f>
        <v>0</v>
      </c>
      <c r="AX551" s="234">
        <f>SUMPRODUCT(LEN($M551:$AE554)-LEN(SUBSTITUTE($M551:$AE554,"G", "")))</f>
        <v>0</v>
      </c>
      <c r="AY551" s="240">
        <f>SUMPRODUCT(LEN($AH551:$AH554)-LEN(SUBSTITUTE($AH551:$AH554,"G", "")))</f>
        <v>0</v>
      </c>
      <c r="AZ551" s="237">
        <f>SUMPRODUCT(LEN($AG551:$AG554)-LEN(SUBSTITUTE($AG551:$AG554,"G", "")))</f>
        <v>0</v>
      </c>
      <c r="BA551" s="234">
        <f>SUMPRODUCT(LEN($M551:$AE554)-LEN(SUBSTITUTE($M551:$AE554,"M", "")))</f>
        <v>0</v>
      </c>
      <c r="BB551" s="240">
        <f>SUMPRODUCT(LEN($AH551:$AH554)-LEN(SUBSTITUTE($AH551:$AH554,"M", "")))</f>
        <v>0</v>
      </c>
      <c r="BC551" s="237">
        <f>SUMPRODUCT(LEN($AG551:$AG554)-LEN(SUBSTITUTE($AG551:$AG554,"M", "")))</f>
        <v>0</v>
      </c>
      <c r="BD551" s="291">
        <f>SUMPRODUCT(LEN($AI551:$AI554)-LEN(SUBSTITUTE($AI551:$AI554,"S", "")))</f>
        <v>0</v>
      </c>
      <c r="BE551" s="294">
        <f>SUMPRODUCT(LEN($AI551:$AI554)-LEN(SUBSTITUTE($AI551:$AI554,"F", "")))</f>
        <v>0</v>
      </c>
      <c r="BF551" s="294">
        <f>SUMPRODUCT(LEN($AI551:$AI554)-LEN(SUBSTITUTE($AI551:$AI554,"G", "")))</f>
        <v>0</v>
      </c>
      <c r="BG551" s="297">
        <f>SUMPRODUCT(LEN($AI551:$AI554)-LEN(SUBSTITUTE($AI551:$AI554,"M", "")))</f>
        <v>0</v>
      </c>
    </row>
    <row r="552" spans="2:60" ht="28.15" hidden="1" customHeight="1" thickBot="1">
      <c r="B552" s="34"/>
      <c r="C552" s="266"/>
      <c r="D552" s="43"/>
      <c r="E552" s="42"/>
      <c r="F552" s="42"/>
      <c r="G552" s="41"/>
      <c r="H552" s="260"/>
      <c r="I552" s="270"/>
      <c r="J552" s="270"/>
      <c r="K552" s="270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45"/>
      <c r="AK552" s="245"/>
      <c r="AL552" s="23"/>
      <c r="AM552" s="211"/>
      <c r="AN552" s="211"/>
      <c r="AO552" s="248"/>
      <c r="AP552" s="241"/>
      <c r="AQ552" s="238"/>
      <c r="AR552" s="235"/>
      <c r="AS552" s="241"/>
      <c r="AT552" s="238"/>
      <c r="AU552" s="235"/>
      <c r="AV552" s="241"/>
      <c r="AW552" s="238"/>
      <c r="AX552" s="235"/>
      <c r="AY552" s="241"/>
      <c r="AZ552" s="238"/>
      <c r="BA552" s="235"/>
      <c r="BB552" s="241"/>
      <c r="BC552" s="238"/>
      <c r="BD552" s="292"/>
      <c r="BE552" s="295"/>
      <c r="BF552" s="295"/>
      <c r="BG552" s="298"/>
    </row>
    <row r="553" spans="2:60" ht="28.15" hidden="1" customHeight="1">
      <c r="B553" s="34"/>
      <c r="C553" s="267"/>
      <c r="D553" s="33"/>
      <c r="E553" s="32"/>
      <c r="F553" s="32"/>
      <c r="G553" s="31"/>
      <c r="H553" s="257"/>
      <c r="I553" s="271"/>
      <c r="J553" s="271"/>
      <c r="K553" s="271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45"/>
      <c r="AK553" s="245"/>
      <c r="AL553" s="23"/>
      <c r="AM553" s="211"/>
      <c r="AN553" s="211"/>
      <c r="AO553" s="248"/>
      <c r="AP553" s="241"/>
      <c r="AQ553" s="238"/>
      <c r="AR553" s="235"/>
      <c r="AS553" s="241"/>
      <c r="AT553" s="238"/>
      <c r="AU553" s="235"/>
      <c r="AV553" s="241"/>
      <c r="AW553" s="238"/>
      <c r="AX553" s="235"/>
      <c r="AY553" s="241"/>
      <c r="AZ553" s="238"/>
      <c r="BA553" s="235"/>
      <c r="BB553" s="241"/>
      <c r="BC553" s="238"/>
      <c r="BD553" s="292"/>
      <c r="BE553" s="295"/>
      <c r="BF553" s="295"/>
      <c r="BG553" s="298"/>
    </row>
    <row r="554" spans="2:60" ht="28.15" hidden="1" customHeight="1" thickBot="1">
      <c r="B554" s="22"/>
      <c r="C554" s="268"/>
      <c r="D554" s="21"/>
      <c r="E554" s="20"/>
      <c r="F554" s="20"/>
      <c r="G554" s="19"/>
      <c r="H554" s="258"/>
      <c r="I554" s="272"/>
      <c r="J554" s="272"/>
      <c r="K554" s="27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46"/>
      <c r="AK554" s="246"/>
      <c r="AL554" s="11"/>
      <c r="AM554" s="211"/>
      <c r="AN554" s="211"/>
      <c r="AO554" s="249"/>
      <c r="AP554" s="242"/>
      <c r="AQ554" s="239"/>
      <c r="AR554" s="236"/>
      <c r="AS554" s="242"/>
      <c r="AT554" s="239"/>
      <c r="AU554" s="236"/>
      <c r="AV554" s="242"/>
      <c r="AW554" s="239"/>
      <c r="AX554" s="236"/>
      <c r="AY554" s="242"/>
      <c r="AZ554" s="239"/>
      <c r="BA554" s="236"/>
      <c r="BB554" s="242"/>
      <c r="BC554" s="239"/>
      <c r="BD554" s="293"/>
      <c r="BE554" s="296"/>
      <c r="BF554" s="296"/>
      <c r="BG554" s="299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29" t="s">
        <v>287</v>
      </c>
      <c r="M555" s="278"/>
      <c r="N555" s="229" t="s">
        <v>286</v>
      </c>
      <c r="O555" s="278"/>
      <c r="P555" s="229" t="s">
        <v>286</v>
      </c>
      <c r="Q555" s="230"/>
      <c r="R555" s="229" t="s">
        <v>286</v>
      </c>
      <c r="S555" s="230"/>
      <c r="T555" s="229" t="s">
        <v>286</v>
      </c>
      <c r="U555" s="230"/>
      <c r="V555" s="229" t="s">
        <v>286</v>
      </c>
      <c r="W555" s="230"/>
      <c r="X555" s="229" t="s">
        <v>286</v>
      </c>
      <c r="Y555" s="230"/>
      <c r="Z555" s="229" t="s">
        <v>286</v>
      </c>
      <c r="AA555" s="230"/>
      <c r="AB555" s="229" t="s">
        <v>286</v>
      </c>
      <c r="AC555" s="230"/>
      <c r="AD555" s="229" t="s">
        <v>286</v>
      </c>
      <c r="AE555" s="230"/>
      <c r="AF555" s="243" t="s">
        <v>285</v>
      </c>
      <c r="AG555" s="230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75"/>
      <c r="F556" s="276"/>
      <c r="G556" s="277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65">
        <v>1</v>
      </c>
      <c r="D557" s="54"/>
      <c r="E557" s="53"/>
      <c r="F557" s="53"/>
      <c r="G557" s="52"/>
      <c r="H557" s="259"/>
      <c r="I557" s="269"/>
      <c r="J557" s="269"/>
      <c r="K557" s="269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44"/>
      <c r="AK557" s="244"/>
      <c r="AL557" s="44"/>
      <c r="AM557" s="211"/>
      <c r="AN557" s="211"/>
      <c r="AO557" s="247">
        <f>SUMPRODUCT(LEN($M557:$AE560)-LEN(SUBSTITUTE($M557:$AE560,"A", "")))</f>
        <v>0</v>
      </c>
      <c r="AP557" s="240">
        <f>SUMPRODUCT(LEN($AH557:$AH560)-LEN(SUBSTITUTE($AH557:$AH560,"A", "")))</f>
        <v>0</v>
      </c>
      <c r="AQ557" s="237">
        <f>SUMPRODUCT(LEN($AG557:$AG560)-LEN(SUBSTITUTE($AG557:$AG560,"A", "")))</f>
        <v>0</v>
      </c>
      <c r="AR557" s="234">
        <f>SUMPRODUCT(LEN($M557:$AE560)-LEN(SUBSTITUTE($M557:$AE560,"S", "")))</f>
        <v>0</v>
      </c>
      <c r="AS557" s="240">
        <f>SUMPRODUCT(LEN($AH557:$AH560)-LEN(SUBSTITUTE($AH557:$AH560,"S", "")))</f>
        <v>0</v>
      </c>
      <c r="AT557" s="237">
        <f>SUMPRODUCT(LEN($AG557:$AG560)-LEN(SUBSTITUTE($AG557:$AG560,"S", "")))</f>
        <v>0</v>
      </c>
      <c r="AU557" s="234">
        <f>SUMPRODUCT(LEN($M557:$AE560)-LEN(SUBSTITUTE($M557:$AE560,"F", "")))</f>
        <v>0</v>
      </c>
      <c r="AV557" s="240">
        <f>SUMPRODUCT(LEN($AH557:$AH560)-LEN(SUBSTITUTE($AH557:$AH560,"F", "")))</f>
        <v>0</v>
      </c>
      <c r="AW557" s="237">
        <f>SUMPRODUCT(LEN($AG557:$AG560)-LEN(SUBSTITUTE($AG557:$AG560,"F", "")))</f>
        <v>0</v>
      </c>
      <c r="AX557" s="234">
        <f>SUMPRODUCT(LEN($M557:$AE560)-LEN(SUBSTITUTE($M557:$AE560,"G", "")))</f>
        <v>0</v>
      </c>
      <c r="AY557" s="240">
        <f>SUMPRODUCT(LEN($AH557:$AH560)-LEN(SUBSTITUTE($AH557:$AH560,"G", "")))</f>
        <v>0</v>
      </c>
      <c r="AZ557" s="237">
        <f>SUMPRODUCT(LEN($AG557:$AG560)-LEN(SUBSTITUTE($AG557:$AG560,"G", "")))</f>
        <v>0</v>
      </c>
      <c r="BA557" s="234">
        <f>SUMPRODUCT(LEN($M557:$AE560)-LEN(SUBSTITUTE($M557:$AE560,"M", "")))</f>
        <v>0</v>
      </c>
      <c r="BB557" s="240">
        <f>SUMPRODUCT(LEN($AH557:$AH560)-LEN(SUBSTITUTE($AH557:$AH560,"M", "")))</f>
        <v>0</v>
      </c>
      <c r="BC557" s="237">
        <f>SUMPRODUCT(LEN($AG557:$AG560)-LEN(SUBSTITUTE($AG557:$AG560,"M", "")))</f>
        <v>0</v>
      </c>
      <c r="BD557" s="291">
        <f>SUMPRODUCT(LEN($AI557:$AI560)-LEN(SUBSTITUTE($AI557:$AI560,"S", "")))</f>
        <v>0</v>
      </c>
      <c r="BE557" s="294">
        <f>SUMPRODUCT(LEN($AI557:$AI560)-LEN(SUBSTITUTE($AI557:$AI560,"F", "")))</f>
        <v>0</v>
      </c>
      <c r="BF557" s="294">
        <f>SUMPRODUCT(LEN($AI557:$AI560)-LEN(SUBSTITUTE($AI557:$AI560,"G", "")))</f>
        <v>0</v>
      </c>
      <c r="BG557" s="297">
        <f>SUMPRODUCT(LEN($AI557:$AI560)-LEN(SUBSTITUTE($AI557:$AI560,"M", "")))</f>
        <v>0</v>
      </c>
    </row>
    <row r="558" spans="2:60" ht="28.15" hidden="1" customHeight="1" thickBot="1">
      <c r="B558" s="34"/>
      <c r="C558" s="266"/>
      <c r="D558" s="43"/>
      <c r="E558" s="42"/>
      <c r="F558" s="42"/>
      <c r="G558" s="41"/>
      <c r="H558" s="260"/>
      <c r="I558" s="270"/>
      <c r="J558" s="270"/>
      <c r="K558" s="270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45"/>
      <c r="AK558" s="245"/>
      <c r="AL558" s="23"/>
      <c r="AM558" s="211"/>
      <c r="AN558" s="211"/>
      <c r="AO558" s="248"/>
      <c r="AP558" s="241"/>
      <c r="AQ558" s="238"/>
      <c r="AR558" s="235"/>
      <c r="AS558" s="241"/>
      <c r="AT558" s="238"/>
      <c r="AU558" s="235"/>
      <c r="AV558" s="241"/>
      <c r="AW558" s="238"/>
      <c r="AX558" s="235"/>
      <c r="AY558" s="241"/>
      <c r="AZ558" s="238"/>
      <c r="BA558" s="235"/>
      <c r="BB558" s="241"/>
      <c r="BC558" s="238"/>
      <c r="BD558" s="292"/>
      <c r="BE558" s="295"/>
      <c r="BF558" s="295"/>
      <c r="BG558" s="298"/>
    </row>
    <row r="559" spans="2:60" ht="28.15" hidden="1" customHeight="1">
      <c r="B559" s="34"/>
      <c r="C559" s="267"/>
      <c r="D559" s="33"/>
      <c r="E559" s="32"/>
      <c r="F559" s="32"/>
      <c r="G559" s="31"/>
      <c r="H559" s="257"/>
      <c r="I559" s="271"/>
      <c r="J559" s="271"/>
      <c r="K559" s="271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45"/>
      <c r="AK559" s="245"/>
      <c r="AL559" s="23"/>
      <c r="AM559" s="211"/>
      <c r="AN559" s="211"/>
      <c r="AO559" s="248"/>
      <c r="AP559" s="241"/>
      <c r="AQ559" s="238"/>
      <c r="AR559" s="235"/>
      <c r="AS559" s="241"/>
      <c r="AT559" s="238"/>
      <c r="AU559" s="235"/>
      <c r="AV559" s="241"/>
      <c r="AW559" s="238"/>
      <c r="AX559" s="235"/>
      <c r="AY559" s="241"/>
      <c r="AZ559" s="238"/>
      <c r="BA559" s="235"/>
      <c r="BB559" s="241"/>
      <c r="BC559" s="238"/>
      <c r="BD559" s="292"/>
      <c r="BE559" s="295"/>
      <c r="BF559" s="295"/>
      <c r="BG559" s="298"/>
    </row>
    <row r="560" spans="2:60" ht="28.15" hidden="1" customHeight="1" thickBot="1">
      <c r="B560" s="34"/>
      <c r="C560" s="273"/>
      <c r="D560" s="64"/>
      <c r="E560" s="63"/>
      <c r="F560" s="63"/>
      <c r="G560" s="62"/>
      <c r="H560" s="258"/>
      <c r="I560" s="274"/>
      <c r="J560" s="274"/>
      <c r="K560" s="274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50"/>
      <c r="AK560" s="250"/>
      <c r="AL560" s="55"/>
      <c r="AM560" s="211"/>
      <c r="AN560" s="211"/>
      <c r="AO560" s="249"/>
      <c r="AP560" s="242"/>
      <c r="AQ560" s="239"/>
      <c r="AR560" s="236"/>
      <c r="AS560" s="242"/>
      <c r="AT560" s="239"/>
      <c r="AU560" s="236"/>
      <c r="AV560" s="242"/>
      <c r="AW560" s="239"/>
      <c r="AX560" s="236"/>
      <c r="AY560" s="242"/>
      <c r="AZ560" s="239"/>
      <c r="BA560" s="236"/>
      <c r="BB560" s="242"/>
      <c r="BC560" s="239"/>
      <c r="BD560" s="293"/>
      <c r="BE560" s="296"/>
      <c r="BF560" s="296"/>
      <c r="BG560" s="299"/>
    </row>
    <row r="561" spans="2:60" ht="28.15" hidden="1" customHeight="1">
      <c r="B561" s="34"/>
      <c r="C561" s="265">
        <v>2</v>
      </c>
      <c r="D561" s="54"/>
      <c r="E561" s="53"/>
      <c r="F561" s="53"/>
      <c r="G561" s="52"/>
      <c r="H561" s="259"/>
      <c r="I561" s="269"/>
      <c r="J561" s="269"/>
      <c r="K561" s="269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51"/>
      <c r="AK561" s="254"/>
      <c r="AL561" s="44"/>
      <c r="AM561" s="211"/>
      <c r="AN561" s="211"/>
      <c r="AO561" s="247">
        <f>SUMPRODUCT(LEN($M561:$AE564)-LEN(SUBSTITUTE($M561:$AE564,"A", "")))</f>
        <v>0</v>
      </c>
      <c r="AP561" s="240">
        <f>SUMPRODUCT(LEN($AH561:$AH564)-LEN(SUBSTITUTE($AH561:$AH564,"A", "")))</f>
        <v>0</v>
      </c>
      <c r="AQ561" s="237">
        <f>SUMPRODUCT(LEN($AG561:$AG564)-LEN(SUBSTITUTE($AG561:$AG564,"A", "")))</f>
        <v>0</v>
      </c>
      <c r="AR561" s="234">
        <f>SUMPRODUCT(LEN($M561:$AE564)-LEN(SUBSTITUTE($M561:$AE564,"S", "")))</f>
        <v>0</v>
      </c>
      <c r="AS561" s="240">
        <f>SUMPRODUCT(LEN($AH561:$AH564)-LEN(SUBSTITUTE($AH561:$AH564,"S", "")))</f>
        <v>0</v>
      </c>
      <c r="AT561" s="237">
        <f>SUMPRODUCT(LEN($AG561:$AG564)-LEN(SUBSTITUTE($AG561:$AG564,"S", "")))</f>
        <v>0</v>
      </c>
      <c r="AU561" s="234">
        <f>SUMPRODUCT(LEN($M561:$AE564)-LEN(SUBSTITUTE($M561:$AE564,"F", "")))</f>
        <v>0</v>
      </c>
      <c r="AV561" s="240">
        <f>SUMPRODUCT(LEN($AH561:$AH564)-LEN(SUBSTITUTE($AH561:$AH564,"F", "")))</f>
        <v>0</v>
      </c>
      <c r="AW561" s="237">
        <f>SUMPRODUCT(LEN($AG561:$AG564)-LEN(SUBSTITUTE($AG561:$AG564,"F", "")))</f>
        <v>0</v>
      </c>
      <c r="AX561" s="234">
        <f>SUMPRODUCT(LEN($M561:$AE564)-LEN(SUBSTITUTE($M561:$AE564,"G", "")))</f>
        <v>0</v>
      </c>
      <c r="AY561" s="240">
        <f>SUMPRODUCT(LEN($AH561:$AH564)-LEN(SUBSTITUTE($AH561:$AH564,"G", "")))</f>
        <v>0</v>
      </c>
      <c r="AZ561" s="237">
        <f>SUMPRODUCT(LEN($AG561:$AG564)-LEN(SUBSTITUTE($AG561:$AG564,"G", "")))</f>
        <v>0</v>
      </c>
      <c r="BA561" s="234">
        <f>SUMPRODUCT(LEN($M561:$AE564)-LEN(SUBSTITUTE($M561:$AE564,"M", "")))</f>
        <v>0</v>
      </c>
      <c r="BB561" s="240">
        <f>SUMPRODUCT(LEN($AH561:$AH564)-LEN(SUBSTITUTE($AH561:$AH564,"M", "")))</f>
        <v>0</v>
      </c>
      <c r="BC561" s="237">
        <f>SUMPRODUCT(LEN($AG561:$AG564)-LEN(SUBSTITUTE($AG561:$AG564,"M", "")))</f>
        <v>0</v>
      </c>
      <c r="BD561" s="291">
        <f>SUMPRODUCT(LEN($AI561:$AI564)-LEN(SUBSTITUTE($AI561:$AI564,"S", "")))</f>
        <v>0</v>
      </c>
      <c r="BE561" s="294">
        <f>SUMPRODUCT(LEN($AI561:$AI564)-LEN(SUBSTITUTE($AI561:$AI564,"F", "")))</f>
        <v>0</v>
      </c>
      <c r="BF561" s="294">
        <f>SUMPRODUCT(LEN($AI561:$AI564)-LEN(SUBSTITUTE($AI561:$AI564,"G", "")))</f>
        <v>0</v>
      </c>
      <c r="BG561" s="297">
        <f>SUMPRODUCT(LEN($AI561:$AI564)-LEN(SUBSTITUTE($AI561:$AI564,"M", "")))</f>
        <v>0</v>
      </c>
    </row>
    <row r="562" spans="2:60" ht="28.15" hidden="1" customHeight="1" thickBot="1">
      <c r="B562" s="34"/>
      <c r="C562" s="266"/>
      <c r="D562" s="43"/>
      <c r="E562" s="42"/>
      <c r="F562" s="42"/>
      <c r="G562" s="41"/>
      <c r="H562" s="260"/>
      <c r="I562" s="270"/>
      <c r="J562" s="270"/>
      <c r="K562" s="270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52"/>
      <c r="AK562" s="255"/>
      <c r="AL562" s="23"/>
      <c r="AM562" s="211"/>
      <c r="AN562" s="211"/>
      <c r="AO562" s="248"/>
      <c r="AP562" s="241"/>
      <c r="AQ562" s="238"/>
      <c r="AR562" s="235"/>
      <c r="AS562" s="241"/>
      <c r="AT562" s="238"/>
      <c r="AU562" s="235"/>
      <c r="AV562" s="241"/>
      <c r="AW562" s="238"/>
      <c r="AX562" s="235"/>
      <c r="AY562" s="241"/>
      <c r="AZ562" s="238"/>
      <c r="BA562" s="235"/>
      <c r="BB562" s="241"/>
      <c r="BC562" s="238"/>
      <c r="BD562" s="292"/>
      <c r="BE562" s="295"/>
      <c r="BF562" s="295"/>
      <c r="BG562" s="298"/>
    </row>
    <row r="563" spans="2:60" ht="28.15" hidden="1" customHeight="1">
      <c r="B563" s="34"/>
      <c r="C563" s="267"/>
      <c r="D563" s="33"/>
      <c r="E563" s="32"/>
      <c r="F563" s="32"/>
      <c r="G563" s="31"/>
      <c r="H563" s="257"/>
      <c r="I563" s="271"/>
      <c r="J563" s="271"/>
      <c r="K563" s="271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52"/>
      <c r="AK563" s="255"/>
      <c r="AL563" s="23"/>
      <c r="AM563" s="211"/>
      <c r="AN563" s="211"/>
      <c r="AO563" s="248"/>
      <c r="AP563" s="241"/>
      <c r="AQ563" s="238"/>
      <c r="AR563" s="235"/>
      <c r="AS563" s="241"/>
      <c r="AT563" s="238"/>
      <c r="AU563" s="235"/>
      <c r="AV563" s="241"/>
      <c r="AW563" s="238"/>
      <c r="AX563" s="235"/>
      <c r="AY563" s="241"/>
      <c r="AZ563" s="238"/>
      <c r="BA563" s="235"/>
      <c r="BB563" s="241"/>
      <c r="BC563" s="238"/>
      <c r="BD563" s="292"/>
      <c r="BE563" s="295"/>
      <c r="BF563" s="295"/>
      <c r="BG563" s="298"/>
    </row>
    <row r="564" spans="2:60" ht="28.15" hidden="1" customHeight="1" thickBot="1">
      <c r="B564" s="34"/>
      <c r="C564" s="273"/>
      <c r="D564" s="64"/>
      <c r="E564" s="63"/>
      <c r="F564" s="63"/>
      <c r="G564" s="62"/>
      <c r="H564" s="258"/>
      <c r="I564" s="274"/>
      <c r="J564" s="274"/>
      <c r="K564" s="274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53"/>
      <c r="AK564" s="256"/>
      <c r="AL564" s="55"/>
      <c r="AM564" s="211"/>
      <c r="AN564" s="211"/>
      <c r="AO564" s="249"/>
      <c r="AP564" s="242"/>
      <c r="AQ564" s="239"/>
      <c r="AR564" s="236"/>
      <c r="AS564" s="242"/>
      <c r="AT564" s="239"/>
      <c r="AU564" s="236"/>
      <c r="AV564" s="242"/>
      <c r="AW564" s="239"/>
      <c r="AX564" s="236"/>
      <c r="AY564" s="242"/>
      <c r="AZ564" s="239"/>
      <c r="BA564" s="236"/>
      <c r="BB564" s="242"/>
      <c r="BC564" s="239"/>
      <c r="BD564" s="293"/>
      <c r="BE564" s="296"/>
      <c r="BF564" s="296"/>
      <c r="BG564" s="299"/>
    </row>
    <row r="565" spans="2:60" ht="28.15" hidden="1" customHeight="1">
      <c r="B565" s="34"/>
      <c r="C565" s="265">
        <v>3</v>
      </c>
      <c r="D565" s="54"/>
      <c r="E565" s="53"/>
      <c r="F565" s="53"/>
      <c r="G565" s="52"/>
      <c r="H565" s="259"/>
      <c r="I565" s="269"/>
      <c r="J565" s="269"/>
      <c r="K565" s="269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44"/>
      <c r="AK565" s="244"/>
      <c r="AL565" s="44"/>
      <c r="AM565" s="211"/>
      <c r="AN565" s="211"/>
      <c r="AO565" s="247">
        <f>SUMPRODUCT(LEN($M565:$AE568)-LEN(SUBSTITUTE($M565:$AE568,"A", "")))</f>
        <v>0</v>
      </c>
      <c r="AP565" s="240">
        <f>SUMPRODUCT(LEN($AH565:$AH568)-LEN(SUBSTITUTE($AH565:$AH568,"A", "")))</f>
        <v>0</v>
      </c>
      <c r="AQ565" s="237">
        <f>SUMPRODUCT(LEN($AG565:$AG568)-LEN(SUBSTITUTE($AG565:$AG568,"A", "")))</f>
        <v>0</v>
      </c>
      <c r="AR565" s="234">
        <f>SUMPRODUCT(LEN($M565:$AE568)-LEN(SUBSTITUTE($M565:$AE568,"S", "")))</f>
        <v>0</v>
      </c>
      <c r="AS565" s="240">
        <f>SUMPRODUCT(LEN($AH565:$AH568)-LEN(SUBSTITUTE($AH565:$AH568,"S", "")))</f>
        <v>0</v>
      </c>
      <c r="AT565" s="237">
        <f>SUMPRODUCT(LEN($AG565:$AG568)-LEN(SUBSTITUTE($AG565:$AG568,"S", "")))</f>
        <v>0</v>
      </c>
      <c r="AU565" s="234">
        <f>SUMPRODUCT(LEN($M565:$AE568)-LEN(SUBSTITUTE($M565:$AE568,"F", "")))</f>
        <v>0</v>
      </c>
      <c r="AV565" s="240">
        <f>SUMPRODUCT(LEN($AH565:$AH568)-LEN(SUBSTITUTE($AH565:$AH568,"F", "")))</f>
        <v>0</v>
      </c>
      <c r="AW565" s="237">
        <f>SUMPRODUCT(LEN($AG565:$AG568)-LEN(SUBSTITUTE($AG565:$AG568,"F", "")))</f>
        <v>0</v>
      </c>
      <c r="AX565" s="234">
        <f>SUMPRODUCT(LEN($M565:$AE568)-LEN(SUBSTITUTE($M565:$AE568,"G", "")))</f>
        <v>0</v>
      </c>
      <c r="AY565" s="240">
        <f>SUMPRODUCT(LEN($AH565:$AH568)-LEN(SUBSTITUTE($AH565:$AH568,"G", "")))</f>
        <v>0</v>
      </c>
      <c r="AZ565" s="237">
        <f>SUMPRODUCT(LEN($AG565:$AG568)-LEN(SUBSTITUTE($AG565:$AG568,"G", "")))</f>
        <v>0</v>
      </c>
      <c r="BA565" s="234">
        <f>SUMPRODUCT(LEN($M565:$AE568)-LEN(SUBSTITUTE($M565:$AE568,"M", "")))</f>
        <v>0</v>
      </c>
      <c r="BB565" s="240">
        <f>SUMPRODUCT(LEN($AH565:$AH568)-LEN(SUBSTITUTE($AH565:$AH568,"M", "")))</f>
        <v>0</v>
      </c>
      <c r="BC565" s="237">
        <f>SUMPRODUCT(LEN($AG565:$AG568)-LEN(SUBSTITUTE($AG565:$AG568,"M", "")))</f>
        <v>0</v>
      </c>
      <c r="BD565" s="291">
        <f>SUMPRODUCT(LEN($AI565:$AI568)-LEN(SUBSTITUTE($AI565:$AI568,"S", "")))</f>
        <v>0</v>
      </c>
      <c r="BE565" s="294">
        <f>SUMPRODUCT(LEN($AI565:$AI568)-LEN(SUBSTITUTE($AI565:$AI568,"F", "")))</f>
        <v>0</v>
      </c>
      <c r="BF565" s="294">
        <f>SUMPRODUCT(LEN($AI565:$AI568)-LEN(SUBSTITUTE($AI565:$AI568,"G", "")))</f>
        <v>0</v>
      </c>
      <c r="BG565" s="297">
        <f>SUMPRODUCT(LEN($AI565:$AI568)-LEN(SUBSTITUTE($AI565:$AI568,"M", "")))</f>
        <v>0</v>
      </c>
    </row>
    <row r="566" spans="2:60" ht="28.15" hidden="1" customHeight="1" thickBot="1">
      <c r="B566" s="34"/>
      <c r="C566" s="266"/>
      <c r="D566" s="43"/>
      <c r="E566" s="42"/>
      <c r="F566" s="42"/>
      <c r="G566" s="41"/>
      <c r="H566" s="260"/>
      <c r="I566" s="270"/>
      <c r="J566" s="270"/>
      <c r="K566" s="270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45"/>
      <c r="AK566" s="245"/>
      <c r="AL566" s="23"/>
      <c r="AM566" s="211"/>
      <c r="AN566" s="211"/>
      <c r="AO566" s="248"/>
      <c r="AP566" s="241"/>
      <c r="AQ566" s="238"/>
      <c r="AR566" s="235"/>
      <c r="AS566" s="241"/>
      <c r="AT566" s="238"/>
      <c r="AU566" s="235"/>
      <c r="AV566" s="241"/>
      <c r="AW566" s="238"/>
      <c r="AX566" s="235"/>
      <c r="AY566" s="241"/>
      <c r="AZ566" s="238"/>
      <c r="BA566" s="235"/>
      <c r="BB566" s="241"/>
      <c r="BC566" s="238"/>
      <c r="BD566" s="292"/>
      <c r="BE566" s="295"/>
      <c r="BF566" s="295"/>
      <c r="BG566" s="298"/>
    </row>
    <row r="567" spans="2:60" ht="28.15" hidden="1" customHeight="1">
      <c r="B567" s="34"/>
      <c r="C567" s="267"/>
      <c r="D567" s="33"/>
      <c r="E567" s="32"/>
      <c r="F567" s="32"/>
      <c r="G567" s="31"/>
      <c r="H567" s="257"/>
      <c r="I567" s="271"/>
      <c r="J567" s="271"/>
      <c r="K567" s="271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45"/>
      <c r="AK567" s="245"/>
      <c r="AL567" s="23"/>
      <c r="AM567" s="211"/>
      <c r="AN567" s="211"/>
      <c r="AO567" s="248"/>
      <c r="AP567" s="241"/>
      <c r="AQ567" s="238"/>
      <c r="AR567" s="235"/>
      <c r="AS567" s="241"/>
      <c r="AT567" s="238"/>
      <c r="AU567" s="235"/>
      <c r="AV567" s="241"/>
      <c r="AW567" s="238"/>
      <c r="AX567" s="235"/>
      <c r="AY567" s="241"/>
      <c r="AZ567" s="238"/>
      <c r="BA567" s="235"/>
      <c r="BB567" s="241"/>
      <c r="BC567" s="238"/>
      <c r="BD567" s="292"/>
      <c r="BE567" s="295"/>
      <c r="BF567" s="295"/>
      <c r="BG567" s="298"/>
    </row>
    <row r="568" spans="2:60" ht="28.15" hidden="1" customHeight="1" thickBot="1">
      <c r="B568" s="22"/>
      <c r="C568" s="268"/>
      <c r="D568" s="21"/>
      <c r="E568" s="20"/>
      <c r="F568" s="20"/>
      <c r="G568" s="19"/>
      <c r="H568" s="258"/>
      <c r="I568" s="272"/>
      <c r="J568" s="272"/>
      <c r="K568" s="27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46"/>
      <c r="AK568" s="246"/>
      <c r="AL568" s="11"/>
      <c r="AM568" s="211"/>
      <c r="AN568" s="211"/>
      <c r="AO568" s="249"/>
      <c r="AP568" s="242"/>
      <c r="AQ568" s="239"/>
      <c r="AR568" s="236"/>
      <c r="AS568" s="242"/>
      <c r="AT568" s="239"/>
      <c r="AU568" s="236"/>
      <c r="AV568" s="242"/>
      <c r="AW568" s="239"/>
      <c r="AX568" s="236"/>
      <c r="AY568" s="242"/>
      <c r="AZ568" s="239"/>
      <c r="BA568" s="236"/>
      <c r="BB568" s="242"/>
      <c r="BC568" s="239"/>
      <c r="BD568" s="293"/>
      <c r="BE568" s="296"/>
      <c r="BF568" s="296"/>
      <c r="BG568" s="299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29" t="s">
        <v>287</v>
      </c>
      <c r="M569" s="278"/>
      <c r="N569" s="229" t="s">
        <v>286</v>
      </c>
      <c r="O569" s="278"/>
      <c r="P569" s="229" t="s">
        <v>286</v>
      </c>
      <c r="Q569" s="230"/>
      <c r="R569" s="229" t="s">
        <v>286</v>
      </c>
      <c r="S569" s="230"/>
      <c r="T569" s="229" t="s">
        <v>286</v>
      </c>
      <c r="U569" s="230"/>
      <c r="V569" s="229" t="s">
        <v>286</v>
      </c>
      <c r="W569" s="230"/>
      <c r="X569" s="229" t="s">
        <v>286</v>
      </c>
      <c r="Y569" s="230"/>
      <c r="Z569" s="229" t="s">
        <v>286</v>
      </c>
      <c r="AA569" s="230"/>
      <c r="AB569" s="229" t="s">
        <v>286</v>
      </c>
      <c r="AC569" s="230"/>
      <c r="AD569" s="229" t="s">
        <v>286</v>
      </c>
      <c r="AE569" s="230"/>
      <c r="AF569" s="243" t="s">
        <v>285</v>
      </c>
      <c r="AG569" s="230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75"/>
      <c r="F570" s="276"/>
      <c r="G570" s="277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65">
        <v>1</v>
      </c>
      <c r="D571" s="54"/>
      <c r="E571" s="53"/>
      <c r="F571" s="53"/>
      <c r="G571" s="52"/>
      <c r="H571" s="259"/>
      <c r="I571" s="269"/>
      <c r="J571" s="269"/>
      <c r="K571" s="269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44"/>
      <c r="AK571" s="244"/>
      <c r="AL571" s="44"/>
      <c r="AM571" s="211"/>
      <c r="AN571" s="211"/>
      <c r="AO571" s="247">
        <f>SUMPRODUCT(LEN($M571:$AE574)-LEN(SUBSTITUTE($M571:$AE574,"A", "")))</f>
        <v>0</v>
      </c>
      <c r="AP571" s="240">
        <f>SUMPRODUCT(LEN($AH571:$AH574)-LEN(SUBSTITUTE($AH571:$AH574,"A", "")))</f>
        <v>0</v>
      </c>
      <c r="AQ571" s="237">
        <f>SUMPRODUCT(LEN($AG571:$AG574)-LEN(SUBSTITUTE($AG571:$AG574,"A", "")))</f>
        <v>0</v>
      </c>
      <c r="AR571" s="234">
        <f>SUMPRODUCT(LEN($M571:$AE574)-LEN(SUBSTITUTE($M571:$AE574,"S", "")))</f>
        <v>0</v>
      </c>
      <c r="AS571" s="240">
        <f>SUMPRODUCT(LEN($AH571:$AH574)-LEN(SUBSTITUTE($AH571:$AH574,"S", "")))</f>
        <v>0</v>
      </c>
      <c r="AT571" s="237">
        <f>SUMPRODUCT(LEN($AG571:$AG574)-LEN(SUBSTITUTE($AG571:$AG574,"S", "")))</f>
        <v>0</v>
      </c>
      <c r="AU571" s="234">
        <f>SUMPRODUCT(LEN($M571:$AE574)-LEN(SUBSTITUTE($M571:$AE574,"F", "")))</f>
        <v>0</v>
      </c>
      <c r="AV571" s="240">
        <f>SUMPRODUCT(LEN($AH571:$AH574)-LEN(SUBSTITUTE($AH571:$AH574,"F", "")))</f>
        <v>0</v>
      </c>
      <c r="AW571" s="237">
        <f>SUMPRODUCT(LEN($AG571:$AG574)-LEN(SUBSTITUTE($AG571:$AG574,"F", "")))</f>
        <v>0</v>
      </c>
      <c r="AX571" s="234">
        <f>SUMPRODUCT(LEN($M571:$AE574)-LEN(SUBSTITUTE($M571:$AE574,"G", "")))</f>
        <v>0</v>
      </c>
      <c r="AY571" s="240">
        <f>SUMPRODUCT(LEN($AH571:$AH574)-LEN(SUBSTITUTE($AH571:$AH574,"G", "")))</f>
        <v>0</v>
      </c>
      <c r="AZ571" s="237">
        <f>SUMPRODUCT(LEN($AG571:$AG574)-LEN(SUBSTITUTE($AG571:$AG574,"G", "")))</f>
        <v>0</v>
      </c>
      <c r="BA571" s="234">
        <f>SUMPRODUCT(LEN($M571:$AE574)-LEN(SUBSTITUTE($M571:$AE574,"M", "")))</f>
        <v>0</v>
      </c>
      <c r="BB571" s="240">
        <f>SUMPRODUCT(LEN($AH571:$AH574)-LEN(SUBSTITUTE($AH571:$AH574,"M", "")))</f>
        <v>0</v>
      </c>
      <c r="BC571" s="237">
        <f>SUMPRODUCT(LEN($AG571:$AG574)-LEN(SUBSTITUTE($AG571:$AG574,"M", "")))</f>
        <v>0</v>
      </c>
      <c r="BD571" s="291">
        <f>SUMPRODUCT(LEN($AI571:$AI574)-LEN(SUBSTITUTE($AI571:$AI574,"S", "")))</f>
        <v>0</v>
      </c>
      <c r="BE571" s="294">
        <f>SUMPRODUCT(LEN($AI571:$AI574)-LEN(SUBSTITUTE($AI571:$AI574,"F", "")))</f>
        <v>0</v>
      </c>
      <c r="BF571" s="294">
        <f>SUMPRODUCT(LEN($AI571:$AI574)-LEN(SUBSTITUTE($AI571:$AI574,"G", "")))</f>
        <v>0</v>
      </c>
      <c r="BG571" s="297">
        <f>SUMPRODUCT(LEN($AI571:$AI574)-LEN(SUBSTITUTE($AI571:$AI574,"M", "")))</f>
        <v>0</v>
      </c>
    </row>
    <row r="572" spans="2:60" ht="28.15" hidden="1" customHeight="1" thickBot="1">
      <c r="B572" s="34"/>
      <c r="C572" s="266"/>
      <c r="D572" s="43"/>
      <c r="E572" s="42"/>
      <c r="F572" s="42"/>
      <c r="G572" s="41"/>
      <c r="H572" s="260"/>
      <c r="I572" s="270"/>
      <c r="J572" s="270"/>
      <c r="K572" s="270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45"/>
      <c r="AK572" s="245"/>
      <c r="AL572" s="23"/>
      <c r="AM572" s="211"/>
      <c r="AN572" s="211"/>
      <c r="AO572" s="248"/>
      <c r="AP572" s="241"/>
      <c r="AQ572" s="238"/>
      <c r="AR572" s="235"/>
      <c r="AS572" s="241"/>
      <c r="AT572" s="238"/>
      <c r="AU572" s="235"/>
      <c r="AV572" s="241"/>
      <c r="AW572" s="238"/>
      <c r="AX572" s="235"/>
      <c r="AY572" s="241"/>
      <c r="AZ572" s="238"/>
      <c r="BA572" s="235"/>
      <c r="BB572" s="241"/>
      <c r="BC572" s="238"/>
      <c r="BD572" s="292"/>
      <c r="BE572" s="295"/>
      <c r="BF572" s="295"/>
      <c r="BG572" s="298"/>
    </row>
    <row r="573" spans="2:60" ht="28.15" hidden="1" customHeight="1">
      <c r="B573" s="34"/>
      <c r="C573" s="267"/>
      <c r="D573" s="33"/>
      <c r="E573" s="32"/>
      <c r="F573" s="32"/>
      <c r="G573" s="31"/>
      <c r="H573" s="257"/>
      <c r="I573" s="271"/>
      <c r="J573" s="271"/>
      <c r="K573" s="271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45"/>
      <c r="AK573" s="245"/>
      <c r="AL573" s="23"/>
      <c r="AM573" s="211"/>
      <c r="AN573" s="211"/>
      <c r="AO573" s="248"/>
      <c r="AP573" s="241"/>
      <c r="AQ573" s="238"/>
      <c r="AR573" s="235"/>
      <c r="AS573" s="241"/>
      <c r="AT573" s="238"/>
      <c r="AU573" s="235"/>
      <c r="AV573" s="241"/>
      <c r="AW573" s="238"/>
      <c r="AX573" s="235"/>
      <c r="AY573" s="241"/>
      <c r="AZ573" s="238"/>
      <c r="BA573" s="235"/>
      <c r="BB573" s="241"/>
      <c r="BC573" s="238"/>
      <c r="BD573" s="292"/>
      <c r="BE573" s="295"/>
      <c r="BF573" s="295"/>
      <c r="BG573" s="298"/>
    </row>
    <row r="574" spans="2:60" ht="27.75" hidden="1" customHeight="1" thickBot="1">
      <c r="B574" s="34"/>
      <c r="C574" s="273"/>
      <c r="D574" s="64"/>
      <c r="E574" s="63"/>
      <c r="F574" s="63"/>
      <c r="G574" s="62"/>
      <c r="H574" s="258"/>
      <c r="I574" s="274"/>
      <c r="J574" s="274"/>
      <c r="K574" s="274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50"/>
      <c r="AK574" s="250"/>
      <c r="AL574" s="55"/>
      <c r="AM574" s="211"/>
      <c r="AN574" s="211"/>
      <c r="AO574" s="249"/>
      <c r="AP574" s="242"/>
      <c r="AQ574" s="239"/>
      <c r="AR574" s="236"/>
      <c r="AS574" s="242"/>
      <c r="AT574" s="239"/>
      <c r="AU574" s="236"/>
      <c r="AV574" s="242"/>
      <c r="AW574" s="239"/>
      <c r="AX574" s="236"/>
      <c r="AY574" s="242"/>
      <c r="AZ574" s="239"/>
      <c r="BA574" s="236"/>
      <c r="BB574" s="242"/>
      <c r="BC574" s="239"/>
      <c r="BD574" s="293"/>
      <c r="BE574" s="296"/>
      <c r="BF574" s="296"/>
      <c r="BG574" s="299"/>
    </row>
    <row r="575" spans="2:60" ht="28.15" hidden="1" customHeight="1">
      <c r="B575" s="34"/>
      <c r="C575" s="265">
        <v>2</v>
      </c>
      <c r="D575" s="54"/>
      <c r="E575" s="53"/>
      <c r="F575" s="53"/>
      <c r="G575" s="52"/>
      <c r="H575" s="259"/>
      <c r="I575" s="269"/>
      <c r="J575" s="269"/>
      <c r="K575" s="269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51"/>
      <c r="AK575" s="254"/>
      <c r="AL575" s="44"/>
      <c r="AM575" s="211"/>
      <c r="AN575" s="211"/>
      <c r="AO575" s="247">
        <f>SUMPRODUCT(LEN($M575:$AE578)-LEN(SUBSTITUTE($M575:$AE578,"A", "")))</f>
        <v>0</v>
      </c>
      <c r="AP575" s="240">
        <f>SUMPRODUCT(LEN($AH575:$AH578)-LEN(SUBSTITUTE($AH575:$AH578,"A", "")))</f>
        <v>0</v>
      </c>
      <c r="AQ575" s="237">
        <f>SUMPRODUCT(LEN($AG575:$AG578)-LEN(SUBSTITUTE($AG575:$AG578,"A", "")))</f>
        <v>0</v>
      </c>
      <c r="AR575" s="234">
        <f>SUMPRODUCT(LEN($M575:$AE578)-LEN(SUBSTITUTE($M575:$AE578,"S", "")))</f>
        <v>0</v>
      </c>
      <c r="AS575" s="240">
        <f>SUMPRODUCT(LEN($AH575:$AH578)-LEN(SUBSTITUTE($AH575:$AH578,"S", "")))</f>
        <v>0</v>
      </c>
      <c r="AT575" s="237">
        <f>SUMPRODUCT(LEN($AG575:$AG578)-LEN(SUBSTITUTE($AG575:$AG578,"S", "")))</f>
        <v>0</v>
      </c>
      <c r="AU575" s="234">
        <f>SUMPRODUCT(LEN($M575:$AE578)-LEN(SUBSTITUTE($M575:$AE578,"F", "")))</f>
        <v>0</v>
      </c>
      <c r="AV575" s="240">
        <f>SUMPRODUCT(LEN($AH575:$AH578)-LEN(SUBSTITUTE($AH575:$AH578,"F", "")))</f>
        <v>0</v>
      </c>
      <c r="AW575" s="237">
        <f>SUMPRODUCT(LEN($AG575:$AG578)-LEN(SUBSTITUTE($AG575:$AG578,"F", "")))</f>
        <v>0</v>
      </c>
      <c r="AX575" s="234">
        <f>SUMPRODUCT(LEN($M575:$AE578)-LEN(SUBSTITUTE($M575:$AE578,"G", "")))</f>
        <v>0</v>
      </c>
      <c r="AY575" s="240">
        <f>SUMPRODUCT(LEN($AH575:$AH578)-LEN(SUBSTITUTE($AH575:$AH578,"G", "")))</f>
        <v>0</v>
      </c>
      <c r="AZ575" s="237">
        <f>SUMPRODUCT(LEN($AG575:$AG578)-LEN(SUBSTITUTE($AG575:$AG578,"G", "")))</f>
        <v>0</v>
      </c>
      <c r="BA575" s="234">
        <f>SUMPRODUCT(LEN($M575:$AE578)-LEN(SUBSTITUTE($M575:$AE578,"M", "")))</f>
        <v>0</v>
      </c>
      <c r="BB575" s="240">
        <f>SUMPRODUCT(LEN($AH575:$AH578)-LEN(SUBSTITUTE($AH575:$AH578,"M", "")))</f>
        <v>0</v>
      </c>
      <c r="BC575" s="237">
        <f>SUMPRODUCT(LEN($AG575:$AG578)-LEN(SUBSTITUTE($AG575:$AG578,"M", "")))</f>
        <v>0</v>
      </c>
      <c r="BD575" s="291">
        <f>SUMPRODUCT(LEN($AI575:$AI578)-LEN(SUBSTITUTE($AI575:$AI578,"S", "")))</f>
        <v>0</v>
      </c>
      <c r="BE575" s="294">
        <f>SUMPRODUCT(LEN($AI575:$AI578)-LEN(SUBSTITUTE($AI575:$AI578,"F", "")))</f>
        <v>0</v>
      </c>
      <c r="BF575" s="294">
        <f>SUMPRODUCT(LEN($AI575:$AI578)-LEN(SUBSTITUTE($AI575:$AI578,"G", "")))</f>
        <v>0</v>
      </c>
      <c r="BG575" s="297">
        <f>SUMPRODUCT(LEN($AI575:$AI578)-LEN(SUBSTITUTE($AI575:$AI578,"M", "")))</f>
        <v>0</v>
      </c>
    </row>
    <row r="576" spans="2:60" ht="28.15" hidden="1" customHeight="1" thickBot="1">
      <c r="B576" s="34"/>
      <c r="C576" s="266"/>
      <c r="D576" s="43"/>
      <c r="E576" s="42"/>
      <c r="F576" s="42"/>
      <c r="G576" s="41"/>
      <c r="H576" s="260"/>
      <c r="I576" s="270"/>
      <c r="J576" s="270"/>
      <c r="K576" s="270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52"/>
      <c r="AK576" s="255"/>
      <c r="AL576" s="23"/>
      <c r="AM576" s="211"/>
      <c r="AN576" s="211"/>
      <c r="AO576" s="248"/>
      <c r="AP576" s="241"/>
      <c r="AQ576" s="238"/>
      <c r="AR576" s="235"/>
      <c r="AS576" s="241"/>
      <c r="AT576" s="238"/>
      <c r="AU576" s="235"/>
      <c r="AV576" s="241"/>
      <c r="AW576" s="238"/>
      <c r="AX576" s="235"/>
      <c r="AY576" s="241"/>
      <c r="AZ576" s="238"/>
      <c r="BA576" s="235"/>
      <c r="BB576" s="241"/>
      <c r="BC576" s="238"/>
      <c r="BD576" s="292"/>
      <c r="BE576" s="295"/>
      <c r="BF576" s="295"/>
      <c r="BG576" s="298"/>
    </row>
    <row r="577" spans="2:60" ht="28.15" hidden="1" customHeight="1">
      <c r="B577" s="34"/>
      <c r="C577" s="267"/>
      <c r="D577" s="33"/>
      <c r="E577" s="32"/>
      <c r="F577" s="32"/>
      <c r="G577" s="31"/>
      <c r="H577" s="257"/>
      <c r="I577" s="271"/>
      <c r="J577" s="271"/>
      <c r="K577" s="271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52"/>
      <c r="AK577" s="255"/>
      <c r="AL577" s="23"/>
      <c r="AM577" s="211"/>
      <c r="AN577" s="211"/>
      <c r="AO577" s="248"/>
      <c r="AP577" s="241"/>
      <c r="AQ577" s="238"/>
      <c r="AR577" s="235"/>
      <c r="AS577" s="241"/>
      <c r="AT577" s="238"/>
      <c r="AU577" s="235"/>
      <c r="AV577" s="241"/>
      <c r="AW577" s="238"/>
      <c r="AX577" s="235"/>
      <c r="AY577" s="241"/>
      <c r="AZ577" s="238"/>
      <c r="BA577" s="235"/>
      <c r="BB577" s="241"/>
      <c r="BC577" s="238"/>
      <c r="BD577" s="292"/>
      <c r="BE577" s="295"/>
      <c r="BF577" s="295"/>
      <c r="BG577" s="298"/>
    </row>
    <row r="578" spans="2:60" ht="28.15" hidden="1" customHeight="1" thickBot="1">
      <c r="B578" s="34"/>
      <c r="C578" s="273"/>
      <c r="D578" s="64"/>
      <c r="E578" s="63"/>
      <c r="F578" s="63"/>
      <c r="G578" s="62"/>
      <c r="H578" s="258"/>
      <c r="I578" s="274"/>
      <c r="J578" s="274"/>
      <c r="K578" s="274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53"/>
      <c r="AK578" s="256"/>
      <c r="AL578" s="55"/>
      <c r="AM578" s="211"/>
      <c r="AN578" s="211"/>
      <c r="AO578" s="249"/>
      <c r="AP578" s="242"/>
      <c r="AQ578" s="239"/>
      <c r="AR578" s="236"/>
      <c r="AS578" s="242"/>
      <c r="AT578" s="239"/>
      <c r="AU578" s="236"/>
      <c r="AV578" s="242"/>
      <c r="AW578" s="239"/>
      <c r="AX578" s="236"/>
      <c r="AY578" s="242"/>
      <c r="AZ578" s="239"/>
      <c r="BA578" s="236"/>
      <c r="BB578" s="242"/>
      <c r="BC578" s="239"/>
      <c r="BD578" s="293"/>
      <c r="BE578" s="296"/>
      <c r="BF578" s="296"/>
      <c r="BG578" s="299"/>
    </row>
    <row r="579" spans="2:60" ht="28.15" hidden="1" customHeight="1">
      <c r="B579" s="34"/>
      <c r="C579" s="265">
        <v>3</v>
      </c>
      <c r="D579" s="54"/>
      <c r="E579" s="53"/>
      <c r="F579" s="53"/>
      <c r="G579" s="52"/>
      <c r="H579" s="259"/>
      <c r="I579" s="269"/>
      <c r="J579" s="269"/>
      <c r="K579" s="269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44"/>
      <c r="AK579" s="244"/>
      <c r="AL579" s="44"/>
      <c r="AM579" s="211"/>
      <c r="AN579" s="211"/>
      <c r="AO579" s="247">
        <f>SUMPRODUCT(LEN($M579:$AE582)-LEN(SUBSTITUTE($M579:$AE582,"A", "")))</f>
        <v>0</v>
      </c>
      <c r="AP579" s="240">
        <f>SUMPRODUCT(LEN($AH579:$AH582)-LEN(SUBSTITUTE($AH579:$AH582,"A", "")))</f>
        <v>0</v>
      </c>
      <c r="AQ579" s="237">
        <f>SUMPRODUCT(LEN($AG579:$AG582)-LEN(SUBSTITUTE($AG579:$AG582,"A", "")))</f>
        <v>0</v>
      </c>
      <c r="AR579" s="234">
        <f>SUMPRODUCT(LEN($M579:$AE582)-LEN(SUBSTITUTE($M579:$AE582,"S", "")))</f>
        <v>0</v>
      </c>
      <c r="AS579" s="240">
        <f>SUMPRODUCT(LEN($AH579:$AH582)-LEN(SUBSTITUTE($AH579:$AH582,"S", "")))</f>
        <v>0</v>
      </c>
      <c r="AT579" s="237">
        <f>SUMPRODUCT(LEN($AG579:$AG582)-LEN(SUBSTITUTE($AG579:$AG582,"S", "")))</f>
        <v>0</v>
      </c>
      <c r="AU579" s="234">
        <f>SUMPRODUCT(LEN($M579:$AE582)-LEN(SUBSTITUTE($M579:$AE582,"F", "")))</f>
        <v>0</v>
      </c>
      <c r="AV579" s="240">
        <f>SUMPRODUCT(LEN($AH579:$AH582)-LEN(SUBSTITUTE($AH579:$AH582,"F", "")))</f>
        <v>0</v>
      </c>
      <c r="AW579" s="237">
        <f>SUMPRODUCT(LEN($AG579:$AG582)-LEN(SUBSTITUTE($AG579:$AG582,"F", "")))</f>
        <v>0</v>
      </c>
      <c r="AX579" s="234">
        <f>SUMPRODUCT(LEN($M579:$AE582)-LEN(SUBSTITUTE($M579:$AE582,"G", "")))</f>
        <v>0</v>
      </c>
      <c r="AY579" s="240">
        <f>SUMPRODUCT(LEN($AH579:$AH582)-LEN(SUBSTITUTE($AH579:$AH582,"G", "")))</f>
        <v>0</v>
      </c>
      <c r="AZ579" s="237">
        <f>SUMPRODUCT(LEN($AG579:$AG582)-LEN(SUBSTITUTE($AG579:$AG582,"G", "")))</f>
        <v>0</v>
      </c>
      <c r="BA579" s="234">
        <f>SUMPRODUCT(LEN($M579:$AE582)-LEN(SUBSTITUTE($M579:$AE582,"M", "")))</f>
        <v>0</v>
      </c>
      <c r="BB579" s="240">
        <f>SUMPRODUCT(LEN($AH579:$AH582)-LEN(SUBSTITUTE($AH579:$AH582,"M", "")))</f>
        <v>0</v>
      </c>
      <c r="BC579" s="237">
        <f>SUMPRODUCT(LEN($AG579:$AG582)-LEN(SUBSTITUTE($AG579:$AG582,"M", "")))</f>
        <v>0</v>
      </c>
      <c r="BD579" s="291">
        <f>SUMPRODUCT(LEN($AI579:$AI582)-LEN(SUBSTITUTE($AI579:$AI582,"S", "")))</f>
        <v>0</v>
      </c>
      <c r="BE579" s="294">
        <f>SUMPRODUCT(LEN($AI579:$AI582)-LEN(SUBSTITUTE($AI579:$AI582,"F", "")))</f>
        <v>0</v>
      </c>
      <c r="BF579" s="294">
        <f>SUMPRODUCT(LEN($AI579:$AI582)-LEN(SUBSTITUTE($AI579:$AI582,"G", "")))</f>
        <v>0</v>
      </c>
      <c r="BG579" s="297">
        <f>SUMPRODUCT(LEN($AI579:$AI582)-LEN(SUBSTITUTE($AI579:$AI582,"M", "")))</f>
        <v>0</v>
      </c>
    </row>
    <row r="580" spans="2:60" ht="28.15" hidden="1" customHeight="1" thickBot="1">
      <c r="B580" s="34"/>
      <c r="C580" s="266"/>
      <c r="D580" s="43"/>
      <c r="E580" s="42"/>
      <c r="F580" s="42"/>
      <c r="G580" s="41"/>
      <c r="H580" s="260"/>
      <c r="I580" s="270"/>
      <c r="J580" s="270"/>
      <c r="K580" s="270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45"/>
      <c r="AK580" s="245"/>
      <c r="AL580" s="23"/>
      <c r="AM580" s="211"/>
      <c r="AN580" s="211"/>
      <c r="AO580" s="248"/>
      <c r="AP580" s="241"/>
      <c r="AQ580" s="238"/>
      <c r="AR580" s="235"/>
      <c r="AS580" s="241"/>
      <c r="AT580" s="238"/>
      <c r="AU580" s="235"/>
      <c r="AV580" s="241"/>
      <c r="AW580" s="238"/>
      <c r="AX580" s="235"/>
      <c r="AY580" s="241"/>
      <c r="AZ580" s="238"/>
      <c r="BA580" s="235"/>
      <c r="BB580" s="241"/>
      <c r="BC580" s="238"/>
      <c r="BD580" s="292"/>
      <c r="BE580" s="295"/>
      <c r="BF580" s="295"/>
      <c r="BG580" s="298"/>
    </row>
    <row r="581" spans="2:60" ht="28.15" hidden="1" customHeight="1">
      <c r="B581" s="34"/>
      <c r="C581" s="267"/>
      <c r="D581" s="33"/>
      <c r="E581" s="32"/>
      <c r="F581" s="32"/>
      <c r="G581" s="31"/>
      <c r="H581" s="257"/>
      <c r="I581" s="271"/>
      <c r="J581" s="271"/>
      <c r="K581" s="271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45"/>
      <c r="AK581" s="245"/>
      <c r="AL581" s="23"/>
      <c r="AM581" s="211"/>
      <c r="AN581" s="211"/>
      <c r="AO581" s="248"/>
      <c r="AP581" s="241"/>
      <c r="AQ581" s="238"/>
      <c r="AR581" s="235"/>
      <c r="AS581" s="241"/>
      <c r="AT581" s="238"/>
      <c r="AU581" s="235"/>
      <c r="AV581" s="241"/>
      <c r="AW581" s="238"/>
      <c r="AX581" s="235"/>
      <c r="AY581" s="241"/>
      <c r="AZ581" s="238"/>
      <c r="BA581" s="235"/>
      <c r="BB581" s="241"/>
      <c r="BC581" s="238"/>
      <c r="BD581" s="292"/>
      <c r="BE581" s="295"/>
      <c r="BF581" s="295"/>
      <c r="BG581" s="298"/>
    </row>
    <row r="582" spans="2:60" ht="28.15" hidden="1" customHeight="1" thickBot="1">
      <c r="B582" s="22"/>
      <c r="C582" s="268"/>
      <c r="D582" s="21"/>
      <c r="E582" s="20"/>
      <c r="F582" s="20"/>
      <c r="G582" s="19"/>
      <c r="H582" s="258"/>
      <c r="I582" s="272"/>
      <c r="J582" s="272"/>
      <c r="K582" s="27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46"/>
      <c r="AK582" s="246"/>
      <c r="AL582" s="11"/>
      <c r="AM582" s="211"/>
      <c r="AN582" s="211"/>
      <c r="AO582" s="249"/>
      <c r="AP582" s="242"/>
      <c r="AQ582" s="239"/>
      <c r="AR582" s="236"/>
      <c r="AS582" s="242"/>
      <c r="AT582" s="239"/>
      <c r="AU582" s="236"/>
      <c r="AV582" s="242"/>
      <c r="AW582" s="239"/>
      <c r="AX582" s="236"/>
      <c r="AY582" s="242"/>
      <c r="AZ582" s="239"/>
      <c r="BA582" s="236"/>
      <c r="BB582" s="242"/>
      <c r="BC582" s="239"/>
      <c r="BD582" s="293"/>
      <c r="BE582" s="296"/>
      <c r="BF582" s="296"/>
      <c r="BG582" s="299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29" t="s">
        <v>287</v>
      </c>
      <c r="M583" s="278"/>
      <c r="N583" s="229" t="s">
        <v>286</v>
      </c>
      <c r="O583" s="278"/>
      <c r="P583" s="229" t="s">
        <v>286</v>
      </c>
      <c r="Q583" s="230"/>
      <c r="R583" s="229" t="s">
        <v>286</v>
      </c>
      <c r="S583" s="230"/>
      <c r="T583" s="229" t="s">
        <v>286</v>
      </c>
      <c r="U583" s="230"/>
      <c r="V583" s="229" t="s">
        <v>286</v>
      </c>
      <c r="W583" s="230"/>
      <c r="X583" s="229" t="s">
        <v>286</v>
      </c>
      <c r="Y583" s="230"/>
      <c r="Z583" s="229" t="s">
        <v>286</v>
      </c>
      <c r="AA583" s="230"/>
      <c r="AB583" s="229" t="s">
        <v>286</v>
      </c>
      <c r="AC583" s="230"/>
      <c r="AD583" s="229" t="s">
        <v>286</v>
      </c>
      <c r="AE583" s="230"/>
      <c r="AF583" s="243" t="s">
        <v>285</v>
      </c>
      <c r="AG583" s="230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75"/>
      <c r="F584" s="276"/>
      <c r="G584" s="277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65">
        <v>1</v>
      </c>
      <c r="D585" s="54"/>
      <c r="E585" s="53"/>
      <c r="F585" s="53"/>
      <c r="G585" s="52"/>
      <c r="H585" s="259"/>
      <c r="I585" s="269"/>
      <c r="J585" s="269"/>
      <c r="K585" s="269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44"/>
      <c r="AK585" s="244"/>
      <c r="AL585" s="44"/>
      <c r="AM585" s="211"/>
      <c r="AN585" s="211"/>
      <c r="AO585" s="247">
        <f>SUMPRODUCT(LEN($M585:$AE588)-LEN(SUBSTITUTE($M585:$AE588,"A", "")))</f>
        <v>0</v>
      </c>
      <c r="AP585" s="240">
        <f>SUMPRODUCT(LEN($AH585:$AH588)-LEN(SUBSTITUTE($AH585:$AH588,"A", "")))</f>
        <v>0</v>
      </c>
      <c r="AQ585" s="237">
        <f>SUMPRODUCT(LEN($AG585:$AG588)-LEN(SUBSTITUTE($AG585:$AG588,"A", "")))</f>
        <v>0</v>
      </c>
      <c r="AR585" s="234">
        <f>SUMPRODUCT(LEN($M585:$AE588)-LEN(SUBSTITUTE($M585:$AE588,"S", "")))</f>
        <v>0</v>
      </c>
      <c r="AS585" s="240">
        <f>SUMPRODUCT(LEN($AH585:$AH588)-LEN(SUBSTITUTE($AH585:$AH588,"S", "")))</f>
        <v>0</v>
      </c>
      <c r="AT585" s="237">
        <f>SUMPRODUCT(LEN($AG585:$AG588)-LEN(SUBSTITUTE($AG585:$AG588,"S", "")))</f>
        <v>0</v>
      </c>
      <c r="AU585" s="234">
        <f>SUMPRODUCT(LEN($M585:$AE588)-LEN(SUBSTITUTE($M585:$AE588,"F", "")))</f>
        <v>0</v>
      </c>
      <c r="AV585" s="240">
        <f>SUMPRODUCT(LEN($AH585:$AH588)-LEN(SUBSTITUTE($AH585:$AH588,"F", "")))</f>
        <v>0</v>
      </c>
      <c r="AW585" s="237">
        <f>SUMPRODUCT(LEN($AG585:$AG588)-LEN(SUBSTITUTE($AG585:$AG588,"F", "")))</f>
        <v>0</v>
      </c>
      <c r="AX585" s="234">
        <f>SUMPRODUCT(LEN($M585:$AE588)-LEN(SUBSTITUTE($M585:$AE588,"G", "")))</f>
        <v>0</v>
      </c>
      <c r="AY585" s="240">
        <f>SUMPRODUCT(LEN($AH585:$AH588)-LEN(SUBSTITUTE($AH585:$AH588,"G", "")))</f>
        <v>0</v>
      </c>
      <c r="AZ585" s="237">
        <f>SUMPRODUCT(LEN($AG585:$AG588)-LEN(SUBSTITUTE($AG585:$AG588,"G", "")))</f>
        <v>0</v>
      </c>
      <c r="BA585" s="234">
        <f>SUMPRODUCT(LEN($M585:$AE588)-LEN(SUBSTITUTE($M585:$AE588,"M", "")))</f>
        <v>0</v>
      </c>
      <c r="BB585" s="240">
        <f>SUMPRODUCT(LEN($AH585:$AH588)-LEN(SUBSTITUTE($AH585:$AH588,"M", "")))</f>
        <v>0</v>
      </c>
      <c r="BC585" s="237">
        <f>SUMPRODUCT(LEN($AG585:$AG588)-LEN(SUBSTITUTE($AG585:$AG588,"M", "")))</f>
        <v>0</v>
      </c>
      <c r="BD585" s="291">
        <f>SUMPRODUCT(LEN($AI585:$AI588)-LEN(SUBSTITUTE($AI585:$AI588,"S", "")))</f>
        <v>0</v>
      </c>
      <c r="BE585" s="294">
        <f>SUMPRODUCT(LEN($AI585:$AI588)-LEN(SUBSTITUTE($AI585:$AI588,"F", "")))</f>
        <v>0</v>
      </c>
      <c r="BF585" s="294">
        <f>SUMPRODUCT(LEN($AI585:$AI588)-LEN(SUBSTITUTE($AI585:$AI588,"G", "")))</f>
        <v>0</v>
      </c>
      <c r="BG585" s="297">
        <f>SUMPRODUCT(LEN($AI585:$AI588)-LEN(SUBSTITUTE($AI585:$AI588,"M", "")))</f>
        <v>0</v>
      </c>
    </row>
    <row r="586" spans="2:60" ht="28.15" hidden="1" customHeight="1" thickBot="1">
      <c r="B586" s="34"/>
      <c r="C586" s="266"/>
      <c r="D586" s="43"/>
      <c r="E586" s="42"/>
      <c r="F586" s="42"/>
      <c r="G586" s="41"/>
      <c r="H586" s="260"/>
      <c r="I586" s="270"/>
      <c r="J586" s="270"/>
      <c r="K586" s="270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45"/>
      <c r="AK586" s="245"/>
      <c r="AL586" s="23"/>
      <c r="AM586" s="211"/>
      <c r="AN586" s="211"/>
      <c r="AO586" s="248"/>
      <c r="AP586" s="241"/>
      <c r="AQ586" s="238"/>
      <c r="AR586" s="235"/>
      <c r="AS586" s="241"/>
      <c r="AT586" s="238"/>
      <c r="AU586" s="235"/>
      <c r="AV586" s="241"/>
      <c r="AW586" s="238"/>
      <c r="AX586" s="235"/>
      <c r="AY586" s="241"/>
      <c r="AZ586" s="238"/>
      <c r="BA586" s="235"/>
      <c r="BB586" s="241"/>
      <c r="BC586" s="238"/>
      <c r="BD586" s="292"/>
      <c r="BE586" s="295"/>
      <c r="BF586" s="295"/>
      <c r="BG586" s="298"/>
    </row>
    <row r="587" spans="2:60" ht="28.15" hidden="1" customHeight="1">
      <c r="B587" s="34"/>
      <c r="C587" s="267"/>
      <c r="D587" s="33"/>
      <c r="E587" s="32"/>
      <c r="F587" s="32"/>
      <c r="G587" s="31"/>
      <c r="H587" s="257"/>
      <c r="I587" s="271"/>
      <c r="J587" s="271"/>
      <c r="K587" s="271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45"/>
      <c r="AK587" s="245"/>
      <c r="AL587" s="23"/>
      <c r="AM587" s="211"/>
      <c r="AN587" s="211"/>
      <c r="AO587" s="248"/>
      <c r="AP587" s="241"/>
      <c r="AQ587" s="238"/>
      <c r="AR587" s="235"/>
      <c r="AS587" s="241"/>
      <c r="AT587" s="238"/>
      <c r="AU587" s="235"/>
      <c r="AV587" s="241"/>
      <c r="AW587" s="238"/>
      <c r="AX587" s="235"/>
      <c r="AY587" s="241"/>
      <c r="AZ587" s="238"/>
      <c r="BA587" s="235"/>
      <c r="BB587" s="241"/>
      <c r="BC587" s="238"/>
      <c r="BD587" s="292"/>
      <c r="BE587" s="295"/>
      <c r="BF587" s="295"/>
      <c r="BG587" s="298"/>
    </row>
    <row r="588" spans="2:60" ht="28.15" hidden="1" customHeight="1" thickBot="1">
      <c r="B588" s="34"/>
      <c r="C588" s="273"/>
      <c r="D588" s="64"/>
      <c r="E588" s="63"/>
      <c r="F588" s="63"/>
      <c r="G588" s="62"/>
      <c r="H588" s="258"/>
      <c r="I588" s="274"/>
      <c r="J588" s="274"/>
      <c r="K588" s="274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50"/>
      <c r="AK588" s="250"/>
      <c r="AL588" s="55"/>
      <c r="AM588" s="211"/>
      <c r="AN588" s="211"/>
      <c r="AO588" s="249"/>
      <c r="AP588" s="242"/>
      <c r="AQ588" s="239"/>
      <c r="AR588" s="236"/>
      <c r="AS588" s="242"/>
      <c r="AT588" s="239"/>
      <c r="AU588" s="236"/>
      <c r="AV588" s="242"/>
      <c r="AW588" s="239"/>
      <c r="AX588" s="236"/>
      <c r="AY588" s="242"/>
      <c r="AZ588" s="239"/>
      <c r="BA588" s="236"/>
      <c r="BB588" s="242"/>
      <c r="BC588" s="239"/>
      <c r="BD588" s="293"/>
      <c r="BE588" s="296"/>
      <c r="BF588" s="296"/>
      <c r="BG588" s="299"/>
    </row>
    <row r="589" spans="2:60" ht="28.15" hidden="1" customHeight="1">
      <c r="B589" s="34"/>
      <c r="C589" s="265">
        <v>2</v>
      </c>
      <c r="D589" s="54"/>
      <c r="E589" s="53"/>
      <c r="F589" s="53"/>
      <c r="G589" s="52"/>
      <c r="H589" s="259"/>
      <c r="I589" s="269"/>
      <c r="J589" s="269"/>
      <c r="K589" s="269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51"/>
      <c r="AK589" s="254"/>
      <c r="AL589" s="44"/>
      <c r="AM589" s="211"/>
      <c r="AN589" s="211"/>
      <c r="AO589" s="247">
        <f>SUMPRODUCT(LEN($M589:$AE592)-LEN(SUBSTITUTE($M589:$AE592,"A", "")))</f>
        <v>0</v>
      </c>
      <c r="AP589" s="240">
        <f>SUMPRODUCT(LEN($AH589:$AH592)-LEN(SUBSTITUTE($AH589:$AH592,"A", "")))</f>
        <v>0</v>
      </c>
      <c r="AQ589" s="237">
        <f>SUMPRODUCT(LEN($AG589:$AG592)-LEN(SUBSTITUTE($AG589:$AG592,"A", "")))</f>
        <v>0</v>
      </c>
      <c r="AR589" s="234">
        <f>SUMPRODUCT(LEN($M589:$AE592)-LEN(SUBSTITUTE($M589:$AE592,"S", "")))</f>
        <v>0</v>
      </c>
      <c r="AS589" s="240">
        <f>SUMPRODUCT(LEN($AH589:$AH592)-LEN(SUBSTITUTE($AH589:$AH592,"S", "")))</f>
        <v>0</v>
      </c>
      <c r="AT589" s="237">
        <f>SUMPRODUCT(LEN($AG589:$AG592)-LEN(SUBSTITUTE($AG589:$AG592,"S", "")))</f>
        <v>0</v>
      </c>
      <c r="AU589" s="234">
        <f>SUMPRODUCT(LEN($M589:$AE592)-LEN(SUBSTITUTE($M589:$AE592,"F", "")))</f>
        <v>0</v>
      </c>
      <c r="AV589" s="240">
        <f>SUMPRODUCT(LEN($AH589:$AH592)-LEN(SUBSTITUTE($AH589:$AH592,"F", "")))</f>
        <v>0</v>
      </c>
      <c r="AW589" s="237">
        <f>SUMPRODUCT(LEN($AG589:$AG592)-LEN(SUBSTITUTE($AG589:$AG592,"F", "")))</f>
        <v>0</v>
      </c>
      <c r="AX589" s="234">
        <f>SUMPRODUCT(LEN($M589:$AE592)-LEN(SUBSTITUTE($M589:$AE592,"G", "")))</f>
        <v>0</v>
      </c>
      <c r="AY589" s="240">
        <f>SUMPRODUCT(LEN($AH589:$AH592)-LEN(SUBSTITUTE($AH589:$AH592,"G", "")))</f>
        <v>0</v>
      </c>
      <c r="AZ589" s="237">
        <f>SUMPRODUCT(LEN($AG589:$AG592)-LEN(SUBSTITUTE($AG589:$AG592,"G", "")))</f>
        <v>0</v>
      </c>
      <c r="BA589" s="234">
        <f>SUMPRODUCT(LEN($M589:$AE592)-LEN(SUBSTITUTE($M589:$AE592,"M", "")))</f>
        <v>0</v>
      </c>
      <c r="BB589" s="240">
        <f>SUMPRODUCT(LEN($AH589:$AH592)-LEN(SUBSTITUTE($AH589:$AH592,"M", "")))</f>
        <v>0</v>
      </c>
      <c r="BC589" s="237">
        <f>SUMPRODUCT(LEN($AG589:$AG592)-LEN(SUBSTITUTE($AG589:$AG592,"M", "")))</f>
        <v>0</v>
      </c>
      <c r="BD589" s="291">
        <f>SUMPRODUCT(LEN($AI589:$AI592)-LEN(SUBSTITUTE($AI589:$AI592,"S", "")))</f>
        <v>0</v>
      </c>
      <c r="BE589" s="294">
        <f>SUMPRODUCT(LEN($AI589:$AI592)-LEN(SUBSTITUTE($AI589:$AI592,"F", "")))</f>
        <v>0</v>
      </c>
      <c r="BF589" s="294">
        <f>SUMPRODUCT(LEN($AI589:$AI592)-LEN(SUBSTITUTE($AI589:$AI592,"G", "")))</f>
        <v>0</v>
      </c>
      <c r="BG589" s="297">
        <f>SUMPRODUCT(LEN($AI589:$AI592)-LEN(SUBSTITUTE($AI589:$AI592,"M", "")))</f>
        <v>0</v>
      </c>
    </row>
    <row r="590" spans="2:60" ht="28.15" hidden="1" customHeight="1" thickBot="1">
      <c r="B590" s="34"/>
      <c r="C590" s="266"/>
      <c r="D590" s="43"/>
      <c r="E590" s="42"/>
      <c r="F590" s="42"/>
      <c r="G590" s="41"/>
      <c r="H590" s="260"/>
      <c r="I590" s="270"/>
      <c r="J590" s="270"/>
      <c r="K590" s="270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52"/>
      <c r="AK590" s="255"/>
      <c r="AL590" s="23"/>
      <c r="AM590" s="211"/>
      <c r="AN590" s="211"/>
      <c r="AO590" s="248"/>
      <c r="AP590" s="241"/>
      <c r="AQ590" s="238"/>
      <c r="AR590" s="235"/>
      <c r="AS590" s="241"/>
      <c r="AT590" s="238"/>
      <c r="AU590" s="235"/>
      <c r="AV590" s="241"/>
      <c r="AW590" s="238"/>
      <c r="AX590" s="235"/>
      <c r="AY590" s="241"/>
      <c r="AZ590" s="238"/>
      <c r="BA590" s="235"/>
      <c r="BB590" s="241"/>
      <c r="BC590" s="238"/>
      <c r="BD590" s="292"/>
      <c r="BE590" s="295"/>
      <c r="BF590" s="295"/>
      <c r="BG590" s="298"/>
    </row>
    <row r="591" spans="2:60" ht="28.15" hidden="1" customHeight="1">
      <c r="B591" s="34"/>
      <c r="C591" s="267"/>
      <c r="D591" s="33"/>
      <c r="E591" s="32"/>
      <c r="F591" s="32"/>
      <c r="G591" s="31"/>
      <c r="H591" s="257"/>
      <c r="I591" s="271"/>
      <c r="J591" s="271"/>
      <c r="K591" s="271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52"/>
      <c r="AK591" s="255"/>
      <c r="AL591" s="23"/>
      <c r="AM591" s="211"/>
      <c r="AN591" s="211"/>
      <c r="AO591" s="248"/>
      <c r="AP591" s="241"/>
      <c r="AQ591" s="238"/>
      <c r="AR591" s="235"/>
      <c r="AS591" s="241"/>
      <c r="AT591" s="238"/>
      <c r="AU591" s="235"/>
      <c r="AV591" s="241"/>
      <c r="AW591" s="238"/>
      <c r="AX591" s="235"/>
      <c r="AY591" s="241"/>
      <c r="AZ591" s="238"/>
      <c r="BA591" s="235"/>
      <c r="BB591" s="241"/>
      <c r="BC591" s="238"/>
      <c r="BD591" s="292"/>
      <c r="BE591" s="295"/>
      <c r="BF591" s="295"/>
      <c r="BG591" s="298"/>
    </row>
    <row r="592" spans="2:60" ht="28.15" hidden="1" customHeight="1" thickBot="1">
      <c r="B592" s="34"/>
      <c r="C592" s="273"/>
      <c r="D592" s="64"/>
      <c r="E592" s="63"/>
      <c r="F592" s="63"/>
      <c r="G592" s="62"/>
      <c r="H592" s="258"/>
      <c r="I592" s="274"/>
      <c r="J592" s="274"/>
      <c r="K592" s="274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53"/>
      <c r="AK592" s="256"/>
      <c r="AL592" s="55"/>
      <c r="AM592" s="211"/>
      <c r="AN592" s="211"/>
      <c r="AO592" s="249"/>
      <c r="AP592" s="242"/>
      <c r="AQ592" s="239"/>
      <c r="AR592" s="236"/>
      <c r="AS592" s="242"/>
      <c r="AT592" s="239"/>
      <c r="AU592" s="236"/>
      <c r="AV592" s="242"/>
      <c r="AW592" s="239"/>
      <c r="AX592" s="236"/>
      <c r="AY592" s="242"/>
      <c r="AZ592" s="239"/>
      <c r="BA592" s="236"/>
      <c r="BB592" s="242"/>
      <c r="BC592" s="239"/>
      <c r="BD592" s="293"/>
      <c r="BE592" s="296"/>
      <c r="BF592" s="296"/>
      <c r="BG592" s="299"/>
    </row>
    <row r="593" spans="2:60" ht="28.15" hidden="1" customHeight="1">
      <c r="B593" s="34"/>
      <c r="C593" s="265">
        <v>3</v>
      </c>
      <c r="D593" s="54"/>
      <c r="E593" s="53"/>
      <c r="F593" s="53"/>
      <c r="G593" s="52"/>
      <c r="H593" s="259"/>
      <c r="I593" s="269"/>
      <c r="J593" s="269"/>
      <c r="K593" s="269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44"/>
      <c r="AK593" s="244"/>
      <c r="AL593" s="44"/>
      <c r="AM593" s="211"/>
      <c r="AN593" s="211"/>
      <c r="AO593" s="247">
        <f>SUMPRODUCT(LEN($M593:$AE596)-LEN(SUBSTITUTE($M593:$AE596,"A", "")))</f>
        <v>0</v>
      </c>
      <c r="AP593" s="240">
        <f>SUMPRODUCT(LEN($AH593:$AH596)-LEN(SUBSTITUTE($AH593:$AH596,"A", "")))</f>
        <v>0</v>
      </c>
      <c r="AQ593" s="237">
        <f>SUMPRODUCT(LEN($AG593:$AG596)-LEN(SUBSTITUTE($AG593:$AG596,"A", "")))</f>
        <v>0</v>
      </c>
      <c r="AR593" s="234">
        <f>SUMPRODUCT(LEN($M593:$AE596)-LEN(SUBSTITUTE($M593:$AE596,"S", "")))</f>
        <v>0</v>
      </c>
      <c r="AS593" s="240">
        <f>SUMPRODUCT(LEN($AH593:$AH596)-LEN(SUBSTITUTE($AH593:$AH596,"S", "")))</f>
        <v>0</v>
      </c>
      <c r="AT593" s="237">
        <f>SUMPRODUCT(LEN($AG593:$AG596)-LEN(SUBSTITUTE($AG593:$AG596,"S", "")))</f>
        <v>0</v>
      </c>
      <c r="AU593" s="234">
        <f>SUMPRODUCT(LEN($M593:$AE596)-LEN(SUBSTITUTE($M593:$AE596,"F", "")))</f>
        <v>0</v>
      </c>
      <c r="AV593" s="240">
        <f>SUMPRODUCT(LEN($AH593:$AH596)-LEN(SUBSTITUTE($AH593:$AH596,"F", "")))</f>
        <v>0</v>
      </c>
      <c r="AW593" s="237">
        <f>SUMPRODUCT(LEN($AG593:$AG596)-LEN(SUBSTITUTE($AG593:$AG596,"F", "")))</f>
        <v>0</v>
      </c>
      <c r="AX593" s="234">
        <f>SUMPRODUCT(LEN($M593:$AE596)-LEN(SUBSTITUTE($M593:$AE596,"G", "")))</f>
        <v>0</v>
      </c>
      <c r="AY593" s="240">
        <f>SUMPRODUCT(LEN($AH593:$AH596)-LEN(SUBSTITUTE($AH593:$AH596,"G", "")))</f>
        <v>0</v>
      </c>
      <c r="AZ593" s="237">
        <f>SUMPRODUCT(LEN($AG593:$AG596)-LEN(SUBSTITUTE($AG593:$AG596,"G", "")))</f>
        <v>0</v>
      </c>
      <c r="BA593" s="234">
        <f>SUMPRODUCT(LEN($M593:$AE596)-LEN(SUBSTITUTE($M593:$AE596,"M", "")))</f>
        <v>0</v>
      </c>
      <c r="BB593" s="240">
        <f>SUMPRODUCT(LEN($AH593:$AH596)-LEN(SUBSTITUTE($AH593:$AH596,"M", "")))</f>
        <v>0</v>
      </c>
      <c r="BC593" s="237">
        <f>SUMPRODUCT(LEN($AG593:$AG596)-LEN(SUBSTITUTE($AG593:$AG596,"M", "")))</f>
        <v>0</v>
      </c>
      <c r="BD593" s="291">
        <f>SUMPRODUCT(LEN($AI593:$AI596)-LEN(SUBSTITUTE($AI593:$AI596,"S", "")))</f>
        <v>0</v>
      </c>
      <c r="BE593" s="294">
        <f>SUMPRODUCT(LEN($AI593:$AI596)-LEN(SUBSTITUTE($AI593:$AI596,"F", "")))</f>
        <v>0</v>
      </c>
      <c r="BF593" s="294">
        <f>SUMPRODUCT(LEN($AI593:$AI596)-LEN(SUBSTITUTE($AI593:$AI596,"G", "")))</f>
        <v>0</v>
      </c>
      <c r="BG593" s="297">
        <f>SUMPRODUCT(LEN($AI593:$AI596)-LEN(SUBSTITUTE($AI593:$AI596,"M", "")))</f>
        <v>0</v>
      </c>
    </row>
    <row r="594" spans="2:60" ht="28.15" hidden="1" customHeight="1" thickBot="1">
      <c r="B594" s="34"/>
      <c r="C594" s="266"/>
      <c r="D594" s="43"/>
      <c r="E594" s="42"/>
      <c r="F594" s="42"/>
      <c r="G594" s="41"/>
      <c r="H594" s="260"/>
      <c r="I594" s="270"/>
      <c r="J594" s="270"/>
      <c r="K594" s="270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45"/>
      <c r="AK594" s="245"/>
      <c r="AL594" s="23"/>
      <c r="AM594" s="211"/>
      <c r="AN594" s="211"/>
      <c r="AO594" s="248"/>
      <c r="AP594" s="241"/>
      <c r="AQ594" s="238"/>
      <c r="AR594" s="235"/>
      <c r="AS594" s="241"/>
      <c r="AT594" s="238"/>
      <c r="AU594" s="235"/>
      <c r="AV594" s="241"/>
      <c r="AW594" s="238"/>
      <c r="AX594" s="235"/>
      <c r="AY594" s="241"/>
      <c r="AZ594" s="238"/>
      <c r="BA594" s="235"/>
      <c r="BB594" s="241"/>
      <c r="BC594" s="238"/>
      <c r="BD594" s="292"/>
      <c r="BE594" s="295"/>
      <c r="BF594" s="295"/>
      <c r="BG594" s="298"/>
    </row>
    <row r="595" spans="2:60" ht="28.15" hidden="1" customHeight="1">
      <c r="B595" s="34"/>
      <c r="C595" s="267"/>
      <c r="D595" s="33"/>
      <c r="E595" s="32"/>
      <c r="F595" s="32"/>
      <c r="G595" s="31"/>
      <c r="H595" s="257"/>
      <c r="I595" s="271"/>
      <c r="J595" s="271"/>
      <c r="K595" s="271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45"/>
      <c r="AK595" s="245"/>
      <c r="AL595" s="23"/>
      <c r="AM595" s="211"/>
      <c r="AN595" s="211"/>
      <c r="AO595" s="248"/>
      <c r="AP595" s="241"/>
      <c r="AQ595" s="238"/>
      <c r="AR595" s="235"/>
      <c r="AS595" s="241"/>
      <c r="AT595" s="238"/>
      <c r="AU595" s="235"/>
      <c r="AV595" s="241"/>
      <c r="AW595" s="238"/>
      <c r="AX595" s="235"/>
      <c r="AY595" s="241"/>
      <c r="AZ595" s="238"/>
      <c r="BA595" s="235"/>
      <c r="BB595" s="241"/>
      <c r="BC595" s="238"/>
      <c r="BD595" s="292"/>
      <c r="BE595" s="295"/>
      <c r="BF595" s="295"/>
      <c r="BG595" s="298"/>
    </row>
    <row r="596" spans="2:60" ht="28.15" hidden="1" customHeight="1" thickBot="1">
      <c r="B596" s="22"/>
      <c r="C596" s="268"/>
      <c r="D596" s="21"/>
      <c r="E596" s="20"/>
      <c r="F596" s="20"/>
      <c r="G596" s="19"/>
      <c r="H596" s="258"/>
      <c r="I596" s="272"/>
      <c r="J596" s="272"/>
      <c r="K596" s="27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46"/>
      <c r="AK596" s="246"/>
      <c r="AL596" s="11"/>
      <c r="AM596" s="211"/>
      <c r="AN596" s="211"/>
      <c r="AO596" s="249"/>
      <c r="AP596" s="242"/>
      <c r="AQ596" s="239"/>
      <c r="AR596" s="236"/>
      <c r="AS596" s="242"/>
      <c r="AT596" s="239"/>
      <c r="AU596" s="236"/>
      <c r="AV596" s="242"/>
      <c r="AW596" s="239"/>
      <c r="AX596" s="236"/>
      <c r="AY596" s="242"/>
      <c r="AZ596" s="239"/>
      <c r="BA596" s="236"/>
      <c r="BB596" s="242"/>
      <c r="BC596" s="239"/>
      <c r="BD596" s="293"/>
      <c r="BE596" s="296"/>
      <c r="BF596" s="296"/>
      <c r="BG596" s="299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29" t="s">
        <v>287</v>
      </c>
      <c r="M597" s="278"/>
      <c r="N597" s="229" t="s">
        <v>286</v>
      </c>
      <c r="O597" s="278"/>
      <c r="P597" s="229" t="s">
        <v>286</v>
      </c>
      <c r="Q597" s="230"/>
      <c r="R597" s="229" t="s">
        <v>286</v>
      </c>
      <c r="S597" s="230"/>
      <c r="T597" s="229" t="s">
        <v>286</v>
      </c>
      <c r="U597" s="230"/>
      <c r="V597" s="229" t="s">
        <v>286</v>
      </c>
      <c r="W597" s="230"/>
      <c r="X597" s="229" t="s">
        <v>286</v>
      </c>
      <c r="Y597" s="230"/>
      <c r="Z597" s="229" t="s">
        <v>286</v>
      </c>
      <c r="AA597" s="230"/>
      <c r="AB597" s="229" t="s">
        <v>286</v>
      </c>
      <c r="AC597" s="230"/>
      <c r="AD597" s="229" t="s">
        <v>286</v>
      </c>
      <c r="AE597" s="230"/>
      <c r="AF597" s="243" t="s">
        <v>285</v>
      </c>
      <c r="AG597" s="230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75"/>
      <c r="F598" s="276"/>
      <c r="G598" s="277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65">
        <v>1</v>
      </c>
      <c r="D599" s="54"/>
      <c r="E599" s="53"/>
      <c r="F599" s="53"/>
      <c r="G599" s="52"/>
      <c r="H599" s="259"/>
      <c r="I599" s="269"/>
      <c r="J599" s="269"/>
      <c r="K599" s="269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44"/>
      <c r="AK599" s="244"/>
      <c r="AL599" s="44"/>
      <c r="AM599" s="211"/>
      <c r="AN599" s="211"/>
      <c r="AO599" s="247">
        <f>SUMPRODUCT(LEN($M599:$AE602)-LEN(SUBSTITUTE($M599:$AE602,"A", "")))</f>
        <v>0</v>
      </c>
      <c r="AP599" s="240">
        <f>SUMPRODUCT(LEN($AH599:$AH602)-LEN(SUBSTITUTE($AH599:$AH602,"A", "")))</f>
        <v>0</v>
      </c>
      <c r="AQ599" s="237">
        <f>SUMPRODUCT(LEN($AG599:$AG602)-LEN(SUBSTITUTE($AG599:$AG602,"A", "")))</f>
        <v>0</v>
      </c>
      <c r="AR599" s="234">
        <f>SUMPRODUCT(LEN($M599:$AE602)-LEN(SUBSTITUTE($M599:$AE602,"S", "")))</f>
        <v>0</v>
      </c>
      <c r="AS599" s="240">
        <f>SUMPRODUCT(LEN($AH599:$AH602)-LEN(SUBSTITUTE($AH599:$AH602,"S", "")))</f>
        <v>0</v>
      </c>
      <c r="AT599" s="237">
        <f>SUMPRODUCT(LEN($AG599:$AG602)-LEN(SUBSTITUTE($AG599:$AG602,"S", "")))</f>
        <v>0</v>
      </c>
      <c r="AU599" s="234">
        <f>SUMPRODUCT(LEN($M599:$AE602)-LEN(SUBSTITUTE($M599:$AE602,"F", "")))</f>
        <v>0</v>
      </c>
      <c r="AV599" s="240">
        <f>SUMPRODUCT(LEN($AH599:$AH602)-LEN(SUBSTITUTE($AH599:$AH602,"F", "")))</f>
        <v>0</v>
      </c>
      <c r="AW599" s="237">
        <f>SUMPRODUCT(LEN($AG599:$AG602)-LEN(SUBSTITUTE($AG599:$AG602,"F", "")))</f>
        <v>0</v>
      </c>
      <c r="AX599" s="234">
        <f>SUMPRODUCT(LEN($M599:$AE602)-LEN(SUBSTITUTE($M599:$AE602,"G", "")))</f>
        <v>0</v>
      </c>
      <c r="AY599" s="240">
        <f>SUMPRODUCT(LEN($AH599:$AH602)-LEN(SUBSTITUTE($AH599:$AH602,"G", "")))</f>
        <v>0</v>
      </c>
      <c r="AZ599" s="237">
        <f>SUMPRODUCT(LEN($AG599:$AG602)-LEN(SUBSTITUTE($AG599:$AG602,"G", "")))</f>
        <v>0</v>
      </c>
      <c r="BA599" s="234">
        <f>SUMPRODUCT(LEN($M599:$AE602)-LEN(SUBSTITUTE($M599:$AE602,"M", "")))</f>
        <v>0</v>
      </c>
      <c r="BB599" s="240">
        <f>SUMPRODUCT(LEN($AH599:$AH602)-LEN(SUBSTITUTE($AH599:$AH602,"M", "")))</f>
        <v>0</v>
      </c>
      <c r="BC599" s="237">
        <f>SUMPRODUCT(LEN($AG599:$AG602)-LEN(SUBSTITUTE($AG599:$AG602,"M", "")))</f>
        <v>0</v>
      </c>
      <c r="BD599" s="291">
        <f>SUMPRODUCT(LEN($AI599:$AI602)-LEN(SUBSTITUTE($AI599:$AI602,"S", "")))</f>
        <v>0</v>
      </c>
      <c r="BE599" s="294">
        <f>SUMPRODUCT(LEN($AI599:$AI602)-LEN(SUBSTITUTE($AI599:$AI602,"F", "")))</f>
        <v>0</v>
      </c>
      <c r="BF599" s="294">
        <f>SUMPRODUCT(LEN($AI599:$AI602)-LEN(SUBSTITUTE($AI599:$AI602,"G", "")))</f>
        <v>0</v>
      </c>
      <c r="BG599" s="297">
        <f>SUMPRODUCT(LEN($AI599:$AI602)-LEN(SUBSTITUTE($AI599:$AI602,"M", "")))</f>
        <v>0</v>
      </c>
    </row>
    <row r="600" spans="2:60" ht="28.15" hidden="1" customHeight="1" thickBot="1">
      <c r="B600" s="34"/>
      <c r="C600" s="266"/>
      <c r="D600" s="43"/>
      <c r="E600" s="42"/>
      <c r="F600" s="42"/>
      <c r="G600" s="41"/>
      <c r="H600" s="260"/>
      <c r="I600" s="270"/>
      <c r="J600" s="270"/>
      <c r="K600" s="270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45"/>
      <c r="AK600" s="245"/>
      <c r="AL600" s="23"/>
      <c r="AM600" s="211"/>
      <c r="AN600" s="211"/>
      <c r="AO600" s="248"/>
      <c r="AP600" s="241"/>
      <c r="AQ600" s="238"/>
      <c r="AR600" s="235"/>
      <c r="AS600" s="241"/>
      <c r="AT600" s="238"/>
      <c r="AU600" s="235"/>
      <c r="AV600" s="241"/>
      <c r="AW600" s="238"/>
      <c r="AX600" s="235"/>
      <c r="AY600" s="241"/>
      <c r="AZ600" s="238"/>
      <c r="BA600" s="235"/>
      <c r="BB600" s="241"/>
      <c r="BC600" s="238"/>
      <c r="BD600" s="292"/>
      <c r="BE600" s="295"/>
      <c r="BF600" s="295"/>
      <c r="BG600" s="298"/>
    </row>
    <row r="601" spans="2:60" ht="28.15" hidden="1" customHeight="1">
      <c r="B601" s="34"/>
      <c r="C601" s="267"/>
      <c r="D601" s="33"/>
      <c r="E601" s="32"/>
      <c r="F601" s="32"/>
      <c r="G601" s="31"/>
      <c r="H601" s="257"/>
      <c r="I601" s="271"/>
      <c r="J601" s="271"/>
      <c r="K601" s="271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45"/>
      <c r="AK601" s="245"/>
      <c r="AL601" s="23"/>
      <c r="AM601" s="211"/>
      <c r="AN601" s="211"/>
      <c r="AO601" s="248"/>
      <c r="AP601" s="241"/>
      <c r="AQ601" s="238"/>
      <c r="AR601" s="235"/>
      <c r="AS601" s="241"/>
      <c r="AT601" s="238"/>
      <c r="AU601" s="235"/>
      <c r="AV601" s="241"/>
      <c r="AW601" s="238"/>
      <c r="AX601" s="235"/>
      <c r="AY601" s="241"/>
      <c r="AZ601" s="238"/>
      <c r="BA601" s="235"/>
      <c r="BB601" s="241"/>
      <c r="BC601" s="238"/>
      <c r="BD601" s="292"/>
      <c r="BE601" s="295"/>
      <c r="BF601" s="295"/>
      <c r="BG601" s="298"/>
    </row>
    <row r="602" spans="2:60" ht="28.15" hidden="1" customHeight="1" thickBot="1">
      <c r="B602" s="34"/>
      <c r="C602" s="273"/>
      <c r="D602" s="64"/>
      <c r="E602" s="63"/>
      <c r="F602" s="63"/>
      <c r="G602" s="62"/>
      <c r="H602" s="258"/>
      <c r="I602" s="274"/>
      <c r="J602" s="274"/>
      <c r="K602" s="274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50"/>
      <c r="AK602" s="250"/>
      <c r="AL602" s="55"/>
      <c r="AM602" s="211"/>
      <c r="AN602" s="211"/>
      <c r="AO602" s="249"/>
      <c r="AP602" s="242"/>
      <c r="AQ602" s="239"/>
      <c r="AR602" s="236"/>
      <c r="AS602" s="242"/>
      <c r="AT602" s="239"/>
      <c r="AU602" s="236"/>
      <c r="AV602" s="242"/>
      <c r="AW602" s="239"/>
      <c r="AX602" s="236"/>
      <c r="AY602" s="242"/>
      <c r="AZ602" s="239"/>
      <c r="BA602" s="236"/>
      <c r="BB602" s="242"/>
      <c r="BC602" s="239"/>
      <c r="BD602" s="293"/>
      <c r="BE602" s="296"/>
      <c r="BF602" s="296"/>
      <c r="BG602" s="299"/>
    </row>
    <row r="603" spans="2:60" ht="28.15" hidden="1" customHeight="1">
      <c r="B603" s="34"/>
      <c r="C603" s="265">
        <v>2</v>
      </c>
      <c r="D603" s="54"/>
      <c r="E603" s="53"/>
      <c r="F603" s="53"/>
      <c r="G603" s="52"/>
      <c r="H603" s="259"/>
      <c r="I603" s="269"/>
      <c r="J603" s="269"/>
      <c r="K603" s="269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51"/>
      <c r="AK603" s="254"/>
      <c r="AL603" s="44"/>
      <c r="AM603" s="211"/>
      <c r="AN603" s="211"/>
      <c r="AO603" s="247">
        <f>SUMPRODUCT(LEN($M603:$AE606)-LEN(SUBSTITUTE($M603:$AE606,"A", "")))</f>
        <v>0</v>
      </c>
      <c r="AP603" s="240">
        <f>SUMPRODUCT(LEN($AH603:$AH606)-LEN(SUBSTITUTE($AH603:$AH606,"A", "")))</f>
        <v>0</v>
      </c>
      <c r="AQ603" s="237">
        <f>SUMPRODUCT(LEN($AG603:$AG606)-LEN(SUBSTITUTE($AG603:$AG606,"A", "")))</f>
        <v>0</v>
      </c>
      <c r="AR603" s="234">
        <f>SUMPRODUCT(LEN($M603:$AE606)-LEN(SUBSTITUTE($M603:$AE606,"S", "")))</f>
        <v>0</v>
      </c>
      <c r="AS603" s="240">
        <f>SUMPRODUCT(LEN($AH603:$AH606)-LEN(SUBSTITUTE($AH603:$AH606,"S", "")))</f>
        <v>0</v>
      </c>
      <c r="AT603" s="237">
        <f>SUMPRODUCT(LEN($AG603:$AG606)-LEN(SUBSTITUTE($AG603:$AG606,"S", "")))</f>
        <v>0</v>
      </c>
      <c r="AU603" s="234">
        <f>SUMPRODUCT(LEN($M603:$AE606)-LEN(SUBSTITUTE($M603:$AE606,"F", "")))</f>
        <v>0</v>
      </c>
      <c r="AV603" s="240">
        <f>SUMPRODUCT(LEN($AH603:$AH606)-LEN(SUBSTITUTE($AH603:$AH606,"F", "")))</f>
        <v>0</v>
      </c>
      <c r="AW603" s="237">
        <f>SUMPRODUCT(LEN($AG603:$AG606)-LEN(SUBSTITUTE($AG603:$AG606,"F", "")))</f>
        <v>0</v>
      </c>
      <c r="AX603" s="234">
        <f>SUMPRODUCT(LEN($M603:$AE606)-LEN(SUBSTITUTE($M603:$AE606,"G", "")))</f>
        <v>0</v>
      </c>
      <c r="AY603" s="240">
        <f>SUMPRODUCT(LEN($AH603:$AH606)-LEN(SUBSTITUTE($AH603:$AH606,"G", "")))</f>
        <v>0</v>
      </c>
      <c r="AZ603" s="237">
        <f>SUMPRODUCT(LEN($AG603:$AG606)-LEN(SUBSTITUTE($AG603:$AG606,"G", "")))</f>
        <v>0</v>
      </c>
      <c r="BA603" s="234">
        <f>SUMPRODUCT(LEN($M603:$AE606)-LEN(SUBSTITUTE($M603:$AE606,"M", "")))</f>
        <v>0</v>
      </c>
      <c r="BB603" s="240">
        <f>SUMPRODUCT(LEN($AH603:$AH606)-LEN(SUBSTITUTE($AH603:$AH606,"M", "")))</f>
        <v>0</v>
      </c>
      <c r="BC603" s="237">
        <f>SUMPRODUCT(LEN($AG603:$AG606)-LEN(SUBSTITUTE($AG603:$AG606,"M", "")))</f>
        <v>0</v>
      </c>
      <c r="BD603" s="291">
        <f>SUMPRODUCT(LEN($AI603:$AI606)-LEN(SUBSTITUTE($AI603:$AI606,"S", "")))</f>
        <v>0</v>
      </c>
      <c r="BE603" s="294">
        <f>SUMPRODUCT(LEN($AI603:$AI606)-LEN(SUBSTITUTE($AI603:$AI606,"F", "")))</f>
        <v>0</v>
      </c>
      <c r="BF603" s="294">
        <f>SUMPRODUCT(LEN($AI603:$AI606)-LEN(SUBSTITUTE($AI603:$AI606,"G", "")))</f>
        <v>0</v>
      </c>
      <c r="BG603" s="297">
        <f>SUMPRODUCT(LEN($AI603:$AI606)-LEN(SUBSTITUTE($AI603:$AI606,"M", "")))</f>
        <v>0</v>
      </c>
    </row>
    <row r="604" spans="2:60" ht="28.15" hidden="1" customHeight="1" thickBot="1">
      <c r="B604" s="34"/>
      <c r="C604" s="266"/>
      <c r="D604" s="43"/>
      <c r="E604" s="42"/>
      <c r="F604" s="42"/>
      <c r="G604" s="41"/>
      <c r="H604" s="260"/>
      <c r="I604" s="270"/>
      <c r="J604" s="270"/>
      <c r="K604" s="270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52"/>
      <c r="AK604" s="255"/>
      <c r="AL604" s="23"/>
      <c r="AM604" s="211"/>
      <c r="AN604" s="211"/>
      <c r="AO604" s="248"/>
      <c r="AP604" s="241"/>
      <c r="AQ604" s="238"/>
      <c r="AR604" s="235"/>
      <c r="AS604" s="241"/>
      <c r="AT604" s="238"/>
      <c r="AU604" s="235"/>
      <c r="AV604" s="241"/>
      <c r="AW604" s="238"/>
      <c r="AX604" s="235"/>
      <c r="AY604" s="241"/>
      <c r="AZ604" s="238"/>
      <c r="BA604" s="235"/>
      <c r="BB604" s="241"/>
      <c r="BC604" s="238"/>
      <c r="BD604" s="292"/>
      <c r="BE604" s="295"/>
      <c r="BF604" s="295"/>
      <c r="BG604" s="298"/>
    </row>
    <row r="605" spans="2:60" ht="28.15" hidden="1" customHeight="1">
      <c r="B605" s="34"/>
      <c r="C605" s="267"/>
      <c r="D605" s="33"/>
      <c r="E605" s="32"/>
      <c r="F605" s="32"/>
      <c r="G605" s="31"/>
      <c r="H605" s="257"/>
      <c r="I605" s="271"/>
      <c r="J605" s="271"/>
      <c r="K605" s="271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52"/>
      <c r="AK605" s="255"/>
      <c r="AL605" s="23"/>
      <c r="AM605" s="211"/>
      <c r="AN605" s="211"/>
      <c r="AO605" s="248"/>
      <c r="AP605" s="241"/>
      <c r="AQ605" s="238"/>
      <c r="AR605" s="235"/>
      <c r="AS605" s="241"/>
      <c r="AT605" s="238"/>
      <c r="AU605" s="235"/>
      <c r="AV605" s="241"/>
      <c r="AW605" s="238"/>
      <c r="AX605" s="235"/>
      <c r="AY605" s="241"/>
      <c r="AZ605" s="238"/>
      <c r="BA605" s="235"/>
      <c r="BB605" s="241"/>
      <c r="BC605" s="238"/>
      <c r="BD605" s="292"/>
      <c r="BE605" s="295"/>
      <c r="BF605" s="295"/>
      <c r="BG605" s="298"/>
    </row>
    <row r="606" spans="2:60" ht="28.15" hidden="1" customHeight="1" thickBot="1">
      <c r="B606" s="34"/>
      <c r="C606" s="273"/>
      <c r="D606" s="64"/>
      <c r="E606" s="63"/>
      <c r="F606" s="63"/>
      <c r="G606" s="62"/>
      <c r="H606" s="258"/>
      <c r="I606" s="274"/>
      <c r="J606" s="274"/>
      <c r="K606" s="274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53"/>
      <c r="AK606" s="256"/>
      <c r="AL606" s="55"/>
      <c r="AM606" s="211"/>
      <c r="AN606" s="211"/>
      <c r="AO606" s="249"/>
      <c r="AP606" s="242"/>
      <c r="AQ606" s="239"/>
      <c r="AR606" s="236"/>
      <c r="AS606" s="242"/>
      <c r="AT606" s="239"/>
      <c r="AU606" s="236"/>
      <c r="AV606" s="242"/>
      <c r="AW606" s="239"/>
      <c r="AX606" s="236"/>
      <c r="AY606" s="242"/>
      <c r="AZ606" s="239"/>
      <c r="BA606" s="236"/>
      <c r="BB606" s="242"/>
      <c r="BC606" s="239"/>
      <c r="BD606" s="293"/>
      <c r="BE606" s="296"/>
      <c r="BF606" s="296"/>
      <c r="BG606" s="299"/>
    </row>
    <row r="607" spans="2:60" ht="28.15" hidden="1" customHeight="1">
      <c r="B607" s="34"/>
      <c r="C607" s="265">
        <v>3</v>
      </c>
      <c r="D607" s="54"/>
      <c r="E607" s="53"/>
      <c r="F607" s="53"/>
      <c r="G607" s="52"/>
      <c r="H607" s="259"/>
      <c r="I607" s="269"/>
      <c r="J607" s="269"/>
      <c r="K607" s="269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44"/>
      <c r="AK607" s="244"/>
      <c r="AL607" s="44"/>
      <c r="AM607" s="211"/>
      <c r="AN607" s="211"/>
      <c r="AO607" s="247">
        <f>SUMPRODUCT(LEN($M607:$AE610)-LEN(SUBSTITUTE($M607:$AE610,"A", "")))</f>
        <v>0</v>
      </c>
      <c r="AP607" s="240">
        <f>SUMPRODUCT(LEN($AH607:$AH610)-LEN(SUBSTITUTE($AH607:$AH610,"A", "")))</f>
        <v>0</v>
      </c>
      <c r="AQ607" s="237">
        <f>SUMPRODUCT(LEN($AG607:$AG610)-LEN(SUBSTITUTE($AG607:$AG610,"A", "")))</f>
        <v>0</v>
      </c>
      <c r="AR607" s="234">
        <f>SUMPRODUCT(LEN($M607:$AE610)-LEN(SUBSTITUTE($M607:$AE610,"S", "")))</f>
        <v>0</v>
      </c>
      <c r="AS607" s="240">
        <f>SUMPRODUCT(LEN($AH607:$AH610)-LEN(SUBSTITUTE($AH607:$AH610,"S", "")))</f>
        <v>0</v>
      </c>
      <c r="AT607" s="237">
        <f>SUMPRODUCT(LEN($AG607:$AG610)-LEN(SUBSTITUTE($AG607:$AG610,"S", "")))</f>
        <v>0</v>
      </c>
      <c r="AU607" s="234">
        <f>SUMPRODUCT(LEN($M607:$AE610)-LEN(SUBSTITUTE($M607:$AE610,"F", "")))</f>
        <v>0</v>
      </c>
      <c r="AV607" s="240">
        <f>SUMPRODUCT(LEN($AH607:$AH610)-LEN(SUBSTITUTE($AH607:$AH610,"F", "")))</f>
        <v>0</v>
      </c>
      <c r="AW607" s="237">
        <f>SUMPRODUCT(LEN($AG607:$AG610)-LEN(SUBSTITUTE($AG607:$AG610,"F", "")))</f>
        <v>0</v>
      </c>
      <c r="AX607" s="234">
        <f>SUMPRODUCT(LEN($M607:$AE610)-LEN(SUBSTITUTE($M607:$AE610,"G", "")))</f>
        <v>0</v>
      </c>
      <c r="AY607" s="240">
        <f>SUMPRODUCT(LEN($AH607:$AH610)-LEN(SUBSTITUTE($AH607:$AH610,"G", "")))</f>
        <v>0</v>
      </c>
      <c r="AZ607" s="237">
        <f>SUMPRODUCT(LEN($AG607:$AG610)-LEN(SUBSTITUTE($AG607:$AG610,"G", "")))</f>
        <v>0</v>
      </c>
      <c r="BA607" s="234">
        <f>SUMPRODUCT(LEN($M607:$AE610)-LEN(SUBSTITUTE($M607:$AE610,"M", "")))</f>
        <v>0</v>
      </c>
      <c r="BB607" s="240">
        <f>SUMPRODUCT(LEN($AH607:$AH610)-LEN(SUBSTITUTE($AH607:$AH610,"M", "")))</f>
        <v>0</v>
      </c>
      <c r="BC607" s="237">
        <f>SUMPRODUCT(LEN($AG607:$AG610)-LEN(SUBSTITUTE($AG607:$AG610,"M", "")))</f>
        <v>0</v>
      </c>
      <c r="BD607" s="291">
        <f>SUMPRODUCT(LEN($AI607:$AI610)-LEN(SUBSTITUTE($AI607:$AI610,"S", "")))</f>
        <v>0</v>
      </c>
      <c r="BE607" s="294">
        <f>SUMPRODUCT(LEN($AI607:$AI610)-LEN(SUBSTITUTE($AI607:$AI610,"F", "")))</f>
        <v>0</v>
      </c>
      <c r="BF607" s="294">
        <f>SUMPRODUCT(LEN($AI607:$AI610)-LEN(SUBSTITUTE($AI607:$AI610,"G", "")))</f>
        <v>0</v>
      </c>
      <c r="BG607" s="297">
        <f>SUMPRODUCT(LEN($AI607:$AI610)-LEN(SUBSTITUTE($AI607:$AI610,"M", "")))</f>
        <v>0</v>
      </c>
    </row>
    <row r="608" spans="2:60" ht="28.15" hidden="1" customHeight="1" thickBot="1">
      <c r="B608" s="34"/>
      <c r="C608" s="266"/>
      <c r="D608" s="43"/>
      <c r="E608" s="42"/>
      <c r="F608" s="42"/>
      <c r="G608" s="41"/>
      <c r="H608" s="260"/>
      <c r="I608" s="270"/>
      <c r="J608" s="270"/>
      <c r="K608" s="270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45"/>
      <c r="AK608" s="245"/>
      <c r="AL608" s="23"/>
      <c r="AM608" s="211"/>
      <c r="AN608" s="211"/>
      <c r="AO608" s="248"/>
      <c r="AP608" s="241"/>
      <c r="AQ608" s="238"/>
      <c r="AR608" s="235"/>
      <c r="AS608" s="241"/>
      <c r="AT608" s="238"/>
      <c r="AU608" s="235"/>
      <c r="AV608" s="241"/>
      <c r="AW608" s="238"/>
      <c r="AX608" s="235"/>
      <c r="AY608" s="241"/>
      <c r="AZ608" s="238"/>
      <c r="BA608" s="235"/>
      <c r="BB608" s="241"/>
      <c r="BC608" s="238"/>
      <c r="BD608" s="292"/>
      <c r="BE608" s="295"/>
      <c r="BF608" s="295"/>
      <c r="BG608" s="298"/>
    </row>
    <row r="609" spans="2:60" ht="28.15" hidden="1" customHeight="1">
      <c r="B609" s="34"/>
      <c r="C609" s="267"/>
      <c r="D609" s="33"/>
      <c r="E609" s="32"/>
      <c r="F609" s="32"/>
      <c r="G609" s="31"/>
      <c r="H609" s="257"/>
      <c r="I609" s="271"/>
      <c r="J609" s="271"/>
      <c r="K609" s="271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45"/>
      <c r="AK609" s="245"/>
      <c r="AL609" s="23"/>
      <c r="AM609" s="211"/>
      <c r="AN609" s="211"/>
      <c r="AO609" s="248"/>
      <c r="AP609" s="241"/>
      <c r="AQ609" s="238"/>
      <c r="AR609" s="235"/>
      <c r="AS609" s="241"/>
      <c r="AT609" s="238"/>
      <c r="AU609" s="235"/>
      <c r="AV609" s="241"/>
      <c r="AW609" s="238"/>
      <c r="AX609" s="235"/>
      <c r="AY609" s="241"/>
      <c r="AZ609" s="238"/>
      <c r="BA609" s="235"/>
      <c r="BB609" s="241"/>
      <c r="BC609" s="238"/>
      <c r="BD609" s="292"/>
      <c r="BE609" s="295"/>
      <c r="BF609" s="295"/>
      <c r="BG609" s="298"/>
    </row>
    <row r="610" spans="2:60" ht="28.15" hidden="1" customHeight="1" thickBot="1">
      <c r="B610" s="22"/>
      <c r="C610" s="268"/>
      <c r="D610" s="21"/>
      <c r="E610" s="20"/>
      <c r="F610" s="20"/>
      <c r="G610" s="19"/>
      <c r="H610" s="258"/>
      <c r="I610" s="272"/>
      <c r="J610" s="272"/>
      <c r="K610" s="27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46"/>
      <c r="AK610" s="246"/>
      <c r="AL610" s="11"/>
      <c r="AM610" s="211"/>
      <c r="AN610" s="211"/>
      <c r="AO610" s="249"/>
      <c r="AP610" s="242"/>
      <c r="AQ610" s="239"/>
      <c r="AR610" s="236"/>
      <c r="AS610" s="242"/>
      <c r="AT610" s="239"/>
      <c r="AU610" s="236"/>
      <c r="AV610" s="242"/>
      <c r="AW610" s="239"/>
      <c r="AX610" s="236"/>
      <c r="AY610" s="242"/>
      <c r="AZ610" s="239"/>
      <c r="BA610" s="236"/>
      <c r="BB610" s="242"/>
      <c r="BC610" s="239"/>
      <c r="BD610" s="293"/>
      <c r="BE610" s="296"/>
      <c r="BF610" s="296"/>
      <c r="BG610" s="299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29" t="s">
        <v>287</v>
      </c>
      <c r="M611" s="278"/>
      <c r="N611" s="229" t="s">
        <v>286</v>
      </c>
      <c r="O611" s="278"/>
      <c r="P611" s="229" t="s">
        <v>286</v>
      </c>
      <c r="Q611" s="230"/>
      <c r="R611" s="229" t="s">
        <v>286</v>
      </c>
      <c r="S611" s="230"/>
      <c r="T611" s="229" t="s">
        <v>286</v>
      </c>
      <c r="U611" s="230"/>
      <c r="V611" s="229" t="s">
        <v>286</v>
      </c>
      <c r="W611" s="230"/>
      <c r="X611" s="229" t="s">
        <v>286</v>
      </c>
      <c r="Y611" s="230"/>
      <c r="Z611" s="229" t="s">
        <v>286</v>
      </c>
      <c r="AA611" s="230"/>
      <c r="AB611" s="229" t="s">
        <v>286</v>
      </c>
      <c r="AC611" s="230"/>
      <c r="AD611" s="229" t="s">
        <v>286</v>
      </c>
      <c r="AE611" s="230"/>
      <c r="AF611" s="243" t="s">
        <v>285</v>
      </c>
      <c r="AG611" s="230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75"/>
      <c r="F612" s="276"/>
      <c r="G612" s="277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65">
        <v>1</v>
      </c>
      <c r="D613" s="54"/>
      <c r="E613" s="53"/>
      <c r="F613" s="53"/>
      <c r="G613" s="52"/>
      <c r="H613" s="259"/>
      <c r="I613" s="269"/>
      <c r="J613" s="269"/>
      <c r="K613" s="269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44"/>
      <c r="AK613" s="244"/>
      <c r="AL613" s="44"/>
      <c r="AM613" s="211"/>
      <c r="AN613" s="211"/>
      <c r="AO613" s="247">
        <f>SUMPRODUCT(LEN($M613:$AE616)-LEN(SUBSTITUTE($M613:$AE616,"A", "")))</f>
        <v>0</v>
      </c>
      <c r="AP613" s="240">
        <f>SUMPRODUCT(LEN($AH613:$AH616)-LEN(SUBSTITUTE($AH613:$AH616,"A", "")))</f>
        <v>0</v>
      </c>
      <c r="AQ613" s="237">
        <f>SUMPRODUCT(LEN($AG613:$AG616)-LEN(SUBSTITUTE($AG613:$AG616,"A", "")))</f>
        <v>0</v>
      </c>
      <c r="AR613" s="234">
        <f>SUMPRODUCT(LEN($M613:$AE616)-LEN(SUBSTITUTE($M613:$AE616,"S", "")))</f>
        <v>0</v>
      </c>
      <c r="AS613" s="240">
        <f>SUMPRODUCT(LEN($AH613:$AH616)-LEN(SUBSTITUTE($AH613:$AH616,"S", "")))</f>
        <v>0</v>
      </c>
      <c r="AT613" s="237">
        <f>SUMPRODUCT(LEN($AG613:$AG616)-LEN(SUBSTITUTE($AG613:$AG616,"S", "")))</f>
        <v>0</v>
      </c>
      <c r="AU613" s="234">
        <f>SUMPRODUCT(LEN($M613:$AE616)-LEN(SUBSTITUTE($M613:$AE616,"F", "")))</f>
        <v>0</v>
      </c>
      <c r="AV613" s="240">
        <f>SUMPRODUCT(LEN($AH613:$AH616)-LEN(SUBSTITUTE($AH613:$AH616,"F", "")))</f>
        <v>0</v>
      </c>
      <c r="AW613" s="237">
        <f>SUMPRODUCT(LEN($AG613:$AG616)-LEN(SUBSTITUTE($AG613:$AG616,"F", "")))</f>
        <v>0</v>
      </c>
      <c r="AX613" s="234">
        <f>SUMPRODUCT(LEN($M613:$AE616)-LEN(SUBSTITUTE($M613:$AE616,"G", "")))</f>
        <v>0</v>
      </c>
      <c r="AY613" s="240">
        <f>SUMPRODUCT(LEN($AH613:$AH616)-LEN(SUBSTITUTE($AH613:$AH616,"G", "")))</f>
        <v>0</v>
      </c>
      <c r="AZ613" s="237">
        <f>SUMPRODUCT(LEN($AG613:$AG616)-LEN(SUBSTITUTE($AG613:$AG616,"G", "")))</f>
        <v>0</v>
      </c>
      <c r="BA613" s="234">
        <f>SUMPRODUCT(LEN($M613:$AE616)-LEN(SUBSTITUTE($M613:$AE616,"M", "")))</f>
        <v>0</v>
      </c>
      <c r="BB613" s="240">
        <f>SUMPRODUCT(LEN($AH613:$AH616)-LEN(SUBSTITUTE($AH613:$AH616,"M", "")))</f>
        <v>0</v>
      </c>
      <c r="BC613" s="237">
        <f>SUMPRODUCT(LEN($AG613:$AG616)-LEN(SUBSTITUTE($AG613:$AG616,"M", "")))</f>
        <v>0</v>
      </c>
      <c r="BD613" s="291">
        <f>SUMPRODUCT(LEN($AI613:$AI616)-LEN(SUBSTITUTE($AI613:$AI616,"S", "")))</f>
        <v>0</v>
      </c>
      <c r="BE613" s="294">
        <f>SUMPRODUCT(LEN($AI613:$AI616)-LEN(SUBSTITUTE($AI613:$AI616,"F", "")))</f>
        <v>0</v>
      </c>
      <c r="BF613" s="294">
        <f>SUMPRODUCT(LEN($AI613:$AI616)-LEN(SUBSTITUTE($AI613:$AI616,"G", "")))</f>
        <v>0</v>
      </c>
      <c r="BG613" s="297">
        <f>SUMPRODUCT(LEN($AI613:$AI616)-LEN(SUBSTITUTE($AI613:$AI616,"M", "")))</f>
        <v>0</v>
      </c>
    </row>
    <row r="614" spans="2:60" ht="28.15" hidden="1" customHeight="1" thickBot="1">
      <c r="B614" s="34"/>
      <c r="C614" s="266"/>
      <c r="D614" s="43"/>
      <c r="E614" s="42"/>
      <c r="F614" s="42"/>
      <c r="G614" s="41"/>
      <c r="H614" s="260"/>
      <c r="I614" s="270"/>
      <c r="J614" s="270"/>
      <c r="K614" s="270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45"/>
      <c r="AK614" s="245"/>
      <c r="AL614" s="23"/>
      <c r="AM614" s="211"/>
      <c r="AN614" s="211"/>
      <c r="AO614" s="248"/>
      <c r="AP614" s="241"/>
      <c r="AQ614" s="238"/>
      <c r="AR614" s="235"/>
      <c r="AS614" s="241"/>
      <c r="AT614" s="238"/>
      <c r="AU614" s="235"/>
      <c r="AV614" s="241"/>
      <c r="AW614" s="238"/>
      <c r="AX614" s="235"/>
      <c r="AY614" s="241"/>
      <c r="AZ614" s="238"/>
      <c r="BA614" s="235"/>
      <c r="BB614" s="241"/>
      <c r="BC614" s="238"/>
      <c r="BD614" s="292"/>
      <c r="BE614" s="295"/>
      <c r="BF614" s="295"/>
      <c r="BG614" s="298"/>
    </row>
    <row r="615" spans="2:60" ht="28.15" hidden="1" customHeight="1">
      <c r="B615" s="34"/>
      <c r="C615" s="267"/>
      <c r="D615" s="33"/>
      <c r="E615" s="32"/>
      <c r="F615" s="32"/>
      <c r="G615" s="31"/>
      <c r="H615" s="257"/>
      <c r="I615" s="271"/>
      <c r="J615" s="271"/>
      <c r="K615" s="271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45"/>
      <c r="AK615" s="245"/>
      <c r="AL615" s="23"/>
      <c r="AM615" s="211"/>
      <c r="AN615" s="211"/>
      <c r="AO615" s="248"/>
      <c r="AP615" s="241"/>
      <c r="AQ615" s="238"/>
      <c r="AR615" s="235"/>
      <c r="AS615" s="241"/>
      <c r="AT615" s="238"/>
      <c r="AU615" s="235"/>
      <c r="AV615" s="241"/>
      <c r="AW615" s="238"/>
      <c r="AX615" s="235"/>
      <c r="AY615" s="241"/>
      <c r="AZ615" s="238"/>
      <c r="BA615" s="235"/>
      <c r="BB615" s="241"/>
      <c r="BC615" s="238"/>
      <c r="BD615" s="292"/>
      <c r="BE615" s="295"/>
      <c r="BF615" s="295"/>
      <c r="BG615" s="298"/>
    </row>
    <row r="616" spans="2:60" ht="28.15" hidden="1" customHeight="1" thickBot="1">
      <c r="B616" s="34"/>
      <c r="C616" s="273"/>
      <c r="D616" s="64"/>
      <c r="E616" s="63"/>
      <c r="F616" s="63"/>
      <c r="G616" s="62"/>
      <c r="H616" s="258"/>
      <c r="I616" s="274"/>
      <c r="J616" s="274"/>
      <c r="K616" s="274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50"/>
      <c r="AK616" s="250"/>
      <c r="AL616" s="55"/>
      <c r="AM616" s="211"/>
      <c r="AN616" s="211"/>
      <c r="AO616" s="249"/>
      <c r="AP616" s="242"/>
      <c r="AQ616" s="239"/>
      <c r="AR616" s="236"/>
      <c r="AS616" s="242"/>
      <c r="AT616" s="239"/>
      <c r="AU616" s="236"/>
      <c r="AV616" s="242"/>
      <c r="AW616" s="239"/>
      <c r="AX616" s="236"/>
      <c r="AY616" s="242"/>
      <c r="AZ616" s="239"/>
      <c r="BA616" s="236"/>
      <c r="BB616" s="242"/>
      <c r="BC616" s="239"/>
      <c r="BD616" s="293"/>
      <c r="BE616" s="296"/>
      <c r="BF616" s="296"/>
      <c r="BG616" s="299"/>
    </row>
    <row r="617" spans="2:60" ht="28.15" hidden="1" customHeight="1">
      <c r="B617" s="34"/>
      <c r="C617" s="265">
        <v>2</v>
      </c>
      <c r="D617" s="54"/>
      <c r="E617" s="53"/>
      <c r="F617" s="53"/>
      <c r="G617" s="52"/>
      <c r="H617" s="259"/>
      <c r="I617" s="269"/>
      <c r="J617" s="269"/>
      <c r="K617" s="269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51"/>
      <c r="AK617" s="254"/>
      <c r="AL617" s="44"/>
      <c r="AM617" s="211"/>
      <c r="AN617" s="211"/>
      <c r="AO617" s="247">
        <f>SUMPRODUCT(LEN($M617:$AE620)-LEN(SUBSTITUTE($M617:$AE620,"A", "")))</f>
        <v>0</v>
      </c>
      <c r="AP617" s="240">
        <f>SUMPRODUCT(LEN($AH617:$AH620)-LEN(SUBSTITUTE($AH617:$AH620,"A", "")))</f>
        <v>0</v>
      </c>
      <c r="AQ617" s="237">
        <f>SUMPRODUCT(LEN($AG617:$AG620)-LEN(SUBSTITUTE($AG617:$AG620,"A", "")))</f>
        <v>0</v>
      </c>
      <c r="AR617" s="234">
        <f>SUMPRODUCT(LEN($M617:$AE620)-LEN(SUBSTITUTE($M617:$AE620,"S", "")))</f>
        <v>0</v>
      </c>
      <c r="AS617" s="240">
        <f>SUMPRODUCT(LEN($AH617:$AH620)-LEN(SUBSTITUTE($AH617:$AH620,"S", "")))</f>
        <v>0</v>
      </c>
      <c r="AT617" s="237">
        <f>SUMPRODUCT(LEN($AG617:$AG620)-LEN(SUBSTITUTE($AG617:$AG620,"S", "")))</f>
        <v>0</v>
      </c>
      <c r="AU617" s="234">
        <f>SUMPRODUCT(LEN($M617:$AE620)-LEN(SUBSTITUTE($M617:$AE620,"F", "")))</f>
        <v>0</v>
      </c>
      <c r="AV617" s="240">
        <f>SUMPRODUCT(LEN($AH617:$AH620)-LEN(SUBSTITUTE($AH617:$AH620,"F", "")))</f>
        <v>0</v>
      </c>
      <c r="AW617" s="237">
        <f>SUMPRODUCT(LEN($AG617:$AG620)-LEN(SUBSTITUTE($AG617:$AG620,"F", "")))</f>
        <v>0</v>
      </c>
      <c r="AX617" s="234">
        <f>SUMPRODUCT(LEN($M617:$AE620)-LEN(SUBSTITUTE($M617:$AE620,"G", "")))</f>
        <v>0</v>
      </c>
      <c r="AY617" s="240">
        <f>SUMPRODUCT(LEN($AH617:$AH620)-LEN(SUBSTITUTE($AH617:$AH620,"G", "")))</f>
        <v>0</v>
      </c>
      <c r="AZ617" s="237">
        <f>SUMPRODUCT(LEN($AG617:$AG620)-LEN(SUBSTITUTE($AG617:$AG620,"G", "")))</f>
        <v>0</v>
      </c>
      <c r="BA617" s="234">
        <f>SUMPRODUCT(LEN($M617:$AE620)-LEN(SUBSTITUTE($M617:$AE620,"M", "")))</f>
        <v>0</v>
      </c>
      <c r="BB617" s="240">
        <f>SUMPRODUCT(LEN($AH617:$AH620)-LEN(SUBSTITUTE($AH617:$AH620,"M", "")))</f>
        <v>0</v>
      </c>
      <c r="BC617" s="237">
        <f>SUMPRODUCT(LEN($AG617:$AG620)-LEN(SUBSTITUTE($AG617:$AG620,"M", "")))</f>
        <v>0</v>
      </c>
      <c r="BD617" s="291">
        <f>SUMPRODUCT(LEN($AI617:$AI620)-LEN(SUBSTITUTE($AI617:$AI620,"S", "")))</f>
        <v>0</v>
      </c>
      <c r="BE617" s="294">
        <f>SUMPRODUCT(LEN($AI617:$AI620)-LEN(SUBSTITUTE($AI617:$AI620,"F", "")))</f>
        <v>0</v>
      </c>
      <c r="BF617" s="294">
        <f>SUMPRODUCT(LEN($AI617:$AI620)-LEN(SUBSTITUTE($AI617:$AI620,"G", "")))</f>
        <v>0</v>
      </c>
      <c r="BG617" s="297">
        <f>SUMPRODUCT(LEN($AI617:$AI620)-LEN(SUBSTITUTE($AI617:$AI620,"M", "")))</f>
        <v>0</v>
      </c>
    </row>
    <row r="618" spans="2:60" ht="28.15" hidden="1" customHeight="1" thickBot="1">
      <c r="B618" s="34"/>
      <c r="C618" s="266"/>
      <c r="D618" s="43"/>
      <c r="E618" s="42"/>
      <c r="F618" s="42"/>
      <c r="G618" s="41"/>
      <c r="H618" s="260"/>
      <c r="I618" s="270"/>
      <c r="J618" s="270"/>
      <c r="K618" s="270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52"/>
      <c r="AK618" s="255"/>
      <c r="AL618" s="23"/>
      <c r="AM618" s="211"/>
      <c r="AN618" s="211"/>
      <c r="AO618" s="248"/>
      <c r="AP618" s="241"/>
      <c r="AQ618" s="238"/>
      <c r="AR618" s="235"/>
      <c r="AS618" s="241"/>
      <c r="AT618" s="238"/>
      <c r="AU618" s="235"/>
      <c r="AV618" s="241"/>
      <c r="AW618" s="238"/>
      <c r="AX618" s="235"/>
      <c r="AY618" s="241"/>
      <c r="AZ618" s="238"/>
      <c r="BA618" s="235"/>
      <c r="BB618" s="241"/>
      <c r="BC618" s="238"/>
      <c r="BD618" s="292"/>
      <c r="BE618" s="295"/>
      <c r="BF618" s="295"/>
      <c r="BG618" s="298"/>
    </row>
    <row r="619" spans="2:60" ht="28.15" hidden="1" customHeight="1">
      <c r="B619" s="34"/>
      <c r="C619" s="267"/>
      <c r="D619" s="33"/>
      <c r="E619" s="32"/>
      <c r="F619" s="32"/>
      <c r="G619" s="31"/>
      <c r="H619" s="257"/>
      <c r="I619" s="271"/>
      <c r="J619" s="271"/>
      <c r="K619" s="271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52"/>
      <c r="AK619" s="255"/>
      <c r="AL619" s="23"/>
      <c r="AM619" s="211"/>
      <c r="AN619" s="211"/>
      <c r="AO619" s="248"/>
      <c r="AP619" s="241"/>
      <c r="AQ619" s="238"/>
      <c r="AR619" s="235"/>
      <c r="AS619" s="241"/>
      <c r="AT619" s="238"/>
      <c r="AU619" s="235"/>
      <c r="AV619" s="241"/>
      <c r="AW619" s="238"/>
      <c r="AX619" s="235"/>
      <c r="AY619" s="241"/>
      <c r="AZ619" s="238"/>
      <c r="BA619" s="235"/>
      <c r="BB619" s="241"/>
      <c r="BC619" s="238"/>
      <c r="BD619" s="292"/>
      <c r="BE619" s="295"/>
      <c r="BF619" s="295"/>
      <c r="BG619" s="298"/>
    </row>
    <row r="620" spans="2:60" ht="28.15" hidden="1" customHeight="1" thickBot="1">
      <c r="B620" s="34"/>
      <c r="C620" s="273"/>
      <c r="D620" s="64"/>
      <c r="E620" s="63"/>
      <c r="F620" s="63"/>
      <c r="G620" s="62"/>
      <c r="H620" s="258"/>
      <c r="I620" s="274"/>
      <c r="J620" s="274"/>
      <c r="K620" s="274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53"/>
      <c r="AK620" s="256"/>
      <c r="AL620" s="55"/>
      <c r="AM620" s="211"/>
      <c r="AN620" s="211"/>
      <c r="AO620" s="249"/>
      <c r="AP620" s="242"/>
      <c r="AQ620" s="239"/>
      <c r="AR620" s="236"/>
      <c r="AS620" s="242"/>
      <c r="AT620" s="239"/>
      <c r="AU620" s="236"/>
      <c r="AV620" s="242"/>
      <c r="AW620" s="239"/>
      <c r="AX620" s="236"/>
      <c r="AY620" s="242"/>
      <c r="AZ620" s="239"/>
      <c r="BA620" s="236"/>
      <c r="BB620" s="242"/>
      <c r="BC620" s="239"/>
      <c r="BD620" s="293"/>
      <c r="BE620" s="296"/>
      <c r="BF620" s="296"/>
      <c r="BG620" s="299"/>
    </row>
    <row r="621" spans="2:60" ht="28.15" hidden="1" customHeight="1">
      <c r="B621" s="34"/>
      <c r="C621" s="265">
        <v>3</v>
      </c>
      <c r="D621" s="54"/>
      <c r="E621" s="53"/>
      <c r="F621" s="53"/>
      <c r="G621" s="52"/>
      <c r="H621" s="259"/>
      <c r="I621" s="269"/>
      <c r="J621" s="269"/>
      <c r="K621" s="269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44"/>
      <c r="AK621" s="244"/>
      <c r="AL621" s="44"/>
      <c r="AM621" s="211"/>
      <c r="AN621" s="211"/>
      <c r="AO621" s="247">
        <f>SUMPRODUCT(LEN($M621:$AE624)-LEN(SUBSTITUTE($M621:$AE624,"A", "")))</f>
        <v>0</v>
      </c>
      <c r="AP621" s="240">
        <f>SUMPRODUCT(LEN($AH621:$AH624)-LEN(SUBSTITUTE($AH621:$AH624,"A", "")))</f>
        <v>0</v>
      </c>
      <c r="AQ621" s="237">
        <f>SUMPRODUCT(LEN($AG621:$AG624)-LEN(SUBSTITUTE($AG621:$AG624,"A", "")))</f>
        <v>0</v>
      </c>
      <c r="AR621" s="234">
        <f>SUMPRODUCT(LEN($M621:$AE624)-LEN(SUBSTITUTE($M621:$AE624,"S", "")))</f>
        <v>0</v>
      </c>
      <c r="AS621" s="240">
        <f>SUMPRODUCT(LEN($AH621:$AH624)-LEN(SUBSTITUTE($AH621:$AH624,"S", "")))</f>
        <v>0</v>
      </c>
      <c r="AT621" s="237">
        <f>SUMPRODUCT(LEN($AG621:$AG624)-LEN(SUBSTITUTE($AG621:$AG624,"S", "")))</f>
        <v>0</v>
      </c>
      <c r="AU621" s="234">
        <f>SUMPRODUCT(LEN($M621:$AE624)-LEN(SUBSTITUTE($M621:$AE624,"F", "")))</f>
        <v>0</v>
      </c>
      <c r="AV621" s="240">
        <f>SUMPRODUCT(LEN($AH621:$AH624)-LEN(SUBSTITUTE($AH621:$AH624,"F", "")))</f>
        <v>0</v>
      </c>
      <c r="AW621" s="237">
        <f>SUMPRODUCT(LEN($AG621:$AG624)-LEN(SUBSTITUTE($AG621:$AG624,"F", "")))</f>
        <v>0</v>
      </c>
      <c r="AX621" s="234">
        <f>SUMPRODUCT(LEN($M621:$AE624)-LEN(SUBSTITUTE($M621:$AE624,"G", "")))</f>
        <v>0</v>
      </c>
      <c r="AY621" s="240">
        <f>SUMPRODUCT(LEN($AH621:$AH624)-LEN(SUBSTITUTE($AH621:$AH624,"G", "")))</f>
        <v>0</v>
      </c>
      <c r="AZ621" s="237">
        <f>SUMPRODUCT(LEN($AG621:$AG624)-LEN(SUBSTITUTE($AG621:$AG624,"G", "")))</f>
        <v>0</v>
      </c>
      <c r="BA621" s="234">
        <f>SUMPRODUCT(LEN($M621:$AE624)-LEN(SUBSTITUTE($M621:$AE624,"M", "")))</f>
        <v>0</v>
      </c>
      <c r="BB621" s="240">
        <f>SUMPRODUCT(LEN($AH621:$AH624)-LEN(SUBSTITUTE($AH621:$AH624,"M", "")))</f>
        <v>0</v>
      </c>
      <c r="BC621" s="237">
        <f>SUMPRODUCT(LEN($AG621:$AG624)-LEN(SUBSTITUTE($AG621:$AG624,"M", "")))</f>
        <v>0</v>
      </c>
      <c r="BD621" s="291">
        <f>SUMPRODUCT(LEN($AI621:$AI624)-LEN(SUBSTITUTE($AI621:$AI624,"S", "")))</f>
        <v>0</v>
      </c>
      <c r="BE621" s="294">
        <f>SUMPRODUCT(LEN($AI621:$AI624)-LEN(SUBSTITUTE($AI621:$AI624,"F", "")))</f>
        <v>0</v>
      </c>
      <c r="BF621" s="294">
        <f>SUMPRODUCT(LEN($AI621:$AI624)-LEN(SUBSTITUTE($AI621:$AI624,"G", "")))</f>
        <v>0</v>
      </c>
      <c r="BG621" s="297">
        <f>SUMPRODUCT(LEN($AI621:$AI624)-LEN(SUBSTITUTE($AI621:$AI624,"M", "")))</f>
        <v>0</v>
      </c>
    </row>
    <row r="622" spans="2:60" ht="28.15" hidden="1" customHeight="1" thickBot="1">
      <c r="B622" s="34"/>
      <c r="C622" s="266"/>
      <c r="D622" s="43"/>
      <c r="E622" s="42"/>
      <c r="F622" s="42"/>
      <c r="G622" s="41"/>
      <c r="H622" s="260"/>
      <c r="I622" s="270"/>
      <c r="J622" s="270"/>
      <c r="K622" s="270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45"/>
      <c r="AK622" s="245"/>
      <c r="AL622" s="23"/>
      <c r="AM622" s="211"/>
      <c r="AN622" s="211"/>
      <c r="AO622" s="248"/>
      <c r="AP622" s="241"/>
      <c r="AQ622" s="238"/>
      <c r="AR622" s="235"/>
      <c r="AS622" s="241"/>
      <c r="AT622" s="238"/>
      <c r="AU622" s="235"/>
      <c r="AV622" s="241"/>
      <c r="AW622" s="238"/>
      <c r="AX622" s="235"/>
      <c r="AY622" s="241"/>
      <c r="AZ622" s="238"/>
      <c r="BA622" s="235"/>
      <c r="BB622" s="241"/>
      <c r="BC622" s="238"/>
      <c r="BD622" s="292"/>
      <c r="BE622" s="295"/>
      <c r="BF622" s="295"/>
      <c r="BG622" s="298"/>
    </row>
    <row r="623" spans="2:60" ht="28.15" hidden="1" customHeight="1">
      <c r="B623" s="34"/>
      <c r="C623" s="267"/>
      <c r="D623" s="33"/>
      <c r="E623" s="32"/>
      <c r="F623" s="32"/>
      <c r="G623" s="31"/>
      <c r="H623" s="257"/>
      <c r="I623" s="271"/>
      <c r="J623" s="271"/>
      <c r="K623" s="271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45"/>
      <c r="AK623" s="245"/>
      <c r="AL623" s="23"/>
      <c r="AM623" s="211"/>
      <c r="AN623" s="211"/>
      <c r="AO623" s="248"/>
      <c r="AP623" s="241"/>
      <c r="AQ623" s="238"/>
      <c r="AR623" s="235"/>
      <c r="AS623" s="241"/>
      <c r="AT623" s="238"/>
      <c r="AU623" s="235"/>
      <c r="AV623" s="241"/>
      <c r="AW623" s="238"/>
      <c r="AX623" s="235"/>
      <c r="AY623" s="241"/>
      <c r="AZ623" s="238"/>
      <c r="BA623" s="235"/>
      <c r="BB623" s="241"/>
      <c r="BC623" s="238"/>
      <c r="BD623" s="292"/>
      <c r="BE623" s="295"/>
      <c r="BF623" s="295"/>
      <c r="BG623" s="298"/>
    </row>
    <row r="624" spans="2:60" ht="28.15" hidden="1" customHeight="1" thickBot="1">
      <c r="B624" s="22"/>
      <c r="C624" s="268"/>
      <c r="D624" s="21"/>
      <c r="E624" s="20"/>
      <c r="F624" s="20"/>
      <c r="G624" s="19"/>
      <c r="H624" s="258"/>
      <c r="I624" s="272"/>
      <c r="J624" s="272"/>
      <c r="K624" s="27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46"/>
      <c r="AK624" s="246"/>
      <c r="AL624" s="11"/>
      <c r="AM624" s="211"/>
      <c r="AN624" s="211"/>
      <c r="AO624" s="249"/>
      <c r="AP624" s="242"/>
      <c r="AQ624" s="239"/>
      <c r="AR624" s="236"/>
      <c r="AS624" s="242"/>
      <c r="AT624" s="239"/>
      <c r="AU624" s="236"/>
      <c r="AV624" s="242"/>
      <c r="AW624" s="239"/>
      <c r="AX624" s="236"/>
      <c r="AY624" s="242"/>
      <c r="AZ624" s="239"/>
      <c r="BA624" s="236"/>
      <c r="BB624" s="242"/>
      <c r="BC624" s="239"/>
      <c r="BD624" s="293"/>
      <c r="BE624" s="296"/>
      <c r="BF624" s="296"/>
      <c r="BG624" s="299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29" t="s">
        <v>287</v>
      </c>
      <c r="M625" s="278"/>
      <c r="N625" s="229" t="s">
        <v>286</v>
      </c>
      <c r="O625" s="278"/>
      <c r="P625" s="229" t="s">
        <v>286</v>
      </c>
      <c r="Q625" s="230"/>
      <c r="R625" s="229" t="s">
        <v>286</v>
      </c>
      <c r="S625" s="230"/>
      <c r="T625" s="229" t="s">
        <v>286</v>
      </c>
      <c r="U625" s="230"/>
      <c r="V625" s="229" t="s">
        <v>286</v>
      </c>
      <c r="W625" s="230"/>
      <c r="X625" s="229" t="s">
        <v>286</v>
      </c>
      <c r="Y625" s="230"/>
      <c r="Z625" s="229" t="s">
        <v>286</v>
      </c>
      <c r="AA625" s="230"/>
      <c r="AB625" s="229" t="s">
        <v>286</v>
      </c>
      <c r="AC625" s="230"/>
      <c r="AD625" s="229" t="s">
        <v>286</v>
      </c>
      <c r="AE625" s="230"/>
      <c r="AF625" s="243" t="s">
        <v>285</v>
      </c>
      <c r="AG625" s="230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75"/>
      <c r="F626" s="276"/>
      <c r="G626" s="277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65">
        <v>1</v>
      </c>
      <c r="D627" s="54"/>
      <c r="E627" s="53"/>
      <c r="F627" s="53"/>
      <c r="G627" s="52"/>
      <c r="H627" s="259"/>
      <c r="I627" s="269"/>
      <c r="J627" s="269"/>
      <c r="K627" s="269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44"/>
      <c r="AK627" s="244"/>
      <c r="AL627" s="44"/>
      <c r="AM627" s="211"/>
      <c r="AN627" s="211"/>
      <c r="AO627" s="247">
        <f>SUMPRODUCT(LEN($M627:$AE630)-LEN(SUBSTITUTE($M627:$AE630,"A", "")))</f>
        <v>0</v>
      </c>
      <c r="AP627" s="240">
        <f>SUMPRODUCT(LEN($AH627:$AH630)-LEN(SUBSTITUTE($AH627:$AH630,"A", "")))</f>
        <v>0</v>
      </c>
      <c r="AQ627" s="237">
        <f>SUMPRODUCT(LEN($AG627:$AG630)-LEN(SUBSTITUTE($AG627:$AG630,"A", "")))</f>
        <v>0</v>
      </c>
      <c r="AR627" s="234">
        <f>SUMPRODUCT(LEN($M627:$AE630)-LEN(SUBSTITUTE($M627:$AE630,"S", "")))</f>
        <v>0</v>
      </c>
      <c r="AS627" s="240">
        <f>SUMPRODUCT(LEN($AH627:$AH630)-LEN(SUBSTITUTE($AH627:$AH630,"S", "")))</f>
        <v>0</v>
      </c>
      <c r="AT627" s="237">
        <f>SUMPRODUCT(LEN($AG627:$AG630)-LEN(SUBSTITUTE($AG627:$AG630,"S", "")))</f>
        <v>0</v>
      </c>
      <c r="AU627" s="234">
        <f>SUMPRODUCT(LEN($M627:$AE630)-LEN(SUBSTITUTE($M627:$AE630,"F", "")))</f>
        <v>0</v>
      </c>
      <c r="AV627" s="240">
        <f>SUMPRODUCT(LEN($AH627:$AH630)-LEN(SUBSTITUTE($AH627:$AH630,"F", "")))</f>
        <v>0</v>
      </c>
      <c r="AW627" s="237">
        <f>SUMPRODUCT(LEN($AG627:$AG630)-LEN(SUBSTITUTE($AG627:$AG630,"F", "")))</f>
        <v>0</v>
      </c>
      <c r="AX627" s="234">
        <f>SUMPRODUCT(LEN($M627:$AE630)-LEN(SUBSTITUTE($M627:$AE630,"G", "")))</f>
        <v>0</v>
      </c>
      <c r="AY627" s="240">
        <f>SUMPRODUCT(LEN($AH627:$AH630)-LEN(SUBSTITUTE($AH627:$AH630,"G", "")))</f>
        <v>0</v>
      </c>
      <c r="AZ627" s="237">
        <f>SUMPRODUCT(LEN($AG627:$AG630)-LEN(SUBSTITUTE($AG627:$AG630,"G", "")))</f>
        <v>0</v>
      </c>
      <c r="BA627" s="234">
        <f>SUMPRODUCT(LEN($M627:$AE630)-LEN(SUBSTITUTE($M627:$AE630,"M", "")))</f>
        <v>0</v>
      </c>
      <c r="BB627" s="240">
        <f>SUMPRODUCT(LEN($AH627:$AH630)-LEN(SUBSTITUTE($AH627:$AH630,"M", "")))</f>
        <v>0</v>
      </c>
      <c r="BC627" s="237">
        <f>SUMPRODUCT(LEN($AG627:$AG630)-LEN(SUBSTITUTE($AG627:$AG630,"M", "")))</f>
        <v>0</v>
      </c>
      <c r="BD627" s="291">
        <f>SUMPRODUCT(LEN($AI627:$AI630)-LEN(SUBSTITUTE($AI627:$AI630,"S", "")))</f>
        <v>0</v>
      </c>
      <c r="BE627" s="294">
        <f>SUMPRODUCT(LEN($AI627:$AI630)-LEN(SUBSTITUTE($AI627:$AI630,"F", "")))</f>
        <v>0</v>
      </c>
      <c r="BF627" s="294">
        <f>SUMPRODUCT(LEN($AI627:$AI630)-LEN(SUBSTITUTE($AI627:$AI630,"G", "")))</f>
        <v>0</v>
      </c>
      <c r="BG627" s="297">
        <f>SUMPRODUCT(LEN($AI627:$AI630)-LEN(SUBSTITUTE($AI627:$AI630,"M", "")))</f>
        <v>0</v>
      </c>
    </row>
    <row r="628" spans="2:60" ht="28.15" hidden="1" customHeight="1" thickBot="1">
      <c r="B628" s="34"/>
      <c r="C628" s="266"/>
      <c r="D628" s="43"/>
      <c r="E628" s="42"/>
      <c r="F628" s="42"/>
      <c r="G628" s="41"/>
      <c r="H628" s="260"/>
      <c r="I628" s="270"/>
      <c r="J628" s="270"/>
      <c r="K628" s="270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45"/>
      <c r="AK628" s="245"/>
      <c r="AL628" s="23"/>
      <c r="AM628" s="211"/>
      <c r="AN628" s="211"/>
      <c r="AO628" s="248"/>
      <c r="AP628" s="241"/>
      <c r="AQ628" s="238"/>
      <c r="AR628" s="235"/>
      <c r="AS628" s="241"/>
      <c r="AT628" s="238"/>
      <c r="AU628" s="235"/>
      <c r="AV628" s="241"/>
      <c r="AW628" s="238"/>
      <c r="AX628" s="235"/>
      <c r="AY628" s="241"/>
      <c r="AZ628" s="238"/>
      <c r="BA628" s="235"/>
      <c r="BB628" s="241"/>
      <c r="BC628" s="238"/>
      <c r="BD628" s="292"/>
      <c r="BE628" s="295"/>
      <c r="BF628" s="295"/>
      <c r="BG628" s="298"/>
    </row>
    <row r="629" spans="2:60" ht="28.15" hidden="1" customHeight="1">
      <c r="B629" s="34"/>
      <c r="C629" s="267"/>
      <c r="D629" s="33"/>
      <c r="E629" s="32"/>
      <c r="F629" s="32"/>
      <c r="G629" s="31"/>
      <c r="H629" s="257"/>
      <c r="I629" s="271"/>
      <c r="J629" s="271"/>
      <c r="K629" s="271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45"/>
      <c r="AK629" s="245"/>
      <c r="AL629" s="23"/>
      <c r="AM629" s="211"/>
      <c r="AN629" s="211"/>
      <c r="AO629" s="248"/>
      <c r="AP629" s="241"/>
      <c r="AQ629" s="238"/>
      <c r="AR629" s="235"/>
      <c r="AS629" s="241"/>
      <c r="AT629" s="238"/>
      <c r="AU629" s="235"/>
      <c r="AV629" s="241"/>
      <c r="AW629" s="238"/>
      <c r="AX629" s="235"/>
      <c r="AY629" s="241"/>
      <c r="AZ629" s="238"/>
      <c r="BA629" s="235"/>
      <c r="BB629" s="241"/>
      <c r="BC629" s="238"/>
      <c r="BD629" s="292"/>
      <c r="BE629" s="295"/>
      <c r="BF629" s="295"/>
      <c r="BG629" s="298"/>
    </row>
    <row r="630" spans="2:60" ht="28.15" hidden="1" customHeight="1" thickBot="1">
      <c r="B630" s="34"/>
      <c r="C630" s="273"/>
      <c r="D630" s="64"/>
      <c r="E630" s="63"/>
      <c r="F630" s="63"/>
      <c r="G630" s="62"/>
      <c r="H630" s="258"/>
      <c r="I630" s="274"/>
      <c r="J630" s="274"/>
      <c r="K630" s="274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50"/>
      <c r="AK630" s="250"/>
      <c r="AL630" s="55"/>
      <c r="AM630" s="211"/>
      <c r="AN630" s="211"/>
      <c r="AO630" s="249"/>
      <c r="AP630" s="242"/>
      <c r="AQ630" s="239"/>
      <c r="AR630" s="236"/>
      <c r="AS630" s="242"/>
      <c r="AT630" s="239"/>
      <c r="AU630" s="236"/>
      <c r="AV630" s="242"/>
      <c r="AW630" s="239"/>
      <c r="AX630" s="236"/>
      <c r="AY630" s="242"/>
      <c r="AZ630" s="239"/>
      <c r="BA630" s="236"/>
      <c r="BB630" s="242"/>
      <c r="BC630" s="239"/>
      <c r="BD630" s="293"/>
      <c r="BE630" s="296"/>
      <c r="BF630" s="296"/>
      <c r="BG630" s="299"/>
    </row>
    <row r="631" spans="2:60" ht="28.15" hidden="1" customHeight="1">
      <c r="B631" s="34"/>
      <c r="C631" s="265">
        <v>2</v>
      </c>
      <c r="D631" s="54"/>
      <c r="E631" s="53"/>
      <c r="F631" s="53"/>
      <c r="G631" s="52"/>
      <c r="H631" s="259"/>
      <c r="I631" s="269"/>
      <c r="J631" s="269"/>
      <c r="K631" s="269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51"/>
      <c r="AK631" s="254"/>
      <c r="AL631" s="44"/>
      <c r="AM631" s="211"/>
      <c r="AN631" s="211"/>
      <c r="AO631" s="247">
        <f>SUMPRODUCT(LEN($M631:$AE634)-LEN(SUBSTITUTE($M631:$AE634,"A", "")))</f>
        <v>0</v>
      </c>
      <c r="AP631" s="240">
        <f>SUMPRODUCT(LEN($AH631:$AH634)-LEN(SUBSTITUTE($AH631:$AH634,"A", "")))</f>
        <v>0</v>
      </c>
      <c r="AQ631" s="237">
        <f>SUMPRODUCT(LEN($AG631:$AG634)-LEN(SUBSTITUTE($AG631:$AG634,"A", "")))</f>
        <v>0</v>
      </c>
      <c r="AR631" s="234">
        <f>SUMPRODUCT(LEN($M631:$AE634)-LEN(SUBSTITUTE($M631:$AE634,"S", "")))</f>
        <v>0</v>
      </c>
      <c r="AS631" s="240">
        <f>SUMPRODUCT(LEN($AH631:$AH634)-LEN(SUBSTITUTE($AH631:$AH634,"S", "")))</f>
        <v>0</v>
      </c>
      <c r="AT631" s="237">
        <f>SUMPRODUCT(LEN($AG631:$AG634)-LEN(SUBSTITUTE($AG631:$AG634,"S", "")))</f>
        <v>0</v>
      </c>
      <c r="AU631" s="234">
        <f>SUMPRODUCT(LEN($M631:$AE634)-LEN(SUBSTITUTE($M631:$AE634,"F", "")))</f>
        <v>0</v>
      </c>
      <c r="AV631" s="240">
        <f>SUMPRODUCT(LEN($AH631:$AH634)-LEN(SUBSTITUTE($AH631:$AH634,"F", "")))</f>
        <v>0</v>
      </c>
      <c r="AW631" s="237">
        <f>SUMPRODUCT(LEN($AG631:$AG634)-LEN(SUBSTITUTE($AG631:$AG634,"F", "")))</f>
        <v>0</v>
      </c>
      <c r="AX631" s="234">
        <f>SUMPRODUCT(LEN($M631:$AE634)-LEN(SUBSTITUTE($M631:$AE634,"G", "")))</f>
        <v>0</v>
      </c>
      <c r="AY631" s="240">
        <f>SUMPRODUCT(LEN($AH631:$AH634)-LEN(SUBSTITUTE($AH631:$AH634,"G", "")))</f>
        <v>0</v>
      </c>
      <c r="AZ631" s="237">
        <f>SUMPRODUCT(LEN($AG631:$AG634)-LEN(SUBSTITUTE($AG631:$AG634,"G", "")))</f>
        <v>0</v>
      </c>
      <c r="BA631" s="234">
        <f>SUMPRODUCT(LEN($M631:$AE634)-LEN(SUBSTITUTE($M631:$AE634,"M", "")))</f>
        <v>0</v>
      </c>
      <c r="BB631" s="240">
        <f>SUMPRODUCT(LEN($AH631:$AH634)-LEN(SUBSTITUTE($AH631:$AH634,"M", "")))</f>
        <v>0</v>
      </c>
      <c r="BC631" s="237">
        <f>SUMPRODUCT(LEN($AG631:$AG634)-LEN(SUBSTITUTE($AG631:$AG634,"M", "")))</f>
        <v>0</v>
      </c>
      <c r="BD631" s="291">
        <f>SUMPRODUCT(LEN($AI631:$AI634)-LEN(SUBSTITUTE($AI631:$AI634,"S", "")))</f>
        <v>0</v>
      </c>
      <c r="BE631" s="294">
        <f>SUMPRODUCT(LEN($AI631:$AI634)-LEN(SUBSTITUTE($AI631:$AI634,"F", "")))</f>
        <v>0</v>
      </c>
      <c r="BF631" s="294">
        <f>SUMPRODUCT(LEN($AI631:$AI634)-LEN(SUBSTITUTE($AI631:$AI634,"G", "")))</f>
        <v>0</v>
      </c>
      <c r="BG631" s="297">
        <f>SUMPRODUCT(LEN($AI631:$AI634)-LEN(SUBSTITUTE($AI631:$AI634,"M", "")))</f>
        <v>0</v>
      </c>
    </row>
    <row r="632" spans="2:60" ht="28.15" hidden="1" customHeight="1" thickBot="1">
      <c r="B632" s="34"/>
      <c r="C632" s="266"/>
      <c r="D632" s="43"/>
      <c r="E632" s="42"/>
      <c r="F632" s="42"/>
      <c r="G632" s="41"/>
      <c r="H632" s="260"/>
      <c r="I632" s="270"/>
      <c r="J632" s="270"/>
      <c r="K632" s="270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52"/>
      <c r="AK632" s="255"/>
      <c r="AL632" s="23"/>
      <c r="AM632" s="211"/>
      <c r="AN632" s="211"/>
      <c r="AO632" s="248"/>
      <c r="AP632" s="241"/>
      <c r="AQ632" s="238"/>
      <c r="AR632" s="235"/>
      <c r="AS632" s="241"/>
      <c r="AT632" s="238"/>
      <c r="AU632" s="235"/>
      <c r="AV632" s="241"/>
      <c r="AW632" s="238"/>
      <c r="AX632" s="235"/>
      <c r="AY632" s="241"/>
      <c r="AZ632" s="238"/>
      <c r="BA632" s="235"/>
      <c r="BB632" s="241"/>
      <c r="BC632" s="238"/>
      <c r="BD632" s="292"/>
      <c r="BE632" s="295"/>
      <c r="BF632" s="295"/>
      <c r="BG632" s="298"/>
    </row>
    <row r="633" spans="2:60" ht="28.15" hidden="1" customHeight="1">
      <c r="B633" s="34"/>
      <c r="C633" s="267"/>
      <c r="D633" s="33"/>
      <c r="E633" s="32"/>
      <c r="F633" s="32"/>
      <c r="G633" s="31"/>
      <c r="H633" s="257"/>
      <c r="I633" s="271"/>
      <c r="J633" s="271"/>
      <c r="K633" s="271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52"/>
      <c r="AK633" s="255"/>
      <c r="AL633" s="23"/>
      <c r="AM633" s="211"/>
      <c r="AN633" s="211"/>
      <c r="AO633" s="248"/>
      <c r="AP633" s="241"/>
      <c r="AQ633" s="238"/>
      <c r="AR633" s="235"/>
      <c r="AS633" s="241"/>
      <c r="AT633" s="238"/>
      <c r="AU633" s="235"/>
      <c r="AV633" s="241"/>
      <c r="AW633" s="238"/>
      <c r="AX633" s="235"/>
      <c r="AY633" s="241"/>
      <c r="AZ633" s="238"/>
      <c r="BA633" s="235"/>
      <c r="BB633" s="241"/>
      <c r="BC633" s="238"/>
      <c r="BD633" s="292"/>
      <c r="BE633" s="295"/>
      <c r="BF633" s="295"/>
      <c r="BG633" s="298"/>
    </row>
    <row r="634" spans="2:60" ht="28.15" hidden="1" customHeight="1" thickBot="1">
      <c r="B634" s="34"/>
      <c r="C634" s="273"/>
      <c r="D634" s="64"/>
      <c r="E634" s="63"/>
      <c r="F634" s="63"/>
      <c r="G634" s="62"/>
      <c r="H634" s="258"/>
      <c r="I634" s="274"/>
      <c r="J634" s="274"/>
      <c r="K634" s="274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53"/>
      <c r="AK634" s="256"/>
      <c r="AL634" s="55"/>
      <c r="AM634" s="211"/>
      <c r="AN634" s="211"/>
      <c r="AO634" s="249"/>
      <c r="AP634" s="242"/>
      <c r="AQ634" s="239"/>
      <c r="AR634" s="236"/>
      <c r="AS634" s="242"/>
      <c r="AT634" s="239"/>
      <c r="AU634" s="236"/>
      <c r="AV634" s="242"/>
      <c r="AW634" s="239"/>
      <c r="AX634" s="236"/>
      <c r="AY634" s="242"/>
      <c r="AZ634" s="239"/>
      <c r="BA634" s="236"/>
      <c r="BB634" s="242"/>
      <c r="BC634" s="239"/>
      <c r="BD634" s="293"/>
      <c r="BE634" s="296"/>
      <c r="BF634" s="296"/>
      <c r="BG634" s="299"/>
    </row>
    <row r="635" spans="2:60" ht="28.15" hidden="1" customHeight="1">
      <c r="B635" s="34"/>
      <c r="C635" s="265">
        <v>3</v>
      </c>
      <c r="D635" s="54"/>
      <c r="E635" s="53"/>
      <c r="F635" s="53"/>
      <c r="G635" s="52"/>
      <c r="H635" s="259"/>
      <c r="I635" s="269"/>
      <c r="J635" s="269"/>
      <c r="K635" s="269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44"/>
      <c r="AK635" s="244"/>
      <c r="AL635" s="44"/>
      <c r="AM635" s="211"/>
      <c r="AN635" s="211"/>
      <c r="AO635" s="247">
        <f>SUMPRODUCT(LEN($M635:$AE638)-LEN(SUBSTITUTE($M635:$AE638,"A", "")))</f>
        <v>0</v>
      </c>
      <c r="AP635" s="240">
        <f>SUMPRODUCT(LEN($AH635:$AH638)-LEN(SUBSTITUTE($AH635:$AH638,"A", "")))</f>
        <v>0</v>
      </c>
      <c r="AQ635" s="237">
        <f>SUMPRODUCT(LEN($AG635:$AG638)-LEN(SUBSTITUTE($AG635:$AG638,"A", "")))</f>
        <v>0</v>
      </c>
      <c r="AR635" s="234">
        <f>SUMPRODUCT(LEN($M635:$AE638)-LEN(SUBSTITUTE($M635:$AE638,"S", "")))</f>
        <v>0</v>
      </c>
      <c r="AS635" s="240">
        <f>SUMPRODUCT(LEN($AH635:$AH638)-LEN(SUBSTITUTE($AH635:$AH638,"S", "")))</f>
        <v>0</v>
      </c>
      <c r="AT635" s="237">
        <f>SUMPRODUCT(LEN($AG635:$AG638)-LEN(SUBSTITUTE($AG635:$AG638,"S", "")))</f>
        <v>0</v>
      </c>
      <c r="AU635" s="234">
        <f>SUMPRODUCT(LEN($M635:$AE638)-LEN(SUBSTITUTE($M635:$AE638,"F", "")))</f>
        <v>0</v>
      </c>
      <c r="AV635" s="240">
        <f>SUMPRODUCT(LEN($AH635:$AH638)-LEN(SUBSTITUTE($AH635:$AH638,"F", "")))</f>
        <v>0</v>
      </c>
      <c r="AW635" s="237">
        <f>SUMPRODUCT(LEN($AG635:$AG638)-LEN(SUBSTITUTE($AG635:$AG638,"F", "")))</f>
        <v>0</v>
      </c>
      <c r="AX635" s="234">
        <f>SUMPRODUCT(LEN($M635:$AE638)-LEN(SUBSTITUTE($M635:$AE638,"G", "")))</f>
        <v>0</v>
      </c>
      <c r="AY635" s="240">
        <f>SUMPRODUCT(LEN($AH635:$AH638)-LEN(SUBSTITUTE($AH635:$AH638,"G", "")))</f>
        <v>0</v>
      </c>
      <c r="AZ635" s="237">
        <f>SUMPRODUCT(LEN($AG635:$AG638)-LEN(SUBSTITUTE($AG635:$AG638,"G", "")))</f>
        <v>0</v>
      </c>
      <c r="BA635" s="234">
        <f>SUMPRODUCT(LEN($M635:$AE638)-LEN(SUBSTITUTE($M635:$AE638,"M", "")))</f>
        <v>0</v>
      </c>
      <c r="BB635" s="240">
        <f>SUMPRODUCT(LEN($AH635:$AH638)-LEN(SUBSTITUTE($AH635:$AH638,"M", "")))</f>
        <v>0</v>
      </c>
      <c r="BC635" s="237">
        <f>SUMPRODUCT(LEN($AG635:$AG638)-LEN(SUBSTITUTE($AG635:$AG638,"M", "")))</f>
        <v>0</v>
      </c>
      <c r="BD635" s="291">
        <f>SUMPRODUCT(LEN($AI635:$AI638)-LEN(SUBSTITUTE($AI635:$AI638,"S", "")))</f>
        <v>0</v>
      </c>
      <c r="BE635" s="294">
        <f>SUMPRODUCT(LEN($AI635:$AI638)-LEN(SUBSTITUTE($AI635:$AI638,"F", "")))</f>
        <v>0</v>
      </c>
      <c r="BF635" s="294">
        <f>SUMPRODUCT(LEN($AI635:$AI638)-LEN(SUBSTITUTE($AI635:$AI638,"G", "")))</f>
        <v>0</v>
      </c>
      <c r="BG635" s="297">
        <f>SUMPRODUCT(LEN($AI635:$AI638)-LEN(SUBSTITUTE($AI635:$AI638,"M", "")))</f>
        <v>0</v>
      </c>
    </row>
    <row r="636" spans="2:60" ht="28.15" hidden="1" customHeight="1" thickBot="1">
      <c r="B636" s="34"/>
      <c r="C636" s="266"/>
      <c r="D636" s="43"/>
      <c r="E636" s="42"/>
      <c r="F636" s="42"/>
      <c r="G636" s="41"/>
      <c r="H636" s="260"/>
      <c r="I636" s="270"/>
      <c r="J636" s="270"/>
      <c r="K636" s="270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45"/>
      <c r="AK636" s="245"/>
      <c r="AL636" s="23"/>
      <c r="AM636" s="211"/>
      <c r="AN636" s="211"/>
      <c r="AO636" s="248"/>
      <c r="AP636" s="241"/>
      <c r="AQ636" s="238"/>
      <c r="AR636" s="235"/>
      <c r="AS636" s="241"/>
      <c r="AT636" s="238"/>
      <c r="AU636" s="235"/>
      <c r="AV636" s="241"/>
      <c r="AW636" s="238"/>
      <c r="AX636" s="235"/>
      <c r="AY636" s="241"/>
      <c r="AZ636" s="238"/>
      <c r="BA636" s="235"/>
      <c r="BB636" s="241"/>
      <c r="BC636" s="238"/>
      <c r="BD636" s="292"/>
      <c r="BE636" s="295"/>
      <c r="BF636" s="295"/>
      <c r="BG636" s="298"/>
    </row>
    <row r="637" spans="2:60" ht="28.15" hidden="1" customHeight="1">
      <c r="B637" s="34"/>
      <c r="C637" s="267"/>
      <c r="D637" s="33"/>
      <c r="E637" s="32"/>
      <c r="F637" s="32"/>
      <c r="G637" s="31"/>
      <c r="H637" s="257"/>
      <c r="I637" s="271"/>
      <c r="J637" s="271"/>
      <c r="K637" s="271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45"/>
      <c r="AK637" s="245"/>
      <c r="AL637" s="23"/>
      <c r="AM637" s="211"/>
      <c r="AN637" s="211"/>
      <c r="AO637" s="248"/>
      <c r="AP637" s="241"/>
      <c r="AQ637" s="238"/>
      <c r="AR637" s="235"/>
      <c r="AS637" s="241"/>
      <c r="AT637" s="238"/>
      <c r="AU637" s="235"/>
      <c r="AV637" s="241"/>
      <c r="AW637" s="238"/>
      <c r="AX637" s="235"/>
      <c r="AY637" s="241"/>
      <c r="AZ637" s="238"/>
      <c r="BA637" s="235"/>
      <c r="BB637" s="241"/>
      <c r="BC637" s="238"/>
      <c r="BD637" s="292"/>
      <c r="BE637" s="295"/>
      <c r="BF637" s="295"/>
      <c r="BG637" s="298"/>
    </row>
    <row r="638" spans="2:60" ht="28.15" hidden="1" customHeight="1" thickBot="1">
      <c r="B638" s="22"/>
      <c r="C638" s="268"/>
      <c r="D638" s="21"/>
      <c r="E638" s="20"/>
      <c r="F638" s="20"/>
      <c r="G638" s="19"/>
      <c r="H638" s="258"/>
      <c r="I638" s="272"/>
      <c r="J638" s="272"/>
      <c r="K638" s="27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46"/>
      <c r="AK638" s="246"/>
      <c r="AL638" s="11"/>
      <c r="AM638" s="211"/>
      <c r="AN638" s="211"/>
      <c r="AO638" s="249"/>
      <c r="AP638" s="242"/>
      <c r="AQ638" s="239"/>
      <c r="AR638" s="236"/>
      <c r="AS638" s="242"/>
      <c r="AT638" s="239"/>
      <c r="AU638" s="236"/>
      <c r="AV638" s="242"/>
      <c r="AW638" s="239"/>
      <c r="AX638" s="236"/>
      <c r="AY638" s="242"/>
      <c r="AZ638" s="239"/>
      <c r="BA638" s="236"/>
      <c r="BB638" s="242"/>
      <c r="BC638" s="239"/>
      <c r="BD638" s="293"/>
      <c r="BE638" s="296"/>
      <c r="BF638" s="296"/>
      <c r="BG638" s="299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29" t="s">
        <v>287</v>
      </c>
      <c r="M639" s="278"/>
      <c r="N639" s="229" t="s">
        <v>286</v>
      </c>
      <c r="O639" s="278"/>
      <c r="P639" s="229" t="s">
        <v>286</v>
      </c>
      <c r="Q639" s="230"/>
      <c r="R639" s="229" t="s">
        <v>286</v>
      </c>
      <c r="S639" s="230"/>
      <c r="T639" s="229" t="s">
        <v>286</v>
      </c>
      <c r="U639" s="230"/>
      <c r="V639" s="229" t="s">
        <v>286</v>
      </c>
      <c r="W639" s="230"/>
      <c r="X639" s="229" t="s">
        <v>286</v>
      </c>
      <c r="Y639" s="230"/>
      <c r="Z639" s="229" t="s">
        <v>286</v>
      </c>
      <c r="AA639" s="230"/>
      <c r="AB639" s="229" t="s">
        <v>286</v>
      </c>
      <c r="AC639" s="230"/>
      <c r="AD639" s="229" t="s">
        <v>286</v>
      </c>
      <c r="AE639" s="230"/>
      <c r="AF639" s="243" t="s">
        <v>285</v>
      </c>
      <c r="AG639" s="230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75"/>
      <c r="F640" s="276"/>
      <c r="G640" s="277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65">
        <v>1</v>
      </c>
      <c r="D641" s="54"/>
      <c r="E641" s="53"/>
      <c r="F641" s="53"/>
      <c r="G641" s="52"/>
      <c r="H641" s="259"/>
      <c r="I641" s="269"/>
      <c r="J641" s="269"/>
      <c r="K641" s="269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44"/>
      <c r="AK641" s="244"/>
      <c r="AL641" s="44"/>
      <c r="AM641" s="211"/>
      <c r="AN641" s="211"/>
      <c r="AO641" s="247">
        <f>SUMPRODUCT(LEN($M641:$AE644)-LEN(SUBSTITUTE($M641:$AE644,"A", "")))</f>
        <v>0</v>
      </c>
      <c r="AP641" s="240">
        <f>SUMPRODUCT(LEN($AH641:$AH644)-LEN(SUBSTITUTE($AH641:$AH644,"A", "")))</f>
        <v>0</v>
      </c>
      <c r="AQ641" s="237">
        <f>SUMPRODUCT(LEN($AG641:$AG644)-LEN(SUBSTITUTE($AG641:$AG644,"A", "")))</f>
        <v>0</v>
      </c>
      <c r="AR641" s="234">
        <f>SUMPRODUCT(LEN($M641:$AE644)-LEN(SUBSTITUTE($M641:$AE644,"S", "")))</f>
        <v>0</v>
      </c>
      <c r="AS641" s="240">
        <f>SUMPRODUCT(LEN($AH641:$AH644)-LEN(SUBSTITUTE($AH641:$AH644,"S", "")))</f>
        <v>0</v>
      </c>
      <c r="AT641" s="237">
        <f>SUMPRODUCT(LEN($AG641:$AG644)-LEN(SUBSTITUTE($AG641:$AG644,"S", "")))</f>
        <v>0</v>
      </c>
      <c r="AU641" s="234">
        <f>SUMPRODUCT(LEN($M641:$AE644)-LEN(SUBSTITUTE($M641:$AE644,"F", "")))</f>
        <v>0</v>
      </c>
      <c r="AV641" s="240">
        <f>SUMPRODUCT(LEN($AH641:$AH644)-LEN(SUBSTITUTE($AH641:$AH644,"F", "")))</f>
        <v>0</v>
      </c>
      <c r="AW641" s="237">
        <f>SUMPRODUCT(LEN($AG641:$AG644)-LEN(SUBSTITUTE($AG641:$AG644,"F", "")))</f>
        <v>0</v>
      </c>
      <c r="AX641" s="234">
        <f>SUMPRODUCT(LEN($M641:$AE644)-LEN(SUBSTITUTE($M641:$AE644,"G", "")))</f>
        <v>0</v>
      </c>
      <c r="AY641" s="240">
        <f>SUMPRODUCT(LEN($AH641:$AH644)-LEN(SUBSTITUTE($AH641:$AH644,"G", "")))</f>
        <v>0</v>
      </c>
      <c r="AZ641" s="237">
        <f>SUMPRODUCT(LEN($AG641:$AG644)-LEN(SUBSTITUTE($AG641:$AG644,"G", "")))</f>
        <v>0</v>
      </c>
      <c r="BA641" s="234">
        <f>SUMPRODUCT(LEN($M641:$AE644)-LEN(SUBSTITUTE($M641:$AE644,"M", "")))</f>
        <v>0</v>
      </c>
      <c r="BB641" s="240">
        <f>SUMPRODUCT(LEN($AH641:$AH644)-LEN(SUBSTITUTE($AH641:$AH644,"M", "")))</f>
        <v>0</v>
      </c>
      <c r="BC641" s="237">
        <f>SUMPRODUCT(LEN($AG641:$AG644)-LEN(SUBSTITUTE($AG641:$AG644,"M", "")))</f>
        <v>0</v>
      </c>
      <c r="BD641" s="291">
        <f>SUMPRODUCT(LEN($AI641:$AI644)-LEN(SUBSTITUTE($AI641:$AI644,"S", "")))</f>
        <v>0</v>
      </c>
      <c r="BE641" s="294">
        <f>SUMPRODUCT(LEN($AI641:$AI644)-LEN(SUBSTITUTE($AI641:$AI644,"F", "")))</f>
        <v>0</v>
      </c>
      <c r="BF641" s="294">
        <f>SUMPRODUCT(LEN($AI641:$AI644)-LEN(SUBSTITUTE($AI641:$AI644,"G", "")))</f>
        <v>0</v>
      </c>
      <c r="BG641" s="297">
        <f>SUMPRODUCT(LEN($AI641:$AI644)-LEN(SUBSTITUTE($AI641:$AI644,"M", "")))</f>
        <v>0</v>
      </c>
    </row>
    <row r="642" spans="2:60" ht="28.15" hidden="1" customHeight="1" thickBot="1">
      <c r="B642" s="34"/>
      <c r="C642" s="266"/>
      <c r="D642" s="43"/>
      <c r="E642" s="42"/>
      <c r="F642" s="42"/>
      <c r="G642" s="41"/>
      <c r="H642" s="260"/>
      <c r="I642" s="270"/>
      <c r="J642" s="270"/>
      <c r="K642" s="270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45"/>
      <c r="AK642" s="245"/>
      <c r="AL642" s="23"/>
      <c r="AM642" s="211"/>
      <c r="AN642" s="211"/>
      <c r="AO642" s="248"/>
      <c r="AP642" s="241"/>
      <c r="AQ642" s="238"/>
      <c r="AR642" s="235"/>
      <c r="AS642" s="241"/>
      <c r="AT642" s="238"/>
      <c r="AU642" s="235"/>
      <c r="AV642" s="241"/>
      <c r="AW642" s="238"/>
      <c r="AX642" s="235"/>
      <c r="AY642" s="241"/>
      <c r="AZ642" s="238"/>
      <c r="BA642" s="235"/>
      <c r="BB642" s="241"/>
      <c r="BC642" s="238"/>
      <c r="BD642" s="292"/>
      <c r="BE642" s="295"/>
      <c r="BF642" s="295"/>
      <c r="BG642" s="298"/>
    </row>
    <row r="643" spans="2:60" ht="28.15" hidden="1" customHeight="1">
      <c r="B643" s="34"/>
      <c r="C643" s="267"/>
      <c r="D643" s="33"/>
      <c r="E643" s="32"/>
      <c r="F643" s="32"/>
      <c r="G643" s="31"/>
      <c r="H643" s="257"/>
      <c r="I643" s="271"/>
      <c r="J643" s="271"/>
      <c r="K643" s="271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45"/>
      <c r="AK643" s="245"/>
      <c r="AL643" s="23"/>
      <c r="AM643" s="211"/>
      <c r="AN643" s="211"/>
      <c r="AO643" s="248"/>
      <c r="AP643" s="241"/>
      <c r="AQ643" s="238"/>
      <c r="AR643" s="235"/>
      <c r="AS643" s="241"/>
      <c r="AT643" s="238"/>
      <c r="AU643" s="235"/>
      <c r="AV643" s="241"/>
      <c r="AW643" s="238"/>
      <c r="AX643" s="235"/>
      <c r="AY643" s="241"/>
      <c r="AZ643" s="238"/>
      <c r="BA643" s="235"/>
      <c r="BB643" s="241"/>
      <c r="BC643" s="238"/>
      <c r="BD643" s="292"/>
      <c r="BE643" s="295"/>
      <c r="BF643" s="295"/>
      <c r="BG643" s="298"/>
    </row>
    <row r="644" spans="2:60" ht="28.15" hidden="1" customHeight="1" thickBot="1">
      <c r="B644" s="34"/>
      <c r="C644" s="273"/>
      <c r="D644" s="64"/>
      <c r="E644" s="63"/>
      <c r="F644" s="63"/>
      <c r="G644" s="62"/>
      <c r="H644" s="258"/>
      <c r="I644" s="274"/>
      <c r="J644" s="274"/>
      <c r="K644" s="274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50"/>
      <c r="AK644" s="250"/>
      <c r="AL644" s="55"/>
      <c r="AM644" s="211"/>
      <c r="AN644" s="211"/>
      <c r="AO644" s="249"/>
      <c r="AP644" s="242"/>
      <c r="AQ644" s="239"/>
      <c r="AR644" s="236"/>
      <c r="AS644" s="242"/>
      <c r="AT644" s="239"/>
      <c r="AU644" s="236"/>
      <c r="AV644" s="242"/>
      <c r="AW644" s="239"/>
      <c r="AX644" s="236"/>
      <c r="AY644" s="242"/>
      <c r="AZ644" s="239"/>
      <c r="BA644" s="236"/>
      <c r="BB644" s="242"/>
      <c r="BC644" s="239"/>
      <c r="BD644" s="293"/>
      <c r="BE644" s="296"/>
      <c r="BF644" s="296"/>
      <c r="BG644" s="299"/>
    </row>
    <row r="645" spans="2:60" ht="28.15" hidden="1" customHeight="1">
      <c r="B645" s="34"/>
      <c r="C645" s="265">
        <v>2</v>
      </c>
      <c r="D645" s="54"/>
      <c r="E645" s="53"/>
      <c r="F645" s="53"/>
      <c r="G645" s="52"/>
      <c r="H645" s="259"/>
      <c r="I645" s="269"/>
      <c r="J645" s="269"/>
      <c r="K645" s="269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51"/>
      <c r="AK645" s="254"/>
      <c r="AL645" s="44"/>
      <c r="AM645" s="211"/>
      <c r="AN645" s="211"/>
      <c r="AO645" s="247">
        <f>SUMPRODUCT(LEN($M645:$AE648)-LEN(SUBSTITUTE($M645:$AE648,"A", "")))</f>
        <v>0</v>
      </c>
      <c r="AP645" s="240">
        <f>SUMPRODUCT(LEN($AH645:$AH648)-LEN(SUBSTITUTE($AH645:$AH648,"A", "")))</f>
        <v>0</v>
      </c>
      <c r="AQ645" s="237">
        <f>SUMPRODUCT(LEN($AG645:$AG648)-LEN(SUBSTITUTE($AG645:$AG648,"A", "")))</f>
        <v>0</v>
      </c>
      <c r="AR645" s="234">
        <f>SUMPRODUCT(LEN($M645:$AE648)-LEN(SUBSTITUTE($M645:$AE648,"S", "")))</f>
        <v>0</v>
      </c>
      <c r="AS645" s="240">
        <f>SUMPRODUCT(LEN($AH645:$AH648)-LEN(SUBSTITUTE($AH645:$AH648,"S", "")))</f>
        <v>0</v>
      </c>
      <c r="AT645" s="237">
        <f>SUMPRODUCT(LEN($AG645:$AG648)-LEN(SUBSTITUTE($AG645:$AG648,"S", "")))</f>
        <v>0</v>
      </c>
      <c r="AU645" s="234">
        <f>SUMPRODUCT(LEN($M645:$AE648)-LEN(SUBSTITUTE($M645:$AE648,"F", "")))</f>
        <v>0</v>
      </c>
      <c r="AV645" s="240">
        <f>SUMPRODUCT(LEN($AH645:$AH648)-LEN(SUBSTITUTE($AH645:$AH648,"F", "")))</f>
        <v>0</v>
      </c>
      <c r="AW645" s="237">
        <f>SUMPRODUCT(LEN($AG645:$AG648)-LEN(SUBSTITUTE($AG645:$AG648,"F", "")))</f>
        <v>0</v>
      </c>
      <c r="AX645" s="234">
        <f>SUMPRODUCT(LEN($M645:$AE648)-LEN(SUBSTITUTE($M645:$AE648,"G", "")))</f>
        <v>0</v>
      </c>
      <c r="AY645" s="240">
        <f>SUMPRODUCT(LEN($AH645:$AH648)-LEN(SUBSTITUTE($AH645:$AH648,"G", "")))</f>
        <v>0</v>
      </c>
      <c r="AZ645" s="237">
        <f>SUMPRODUCT(LEN($AG645:$AG648)-LEN(SUBSTITUTE($AG645:$AG648,"G", "")))</f>
        <v>0</v>
      </c>
      <c r="BA645" s="234">
        <f>SUMPRODUCT(LEN($M645:$AE648)-LEN(SUBSTITUTE($M645:$AE648,"M", "")))</f>
        <v>0</v>
      </c>
      <c r="BB645" s="240">
        <f>SUMPRODUCT(LEN($AH645:$AH648)-LEN(SUBSTITUTE($AH645:$AH648,"M", "")))</f>
        <v>0</v>
      </c>
      <c r="BC645" s="237">
        <f>SUMPRODUCT(LEN($AG645:$AG648)-LEN(SUBSTITUTE($AG645:$AG648,"M", "")))</f>
        <v>0</v>
      </c>
      <c r="BD645" s="291">
        <f>SUMPRODUCT(LEN($AI645:$AI648)-LEN(SUBSTITUTE($AI645:$AI648,"S", "")))</f>
        <v>0</v>
      </c>
      <c r="BE645" s="294">
        <f>SUMPRODUCT(LEN($AI645:$AI648)-LEN(SUBSTITUTE($AI645:$AI648,"F", "")))</f>
        <v>0</v>
      </c>
      <c r="BF645" s="294">
        <f>SUMPRODUCT(LEN($AI645:$AI648)-LEN(SUBSTITUTE($AI645:$AI648,"G", "")))</f>
        <v>0</v>
      </c>
      <c r="BG645" s="297">
        <f>SUMPRODUCT(LEN($AI645:$AI648)-LEN(SUBSTITUTE($AI645:$AI648,"M", "")))</f>
        <v>0</v>
      </c>
    </row>
    <row r="646" spans="2:60" ht="28.15" hidden="1" customHeight="1" thickBot="1">
      <c r="B646" s="34"/>
      <c r="C646" s="266"/>
      <c r="D646" s="43"/>
      <c r="E646" s="42"/>
      <c r="F646" s="42"/>
      <c r="G646" s="41"/>
      <c r="H646" s="260"/>
      <c r="I646" s="270"/>
      <c r="J646" s="270"/>
      <c r="K646" s="270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52"/>
      <c r="AK646" s="255"/>
      <c r="AL646" s="23"/>
      <c r="AM646" s="211"/>
      <c r="AN646" s="211"/>
      <c r="AO646" s="248"/>
      <c r="AP646" s="241"/>
      <c r="AQ646" s="238"/>
      <c r="AR646" s="235"/>
      <c r="AS646" s="241"/>
      <c r="AT646" s="238"/>
      <c r="AU646" s="235"/>
      <c r="AV646" s="241"/>
      <c r="AW646" s="238"/>
      <c r="AX646" s="235"/>
      <c r="AY646" s="241"/>
      <c r="AZ646" s="238"/>
      <c r="BA646" s="235"/>
      <c r="BB646" s="241"/>
      <c r="BC646" s="238"/>
      <c r="BD646" s="292"/>
      <c r="BE646" s="295"/>
      <c r="BF646" s="295"/>
      <c r="BG646" s="298"/>
    </row>
    <row r="647" spans="2:60" ht="28.15" hidden="1" customHeight="1">
      <c r="B647" s="34"/>
      <c r="C647" s="267"/>
      <c r="D647" s="33"/>
      <c r="E647" s="32"/>
      <c r="F647" s="32"/>
      <c r="G647" s="31"/>
      <c r="H647" s="257"/>
      <c r="I647" s="271"/>
      <c r="J647" s="271"/>
      <c r="K647" s="271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52"/>
      <c r="AK647" s="255"/>
      <c r="AL647" s="23"/>
      <c r="AM647" s="211"/>
      <c r="AN647" s="211"/>
      <c r="AO647" s="248"/>
      <c r="AP647" s="241"/>
      <c r="AQ647" s="238"/>
      <c r="AR647" s="235"/>
      <c r="AS647" s="241"/>
      <c r="AT647" s="238"/>
      <c r="AU647" s="235"/>
      <c r="AV647" s="241"/>
      <c r="AW647" s="238"/>
      <c r="AX647" s="235"/>
      <c r="AY647" s="241"/>
      <c r="AZ647" s="238"/>
      <c r="BA647" s="235"/>
      <c r="BB647" s="241"/>
      <c r="BC647" s="238"/>
      <c r="BD647" s="292"/>
      <c r="BE647" s="295"/>
      <c r="BF647" s="295"/>
      <c r="BG647" s="298"/>
    </row>
    <row r="648" spans="2:60" ht="28.15" hidden="1" customHeight="1" thickBot="1">
      <c r="B648" s="34"/>
      <c r="C648" s="273"/>
      <c r="D648" s="64"/>
      <c r="E648" s="63"/>
      <c r="F648" s="63"/>
      <c r="G648" s="62"/>
      <c r="H648" s="258"/>
      <c r="I648" s="274"/>
      <c r="J648" s="274"/>
      <c r="K648" s="274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53"/>
      <c r="AK648" s="256"/>
      <c r="AL648" s="55"/>
      <c r="AM648" s="211"/>
      <c r="AN648" s="211"/>
      <c r="AO648" s="249"/>
      <c r="AP648" s="242"/>
      <c r="AQ648" s="239"/>
      <c r="AR648" s="236"/>
      <c r="AS648" s="242"/>
      <c r="AT648" s="239"/>
      <c r="AU648" s="236"/>
      <c r="AV648" s="242"/>
      <c r="AW648" s="239"/>
      <c r="AX648" s="236"/>
      <c r="AY648" s="242"/>
      <c r="AZ648" s="239"/>
      <c r="BA648" s="236"/>
      <c r="BB648" s="242"/>
      <c r="BC648" s="239"/>
      <c r="BD648" s="293"/>
      <c r="BE648" s="296"/>
      <c r="BF648" s="296"/>
      <c r="BG648" s="299"/>
    </row>
    <row r="649" spans="2:60" ht="28.15" hidden="1" customHeight="1">
      <c r="B649" s="34"/>
      <c r="C649" s="265">
        <v>3</v>
      </c>
      <c r="D649" s="54"/>
      <c r="E649" s="53"/>
      <c r="F649" s="53"/>
      <c r="G649" s="52"/>
      <c r="H649" s="259"/>
      <c r="I649" s="269"/>
      <c r="J649" s="269"/>
      <c r="K649" s="269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44"/>
      <c r="AK649" s="244"/>
      <c r="AL649" s="44"/>
      <c r="AM649" s="211"/>
      <c r="AN649" s="211"/>
      <c r="AO649" s="247">
        <f>SUMPRODUCT(LEN($M649:$AE652)-LEN(SUBSTITUTE($M649:$AE652,"A", "")))</f>
        <v>0</v>
      </c>
      <c r="AP649" s="240">
        <f>SUMPRODUCT(LEN($AH649:$AH652)-LEN(SUBSTITUTE($AH649:$AH652,"A", "")))</f>
        <v>0</v>
      </c>
      <c r="AQ649" s="237">
        <f>SUMPRODUCT(LEN($AG649:$AG652)-LEN(SUBSTITUTE($AG649:$AG652,"A", "")))</f>
        <v>0</v>
      </c>
      <c r="AR649" s="234">
        <f>SUMPRODUCT(LEN($M649:$AE652)-LEN(SUBSTITUTE($M649:$AE652,"S", "")))</f>
        <v>0</v>
      </c>
      <c r="AS649" s="240">
        <f>SUMPRODUCT(LEN($AH649:$AH652)-LEN(SUBSTITUTE($AH649:$AH652,"S", "")))</f>
        <v>0</v>
      </c>
      <c r="AT649" s="237">
        <f>SUMPRODUCT(LEN($AG649:$AG652)-LEN(SUBSTITUTE($AG649:$AG652,"S", "")))</f>
        <v>0</v>
      </c>
      <c r="AU649" s="234">
        <f>SUMPRODUCT(LEN($M649:$AE652)-LEN(SUBSTITUTE($M649:$AE652,"F", "")))</f>
        <v>0</v>
      </c>
      <c r="AV649" s="240">
        <f>SUMPRODUCT(LEN($AH649:$AH652)-LEN(SUBSTITUTE($AH649:$AH652,"F", "")))</f>
        <v>0</v>
      </c>
      <c r="AW649" s="237">
        <f>SUMPRODUCT(LEN($AG649:$AG652)-LEN(SUBSTITUTE($AG649:$AG652,"F", "")))</f>
        <v>0</v>
      </c>
      <c r="AX649" s="234">
        <f>SUMPRODUCT(LEN($M649:$AE652)-LEN(SUBSTITUTE($M649:$AE652,"G", "")))</f>
        <v>0</v>
      </c>
      <c r="AY649" s="240">
        <f>SUMPRODUCT(LEN($AH649:$AH652)-LEN(SUBSTITUTE($AH649:$AH652,"G", "")))</f>
        <v>0</v>
      </c>
      <c r="AZ649" s="237">
        <f>SUMPRODUCT(LEN($AG649:$AG652)-LEN(SUBSTITUTE($AG649:$AG652,"G", "")))</f>
        <v>0</v>
      </c>
      <c r="BA649" s="234">
        <f>SUMPRODUCT(LEN($M649:$AE652)-LEN(SUBSTITUTE($M649:$AE652,"M", "")))</f>
        <v>0</v>
      </c>
      <c r="BB649" s="240">
        <f>SUMPRODUCT(LEN($AH649:$AH652)-LEN(SUBSTITUTE($AH649:$AH652,"M", "")))</f>
        <v>0</v>
      </c>
      <c r="BC649" s="237">
        <f>SUMPRODUCT(LEN($AG649:$AG652)-LEN(SUBSTITUTE($AG649:$AG652,"M", "")))</f>
        <v>0</v>
      </c>
      <c r="BD649" s="291">
        <f>SUMPRODUCT(LEN($AI649:$AI652)-LEN(SUBSTITUTE($AI649:$AI652,"S", "")))</f>
        <v>0</v>
      </c>
      <c r="BE649" s="294">
        <f>SUMPRODUCT(LEN($AI649:$AI652)-LEN(SUBSTITUTE($AI649:$AI652,"F", "")))</f>
        <v>0</v>
      </c>
      <c r="BF649" s="294">
        <f>SUMPRODUCT(LEN($AI649:$AI652)-LEN(SUBSTITUTE($AI649:$AI652,"G", "")))</f>
        <v>0</v>
      </c>
      <c r="BG649" s="297">
        <f>SUMPRODUCT(LEN($AI649:$AI652)-LEN(SUBSTITUTE($AI649:$AI652,"M", "")))</f>
        <v>0</v>
      </c>
    </row>
    <row r="650" spans="2:60" ht="28.15" hidden="1" customHeight="1" thickBot="1">
      <c r="B650" s="34"/>
      <c r="C650" s="266"/>
      <c r="D650" s="43"/>
      <c r="E650" s="42"/>
      <c r="F650" s="42"/>
      <c r="G650" s="41"/>
      <c r="H650" s="260"/>
      <c r="I650" s="270"/>
      <c r="J650" s="270"/>
      <c r="K650" s="270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45"/>
      <c r="AK650" s="245"/>
      <c r="AL650" s="23"/>
      <c r="AM650" s="211"/>
      <c r="AN650" s="211"/>
      <c r="AO650" s="248"/>
      <c r="AP650" s="241"/>
      <c r="AQ650" s="238"/>
      <c r="AR650" s="235"/>
      <c r="AS650" s="241"/>
      <c r="AT650" s="238"/>
      <c r="AU650" s="235"/>
      <c r="AV650" s="241"/>
      <c r="AW650" s="238"/>
      <c r="AX650" s="235"/>
      <c r="AY650" s="241"/>
      <c r="AZ650" s="238"/>
      <c r="BA650" s="235"/>
      <c r="BB650" s="241"/>
      <c r="BC650" s="238"/>
      <c r="BD650" s="292"/>
      <c r="BE650" s="295"/>
      <c r="BF650" s="295"/>
      <c r="BG650" s="298"/>
    </row>
    <row r="651" spans="2:60" ht="28.15" hidden="1" customHeight="1">
      <c r="B651" s="34"/>
      <c r="C651" s="267"/>
      <c r="D651" s="33"/>
      <c r="E651" s="32"/>
      <c r="F651" s="32"/>
      <c r="G651" s="31"/>
      <c r="H651" s="257"/>
      <c r="I651" s="271"/>
      <c r="J651" s="271"/>
      <c r="K651" s="271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45"/>
      <c r="AK651" s="245"/>
      <c r="AL651" s="23"/>
      <c r="AM651" s="211"/>
      <c r="AN651" s="211"/>
      <c r="AO651" s="248"/>
      <c r="AP651" s="241"/>
      <c r="AQ651" s="238"/>
      <c r="AR651" s="235"/>
      <c r="AS651" s="241"/>
      <c r="AT651" s="238"/>
      <c r="AU651" s="235"/>
      <c r="AV651" s="241"/>
      <c r="AW651" s="238"/>
      <c r="AX651" s="235"/>
      <c r="AY651" s="241"/>
      <c r="AZ651" s="238"/>
      <c r="BA651" s="235"/>
      <c r="BB651" s="241"/>
      <c r="BC651" s="238"/>
      <c r="BD651" s="292"/>
      <c r="BE651" s="295"/>
      <c r="BF651" s="295"/>
      <c r="BG651" s="298"/>
    </row>
    <row r="652" spans="2:60" ht="28.15" hidden="1" customHeight="1" thickBot="1">
      <c r="B652" s="22"/>
      <c r="C652" s="268"/>
      <c r="D652" s="21"/>
      <c r="E652" s="20"/>
      <c r="F652" s="20"/>
      <c r="G652" s="19"/>
      <c r="H652" s="258"/>
      <c r="I652" s="272"/>
      <c r="J652" s="272"/>
      <c r="K652" s="27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46"/>
      <c r="AK652" s="246"/>
      <c r="AL652" s="11"/>
      <c r="AM652" s="211"/>
      <c r="AN652" s="211"/>
      <c r="AO652" s="249"/>
      <c r="AP652" s="242"/>
      <c r="AQ652" s="239"/>
      <c r="AR652" s="236"/>
      <c r="AS652" s="242"/>
      <c r="AT652" s="239"/>
      <c r="AU652" s="236"/>
      <c r="AV652" s="242"/>
      <c r="AW652" s="239"/>
      <c r="AX652" s="236"/>
      <c r="AY652" s="242"/>
      <c r="AZ652" s="239"/>
      <c r="BA652" s="236"/>
      <c r="BB652" s="242"/>
      <c r="BC652" s="239"/>
      <c r="BD652" s="293"/>
      <c r="BE652" s="296"/>
      <c r="BF652" s="296"/>
      <c r="BG652" s="299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29" t="s">
        <v>287</v>
      </c>
      <c r="M653" s="278"/>
      <c r="N653" s="229" t="s">
        <v>286</v>
      </c>
      <c r="O653" s="278"/>
      <c r="P653" s="229" t="s">
        <v>286</v>
      </c>
      <c r="Q653" s="230"/>
      <c r="R653" s="229" t="s">
        <v>286</v>
      </c>
      <c r="S653" s="230"/>
      <c r="T653" s="229" t="s">
        <v>286</v>
      </c>
      <c r="U653" s="230"/>
      <c r="V653" s="229" t="s">
        <v>286</v>
      </c>
      <c r="W653" s="230"/>
      <c r="X653" s="229" t="s">
        <v>286</v>
      </c>
      <c r="Y653" s="230"/>
      <c r="Z653" s="229" t="s">
        <v>286</v>
      </c>
      <c r="AA653" s="230"/>
      <c r="AB653" s="229" t="s">
        <v>286</v>
      </c>
      <c r="AC653" s="230"/>
      <c r="AD653" s="229" t="s">
        <v>286</v>
      </c>
      <c r="AE653" s="230"/>
      <c r="AF653" s="243" t="s">
        <v>285</v>
      </c>
      <c r="AG653" s="230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75"/>
      <c r="F654" s="276"/>
      <c r="G654" s="277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65">
        <v>1</v>
      </c>
      <c r="D655" s="54"/>
      <c r="E655" s="53"/>
      <c r="F655" s="53"/>
      <c r="G655" s="52"/>
      <c r="H655" s="259"/>
      <c r="I655" s="269"/>
      <c r="J655" s="269"/>
      <c r="K655" s="269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44"/>
      <c r="AK655" s="244"/>
      <c r="AL655" s="44"/>
      <c r="AM655" s="211"/>
      <c r="AN655" s="211"/>
      <c r="AO655" s="247">
        <f>SUMPRODUCT(LEN($M655:$AE658)-LEN(SUBSTITUTE($M655:$AE658,"A", "")))</f>
        <v>0</v>
      </c>
      <c r="AP655" s="240">
        <f>SUMPRODUCT(LEN($AH655:$AH658)-LEN(SUBSTITUTE($AH655:$AH658,"A", "")))</f>
        <v>0</v>
      </c>
      <c r="AQ655" s="237">
        <f>SUMPRODUCT(LEN($AG655:$AG658)-LEN(SUBSTITUTE($AG655:$AG658,"A", "")))</f>
        <v>0</v>
      </c>
      <c r="AR655" s="234">
        <f>SUMPRODUCT(LEN($M655:$AE658)-LEN(SUBSTITUTE($M655:$AE658,"S", "")))</f>
        <v>0</v>
      </c>
      <c r="AS655" s="240">
        <f>SUMPRODUCT(LEN($AH655:$AH658)-LEN(SUBSTITUTE($AH655:$AH658,"S", "")))</f>
        <v>0</v>
      </c>
      <c r="AT655" s="237">
        <f>SUMPRODUCT(LEN($AG655:$AG658)-LEN(SUBSTITUTE($AG655:$AG658,"S", "")))</f>
        <v>0</v>
      </c>
      <c r="AU655" s="234">
        <f>SUMPRODUCT(LEN($M655:$AE658)-LEN(SUBSTITUTE($M655:$AE658,"F", "")))</f>
        <v>0</v>
      </c>
      <c r="AV655" s="240">
        <f>SUMPRODUCT(LEN($AH655:$AH658)-LEN(SUBSTITUTE($AH655:$AH658,"F", "")))</f>
        <v>0</v>
      </c>
      <c r="AW655" s="237">
        <f>SUMPRODUCT(LEN($AG655:$AG658)-LEN(SUBSTITUTE($AG655:$AG658,"F", "")))</f>
        <v>0</v>
      </c>
      <c r="AX655" s="234">
        <f>SUMPRODUCT(LEN($M655:$AE658)-LEN(SUBSTITUTE($M655:$AE658,"G", "")))</f>
        <v>0</v>
      </c>
      <c r="AY655" s="240">
        <f>SUMPRODUCT(LEN($AH655:$AH658)-LEN(SUBSTITUTE($AH655:$AH658,"G", "")))</f>
        <v>0</v>
      </c>
      <c r="AZ655" s="237">
        <f>SUMPRODUCT(LEN($AG655:$AG658)-LEN(SUBSTITUTE($AG655:$AG658,"G", "")))</f>
        <v>0</v>
      </c>
      <c r="BA655" s="234">
        <f>SUMPRODUCT(LEN($M655:$AE658)-LEN(SUBSTITUTE($M655:$AE658,"M", "")))</f>
        <v>0</v>
      </c>
      <c r="BB655" s="240">
        <f>SUMPRODUCT(LEN($AH655:$AH658)-LEN(SUBSTITUTE($AH655:$AH658,"M", "")))</f>
        <v>0</v>
      </c>
      <c r="BC655" s="237">
        <f>SUMPRODUCT(LEN($AG655:$AG658)-LEN(SUBSTITUTE($AG655:$AG658,"M", "")))</f>
        <v>0</v>
      </c>
      <c r="BD655" s="291">
        <f>SUMPRODUCT(LEN($AI655:$AI658)-LEN(SUBSTITUTE($AI655:$AI658,"S", "")))</f>
        <v>0</v>
      </c>
      <c r="BE655" s="294">
        <f>SUMPRODUCT(LEN($AI655:$AI658)-LEN(SUBSTITUTE($AI655:$AI658,"F", "")))</f>
        <v>0</v>
      </c>
      <c r="BF655" s="294">
        <f>SUMPRODUCT(LEN($AI655:$AI658)-LEN(SUBSTITUTE($AI655:$AI658,"G", "")))</f>
        <v>0</v>
      </c>
      <c r="BG655" s="297">
        <f>SUMPRODUCT(LEN($AI655:$AI658)-LEN(SUBSTITUTE($AI655:$AI658,"M", "")))</f>
        <v>0</v>
      </c>
    </row>
    <row r="656" spans="2:60" ht="28.15" hidden="1" customHeight="1" thickBot="1">
      <c r="B656" s="34"/>
      <c r="C656" s="266"/>
      <c r="D656" s="43"/>
      <c r="E656" s="42"/>
      <c r="F656" s="42"/>
      <c r="G656" s="41"/>
      <c r="H656" s="260"/>
      <c r="I656" s="270"/>
      <c r="J656" s="270"/>
      <c r="K656" s="270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45"/>
      <c r="AK656" s="245"/>
      <c r="AL656" s="23"/>
      <c r="AM656" s="211"/>
      <c r="AN656" s="211"/>
      <c r="AO656" s="248"/>
      <c r="AP656" s="241"/>
      <c r="AQ656" s="238"/>
      <c r="AR656" s="235"/>
      <c r="AS656" s="241"/>
      <c r="AT656" s="238"/>
      <c r="AU656" s="235"/>
      <c r="AV656" s="241"/>
      <c r="AW656" s="238"/>
      <c r="AX656" s="235"/>
      <c r="AY656" s="241"/>
      <c r="AZ656" s="238"/>
      <c r="BA656" s="235"/>
      <c r="BB656" s="241"/>
      <c r="BC656" s="238"/>
      <c r="BD656" s="292"/>
      <c r="BE656" s="295"/>
      <c r="BF656" s="295"/>
      <c r="BG656" s="298"/>
    </row>
    <row r="657" spans="2:60" ht="28.15" hidden="1" customHeight="1">
      <c r="B657" s="34"/>
      <c r="C657" s="267"/>
      <c r="D657" s="33"/>
      <c r="E657" s="32"/>
      <c r="F657" s="32"/>
      <c r="G657" s="31"/>
      <c r="H657" s="257"/>
      <c r="I657" s="271"/>
      <c r="J657" s="271"/>
      <c r="K657" s="271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45"/>
      <c r="AK657" s="245"/>
      <c r="AL657" s="23"/>
      <c r="AM657" s="211"/>
      <c r="AN657" s="211"/>
      <c r="AO657" s="248"/>
      <c r="AP657" s="241"/>
      <c r="AQ657" s="238"/>
      <c r="AR657" s="235"/>
      <c r="AS657" s="241"/>
      <c r="AT657" s="238"/>
      <c r="AU657" s="235"/>
      <c r="AV657" s="241"/>
      <c r="AW657" s="238"/>
      <c r="AX657" s="235"/>
      <c r="AY657" s="241"/>
      <c r="AZ657" s="238"/>
      <c r="BA657" s="235"/>
      <c r="BB657" s="241"/>
      <c r="BC657" s="238"/>
      <c r="BD657" s="292"/>
      <c r="BE657" s="295"/>
      <c r="BF657" s="295"/>
      <c r="BG657" s="298"/>
    </row>
    <row r="658" spans="2:60" ht="28.15" hidden="1" customHeight="1" thickBot="1">
      <c r="B658" s="34"/>
      <c r="C658" s="273"/>
      <c r="D658" s="64"/>
      <c r="E658" s="63"/>
      <c r="F658" s="63"/>
      <c r="G658" s="62"/>
      <c r="H658" s="258"/>
      <c r="I658" s="274"/>
      <c r="J658" s="274"/>
      <c r="K658" s="274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50"/>
      <c r="AK658" s="250"/>
      <c r="AL658" s="55"/>
      <c r="AM658" s="211"/>
      <c r="AN658" s="211"/>
      <c r="AO658" s="249"/>
      <c r="AP658" s="242"/>
      <c r="AQ658" s="239"/>
      <c r="AR658" s="236"/>
      <c r="AS658" s="242"/>
      <c r="AT658" s="239"/>
      <c r="AU658" s="236"/>
      <c r="AV658" s="242"/>
      <c r="AW658" s="239"/>
      <c r="AX658" s="236"/>
      <c r="AY658" s="242"/>
      <c r="AZ658" s="239"/>
      <c r="BA658" s="236"/>
      <c r="BB658" s="242"/>
      <c r="BC658" s="239"/>
      <c r="BD658" s="293"/>
      <c r="BE658" s="296"/>
      <c r="BF658" s="296"/>
      <c r="BG658" s="299"/>
    </row>
    <row r="659" spans="2:60" ht="28.15" hidden="1" customHeight="1">
      <c r="B659" s="34"/>
      <c r="C659" s="265">
        <v>2</v>
      </c>
      <c r="D659" s="54"/>
      <c r="E659" s="53"/>
      <c r="F659" s="53"/>
      <c r="G659" s="52"/>
      <c r="H659" s="259"/>
      <c r="I659" s="269"/>
      <c r="J659" s="269"/>
      <c r="K659" s="269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51"/>
      <c r="AK659" s="254"/>
      <c r="AL659" s="44"/>
      <c r="AM659" s="211"/>
      <c r="AN659" s="211"/>
      <c r="AO659" s="247">
        <f>SUMPRODUCT(LEN($M659:$AE662)-LEN(SUBSTITUTE($M659:$AE662,"A", "")))</f>
        <v>0</v>
      </c>
      <c r="AP659" s="240">
        <f>SUMPRODUCT(LEN($AH659:$AH662)-LEN(SUBSTITUTE($AH659:$AH662,"A", "")))</f>
        <v>0</v>
      </c>
      <c r="AQ659" s="237">
        <f>SUMPRODUCT(LEN($AG659:$AG662)-LEN(SUBSTITUTE($AG659:$AG662,"A", "")))</f>
        <v>0</v>
      </c>
      <c r="AR659" s="234">
        <f>SUMPRODUCT(LEN($M659:$AE662)-LEN(SUBSTITUTE($M659:$AE662,"S", "")))</f>
        <v>0</v>
      </c>
      <c r="AS659" s="240">
        <f>SUMPRODUCT(LEN($AH659:$AH662)-LEN(SUBSTITUTE($AH659:$AH662,"S", "")))</f>
        <v>0</v>
      </c>
      <c r="AT659" s="237">
        <f>SUMPRODUCT(LEN($AG659:$AG662)-LEN(SUBSTITUTE($AG659:$AG662,"S", "")))</f>
        <v>0</v>
      </c>
      <c r="AU659" s="234">
        <f>SUMPRODUCT(LEN($M659:$AE662)-LEN(SUBSTITUTE($M659:$AE662,"F", "")))</f>
        <v>0</v>
      </c>
      <c r="AV659" s="240">
        <f>SUMPRODUCT(LEN($AH659:$AH662)-LEN(SUBSTITUTE($AH659:$AH662,"F", "")))</f>
        <v>0</v>
      </c>
      <c r="AW659" s="237">
        <f>SUMPRODUCT(LEN($AG659:$AG662)-LEN(SUBSTITUTE($AG659:$AG662,"F", "")))</f>
        <v>0</v>
      </c>
      <c r="AX659" s="234">
        <f>SUMPRODUCT(LEN($M659:$AE662)-LEN(SUBSTITUTE($M659:$AE662,"G", "")))</f>
        <v>0</v>
      </c>
      <c r="AY659" s="240">
        <f>SUMPRODUCT(LEN($AH659:$AH662)-LEN(SUBSTITUTE($AH659:$AH662,"G", "")))</f>
        <v>0</v>
      </c>
      <c r="AZ659" s="237">
        <f>SUMPRODUCT(LEN($AG659:$AG662)-LEN(SUBSTITUTE($AG659:$AG662,"G", "")))</f>
        <v>0</v>
      </c>
      <c r="BA659" s="234">
        <f>SUMPRODUCT(LEN($M659:$AE662)-LEN(SUBSTITUTE($M659:$AE662,"M", "")))</f>
        <v>0</v>
      </c>
      <c r="BB659" s="240">
        <f>SUMPRODUCT(LEN($AH659:$AH662)-LEN(SUBSTITUTE($AH659:$AH662,"M", "")))</f>
        <v>0</v>
      </c>
      <c r="BC659" s="237">
        <f>SUMPRODUCT(LEN($AG659:$AG662)-LEN(SUBSTITUTE($AG659:$AG662,"M", "")))</f>
        <v>0</v>
      </c>
      <c r="BD659" s="291">
        <f>SUMPRODUCT(LEN($AI659:$AI662)-LEN(SUBSTITUTE($AI659:$AI662,"S", "")))</f>
        <v>0</v>
      </c>
      <c r="BE659" s="294">
        <f>SUMPRODUCT(LEN($AI659:$AI662)-LEN(SUBSTITUTE($AI659:$AI662,"F", "")))</f>
        <v>0</v>
      </c>
      <c r="BF659" s="294">
        <f>SUMPRODUCT(LEN($AI659:$AI662)-LEN(SUBSTITUTE($AI659:$AI662,"G", "")))</f>
        <v>0</v>
      </c>
      <c r="BG659" s="297">
        <f>SUMPRODUCT(LEN($AI659:$AI662)-LEN(SUBSTITUTE($AI659:$AI662,"M", "")))</f>
        <v>0</v>
      </c>
    </row>
    <row r="660" spans="2:60" ht="28.15" hidden="1" customHeight="1" thickBot="1">
      <c r="B660" s="34"/>
      <c r="C660" s="266"/>
      <c r="D660" s="43"/>
      <c r="E660" s="42"/>
      <c r="F660" s="42"/>
      <c r="G660" s="41"/>
      <c r="H660" s="260"/>
      <c r="I660" s="270"/>
      <c r="J660" s="270"/>
      <c r="K660" s="270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52"/>
      <c r="AK660" s="255"/>
      <c r="AL660" s="23"/>
      <c r="AM660" s="211"/>
      <c r="AN660" s="211"/>
      <c r="AO660" s="248"/>
      <c r="AP660" s="241"/>
      <c r="AQ660" s="238"/>
      <c r="AR660" s="235"/>
      <c r="AS660" s="241"/>
      <c r="AT660" s="238"/>
      <c r="AU660" s="235"/>
      <c r="AV660" s="241"/>
      <c r="AW660" s="238"/>
      <c r="AX660" s="235"/>
      <c r="AY660" s="241"/>
      <c r="AZ660" s="238"/>
      <c r="BA660" s="235"/>
      <c r="BB660" s="241"/>
      <c r="BC660" s="238"/>
      <c r="BD660" s="292"/>
      <c r="BE660" s="295"/>
      <c r="BF660" s="295"/>
      <c r="BG660" s="298"/>
    </row>
    <row r="661" spans="2:60" ht="28.15" hidden="1" customHeight="1">
      <c r="B661" s="34"/>
      <c r="C661" s="267"/>
      <c r="D661" s="33"/>
      <c r="E661" s="32"/>
      <c r="F661" s="32"/>
      <c r="G661" s="31"/>
      <c r="H661" s="257"/>
      <c r="I661" s="271"/>
      <c r="J661" s="271"/>
      <c r="K661" s="271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52"/>
      <c r="AK661" s="255"/>
      <c r="AL661" s="23"/>
      <c r="AM661" s="211"/>
      <c r="AN661" s="211"/>
      <c r="AO661" s="248"/>
      <c r="AP661" s="241"/>
      <c r="AQ661" s="238"/>
      <c r="AR661" s="235"/>
      <c r="AS661" s="241"/>
      <c r="AT661" s="238"/>
      <c r="AU661" s="235"/>
      <c r="AV661" s="241"/>
      <c r="AW661" s="238"/>
      <c r="AX661" s="235"/>
      <c r="AY661" s="241"/>
      <c r="AZ661" s="238"/>
      <c r="BA661" s="235"/>
      <c r="BB661" s="241"/>
      <c r="BC661" s="238"/>
      <c r="BD661" s="292"/>
      <c r="BE661" s="295"/>
      <c r="BF661" s="295"/>
      <c r="BG661" s="298"/>
    </row>
    <row r="662" spans="2:60" ht="28.15" hidden="1" customHeight="1" thickBot="1">
      <c r="B662" s="34"/>
      <c r="C662" s="273"/>
      <c r="D662" s="64"/>
      <c r="E662" s="63"/>
      <c r="F662" s="63"/>
      <c r="G662" s="62"/>
      <c r="H662" s="258"/>
      <c r="I662" s="274"/>
      <c r="J662" s="274"/>
      <c r="K662" s="274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53"/>
      <c r="AK662" s="256"/>
      <c r="AL662" s="55"/>
      <c r="AM662" s="211"/>
      <c r="AN662" s="211"/>
      <c r="AO662" s="249"/>
      <c r="AP662" s="242"/>
      <c r="AQ662" s="239"/>
      <c r="AR662" s="236"/>
      <c r="AS662" s="242"/>
      <c r="AT662" s="239"/>
      <c r="AU662" s="236"/>
      <c r="AV662" s="242"/>
      <c r="AW662" s="239"/>
      <c r="AX662" s="236"/>
      <c r="AY662" s="242"/>
      <c r="AZ662" s="239"/>
      <c r="BA662" s="236"/>
      <c r="BB662" s="242"/>
      <c r="BC662" s="239"/>
      <c r="BD662" s="293"/>
      <c r="BE662" s="296"/>
      <c r="BF662" s="296"/>
      <c r="BG662" s="299"/>
    </row>
    <row r="663" spans="2:60" ht="28.15" hidden="1" customHeight="1">
      <c r="B663" s="34"/>
      <c r="C663" s="265">
        <v>3</v>
      </c>
      <c r="D663" s="54"/>
      <c r="E663" s="53"/>
      <c r="F663" s="53"/>
      <c r="G663" s="52"/>
      <c r="H663" s="259"/>
      <c r="I663" s="269"/>
      <c r="J663" s="269"/>
      <c r="K663" s="269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44"/>
      <c r="AK663" s="244"/>
      <c r="AL663" s="44"/>
      <c r="AM663" s="211"/>
      <c r="AN663" s="211"/>
      <c r="AO663" s="247">
        <f>SUMPRODUCT(LEN($M663:$AE666)-LEN(SUBSTITUTE($M663:$AE666,"A", "")))</f>
        <v>0</v>
      </c>
      <c r="AP663" s="240">
        <f>SUMPRODUCT(LEN($AH663:$AH666)-LEN(SUBSTITUTE($AH663:$AH666,"A", "")))</f>
        <v>0</v>
      </c>
      <c r="AQ663" s="237">
        <f>SUMPRODUCT(LEN($AG663:$AG666)-LEN(SUBSTITUTE($AG663:$AG666,"A", "")))</f>
        <v>0</v>
      </c>
      <c r="AR663" s="234">
        <f>SUMPRODUCT(LEN($M663:$AE666)-LEN(SUBSTITUTE($M663:$AE666,"S", "")))</f>
        <v>0</v>
      </c>
      <c r="AS663" s="240">
        <f>SUMPRODUCT(LEN($AH663:$AH666)-LEN(SUBSTITUTE($AH663:$AH666,"S", "")))</f>
        <v>0</v>
      </c>
      <c r="AT663" s="237">
        <f>SUMPRODUCT(LEN($AG663:$AG666)-LEN(SUBSTITUTE($AG663:$AG666,"S", "")))</f>
        <v>0</v>
      </c>
      <c r="AU663" s="234">
        <f>SUMPRODUCT(LEN($M663:$AE666)-LEN(SUBSTITUTE($M663:$AE666,"F", "")))</f>
        <v>0</v>
      </c>
      <c r="AV663" s="240">
        <f>SUMPRODUCT(LEN($AH663:$AH666)-LEN(SUBSTITUTE($AH663:$AH666,"F", "")))</f>
        <v>0</v>
      </c>
      <c r="AW663" s="237">
        <f>SUMPRODUCT(LEN($AG663:$AG666)-LEN(SUBSTITUTE($AG663:$AG666,"F", "")))</f>
        <v>0</v>
      </c>
      <c r="AX663" s="234">
        <f>SUMPRODUCT(LEN($M663:$AE666)-LEN(SUBSTITUTE($M663:$AE666,"G", "")))</f>
        <v>0</v>
      </c>
      <c r="AY663" s="240">
        <f>SUMPRODUCT(LEN($AH663:$AH666)-LEN(SUBSTITUTE($AH663:$AH666,"G", "")))</f>
        <v>0</v>
      </c>
      <c r="AZ663" s="237">
        <f>SUMPRODUCT(LEN($AG663:$AG666)-LEN(SUBSTITUTE($AG663:$AG666,"G", "")))</f>
        <v>0</v>
      </c>
      <c r="BA663" s="234">
        <f>SUMPRODUCT(LEN($M663:$AE666)-LEN(SUBSTITUTE($M663:$AE666,"M", "")))</f>
        <v>0</v>
      </c>
      <c r="BB663" s="240">
        <f>SUMPRODUCT(LEN($AH663:$AH666)-LEN(SUBSTITUTE($AH663:$AH666,"M", "")))</f>
        <v>0</v>
      </c>
      <c r="BC663" s="237">
        <f>SUMPRODUCT(LEN($AG663:$AG666)-LEN(SUBSTITUTE($AG663:$AG666,"M", "")))</f>
        <v>0</v>
      </c>
      <c r="BD663" s="291">
        <f>SUMPRODUCT(LEN($AI663:$AI666)-LEN(SUBSTITUTE($AI663:$AI666,"S", "")))</f>
        <v>0</v>
      </c>
      <c r="BE663" s="294">
        <f>SUMPRODUCT(LEN($AI663:$AI666)-LEN(SUBSTITUTE($AI663:$AI666,"F", "")))</f>
        <v>0</v>
      </c>
      <c r="BF663" s="294">
        <f>SUMPRODUCT(LEN($AI663:$AI666)-LEN(SUBSTITUTE($AI663:$AI666,"G", "")))</f>
        <v>0</v>
      </c>
      <c r="BG663" s="297">
        <f>SUMPRODUCT(LEN($AI663:$AI666)-LEN(SUBSTITUTE($AI663:$AI666,"M", "")))</f>
        <v>0</v>
      </c>
    </row>
    <row r="664" spans="2:60" ht="28.15" hidden="1" customHeight="1" thickBot="1">
      <c r="B664" s="34"/>
      <c r="C664" s="266"/>
      <c r="D664" s="43"/>
      <c r="E664" s="42"/>
      <c r="F664" s="42"/>
      <c r="G664" s="41"/>
      <c r="H664" s="260"/>
      <c r="I664" s="270"/>
      <c r="J664" s="270"/>
      <c r="K664" s="270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45"/>
      <c r="AK664" s="245"/>
      <c r="AL664" s="23"/>
      <c r="AM664" s="211"/>
      <c r="AN664" s="211"/>
      <c r="AO664" s="248"/>
      <c r="AP664" s="241"/>
      <c r="AQ664" s="238"/>
      <c r="AR664" s="235"/>
      <c r="AS664" s="241"/>
      <c r="AT664" s="238"/>
      <c r="AU664" s="235"/>
      <c r="AV664" s="241"/>
      <c r="AW664" s="238"/>
      <c r="AX664" s="235"/>
      <c r="AY664" s="241"/>
      <c r="AZ664" s="238"/>
      <c r="BA664" s="235"/>
      <c r="BB664" s="241"/>
      <c r="BC664" s="238"/>
      <c r="BD664" s="292"/>
      <c r="BE664" s="295"/>
      <c r="BF664" s="295"/>
      <c r="BG664" s="298"/>
    </row>
    <row r="665" spans="2:60" ht="28.15" hidden="1" customHeight="1">
      <c r="B665" s="34"/>
      <c r="C665" s="267"/>
      <c r="D665" s="33"/>
      <c r="E665" s="32"/>
      <c r="F665" s="32"/>
      <c r="G665" s="31"/>
      <c r="H665" s="257"/>
      <c r="I665" s="271"/>
      <c r="J665" s="271"/>
      <c r="K665" s="271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45"/>
      <c r="AK665" s="245"/>
      <c r="AL665" s="23"/>
      <c r="AM665" s="211"/>
      <c r="AN665" s="211"/>
      <c r="AO665" s="248"/>
      <c r="AP665" s="241"/>
      <c r="AQ665" s="238"/>
      <c r="AR665" s="235"/>
      <c r="AS665" s="241"/>
      <c r="AT665" s="238"/>
      <c r="AU665" s="235"/>
      <c r="AV665" s="241"/>
      <c r="AW665" s="238"/>
      <c r="AX665" s="235"/>
      <c r="AY665" s="241"/>
      <c r="AZ665" s="238"/>
      <c r="BA665" s="235"/>
      <c r="BB665" s="241"/>
      <c r="BC665" s="238"/>
      <c r="BD665" s="292"/>
      <c r="BE665" s="295"/>
      <c r="BF665" s="295"/>
      <c r="BG665" s="298"/>
    </row>
    <row r="666" spans="2:60" ht="28.15" hidden="1" customHeight="1" thickBot="1">
      <c r="B666" s="22"/>
      <c r="C666" s="268"/>
      <c r="D666" s="21"/>
      <c r="E666" s="20"/>
      <c r="F666" s="20"/>
      <c r="G666" s="19"/>
      <c r="H666" s="258"/>
      <c r="I666" s="272"/>
      <c r="J666" s="272"/>
      <c r="K666" s="27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46"/>
      <c r="AK666" s="246"/>
      <c r="AL666" s="11"/>
      <c r="AM666" s="211"/>
      <c r="AN666" s="211"/>
      <c r="AO666" s="249"/>
      <c r="AP666" s="242"/>
      <c r="AQ666" s="239"/>
      <c r="AR666" s="236"/>
      <c r="AS666" s="242"/>
      <c r="AT666" s="239"/>
      <c r="AU666" s="236"/>
      <c r="AV666" s="242"/>
      <c r="AW666" s="239"/>
      <c r="AX666" s="236"/>
      <c r="AY666" s="242"/>
      <c r="AZ666" s="239"/>
      <c r="BA666" s="236"/>
      <c r="BB666" s="242"/>
      <c r="BC666" s="239"/>
      <c r="BD666" s="293"/>
      <c r="BE666" s="296"/>
      <c r="BF666" s="296"/>
      <c r="BG666" s="299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29" t="s">
        <v>287</v>
      </c>
      <c r="M667" s="278"/>
      <c r="N667" s="229" t="s">
        <v>286</v>
      </c>
      <c r="O667" s="278"/>
      <c r="P667" s="229" t="s">
        <v>286</v>
      </c>
      <c r="Q667" s="230"/>
      <c r="R667" s="229" t="s">
        <v>286</v>
      </c>
      <c r="S667" s="230"/>
      <c r="T667" s="229" t="s">
        <v>286</v>
      </c>
      <c r="U667" s="230"/>
      <c r="V667" s="229" t="s">
        <v>286</v>
      </c>
      <c r="W667" s="230"/>
      <c r="X667" s="229" t="s">
        <v>286</v>
      </c>
      <c r="Y667" s="230"/>
      <c r="Z667" s="229" t="s">
        <v>286</v>
      </c>
      <c r="AA667" s="230"/>
      <c r="AB667" s="229" t="s">
        <v>286</v>
      </c>
      <c r="AC667" s="230"/>
      <c r="AD667" s="229" t="s">
        <v>286</v>
      </c>
      <c r="AE667" s="230"/>
      <c r="AF667" s="243" t="s">
        <v>285</v>
      </c>
      <c r="AG667" s="230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75"/>
      <c r="F668" s="276"/>
      <c r="G668" s="277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65">
        <v>1</v>
      </c>
      <c r="D669" s="54"/>
      <c r="E669" s="53"/>
      <c r="F669" s="53"/>
      <c r="G669" s="52"/>
      <c r="H669" s="259"/>
      <c r="I669" s="269"/>
      <c r="J669" s="269"/>
      <c r="K669" s="269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44"/>
      <c r="AK669" s="244"/>
      <c r="AL669" s="44"/>
      <c r="AM669" s="211"/>
      <c r="AN669" s="211"/>
      <c r="AO669" s="247">
        <f>SUMPRODUCT(LEN($M669:$AE672)-LEN(SUBSTITUTE($M669:$AE672,"A", "")))</f>
        <v>0</v>
      </c>
      <c r="AP669" s="240">
        <f>SUMPRODUCT(LEN($AH669:$AH672)-LEN(SUBSTITUTE($AH669:$AH672,"A", "")))</f>
        <v>0</v>
      </c>
      <c r="AQ669" s="237">
        <f>SUMPRODUCT(LEN($AG669:$AG672)-LEN(SUBSTITUTE($AG669:$AG672,"A", "")))</f>
        <v>0</v>
      </c>
      <c r="AR669" s="234">
        <f>SUMPRODUCT(LEN($M669:$AE672)-LEN(SUBSTITUTE($M669:$AE672,"S", "")))</f>
        <v>0</v>
      </c>
      <c r="AS669" s="240">
        <f>SUMPRODUCT(LEN($AH669:$AH672)-LEN(SUBSTITUTE($AH669:$AH672,"S", "")))</f>
        <v>0</v>
      </c>
      <c r="AT669" s="237">
        <f>SUMPRODUCT(LEN($AG669:$AG672)-LEN(SUBSTITUTE($AG669:$AG672,"S", "")))</f>
        <v>0</v>
      </c>
      <c r="AU669" s="234">
        <f>SUMPRODUCT(LEN($M669:$AE672)-LEN(SUBSTITUTE($M669:$AE672,"F", "")))</f>
        <v>0</v>
      </c>
      <c r="AV669" s="240">
        <f>SUMPRODUCT(LEN($AH669:$AH672)-LEN(SUBSTITUTE($AH669:$AH672,"F", "")))</f>
        <v>0</v>
      </c>
      <c r="AW669" s="237">
        <f>SUMPRODUCT(LEN($AG669:$AG672)-LEN(SUBSTITUTE($AG669:$AG672,"F", "")))</f>
        <v>0</v>
      </c>
      <c r="AX669" s="234">
        <f>SUMPRODUCT(LEN($M669:$AE672)-LEN(SUBSTITUTE($M669:$AE672,"G", "")))</f>
        <v>0</v>
      </c>
      <c r="AY669" s="240">
        <f>SUMPRODUCT(LEN($AH669:$AH672)-LEN(SUBSTITUTE($AH669:$AH672,"G", "")))</f>
        <v>0</v>
      </c>
      <c r="AZ669" s="237">
        <f>SUMPRODUCT(LEN($AG669:$AG672)-LEN(SUBSTITUTE($AG669:$AG672,"G", "")))</f>
        <v>0</v>
      </c>
      <c r="BA669" s="234">
        <f>SUMPRODUCT(LEN($M669:$AE672)-LEN(SUBSTITUTE($M669:$AE672,"M", "")))</f>
        <v>0</v>
      </c>
      <c r="BB669" s="240">
        <f>SUMPRODUCT(LEN($AH669:$AH672)-LEN(SUBSTITUTE($AH669:$AH672,"M", "")))</f>
        <v>0</v>
      </c>
      <c r="BC669" s="237">
        <f>SUMPRODUCT(LEN($AG669:$AG672)-LEN(SUBSTITUTE($AG669:$AG672,"M", "")))</f>
        <v>0</v>
      </c>
      <c r="BD669" s="291">
        <f>SUMPRODUCT(LEN($AI669:$AI672)-LEN(SUBSTITUTE($AI669:$AI672,"S", "")))</f>
        <v>0</v>
      </c>
      <c r="BE669" s="294">
        <f>SUMPRODUCT(LEN($AI669:$AI672)-LEN(SUBSTITUTE($AI669:$AI672,"F", "")))</f>
        <v>0</v>
      </c>
      <c r="BF669" s="294">
        <f>SUMPRODUCT(LEN($AI669:$AI672)-LEN(SUBSTITUTE($AI669:$AI672,"G", "")))</f>
        <v>0</v>
      </c>
      <c r="BG669" s="297">
        <f>SUMPRODUCT(LEN($AI669:$AI672)-LEN(SUBSTITUTE($AI669:$AI672,"M", "")))</f>
        <v>0</v>
      </c>
    </row>
    <row r="670" spans="2:60" ht="28.15" hidden="1" customHeight="1" thickBot="1">
      <c r="B670" s="34"/>
      <c r="C670" s="266"/>
      <c r="D670" s="43"/>
      <c r="E670" s="42"/>
      <c r="F670" s="42"/>
      <c r="G670" s="41"/>
      <c r="H670" s="260"/>
      <c r="I670" s="270"/>
      <c r="J670" s="270"/>
      <c r="K670" s="270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45"/>
      <c r="AK670" s="245"/>
      <c r="AL670" s="23"/>
      <c r="AM670" s="211"/>
      <c r="AN670" s="211"/>
      <c r="AO670" s="248"/>
      <c r="AP670" s="241"/>
      <c r="AQ670" s="238"/>
      <c r="AR670" s="235"/>
      <c r="AS670" s="241"/>
      <c r="AT670" s="238"/>
      <c r="AU670" s="235"/>
      <c r="AV670" s="241"/>
      <c r="AW670" s="238"/>
      <c r="AX670" s="235"/>
      <c r="AY670" s="241"/>
      <c r="AZ670" s="238"/>
      <c r="BA670" s="235"/>
      <c r="BB670" s="241"/>
      <c r="BC670" s="238"/>
      <c r="BD670" s="292"/>
      <c r="BE670" s="295"/>
      <c r="BF670" s="295"/>
      <c r="BG670" s="298"/>
    </row>
    <row r="671" spans="2:60" ht="28.15" hidden="1" customHeight="1">
      <c r="B671" s="34"/>
      <c r="C671" s="267"/>
      <c r="D671" s="33"/>
      <c r="E671" s="32"/>
      <c r="F671" s="32"/>
      <c r="G671" s="31"/>
      <c r="H671" s="257"/>
      <c r="I671" s="271"/>
      <c r="J671" s="271"/>
      <c r="K671" s="271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45"/>
      <c r="AK671" s="245"/>
      <c r="AL671" s="23"/>
      <c r="AM671" s="211"/>
      <c r="AN671" s="211"/>
      <c r="AO671" s="248"/>
      <c r="AP671" s="241"/>
      <c r="AQ671" s="238"/>
      <c r="AR671" s="235"/>
      <c r="AS671" s="241"/>
      <c r="AT671" s="238"/>
      <c r="AU671" s="235"/>
      <c r="AV671" s="241"/>
      <c r="AW671" s="238"/>
      <c r="AX671" s="235"/>
      <c r="AY671" s="241"/>
      <c r="AZ671" s="238"/>
      <c r="BA671" s="235"/>
      <c r="BB671" s="241"/>
      <c r="BC671" s="238"/>
      <c r="BD671" s="292"/>
      <c r="BE671" s="295"/>
      <c r="BF671" s="295"/>
      <c r="BG671" s="298"/>
    </row>
    <row r="672" spans="2:60" ht="28.15" hidden="1" customHeight="1" thickBot="1">
      <c r="B672" s="34"/>
      <c r="C672" s="273"/>
      <c r="D672" s="64"/>
      <c r="E672" s="63"/>
      <c r="F672" s="63"/>
      <c r="G672" s="62"/>
      <c r="H672" s="258"/>
      <c r="I672" s="274"/>
      <c r="J672" s="274"/>
      <c r="K672" s="274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50"/>
      <c r="AK672" s="250"/>
      <c r="AL672" s="55"/>
      <c r="AM672" s="211"/>
      <c r="AN672" s="211"/>
      <c r="AO672" s="249"/>
      <c r="AP672" s="242"/>
      <c r="AQ672" s="239"/>
      <c r="AR672" s="236"/>
      <c r="AS672" s="242"/>
      <c r="AT672" s="239"/>
      <c r="AU672" s="236"/>
      <c r="AV672" s="242"/>
      <c r="AW672" s="239"/>
      <c r="AX672" s="236"/>
      <c r="AY672" s="242"/>
      <c r="AZ672" s="239"/>
      <c r="BA672" s="236"/>
      <c r="BB672" s="242"/>
      <c r="BC672" s="239"/>
      <c r="BD672" s="293"/>
      <c r="BE672" s="296"/>
      <c r="BF672" s="296"/>
      <c r="BG672" s="299"/>
    </row>
    <row r="673" spans="2:60" ht="28.15" hidden="1" customHeight="1">
      <c r="B673" s="34"/>
      <c r="C673" s="265">
        <v>2</v>
      </c>
      <c r="D673" s="54"/>
      <c r="E673" s="53"/>
      <c r="F673" s="53"/>
      <c r="G673" s="52"/>
      <c r="H673" s="259"/>
      <c r="I673" s="269"/>
      <c r="J673" s="269"/>
      <c r="K673" s="269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51"/>
      <c r="AK673" s="254"/>
      <c r="AL673" s="44"/>
      <c r="AM673" s="211"/>
      <c r="AN673" s="211"/>
      <c r="AO673" s="247">
        <f>SUMPRODUCT(LEN($M673:$AE676)-LEN(SUBSTITUTE($M673:$AE676,"A", "")))</f>
        <v>0</v>
      </c>
      <c r="AP673" s="240">
        <f>SUMPRODUCT(LEN($AH673:$AH676)-LEN(SUBSTITUTE($AH673:$AH676,"A", "")))</f>
        <v>0</v>
      </c>
      <c r="AQ673" s="237">
        <f>SUMPRODUCT(LEN($AG673:$AG676)-LEN(SUBSTITUTE($AG673:$AG676,"A", "")))</f>
        <v>0</v>
      </c>
      <c r="AR673" s="234">
        <f>SUMPRODUCT(LEN($M673:$AE676)-LEN(SUBSTITUTE($M673:$AE676,"S", "")))</f>
        <v>0</v>
      </c>
      <c r="AS673" s="240">
        <f>SUMPRODUCT(LEN($AH673:$AH676)-LEN(SUBSTITUTE($AH673:$AH676,"S", "")))</f>
        <v>0</v>
      </c>
      <c r="AT673" s="237">
        <f>SUMPRODUCT(LEN($AG673:$AG676)-LEN(SUBSTITUTE($AG673:$AG676,"S", "")))</f>
        <v>0</v>
      </c>
      <c r="AU673" s="234">
        <f>SUMPRODUCT(LEN($M673:$AE676)-LEN(SUBSTITUTE($M673:$AE676,"F", "")))</f>
        <v>0</v>
      </c>
      <c r="AV673" s="240">
        <f>SUMPRODUCT(LEN($AH673:$AH676)-LEN(SUBSTITUTE($AH673:$AH676,"F", "")))</f>
        <v>0</v>
      </c>
      <c r="AW673" s="237">
        <f>SUMPRODUCT(LEN($AG673:$AG676)-LEN(SUBSTITUTE($AG673:$AG676,"F", "")))</f>
        <v>0</v>
      </c>
      <c r="AX673" s="234">
        <f>SUMPRODUCT(LEN($M673:$AE676)-LEN(SUBSTITUTE($M673:$AE676,"G", "")))</f>
        <v>0</v>
      </c>
      <c r="AY673" s="240">
        <f>SUMPRODUCT(LEN($AH673:$AH676)-LEN(SUBSTITUTE($AH673:$AH676,"G", "")))</f>
        <v>0</v>
      </c>
      <c r="AZ673" s="237">
        <f>SUMPRODUCT(LEN($AG673:$AG676)-LEN(SUBSTITUTE($AG673:$AG676,"G", "")))</f>
        <v>0</v>
      </c>
      <c r="BA673" s="234">
        <f>SUMPRODUCT(LEN($M673:$AE676)-LEN(SUBSTITUTE($M673:$AE676,"M", "")))</f>
        <v>0</v>
      </c>
      <c r="BB673" s="240">
        <f>SUMPRODUCT(LEN($AH673:$AH676)-LEN(SUBSTITUTE($AH673:$AH676,"M", "")))</f>
        <v>0</v>
      </c>
      <c r="BC673" s="237">
        <f>SUMPRODUCT(LEN($AG673:$AG676)-LEN(SUBSTITUTE($AG673:$AG676,"M", "")))</f>
        <v>0</v>
      </c>
      <c r="BD673" s="291">
        <f>SUMPRODUCT(LEN($AI673:$AI676)-LEN(SUBSTITUTE($AI673:$AI676,"S", "")))</f>
        <v>0</v>
      </c>
      <c r="BE673" s="294">
        <f>SUMPRODUCT(LEN($AI673:$AI676)-LEN(SUBSTITUTE($AI673:$AI676,"F", "")))</f>
        <v>0</v>
      </c>
      <c r="BF673" s="294">
        <f>SUMPRODUCT(LEN($AI673:$AI676)-LEN(SUBSTITUTE($AI673:$AI676,"G", "")))</f>
        <v>0</v>
      </c>
      <c r="BG673" s="297">
        <f>SUMPRODUCT(LEN($AI673:$AI676)-LEN(SUBSTITUTE($AI673:$AI676,"M", "")))</f>
        <v>0</v>
      </c>
    </row>
    <row r="674" spans="2:60" ht="28.15" hidden="1" customHeight="1" thickBot="1">
      <c r="B674" s="34"/>
      <c r="C674" s="266"/>
      <c r="D674" s="43"/>
      <c r="E674" s="42"/>
      <c r="F674" s="42"/>
      <c r="G674" s="41"/>
      <c r="H674" s="260"/>
      <c r="I674" s="270"/>
      <c r="J674" s="270"/>
      <c r="K674" s="270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52"/>
      <c r="AK674" s="255"/>
      <c r="AL674" s="23"/>
      <c r="AM674" s="211"/>
      <c r="AN674" s="211"/>
      <c r="AO674" s="248"/>
      <c r="AP674" s="241"/>
      <c r="AQ674" s="238"/>
      <c r="AR674" s="235"/>
      <c r="AS674" s="241"/>
      <c r="AT674" s="238"/>
      <c r="AU674" s="235"/>
      <c r="AV674" s="241"/>
      <c r="AW674" s="238"/>
      <c r="AX674" s="235"/>
      <c r="AY674" s="241"/>
      <c r="AZ674" s="238"/>
      <c r="BA674" s="235"/>
      <c r="BB674" s="241"/>
      <c r="BC674" s="238"/>
      <c r="BD674" s="292"/>
      <c r="BE674" s="295"/>
      <c r="BF674" s="295"/>
      <c r="BG674" s="298"/>
    </row>
    <row r="675" spans="2:60" ht="28.15" hidden="1" customHeight="1">
      <c r="B675" s="34"/>
      <c r="C675" s="267"/>
      <c r="D675" s="33"/>
      <c r="E675" s="32"/>
      <c r="F675" s="32"/>
      <c r="G675" s="31"/>
      <c r="H675" s="257"/>
      <c r="I675" s="271"/>
      <c r="J675" s="271"/>
      <c r="K675" s="271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52"/>
      <c r="AK675" s="255"/>
      <c r="AL675" s="23"/>
      <c r="AM675" s="211"/>
      <c r="AN675" s="211"/>
      <c r="AO675" s="248"/>
      <c r="AP675" s="241"/>
      <c r="AQ675" s="238"/>
      <c r="AR675" s="235"/>
      <c r="AS675" s="241"/>
      <c r="AT675" s="238"/>
      <c r="AU675" s="235"/>
      <c r="AV675" s="241"/>
      <c r="AW675" s="238"/>
      <c r="AX675" s="235"/>
      <c r="AY675" s="241"/>
      <c r="AZ675" s="238"/>
      <c r="BA675" s="235"/>
      <c r="BB675" s="241"/>
      <c r="BC675" s="238"/>
      <c r="BD675" s="292"/>
      <c r="BE675" s="295"/>
      <c r="BF675" s="295"/>
      <c r="BG675" s="298"/>
    </row>
    <row r="676" spans="2:60" ht="28.15" hidden="1" customHeight="1" thickBot="1">
      <c r="B676" s="34"/>
      <c r="C676" s="273"/>
      <c r="D676" s="64"/>
      <c r="E676" s="63"/>
      <c r="F676" s="63"/>
      <c r="G676" s="62"/>
      <c r="H676" s="258"/>
      <c r="I676" s="274"/>
      <c r="J676" s="274"/>
      <c r="K676" s="274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53"/>
      <c r="AK676" s="256"/>
      <c r="AL676" s="55"/>
      <c r="AM676" s="211"/>
      <c r="AN676" s="211"/>
      <c r="AO676" s="249"/>
      <c r="AP676" s="242"/>
      <c r="AQ676" s="239"/>
      <c r="AR676" s="236"/>
      <c r="AS676" s="242"/>
      <c r="AT676" s="239"/>
      <c r="AU676" s="236"/>
      <c r="AV676" s="242"/>
      <c r="AW676" s="239"/>
      <c r="AX676" s="236"/>
      <c r="AY676" s="242"/>
      <c r="AZ676" s="239"/>
      <c r="BA676" s="236"/>
      <c r="BB676" s="242"/>
      <c r="BC676" s="239"/>
      <c r="BD676" s="293"/>
      <c r="BE676" s="296"/>
      <c r="BF676" s="296"/>
      <c r="BG676" s="299"/>
    </row>
    <row r="677" spans="2:60" ht="28.15" hidden="1" customHeight="1">
      <c r="B677" s="34"/>
      <c r="C677" s="265">
        <v>3</v>
      </c>
      <c r="D677" s="54"/>
      <c r="E677" s="53"/>
      <c r="F677" s="53"/>
      <c r="G677" s="52"/>
      <c r="H677" s="259"/>
      <c r="I677" s="269"/>
      <c r="J677" s="269"/>
      <c r="K677" s="269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44"/>
      <c r="AK677" s="244"/>
      <c r="AL677" s="44"/>
      <c r="AM677" s="211"/>
      <c r="AN677" s="211"/>
      <c r="AO677" s="247">
        <f>SUMPRODUCT(LEN($M677:$AE680)-LEN(SUBSTITUTE($M677:$AE680,"A", "")))</f>
        <v>0</v>
      </c>
      <c r="AP677" s="240">
        <f>SUMPRODUCT(LEN($AH677:$AH680)-LEN(SUBSTITUTE($AH677:$AH680,"A", "")))</f>
        <v>0</v>
      </c>
      <c r="AQ677" s="237">
        <f>SUMPRODUCT(LEN($AG677:$AG680)-LEN(SUBSTITUTE($AG677:$AG680,"A", "")))</f>
        <v>0</v>
      </c>
      <c r="AR677" s="234">
        <f>SUMPRODUCT(LEN($M677:$AE680)-LEN(SUBSTITUTE($M677:$AE680,"S", "")))</f>
        <v>0</v>
      </c>
      <c r="AS677" s="240">
        <f>SUMPRODUCT(LEN($AH677:$AH680)-LEN(SUBSTITUTE($AH677:$AH680,"S", "")))</f>
        <v>0</v>
      </c>
      <c r="AT677" s="237">
        <f>SUMPRODUCT(LEN($AG677:$AG680)-LEN(SUBSTITUTE($AG677:$AG680,"S", "")))</f>
        <v>0</v>
      </c>
      <c r="AU677" s="234">
        <f>SUMPRODUCT(LEN($M677:$AE680)-LEN(SUBSTITUTE($M677:$AE680,"F", "")))</f>
        <v>0</v>
      </c>
      <c r="AV677" s="240">
        <f>SUMPRODUCT(LEN($AH677:$AH680)-LEN(SUBSTITUTE($AH677:$AH680,"F", "")))</f>
        <v>0</v>
      </c>
      <c r="AW677" s="237">
        <f>SUMPRODUCT(LEN($AG677:$AG680)-LEN(SUBSTITUTE($AG677:$AG680,"F", "")))</f>
        <v>0</v>
      </c>
      <c r="AX677" s="234">
        <f>SUMPRODUCT(LEN($M677:$AE680)-LEN(SUBSTITUTE($M677:$AE680,"G", "")))</f>
        <v>0</v>
      </c>
      <c r="AY677" s="240">
        <f>SUMPRODUCT(LEN($AH677:$AH680)-LEN(SUBSTITUTE($AH677:$AH680,"G", "")))</f>
        <v>0</v>
      </c>
      <c r="AZ677" s="237">
        <f>SUMPRODUCT(LEN($AG677:$AG680)-LEN(SUBSTITUTE($AG677:$AG680,"G", "")))</f>
        <v>0</v>
      </c>
      <c r="BA677" s="234">
        <f>SUMPRODUCT(LEN($M677:$AE680)-LEN(SUBSTITUTE($M677:$AE680,"M", "")))</f>
        <v>0</v>
      </c>
      <c r="BB677" s="240">
        <f>SUMPRODUCT(LEN($AH677:$AH680)-LEN(SUBSTITUTE($AH677:$AH680,"M", "")))</f>
        <v>0</v>
      </c>
      <c r="BC677" s="237">
        <f>SUMPRODUCT(LEN($AG677:$AG680)-LEN(SUBSTITUTE($AG677:$AG680,"M", "")))</f>
        <v>0</v>
      </c>
      <c r="BD677" s="291">
        <f>SUMPRODUCT(LEN($AI677:$AI680)-LEN(SUBSTITUTE($AI677:$AI680,"S", "")))</f>
        <v>0</v>
      </c>
      <c r="BE677" s="294">
        <f>SUMPRODUCT(LEN($AI677:$AI680)-LEN(SUBSTITUTE($AI677:$AI680,"F", "")))</f>
        <v>0</v>
      </c>
      <c r="BF677" s="294">
        <f>SUMPRODUCT(LEN($AI677:$AI680)-LEN(SUBSTITUTE($AI677:$AI680,"G", "")))</f>
        <v>0</v>
      </c>
      <c r="BG677" s="297">
        <f>SUMPRODUCT(LEN($AI677:$AI680)-LEN(SUBSTITUTE($AI677:$AI680,"M", "")))</f>
        <v>0</v>
      </c>
    </row>
    <row r="678" spans="2:60" ht="28.15" hidden="1" customHeight="1" thickBot="1">
      <c r="B678" s="34"/>
      <c r="C678" s="266"/>
      <c r="D678" s="43"/>
      <c r="E678" s="42"/>
      <c r="F678" s="42"/>
      <c r="G678" s="41"/>
      <c r="H678" s="260"/>
      <c r="I678" s="270"/>
      <c r="J678" s="270"/>
      <c r="K678" s="270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45"/>
      <c r="AK678" s="245"/>
      <c r="AL678" s="23"/>
      <c r="AM678" s="211"/>
      <c r="AN678" s="211"/>
      <c r="AO678" s="248"/>
      <c r="AP678" s="241"/>
      <c r="AQ678" s="238"/>
      <c r="AR678" s="235"/>
      <c r="AS678" s="241"/>
      <c r="AT678" s="238"/>
      <c r="AU678" s="235"/>
      <c r="AV678" s="241"/>
      <c r="AW678" s="238"/>
      <c r="AX678" s="235"/>
      <c r="AY678" s="241"/>
      <c r="AZ678" s="238"/>
      <c r="BA678" s="235"/>
      <c r="BB678" s="241"/>
      <c r="BC678" s="238"/>
      <c r="BD678" s="292"/>
      <c r="BE678" s="295"/>
      <c r="BF678" s="295"/>
      <c r="BG678" s="298"/>
    </row>
    <row r="679" spans="2:60" ht="28.15" hidden="1" customHeight="1">
      <c r="B679" s="34"/>
      <c r="C679" s="267"/>
      <c r="D679" s="33"/>
      <c r="E679" s="32"/>
      <c r="F679" s="32"/>
      <c r="G679" s="31"/>
      <c r="H679" s="257"/>
      <c r="I679" s="271"/>
      <c r="J679" s="271"/>
      <c r="K679" s="271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45"/>
      <c r="AK679" s="245"/>
      <c r="AL679" s="23"/>
      <c r="AM679" s="211"/>
      <c r="AN679" s="211"/>
      <c r="AO679" s="248"/>
      <c r="AP679" s="241"/>
      <c r="AQ679" s="238"/>
      <c r="AR679" s="235"/>
      <c r="AS679" s="241"/>
      <c r="AT679" s="238"/>
      <c r="AU679" s="235"/>
      <c r="AV679" s="241"/>
      <c r="AW679" s="238"/>
      <c r="AX679" s="235"/>
      <c r="AY679" s="241"/>
      <c r="AZ679" s="238"/>
      <c r="BA679" s="235"/>
      <c r="BB679" s="241"/>
      <c r="BC679" s="238"/>
      <c r="BD679" s="292"/>
      <c r="BE679" s="295"/>
      <c r="BF679" s="295"/>
      <c r="BG679" s="298"/>
    </row>
    <row r="680" spans="2:60" ht="28.15" hidden="1" customHeight="1" thickBot="1">
      <c r="B680" s="22"/>
      <c r="C680" s="268"/>
      <c r="D680" s="21"/>
      <c r="E680" s="20"/>
      <c r="F680" s="20"/>
      <c r="G680" s="19"/>
      <c r="H680" s="258"/>
      <c r="I680" s="272"/>
      <c r="J680" s="272"/>
      <c r="K680" s="27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46"/>
      <c r="AK680" s="246"/>
      <c r="AL680" s="11"/>
      <c r="AM680" s="211"/>
      <c r="AN680" s="211"/>
      <c r="AO680" s="249"/>
      <c r="AP680" s="242"/>
      <c r="AQ680" s="239"/>
      <c r="AR680" s="236"/>
      <c r="AS680" s="242"/>
      <c r="AT680" s="239"/>
      <c r="AU680" s="236"/>
      <c r="AV680" s="242"/>
      <c r="AW680" s="239"/>
      <c r="AX680" s="236"/>
      <c r="AY680" s="242"/>
      <c r="AZ680" s="239"/>
      <c r="BA680" s="236"/>
      <c r="BB680" s="242"/>
      <c r="BC680" s="239"/>
      <c r="BD680" s="293"/>
      <c r="BE680" s="296"/>
      <c r="BF680" s="296"/>
      <c r="BG680" s="299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29" t="s">
        <v>287</v>
      </c>
      <c r="M681" s="278"/>
      <c r="N681" s="229" t="s">
        <v>286</v>
      </c>
      <c r="O681" s="278"/>
      <c r="P681" s="229" t="s">
        <v>286</v>
      </c>
      <c r="Q681" s="230"/>
      <c r="R681" s="229" t="s">
        <v>286</v>
      </c>
      <c r="S681" s="230"/>
      <c r="T681" s="229" t="s">
        <v>286</v>
      </c>
      <c r="U681" s="230"/>
      <c r="V681" s="229" t="s">
        <v>286</v>
      </c>
      <c r="W681" s="230"/>
      <c r="X681" s="229" t="s">
        <v>286</v>
      </c>
      <c r="Y681" s="230"/>
      <c r="Z681" s="229" t="s">
        <v>286</v>
      </c>
      <c r="AA681" s="230"/>
      <c r="AB681" s="229" t="s">
        <v>286</v>
      </c>
      <c r="AC681" s="230"/>
      <c r="AD681" s="229" t="s">
        <v>286</v>
      </c>
      <c r="AE681" s="230"/>
      <c r="AF681" s="243" t="s">
        <v>285</v>
      </c>
      <c r="AG681" s="230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75"/>
      <c r="F682" s="276"/>
      <c r="G682" s="277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65">
        <v>1</v>
      </c>
      <c r="D683" s="54"/>
      <c r="E683" s="53"/>
      <c r="F683" s="53"/>
      <c r="G683" s="52"/>
      <c r="H683" s="259"/>
      <c r="I683" s="269"/>
      <c r="J683" s="269"/>
      <c r="K683" s="269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44"/>
      <c r="AK683" s="244"/>
      <c r="AL683" s="44"/>
      <c r="AM683" s="211"/>
      <c r="AN683" s="211"/>
      <c r="AO683" s="247">
        <f>SUMPRODUCT(LEN($M683:$AE686)-LEN(SUBSTITUTE($M683:$AE686,"A", "")))</f>
        <v>0</v>
      </c>
      <c r="AP683" s="240">
        <f>SUMPRODUCT(LEN($AH683:$AH686)-LEN(SUBSTITUTE($AH683:$AH686,"A", "")))</f>
        <v>0</v>
      </c>
      <c r="AQ683" s="237">
        <f>SUMPRODUCT(LEN($AG683:$AG686)-LEN(SUBSTITUTE($AG683:$AG686,"A", "")))</f>
        <v>0</v>
      </c>
      <c r="AR683" s="234">
        <f>SUMPRODUCT(LEN($M683:$AE686)-LEN(SUBSTITUTE($M683:$AE686,"S", "")))</f>
        <v>0</v>
      </c>
      <c r="AS683" s="240">
        <f>SUMPRODUCT(LEN($AH683:$AH686)-LEN(SUBSTITUTE($AH683:$AH686,"S", "")))</f>
        <v>0</v>
      </c>
      <c r="AT683" s="237">
        <f>SUMPRODUCT(LEN($AG683:$AG686)-LEN(SUBSTITUTE($AG683:$AG686,"S", "")))</f>
        <v>0</v>
      </c>
      <c r="AU683" s="234">
        <f>SUMPRODUCT(LEN($M683:$AE686)-LEN(SUBSTITUTE($M683:$AE686,"F", "")))</f>
        <v>0</v>
      </c>
      <c r="AV683" s="240">
        <f>SUMPRODUCT(LEN($AH683:$AH686)-LEN(SUBSTITUTE($AH683:$AH686,"F", "")))</f>
        <v>0</v>
      </c>
      <c r="AW683" s="237">
        <f>SUMPRODUCT(LEN($AG683:$AG686)-LEN(SUBSTITUTE($AG683:$AG686,"F", "")))</f>
        <v>0</v>
      </c>
      <c r="AX683" s="234">
        <f>SUMPRODUCT(LEN($M683:$AE686)-LEN(SUBSTITUTE($M683:$AE686,"G", "")))</f>
        <v>0</v>
      </c>
      <c r="AY683" s="240">
        <f>SUMPRODUCT(LEN($AH683:$AH686)-LEN(SUBSTITUTE($AH683:$AH686,"G", "")))</f>
        <v>0</v>
      </c>
      <c r="AZ683" s="237">
        <f>SUMPRODUCT(LEN($AG683:$AG686)-LEN(SUBSTITUTE($AG683:$AG686,"G", "")))</f>
        <v>0</v>
      </c>
      <c r="BA683" s="234">
        <f>SUMPRODUCT(LEN($M683:$AE686)-LEN(SUBSTITUTE($M683:$AE686,"M", "")))</f>
        <v>0</v>
      </c>
      <c r="BB683" s="240">
        <f>SUMPRODUCT(LEN($AH683:$AH686)-LEN(SUBSTITUTE($AH683:$AH686,"M", "")))</f>
        <v>0</v>
      </c>
      <c r="BC683" s="237">
        <f>SUMPRODUCT(LEN($AG683:$AG686)-LEN(SUBSTITUTE($AG683:$AG686,"M", "")))</f>
        <v>0</v>
      </c>
      <c r="BD683" s="291">
        <f>SUMPRODUCT(LEN($AI683:$AI686)-LEN(SUBSTITUTE($AI683:$AI686,"S", "")))</f>
        <v>0</v>
      </c>
      <c r="BE683" s="294">
        <f>SUMPRODUCT(LEN($AI683:$AI686)-LEN(SUBSTITUTE($AI683:$AI686,"F", "")))</f>
        <v>0</v>
      </c>
      <c r="BF683" s="294">
        <f>SUMPRODUCT(LEN($AI683:$AI686)-LEN(SUBSTITUTE($AI683:$AI686,"G", "")))</f>
        <v>0</v>
      </c>
      <c r="BG683" s="297">
        <f>SUMPRODUCT(LEN($AI683:$AI686)-LEN(SUBSTITUTE($AI683:$AI686,"M", "")))</f>
        <v>0</v>
      </c>
    </row>
    <row r="684" spans="2:60" ht="28.15" hidden="1" customHeight="1" thickBot="1">
      <c r="B684" s="34"/>
      <c r="C684" s="266"/>
      <c r="D684" s="43"/>
      <c r="E684" s="42"/>
      <c r="F684" s="42"/>
      <c r="G684" s="41"/>
      <c r="H684" s="260"/>
      <c r="I684" s="270"/>
      <c r="J684" s="270"/>
      <c r="K684" s="270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45"/>
      <c r="AK684" s="245"/>
      <c r="AL684" s="23"/>
      <c r="AM684" s="211"/>
      <c r="AN684" s="211"/>
      <c r="AO684" s="248"/>
      <c r="AP684" s="241"/>
      <c r="AQ684" s="238"/>
      <c r="AR684" s="235"/>
      <c r="AS684" s="241"/>
      <c r="AT684" s="238"/>
      <c r="AU684" s="235"/>
      <c r="AV684" s="241"/>
      <c r="AW684" s="238"/>
      <c r="AX684" s="235"/>
      <c r="AY684" s="241"/>
      <c r="AZ684" s="238"/>
      <c r="BA684" s="235"/>
      <c r="BB684" s="241"/>
      <c r="BC684" s="238"/>
      <c r="BD684" s="292"/>
      <c r="BE684" s="295"/>
      <c r="BF684" s="295"/>
      <c r="BG684" s="298"/>
    </row>
    <row r="685" spans="2:60" ht="28.15" hidden="1" customHeight="1">
      <c r="B685" s="34"/>
      <c r="C685" s="267"/>
      <c r="D685" s="33"/>
      <c r="E685" s="32"/>
      <c r="F685" s="32"/>
      <c r="G685" s="31"/>
      <c r="H685" s="257"/>
      <c r="I685" s="271"/>
      <c r="J685" s="271"/>
      <c r="K685" s="271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45"/>
      <c r="AK685" s="245"/>
      <c r="AL685" s="23"/>
      <c r="AM685" s="211"/>
      <c r="AN685" s="211"/>
      <c r="AO685" s="248"/>
      <c r="AP685" s="241"/>
      <c r="AQ685" s="238"/>
      <c r="AR685" s="235"/>
      <c r="AS685" s="241"/>
      <c r="AT685" s="238"/>
      <c r="AU685" s="235"/>
      <c r="AV685" s="241"/>
      <c r="AW685" s="238"/>
      <c r="AX685" s="235"/>
      <c r="AY685" s="241"/>
      <c r="AZ685" s="238"/>
      <c r="BA685" s="235"/>
      <c r="BB685" s="241"/>
      <c r="BC685" s="238"/>
      <c r="BD685" s="292"/>
      <c r="BE685" s="295"/>
      <c r="BF685" s="295"/>
      <c r="BG685" s="298"/>
    </row>
    <row r="686" spans="2:60" ht="28.15" hidden="1" customHeight="1" thickBot="1">
      <c r="B686" s="34"/>
      <c r="C686" s="273"/>
      <c r="D686" s="64"/>
      <c r="E686" s="63"/>
      <c r="F686" s="63"/>
      <c r="G686" s="62"/>
      <c r="H686" s="258"/>
      <c r="I686" s="274"/>
      <c r="J686" s="274"/>
      <c r="K686" s="274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50"/>
      <c r="AK686" s="250"/>
      <c r="AL686" s="55"/>
      <c r="AM686" s="211"/>
      <c r="AN686" s="211"/>
      <c r="AO686" s="249"/>
      <c r="AP686" s="242"/>
      <c r="AQ686" s="239"/>
      <c r="AR686" s="236"/>
      <c r="AS686" s="242"/>
      <c r="AT686" s="239"/>
      <c r="AU686" s="236"/>
      <c r="AV686" s="242"/>
      <c r="AW686" s="239"/>
      <c r="AX686" s="236"/>
      <c r="AY686" s="242"/>
      <c r="AZ686" s="239"/>
      <c r="BA686" s="236"/>
      <c r="BB686" s="242"/>
      <c r="BC686" s="239"/>
      <c r="BD686" s="293"/>
      <c r="BE686" s="296"/>
      <c r="BF686" s="296"/>
      <c r="BG686" s="299"/>
    </row>
    <row r="687" spans="2:60" ht="28.15" hidden="1" customHeight="1">
      <c r="B687" s="34"/>
      <c r="C687" s="265">
        <v>2</v>
      </c>
      <c r="D687" s="54"/>
      <c r="E687" s="53"/>
      <c r="F687" s="53"/>
      <c r="G687" s="52"/>
      <c r="H687" s="259"/>
      <c r="I687" s="269"/>
      <c r="J687" s="269"/>
      <c r="K687" s="269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51"/>
      <c r="AK687" s="254"/>
      <c r="AL687" s="44"/>
      <c r="AM687" s="211"/>
      <c r="AN687" s="211"/>
      <c r="AO687" s="247">
        <f>SUMPRODUCT(LEN($M687:$AE690)-LEN(SUBSTITUTE($M687:$AE690,"A", "")))</f>
        <v>0</v>
      </c>
      <c r="AP687" s="240">
        <f>SUMPRODUCT(LEN($AH687:$AH690)-LEN(SUBSTITUTE($AH687:$AH690,"A", "")))</f>
        <v>0</v>
      </c>
      <c r="AQ687" s="237">
        <f>SUMPRODUCT(LEN($AG687:$AG690)-LEN(SUBSTITUTE($AG687:$AG690,"A", "")))</f>
        <v>0</v>
      </c>
      <c r="AR687" s="234">
        <f>SUMPRODUCT(LEN($M687:$AE690)-LEN(SUBSTITUTE($M687:$AE690,"S", "")))</f>
        <v>0</v>
      </c>
      <c r="AS687" s="240">
        <f>SUMPRODUCT(LEN($AH687:$AH690)-LEN(SUBSTITUTE($AH687:$AH690,"S", "")))</f>
        <v>0</v>
      </c>
      <c r="AT687" s="237">
        <f>SUMPRODUCT(LEN($AG687:$AG690)-LEN(SUBSTITUTE($AG687:$AG690,"S", "")))</f>
        <v>0</v>
      </c>
      <c r="AU687" s="234">
        <f>SUMPRODUCT(LEN($M687:$AE690)-LEN(SUBSTITUTE($M687:$AE690,"F", "")))</f>
        <v>0</v>
      </c>
      <c r="AV687" s="240">
        <f>SUMPRODUCT(LEN($AH687:$AH690)-LEN(SUBSTITUTE($AH687:$AH690,"F", "")))</f>
        <v>0</v>
      </c>
      <c r="AW687" s="237">
        <f>SUMPRODUCT(LEN($AG687:$AG690)-LEN(SUBSTITUTE($AG687:$AG690,"F", "")))</f>
        <v>0</v>
      </c>
      <c r="AX687" s="234">
        <f>SUMPRODUCT(LEN($M687:$AE690)-LEN(SUBSTITUTE($M687:$AE690,"G", "")))</f>
        <v>0</v>
      </c>
      <c r="AY687" s="240">
        <f>SUMPRODUCT(LEN($AH687:$AH690)-LEN(SUBSTITUTE($AH687:$AH690,"G", "")))</f>
        <v>0</v>
      </c>
      <c r="AZ687" s="237">
        <f>SUMPRODUCT(LEN($AG687:$AG690)-LEN(SUBSTITUTE($AG687:$AG690,"G", "")))</f>
        <v>0</v>
      </c>
      <c r="BA687" s="234">
        <f>SUMPRODUCT(LEN($M687:$AE690)-LEN(SUBSTITUTE($M687:$AE690,"M", "")))</f>
        <v>0</v>
      </c>
      <c r="BB687" s="240">
        <f>SUMPRODUCT(LEN($AH687:$AH690)-LEN(SUBSTITUTE($AH687:$AH690,"M", "")))</f>
        <v>0</v>
      </c>
      <c r="BC687" s="237">
        <f>SUMPRODUCT(LEN($AG687:$AG690)-LEN(SUBSTITUTE($AG687:$AG690,"M", "")))</f>
        <v>0</v>
      </c>
      <c r="BD687" s="291">
        <f>SUMPRODUCT(LEN($AI687:$AI690)-LEN(SUBSTITUTE($AI687:$AI690,"S", "")))</f>
        <v>0</v>
      </c>
      <c r="BE687" s="294">
        <f>SUMPRODUCT(LEN($AI687:$AI690)-LEN(SUBSTITUTE($AI687:$AI690,"F", "")))</f>
        <v>0</v>
      </c>
      <c r="BF687" s="294">
        <f>SUMPRODUCT(LEN($AI687:$AI690)-LEN(SUBSTITUTE($AI687:$AI690,"G", "")))</f>
        <v>0</v>
      </c>
      <c r="BG687" s="297">
        <f>SUMPRODUCT(LEN($AI687:$AI690)-LEN(SUBSTITUTE($AI687:$AI690,"M", "")))</f>
        <v>0</v>
      </c>
    </row>
    <row r="688" spans="2:60" ht="28.15" hidden="1" customHeight="1" thickBot="1">
      <c r="B688" s="34"/>
      <c r="C688" s="266"/>
      <c r="D688" s="43"/>
      <c r="E688" s="42"/>
      <c r="F688" s="42"/>
      <c r="G688" s="41"/>
      <c r="H688" s="260"/>
      <c r="I688" s="270"/>
      <c r="J688" s="270"/>
      <c r="K688" s="270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52"/>
      <c r="AK688" s="255"/>
      <c r="AL688" s="23"/>
      <c r="AM688" s="211"/>
      <c r="AN688" s="211"/>
      <c r="AO688" s="248"/>
      <c r="AP688" s="241"/>
      <c r="AQ688" s="238"/>
      <c r="AR688" s="235"/>
      <c r="AS688" s="241"/>
      <c r="AT688" s="238"/>
      <c r="AU688" s="235"/>
      <c r="AV688" s="241"/>
      <c r="AW688" s="238"/>
      <c r="AX688" s="235"/>
      <c r="AY688" s="241"/>
      <c r="AZ688" s="238"/>
      <c r="BA688" s="235"/>
      <c r="BB688" s="241"/>
      <c r="BC688" s="238"/>
      <c r="BD688" s="292"/>
      <c r="BE688" s="295"/>
      <c r="BF688" s="295"/>
      <c r="BG688" s="298"/>
    </row>
    <row r="689" spans="2:60" ht="28.15" hidden="1" customHeight="1">
      <c r="B689" s="34"/>
      <c r="C689" s="267"/>
      <c r="D689" s="33"/>
      <c r="E689" s="32"/>
      <c r="F689" s="32"/>
      <c r="G689" s="31"/>
      <c r="H689" s="257"/>
      <c r="I689" s="271"/>
      <c r="J689" s="271"/>
      <c r="K689" s="271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52"/>
      <c r="AK689" s="255"/>
      <c r="AL689" s="23"/>
      <c r="AM689" s="211"/>
      <c r="AN689" s="211"/>
      <c r="AO689" s="248"/>
      <c r="AP689" s="241"/>
      <c r="AQ689" s="238"/>
      <c r="AR689" s="235"/>
      <c r="AS689" s="241"/>
      <c r="AT689" s="238"/>
      <c r="AU689" s="235"/>
      <c r="AV689" s="241"/>
      <c r="AW689" s="238"/>
      <c r="AX689" s="235"/>
      <c r="AY689" s="241"/>
      <c r="AZ689" s="238"/>
      <c r="BA689" s="235"/>
      <c r="BB689" s="241"/>
      <c r="BC689" s="238"/>
      <c r="BD689" s="292"/>
      <c r="BE689" s="295"/>
      <c r="BF689" s="295"/>
      <c r="BG689" s="298"/>
    </row>
    <row r="690" spans="2:60" ht="28.15" hidden="1" customHeight="1" thickBot="1">
      <c r="B690" s="34"/>
      <c r="C690" s="273"/>
      <c r="D690" s="64"/>
      <c r="E690" s="63"/>
      <c r="F690" s="63"/>
      <c r="G690" s="62"/>
      <c r="H690" s="258"/>
      <c r="I690" s="274"/>
      <c r="J690" s="274"/>
      <c r="K690" s="274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53"/>
      <c r="AK690" s="256"/>
      <c r="AL690" s="55"/>
      <c r="AM690" s="211"/>
      <c r="AN690" s="211"/>
      <c r="AO690" s="249"/>
      <c r="AP690" s="242"/>
      <c r="AQ690" s="239"/>
      <c r="AR690" s="236"/>
      <c r="AS690" s="242"/>
      <c r="AT690" s="239"/>
      <c r="AU690" s="236"/>
      <c r="AV690" s="242"/>
      <c r="AW690" s="239"/>
      <c r="AX690" s="236"/>
      <c r="AY690" s="242"/>
      <c r="AZ690" s="239"/>
      <c r="BA690" s="236"/>
      <c r="BB690" s="242"/>
      <c r="BC690" s="239"/>
      <c r="BD690" s="293"/>
      <c r="BE690" s="296"/>
      <c r="BF690" s="296"/>
      <c r="BG690" s="299"/>
    </row>
    <row r="691" spans="2:60" ht="28.15" hidden="1" customHeight="1">
      <c r="B691" s="34"/>
      <c r="C691" s="265">
        <v>3</v>
      </c>
      <c r="D691" s="54"/>
      <c r="E691" s="53"/>
      <c r="F691" s="53"/>
      <c r="G691" s="52"/>
      <c r="H691" s="259"/>
      <c r="I691" s="269"/>
      <c r="J691" s="269"/>
      <c r="K691" s="269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44"/>
      <c r="AK691" s="244"/>
      <c r="AL691" s="44"/>
      <c r="AM691" s="211"/>
      <c r="AN691" s="211"/>
      <c r="AO691" s="247">
        <f>SUMPRODUCT(LEN($M691:$AE694)-LEN(SUBSTITUTE($M691:$AE694,"A", "")))</f>
        <v>0</v>
      </c>
      <c r="AP691" s="240">
        <f>SUMPRODUCT(LEN($AH691:$AH694)-LEN(SUBSTITUTE($AH691:$AH694,"A", "")))</f>
        <v>0</v>
      </c>
      <c r="AQ691" s="237">
        <f>SUMPRODUCT(LEN($AG691:$AG694)-LEN(SUBSTITUTE($AG691:$AG694,"A", "")))</f>
        <v>0</v>
      </c>
      <c r="AR691" s="234">
        <f>SUMPRODUCT(LEN($M691:$AE694)-LEN(SUBSTITUTE($M691:$AE694,"S", "")))</f>
        <v>0</v>
      </c>
      <c r="AS691" s="240">
        <f>SUMPRODUCT(LEN($AH691:$AH694)-LEN(SUBSTITUTE($AH691:$AH694,"S", "")))</f>
        <v>0</v>
      </c>
      <c r="AT691" s="237">
        <f>SUMPRODUCT(LEN($AG691:$AG694)-LEN(SUBSTITUTE($AG691:$AG694,"S", "")))</f>
        <v>0</v>
      </c>
      <c r="AU691" s="234">
        <f>SUMPRODUCT(LEN($M691:$AE694)-LEN(SUBSTITUTE($M691:$AE694,"F", "")))</f>
        <v>0</v>
      </c>
      <c r="AV691" s="240">
        <f>SUMPRODUCT(LEN($AH691:$AH694)-LEN(SUBSTITUTE($AH691:$AH694,"F", "")))</f>
        <v>0</v>
      </c>
      <c r="AW691" s="237">
        <f>SUMPRODUCT(LEN($AG691:$AG694)-LEN(SUBSTITUTE($AG691:$AG694,"F", "")))</f>
        <v>0</v>
      </c>
      <c r="AX691" s="234">
        <f>SUMPRODUCT(LEN($M691:$AE694)-LEN(SUBSTITUTE($M691:$AE694,"G", "")))</f>
        <v>0</v>
      </c>
      <c r="AY691" s="240">
        <f>SUMPRODUCT(LEN($AH691:$AH694)-LEN(SUBSTITUTE($AH691:$AH694,"G", "")))</f>
        <v>0</v>
      </c>
      <c r="AZ691" s="237">
        <f>SUMPRODUCT(LEN($AG691:$AG694)-LEN(SUBSTITUTE($AG691:$AG694,"G", "")))</f>
        <v>0</v>
      </c>
      <c r="BA691" s="234">
        <f>SUMPRODUCT(LEN($M691:$AE694)-LEN(SUBSTITUTE($M691:$AE694,"M", "")))</f>
        <v>0</v>
      </c>
      <c r="BB691" s="240">
        <f>SUMPRODUCT(LEN($AH691:$AH694)-LEN(SUBSTITUTE($AH691:$AH694,"M", "")))</f>
        <v>0</v>
      </c>
      <c r="BC691" s="237">
        <f>SUMPRODUCT(LEN($AG691:$AG694)-LEN(SUBSTITUTE($AG691:$AG694,"M", "")))</f>
        <v>0</v>
      </c>
      <c r="BD691" s="291">
        <f>SUMPRODUCT(LEN($AI691:$AI694)-LEN(SUBSTITUTE($AI691:$AI694,"S", "")))</f>
        <v>0</v>
      </c>
      <c r="BE691" s="294">
        <f>SUMPRODUCT(LEN($AI691:$AI694)-LEN(SUBSTITUTE($AI691:$AI694,"F", "")))</f>
        <v>0</v>
      </c>
      <c r="BF691" s="294">
        <f>SUMPRODUCT(LEN($AI691:$AI694)-LEN(SUBSTITUTE($AI691:$AI694,"G", "")))</f>
        <v>0</v>
      </c>
      <c r="BG691" s="297">
        <f>SUMPRODUCT(LEN($AI691:$AI694)-LEN(SUBSTITUTE($AI691:$AI694,"M", "")))</f>
        <v>0</v>
      </c>
    </row>
    <row r="692" spans="2:60" ht="28.15" hidden="1" customHeight="1" thickBot="1">
      <c r="B692" s="34"/>
      <c r="C692" s="266"/>
      <c r="D692" s="43"/>
      <c r="E692" s="42"/>
      <c r="F692" s="42"/>
      <c r="G692" s="41"/>
      <c r="H692" s="260"/>
      <c r="I692" s="270"/>
      <c r="J692" s="270"/>
      <c r="K692" s="270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45"/>
      <c r="AK692" s="245"/>
      <c r="AL692" s="23"/>
      <c r="AM692" s="211"/>
      <c r="AN692" s="211"/>
      <c r="AO692" s="248"/>
      <c r="AP692" s="241"/>
      <c r="AQ692" s="238"/>
      <c r="AR692" s="235"/>
      <c r="AS692" s="241"/>
      <c r="AT692" s="238"/>
      <c r="AU692" s="235"/>
      <c r="AV692" s="241"/>
      <c r="AW692" s="238"/>
      <c r="AX692" s="235"/>
      <c r="AY692" s="241"/>
      <c r="AZ692" s="238"/>
      <c r="BA692" s="235"/>
      <c r="BB692" s="241"/>
      <c r="BC692" s="238"/>
      <c r="BD692" s="292"/>
      <c r="BE692" s="295"/>
      <c r="BF692" s="295"/>
      <c r="BG692" s="298"/>
    </row>
    <row r="693" spans="2:60" ht="28.15" hidden="1" customHeight="1">
      <c r="B693" s="34"/>
      <c r="C693" s="267"/>
      <c r="D693" s="33"/>
      <c r="E693" s="32"/>
      <c r="F693" s="32"/>
      <c r="G693" s="31"/>
      <c r="H693" s="257"/>
      <c r="I693" s="271"/>
      <c r="J693" s="271"/>
      <c r="K693" s="271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45"/>
      <c r="AK693" s="245"/>
      <c r="AL693" s="23"/>
      <c r="AM693" s="211"/>
      <c r="AN693" s="211"/>
      <c r="AO693" s="248"/>
      <c r="AP693" s="241"/>
      <c r="AQ693" s="238"/>
      <c r="AR693" s="235"/>
      <c r="AS693" s="241"/>
      <c r="AT693" s="238"/>
      <c r="AU693" s="235"/>
      <c r="AV693" s="241"/>
      <c r="AW693" s="238"/>
      <c r="AX693" s="235"/>
      <c r="AY693" s="241"/>
      <c r="AZ693" s="238"/>
      <c r="BA693" s="235"/>
      <c r="BB693" s="241"/>
      <c r="BC693" s="238"/>
      <c r="BD693" s="292"/>
      <c r="BE693" s="295"/>
      <c r="BF693" s="295"/>
      <c r="BG693" s="298"/>
    </row>
    <row r="694" spans="2:60" ht="28.15" hidden="1" customHeight="1" thickBot="1">
      <c r="B694" s="22"/>
      <c r="C694" s="268"/>
      <c r="D694" s="21"/>
      <c r="E694" s="20"/>
      <c r="F694" s="20"/>
      <c r="G694" s="19"/>
      <c r="H694" s="258"/>
      <c r="I694" s="272"/>
      <c r="J694" s="272"/>
      <c r="K694" s="27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46"/>
      <c r="AK694" s="246"/>
      <c r="AL694" s="11"/>
      <c r="AM694" s="211"/>
      <c r="AN694" s="211"/>
      <c r="AO694" s="249"/>
      <c r="AP694" s="242"/>
      <c r="AQ694" s="239"/>
      <c r="AR694" s="236"/>
      <c r="AS694" s="242"/>
      <c r="AT694" s="239"/>
      <c r="AU694" s="236"/>
      <c r="AV694" s="242"/>
      <c r="AW694" s="239"/>
      <c r="AX694" s="236"/>
      <c r="AY694" s="242"/>
      <c r="AZ694" s="239"/>
      <c r="BA694" s="236"/>
      <c r="BB694" s="242"/>
      <c r="BC694" s="239"/>
      <c r="BD694" s="293"/>
      <c r="BE694" s="296"/>
      <c r="BF694" s="296"/>
      <c r="BG694" s="299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29" t="s">
        <v>287</v>
      </c>
      <c r="M695" s="278"/>
      <c r="N695" s="229" t="s">
        <v>286</v>
      </c>
      <c r="O695" s="278"/>
      <c r="P695" s="229" t="s">
        <v>286</v>
      </c>
      <c r="Q695" s="230"/>
      <c r="R695" s="229" t="s">
        <v>286</v>
      </c>
      <c r="S695" s="230"/>
      <c r="T695" s="229" t="s">
        <v>286</v>
      </c>
      <c r="U695" s="230"/>
      <c r="V695" s="229" t="s">
        <v>286</v>
      </c>
      <c r="W695" s="230"/>
      <c r="X695" s="229" t="s">
        <v>286</v>
      </c>
      <c r="Y695" s="230"/>
      <c r="Z695" s="229" t="s">
        <v>286</v>
      </c>
      <c r="AA695" s="230"/>
      <c r="AB695" s="229" t="s">
        <v>286</v>
      </c>
      <c r="AC695" s="230"/>
      <c r="AD695" s="229" t="s">
        <v>286</v>
      </c>
      <c r="AE695" s="230"/>
      <c r="AF695" s="243" t="s">
        <v>285</v>
      </c>
      <c r="AG695" s="230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75"/>
      <c r="F696" s="276"/>
      <c r="G696" s="277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65">
        <v>1</v>
      </c>
      <c r="D697" s="54"/>
      <c r="E697" s="53"/>
      <c r="F697" s="53"/>
      <c r="G697" s="52"/>
      <c r="H697" s="259"/>
      <c r="I697" s="269"/>
      <c r="J697" s="269"/>
      <c r="K697" s="269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44"/>
      <c r="AK697" s="244"/>
      <c r="AL697" s="44"/>
      <c r="AM697" s="211"/>
      <c r="AN697" s="211"/>
      <c r="AO697" s="247">
        <f>SUMPRODUCT(LEN($M697:$AE700)-LEN(SUBSTITUTE($M697:$AE700,"A", "")))</f>
        <v>0</v>
      </c>
      <c r="AP697" s="240">
        <f>SUMPRODUCT(LEN($AH697:$AH700)-LEN(SUBSTITUTE($AH697:$AH700,"A", "")))</f>
        <v>0</v>
      </c>
      <c r="AQ697" s="237">
        <f>SUMPRODUCT(LEN($AG697:$AG700)-LEN(SUBSTITUTE($AG697:$AG700,"A", "")))</f>
        <v>0</v>
      </c>
      <c r="AR697" s="234">
        <f>SUMPRODUCT(LEN($M697:$AE700)-LEN(SUBSTITUTE($M697:$AE700,"S", "")))</f>
        <v>0</v>
      </c>
      <c r="AS697" s="240">
        <f>SUMPRODUCT(LEN($AH697:$AH700)-LEN(SUBSTITUTE($AH697:$AH700,"S", "")))</f>
        <v>0</v>
      </c>
      <c r="AT697" s="237">
        <f>SUMPRODUCT(LEN($AG697:$AG700)-LEN(SUBSTITUTE($AG697:$AG700,"S", "")))</f>
        <v>0</v>
      </c>
      <c r="AU697" s="234">
        <f>SUMPRODUCT(LEN($M697:$AE700)-LEN(SUBSTITUTE($M697:$AE700,"F", "")))</f>
        <v>0</v>
      </c>
      <c r="AV697" s="240">
        <f>SUMPRODUCT(LEN($AH697:$AH700)-LEN(SUBSTITUTE($AH697:$AH700,"F", "")))</f>
        <v>0</v>
      </c>
      <c r="AW697" s="237">
        <f>SUMPRODUCT(LEN($AG697:$AG700)-LEN(SUBSTITUTE($AG697:$AG700,"F", "")))</f>
        <v>0</v>
      </c>
      <c r="AX697" s="234">
        <f>SUMPRODUCT(LEN($M697:$AE700)-LEN(SUBSTITUTE($M697:$AE700,"G", "")))</f>
        <v>0</v>
      </c>
      <c r="AY697" s="240">
        <f>SUMPRODUCT(LEN($AH697:$AH700)-LEN(SUBSTITUTE($AH697:$AH700,"G", "")))</f>
        <v>0</v>
      </c>
      <c r="AZ697" s="237">
        <f>SUMPRODUCT(LEN($AG697:$AG700)-LEN(SUBSTITUTE($AG697:$AG700,"G", "")))</f>
        <v>0</v>
      </c>
      <c r="BA697" s="234">
        <f>SUMPRODUCT(LEN($M697:$AE700)-LEN(SUBSTITUTE($M697:$AE700,"M", "")))</f>
        <v>0</v>
      </c>
      <c r="BB697" s="240">
        <f>SUMPRODUCT(LEN($AH697:$AH700)-LEN(SUBSTITUTE($AH697:$AH700,"M", "")))</f>
        <v>0</v>
      </c>
      <c r="BC697" s="237">
        <f>SUMPRODUCT(LEN($AG697:$AG700)-LEN(SUBSTITUTE($AG697:$AG700,"M", "")))</f>
        <v>0</v>
      </c>
      <c r="BD697" s="291">
        <f>SUMPRODUCT(LEN($AI697:$AI700)-LEN(SUBSTITUTE($AI697:$AI700,"S", "")))</f>
        <v>0</v>
      </c>
      <c r="BE697" s="294">
        <f>SUMPRODUCT(LEN($AI697:$AI700)-LEN(SUBSTITUTE($AI697:$AI700,"F", "")))</f>
        <v>0</v>
      </c>
      <c r="BF697" s="294">
        <f>SUMPRODUCT(LEN($AI697:$AI700)-LEN(SUBSTITUTE($AI697:$AI700,"G", "")))</f>
        <v>0</v>
      </c>
      <c r="BG697" s="297">
        <f>SUMPRODUCT(LEN($AI697:$AI700)-LEN(SUBSTITUTE($AI697:$AI700,"M", "")))</f>
        <v>0</v>
      </c>
    </row>
    <row r="698" spans="2:60" ht="28.15" hidden="1" customHeight="1" thickBot="1">
      <c r="B698" s="34"/>
      <c r="C698" s="266"/>
      <c r="D698" s="43"/>
      <c r="E698" s="42"/>
      <c r="F698" s="42"/>
      <c r="G698" s="41"/>
      <c r="H698" s="260"/>
      <c r="I698" s="270"/>
      <c r="J698" s="270"/>
      <c r="K698" s="270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45"/>
      <c r="AK698" s="245"/>
      <c r="AL698" s="23"/>
      <c r="AM698" s="211"/>
      <c r="AN698" s="211"/>
      <c r="AO698" s="248"/>
      <c r="AP698" s="241"/>
      <c r="AQ698" s="238"/>
      <c r="AR698" s="235"/>
      <c r="AS698" s="241"/>
      <c r="AT698" s="238"/>
      <c r="AU698" s="235"/>
      <c r="AV698" s="241"/>
      <c r="AW698" s="238"/>
      <c r="AX698" s="235"/>
      <c r="AY698" s="241"/>
      <c r="AZ698" s="238"/>
      <c r="BA698" s="235"/>
      <c r="BB698" s="241"/>
      <c r="BC698" s="238"/>
      <c r="BD698" s="292"/>
      <c r="BE698" s="295"/>
      <c r="BF698" s="295"/>
      <c r="BG698" s="298"/>
    </row>
    <row r="699" spans="2:60" ht="28.15" hidden="1" customHeight="1">
      <c r="B699" s="34"/>
      <c r="C699" s="267"/>
      <c r="D699" s="33"/>
      <c r="E699" s="32"/>
      <c r="F699" s="32"/>
      <c r="G699" s="31"/>
      <c r="H699" s="257"/>
      <c r="I699" s="271"/>
      <c r="J699" s="271"/>
      <c r="K699" s="271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45"/>
      <c r="AK699" s="245"/>
      <c r="AL699" s="23"/>
      <c r="AM699" s="211"/>
      <c r="AN699" s="211"/>
      <c r="AO699" s="248"/>
      <c r="AP699" s="241"/>
      <c r="AQ699" s="238"/>
      <c r="AR699" s="235"/>
      <c r="AS699" s="241"/>
      <c r="AT699" s="238"/>
      <c r="AU699" s="235"/>
      <c r="AV699" s="241"/>
      <c r="AW699" s="238"/>
      <c r="AX699" s="235"/>
      <c r="AY699" s="241"/>
      <c r="AZ699" s="238"/>
      <c r="BA699" s="235"/>
      <c r="BB699" s="241"/>
      <c r="BC699" s="238"/>
      <c r="BD699" s="292"/>
      <c r="BE699" s="295"/>
      <c r="BF699" s="295"/>
      <c r="BG699" s="298"/>
    </row>
    <row r="700" spans="2:60" ht="28.15" hidden="1" customHeight="1" thickBot="1">
      <c r="B700" s="34"/>
      <c r="C700" s="273"/>
      <c r="D700" s="64"/>
      <c r="E700" s="63"/>
      <c r="F700" s="63"/>
      <c r="G700" s="62"/>
      <c r="H700" s="258"/>
      <c r="I700" s="274"/>
      <c r="J700" s="274"/>
      <c r="K700" s="274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50"/>
      <c r="AK700" s="250"/>
      <c r="AL700" s="55"/>
      <c r="AM700" s="211"/>
      <c r="AN700" s="211"/>
      <c r="AO700" s="249"/>
      <c r="AP700" s="242"/>
      <c r="AQ700" s="239"/>
      <c r="AR700" s="236"/>
      <c r="AS700" s="242"/>
      <c r="AT700" s="239"/>
      <c r="AU700" s="236"/>
      <c r="AV700" s="242"/>
      <c r="AW700" s="239"/>
      <c r="AX700" s="236"/>
      <c r="AY700" s="242"/>
      <c r="AZ700" s="239"/>
      <c r="BA700" s="236"/>
      <c r="BB700" s="242"/>
      <c r="BC700" s="239"/>
      <c r="BD700" s="293"/>
      <c r="BE700" s="296"/>
      <c r="BF700" s="296"/>
      <c r="BG700" s="299"/>
    </row>
    <row r="701" spans="2:60" ht="28.15" hidden="1" customHeight="1">
      <c r="B701" s="34"/>
      <c r="C701" s="265">
        <v>2</v>
      </c>
      <c r="D701" s="54"/>
      <c r="E701" s="53"/>
      <c r="F701" s="53"/>
      <c r="G701" s="52"/>
      <c r="H701" s="259"/>
      <c r="I701" s="269"/>
      <c r="J701" s="269"/>
      <c r="K701" s="269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51"/>
      <c r="AK701" s="254"/>
      <c r="AL701" s="44"/>
      <c r="AM701" s="211"/>
      <c r="AN701" s="211"/>
      <c r="AO701" s="247">
        <f>SUMPRODUCT(LEN($M701:$AE704)-LEN(SUBSTITUTE($M701:$AE704,"A", "")))</f>
        <v>0</v>
      </c>
      <c r="AP701" s="240">
        <f>SUMPRODUCT(LEN($AH701:$AH704)-LEN(SUBSTITUTE($AH701:$AH704,"A", "")))</f>
        <v>0</v>
      </c>
      <c r="AQ701" s="237">
        <f>SUMPRODUCT(LEN($AG701:$AG704)-LEN(SUBSTITUTE($AG701:$AG704,"A", "")))</f>
        <v>0</v>
      </c>
      <c r="AR701" s="234">
        <f>SUMPRODUCT(LEN($M701:$AE704)-LEN(SUBSTITUTE($M701:$AE704,"S", "")))</f>
        <v>0</v>
      </c>
      <c r="AS701" s="240">
        <f>SUMPRODUCT(LEN($AH701:$AH704)-LEN(SUBSTITUTE($AH701:$AH704,"S", "")))</f>
        <v>0</v>
      </c>
      <c r="AT701" s="237">
        <f>SUMPRODUCT(LEN($AG701:$AG704)-LEN(SUBSTITUTE($AG701:$AG704,"S", "")))</f>
        <v>0</v>
      </c>
      <c r="AU701" s="234">
        <f>SUMPRODUCT(LEN($M701:$AE704)-LEN(SUBSTITUTE($M701:$AE704,"F", "")))</f>
        <v>0</v>
      </c>
      <c r="AV701" s="240">
        <f>SUMPRODUCT(LEN($AH701:$AH704)-LEN(SUBSTITUTE($AH701:$AH704,"F", "")))</f>
        <v>0</v>
      </c>
      <c r="AW701" s="237">
        <f>SUMPRODUCT(LEN($AG701:$AG704)-LEN(SUBSTITUTE($AG701:$AG704,"F", "")))</f>
        <v>0</v>
      </c>
      <c r="AX701" s="234">
        <f>SUMPRODUCT(LEN($M701:$AE704)-LEN(SUBSTITUTE($M701:$AE704,"G", "")))</f>
        <v>0</v>
      </c>
      <c r="AY701" s="240">
        <f>SUMPRODUCT(LEN($AH701:$AH704)-LEN(SUBSTITUTE($AH701:$AH704,"G", "")))</f>
        <v>0</v>
      </c>
      <c r="AZ701" s="237">
        <f>SUMPRODUCT(LEN($AG701:$AG704)-LEN(SUBSTITUTE($AG701:$AG704,"G", "")))</f>
        <v>0</v>
      </c>
      <c r="BA701" s="234">
        <f>SUMPRODUCT(LEN($M701:$AE704)-LEN(SUBSTITUTE($M701:$AE704,"M", "")))</f>
        <v>0</v>
      </c>
      <c r="BB701" s="240">
        <f>SUMPRODUCT(LEN($AH701:$AH704)-LEN(SUBSTITUTE($AH701:$AH704,"M", "")))</f>
        <v>0</v>
      </c>
      <c r="BC701" s="237">
        <f>SUMPRODUCT(LEN($AG701:$AG704)-LEN(SUBSTITUTE($AG701:$AG704,"M", "")))</f>
        <v>0</v>
      </c>
      <c r="BD701" s="291">
        <f>SUMPRODUCT(LEN($AI701:$AI704)-LEN(SUBSTITUTE($AI701:$AI704,"S", "")))</f>
        <v>0</v>
      </c>
      <c r="BE701" s="294">
        <f>SUMPRODUCT(LEN($AI701:$AI704)-LEN(SUBSTITUTE($AI701:$AI704,"F", "")))</f>
        <v>0</v>
      </c>
      <c r="BF701" s="294">
        <f>SUMPRODUCT(LEN($AI701:$AI704)-LEN(SUBSTITUTE($AI701:$AI704,"G", "")))</f>
        <v>0</v>
      </c>
      <c r="BG701" s="297">
        <f>SUMPRODUCT(LEN($AI701:$AI704)-LEN(SUBSTITUTE($AI701:$AI704,"M", "")))</f>
        <v>0</v>
      </c>
    </row>
    <row r="702" spans="2:60" ht="28.15" hidden="1" customHeight="1" thickBot="1">
      <c r="B702" s="34"/>
      <c r="C702" s="266"/>
      <c r="D702" s="43"/>
      <c r="E702" s="42"/>
      <c r="F702" s="42"/>
      <c r="G702" s="41"/>
      <c r="H702" s="260"/>
      <c r="I702" s="270"/>
      <c r="J702" s="270"/>
      <c r="K702" s="270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52"/>
      <c r="AK702" s="255"/>
      <c r="AL702" s="23"/>
      <c r="AM702" s="211"/>
      <c r="AN702" s="211"/>
      <c r="AO702" s="248"/>
      <c r="AP702" s="241"/>
      <c r="AQ702" s="238"/>
      <c r="AR702" s="235"/>
      <c r="AS702" s="241"/>
      <c r="AT702" s="238"/>
      <c r="AU702" s="235"/>
      <c r="AV702" s="241"/>
      <c r="AW702" s="238"/>
      <c r="AX702" s="235"/>
      <c r="AY702" s="241"/>
      <c r="AZ702" s="238"/>
      <c r="BA702" s="235"/>
      <c r="BB702" s="241"/>
      <c r="BC702" s="238"/>
      <c r="BD702" s="292"/>
      <c r="BE702" s="295"/>
      <c r="BF702" s="295"/>
      <c r="BG702" s="298"/>
    </row>
    <row r="703" spans="2:60" ht="28.15" hidden="1" customHeight="1">
      <c r="B703" s="34"/>
      <c r="C703" s="267"/>
      <c r="D703" s="33"/>
      <c r="E703" s="32"/>
      <c r="F703" s="32"/>
      <c r="G703" s="31"/>
      <c r="H703" s="257"/>
      <c r="I703" s="271"/>
      <c r="J703" s="271"/>
      <c r="K703" s="271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52"/>
      <c r="AK703" s="255"/>
      <c r="AL703" s="23"/>
      <c r="AM703" s="211"/>
      <c r="AN703" s="211"/>
      <c r="AO703" s="248"/>
      <c r="AP703" s="241"/>
      <c r="AQ703" s="238"/>
      <c r="AR703" s="235"/>
      <c r="AS703" s="241"/>
      <c r="AT703" s="238"/>
      <c r="AU703" s="235"/>
      <c r="AV703" s="241"/>
      <c r="AW703" s="238"/>
      <c r="AX703" s="235"/>
      <c r="AY703" s="241"/>
      <c r="AZ703" s="238"/>
      <c r="BA703" s="235"/>
      <c r="BB703" s="241"/>
      <c r="BC703" s="238"/>
      <c r="BD703" s="292"/>
      <c r="BE703" s="295"/>
      <c r="BF703" s="295"/>
      <c r="BG703" s="298"/>
    </row>
    <row r="704" spans="2:60" ht="28.15" hidden="1" customHeight="1" thickBot="1">
      <c r="B704" s="34"/>
      <c r="C704" s="273"/>
      <c r="D704" s="64"/>
      <c r="E704" s="63"/>
      <c r="F704" s="63"/>
      <c r="G704" s="62"/>
      <c r="H704" s="258"/>
      <c r="I704" s="274"/>
      <c r="J704" s="274"/>
      <c r="K704" s="274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53"/>
      <c r="AK704" s="256"/>
      <c r="AL704" s="55"/>
      <c r="AM704" s="211"/>
      <c r="AN704" s="211"/>
      <c r="AO704" s="249"/>
      <c r="AP704" s="242"/>
      <c r="AQ704" s="239"/>
      <c r="AR704" s="236"/>
      <c r="AS704" s="242"/>
      <c r="AT704" s="239"/>
      <c r="AU704" s="236"/>
      <c r="AV704" s="242"/>
      <c r="AW704" s="239"/>
      <c r="AX704" s="236"/>
      <c r="AY704" s="242"/>
      <c r="AZ704" s="239"/>
      <c r="BA704" s="236"/>
      <c r="BB704" s="242"/>
      <c r="BC704" s="239"/>
      <c r="BD704" s="293"/>
      <c r="BE704" s="296"/>
      <c r="BF704" s="296"/>
      <c r="BG704" s="299"/>
    </row>
    <row r="705" spans="2:60" ht="28.15" hidden="1" customHeight="1">
      <c r="B705" s="34"/>
      <c r="C705" s="265">
        <v>3</v>
      </c>
      <c r="D705" s="54"/>
      <c r="E705" s="53"/>
      <c r="F705" s="53"/>
      <c r="G705" s="52"/>
      <c r="H705" s="259"/>
      <c r="I705" s="269"/>
      <c r="J705" s="269"/>
      <c r="K705" s="269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44"/>
      <c r="AK705" s="244"/>
      <c r="AL705" s="44"/>
      <c r="AM705" s="211"/>
      <c r="AN705" s="211"/>
      <c r="AO705" s="247">
        <f>SUMPRODUCT(LEN($M705:$AE708)-LEN(SUBSTITUTE($M705:$AE708,"A", "")))</f>
        <v>0</v>
      </c>
      <c r="AP705" s="240">
        <f>SUMPRODUCT(LEN($AH705:$AH708)-LEN(SUBSTITUTE($AH705:$AH708,"A", "")))</f>
        <v>0</v>
      </c>
      <c r="AQ705" s="237">
        <f>SUMPRODUCT(LEN($AG705:$AG708)-LEN(SUBSTITUTE($AG705:$AG708,"A", "")))</f>
        <v>0</v>
      </c>
      <c r="AR705" s="234">
        <f>SUMPRODUCT(LEN($M705:$AE708)-LEN(SUBSTITUTE($M705:$AE708,"S", "")))</f>
        <v>0</v>
      </c>
      <c r="AS705" s="240">
        <f>SUMPRODUCT(LEN($AH705:$AH708)-LEN(SUBSTITUTE($AH705:$AH708,"S", "")))</f>
        <v>0</v>
      </c>
      <c r="AT705" s="237">
        <f>SUMPRODUCT(LEN($AG705:$AG708)-LEN(SUBSTITUTE($AG705:$AG708,"S", "")))</f>
        <v>0</v>
      </c>
      <c r="AU705" s="234">
        <f>SUMPRODUCT(LEN($M705:$AE708)-LEN(SUBSTITUTE($M705:$AE708,"F", "")))</f>
        <v>0</v>
      </c>
      <c r="AV705" s="240">
        <f>SUMPRODUCT(LEN($AH705:$AH708)-LEN(SUBSTITUTE($AH705:$AH708,"F", "")))</f>
        <v>0</v>
      </c>
      <c r="AW705" s="237">
        <f>SUMPRODUCT(LEN($AG705:$AG708)-LEN(SUBSTITUTE($AG705:$AG708,"F", "")))</f>
        <v>0</v>
      </c>
      <c r="AX705" s="234">
        <f>SUMPRODUCT(LEN($M705:$AE708)-LEN(SUBSTITUTE($M705:$AE708,"G", "")))</f>
        <v>0</v>
      </c>
      <c r="AY705" s="240">
        <f>SUMPRODUCT(LEN($AH705:$AH708)-LEN(SUBSTITUTE($AH705:$AH708,"G", "")))</f>
        <v>0</v>
      </c>
      <c r="AZ705" s="237">
        <f>SUMPRODUCT(LEN($AG705:$AG708)-LEN(SUBSTITUTE($AG705:$AG708,"G", "")))</f>
        <v>0</v>
      </c>
      <c r="BA705" s="234">
        <f>SUMPRODUCT(LEN($M705:$AE708)-LEN(SUBSTITUTE($M705:$AE708,"M", "")))</f>
        <v>0</v>
      </c>
      <c r="BB705" s="240">
        <f>SUMPRODUCT(LEN($AH705:$AH708)-LEN(SUBSTITUTE($AH705:$AH708,"M", "")))</f>
        <v>0</v>
      </c>
      <c r="BC705" s="237">
        <f>SUMPRODUCT(LEN($AG705:$AG708)-LEN(SUBSTITUTE($AG705:$AG708,"M", "")))</f>
        <v>0</v>
      </c>
      <c r="BD705" s="291">
        <f>SUMPRODUCT(LEN($AI705:$AI708)-LEN(SUBSTITUTE($AI705:$AI708,"S", "")))</f>
        <v>0</v>
      </c>
      <c r="BE705" s="294">
        <f>SUMPRODUCT(LEN($AI705:$AI708)-LEN(SUBSTITUTE($AI705:$AI708,"F", "")))</f>
        <v>0</v>
      </c>
      <c r="BF705" s="294">
        <f>SUMPRODUCT(LEN($AI705:$AI708)-LEN(SUBSTITUTE($AI705:$AI708,"G", "")))</f>
        <v>0</v>
      </c>
      <c r="BG705" s="297">
        <f>SUMPRODUCT(LEN($AI705:$AI708)-LEN(SUBSTITUTE($AI705:$AI708,"M", "")))</f>
        <v>0</v>
      </c>
    </row>
    <row r="706" spans="2:60" ht="28.15" hidden="1" customHeight="1" thickBot="1">
      <c r="B706" s="34"/>
      <c r="C706" s="266"/>
      <c r="D706" s="43"/>
      <c r="E706" s="42"/>
      <c r="F706" s="42"/>
      <c r="G706" s="41"/>
      <c r="H706" s="260"/>
      <c r="I706" s="270"/>
      <c r="J706" s="270"/>
      <c r="K706" s="270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45"/>
      <c r="AK706" s="245"/>
      <c r="AL706" s="23"/>
      <c r="AM706" s="211"/>
      <c r="AN706" s="211"/>
      <c r="AO706" s="248"/>
      <c r="AP706" s="241"/>
      <c r="AQ706" s="238"/>
      <c r="AR706" s="235"/>
      <c r="AS706" s="241"/>
      <c r="AT706" s="238"/>
      <c r="AU706" s="235"/>
      <c r="AV706" s="241"/>
      <c r="AW706" s="238"/>
      <c r="AX706" s="235"/>
      <c r="AY706" s="241"/>
      <c r="AZ706" s="238"/>
      <c r="BA706" s="235"/>
      <c r="BB706" s="241"/>
      <c r="BC706" s="238"/>
      <c r="BD706" s="292"/>
      <c r="BE706" s="295"/>
      <c r="BF706" s="295"/>
      <c r="BG706" s="298"/>
    </row>
    <row r="707" spans="2:60" ht="28.15" hidden="1" customHeight="1">
      <c r="B707" s="34"/>
      <c r="C707" s="267"/>
      <c r="D707" s="33"/>
      <c r="E707" s="32"/>
      <c r="F707" s="32"/>
      <c r="G707" s="31"/>
      <c r="H707" s="257"/>
      <c r="I707" s="271"/>
      <c r="J707" s="271"/>
      <c r="K707" s="271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45"/>
      <c r="AK707" s="245"/>
      <c r="AL707" s="23"/>
      <c r="AM707" s="211"/>
      <c r="AN707" s="211"/>
      <c r="AO707" s="248"/>
      <c r="AP707" s="241"/>
      <c r="AQ707" s="238"/>
      <c r="AR707" s="235"/>
      <c r="AS707" s="241"/>
      <c r="AT707" s="238"/>
      <c r="AU707" s="235"/>
      <c r="AV707" s="241"/>
      <c r="AW707" s="238"/>
      <c r="AX707" s="235"/>
      <c r="AY707" s="241"/>
      <c r="AZ707" s="238"/>
      <c r="BA707" s="235"/>
      <c r="BB707" s="241"/>
      <c r="BC707" s="238"/>
      <c r="BD707" s="292"/>
      <c r="BE707" s="295"/>
      <c r="BF707" s="295"/>
      <c r="BG707" s="298"/>
    </row>
    <row r="708" spans="2:60" ht="28.15" hidden="1" customHeight="1" thickBot="1">
      <c r="B708" s="22"/>
      <c r="C708" s="268"/>
      <c r="D708" s="21"/>
      <c r="E708" s="20"/>
      <c r="F708" s="20"/>
      <c r="G708" s="19"/>
      <c r="H708" s="258"/>
      <c r="I708" s="272"/>
      <c r="J708" s="272"/>
      <c r="K708" s="27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46"/>
      <c r="AK708" s="246"/>
      <c r="AL708" s="11"/>
      <c r="AM708" s="211"/>
      <c r="AN708" s="211"/>
      <c r="AO708" s="249"/>
      <c r="AP708" s="242"/>
      <c r="AQ708" s="239"/>
      <c r="AR708" s="236"/>
      <c r="AS708" s="242"/>
      <c r="AT708" s="239"/>
      <c r="AU708" s="236"/>
      <c r="AV708" s="242"/>
      <c r="AW708" s="239"/>
      <c r="AX708" s="236"/>
      <c r="AY708" s="242"/>
      <c r="AZ708" s="239"/>
      <c r="BA708" s="236"/>
      <c r="BB708" s="242"/>
      <c r="BC708" s="239"/>
      <c r="BD708" s="293"/>
      <c r="BE708" s="296"/>
      <c r="BF708" s="296"/>
      <c r="BG708" s="299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29" t="s">
        <v>287</v>
      </c>
      <c r="M709" s="278"/>
      <c r="N709" s="229" t="s">
        <v>286</v>
      </c>
      <c r="O709" s="278"/>
      <c r="P709" s="229" t="s">
        <v>286</v>
      </c>
      <c r="Q709" s="230"/>
      <c r="R709" s="229" t="s">
        <v>286</v>
      </c>
      <c r="S709" s="230"/>
      <c r="T709" s="229" t="s">
        <v>286</v>
      </c>
      <c r="U709" s="230"/>
      <c r="V709" s="229" t="s">
        <v>286</v>
      </c>
      <c r="W709" s="230"/>
      <c r="X709" s="229" t="s">
        <v>286</v>
      </c>
      <c r="Y709" s="230"/>
      <c r="Z709" s="229" t="s">
        <v>286</v>
      </c>
      <c r="AA709" s="230"/>
      <c r="AB709" s="229" t="s">
        <v>286</v>
      </c>
      <c r="AC709" s="230"/>
      <c r="AD709" s="229" t="s">
        <v>286</v>
      </c>
      <c r="AE709" s="230"/>
      <c r="AF709" s="243" t="s">
        <v>285</v>
      </c>
      <c r="AG709" s="230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75"/>
      <c r="F710" s="276"/>
      <c r="G710" s="277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65">
        <v>1</v>
      </c>
      <c r="D711" s="54"/>
      <c r="E711" s="53"/>
      <c r="F711" s="53"/>
      <c r="G711" s="52"/>
      <c r="H711" s="259"/>
      <c r="I711" s="269"/>
      <c r="J711" s="269"/>
      <c r="K711" s="269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44"/>
      <c r="AK711" s="244"/>
      <c r="AL711" s="44"/>
      <c r="AM711" s="211"/>
      <c r="AN711" s="211"/>
      <c r="AO711" s="247">
        <f>SUMPRODUCT(LEN($M711:$AE714)-LEN(SUBSTITUTE($M711:$AE714,"A", "")))</f>
        <v>0</v>
      </c>
      <c r="AP711" s="240">
        <f>SUMPRODUCT(LEN($AH711:$AH714)-LEN(SUBSTITUTE($AH711:$AH714,"A", "")))</f>
        <v>0</v>
      </c>
      <c r="AQ711" s="237">
        <f>SUMPRODUCT(LEN($AG711:$AG714)-LEN(SUBSTITUTE($AG711:$AG714,"A", "")))</f>
        <v>0</v>
      </c>
      <c r="AR711" s="234">
        <f>SUMPRODUCT(LEN($M711:$AE714)-LEN(SUBSTITUTE($M711:$AE714,"S", "")))</f>
        <v>0</v>
      </c>
      <c r="AS711" s="240">
        <f>SUMPRODUCT(LEN($AH711:$AH714)-LEN(SUBSTITUTE($AH711:$AH714,"S", "")))</f>
        <v>0</v>
      </c>
      <c r="AT711" s="237">
        <f>SUMPRODUCT(LEN($AG711:$AG714)-LEN(SUBSTITUTE($AG711:$AG714,"S", "")))</f>
        <v>0</v>
      </c>
      <c r="AU711" s="234">
        <f>SUMPRODUCT(LEN($M711:$AE714)-LEN(SUBSTITUTE($M711:$AE714,"F", "")))</f>
        <v>0</v>
      </c>
      <c r="AV711" s="240">
        <f>SUMPRODUCT(LEN($AH711:$AH714)-LEN(SUBSTITUTE($AH711:$AH714,"F", "")))</f>
        <v>0</v>
      </c>
      <c r="AW711" s="237">
        <f>SUMPRODUCT(LEN($AG711:$AG714)-LEN(SUBSTITUTE($AG711:$AG714,"F", "")))</f>
        <v>0</v>
      </c>
      <c r="AX711" s="234">
        <f>SUMPRODUCT(LEN($M711:$AE714)-LEN(SUBSTITUTE($M711:$AE714,"G", "")))</f>
        <v>0</v>
      </c>
      <c r="AY711" s="240">
        <f>SUMPRODUCT(LEN($AH711:$AH714)-LEN(SUBSTITUTE($AH711:$AH714,"G", "")))</f>
        <v>0</v>
      </c>
      <c r="AZ711" s="237">
        <f>SUMPRODUCT(LEN($AG711:$AG714)-LEN(SUBSTITUTE($AG711:$AG714,"G", "")))</f>
        <v>0</v>
      </c>
      <c r="BA711" s="234">
        <f>SUMPRODUCT(LEN($M711:$AE714)-LEN(SUBSTITUTE($M711:$AE714,"M", "")))</f>
        <v>0</v>
      </c>
      <c r="BB711" s="240">
        <f>SUMPRODUCT(LEN($AH711:$AH714)-LEN(SUBSTITUTE($AH711:$AH714,"M", "")))</f>
        <v>0</v>
      </c>
      <c r="BC711" s="237">
        <f>SUMPRODUCT(LEN($AG711:$AG714)-LEN(SUBSTITUTE($AG711:$AG714,"M", "")))</f>
        <v>0</v>
      </c>
      <c r="BD711" s="291">
        <f>SUMPRODUCT(LEN($AI711:$AI714)-LEN(SUBSTITUTE($AI711:$AI714,"S", "")))</f>
        <v>0</v>
      </c>
      <c r="BE711" s="294">
        <f>SUMPRODUCT(LEN($AI711:$AI714)-LEN(SUBSTITUTE($AI711:$AI714,"F", "")))</f>
        <v>0</v>
      </c>
      <c r="BF711" s="294">
        <f>SUMPRODUCT(LEN($AI711:$AI714)-LEN(SUBSTITUTE($AI711:$AI714,"G", "")))</f>
        <v>0</v>
      </c>
      <c r="BG711" s="297">
        <f>SUMPRODUCT(LEN($AI711:$AI714)-LEN(SUBSTITUTE($AI711:$AI714,"M", "")))</f>
        <v>0</v>
      </c>
    </row>
    <row r="712" spans="2:60" ht="28.15" hidden="1" customHeight="1" thickBot="1">
      <c r="B712" s="34"/>
      <c r="C712" s="266"/>
      <c r="D712" s="43"/>
      <c r="E712" s="42"/>
      <c r="F712" s="42"/>
      <c r="G712" s="41"/>
      <c r="H712" s="260"/>
      <c r="I712" s="270"/>
      <c r="J712" s="270"/>
      <c r="K712" s="270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45"/>
      <c r="AK712" s="245"/>
      <c r="AL712" s="23"/>
      <c r="AM712" s="211"/>
      <c r="AN712" s="211"/>
      <c r="AO712" s="248"/>
      <c r="AP712" s="241"/>
      <c r="AQ712" s="238"/>
      <c r="AR712" s="235"/>
      <c r="AS712" s="241"/>
      <c r="AT712" s="238"/>
      <c r="AU712" s="235"/>
      <c r="AV712" s="241"/>
      <c r="AW712" s="238"/>
      <c r="AX712" s="235"/>
      <c r="AY712" s="241"/>
      <c r="AZ712" s="238"/>
      <c r="BA712" s="235"/>
      <c r="BB712" s="241"/>
      <c r="BC712" s="238"/>
      <c r="BD712" s="292"/>
      <c r="BE712" s="295"/>
      <c r="BF712" s="295"/>
      <c r="BG712" s="298"/>
    </row>
    <row r="713" spans="2:60" ht="28.15" hidden="1" customHeight="1">
      <c r="B713" s="34"/>
      <c r="C713" s="267"/>
      <c r="D713" s="33"/>
      <c r="E713" s="32"/>
      <c r="F713" s="32"/>
      <c r="G713" s="31"/>
      <c r="H713" s="257"/>
      <c r="I713" s="271"/>
      <c r="J713" s="271"/>
      <c r="K713" s="271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45"/>
      <c r="AK713" s="245"/>
      <c r="AL713" s="23"/>
      <c r="AM713" s="211"/>
      <c r="AN713" s="211"/>
      <c r="AO713" s="248"/>
      <c r="AP713" s="241"/>
      <c r="AQ713" s="238"/>
      <c r="AR713" s="235"/>
      <c r="AS713" s="241"/>
      <c r="AT713" s="238"/>
      <c r="AU713" s="235"/>
      <c r="AV713" s="241"/>
      <c r="AW713" s="238"/>
      <c r="AX713" s="235"/>
      <c r="AY713" s="241"/>
      <c r="AZ713" s="238"/>
      <c r="BA713" s="235"/>
      <c r="BB713" s="241"/>
      <c r="BC713" s="238"/>
      <c r="BD713" s="292"/>
      <c r="BE713" s="295"/>
      <c r="BF713" s="295"/>
      <c r="BG713" s="298"/>
    </row>
    <row r="714" spans="2:60" ht="28.15" hidden="1" customHeight="1" thickBot="1">
      <c r="B714" s="34"/>
      <c r="C714" s="273"/>
      <c r="D714" s="64"/>
      <c r="E714" s="63"/>
      <c r="F714" s="63"/>
      <c r="G714" s="62"/>
      <c r="H714" s="258"/>
      <c r="I714" s="274"/>
      <c r="J714" s="274"/>
      <c r="K714" s="274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50"/>
      <c r="AK714" s="250"/>
      <c r="AL714" s="55"/>
      <c r="AM714" s="211"/>
      <c r="AN714" s="211"/>
      <c r="AO714" s="249"/>
      <c r="AP714" s="242"/>
      <c r="AQ714" s="239"/>
      <c r="AR714" s="236"/>
      <c r="AS714" s="242"/>
      <c r="AT714" s="239"/>
      <c r="AU714" s="236"/>
      <c r="AV714" s="242"/>
      <c r="AW714" s="239"/>
      <c r="AX714" s="236"/>
      <c r="AY714" s="242"/>
      <c r="AZ714" s="239"/>
      <c r="BA714" s="236"/>
      <c r="BB714" s="242"/>
      <c r="BC714" s="239"/>
      <c r="BD714" s="293"/>
      <c r="BE714" s="296"/>
      <c r="BF714" s="296"/>
      <c r="BG714" s="299"/>
    </row>
    <row r="715" spans="2:60" ht="28.15" hidden="1" customHeight="1">
      <c r="B715" s="34"/>
      <c r="C715" s="265">
        <v>2</v>
      </c>
      <c r="D715" s="54"/>
      <c r="E715" s="53"/>
      <c r="F715" s="53"/>
      <c r="G715" s="52"/>
      <c r="H715" s="259"/>
      <c r="I715" s="269"/>
      <c r="J715" s="269"/>
      <c r="K715" s="269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51"/>
      <c r="AK715" s="254"/>
      <c r="AL715" s="44"/>
      <c r="AM715" s="211"/>
      <c r="AN715" s="211"/>
      <c r="AO715" s="247">
        <f>SUMPRODUCT(LEN($M715:$AE718)-LEN(SUBSTITUTE($M715:$AE718,"A", "")))</f>
        <v>0</v>
      </c>
      <c r="AP715" s="240">
        <f>SUMPRODUCT(LEN($AH715:$AH718)-LEN(SUBSTITUTE($AH715:$AH718,"A", "")))</f>
        <v>0</v>
      </c>
      <c r="AQ715" s="237">
        <f>SUMPRODUCT(LEN($AG715:$AG718)-LEN(SUBSTITUTE($AG715:$AG718,"A", "")))</f>
        <v>0</v>
      </c>
      <c r="AR715" s="234">
        <f>SUMPRODUCT(LEN($M715:$AE718)-LEN(SUBSTITUTE($M715:$AE718,"S", "")))</f>
        <v>0</v>
      </c>
      <c r="AS715" s="240">
        <f>SUMPRODUCT(LEN($AH715:$AH718)-LEN(SUBSTITUTE($AH715:$AH718,"S", "")))</f>
        <v>0</v>
      </c>
      <c r="AT715" s="237">
        <f>SUMPRODUCT(LEN($AG715:$AG718)-LEN(SUBSTITUTE($AG715:$AG718,"S", "")))</f>
        <v>0</v>
      </c>
      <c r="AU715" s="234">
        <f>SUMPRODUCT(LEN($M715:$AE718)-LEN(SUBSTITUTE($M715:$AE718,"F", "")))</f>
        <v>0</v>
      </c>
      <c r="AV715" s="240">
        <f>SUMPRODUCT(LEN($AH715:$AH718)-LEN(SUBSTITUTE($AH715:$AH718,"F", "")))</f>
        <v>0</v>
      </c>
      <c r="AW715" s="237">
        <f>SUMPRODUCT(LEN($AG715:$AG718)-LEN(SUBSTITUTE($AG715:$AG718,"F", "")))</f>
        <v>0</v>
      </c>
      <c r="AX715" s="234">
        <f>SUMPRODUCT(LEN($M715:$AE718)-LEN(SUBSTITUTE($M715:$AE718,"G", "")))</f>
        <v>0</v>
      </c>
      <c r="AY715" s="240">
        <f>SUMPRODUCT(LEN($AH715:$AH718)-LEN(SUBSTITUTE($AH715:$AH718,"G", "")))</f>
        <v>0</v>
      </c>
      <c r="AZ715" s="237">
        <f>SUMPRODUCT(LEN($AG715:$AG718)-LEN(SUBSTITUTE($AG715:$AG718,"G", "")))</f>
        <v>0</v>
      </c>
      <c r="BA715" s="234">
        <f>SUMPRODUCT(LEN($M715:$AE718)-LEN(SUBSTITUTE($M715:$AE718,"M", "")))</f>
        <v>0</v>
      </c>
      <c r="BB715" s="240">
        <f>SUMPRODUCT(LEN($AH715:$AH718)-LEN(SUBSTITUTE($AH715:$AH718,"M", "")))</f>
        <v>0</v>
      </c>
      <c r="BC715" s="237">
        <f>SUMPRODUCT(LEN($AG715:$AG718)-LEN(SUBSTITUTE($AG715:$AG718,"M", "")))</f>
        <v>0</v>
      </c>
      <c r="BD715" s="291">
        <f>SUMPRODUCT(LEN($AI715:$AI718)-LEN(SUBSTITUTE($AI715:$AI718,"S", "")))</f>
        <v>0</v>
      </c>
      <c r="BE715" s="294">
        <f>SUMPRODUCT(LEN($AI715:$AI718)-LEN(SUBSTITUTE($AI715:$AI718,"F", "")))</f>
        <v>0</v>
      </c>
      <c r="BF715" s="294">
        <f>SUMPRODUCT(LEN($AI715:$AI718)-LEN(SUBSTITUTE($AI715:$AI718,"G", "")))</f>
        <v>0</v>
      </c>
      <c r="BG715" s="297">
        <f>SUMPRODUCT(LEN($AI715:$AI718)-LEN(SUBSTITUTE($AI715:$AI718,"M", "")))</f>
        <v>0</v>
      </c>
    </row>
    <row r="716" spans="2:60" ht="28.15" hidden="1" customHeight="1" thickBot="1">
      <c r="B716" s="34"/>
      <c r="C716" s="266"/>
      <c r="D716" s="43"/>
      <c r="E716" s="42"/>
      <c r="F716" s="42"/>
      <c r="G716" s="41"/>
      <c r="H716" s="260"/>
      <c r="I716" s="270"/>
      <c r="J716" s="270"/>
      <c r="K716" s="270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52"/>
      <c r="AK716" s="255"/>
      <c r="AL716" s="23"/>
      <c r="AM716" s="211"/>
      <c r="AN716" s="211"/>
      <c r="AO716" s="248"/>
      <c r="AP716" s="241"/>
      <c r="AQ716" s="238"/>
      <c r="AR716" s="235"/>
      <c r="AS716" s="241"/>
      <c r="AT716" s="238"/>
      <c r="AU716" s="235"/>
      <c r="AV716" s="241"/>
      <c r="AW716" s="238"/>
      <c r="AX716" s="235"/>
      <c r="AY716" s="241"/>
      <c r="AZ716" s="238"/>
      <c r="BA716" s="235"/>
      <c r="BB716" s="241"/>
      <c r="BC716" s="238"/>
      <c r="BD716" s="292"/>
      <c r="BE716" s="295"/>
      <c r="BF716" s="295"/>
      <c r="BG716" s="298"/>
    </row>
    <row r="717" spans="2:60" ht="28.15" hidden="1" customHeight="1">
      <c r="B717" s="34"/>
      <c r="C717" s="267"/>
      <c r="D717" s="33"/>
      <c r="E717" s="32"/>
      <c r="F717" s="32"/>
      <c r="G717" s="31"/>
      <c r="H717" s="257"/>
      <c r="I717" s="271"/>
      <c r="J717" s="271"/>
      <c r="K717" s="271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52"/>
      <c r="AK717" s="255"/>
      <c r="AL717" s="23"/>
      <c r="AM717" s="211"/>
      <c r="AN717" s="211"/>
      <c r="AO717" s="248"/>
      <c r="AP717" s="241"/>
      <c r="AQ717" s="238"/>
      <c r="AR717" s="235"/>
      <c r="AS717" s="241"/>
      <c r="AT717" s="238"/>
      <c r="AU717" s="235"/>
      <c r="AV717" s="241"/>
      <c r="AW717" s="238"/>
      <c r="AX717" s="235"/>
      <c r="AY717" s="241"/>
      <c r="AZ717" s="238"/>
      <c r="BA717" s="235"/>
      <c r="BB717" s="241"/>
      <c r="BC717" s="238"/>
      <c r="BD717" s="292"/>
      <c r="BE717" s="295"/>
      <c r="BF717" s="295"/>
      <c r="BG717" s="298"/>
    </row>
    <row r="718" spans="2:60" ht="28.15" hidden="1" customHeight="1" thickBot="1">
      <c r="B718" s="34"/>
      <c r="C718" s="273"/>
      <c r="D718" s="64"/>
      <c r="E718" s="63"/>
      <c r="F718" s="63"/>
      <c r="G718" s="62"/>
      <c r="H718" s="258"/>
      <c r="I718" s="274"/>
      <c r="J718" s="274"/>
      <c r="K718" s="274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53"/>
      <c r="AK718" s="256"/>
      <c r="AL718" s="55"/>
      <c r="AM718" s="211"/>
      <c r="AN718" s="211"/>
      <c r="AO718" s="249"/>
      <c r="AP718" s="242"/>
      <c r="AQ718" s="239"/>
      <c r="AR718" s="236"/>
      <c r="AS718" s="242"/>
      <c r="AT718" s="239"/>
      <c r="AU718" s="236"/>
      <c r="AV718" s="242"/>
      <c r="AW718" s="239"/>
      <c r="AX718" s="236"/>
      <c r="AY718" s="242"/>
      <c r="AZ718" s="239"/>
      <c r="BA718" s="236"/>
      <c r="BB718" s="242"/>
      <c r="BC718" s="239"/>
      <c r="BD718" s="293"/>
      <c r="BE718" s="296"/>
      <c r="BF718" s="296"/>
      <c r="BG718" s="299"/>
    </row>
    <row r="719" spans="2:60" ht="28.15" hidden="1" customHeight="1">
      <c r="B719" s="34"/>
      <c r="C719" s="265">
        <v>3</v>
      </c>
      <c r="D719" s="54"/>
      <c r="E719" s="53"/>
      <c r="F719" s="53"/>
      <c r="G719" s="52"/>
      <c r="H719" s="259"/>
      <c r="I719" s="269"/>
      <c r="J719" s="269"/>
      <c r="K719" s="269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44"/>
      <c r="AK719" s="244"/>
      <c r="AL719" s="44"/>
      <c r="AM719" s="211"/>
      <c r="AN719" s="211"/>
      <c r="AO719" s="247">
        <f>SUMPRODUCT(LEN($M719:$AE722)-LEN(SUBSTITUTE($M719:$AE722,"A", "")))</f>
        <v>0</v>
      </c>
      <c r="AP719" s="240">
        <f>SUMPRODUCT(LEN($AH719:$AH722)-LEN(SUBSTITUTE($AH719:$AH722,"A", "")))</f>
        <v>0</v>
      </c>
      <c r="AQ719" s="237">
        <f>SUMPRODUCT(LEN($AG719:$AG722)-LEN(SUBSTITUTE($AG719:$AG722,"A", "")))</f>
        <v>0</v>
      </c>
      <c r="AR719" s="234">
        <f>SUMPRODUCT(LEN($M719:$AE722)-LEN(SUBSTITUTE($M719:$AE722,"S", "")))</f>
        <v>0</v>
      </c>
      <c r="AS719" s="240">
        <f>SUMPRODUCT(LEN($AH719:$AH722)-LEN(SUBSTITUTE($AH719:$AH722,"S", "")))</f>
        <v>0</v>
      </c>
      <c r="AT719" s="237">
        <f>SUMPRODUCT(LEN($AG719:$AG722)-LEN(SUBSTITUTE($AG719:$AG722,"S", "")))</f>
        <v>0</v>
      </c>
      <c r="AU719" s="234">
        <f>SUMPRODUCT(LEN($M719:$AE722)-LEN(SUBSTITUTE($M719:$AE722,"F", "")))</f>
        <v>0</v>
      </c>
      <c r="AV719" s="240">
        <f>SUMPRODUCT(LEN($AH719:$AH722)-LEN(SUBSTITUTE($AH719:$AH722,"F", "")))</f>
        <v>0</v>
      </c>
      <c r="AW719" s="237">
        <f>SUMPRODUCT(LEN($AG719:$AG722)-LEN(SUBSTITUTE($AG719:$AG722,"F", "")))</f>
        <v>0</v>
      </c>
      <c r="AX719" s="234">
        <f>SUMPRODUCT(LEN($M719:$AE722)-LEN(SUBSTITUTE($M719:$AE722,"G", "")))</f>
        <v>0</v>
      </c>
      <c r="AY719" s="240">
        <f>SUMPRODUCT(LEN($AH719:$AH722)-LEN(SUBSTITUTE($AH719:$AH722,"G", "")))</f>
        <v>0</v>
      </c>
      <c r="AZ719" s="237">
        <f>SUMPRODUCT(LEN($AG719:$AG722)-LEN(SUBSTITUTE($AG719:$AG722,"G", "")))</f>
        <v>0</v>
      </c>
      <c r="BA719" s="234">
        <f>SUMPRODUCT(LEN($M719:$AE722)-LEN(SUBSTITUTE($M719:$AE722,"M", "")))</f>
        <v>0</v>
      </c>
      <c r="BB719" s="240">
        <f>SUMPRODUCT(LEN($AH719:$AH722)-LEN(SUBSTITUTE($AH719:$AH722,"M", "")))</f>
        <v>0</v>
      </c>
      <c r="BC719" s="237">
        <f>SUMPRODUCT(LEN($AG719:$AG722)-LEN(SUBSTITUTE($AG719:$AG722,"M", "")))</f>
        <v>0</v>
      </c>
      <c r="BD719" s="291">
        <f>SUMPRODUCT(LEN($AI719:$AI722)-LEN(SUBSTITUTE($AI719:$AI722,"S", "")))</f>
        <v>0</v>
      </c>
      <c r="BE719" s="294">
        <f>SUMPRODUCT(LEN($AI719:$AI722)-LEN(SUBSTITUTE($AI719:$AI722,"F", "")))</f>
        <v>0</v>
      </c>
      <c r="BF719" s="294">
        <f>SUMPRODUCT(LEN($AI719:$AI722)-LEN(SUBSTITUTE($AI719:$AI722,"G", "")))</f>
        <v>0</v>
      </c>
      <c r="BG719" s="297">
        <f>SUMPRODUCT(LEN($AI719:$AI722)-LEN(SUBSTITUTE($AI719:$AI722,"M", "")))</f>
        <v>0</v>
      </c>
    </row>
    <row r="720" spans="2:60" ht="28.15" hidden="1" customHeight="1" thickBot="1">
      <c r="B720" s="34"/>
      <c r="C720" s="266"/>
      <c r="D720" s="43"/>
      <c r="E720" s="42"/>
      <c r="F720" s="42"/>
      <c r="G720" s="41"/>
      <c r="H720" s="260"/>
      <c r="I720" s="270"/>
      <c r="J720" s="270"/>
      <c r="K720" s="270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45"/>
      <c r="AK720" s="245"/>
      <c r="AL720" s="23"/>
      <c r="AM720" s="211"/>
      <c r="AN720" s="211"/>
      <c r="AO720" s="248"/>
      <c r="AP720" s="241"/>
      <c r="AQ720" s="238"/>
      <c r="AR720" s="235"/>
      <c r="AS720" s="241"/>
      <c r="AT720" s="238"/>
      <c r="AU720" s="235"/>
      <c r="AV720" s="241"/>
      <c r="AW720" s="238"/>
      <c r="AX720" s="235"/>
      <c r="AY720" s="241"/>
      <c r="AZ720" s="238"/>
      <c r="BA720" s="235"/>
      <c r="BB720" s="241"/>
      <c r="BC720" s="238"/>
      <c r="BD720" s="292"/>
      <c r="BE720" s="295"/>
      <c r="BF720" s="295"/>
      <c r="BG720" s="298"/>
    </row>
    <row r="721" spans="2:60" ht="28.15" hidden="1" customHeight="1">
      <c r="B721" s="34"/>
      <c r="C721" s="267"/>
      <c r="D721" s="33"/>
      <c r="E721" s="32"/>
      <c r="F721" s="32"/>
      <c r="G721" s="31"/>
      <c r="H721" s="257"/>
      <c r="I721" s="271"/>
      <c r="J721" s="271"/>
      <c r="K721" s="271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45"/>
      <c r="AK721" s="245"/>
      <c r="AL721" s="23"/>
      <c r="AM721" s="211"/>
      <c r="AN721" s="211"/>
      <c r="AO721" s="248"/>
      <c r="AP721" s="241"/>
      <c r="AQ721" s="238"/>
      <c r="AR721" s="235"/>
      <c r="AS721" s="241"/>
      <c r="AT721" s="238"/>
      <c r="AU721" s="235"/>
      <c r="AV721" s="241"/>
      <c r="AW721" s="238"/>
      <c r="AX721" s="235"/>
      <c r="AY721" s="241"/>
      <c r="AZ721" s="238"/>
      <c r="BA721" s="235"/>
      <c r="BB721" s="241"/>
      <c r="BC721" s="238"/>
      <c r="BD721" s="292"/>
      <c r="BE721" s="295"/>
      <c r="BF721" s="295"/>
      <c r="BG721" s="298"/>
    </row>
    <row r="722" spans="2:60" ht="28.15" hidden="1" customHeight="1" thickBot="1">
      <c r="B722" s="22"/>
      <c r="C722" s="268"/>
      <c r="D722" s="21"/>
      <c r="E722" s="20"/>
      <c r="F722" s="20"/>
      <c r="G722" s="19"/>
      <c r="H722" s="258"/>
      <c r="I722" s="272"/>
      <c r="J722" s="272"/>
      <c r="K722" s="27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46"/>
      <c r="AK722" s="246"/>
      <c r="AL722" s="11"/>
      <c r="AM722" s="211"/>
      <c r="AN722" s="211"/>
      <c r="AO722" s="249"/>
      <c r="AP722" s="242"/>
      <c r="AQ722" s="239"/>
      <c r="AR722" s="236"/>
      <c r="AS722" s="242"/>
      <c r="AT722" s="239"/>
      <c r="AU722" s="236"/>
      <c r="AV722" s="242"/>
      <c r="AW722" s="239"/>
      <c r="AX722" s="236"/>
      <c r="AY722" s="242"/>
      <c r="AZ722" s="239"/>
      <c r="BA722" s="236"/>
      <c r="BB722" s="242"/>
      <c r="BC722" s="239"/>
      <c r="BD722" s="293"/>
      <c r="BE722" s="296"/>
      <c r="BF722" s="296"/>
      <c r="BG722" s="299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29" t="s">
        <v>287</v>
      </c>
      <c r="M723" s="278"/>
      <c r="N723" s="229" t="s">
        <v>286</v>
      </c>
      <c r="O723" s="278"/>
      <c r="P723" s="229" t="s">
        <v>286</v>
      </c>
      <c r="Q723" s="230"/>
      <c r="R723" s="229" t="s">
        <v>286</v>
      </c>
      <c r="S723" s="230"/>
      <c r="T723" s="229" t="s">
        <v>286</v>
      </c>
      <c r="U723" s="230"/>
      <c r="V723" s="229" t="s">
        <v>286</v>
      </c>
      <c r="W723" s="230"/>
      <c r="X723" s="229" t="s">
        <v>286</v>
      </c>
      <c r="Y723" s="230"/>
      <c r="Z723" s="229" t="s">
        <v>286</v>
      </c>
      <c r="AA723" s="230"/>
      <c r="AB723" s="229" t="s">
        <v>286</v>
      </c>
      <c r="AC723" s="230"/>
      <c r="AD723" s="229" t="s">
        <v>286</v>
      </c>
      <c r="AE723" s="230"/>
      <c r="AF723" s="243" t="s">
        <v>285</v>
      </c>
      <c r="AG723" s="230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75"/>
      <c r="F724" s="276"/>
      <c r="G724" s="277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65">
        <v>1</v>
      </c>
      <c r="D725" s="54"/>
      <c r="E725" s="53"/>
      <c r="F725" s="53"/>
      <c r="G725" s="52"/>
      <c r="H725" s="259"/>
      <c r="I725" s="269"/>
      <c r="J725" s="269"/>
      <c r="K725" s="269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44"/>
      <c r="AK725" s="244"/>
      <c r="AL725" s="44"/>
      <c r="AM725" s="211"/>
      <c r="AN725" s="211"/>
      <c r="AO725" s="247">
        <f>SUMPRODUCT(LEN($M725:$AE728)-LEN(SUBSTITUTE($M725:$AE728,"A", "")))</f>
        <v>0</v>
      </c>
      <c r="AP725" s="240">
        <f>SUMPRODUCT(LEN($AH725:$AH728)-LEN(SUBSTITUTE($AH725:$AH728,"A", "")))</f>
        <v>0</v>
      </c>
      <c r="AQ725" s="237">
        <f>SUMPRODUCT(LEN($AG725:$AG728)-LEN(SUBSTITUTE($AG725:$AG728,"A", "")))</f>
        <v>0</v>
      </c>
      <c r="AR725" s="234">
        <f>SUMPRODUCT(LEN($M725:$AE728)-LEN(SUBSTITUTE($M725:$AE728,"S", "")))</f>
        <v>0</v>
      </c>
      <c r="AS725" s="240">
        <f>SUMPRODUCT(LEN($AH725:$AH728)-LEN(SUBSTITUTE($AH725:$AH728,"S", "")))</f>
        <v>0</v>
      </c>
      <c r="AT725" s="237">
        <f>SUMPRODUCT(LEN($AG725:$AG728)-LEN(SUBSTITUTE($AG725:$AG728,"S", "")))</f>
        <v>0</v>
      </c>
      <c r="AU725" s="234">
        <f>SUMPRODUCT(LEN($M725:$AE728)-LEN(SUBSTITUTE($M725:$AE728,"F", "")))</f>
        <v>0</v>
      </c>
      <c r="AV725" s="240">
        <f>SUMPRODUCT(LEN($AH725:$AH728)-LEN(SUBSTITUTE($AH725:$AH728,"F", "")))</f>
        <v>0</v>
      </c>
      <c r="AW725" s="237">
        <f>SUMPRODUCT(LEN($AG725:$AG728)-LEN(SUBSTITUTE($AG725:$AG728,"F", "")))</f>
        <v>0</v>
      </c>
      <c r="AX725" s="234">
        <f>SUMPRODUCT(LEN($M725:$AE728)-LEN(SUBSTITUTE($M725:$AE728,"G", "")))</f>
        <v>0</v>
      </c>
      <c r="AY725" s="240">
        <f>SUMPRODUCT(LEN($AH725:$AH728)-LEN(SUBSTITUTE($AH725:$AH728,"G", "")))</f>
        <v>0</v>
      </c>
      <c r="AZ725" s="237">
        <f>SUMPRODUCT(LEN($AG725:$AG728)-LEN(SUBSTITUTE($AG725:$AG728,"G", "")))</f>
        <v>0</v>
      </c>
      <c r="BA725" s="234">
        <f>SUMPRODUCT(LEN($M725:$AE728)-LEN(SUBSTITUTE($M725:$AE728,"M", "")))</f>
        <v>0</v>
      </c>
      <c r="BB725" s="240">
        <f>SUMPRODUCT(LEN($AH725:$AH728)-LEN(SUBSTITUTE($AH725:$AH728,"M", "")))</f>
        <v>0</v>
      </c>
      <c r="BC725" s="237">
        <f>SUMPRODUCT(LEN($AG725:$AG728)-LEN(SUBSTITUTE($AG725:$AG728,"M", "")))</f>
        <v>0</v>
      </c>
      <c r="BD725" s="291">
        <f>SUMPRODUCT(LEN($AI725:$AI728)-LEN(SUBSTITUTE($AI725:$AI728,"S", "")))</f>
        <v>0</v>
      </c>
      <c r="BE725" s="294">
        <f>SUMPRODUCT(LEN($AI725:$AI728)-LEN(SUBSTITUTE($AI725:$AI728,"F", "")))</f>
        <v>0</v>
      </c>
      <c r="BF725" s="294">
        <f>SUMPRODUCT(LEN($AI725:$AI728)-LEN(SUBSTITUTE($AI725:$AI728,"G", "")))</f>
        <v>0</v>
      </c>
      <c r="BG725" s="297">
        <f>SUMPRODUCT(LEN($AI725:$AI728)-LEN(SUBSTITUTE($AI725:$AI728,"M", "")))</f>
        <v>0</v>
      </c>
    </row>
    <row r="726" spans="2:60" ht="28.15" hidden="1" customHeight="1" thickBot="1">
      <c r="B726" s="34"/>
      <c r="C726" s="266"/>
      <c r="D726" s="43"/>
      <c r="E726" s="42"/>
      <c r="F726" s="42"/>
      <c r="G726" s="41"/>
      <c r="H726" s="260"/>
      <c r="I726" s="270"/>
      <c r="J726" s="270"/>
      <c r="K726" s="270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45"/>
      <c r="AK726" s="245"/>
      <c r="AL726" s="23"/>
      <c r="AM726" s="211"/>
      <c r="AN726" s="211"/>
      <c r="AO726" s="248"/>
      <c r="AP726" s="241"/>
      <c r="AQ726" s="238"/>
      <c r="AR726" s="235"/>
      <c r="AS726" s="241"/>
      <c r="AT726" s="238"/>
      <c r="AU726" s="235"/>
      <c r="AV726" s="241"/>
      <c r="AW726" s="238"/>
      <c r="AX726" s="235"/>
      <c r="AY726" s="241"/>
      <c r="AZ726" s="238"/>
      <c r="BA726" s="235"/>
      <c r="BB726" s="241"/>
      <c r="BC726" s="238"/>
      <c r="BD726" s="292"/>
      <c r="BE726" s="295"/>
      <c r="BF726" s="295"/>
      <c r="BG726" s="298"/>
    </row>
    <row r="727" spans="2:60" ht="28.15" hidden="1" customHeight="1">
      <c r="B727" s="34"/>
      <c r="C727" s="267"/>
      <c r="D727" s="33"/>
      <c r="E727" s="32"/>
      <c r="F727" s="32"/>
      <c r="G727" s="31"/>
      <c r="H727" s="257"/>
      <c r="I727" s="271"/>
      <c r="J727" s="271"/>
      <c r="K727" s="271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45"/>
      <c r="AK727" s="245"/>
      <c r="AL727" s="23"/>
      <c r="AM727" s="211"/>
      <c r="AN727" s="211"/>
      <c r="AO727" s="248"/>
      <c r="AP727" s="241"/>
      <c r="AQ727" s="238"/>
      <c r="AR727" s="235"/>
      <c r="AS727" s="241"/>
      <c r="AT727" s="238"/>
      <c r="AU727" s="235"/>
      <c r="AV727" s="241"/>
      <c r="AW727" s="238"/>
      <c r="AX727" s="235"/>
      <c r="AY727" s="241"/>
      <c r="AZ727" s="238"/>
      <c r="BA727" s="235"/>
      <c r="BB727" s="241"/>
      <c r="BC727" s="238"/>
      <c r="BD727" s="292"/>
      <c r="BE727" s="295"/>
      <c r="BF727" s="295"/>
      <c r="BG727" s="298"/>
    </row>
    <row r="728" spans="2:60" ht="28.15" hidden="1" customHeight="1" thickBot="1">
      <c r="B728" s="34"/>
      <c r="C728" s="273"/>
      <c r="D728" s="64"/>
      <c r="E728" s="63"/>
      <c r="F728" s="63"/>
      <c r="G728" s="62"/>
      <c r="H728" s="258"/>
      <c r="I728" s="274"/>
      <c r="J728" s="274"/>
      <c r="K728" s="274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50"/>
      <c r="AK728" s="250"/>
      <c r="AL728" s="55"/>
      <c r="AM728" s="211"/>
      <c r="AN728" s="211"/>
      <c r="AO728" s="249"/>
      <c r="AP728" s="242"/>
      <c r="AQ728" s="239"/>
      <c r="AR728" s="236"/>
      <c r="AS728" s="242"/>
      <c r="AT728" s="239"/>
      <c r="AU728" s="236"/>
      <c r="AV728" s="242"/>
      <c r="AW728" s="239"/>
      <c r="AX728" s="236"/>
      <c r="AY728" s="242"/>
      <c r="AZ728" s="239"/>
      <c r="BA728" s="236"/>
      <c r="BB728" s="242"/>
      <c r="BC728" s="239"/>
      <c r="BD728" s="293"/>
      <c r="BE728" s="296"/>
      <c r="BF728" s="296"/>
      <c r="BG728" s="299"/>
    </row>
    <row r="729" spans="2:60" ht="28.15" hidden="1" customHeight="1">
      <c r="B729" s="34"/>
      <c r="C729" s="265">
        <v>2</v>
      </c>
      <c r="D729" s="54"/>
      <c r="E729" s="53"/>
      <c r="F729" s="53"/>
      <c r="G729" s="52"/>
      <c r="H729" s="259"/>
      <c r="I729" s="269"/>
      <c r="J729" s="269"/>
      <c r="K729" s="269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51"/>
      <c r="AK729" s="254"/>
      <c r="AL729" s="44"/>
      <c r="AM729" s="211"/>
      <c r="AN729" s="211"/>
      <c r="AO729" s="247">
        <f>SUMPRODUCT(LEN($M729:$AE732)-LEN(SUBSTITUTE($M729:$AE732,"A", "")))</f>
        <v>0</v>
      </c>
      <c r="AP729" s="240">
        <f>SUMPRODUCT(LEN($AH729:$AH732)-LEN(SUBSTITUTE($AH729:$AH732,"A", "")))</f>
        <v>0</v>
      </c>
      <c r="AQ729" s="237">
        <f>SUMPRODUCT(LEN($AG729:$AG732)-LEN(SUBSTITUTE($AG729:$AG732,"A", "")))</f>
        <v>0</v>
      </c>
      <c r="AR729" s="234">
        <f>SUMPRODUCT(LEN($M729:$AE732)-LEN(SUBSTITUTE($M729:$AE732,"S", "")))</f>
        <v>0</v>
      </c>
      <c r="AS729" s="240">
        <f>SUMPRODUCT(LEN($AH729:$AH732)-LEN(SUBSTITUTE($AH729:$AH732,"S", "")))</f>
        <v>0</v>
      </c>
      <c r="AT729" s="237">
        <f>SUMPRODUCT(LEN($AG729:$AG732)-LEN(SUBSTITUTE($AG729:$AG732,"S", "")))</f>
        <v>0</v>
      </c>
      <c r="AU729" s="234">
        <f>SUMPRODUCT(LEN($M729:$AE732)-LEN(SUBSTITUTE($M729:$AE732,"F", "")))</f>
        <v>0</v>
      </c>
      <c r="AV729" s="240">
        <f>SUMPRODUCT(LEN($AH729:$AH732)-LEN(SUBSTITUTE($AH729:$AH732,"F", "")))</f>
        <v>0</v>
      </c>
      <c r="AW729" s="237">
        <f>SUMPRODUCT(LEN($AG729:$AG732)-LEN(SUBSTITUTE($AG729:$AG732,"F", "")))</f>
        <v>0</v>
      </c>
      <c r="AX729" s="234">
        <f>SUMPRODUCT(LEN($M729:$AE732)-LEN(SUBSTITUTE($M729:$AE732,"G", "")))</f>
        <v>0</v>
      </c>
      <c r="AY729" s="240">
        <f>SUMPRODUCT(LEN($AH729:$AH732)-LEN(SUBSTITUTE($AH729:$AH732,"G", "")))</f>
        <v>0</v>
      </c>
      <c r="AZ729" s="237">
        <f>SUMPRODUCT(LEN($AG729:$AG732)-LEN(SUBSTITUTE($AG729:$AG732,"G", "")))</f>
        <v>0</v>
      </c>
      <c r="BA729" s="234">
        <f>SUMPRODUCT(LEN($M729:$AE732)-LEN(SUBSTITUTE($M729:$AE732,"M", "")))</f>
        <v>0</v>
      </c>
      <c r="BB729" s="240">
        <f>SUMPRODUCT(LEN($AH729:$AH732)-LEN(SUBSTITUTE($AH729:$AH732,"M", "")))</f>
        <v>0</v>
      </c>
      <c r="BC729" s="237">
        <f>SUMPRODUCT(LEN($AG729:$AG732)-LEN(SUBSTITUTE($AG729:$AG732,"M", "")))</f>
        <v>0</v>
      </c>
      <c r="BD729" s="291">
        <f>SUMPRODUCT(LEN($AI729:$AI732)-LEN(SUBSTITUTE($AI729:$AI732,"S", "")))</f>
        <v>0</v>
      </c>
      <c r="BE729" s="294">
        <f>SUMPRODUCT(LEN($AI729:$AI732)-LEN(SUBSTITUTE($AI729:$AI732,"F", "")))</f>
        <v>0</v>
      </c>
      <c r="BF729" s="294">
        <f>SUMPRODUCT(LEN($AI729:$AI732)-LEN(SUBSTITUTE($AI729:$AI732,"G", "")))</f>
        <v>0</v>
      </c>
      <c r="BG729" s="297">
        <f>SUMPRODUCT(LEN($AI729:$AI732)-LEN(SUBSTITUTE($AI729:$AI732,"M", "")))</f>
        <v>0</v>
      </c>
    </row>
    <row r="730" spans="2:60" ht="28.15" hidden="1" customHeight="1" thickBot="1">
      <c r="B730" s="34"/>
      <c r="C730" s="266"/>
      <c r="D730" s="43"/>
      <c r="E730" s="42"/>
      <c r="F730" s="42"/>
      <c r="G730" s="41"/>
      <c r="H730" s="260"/>
      <c r="I730" s="270"/>
      <c r="J730" s="270"/>
      <c r="K730" s="270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52"/>
      <c r="AK730" s="255"/>
      <c r="AL730" s="23"/>
      <c r="AM730" s="211"/>
      <c r="AN730" s="211"/>
      <c r="AO730" s="248"/>
      <c r="AP730" s="241"/>
      <c r="AQ730" s="238"/>
      <c r="AR730" s="235"/>
      <c r="AS730" s="241"/>
      <c r="AT730" s="238"/>
      <c r="AU730" s="235"/>
      <c r="AV730" s="241"/>
      <c r="AW730" s="238"/>
      <c r="AX730" s="235"/>
      <c r="AY730" s="241"/>
      <c r="AZ730" s="238"/>
      <c r="BA730" s="235"/>
      <c r="BB730" s="241"/>
      <c r="BC730" s="238"/>
      <c r="BD730" s="292"/>
      <c r="BE730" s="295"/>
      <c r="BF730" s="295"/>
      <c r="BG730" s="298"/>
    </row>
    <row r="731" spans="2:60" ht="28.15" hidden="1" customHeight="1">
      <c r="B731" s="34"/>
      <c r="C731" s="267"/>
      <c r="D731" s="33"/>
      <c r="E731" s="32"/>
      <c r="F731" s="32"/>
      <c r="G731" s="31"/>
      <c r="H731" s="257"/>
      <c r="I731" s="271"/>
      <c r="J731" s="271"/>
      <c r="K731" s="271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52"/>
      <c r="AK731" s="255"/>
      <c r="AL731" s="23"/>
      <c r="AM731" s="211"/>
      <c r="AN731" s="211"/>
      <c r="AO731" s="248"/>
      <c r="AP731" s="241"/>
      <c r="AQ731" s="238"/>
      <c r="AR731" s="235"/>
      <c r="AS731" s="241"/>
      <c r="AT731" s="238"/>
      <c r="AU731" s="235"/>
      <c r="AV731" s="241"/>
      <c r="AW731" s="238"/>
      <c r="AX731" s="235"/>
      <c r="AY731" s="241"/>
      <c r="AZ731" s="238"/>
      <c r="BA731" s="235"/>
      <c r="BB731" s="241"/>
      <c r="BC731" s="238"/>
      <c r="BD731" s="292"/>
      <c r="BE731" s="295"/>
      <c r="BF731" s="295"/>
      <c r="BG731" s="298"/>
    </row>
    <row r="732" spans="2:60" ht="28.15" hidden="1" customHeight="1" thickBot="1">
      <c r="B732" s="34"/>
      <c r="C732" s="273"/>
      <c r="D732" s="64"/>
      <c r="E732" s="63"/>
      <c r="F732" s="63"/>
      <c r="G732" s="62"/>
      <c r="H732" s="258"/>
      <c r="I732" s="274"/>
      <c r="J732" s="274"/>
      <c r="K732" s="274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53"/>
      <c r="AK732" s="256"/>
      <c r="AL732" s="55"/>
      <c r="AM732" s="211"/>
      <c r="AN732" s="211"/>
      <c r="AO732" s="249"/>
      <c r="AP732" s="242"/>
      <c r="AQ732" s="239"/>
      <c r="AR732" s="236"/>
      <c r="AS732" s="242"/>
      <c r="AT732" s="239"/>
      <c r="AU732" s="236"/>
      <c r="AV732" s="242"/>
      <c r="AW732" s="239"/>
      <c r="AX732" s="236"/>
      <c r="AY732" s="242"/>
      <c r="AZ732" s="239"/>
      <c r="BA732" s="236"/>
      <c r="BB732" s="242"/>
      <c r="BC732" s="239"/>
      <c r="BD732" s="293"/>
      <c r="BE732" s="296"/>
      <c r="BF732" s="296"/>
      <c r="BG732" s="299"/>
    </row>
    <row r="733" spans="2:60" ht="28.15" hidden="1" customHeight="1">
      <c r="B733" s="34"/>
      <c r="C733" s="265">
        <v>3</v>
      </c>
      <c r="D733" s="54"/>
      <c r="E733" s="53"/>
      <c r="F733" s="53"/>
      <c r="G733" s="52"/>
      <c r="H733" s="259"/>
      <c r="I733" s="269"/>
      <c r="J733" s="269"/>
      <c r="K733" s="269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44"/>
      <c r="AK733" s="244"/>
      <c r="AL733" s="44"/>
      <c r="AM733" s="211"/>
      <c r="AN733" s="211"/>
      <c r="AO733" s="247">
        <f>SUMPRODUCT(LEN($M733:$AE736)-LEN(SUBSTITUTE($M733:$AE736,"A", "")))</f>
        <v>0</v>
      </c>
      <c r="AP733" s="240">
        <f>SUMPRODUCT(LEN($AH733:$AH736)-LEN(SUBSTITUTE($AH733:$AH736,"A", "")))</f>
        <v>0</v>
      </c>
      <c r="AQ733" s="237">
        <f>SUMPRODUCT(LEN($AG733:$AG736)-LEN(SUBSTITUTE($AG733:$AG736,"A", "")))</f>
        <v>0</v>
      </c>
      <c r="AR733" s="234">
        <f>SUMPRODUCT(LEN($M733:$AE736)-LEN(SUBSTITUTE($M733:$AE736,"S", "")))</f>
        <v>0</v>
      </c>
      <c r="AS733" s="240">
        <f>SUMPRODUCT(LEN($AH733:$AH736)-LEN(SUBSTITUTE($AH733:$AH736,"S", "")))</f>
        <v>0</v>
      </c>
      <c r="AT733" s="237">
        <f>SUMPRODUCT(LEN($AG733:$AG736)-LEN(SUBSTITUTE($AG733:$AG736,"S", "")))</f>
        <v>0</v>
      </c>
      <c r="AU733" s="234">
        <f>SUMPRODUCT(LEN($M733:$AE736)-LEN(SUBSTITUTE($M733:$AE736,"F", "")))</f>
        <v>0</v>
      </c>
      <c r="AV733" s="240">
        <f>SUMPRODUCT(LEN($AH733:$AH736)-LEN(SUBSTITUTE($AH733:$AH736,"F", "")))</f>
        <v>0</v>
      </c>
      <c r="AW733" s="237">
        <f>SUMPRODUCT(LEN($AG733:$AG736)-LEN(SUBSTITUTE($AG733:$AG736,"F", "")))</f>
        <v>0</v>
      </c>
      <c r="AX733" s="234">
        <f>SUMPRODUCT(LEN($M733:$AE736)-LEN(SUBSTITUTE($M733:$AE736,"G", "")))</f>
        <v>0</v>
      </c>
      <c r="AY733" s="240">
        <f>SUMPRODUCT(LEN($AH733:$AH736)-LEN(SUBSTITUTE($AH733:$AH736,"G", "")))</f>
        <v>0</v>
      </c>
      <c r="AZ733" s="237">
        <f>SUMPRODUCT(LEN($AG733:$AG736)-LEN(SUBSTITUTE($AG733:$AG736,"G", "")))</f>
        <v>0</v>
      </c>
      <c r="BA733" s="234">
        <f>SUMPRODUCT(LEN($M733:$AE736)-LEN(SUBSTITUTE($M733:$AE736,"M", "")))</f>
        <v>0</v>
      </c>
      <c r="BB733" s="240">
        <f>SUMPRODUCT(LEN($AH733:$AH736)-LEN(SUBSTITUTE($AH733:$AH736,"M", "")))</f>
        <v>0</v>
      </c>
      <c r="BC733" s="237">
        <f>SUMPRODUCT(LEN($AG733:$AG736)-LEN(SUBSTITUTE($AG733:$AG736,"M", "")))</f>
        <v>0</v>
      </c>
      <c r="BD733" s="291">
        <f>SUMPRODUCT(LEN($AI733:$AI736)-LEN(SUBSTITUTE($AI733:$AI736,"S", "")))</f>
        <v>0</v>
      </c>
      <c r="BE733" s="294">
        <f>SUMPRODUCT(LEN($AI733:$AI736)-LEN(SUBSTITUTE($AI733:$AI736,"F", "")))</f>
        <v>0</v>
      </c>
      <c r="BF733" s="294">
        <f>SUMPRODUCT(LEN($AI733:$AI736)-LEN(SUBSTITUTE($AI733:$AI736,"G", "")))</f>
        <v>0</v>
      </c>
      <c r="BG733" s="297">
        <f>SUMPRODUCT(LEN($AI733:$AI736)-LEN(SUBSTITUTE($AI733:$AI736,"M", "")))</f>
        <v>0</v>
      </c>
    </row>
    <row r="734" spans="2:60" ht="28.15" hidden="1" customHeight="1" thickBot="1">
      <c r="B734" s="34"/>
      <c r="C734" s="266"/>
      <c r="D734" s="43"/>
      <c r="E734" s="42"/>
      <c r="F734" s="42"/>
      <c r="G734" s="41"/>
      <c r="H734" s="260"/>
      <c r="I734" s="270"/>
      <c r="J734" s="270"/>
      <c r="K734" s="270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45"/>
      <c r="AK734" s="245"/>
      <c r="AL734" s="23"/>
      <c r="AM734" s="211"/>
      <c r="AN734" s="211"/>
      <c r="AO734" s="248"/>
      <c r="AP734" s="241"/>
      <c r="AQ734" s="238"/>
      <c r="AR734" s="235"/>
      <c r="AS734" s="241"/>
      <c r="AT734" s="238"/>
      <c r="AU734" s="235"/>
      <c r="AV734" s="241"/>
      <c r="AW734" s="238"/>
      <c r="AX734" s="235"/>
      <c r="AY734" s="241"/>
      <c r="AZ734" s="238"/>
      <c r="BA734" s="235"/>
      <c r="BB734" s="241"/>
      <c r="BC734" s="238"/>
      <c r="BD734" s="292"/>
      <c r="BE734" s="295"/>
      <c r="BF734" s="295"/>
      <c r="BG734" s="298"/>
    </row>
    <row r="735" spans="2:60" ht="28.15" hidden="1" customHeight="1">
      <c r="B735" s="34"/>
      <c r="C735" s="267"/>
      <c r="D735" s="33"/>
      <c r="E735" s="32"/>
      <c r="F735" s="32"/>
      <c r="G735" s="31"/>
      <c r="H735" s="257"/>
      <c r="I735" s="271"/>
      <c r="J735" s="271"/>
      <c r="K735" s="271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45"/>
      <c r="AK735" s="245"/>
      <c r="AL735" s="23"/>
      <c r="AM735" s="211"/>
      <c r="AN735" s="211"/>
      <c r="AO735" s="248"/>
      <c r="AP735" s="241"/>
      <c r="AQ735" s="238"/>
      <c r="AR735" s="235"/>
      <c r="AS735" s="241"/>
      <c r="AT735" s="238"/>
      <c r="AU735" s="235"/>
      <c r="AV735" s="241"/>
      <c r="AW735" s="238"/>
      <c r="AX735" s="235"/>
      <c r="AY735" s="241"/>
      <c r="AZ735" s="238"/>
      <c r="BA735" s="235"/>
      <c r="BB735" s="241"/>
      <c r="BC735" s="238"/>
      <c r="BD735" s="292"/>
      <c r="BE735" s="295"/>
      <c r="BF735" s="295"/>
      <c r="BG735" s="298"/>
    </row>
    <row r="736" spans="2:60" ht="28.15" hidden="1" customHeight="1" thickBot="1">
      <c r="B736" s="22"/>
      <c r="C736" s="268"/>
      <c r="D736" s="21"/>
      <c r="E736" s="20"/>
      <c r="F736" s="20"/>
      <c r="G736" s="19"/>
      <c r="H736" s="258"/>
      <c r="I736" s="272"/>
      <c r="J736" s="272"/>
      <c r="K736" s="27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46"/>
      <c r="AK736" s="246"/>
      <c r="AL736" s="11"/>
      <c r="AM736" s="211"/>
      <c r="AN736" s="211"/>
      <c r="AO736" s="249"/>
      <c r="AP736" s="242"/>
      <c r="AQ736" s="239"/>
      <c r="AR736" s="236"/>
      <c r="AS736" s="242"/>
      <c r="AT736" s="239"/>
      <c r="AU736" s="236"/>
      <c r="AV736" s="242"/>
      <c r="AW736" s="239"/>
      <c r="AX736" s="236"/>
      <c r="AY736" s="242"/>
      <c r="AZ736" s="239"/>
      <c r="BA736" s="236"/>
      <c r="BB736" s="242"/>
      <c r="BC736" s="239"/>
      <c r="BD736" s="293"/>
      <c r="BE736" s="296"/>
      <c r="BF736" s="296"/>
      <c r="BG736" s="299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29" t="s">
        <v>287</v>
      </c>
      <c r="M737" s="278"/>
      <c r="N737" s="229" t="s">
        <v>286</v>
      </c>
      <c r="O737" s="278"/>
      <c r="P737" s="229" t="s">
        <v>286</v>
      </c>
      <c r="Q737" s="230"/>
      <c r="R737" s="229" t="s">
        <v>286</v>
      </c>
      <c r="S737" s="230"/>
      <c r="T737" s="229" t="s">
        <v>286</v>
      </c>
      <c r="U737" s="230"/>
      <c r="V737" s="229" t="s">
        <v>286</v>
      </c>
      <c r="W737" s="230"/>
      <c r="X737" s="229" t="s">
        <v>286</v>
      </c>
      <c r="Y737" s="230"/>
      <c r="Z737" s="229" t="s">
        <v>286</v>
      </c>
      <c r="AA737" s="230"/>
      <c r="AB737" s="229" t="s">
        <v>286</v>
      </c>
      <c r="AC737" s="230"/>
      <c r="AD737" s="229" t="s">
        <v>286</v>
      </c>
      <c r="AE737" s="230"/>
      <c r="AF737" s="243" t="s">
        <v>285</v>
      </c>
      <c r="AG737" s="230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75"/>
      <c r="F738" s="276"/>
      <c r="G738" s="277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65">
        <v>1</v>
      </c>
      <c r="D739" s="54"/>
      <c r="E739" s="53"/>
      <c r="F739" s="53"/>
      <c r="G739" s="52"/>
      <c r="H739" s="259"/>
      <c r="I739" s="269"/>
      <c r="J739" s="269"/>
      <c r="K739" s="269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44"/>
      <c r="AK739" s="244"/>
      <c r="AL739" s="44"/>
      <c r="AM739" s="211"/>
      <c r="AN739" s="211"/>
      <c r="AO739" s="247">
        <f>SUMPRODUCT(LEN($M739:$AE742)-LEN(SUBSTITUTE($M739:$AE742,"A", "")))</f>
        <v>0</v>
      </c>
      <c r="AP739" s="240">
        <f>SUMPRODUCT(LEN($AH739:$AH742)-LEN(SUBSTITUTE($AH739:$AH742,"A", "")))</f>
        <v>0</v>
      </c>
      <c r="AQ739" s="237">
        <f>SUMPRODUCT(LEN($AG739:$AG742)-LEN(SUBSTITUTE($AG739:$AG742,"A", "")))</f>
        <v>0</v>
      </c>
      <c r="AR739" s="234">
        <f>SUMPRODUCT(LEN($M739:$AE742)-LEN(SUBSTITUTE($M739:$AE742,"S", "")))</f>
        <v>0</v>
      </c>
      <c r="AS739" s="240">
        <f>SUMPRODUCT(LEN($AH739:$AH742)-LEN(SUBSTITUTE($AH739:$AH742,"S", "")))</f>
        <v>0</v>
      </c>
      <c r="AT739" s="237">
        <f>SUMPRODUCT(LEN($AG739:$AG742)-LEN(SUBSTITUTE($AG739:$AG742,"S", "")))</f>
        <v>0</v>
      </c>
      <c r="AU739" s="234">
        <f>SUMPRODUCT(LEN($M739:$AE742)-LEN(SUBSTITUTE($M739:$AE742,"F", "")))</f>
        <v>0</v>
      </c>
      <c r="AV739" s="240">
        <f>SUMPRODUCT(LEN($AH739:$AH742)-LEN(SUBSTITUTE($AH739:$AH742,"F", "")))</f>
        <v>0</v>
      </c>
      <c r="AW739" s="237">
        <f>SUMPRODUCT(LEN($AG739:$AG742)-LEN(SUBSTITUTE($AG739:$AG742,"F", "")))</f>
        <v>0</v>
      </c>
      <c r="AX739" s="234">
        <f>SUMPRODUCT(LEN($M739:$AE742)-LEN(SUBSTITUTE($M739:$AE742,"G", "")))</f>
        <v>0</v>
      </c>
      <c r="AY739" s="240">
        <f>SUMPRODUCT(LEN($AH739:$AH742)-LEN(SUBSTITUTE($AH739:$AH742,"G", "")))</f>
        <v>0</v>
      </c>
      <c r="AZ739" s="237">
        <f>SUMPRODUCT(LEN($AG739:$AG742)-LEN(SUBSTITUTE($AG739:$AG742,"G", "")))</f>
        <v>0</v>
      </c>
      <c r="BA739" s="234">
        <f>SUMPRODUCT(LEN($M739:$AE742)-LEN(SUBSTITUTE($M739:$AE742,"M", "")))</f>
        <v>0</v>
      </c>
      <c r="BB739" s="240">
        <f>SUMPRODUCT(LEN($AH739:$AH742)-LEN(SUBSTITUTE($AH739:$AH742,"M", "")))</f>
        <v>0</v>
      </c>
      <c r="BC739" s="237">
        <f>SUMPRODUCT(LEN($AG739:$AG742)-LEN(SUBSTITUTE($AG739:$AG742,"M", "")))</f>
        <v>0</v>
      </c>
      <c r="BD739" s="291">
        <f>SUMPRODUCT(LEN($AI739:$AI742)-LEN(SUBSTITUTE($AI739:$AI742,"S", "")))</f>
        <v>0</v>
      </c>
      <c r="BE739" s="294">
        <f>SUMPRODUCT(LEN($AI739:$AI742)-LEN(SUBSTITUTE($AI739:$AI742,"F", "")))</f>
        <v>0</v>
      </c>
      <c r="BF739" s="294">
        <f>SUMPRODUCT(LEN($AI739:$AI742)-LEN(SUBSTITUTE($AI739:$AI742,"G", "")))</f>
        <v>0</v>
      </c>
      <c r="BG739" s="297">
        <f>SUMPRODUCT(LEN($AI739:$AI742)-LEN(SUBSTITUTE($AI739:$AI742,"M", "")))</f>
        <v>0</v>
      </c>
    </row>
    <row r="740" spans="2:60" ht="28.15" hidden="1" customHeight="1" thickBot="1">
      <c r="B740" s="34"/>
      <c r="C740" s="266"/>
      <c r="D740" s="43"/>
      <c r="E740" s="42"/>
      <c r="F740" s="42"/>
      <c r="G740" s="41"/>
      <c r="H740" s="260"/>
      <c r="I740" s="270"/>
      <c r="J740" s="270"/>
      <c r="K740" s="270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45"/>
      <c r="AK740" s="245"/>
      <c r="AL740" s="23"/>
      <c r="AM740" s="211"/>
      <c r="AN740" s="211"/>
      <c r="AO740" s="248"/>
      <c r="AP740" s="241"/>
      <c r="AQ740" s="238"/>
      <c r="AR740" s="235"/>
      <c r="AS740" s="241"/>
      <c r="AT740" s="238"/>
      <c r="AU740" s="235"/>
      <c r="AV740" s="241"/>
      <c r="AW740" s="238"/>
      <c r="AX740" s="235"/>
      <c r="AY740" s="241"/>
      <c r="AZ740" s="238"/>
      <c r="BA740" s="235"/>
      <c r="BB740" s="241"/>
      <c r="BC740" s="238"/>
      <c r="BD740" s="292"/>
      <c r="BE740" s="295"/>
      <c r="BF740" s="295"/>
      <c r="BG740" s="298"/>
    </row>
    <row r="741" spans="2:60" ht="28.15" hidden="1" customHeight="1">
      <c r="B741" s="34"/>
      <c r="C741" s="267"/>
      <c r="D741" s="33"/>
      <c r="E741" s="32"/>
      <c r="F741" s="32"/>
      <c r="G741" s="31"/>
      <c r="H741" s="257"/>
      <c r="I741" s="271"/>
      <c r="J741" s="271"/>
      <c r="K741" s="271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45"/>
      <c r="AK741" s="245"/>
      <c r="AL741" s="23"/>
      <c r="AM741" s="211"/>
      <c r="AN741" s="211"/>
      <c r="AO741" s="248"/>
      <c r="AP741" s="241"/>
      <c r="AQ741" s="238"/>
      <c r="AR741" s="235"/>
      <c r="AS741" s="241"/>
      <c r="AT741" s="238"/>
      <c r="AU741" s="235"/>
      <c r="AV741" s="241"/>
      <c r="AW741" s="238"/>
      <c r="AX741" s="235"/>
      <c r="AY741" s="241"/>
      <c r="AZ741" s="238"/>
      <c r="BA741" s="235"/>
      <c r="BB741" s="241"/>
      <c r="BC741" s="238"/>
      <c r="BD741" s="292"/>
      <c r="BE741" s="295"/>
      <c r="BF741" s="295"/>
      <c r="BG741" s="298"/>
    </row>
    <row r="742" spans="2:60" ht="28.15" hidden="1" customHeight="1" thickBot="1">
      <c r="B742" s="34"/>
      <c r="C742" s="273"/>
      <c r="D742" s="64"/>
      <c r="E742" s="63"/>
      <c r="F742" s="63"/>
      <c r="G742" s="62"/>
      <c r="H742" s="258"/>
      <c r="I742" s="274"/>
      <c r="J742" s="274"/>
      <c r="K742" s="274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50"/>
      <c r="AK742" s="250"/>
      <c r="AL742" s="55"/>
      <c r="AM742" s="211"/>
      <c r="AN742" s="211"/>
      <c r="AO742" s="249"/>
      <c r="AP742" s="242"/>
      <c r="AQ742" s="239"/>
      <c r="AR742" s="236"/>
      <c r="AS742" s="242"/>
      <c r="AT742" s="239"/>
      <c r="AU742" s="236"/>
      <c r="AV742" s="242"/>
      <c r="AW742" s="239"/>
      <c r="AX742" s="236"/>
      <c r="AY742" s="242"/>
      <c r="AZ742" s="239"/>
      <c r="BA742" s="236"/>
      <c r="BB742" s="242"/>
      <c r="BC742" s="239"/>
      <c r="BD742" s="293"/>
      <c r="BE742" s="296"/>
      <c r="BF742" s="296"/>
      <c r="BG742" s="299"/>
    </row>
    <row r="743" spans="2:60" ht="28.15" hidden="1" customHeight="1">
      <c r="B743" s="34"/>
      <c r="C743" s="265">
        <v>2</v>
      </c>
      <c r="D743" s="54"/>
      <c r="E743" s="53"/>
      <c r="F743" s="53"/>
      <c r="G743" s="52"/>
      <c r="H743" s="259"/>
      <c r="I743" s="269"/>
      <c r="J743" s="269"/>
      <c r="K743" s="269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51"/>
      <c r="AK743" s="254"/>
      <c r="AL743" s="44"/>
      <c r="AM743" s="211"/>
      <c r="AN743" s="211"/>
      <c r="AO743" s="247">
        <f>SUMPRODUCT(LEN($M743:$AE746)-LEN(SUBSTITUTE($M743:$AE746,"A", "")))</f>
        <v>0</v>
      </c>
      <c r="AP743" s="240">
        <f>SUMPRODUCT(LEN($AH743:$AH746)-LEN(SUBSTITUTE($AH743:$AH746,"A", "")))</f>
        <v>0</v>
      </c>
      <c r="AQ743" s="237">
        <f>SUMPRODUCT(LEN($AG743:$AG746)-LEN(SUBSTITUTE($AG743:$AG746,"A", "")))</f>
        <v>0</v>
      </c>
      <c r="AR743" s="234">
        <f>SUMPRODUCT(LEN($M743:$AE746)-LEN(SUBSTITUTE($M743:$AE746,"S", "")))</f>
        <v>0</v>
      </c>
      <c r="AS743" s="240">
        <f>SUMPRODUCT(LEN($AH743:$AH746)-LEN(SUBSTITUTE($AH743:$AH746,"S", "")))</f>
        <v>0</v>
      </c>
      <c r="AT743" s="237">
        <f>SUMPRODUCT(LEN($AG743:$AG746)-LEN(SUBSTITUTE($AG743:$AG746,"S", "")))</f>
        <v>0</v>
      </c>
      <c r="AU743" s="234">
        <f>SUMPRODUCT(LEN($M743:$AE746)-LEN(SUBSTITUTE($M743:$AE746,"F", "")))</f>
        <v>0</v>
      </c>
      <c r="AV743" s="240">
        <f>SUMPRODUCT(LEN($AH743:$AH746)-LEN(SUBSTITUTE($AH743:$AH746,"F", "")))</f>
        <v>0</v>
      </c>
      <c r="AW743" s="237">
        <f>SUMPRODUCT(LEN($AG743:$AG746)-LEN(SUBSTITUTE($AG743:$AG746,"F", "")))</f>
        <v>0</v>
      </c>
      <c r="AX743" s="234">
        <f>SUMPRODUCT(LEN($M743:$AE746)-LEN(SUBSTITUTE($M743:$AE746,"G", "")))</f>
        <v>0</v>
      </c>
      <c r="AY743" s="240">
        <f>SUMPRODUCT(LEN($AH743:$AH746)-LEN(SUBSTITUTE($AH743:$AH746,"G", "")))</f>
        <v>0</v>
      </c>
      <c r="AZ743" s="237">
        <f>SUMPRODUCT(LEN($AG743:$AG746)-LEN(SUBSTITUTE($AG743:$AG746,"G", "")))</f>
        <v>0</v>
      </c>
      <c r="BA743" s="234">
        <f>SUMPRODUCT(LEN($M743:$AE746)-LEN(SUBSTITUTE($M743:$AE746,"M", "")))</f>
        <v>0</v>
      </c>
      <c r="BB743" s="240">
        <f>SUMPRODUCT(LEN($AH743:$AH746)-LEN(SUBSTITUTE($AH743:$AH746,"M", "")))</f>
        <v>0</v>
      </c>
      <c r="BC743" s="237">
        <f>SUMPRODUCT(LEN($AG743:$AG746)-LEN(SUBSTITUTE($AG743:$AG746,"M", "")))</f>
        <v>0</v>
      </c>
      <c r="BD743" s="291">
        <f>SUMPRODUCT(LEN($AI743:$AI746)-LEN(SUBSTITUTE($AI743:$AI746,"S", "")))</f>
        <v>0</v>
      </c>
      <c r="BE743" s="294">
        <f>SUMPRODUCT(LEN($AI743:$AI746)-LEN(SUBSTITUTE($AI743:$AI746,"F", "")))</f>
        <v>0</v>
      </c>
      <c r="BF743" s="294">
        <f>SUMPRODUCT(LEN($AI743:$AI746)-LEN(SUBSTITUTE($AI743:$AI746,"G", "")))</f>
        <v>0</v>
      </c>
      <c r="BG743" s="297">
        <f>SUMPRODUCT(LEN($AI743:$AI746)-LEN(SUBSTITUTE($AI743:$AI746,"M", "")))</f>
        <v>0</v>
      </c>
    </row>
    <row r="744" spans="2:60" ht="28.15" hidden="1" customHeight="1" thickBot="1">
      <c r="B744" s="34"/>
      <c r="C744" s="266"/>
      <c r="D744" s="43"/>
      <c r="E744" s="42"/>
      <c r="F744" s="42"/>
      <c r="G744" s="41"/>
      <c r="H744" s="260"/>
      <c r="I744" s="270"/>
      <c r="J744" s="270"/>
      <c r="K744" s="270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52"/>
      <c r="AK744" s="255"/>
      <c r="AL744" s="23"/>
      <c r="AM744" s="211"/>
      <c r="AN744" s="211"/>
      <c r="AO744" s="248"/>
      <c r="AP744" s="241"/>
      <c r="AQ744" s="238"/>
      <c r="AR744" s="235"/>
      <c r="AS744" s="241"/>
      <c r="AT744" s="238"/>
      <c r="AU744" s="235"/>
      <c r="AV744" s="241"/>
      <c r="AW744" s="238"/>
      <c r="AX744" s="235"/>
      <c r="AY744" s="241"/>
      <c r="AZ744" s="238"/>
      <c r="BA744" s="235"/>
      <c r="BB744" s="241"/>
      <c r="BC744" s="238"/>
      <c r="BD744" s="292"/>
      <c r="BE744" s="295"/>
      <c r="BF744" s="295"/>
      <c r="BG744" s="298"/>
    </row>
    <row r="745" spans="2:60" ht="28.15" hidden="1" customHeight="1">
      <c r="B745" s="34"/>
      <c r="C745" s="267"/>
      <c r="D745" s="33"/>
      <c r="E745" s="32"/>
      <c r="F745" s="32"/>
      <c r="G745" s="31"/>
      <c r="H745" s="257"/>
      <c r="I745" s="271"/>
      <c r="J745" s="271"/>
      <c r="K745" s="271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52"/>
      <c r="AK745" s="255"/>
      <c r="AL745" s="23"/>
      <c r="AM745" s="211"/>
      <c r="AN745" s="211"/>
      <c r="AO745" s="248"/>
      <c r="AP745" s="241"/>
      <c r="AQ745" s="238"/>
      <c r="AR745" s="235"/>
      <c r="AS745" s="241"/>
      <c r="AT745" s="238"/>
      <c r="AU745" s="235"/>
      <c r="AV745" s="241"/>
      <c r="AW745" s="238"/>
      <c r="AX745" s="235"/>
      <c r="AY745" s="241"/>
      <c r="AZ745" s="238"/>
      <c r="BA745" s="235"/>
      <c r="BB745" s="241"/>
      <c r="BC745" s="238"/>
      <c r="BD745" s="292"/>
      <c r="BE745" s="295"/>
      <c r="BF745" s="295"/>
      <c r="BG745" s="298"/>
    </row>
    <row r="746" spans="2:60" ht="28.15" hidden="1" customHeight="1" thickBot="1">
      <c r="B746" s="34"/>
      <c r="C746" s="273"/>
      <c r="D746" s="64"/>
      <c r="E746" s="63"/>
      <c r="F746" s="63"/>
      <c r="G746" s="62"/>
      <c r="H746" s="258"/>
      <c r="I746" s="274"/>
      <c r="J746" s="274"/>
      <c r="K746" s="274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53"/>
      <c r="AK746" s="256"/>
      <c r="AL746" s="55"/>
      <c r="AM746" s="211"/>
      <c r="AN746" s="211"/>
      <c r="AO746" s="249"/>
      <c r="AP746" s="242"/>
      <c r="AQ746" s="239"/>
      <c r="AR746" s="236"/>
      <c r="AS746" s="242"/>
      <c r="AT746" s="239"/>
      <c r="AU746" s="236"/>
      <c r="AV746" s="242"/>
      <c r="AW746" s="239"/>
      <c r="AX746" s="236"/>
      <c r="AY746" s="242"/>
      <c r="AZ746" s="239"/>
      <c r="BA746" s="236"/>
      <c r="BB746" s="242"/>
      <c r="BC746" s="239"/>
      <c r="BD746" s="293"/>
      <c r="BE746" s="296"/>
      <c r="BF746" s="296"/>
      <c r="BG746" s="299"/>
    </row>
    <row r="747" spans="2:60" ht="28.15" hidden="1" customHeight="1">
      <c r="B747" s="34"/>
      <c r="C747" s="265">
        <v>3</v>
      </c>
      <c r="D747" s="54"/>
      <c r="E747" s="53"/>
      <c r="F747" s="53"/>
      <c r="G747" s="52"/>
      <c r="H747" s="259"/>
      <c r="I747" s="269"/>
      <c r="J747" s="269"/>
      <c r="K747" s="269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44"/>
      <c r="AK747" s="244"/>
      <c r="AL747" s="44"/>
      <c r="AM747" s="211"/>
      <c r="AN747" s="211"/>
      <c r="AO747" s="247">
        <f>SUMPRODUCT(LEN($M747:$AE750)-LEN(SUBSTITUTE($M747:$AE750,"A", "")))</f>
        <v>0</v>
      </c>
      <c r="AP747" s="240">
        <f>SUMPRODUCT(LEN($AH747:$AH750)-LEN(SUBSTITUTE($AH747:$AH750,"A", "")))</f>
        <v>0</v>
      </c>
      <c r="AQ747" s="237">
        <f>SUMPRODUCT(LEN($AG747:$AG750)-LEN(SUBSTITUTE($AG747:$AG750,"A", "")))</f>
        <v>0</v>
      </c>
      <c r="AR747" s="234">
        <f>SUMPRODUCT(LEN($M747:$AE750)-LEN(SUBSTITUTE($M747:$AE750,"S", "")))</f>
        <v>0</v>
      </c>
      <c r="AS747" s="240">
        <f>SUMPRODUCT(LEN($AH747:$AH750)-LEN(SUBSTITUTE($AH747:$AH750,"S", "")))</f>
        <v>0</v>
      </c>
      <c r="AT747" s="237">
        <f>SUMPRODUCT(LEN($AG747:$AG750)-LEN(SUBSTITUTE($AG747:$AG750,"S", "")))</f>
        <v>0</v>
      </c>
      <c r="AU747" s="234">
        <f>SUMPRODUCT(LEN($M747:$AE750)-LEN(SUBSTITUTE($M747:$AE750,"F", "")))</f>
        <v>0</v>
      </c>
      <c r="AV747" s="240">
        <f>SUMPRODUCT(LEN($AH747:$AH750)-LEN(SUBSTITUTE($AH747:$AH750,"F", "")))</f>
        <v>0</v>
      </c>
      <c r="AW747" s="237">
        <f>SUMPRODUCT(LEN($AG747:$AG750)-LEN(SUBSTITUTE($AG747:$AG750,"F", "")))</f>
        <v>0</v>
      </c>
      <c r="AX747" s="234">
        <f>SUMPRODUCT(LEN($M747:$AE750)-LEN(SUBSTITUTE($M747:$AE750,"G", "")))</f>
        <v>0</v>
      </c>
      <c r="AY747" s="240">
        <f>SUMPRODUCT(LEN($AH747:$AH750)-LEN(SUBSTITUTE($AH747:$AH750,"G", "")))</f>
        <v>0</v>
      </c>
      <c r="AZ747" s="237">
        <f>SUMPRODUCT(LEN($AG747:$AG750)-LEN(SUBSTITUTE($AG747:$AG750,"G", "")))</f>
        <v>0</v>
      </c>
      <c r="BA747" s="234">
        <f>SUMPRODUCT(LEN($M747:$AE750)-LEN(SUBSTITUTE($M747:$AE750,"M", "")))</f>
        <v>0</v>
      </c>
      <c r="BB747" s="240">
        <f>SUMPRODUCT(LEN($AH747:$AH750)-LEN(SUBSTITUTE($AH747:$AH750,"M", "")))</f>
        <v>0</v>
      </c>
      <c r="BC747" s="237">
        <f>SUMPRODUCT(LEN($AG747:$AG750)-LEN(SUBSTITUTE($AG747:$AG750,"M", "")))</f>
        <v>0</v>
      </c>
      <c r="BD747" s="291">
        <f>SUMPRODUCT(LEN($AI747:$AI750)-LEN(SUBSTITUTE($AI747:$AI750,"S", "")))</f>
        <v>0</v>
      </c>
      <c r="BE747" s="294">
        <f>SUMPRODUCT(LEN($AI747:$AI750)-LEN(SUBSTITUTE($AI747:$AI750,"F", "")))</f>
        <v>0</v>
      </c>
      <c r="BF747" s="294">
        <f>SUMPRODUCT(LEN($AI747:$AI750)-LEN(SUBSTITUTE($AI747:$AI750,"G", "")))</f>
        <v>0</v>
      </c>
      <c r="BG747" s="297">
        <f>SUMPRODUCT(LEN($AI747:$AI750)-LEN(SUBSTITUTE($AI747:$AI750,"M", "")))</f>
        <v>0</v>
      </c>
    </row>
    <row r="748" spans="2:60" ht="28.15" hidden="1" customHeight="1" thickBot="1">
      <c r="B748" s="34"/>
      <c r="C748" s="266"/>
      <c r="D748" s="43"/>
      <c r="E748" s="42"/>
      <c r="F748" s="42"/>
      <c r="G748" s="41"/>
      <c r="H748" s="260"/>
      <c r="I748" s="270"/>
      <c r="J748" s="270"/>
      <c r="K748" s="270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45"/>
      <c r="AK748" s="245"/>
      <c r="AL748" s="23"/>
      <c r="AM748" s="211"/>
      <c r="AN748" s="211"/>
      <c r="AO748" s="248"/>
      <c r="AP748" s="241"/>
      <c r="AQ748" s="238"/>
      <c r="AR748" s="235"/>
      <c r="AS748" s="241"/>
      <c r="AT748" s="238"/>
      <c r="AU748" s="235"/>
      <c r="AV748" s="241"/>
      <c r="AW748" s="238"/>
      <c r="AX748" s="235"/>
      <c r="AY748" s="241"/>
      <c r="AZ748" s="238"/>
      <c r="BA748" s="235"/>
      <c r="BB748" s="241"/>
      <c r="BC748" s="238"/>
      <c r="BD748" s="292"/>
      <c r="BE748" s="295"/>
      <c r="BF748" s="295"/>
      <c r="BG748" s="298"/>
    </row>
    <row r="749" spans="2:60" ht="28.15" hidden="1" customHeight="1">
      <c r="B749" s="34"/>
      <c r="C749" s="267"/>
      <c r="D749" s="33"/>
      <c r="E749" s="32"/>
      <c r="F749" s="32"/>
      <c r="G749" s="31"/>
      <c r="H749" s="257"/>
      <c r="I749" s="271"/>
      <c r="J749" s="271"/>
      <c r="K749" s="271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45"/>
      <c r="AK749" s="245"/>
      <c r="AL749" s="23"/>
      <c r="AM749" s="211"/>
      <c r="AN749" s="211"/>
      <c r="AO749" s="248"/>
      <c r="AP749" s="241"/>
      <c r="AQ749" s="238"/>
      <c r="AR749" s="235"/>
      <c r="AS749" s="241"/>
      <c r="AT749" s="238"/>
      <c r="AU749" s="235"/>
      <c r="AV749" s="241"/>
      <c r="AW749" s="238"/>
      <c r="AX749" s="235"/>
      <c r="AY749" s="241"/>
      <c r="AZ749" s="238"/>
      <c r="BA749" s="235"/>
      <c r="BB749" s="241"/>
      <c r="BC749" s="238"/>
      <c r="BD749" s="292"/>
      <c r="BE749" s="295"/>
      <c r="BF749" s="295"/>
      <c r="BG749" s="298"/>
    </row>
    <row r="750" spans="2:60" ht="28.15" hidden="1" customHeight="1" thickBot="1">
      <c r="B750" s="22"/>
      <c r="C750" s="268"/>
      <c r="D750" s="21"/>
      <c r="E750" s="20"/>
      <c r="F750" s="20"/>
      <c r="G750" s="19"/>
      <c r="H750" s="258"/>
      <c r="I750" s="272"/>
      <c r="J750" s="272"/>
      <c r="K750" s="27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46"/>
      <c r="AK750" s="246"/>
      <c r="AL750" s="11"/>
      <c r="AM750" s="211"/>
      <c r="AN750" s="211"/>
      <c r="AO750" s="249"/>
      <c r="AP750" s="242"/>
      <c r="AQ750" s="239"/>
      <c r="AR750" s="236"/>
      <c r="AS750" s="242"/>
      <c r="AT750" s="239"/>
      <c r="AU750" s="236"/>
      <c r="AV750" s="242"/>
      <c r="AW750" s="239"/>
      <c r="AX750" s="236"/>
      <c r="AY750" s="242"/>
      <c r="AZ750" s="239"/>
      <c r="BA750" s="236"/>
      <c r="BB750" s="242"/>
      <c r="BC750" s="239"/>
      <c r="BD750" s="293"/>
      <c r="BE750" s="296"/>
      <c r="BF750" s="296"/>
      <c r="BG750" s="299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29" t="s">
        <v>287</v>
      </c>
      <c r="M751" s="278"/>
      <c r="N751" s="229" t="s">
        <v>286</v>
      </c>
      <c r="O751" s="278"/>
      <c r="P751" s="229" t="s">
        <v>286</v>
      </c>
      <c r="Q751" s="230"/>
      <c r="R751" s="229" t="s">
        <v>286</v>
      </c>
      <c r="S751" s="230"/>
      <c r="T751" s="229" t="s">
        <v>286</v>
      </c>
      <c r="U751" s="230"/>
      <c r="V751" s="229" t="s">
        <v>286</v>
      </c>
      <c r="W751" s="230"/>
      <c r="X751" s="229" t="s">
        <v>286</v>
      </c>
      <c r="Y751" s="230"/>
      <c r="Z751" s="229" t="s">
        <v>286</v>
      </c>
      <c r="AA751" s="230"/>
      <c r="AB751" s="229" t="s">
        <v>286</v>
      </c>
      <c r="AC751" s="230"/>
      <c r="AD751" s="229" t="s">
        <v>286</v>
      </c>
      <c r="AE751" s="230"/>
      <c r="AF751" s="243" t="s">
        <v>285</v>
      </c>
      <c r="AG751" s="230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75"/>
      <c r="F752" s="276"/>
      <c r="G752" s="277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65">
        <v>1</v>
      </c>
      <c r="D753" s="54"/>
      <c r="E753" s="53"/>
      <c r="F753" s="53"/>
      <c r="G753" s="52"/>
      <c r="H753" s="259"/>
      <c r="I753" s="269"/>
      <c r="J753" s="269"/>
      <c r="K753" s="269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44"/>
      <c r="AK753" s="244"/>
      <c r="AL753" s="44"/>
      <c r="AM753" s="211"/>
      <c r="AN753" s="211"/>
      <c r="AO753" s="247">
        <f>SUMPRODUCT(LEN($M753:$AE756)-LEN(SUBSTITUTE($M753:$AE756,"A", "")))</f>
        <v>0</v>
      </c>
      <c r="AP753" s="240">
        <f>SUMPRODUCT(LEN($AH753:$AH756)-LEN(SUBSTITUTE($AH753:$AH756,"A", "")))</f>
        <v>0</v>
      </c>
      <c r="AQ753" s="237">
        <f>SUMPRODUCT(LEN($AG753:$AG756)-LEN(SUBSTITUTE($AG753:$AG756,"A", "")))</f>
        <v>0</v>
      </c>
      <c r="AR753" s="234">
        <f>SUMPRODUCT(LEN($M753:$AE756)-LEN(SUBSTITUTE($M753:$AE756,"S", "")))</f>
        <v>0</v>
      </c>
      <c r="AS753" s="240">
        <f>SUMPRODUCT(LEN($AH753:$AH756)-LEN(SUBSTITUTE($AH753:$AH756,"S", "")))</f>
        <v>0</v>
      </c>
      <c r="AT753" s="237">
        <f>SUMPRODUCT(LEN($AG753:$AG756)-LEN(SUBSTITUTE($AG753:$AG756,"S", "")))</f>
        <v>0</v>
      </c>
      <c r="AU753" s="234">
        <f>SUMPRODUCT(LEN($M753:$AE756)-LEN(SUBSTITUTE($M753:$AE756,"F", "")))</f>
        <v>0</v>
      </c>
      <c r="AV753" s="240">
        <f>SUMPRODUCT(LEN($AH753:$AH756)-LEN(SUBSTITUTE($AH753:$AH756,"F", "")))</f>
        <v>0</v>
      </c>
      <c r="AW753" s="237">
        <f>SUMPRODUCT(LEN($AG753:$AG756)-LEN(SUBSTITUTE($AG753:$AG756,"F", "")))</f>
        <v>0</v>
      </c>
      <c r="AX753" s="234">
        <f>SUMPRODUCT(LEN($M753:$AE756)-LEN(SUBSTITUTE($M753:$AE756,"G", "")))</f>
        <v>0</v>
      </c>
      <c r="AY753" s="240">
        <f>SUMPRODUCT(LEN($AH753:$AH756)-LEN(SUBSTITUTE($AH753:$AH756,"G", "")))</f>
        <v>0</v>
      </c>
      <c r="AZ753" s="237">
        <f>SUMPRODUCT(LEN($AG753:$AG756)-LEN(SUBSTITUTE($AG753:$AG756,"G", "")))</f>
        <v>0</v>
      </c>
      <c r="BA753" s="234">
        <f>SUMPRODUCT(LEN($M753:$AE756)-LEN(SUBSTITUTE($M753:$AE756,"M", "")))</f>
        <v>0</v>
      </c>
      <c r="BB753" s="240">
        <f>SUMPRODUCT(LEN($AH753:$AH756)-LEN(SUBSTITUTE($AH753:$AH756,"M", "")))</f>
        <v>0</v>
      </c>
      <c r="BC753" s="237">
        <f>SUMPRODUCT(LEN($AG753:$AG756)-LEN(SUBSTITUTE($AG753:$AG756,"M", "")))</f>
        <v>0</v>
      </c>
      <c r="BD753" s="291">
        <f>SUMPRODUCT(LEN($AI753:$AI756)-LEN(SUBSTITUTE($AI753:$AI756,"S", "")))</f>
        <v>0</v>
      </c>
      <c r="BE753" s="294">
        <f>SUMPRODUCT(LEN($AI753:$AI756)-LEN(SUBSTITUTE($AI753:$AI756,"F", "")))</f>
        <v>0</v>
      </c>
      <c r="BF753" s="294">
        <f>SUMPRODUCT(LEN($AI753:$AI756)-LEN(SUBSTITUTE($AI753:$AI756,"G", "")))</f>
        <v>0</v>
      </c>
      <c r="BG753" s="297">
        <f>SUMPRODUCT(LEN($AI753:$AI756)-LEN(SUBSTITUTE($AI753:$AI756,"M", "")))</f>
        <v>0</v>
      </c>
    </row>
    <row r="754" spans="2:60" ht="28.15" hidden="1" customHeight="1" thickBot="1">
      <c r="B754" s="34"/>
      <c r="C754" s="266"/>
      <c r="D754" s="43"/>
      <c r="E754" s="42"/>
      <c r="F754" s="42"/>
      <c r="G754" s="41"/>
      <c r="H754" s="260"/>
      <c r="I754" s="270"/>
      <c r="J754" s="270"/>
      <c r="K754" s="270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45"/>
      <c r="AK754" s="245"/>
      <c r="AL754" s="23"/>
      <c r="AM754" s="211"/>
      <c r="AN754" s="211"/>
      <c r="AO754" s="248"/>
      <c r="AP754" s="241"/>
      <c r="AQ754" s="238"/>
      <c r="AR754" s="235"/>
      <c r="AS754" s="241"/>
      <c r="AT754" s="238"/>
      <c r="AU754" s="235"/>
      <c r="AV754" s="241"/>
      <c r="AW754" s="238"/>
      <c r="AX754" s="235"/>
      <c r="AY754" s="241"/>
      <c r="AZ754" s="238"/>
      <c r="BA754" s="235"/>
      <c r="BB754" s="241"/>
      <c r="BC754" s="238"/>
      <c r="BD754" s="292"/>
      <c r="BE754" s="295"/>
      <c r="BF754" s="295"/>
      <c r="BG754" s="298"/>
    </row>
    <row r="755" spans="2:60" ht="28.15" hidden="1" customHeight="1">
      <c r="B755" s="34"/>
      <c r="C755" s="267"/>
      <c r="D755" s="33"/>
      <c r="E755" s="32"/>
      <c r="F755" s="32"/>
      <c r="G755" s="31"/>
      <c r="H755" s="257"/>
      <c r="I755" s="271"/>
      <c r="J755" s="271"/>
      <c r="K755" s="271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45"/>
      <c r="AK755" s="245"/>
      <c r="AL755" s="23"/>
      <c r="AM755" s="211"/>
      <c r="AN755" s="211"/>
      <c r="AO755" s="248"/>
      <c r="AP755" s="241"/>
      <c r="AQ755" s="238"/>
      <c r="AR755" s="235"/>
      <c r="AS755" s="241"/>
      <c r="AT755" s="238"/>
      <c r="AU755" s="235"/>
      <c r="AV755" s="241"/>
      <c r="AW755" s="238"/>
      <c r="AX755" s="235"/>
      <c r="AY755" s="241"/>
      <c r="AZ755" s="238"/>
      <c r="BA755" s="235"/>
      <c r="BB755" s="241"/>
      <c r="BC755" s="238"/>
      <c r="BD755" s="292"/>
      <c r="BE755" s="295"/>
      <c r="BF755" s="295"/>
      <c r="BG755" s="298"/>
    </row>
    <row r="756" spans="2:60" ht="28.15" hidden="1" customHeight="1" thickBot="1">
      <c r="B756" s="34"/>
      <c r="C756" s="273"/>
      <c r="D756" s="64"/>
      <c r="E756" s="63"/>
      <c r="F756" s="63"/>
      <c r="G756" s="62"/>
      <c r="H756" s="258"/>
      <c r="I756" s="274"/>
      <c r="J756" s="274"/>
      <c r="K756" s="274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50"/>
      <c r="AK756" s="250"/>
      <c r="AL756" s="55"/>
      <c r="AM756" s="211"/>
      <c r="AN756" s="211"/>
      <c r="AO756" s="249"/>
      <c r="AP756" s="242"/>
      <c r="AQ756" s="239"/>
      <c r="AR756" s="236"/>
      <c r="AS756" s="242"/>
      <c r="AT756" s="239"/>
      <c r="AU756" s="236"/>
      <c r="AV756" s="242"/>
      <c r="AW756" s="239"/>
      <c r="AX756" s="236"/>
      <c r="AY756" s="242"/>
      <c r="AZ756" s="239"/>
      <c r="BA756" s="236"/>
      <c r="BB756" s="242"/>
      <c r="BC756" s="239"/>
      <c r="BD756" s="293"/>
      <c r="BE756" s="296"/>
      <c r="BF756" s="296"/>
      <c r="BG756" s="299"/>
    </row>
    <row r="757" spans="2:60" ht="28.15" hidden="1" customHeight="1">
      <c r="B757" s="34"/>
      <c r="C757" s="265">
        <v>2</v>
      </c>
      <c r="D757" s="54"/>
      <c r="E757" s="53"/>
      <c r="F757" s="53"/>
      <c r="G757" s="52"/>
      <c r="H757" s="259"/>
      <c r="I757" s="269"/>
      <c r="J757" s="269"/>
      <c r="K757" s="269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51"/>
      <c r="AK757" s="254"/>
      <c r="AL757" s="44"/>
      <c r="AM757" s="211"/>
      <c r="AN757" s="211"/>
      <c r="AO757" s="247">
        <f>SUMPRODUCT(LEN($M757:$AE760)-LEN(SUBSTITUTE($M757:$AE760,"A", "")))</f>
        <v>0</v>
      </c>
      <c r="AP757" s="240">
        <f>SUMPRODUCT(LEN($AH757:$AH760)-LEN(SUBSTITUTE($AH757:$AH760,"A", "")))</f>
        <v>0</v>
      </c>
      <c r="AQ757" s="237">
        <f>SUMPRODUCT(LEN($AG757:$AG760)-LEN(SUBSTITUTE($AG757:$AG760,"A", "")))</f>
        <v>0</v>
      </c>
      <c r="AR757" s="234">
        <f>SUMPRODUCT(LEN($M757:$AE760)-LEN(SUBSTITUTE($M757:$AE760,"S", "")))</f>
        <v>0</v>
      </c>
      <c r="AS757" s="240">
        <f>SUMPRODUCT(LEN($AH757:$AH760)-LEN(SUBSTITUTE($AH757:$AH760,"S", "")))</f>
        <v>0</v>
      </c>
      <c r="AT757" s="237">
        <f>SUMPRODUCT(LEN($AG757:$AG760)-LEN(SUBSTITUTE($AG757:$AG760,"S", "")))</f>
        <v>0</v>
      </c>
      <c r="AU757" s="234">
        <f>SUMPRODUCT(LEN($M757:$AE760)-LEN(SUBSTITUTE($M757:$AE760,"F", "")))</f>
        <v>0</v>
      </c>
      <c r="AV757" s="240">
        <f>SUMPRODUCT(LEN($AH757:$AH760)-LEN(SUBSTITUTE($AH757:$AH760,"F", "")))</f>
        <v>0</v>
      </c>
      <c r="AW757" s="237">
        <f>SUMPRODUCT(LEN($AG757:$AG760)-LEN(SUBSTITUTE($AG757:$AG760,"F", "")))</f>
        <v>0</v>
      </c>
      <c r="AX757" s="234">
        <f>SUMPRODUCT(LEN($M757:$AE760)-LEN(SUBSTITUTE($M757:$AE760,"G", "")))</f>
        <v>0</v>
      </c>
      <c r="AY757" s="240">
        <f>SUMPRODUCT(LEN($AH757:$AH760)-LEN(SUBSTITUTE($AH757:$AH760,"G", "")))</f>
        <v>0</v>
      </c>
      <c r="AZ757" s="237">
        <f>SUMPRODUCT(LEN($AG757:$AG760)-LEN(SUBSTITUTE($AG757:$AG760,"G", "")))</f>
        <v>0</v>
      </c>
      <c r="BA757" s="234">
        <f>SUMPRODUCT(LEN($M757:$AE760)-LEN(SUBSTITUTE($M757:$AE760,"M", "")))</f>
        <v>0</v>
      </c>
      <c r="BB757" s="240">
        <f>SUMPRODUCT(LEN($AH757:$AH760)-LEN(SUBSTITUTE($AH757:$AH760,"M", "")))</f>
        <v>0</v>
      </c>
      <c r="BC757" s="237">
        <f>SUMPRODUCT(LEN($AG757:$AG760)-LEN(SUBSTITUTE($AG757:$AG760,"M", "")))</f>
        <v>0</v>
      </c>
      <c r="BD757" s="291">
        <f>SUMPRODUCT(LEN($AI757:$AI760)-LEN(SUBSTITUTE($AI757:$AI760,"S", "")))</f>
        <v>0</v>
      </c>
      <c r="BE757" s="294">
        <f>SUMPRODUCT(LEN($AI757:$AI760)-LEN(SUBSTITUTE($AI757:$AI760,"F", "")))</f>
        <v>0</v>
      </c>
      <c r="BF757" s="294">
        <f>SUMPRODUCT(LEN($AI757:$AI760)-LEN(SUBSTITUTE($AI757:$AI760,"G", "")))</f>
        <v>0</v>
      </c>
      <c r="BG757" s="297">
        <f>SUMPRODUCT(LEN($AI757:$AI760)-LEN(SUBSTITUTE($AI757:$AI760,"M", "")))</f>
        <v>0</v>
      </c>
    </row>
    <row r="758" spans="2:60" ht="28.15" hidden="1" customHeight="1" thickBot="1">
      <c r="B758" s="34"/>
      <c r="C758" s="266"/>
      <c r="D758" s="43"/>
      <c r="E758" s="42"/>
      <c r="F758" s="42"/>
      <c r="G758" s="41"/>
      <c r="H758" s="260"/>
      <c r="I758" s="270"/>
      <c r="J758" s="270"/>
      <c r="K758" s="270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52"/>
      <c r="AK758" s="255"/>
      <c r="AL758" s="23"/>
      <c r="AM758" s="211"/>
      <c r="AN758" s="211"/>
      <c r="AO758" s="248"/>
      <c r="AP758" s="241"/>
      <c r="AQ758" s="238"/>
      <c r="AR758" s="235"/>
      <c r="AS758" s="241"/>
      <c r="AT758" s="238"/>
      <c r="AU758" s="235"/>
      <c r="AV758" s="241"/>
      <c r="AW758" s="238"/>
      <c r="AX758" s="235"/>
      <c r="AY758" s="241"/>
      <c r="AZ758" s="238"/>
      <c r="BA758" s="235"/>
      <c r="BB758" s="241"/>
      <c r="BC758" s="238"/>
      <c r="BD758" s="292"/>
      <c r="BE758" s="295"/>
      <c r="BF758" s="295"/>
      <c r="BG758" s="298"/>
    </row>
    <row r="759" spans="2:60" ht="28.15" hidden="1" customHeight="1">
      <c r="B759" s="34"/>
      <c r="C759" s="267"/>
      <c r="D759" s="33"/>
      <c r="E759" s="32"/>
      <c r="F759" s="32"/>
      <c r="G759" s="31"/>
      <c r="H759" s="257"/>
      <c r="I759" s="271"/>
      <c r="J759" s="271"/>
      <c r="K759" s="271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52"/>
      <c r="AK759" s="255"/>
      <c r="AL759" s="23"/>
      <c r="AM759" s="211"/>
      <c r="AN759" s="211"/>
      <c r="AO759" s="248"/>
      <c r="AP759" s="241"/>
      <c r="AQ759" s="238"/>
      <c r="AR759" s="235"/>
      <c r="AS759" s="241"/>
      <c r="AT759" s="238"/>
      <c r="AU759" s="235"/>
      <c r="AV759" s="241"/>
      <c r="AW759" s="238"/>
      <c r="AX759" s="235"/>
      <c r="AY759" s="241"/>
      <c r="AZ759" s="238"/>
      <c r="BA759" s="235"/>
      <c r="BB759" s="241"/>
      <c r="BC759" s="238"/>
      <c r="BD759" s="292"/>
      <c r="BE759" s="295"/>
      <c r="BF759" s="295"/>
      <c r="BG759" s="298"/>
    </row>
    <row r="760" spans="2:60" ht="28.15" hidden="1" customHeight="1" thickBot="1">
      <c r="B760" s="34"/>
      <c r="C760" s="273"/>
      <c r="D760" s="64"/>
      <c r="E760" s="63"/>
      <c r="F760" s="63"/>
      <c r="G760" s="62"/>
      <c r="H760" s="258"/>
      <c r="I760" s="274"/>
      <c r="J760" s="274"/>
      <c r="K760" s="274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53"/>
      <c r="AK760" s="256"/>
      <c r="AL760" s="55"/>
      <c r="AM760" s="211"/>
      <c r="AN760" s="211"/>
      <c r="AO760" s="249"/>
      <c r="AP760" s="242"/>
      <c r="AQ760" s="239"/>
      <c r="AR760" s="236"/>
      <c r="AS760" s="242"/>
      <c r="AT760" s="239"/>
      <c r="AU760" s="236"/>
      <c r="AV760" s="242"/>
      <c r="AW760" s="239"/>
      <c r="AX760" s="236"/>
      <c r="AY760" s="242"/>
      <c r="AZ760" s="239"/>
      <c r="BA760" s="236"/>
      <c r="BB760" s="242"/>
      <c r="BC760" s="239"/>
      <c r="BD760" s="293"/>
      <c r="BE760" s="296"/>
      <c r="BF760" s="296"/>
      <c r="BG760" s="299"/>
    </row>
    <row r="761" spans="2:60" ht="28.15" hidden="1" customHeight="1">
      <c r="B761" s="34"/>
      <c r="C761" s="265">
        <v>3</v>
      </c>
      <c r="D761" s="54"/>
      <c r="E761" s="53"/>
      <c r="F761" s="53"/>
      <c r="G761" s="52"/>
      <c r="H761" s="259"/>
      <c r="I761" s="269"/>
      <c r="J761" s="269"/>
      <c r="K761" s="269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44"/>
      <c r="AK761" s="244"/>
      <c r="AL761" s="44"/>
      <c r="AM761" s="211"/>
      <c r="AN761" s="211"/>
      <c r="AO761" s="247">
        <f>SUMPRODUCT(LEN($M761:$AE764)-LEN(SUBSTITUTE($M761:$AE764,"A", "")))</f>
        <v>0</v>
      </c>
      <c r="AP761" s="240">
        <f>SUMPRODUCT(LEN($AH761:$AH764)-LEN(SUBSTITUTE($AH761:$AH764,"A", "")))</f>
        <v>0</v>
      </c>
      <c r="AQ761" s="237">
        <f>SUMPRODUCT(LEN($AG761:$AG764)-LEN(SUBSTITUTE($AG761:$AG764,"A", "")))</f>
        <v>0</v>
      </c>
      <c r="AR761" s="234">
        <f>SUMPRODUCT(LEN($M761:$AE764)-LEN(SUBSTITUTE($M761:$AE764,"S", "")))</f>
        <v>0</v>
      </c>
      <c r="AS761" s="240">
        <f>SUMPRODUCT(LEN($AH761:$AH764)-LEN(SUBSTITUTE($AH761:$AH764,"S", "")))</f>
        <v>0</v>
      </c>
      <c r="AT761" s="237">
        <f>SUMPRODUCT(LEN($AG761:$AG764)-LEN(SUBSTITUTE($AG761:$AG764,"S", "")))</f>
        <v>0</v>
      </c>
      <c r="AU761" s="234">
        <f>SUMPRODUCT(LEN($M761:$AE764)-LEN(SUBSTITUTE($M761:$AE764,"F", "")))</f>
        <v>0</v>
      </c>
      <c r="AV761" s="240">
        <f>SUMPRODUCT(LEN($AH761:$AH764)-LEN(SUBSTITUTE($AH761:$AH764,"F", "")))</f>
        <v>0</v>
      </c>
      <c r="AW761" s="237">
        <f>SUMPRODUCT(LEN($AG761:$AG764)-LEN(SUBSTITUTE($AG761:$AG764,"F", "")))</f>
        <v>0</v>
      </c>
      <c r="AX761" s="234">
        <f>SUMPRODUCT(LEN($M761:$AE764)-LEN(SUBSTITUTE($M761:$AE764,"G", "")))</f>
        <v>0</v>
      </c>
      <c r="AY761" s="240">
        <f>SUMPRODUCT(LEN($AH761:$AH764)-LEN(SUBSTITUTE($AH761:$AH764,"G", "")))</f>
        <v>0</v>
      </c>
      <c r="AZ761" s="237">
        <f>SUMPRODUCT(LEN($AG761:$AG764)-LEN(SUBSTITUTE($AG761:$AG764,"G", "")))</f>
        <v>0</v>
      </c>
      <c r="BA761" s="234">
        <f>SUMPRODUCT(LEN($M761:$AE764)-LEN(SUBSTITUTE($M761:$AE764,"M", "")))</f>
        <v>0</v>
      </c>
      <c r="BB761" s="240">
        <f>SUMPRODUCT(LEN($AH761:$AH764)-LEN(SUBSTITUTE($AH761:$AH764,"M", "")))</f>
        <v>0</v>
      </c>
      <c r="BC761" s="237">
        <f>SUMPRODUCT(LEN($AG761:$AG764)-LEN(SUBSTITUTE($AG761:$AG764,"M", "")))</f>
        <v>0</v>
      </c>
      <c r="BD761" s="291">
        <f>SUMPRODUCT(LEN($AI761:$AI764)-LEN(SUBSTITUTE($AI761:$AI764,"S", "")))</f>
        <v>0</v>
      </c>
      <c r="BE761" s="294">
        <f>SUMPRODUCT(LEN($AI761:$AI764)-LEN(SUBSTITUTE($AI761:$AI764,"F", "")))</f>
        <v>0</v>
      </c>
      <c r="BF761" s="294">
        <f>SUMPRODUCT(LEN($AI761:$AI764)-LEN(SUBSTITUTE($AI761:$AI764,"G", "")))</f>
        <v>0</v>
      </c>
      <c r="BG761" s="297">
        <f>SUMPRODUCT(LEN($AI761:$AI764)-LEN(SUBSTITUTE($AI761:$AI764,"M", "")))</f>
        <v>0</v>
      </c>
    </row>
    <row r="762" spans="2:60" ht="28.15" hidden="1" customHeight="1" thickBot="1">
      <c r="B762" s="34"/>
      <c r="C762" s="266"/>
      <c r="D762" s="43"/>
      <c r="E762" s="42"/>
      <c r="F762" s="42"/>
      <c r="G762" s="41"/>
      <c r="H762" s="260"/>
      <c r="I762" s="270"/>
      <c r="J762" s="270"/>
      <c r="K762" s="270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45"/>
      <c r="AK762" s="245"/>
      <c r="AL762" s="23"/>
      <c r="AM762" s="211"/>
      <c r="AN762" s="211"/>
      <c r="AO762" s="248"/>
      <c r="AP762" s="241"/>
      <c r="AQ762" s="238"/>
      <c r="AR762" s="235"/>
      <c r="AS762" s="241"/>
      <c r="AT762" s="238"/>
      <c r="AU762" s="235"/>
      <c r="AV762" s="241"/>
      <c r="AW762" s="238"/>
      <c r="AX762" s="235"/>
      <c r="AY762" s="241"/>
      <c r="AZ762" s="238"/>
      <c r="BA762" s="235"/>
      <c r="BB762" s="241"/>
      <c r="BC762" s="238"/>
      <c r="BD762" s="292"/>
      <c r="BE762" s="295"/>
      <c r="BF762" s="295"/>
      <c r="BG762" s="298"/>
    </row>
    <row r="763" spans="2:60" ht="28.15" hidden="1" customHeight="1">
      <c r="B763" s="34"/>
      <c r="C763" s="267"/>
      <c r="D763" s="33"/>
      <c r="E763" s="32"/>
      <c r="F763" s="32"/>
      <c r="G763" s="31"/>
      <c r="H763" s="257"/>
      <c r="I763" s="271"/>
      <c r="J763" s="271"/>
      <c r="K763" s="271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45"/>
      <c r="AK763" s="245"/>
      <c r="AL763" s="23"/>
      <c r="AM763" s="211"/>
      <c r="AN763" s="211"/>
      <c r="AO763" s="248"/>
      <c r="AP763" s="241"/>
      <c r="AQ763" s="238"/>
      <c r="AR763" s="235"/>
      <c r="AS763" s="241"/>
      <c r="AT763" s="238"/>
      <c r="AU763" s="235"/>
      <c r="AV763" s="241"/>
      <c r="AW763" s="238"/>
      <c r="AX763" s="235"/>
      <c r="AY763" s="241"/>
      <c r="AZ763" s="238"/>
      <c r="BA763" s="235"/>
      <c r="BB763" s="241"/>
      <c r="BC763" s="238"/>
      <c r="BD763" s="292"/>
      <c r="BE763" s="295"/>
      <c r="BF763" s="295"/>
      <c r="BG763" s="298"/>
    </row>
    <row r="764" spans="2:60" ht="28.15" hidden="1" customHeight="1" thickBot="1">
      <c r="B764" s="22"/>
      <c r="C764" s="268"/>
      <c r="D764" s="21"/>
      <c r="E764" s="20"/>
      <c r="F764" s="20"/>
      <c r="G764" s="19"/>
      <c r="H764" s="258"/>
      <c r="I764" s="272"/>
      <c r="J764" s="272"/>
      <c r="K764" s="27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46"/>
      <c r="AK764" s="246"/>
      <c r="AL764" s="11"/>
      <c r="AM764" s="211"/>
      <c r="AN764" s="211"/>
      <c r="AO764" s="249"/>
      <c r="AP764" s="242"/>
      <c r="AQ764" s="239"/>
      <c r="AR764" s="236"/>
      <c r="AS764" s="242"/>
      <c r="AT764" s="239"/>
      <c r="AU764" s="236"/>
      <c r="AV764" s="242"/>
      <c r="AW764" s="239"/>
      <c r="AX764" s="236"/>
      <c r="AY764" s="242"/>
      <c r="AZ764" s="239"/>
      <c r="BA764" s="236"/>
      <c r="BB764" s="242"/>
      <c r="BC764" s="239"/>
      <c r="BD764" s="293"/>
      <c r="BE764" s="296"/>
      <c r="BF764" s="296"/>
      <c r="BG764" s="299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29" t="s">
        <v>287</v>
      </c>
      <c r="M765" s="278"/>
      <c r="N765" s="229" t="s">
        <v>286</v>
      </c>
      <c r="O765" s="278"/>
      <c r="P765" s="229" t="s">
        <v>286</v>
      </c>
      <c r="Q765" s="230"/>
      <c r="R765" s="229" t="s">
        <v>286</v>
      </c>
      <c r="S765" s="230"/>
      <c r="T765" s="229" t="s">
        <v>286</v>
      </c>
      <c r="U765" s="230"/>
      <c r="V765" s="229" t="s">
        <v>286</v>
      </c>
      <c r="W765" s="230"/>
      <c r="X765" s="229" t="s">
        <v>286</v>
      </c>
      <c r="Y765" s="230"/>
      <c r="Z765" s="229" t="s">
        <v>286</v>
      </c>
      <c r="AA765" s="230"/>
      <c r="AB765" s="229" t="s">
        <v>286</v>
      </c>
      <c r="AC765" s="230"/>
      <c r="AD765" s="229" t="s">
        <v>286</v>
      </c>
      <c r="AE765" s="230"/>
      <c r="AF765" s="243" t="s">
        <v>285</v>
      </c>
      <c r="AG765" s="230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75"/>
      <c r="F766" s="276"/>
      <c r="G766" s="277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65">
        <v>1</v>
      </c>
      <c r="D767" s="54"/>
      <c r="E767" s="53"/>
      <c r="F767" s="53"/>
      <c r="G767" s="52"/>
      <c r="H767" s="259"/>
      <c r="I767" s="269"/>
      <c r="J767" s="269"/>
      <c r="K767" s="269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44"/>
      <c r="AK767" s="244"/>
      <c r="AL767" s="44"/>
      <c r="AM767" s="211"/>
      <c r="AN767" s="211"/>
      <c r="AO767" s="247">
        <f>SUMPRODUCT(LEN($M767:$AE770)-LEN(SUBSTITUTE($M767:$AE770,"A", "")))</f>
        <v>0</v>
      </c>
      <c r="AP767" s="240">
        <f>SUMPRODUCT(LEN($AH767:$AH770)-LEN(SUBSTITUTE($AH767:$AH770,"A", "")))</f>
        <v>0</v>
      </c>
      <c r="AQ767" s="237">
        <f>SUMPRODUCT(LEN($AG767:$AG770)-LEN(SUBSTITUTE($AG767:$AG770,"A", "")))</f>
        <v>0</v>
      </c>
      <c r="AR767" s="234">
        <f>SUMPRODUCT(LEN($M767:$AE770)-LEN(SUBSTITUTE($M767:$AE770,"S", "")))</f>
        <v>0</v>
      </c>
      <c r="AS767" s="240">
        <f>SUMPRODUCT(LEN($AH767:$AH770)-LEN(SUBSTITUTE($AH767:$AH770,"S", "")))</f>
        <v>0</v>
      </c>
      <c r="AT767" s="237">
        <f>SUMPRODUCT(LEN($AG767:$AG770)-LEN(SUBSTITUTE($AG767:$AG770,"S", "")))</f>
        <v>0</v>
      </c>
      <c r="AU767" s="234">
        <f>SUMPRODUCT(LEN($M767:$AE770)-LEN(SUBSTITUTE($M767:$AE770,"F", "")))</f>
        <v>0</v>
      </c>
      <c r="AV767" s="240">
        <f>SUMPRODUCT(LEN($AH767:$AH770)-LEN(SUBSTITUTE($AH767:$AH770,"F", "")))</f>
        <v>0</v>
      </c>
      <c r="AW767" s="237">
        <f>SUMPRODUCT(LEN($AG767:$AG770)-LEN(SUBSTITUTE($AG767:$AG770,"F", "")))</f>
        <v>0</v>
      </c>
      <c r="AX767" s="234">
        <f>SUMPRODUCT(LEN($M767:$AE770)-LEN(SUBSTITUTE($M767:$AE770,"G", "")))</f>
        <v>0</v>
      </c>
      <c r="AY767" s="240">
        <f>SUMPRODUCT(LEN($AH767:$AH770)-LEN(SUBSTITUTE($AH767:$AH770,"G", "")))</f>
        <v>0</v>
      </c>
      <c r="AZ767" s="237">
        <f>SUMPRODUCT(LEN($AG767:$AG770)-LEN(SUBSTITUTE($AG767:$AG770,"G", "")))</f>
        <v>0</v>
      </c>
      <c r="BA767" s="234">
        <f>SUMPRODUCT(LEN($M767:$AE770)-LEN(SUBSTITUTE($M767:$AE770,"M", "")))</f>
        <v>0</v>
      </c>
      <c r="BB767" s="240">
        <f>SUMPRODUCT(LEN($AH767:$AH770)-LEN(SUBSTITUTE($AH767:$AH770,"M", "")))</f>
        <v>0</v>
      </c>
      <c r="BC767" s="237">
        <f>SUMPRODUCT(LEN($AG767:$AG770)-LEN(SUBSTITUTE($AG767:$AG770,"M", "")))</f>
        <v>0</v>
      </c>
      <c r="BD767" s="291">
        <f>SUMPRODUCT(LEN($AI767:$AI770)-LEN(SUBSTITUTE($AI767:$AI770,"S", "")))</f>
        <v>0</v>
      </c>
      <c r="BE767" s="294">
        <f>SUMPRODUCT(LEN($AI767:$AI770)-LEN(SUBSTITUTE($AI767:$AI770,"F", "")))</f>
        <v>0</v>
      </c>
      <c r="BF767" s="294">
        <f>SUMPRODUCT(LEN($AI767:$AI770)-LEN(SUBSTITUTE($AI767:$AI770,"G", "")))</f>
        <v>0</v>
      </c>
      <c r="BG767" s="297">
        <f>SUMPRODUCT(LEN($AI767:$AI770)-LEN(SUBSTITUTE($AI767:$AI770,"M", "")))</f>
        <v>0</v>
      </c>
    </row>
    <row r="768" spans="2:60" ht="28.15" hidden="1" customHeight="1" thickBot="1">
      <c r="B768" s="34"/>
      <c r="C768" s="266"/>
      <c r="D768" s="43"/>
      <c r="E768" s="42"/>
      <c r="F768" s="42"/>
      <c r="G768" s="41"/>
      <c r="H768" s="260"/>
      <c r="I768" s="270"/>
      <c r="J768" s="270"/>
      <c r="K768" s="270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45"/>
      <c r="AK768" s="245"/>
      <c r="AL768" s="23"/>
      <c r="AM768" s="211"/>
      <c r="AN768" s="211"/>
      <c r="AO768" s="248"/>
      <c r="AP768" s="241"/>
      <c r="AQ768" s="238"/>
      <c r="AR768" s="235"/>
      <c r="AS768" s="241"/>
      <c r="AT768" s="238"/>
      <c r="AU768" s="235"/>
      <c r="AV768" s="241"/>
      <c r="AW768" s="238"/>
      <c r="AX768" s="235"/>
      <c r="AY768" s="241"/>
      <c r="AZ768" s="238"/>
      <c r="BA768" s="235"/>
      <c r="BB768" s="241"/>
      <c r="BC768" s="238"/>
      <c r="BD768" s="292"/>
      <c r="BE768" s="295"/>
      <c r="BF768" s="295"/>
      <c r="BG768" s="298"/>
    </row>
    <row r="769" spans="2:60" ht="28.15" hidden="1" customHeight="1">
      <c r="B769" s="34"/>
      <c r="C769" s="267"/>
      <c r="D769" s="33"/>
      <c r="E769" s="32"/>
      <c r="F769" s="32"/>
      <c r="G769" s="31"/>
      <c r="H769" s="257"/>
      <c r="I769" s="271"/>
      <c r="J769" s="271"/>
      <c r="K769" s="271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45"/>
      <c r="AK769" s="245"/>
      <c r="AL769" s="23"/>
      <c r="AM769" s="211"/>
      <c r="AN769" s="211"/>
      <c r="AO769" s="248"/>
      <c r="AP769" s="241"/>
      <c r="AQ769" s="238"/>
      <c r="AR769" s="235"/>
      <c r="AS769" s="241"/>
      <c r="AT769" s="238"/>
      <c r="AU769" s="235"/>
      <c r="AV769" s="241"/>
      <c r="AW769" s="238"/>
      <c r="AX769" s="235"/>
      <c r="AY769" s="241"/>
      <c r="AZ769" s="238"/>
      <c r="BA769" s="235"/>
      <c r="BB769" s="241"/>
      <c r="BC769" s="238"/>
      <c r="BD769" s="292"/>
      <c r="BE769" s="295"/>
      <c r="BF769" s="295"/>
      <c r="BG769" s="298"/>
    </row>
    <row r="770" spans="2:60" ht="28.15" hidden="1" customHeight="1" thickBot="1">
      <c r="B770" s="34"/>
      <c r="C770" s="273"/>
      <c r="D770" s="64"/>
      <c r="E770" s="63"/>
      <c r="F770" s="63"/>
      <c r="G770" s="62"/>
      <c r="H770" s="258"/>
      <c r="I770" s="274"/>
      <c r="J770" s="274"/>
      <c r="K770" s="274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50"/>
      <c r="AK770" s="250"/>
      <c r="AL770" s="55"/>
      <c r="AM770" s="211"/>
      <c r="AN770" s="211"/>
      <c r="AO770" s="249"/>
      <c r="AP770" s="242"/>
      <c r="AQ770" s="239"/>
      <c r="AR770" s="236"/>
      <c r="AS770" s="242"/>
      <c r="AT770" s="239"/>
      <c r="AU770" s="236"/>
      <c r="AV770" s="242"/>
      <c r="AW770" s="239"/>
      <c r="AX770" s="236"/>
      <c r="AY770" s="242"/>
      <c r="AZ770" s="239"/>
      <c r="BA770" s="236"/>
      <c r="BB770" s="242"/>
      <c r="BC770" s="239"/>
      <c r="BD770" s="293"/>
      <c r="BE770" s="296"/>
      <c r="BF770" s="296"/>
      <c r="BG770" s="299"/>
    </row>
    <row r="771" spans="2:60" ht="28.15" hidden="1" customHeight="1">
      <c r="B771" s="34"/>
      <c r="C771" s="265">
        <v>2</v>
      </c>
      <c r="D771" s="54"/>
      <c r="E771" s="53"/>
      <c r="F771" s="53"/>
      <c r="G771" s="52"/>
      <c r="H771" s="259"/>
      <c r="I771" s="269"/>
      <c r="J771" s="269"/>
      <c r="K771" s="269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51"/>
      <c r="AK771" s="254"/>
      <c r="AL771" s="44"/>
      <c r="AM771" s="211"/>
      <c r="AN771" s="211"/>
      <c r="AO771" s="247">
        <f>SUMPRODUCT(LEN($M771:$AE774)-LEN(SUBSTITUTE($M771:$AE774,"A", "")))</f>
        <v>0</v>
      </c>
      <c r="AP771" s="240">
        <f>SUMPRODUCT(LEN($AH771:$AH774)-LEN(SUBSTITUTE($AH771:$AH774,"A", "")))</f>
        <v>0</v>
      </c>
      <c r="AQ771" s="237">
        <f>SUMPRODUCT(LEN($AG771:$AG774)-LEN(SUBSTITUTE($AG771:$AG774,"A", "")))</f>
        <v>0</v>
      </c>
      <c r="AR771" s="234">
        <f>SUMPRODUCT(LEN($M771:$AE774)-LEN(SUBSTITUTE($M771:$AE774,"S", "")))</f>
        <v>0</v>
      </c>
      <c r="AS771" s="240">
        <f>SUMPRODUCT(LEN($AH771:$AH774)-LEN(SUBSTITUTE($AH771:$AH774,"S", "")))</f>
        <v>0</v>
      </c>
      <c r="AT771" s="237">
        <f>SUMPRODUCT(LEN($AG771:$AG774)-LEN(SUBSTITUTE($AG771:$AG774,"S", "")))</f>
        <v>0</v>
      </c>
      <c r="AU771" s="234">
        <f>SUMPRODUCT(LEN($M771:$AE774)-LEN(SUBSTITUTE($M771:$AE774,"F", "")))</f>
        <v>0</v>
      </c>
      <c r="AV771" s="240">
        <f>SUMPRODUCT(LEN($AH771:$AH774)-LEN(SUBSTITUTE($AH771:$AH774,"F", "")))</f>
        <v>0</v>
      </c>
      <c r="AW771" s="237">
        <f>SUMPRODUCT(LEN($AG771:$AG774)-LEN(SUBSTITUTE($AG771:$AG774,"F", "")))</f>
        <v>0</v>
      </c>
      <c r="AX771" s="234">
        <f>SUMPRODUCT(LEN($M771:$AE774)-LEN(SUBSTITUTE($M771:$AE774,"G", "")))</f>
        <v>0</v>
      </c>
      <c r="AY771" s="240">
        <f>SUMPRODUCT(LEN($AH771:$AH774)-LEN(SUBSTITUTE($AH771:$AH774,"G", "")))</f>
        <v>0</v>
      </c>
      <c r="AZ771" s="237">
        <f>SUMPRODUCT(LEN($AG771:$AG774)-LEN(SUBSTITUTE($AG771:$AG774,"G", "")))</f>
        <v>0</v>
      </c>
      <c r="BA771" s="234">
        <f>SUMPRODUCT(LEN($M771:$AE774)-LEN(SUBSTITUTE($M771:$AE774,"M", "")))</f>
        <v>0</v>
      </c>
      <c r="BB771" s="240">
        <f>SUMPRODUCT(LEN($AH771:$AH774)-LEN(SUBSTITUTE($AH771:$AH774,"M", "")))</f>
        <v>0</v>
      </c>
      <c r="BC771" s="237">
        <f>SUMPRODUCT(LEN($AG771:$AG774)-LEN(SUBSTITUTE($AG771:$AG774,"M", "")))</f>
        <v>0</v>
      </c>
      <c r="BD771" s="291">
        <f>SUMPRODUCT(LEN($AI771:$AI774)-LEN(SUBSTITUTE($AI771:$AI774,"S", "")))</f>
        <v>0</v>
      </c>
      <c r="BE771" s="294">
        <f>SUMPRODUCT(LEN($AI771:$AI774)-LEN(SUBSTITUTE($AI771:$AI774,"F", "")))</f>
        <v>0</v>
      </c>
      <c r="BF771" s="294">
        <f>SUMPRODUCT(LEN($AI771:$AI774)-LEN(SUBSTITUTE($AI771:$AI774,"G", "")))</f>
        <v>0</v>
      </c>
      <c r="BG771" s="297">
        <f>SUMPRODUCT(LEN($AI771:$AI774)-LEN(SUBSTITUTE($AI771:$AI774,"M", "")))</f>
        <v>0</v>
      </c>
    </row>
    <row r="772" spans="2:60" ht="28.15" hidden="1" customHeight="1" thickBot="1">
      <c r="B772" s="34"/>
      <c r="C772" s="266"/>
      <c r="D772" s="43"/>
      <c r="E772" s="42"/>
      <c r="F772" s="42"/>
      <c r="G772" s="41"/>
      <c r="H772" s="260"/>
      <c r="I772" s="270"/>
      <c r="J772" s="270"/>
      <c r="K772" s="270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52"/>
      <c r="AK772" s="255"/>
      <c r="AL772" s="23"/>
      <c r="AM772" s="211"/>
      <c r="AN772" s="211"/>
      <c r="AO772" s="248"/>
      <c r="AP772" s="241"/>
      <c r="AQ772" s="238"/>
      <c r="AR772" s="235"/>
      <c r="AS772" s="241"/>
      <c r="AT772" s="238"/>
      <c r="AU772" s="235"/>
      <c r="AV772" s="241"/>
      <c r="AW772" s="238"/>
      <c r="AX772" s="235"/>
      <c r="AY772" s="241"/>
      <c r="AZ772" s="238"/>
      <c r="BA772" s="235"/>
      <c r="BB772" s="241"/>
      <c r="BC772" s="238"/>
      <c r="BD772" s="292"/>
      <c r="BE772" s="295"/>
      <c r="BF772" s="295"/>
      <c r="BG772" s="298"/>
    </row>
    <row r="773" spans="2:60" ht="28.15" hidden="1" customHeight="1">
      <c r="B773" s="34"/>
      <c r="C773" s="267"/>
      <c r="D773" s="33"/>
      <c r="E773" s="32"/>
      <c r="F773" s="32"/>
      <c r="G773" s="31"/>
      <c r="H773" s="257"/>
      <c r="I773" s="271"/>
      <c r="J773" s="271"/>
      <c r="K773" s="271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52"/>
      <c r="AK773" s="255"/>
      <c r="AL773" s="23"/>
      <c r="AM773" s="211"/>
      <c r="AN773" s="211"/>
      <c r="AO773" s="248"/>
      <c r="AP773" s="241"/>
      <c r="AQ773" s="238"/>
      <c r="AR773" s="235"/>
      <c r="AS773" s="241"/>
      <c r="AT773" s="238"/>
      <c r="AU773" s="235"/>
      <c r="AV773" s="241"/>
      <c r="AW773" s="238"/>
      <c r="AX773" s="235"/>
      <c r="AY773" s="241"/>
      <c r="AZ773" s="238"/>
      <c r="BA773" s="235"/>
      <c r="BB773" s="241"/>
      <c r="BC773" s="238"/>
      <c r="BD773" s="292"/>
      <c r="BE773" s="295"/>
      <c r="BF773" s="295"/>
      <c r="BG773" s="298"/>
    </row>
    <row r="774" spans="2:60" ht="28.15" hidden="1" customHeight="1" thickBot="1">
      <c r="B774" s="34"/>
      <c r="C774" s="273"/>
      <c r="D774" s="64"/>
      <c r="E774" s="63"/>
      <c r="F774" s="63"/>
      <c r="G774" s="62"/>
      <c r="H774" s="258"/>
      <c r="I774" s="274"/>
      <c r="J774" s="274"/>
      <c r="K774" s="274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53"/>
      <c r="AK774" s="256"/>
      <c r="AL774" s="55"/>
      <c r="AM774" s="211"/>
      <c r="AN774" s="211"/>
      <c r="AO774" s="249"/>
      <c r="AP774" s="242"/>
      <c r="AQ774" s="239"/>
      <c r="AR774" s="236"/>
      <c r="AS774" s="242"/>
      <c r="AT774" s="239"/>
      <c r="AU774" s="236"/>
      <c r="AV774" s="242"/>
      <c r="AW774" s="239"/>
      <c r="AX774" s="236"/>
      <c r="AY774" s="242"/>
      <c r="AZ774" s="239"/>
      <c r="BA774" s="236"/>
      <c r="BB774" s="242"/>
      <c r="BC774" s="239"/>
      <c r="BD774" s="293"/>
      <c r="BE774" s="296"/>
      <c r="BF774" s="296"/>
      <c r="BG774" s="299"/>
    </row>
    <row r="775" spans="2:60" ht="28.15" hidden="1" customHeight="1">
      <c r="B775" s="34"/>
      <c r="C775" s="265">
        <v>3</v>
      </c>
      <c r="D775" s="54"/>
      <c r="E775" s="53"/>
      <c r="F775" s="53"/>
      <c r="G775" s="52"/>
      <c r="H775" s="259"/>
      <c r="I775" s="269"/>
      <c r="J775" s="269"/>
      <c r="K775" s="269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44"/>
      <c r="AK775" s="244"/>
      <c r="AL775" s="44"/>
      <c r="AM775" s="211"/>
      <c r="AN775" s="211"/>
      <c r="AO775" s="247">
        <f>SUMPRODUCT(LEN($M775:$AE778)-LEN(SUBSTITUTE($M775:$AE778,"A", "")))</f>
        <v>0</v>
      </c>
      <c r="AP775" s="240">
        <f>SUMPRODUCT(LEN($AH775:$AH778)-LEN(SUBSTITUTE($AH775:$AH778,"A", "")))</f>
        <v>0</v>
      </c>
      <c r="AQ775" s="237">
        <f>SUMPRODUCT(LEN($AG775:$AG778)-LEN(SUBSTITUTE($AG775:$AG778,"A", "")))</f>
        <v>0</v>
      </c>
      <c r="AR775" s="234">
        <f>SUMPRODUCT(LEN($M775:$AE778)-LEN(SUBSTITUTE($M775:$AE778,"S", "")))</f>
        <v>0</v>
      </c>
      <c r="AS775" s="240">
        <f>SUMPRODUCT(LEN($AH775:$AH778)-LEN(SUBSTITUTE($AH775:$AH778,"S", "")))</f>
        <v>0</v>
      </c>
      <c r="AT775" s="237">
        <f>SUMPRODUCT(LEN($AG775:$AG778)-LEN(SUBSTITUTE($AG775:$AG778,"S", "")))</f>
        <v>0</v>
      </c>
      <c r="AU775" s="234">
        <f>SUMPRODUCT(LEN($M775:$AE778)-LEN(SUBSTITUTE($M775:$AE778,"F", "")))</f>
        <v>0</v>
      </c>
      <c r="AV775" s="240">
        <f>SUMPRODUCT(LEN($AH775:$AH778)-LEN(SUBSTITUTE($AH775:$AH778,"F", "")))</f>
        <v>0</v>
      </c>
      <c r="AW775" s="237">
        <f>SUMPRODUCT(LEN($AG775:$AG778)-LEN(SUBSTITUTE($AG775:$AG778,"F", "")))</f>
        <v>0</v>
      </c>
      <c r="AX775" s="234">
        <f>SUMPRODUCT(LEN($M775:$AE778)-LEN(SUBSTITUTE($M775:$AE778,"G", "")))</f>
        <v>0</v>
      </c>
      <c r="AY775" s="240">
        <f>SUMPRODUCT(LEN($AH775:$AH778)-LEN(SUBSTITUTE($AH775:$AH778,"G", "")))</f>
        <v>0</v>
      </c>
      <c r="AZ775" s="237">
        <f>SUMPRODUCT(LEN($AG775:$AG778)-LEN(SUBSTITUTE($AG775:$AG778,"G", "")))</f>
        <v>0</v>
      </c>
      <c r="BA775" s="234">
        <f>SUMPRODUCT(LEN($M775:$AE778)-LEN(SUBSTITUTE($M775:$AE778,"M", "")))</f>
        <v>0</v>
      </c>
      <c r="BB775" s="240">
        <f>SUMPRODUCT(LEN($AH775:$AH778)-LEN(SUBSTITUTE($AH775:$AH778,"M", "")))</f>
        <v>0</v>
      </c>
      <c r="BC775" s="237">
        <f>SUMPRODUCT(LEN($AG775:$AG778)-LEN(SUBSTITUTE($AG775:$AG778,"M", "")))</f>
        <v>0</v>
      </c>
      <c r="BD775" s="291">
        <f>SUMPRODUCT(LEN($AI775:$AI778)-LEN(SUBSTITUTE($AI775:$AI778,"S", "")))</f>
        <v>0</v>
      </c>
      <c r="BE775" s="294">
        <f>SUMPRODUCT(LEN($AI775:$AI778)-LEN(SUBSTITUTE($AI775:$AI778,"F", "")))</f>
        <v>0</v>
      </c>
      <c r="BF775" s="294">
        <f>SUMPRODUCT(LEN($AI775:$AI778)-LEN(SUBSTITUTE($AI775:$AI778,"G", "")))</f>
        <v>0</v>
      </c>
      <c r="BG775" s="297">
        <f>SUMPRODUCT(LEN($AI775:$AI778)-LEN(SUBSTITUTE($AI775:$AI778,"M", "")))</f>
        <v>0</v>
      </c>
    </row>
    <row r="776" spans="2:60" ht="28.15" hidden="1" customHeight="1" thickBot="1">
      <c r="B776" s="34"/>
      <c r="C776" s="266"/>
      <c r="D776" s="43"/>
      <c r="E776" s="42"/>
      <c r="F776" s="42"/>
      <c r="G776" s="41"/>
      <c r="H776" s="260"/>
      <c r="I776" s="270"/>
      <c r="J776" s="270"/>
      <c r="K776" s="270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45"/>
      <c r="AK776" s="245"/>
      <c r="AL776" s="23"/>
      <c r="AM776" s="211"/>
      <c r="AN776" s="211"/>
      <c r="AO776" s="248"/>
      <c r="AP776" s="241"/>
      <c r="AQ776" s="238"/>
      <c r="AR776" s="235"/>
      <c r="AS776" s="241"/>
      <c r="AT776" s="238"/>
      <c r="AU776" s="235"/>
      <c r="AV776" s="241"/>
      <c r="AW776" s="238"/>
      <c r="AX776" s="235"/>
      <c r="AY776" s="241"/>
      <c r="AZ776" s="238"/>
      <c r="BA776" s="235"/>
      <c r="BB776" s="241"/>
      <c r="BC776" s="238"/>
      <c r="BD776" s="292"/>
      <c r="BE776" s="295"/>
      <c r="BF776" s="295"/>
      <c r="BG776" s="298"/>
    </row>
    <row r="777" spans="2:60" ht="28.15" hidden="1" customHeight="1">
      <c r="B777" s="34"/>
      <c r="C777" s="267"/>
      <c r="D777" s="33"/>
      <c r="E777" s="32"/>
      <c r="F777" s="32"/>
      <c r="G777" s="31"/>
      <c r="H777" s="257"/>
      <c r="I777" s="271"/>
      <c r="J777" s="271"/>
      <c r="K777" s="271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45"/>
      <c r="AK777" s="245"/>
      <c r="AL777" s="23"/>
      <c r="AM777" s="211"/>
      <c r="AN777" s="211"/>
      <c r="AO777" s="248"/>
      <c r="AP777" s="241"/>
      <c r="AQ777" s="238"/>
      <c r="AR777" s="235"/>
      <c r="AS777" s="241"/>
      <c r="AT777" s="238"/>
      <c r="AU777" s="235"/>
      <c r="AV777" s="241"/>
      <c r="AW777" s="238"/>
      <c r="AX777" s="235"/>
      <c r="AY777" s="241"/>
      <c r="AZ777" s="238"/>
      <c r="BA777" s="235"/>
      <c r="BB777" s="241"/>
      <c r="BC777" s="238"/>
      <c r="BD777" s="292"/>
      <c r="BE777" s="295"/>
      <c r="BF777" s="295"/>
      <c r="BG777" s="298"/>
    </row>
    <row r="778" spans="2:60" ht="28.15" hidden="1" customHeight="1" thickBot="1">
      <c r="B778" s="22"/>
      <c r="C778" s="268"/>
      <c r="D778" s="21"/>
      <c r="E778" s="20"/>
      <c r="F778" s="20"/>
      <c r="G778" s="19"/>
      <c r="H778" s="258"/>
      <c r="I778" s="272"/>
      <c r="J778" s="272"/>
      <c r="K778" s="27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46"/>
      <c r="AK778" s="246"/>
      <c r="AL778" s="11"/>
      <c r="AM778" s="211"/>
      <c r="AN778" s="211"/>
      <c r="AO778" s="249"/>
      <c r="AP778" s="242"/>
      <c r="AQ778" s="239"/>
      <c r="AR778" s="236"/>
      <c r="AS778" s="242"/>
      <c r="AT778" s="239"/>
      <c r="AU778" s="236"/>
      <c r="AV778" s="242"/>
      <c r="AW778" s="239"/>
      <c r="AX778" s="236"/>
      <c r="AY778" s="242"/>
      <c r="AZ778" s="239"/>
      <c r="BA778" s="236"/>
      <c r="BB778" s="242"/>
      <c r="BC778" s="239"/>
      <c r="BD778" s="293"/>
      <c r="BE778" s="296"/>
      <c r="BF778" s="296"/>
      <c r="BG778" s="299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29" t="s">
        <v>287</v>
      </c>
      <c r="M779" s="278"/>
      <c r="N779" s="229" t="s">
        <v>286</v>
      </c>
      <c r="O779" s="278"/>
      <c r="P779" s="229" t="s">
        <v>286</v>
      </c>
      <c r="Q779" s="230"/>
      <c r="R779" s="229" t="s">
        <v>286</v>
      </c>
      <c r="S779" s="230"/>
      <c r="T779" s="229" t="s">
        <v>286</v>
      </c>
      <c r="U779" s="230"/>
      <c r="V779" s="229" t="s">
        <v>286</v>
      </c>
      <c r="W779" s="230"/>
      <c r="X779" s="229" t="s">
        <v>286</v>
      </c>
      <c r="Y779" s="230"/>
      <c r="Z779" s="229" t="s">
        <v>286</v>
      </c>
      <c r="AA779" s="230"/>
      <c r="AB779" s="229" t="s">
        <v>286</v>
      </c>
      <c r="AC779" s="230"/>
      <c r="AD779" s="229" t="s">
        <v>286</v>
      </c>
      <c r="AE779" s="230"/>
      <c r="AF779" s="243" t="s">
        <v>285</v>
      </c>
      <c r="AG779" s="230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75"/>
      <c r="F780" s="276"/>
      <c r="G780" s="277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65">
        <v>1</v>
      </c>
      <c r="D781" s="54"/>
      <c r="E781" s="53"/>
      <c r="F781" s="53"/>
      <c r="G781" s="52"/>
      <c r="H781" s="259"/>
      <c r="I781" s="269"/>
      <c r="J781" s="269"/>
      <c r="K781" s="269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44"/>
      <c r="AK781" s="244"/>
      <c r="AL781" s="44"/>
      <c r="AM781" s="211"/>
      <c r="AN781" s="211"/>
      <c r="AO781" s="247">
        <f>SUMPRODUCT(LEN($M781:$AE784)-LEN(SUBSTITUTE($M781:$AE784,"A", "")))</f>
        <v>0</v>
      </c>
      <c r="AP781" s="240">
        <f>SUMPRODUCT(LEN($AH781:$AH784)-LEN(SUBSTITUTE($AH781:$AH784,"A", "")))</f>
        <v>0</v>
      </c>
      <c r="AQ781" s="237">
        <f>SUMPRODUCT(LEN($AG781:$AG784)-LEN(SUBSTITUTE($AG781:$AG784,"A", "")))</f>
        <v>0</v>
      </c>
      <c r="AR781" s="234">
        <f>SUMPRODUCT(LEN($M781:$AE784)-LEN(SUBSTITUTE($M781:$AE784,"S", "")))</f>
        <v>0</v>
      </c>
      <c r="AS781" s="240">
        <f>SUMPRODUCT(LEN($AH781:$AH784)-LEN(SUBSTITUTE($AH781:$AH784,"S", "")))</f>
        <v>0</v>
      </c>
      <c r="AT781" s="237">
        <f>SUMPRODUCT(LEN($AG781:$AG784)-LEN(SUBSTITUTE($AG781:$AG784,"S", "")))</f>
        <v>0</v>
      </c>
      <c r="AU781" s="234">
        <f>SUMPRODUCT(LEN($M781:$AE784)-LEN(SUBSTITUTE($M781:$AE784,"F", "")))</f>
        <v>0</v>
      </c>
      <c r="AV781" s="240">
        <f>SUMPRODUCT(LEN($AH781:$AH784)-LEN(SUBSTITUTE($AH781:$AH784,"F", "")))</f>
        <v>0</v>
      </c>
      <c r="AW781" s="237">
        <f>SUMPRODUCT(LEN($AG781:$AG784)-LEN(SUBSTITUTE($AG781:$AG784,"F", "")))</f>
        <v>0</v>
      </c>
      <c r="AX781" s="234">
        <f>SUMPRODUCT(LEN($M781:$AE784)-LEN(SUBSTITUTE($M781:$AE784,"G", "")))</f>
        <v>0</v>
      </c>
      <c r="AY781" s="240">
        <f>SUMPRODUCT(LEN($AH781:$AH784)-LEN(SUBSTITUTE($AH781:$AH784,"G", "")))</f>
        <v>0</v>
      </c>
      <c r="AZ781" s="237">
        <f>SUMPRODUCT(LEN($AG781:$AG784)-LEN(SUBSTITUTE($AG781:$AG784,"G", "")))</f>
        <v>0</v>
      </c>
      <c r="BA781" s="234">
        <f>SUMPRODUCT(LEN($M781:$AE784)-LEN(SUBSTITUTE($M781:$AE784,"M", "")))</f>
        <v>0</v>
      </c>
      <c r="BB781" s="240">
        <f>SUMPRODUCT(LEN($AH781:$AH784)-LEN(SUBSTITUTE($AH781:$AH784,"M", "")))</f>
        <v>0</v>
      </c>
      <c r="BC781" s="237">
        <f>SUMPRODUCT(LEN($AG781:$AG784)-LEN(SUBSTITUTE($AG781:$AG784,"M", "")))</f>
        <v>0</v>
      </c>
      <c r="BD781" s="291">
        <f>SUMPRODUCT(LEN($AI781:$AI784)-LEN(SUBSTITUTE($AI781:$AI784,"S", "")))</f>
        <v>0</v>
      </c>
      <c r="BE781" s="294">
        <f>SUMPRODUCT(LEN($AI781:$AI784)-LEN(SUBSTITUTE($AI781:$AI784,"F", "")))</f>
        <v>0</v>
      </c>
      <c r="BF781" s="294">
        <f>SUMPRODUCT(LEN($AI781:$AI784)-LEN(SUBSTITUTE($AI781:$AI784,"G", "")))</f>
        <v>0</v>
      </c>
      <c r="BG781" s="297">
        <f>SUMPRODUCT(LEN($AI781:$AI784)-LEN(SUBSTITUTE($AI781:$AI784,"M", "")))</f>
        <v>0</v>
      </c>
    </row>
    <row r="782" spans="2:60" ht="28.15" hidden="1" customHeight="1" thickBot="1">
      <c r="B782" s="34"/>
      <c r="C782" s="266"/>
      <c r="D782" s="43"/>
      <c r="E782" s="42"/>
      <c r="F782" s="42"/>
      <c r="G782" s="41"/>
      <c r="H782" s="260"/>
      <c r="I782" s="270"/>
      <c r="J782" s="270"/>
      <c r="K782" s="270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45"/>
      <c r="AK782" s="245"/>
      <c r="AL782" s="23"/>
      <c r="AM782" s="211"/>
      <c r="AN782" s="211"/>
      <c r="AO782" s="248"/>
      <c r="AP782" s="241"/>
      <c r="AQ782" s="238"/>
      <c r="AR782" s="235"/>
      <c r="AS782" s="241"/>
      <c r="AT782" s="238"/>
      <c r="AU782" s="235"/>
      <c r="AV782" s="241"/>
      <c r="AW782" s="238"/>
      <c r="AX782" s="235"/>
      <c r="AY782" s="241"/>
      <c r="AZ782" s="238"/>
      <c r="BA782" s="235"/>
      <c r="BB782" s="241"/>
      <c r="BC782" s="238"/>
      <c r="BD782" s="292"/>
      <c r="BE782" s="295"/>
      <c r="BF782" s="295"/>
      <c r="BG782" s="298"/>
    </row>
    <row r="783" spans="2:60" ht="28.15" hidden="1" customHeight="1">
      <c r="B783" s="34"/>
      <c r="C783" s="267"/>
      <c r="D783" s="33"/>
      <c r="E783" s="32"/>
      <c r="F783" s="32"/>
      <c r="G783" s="31"/>
      <c r="H783" s="257"/>
      <c r="I783" s="271"/>
      <c r="J783" s="271"/>
      <c r="K783" s="271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45"/>
      <c r="AK783" s="245"/>
      <c r="AL783" s="23"/>
      <c r="AM783" s="211"/>
      <c r="AN783" s="211"/>
      <c r="AO783" s="248"/>
      <c r="AP783" s="241"/>
      <c r="AQ783" s="238"/>
      <c r="AR783" s="235"/>
      <c r="AS783" s="241"/>
      <c r="AT783" s="238"/>
      <c r="AU783" s="235"/>
      <c r="AV783" s="241"/>
      <c r="AW783" s="238"/>
      <c r="AX783" s="235"/>
      <c r="AY783" s="241"/>
      <c r="AZ783" s="238"/>
      <c r="BA783" s="235"/>
      <c r="BB783" s="241"/>
      <c r="BC783" s="238"/>
      <c r="BD783" s="292"/>
      <c r="BE783" s="295"/>
      <c r="BF783" s="295"/>
      <c r="BG783" s="298"/>
    </row>
    <row r="784" spans="2:60" ht="28.15" hidden="1" customHeight="1" thickBot="1">
      <c r="B784" s="34"/>
      <c r="C784" s="273"/>
      <c r="D784" s="64"/>
      <c r="E784" s="63"/>
      <c r="F784" s="63"/>
      <c r="G784" s="62"/>
      <c r="H784" s="258"/>
      <c r="I784" s="274"/>
      <c r="J784" s="274"/>
      <c r="K784" s="274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50"/>
      <c r="AK784" s="250"/>
      <c r="AL784" s="55"/>
      <c r="AM784" s="211"/>
      <c r="AN784" s="211"/>
      <c r="AO784" s="249"/>
      <c r="AP784" s="242"/>
      <c r="AQ784" s="239"/>
      <c r="AR784" s="236"/>
      <c r="AS784" s="242"/>
      <c r="AT784" s="239"/>
      <c r="AU784" s="236"/>
      <c r="AV784" s="242"/>
      <c r="AW784" s="239"/>
      <c r="AX784" s="236"/>
      <c r="AY784" s="242"/>
      <c r="AZ784" s="239"/>
      <c r="BA784" s="236"/>
      <c r="BB784" s="242"/>
      <c r="BC784" s="239"/>
      <c r="BD784" s="293"/>
      <c r="BE784" s="296"/>
      <c r="BF784" s="296"/>
      <c r="BG784" s="299"/>
    </row>
    <row r="785" spans="2:60" ht="28.15" hidden="1" customHeight="1">
      <c r="B785" s="34"/>
      <c r="C785" s="265">
        <v>2</v>
      </c>
      <c r="D785" s="54"/>
      <c r="E785" s="53"/>
      <c r="F785" s="53"/>
      <c r="G785" s="52"/>
      <c r="H785" s="259"/>
      <c r="I785" s="269"/>
      <c r="J785" s="269"/>
      <c r="K785" s="269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51"/>
      <c r="AK785" s="254"/>
      <c r="AL785" s="44"/>
      <c r="AM785" s="211"/>
      <c r="AN785" s="211"/>
      <c r="AO785" s="247">
        <f>SUMPRODUCT(LEN($M785:$AE788)-LEN(SUBSTITUTE($M785:$AE788,"A", "")))</f>
        <v>0</v>
      </c>
      <c r="AP785" s="240">
        <f>SUMPRODUCT(LEN($AH785:$AH788)-LEN(SUBSTITUTE($AH785:$AH788,"A", "")))</f>
        <v>0</v>
      </c>
      <c r="AQ785" s="237">
        <f>SUMPRODUCT(LEN($AG785:$AG788)-LEN(SUBSTITUTE($AG785:$AG788,"A", "")))</f>
        <v>0</v>
      </c>
      <c r="AR785" s="234">
        <f>SUMPRODUCT(LEN($M785:$AE788)-LEN(SUBSTITUTE($M785:$AE788,"S", "")))</f>
        <v>0</v>
      </c>
      <c r="AS785" s="240">
        <f>SUMPRODUCT(LEN($AH785:$AH788)-LEN(SUBSTITUTE($AH785:$AH788,"S", "")))</f>
        <v>0</v>
      </c>
      <c r="AT785" s="237">
        <f>SUMPRODUCT(LEN($AG785:$AG788)-LEN(SUBSTITUTE($AG785:$AG788,"S", "")))</f>
        <v>0</v>
      </c>
      <c r="AU785" s="234">
        <f>SUMPRODUCT(LEN($M785:$AE788)-LEN(SUBSTITUTE($M785:$AE788,"F", "")))</f>
        <v>0</v>
      </c>
      <c r="AV785" s="240">
        <f>SUMPRODUCT(LEN($AH785:$AH788)-LEN(SUBSTITUTE($AH785:$AH788,"F", "")))</f>
        <v>0</v>
      </c>
      <c r="AW785" s="237">
        <f>SUMPRODUCT(LEN($AG785:$AG788)-LEN(SUBSTITUTE($AG785:$AG788,"F", "")))</f>
        <v>0</v>
      </c>
      <c r="AX785" s="234">
        <f>SUMPRODUCT(LEN($M785:$AE788)-LEN(SUBSTITUTE($M785:$AE788,"G", "")))</f>
        <v>0</v>
      </c>
      <c r="AY785" s="240">
        <f>SUMPRODUCT(LEN($AH785:$AH788)-LEN(SUBSTITUTE($AH785:$AH788,"G", "")))</f>
        <v>0</v>
      </c>
      <c r="AZ785" s="237">
        <f>SUMPRODUCT(LEN($AG785:$AG788)-LEN(SUBSTITUTE($AG785:$AG788,"G", "")))</f>
        <v>0</v>
      </c>
      <c r="BA785" s="234">
        <f>SUMPRODUCT(LEN($M785:$AE788)-LEN(SUBSTITUTE($M785:$AE788,"M", "")))</f>
        <v>0</v>
      </c>
      <c r="BB785" s="240">
        <f>SUMPRODUCT(LEN($AH785:$AH788)-LEN(SUBSTITUTE($AH785:$AH788,"M", "")))</f>
        <v>0</v>
      </c>
      <c r="BC785" s="237">
        <f>SUMPRODUCT(LEN($AG785:$AG788)-LEN(SUBSTITUTE($AG785:$AG788,"M", "")))</f>
        <v>0</v>
      </c>
      <c r="BD785" s="291">
        <f>SUMPRODUCT(LEN($AI785:$AI788)-LEN(SUBSTITUTE($AI785:$AI788,"S", "")))</f>
        <v>0</v>
      </c>
      <c r="BE785" s="294">
        <f>SUMPRODUCT(LEN($AI785:$AI788)-LEN(SUBSTITUTE($AI785:$AI788,"F", "")))</f>
        <v>0</v>
      </c>
      <c r="BF785" s="294">
        <f>SUMPRODUCT(LEN($AI785:$AI788)-LEN(SUBSTITUTE($AI785:$AI788,"G", "")))</f>
        <v>0</v>
      </c>
      <c r="BG785" s="297">
        <f>SUMPRODUCT(LEN($AI785:$AI788)-LEN(SUBSTITUTE($AI785:$AI788,"M", "")))</f>
        <v>0</v>
      </c>
    </row>
    <row r="786" spans="2:60" ht="28.15" hidden="1" customHeight="1" thickBot="1">
      <c r="B786" s="34"/>
      <c r="C786" s="266"/>
      <c r="D786" s="43"/>
      <c r="E786" s="42"/>
      <c r="F786" s="42"/>
      <c r="G786" s="41"/>
      <c r="H786" s="260"/>
      <c r="I786" s="270"/>
      <c r="J786" s="270"/>
      <c r="K786" s="270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52"/>
      <c r="AK786" s="255"/>
      <c r="AL786" s="23"/>
      <c r="AM786" s="211"/>
      <c r="AN786" s="211"/>
      <c r="AO786" s="248"/>
      <c r="AP786" s="241"/>
      <c r="AQ786" s="238"/>
      <c r="AR786" s="235"/>
      <c r="AS786" s="241"/>
      <c r="AT786" s="238"/>
      <c r="AU786" s="235"/>
      <c r="AV786" s="241"/>
      <c r="AW786" s="238"/>
      <c r="AX786" s="235"/>
      <c r="AY786" s="241"/>
      <c r="AZ786" s="238"/>
      <c r="BA786" s="235"/>
      <c r="BB786" s="241"/>
      <c r="BC786" s="238"/>
      <c r="BD786" s="292"/>
      <c r="BE786" s="295"/>
      <c r="BF786" s="295"/>
      <c r="BG786" s="298"/>
    </row>
    <row r="787" spans="2:60" ht="28.15" hidden="1" customHeight="1">
      <c r="B787" s="34"/>
      <c r="C787" s="267"/>
      <c r="D787" s="33"/>
      <c r="E787" s="32"/>
      <c r="F787" s="32"/>
      <c r="G787" s="31"/>
      <c r="H787" s="257"/>
      <c r="I787" s="271"/>
      <c r="J787" s="271"/>
      <c r="K787" s="271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52"/>
      <c r="AK787" s="255"/>
      <c r="AL787" s="23"/>
      <c r="AM787" s="211"/>
      <c r="AN787" s="211"/>
      <c r="AO787" s="248"/>
      <c r="AP787" s="241"/>
      <c r="AQ787" s="238"/>
      <c r="AR787" s="235"/>
      <c r="AS787" s="241"/>
      <c r="AT787" s="238"/>
      <c r="AU787" s="235"/>
      <c r="AV787" s="241"/>
      <c r="AW787" s="238"/>
      <c r="AX787" s="235"/>
      <c r="AY787" s="241"/>
      <c r="AZ787" s="238"/>
      <c r="BA787" s="235"/>
      <c r="BB787" s="241"/>
      <c r="BC787" s="238"/>
      <c r="BD787" s="292"/>
      <c r="BE787" s="295"/>
      <c r="BF787" s="295"/>
      <c r="BG787" s="298"/>
    </row>
    <row r="788" spans="2:60" ht="28.15" hidden="1" customHeight="1" thickBot="1">
      <c r="B788" s="34"/>
      <c r="C788" s="273"/>
      <c r="D788" s="64"/>
      <c r="E788" s="63"/>
      <c r="F788" s="63"/>
      <c r="G788" s="62"/>
      <c r="H788" s="258"/>
      <c r="I788" s="274"/>
      <c r="J788" s="274"/>
      <c r="K788" s="274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53"/>
      <c r="AK788" s="256"/>
      <c r="AL788" s="55"/>
      <c r="AM788" s="211"/>
      <c r="AN788" s="211"/>
      <c r="AO788" s="249"/>
      <c r="AP788" s="242"/>
      <c r="AQ788" s="239"/>
      <c r="AR788" s="236"/>
      <c r="AS788" s="242"/>
      <c r="AT788" s="239"/>
      <c r="AU788" s="236"/>
      <c r="AV788" s="242"/>
      <c r="AW788" s="239"/>
      <c r="AX788" s="236"/>
      <c r="AY788" s="242"/>
      <c r="AZ788" s="239"/>
      <c r="BA788" s="236"/>
      <c r="BB788" s="242"/>
      <c r="BC788" s="239"/>
      <c r="BD788" s="293"/>
      <c r="BE788" s="296"/>
      <c r="BF788" s="296"/>
      <c r="BG788" s="299"/>
    </row>
    <row r="789" spans="2:60" ht="28.15" hidden="1" customHeight="1">
      <c r="B789" s="34"/>
      <c r="C789" s="265">
        <v>3</v>
      </c>
      <c r="D789" s="54"/>
      <c r="E789" s="53"/>
      <c r="F789" s="53"/>
      <c r="G789" s="52"/>
      <c r="H789" s="259"/>
      <c r="I789" s="269"/>
      <c r="J789" s="269"/>
      <c r="K789" s="269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44"/>
      <c r="AK789" s="244"/>
      <c r="AL789" s="44"/>
      <c r="AM789" s="211"/>
      <c r="AN789" s="211"/>
      <c r="AO789" s="247">
        <f>SUMPRODUCT(LEN($M789:$AE792)-LEN(SUBSTITUTE($M789:$AE792,"A", "")))</f>
        <v>0</v>
      </c>
      <c r="AP789" s="240">
        <f>SUMPRODUCT(LEN($AH789:$AH792)-LEN(SUBSTITUTE($AH789:$AH792,"A", "")))</f>
        <v>0</v>
      </c>
      <c r="AQ789" s="237">
        <f>SUMPRODUCT(LEN($AG789:$AG792)-LEN(SUBSTITUTE($AG789:$AG792,"A", "")))</f>
        <v>0</v>
      </c>
      <c r="AR789" s="234">
        <f>SUMPRODUCT(LEN($M789:$AE792)-LEN(SUBSTITUTE($M789:$AE792,"S", "")))</f>
        <v>0</v>
      </c>
      <c r="AS789" s="240">
        <f>SUMPRODUCT(LEN($AH789:$AH792)-LEN(SUBSTITUTE($AH789:$AH792,"S", "")))</f>
        <v>0</v>
      </c>
      <c r="AT789" s="237">
        <f>SUMPRODUCT(LEN($AG789:$AG792)-LEN(SUBSTITUTE($AG789:$AG792,"S", "")))</f>
        <v>0</v>
      </c>
      <c r="AU789" s="234">
        <f>SUMPRODUCT(LEN($M789:$AE792)-LEN(SUBSTITUTE($M789:$AE792,"F", "")))</f>
        <v>0</v>
      </c>
      <c r="AV789" s="240">
        <f>SUMPRODUCT(LEN($AH789:$AH792)-LEN(SUBSTITUTE($AH789:$AH792,"F", "")))</f>
        <v>0</v>
      </c>
      <c r="AW789" s="237">
        <f>SUMPRODUCT(LEN($AG789:$AG792)-LEN(SUBSTITUTE($AG789:$AG792,"F", "")))</f>
        <v>0</v>
      </c>
      <c r="AX789" s="234">
        <f>SUMPRODUCT(LEN($M789:$AE792)-LEN(SUBSTITUTE($M789:$AE792,"G", "")))</f>
        <v>0</v>
      </c>
      <c r="AY789" s="240">
        <f>SUMPRODUCT(LEN($AH789:$AH792)-LEN(SUBSTITUTE($AH789:$AH792,"G", "")))</f>
        <v>0</v>
      </c>
      <c r="AZ789" s="237">
        <f>SUMPRODUCT(LEN($AG789:$AG792)-LEN(SUBSTITUTE($AG789:$AG792,"G", "")))</f>
        <v>0</v>
      </c>
      <c r="BA789" s="234">
        <f>SUMPRODUCT(LEN($M789:$AE792)-LEN(SUBSTITUTE($M789:$AE792,"M", "")))</f>
        <v>0</v>
      </c>
      <c r="BB789" s="240">
        <f>SUMPRODUCT(LEN($AH789:$AH792)-LEN(SUBSTITUTE($AH789:$AH792,"M", "")))</f>
        <v>0</v>
      </c>
      <c r="BC789" s="237">
        <f>SUMPRODUCT(LEN($AG789:$AG792)-LEN(SUBSTITUTE($AG789:$AG792,"M", "")))</f>
        <v>0</v>
      </c>
      <c r="BD789" s="291">
        <f>SUMPRODUCT(LEN($AI789:$AI792)-LEN(SUBSTITUTE($AI789:$AI792,"S", "")))</f>
        <v>0</v>
      </c>
      <c r="BE789" s="294">
        <f>SUMPRODUCT(LEN($AI789:$AI792)-LEN(SUBSTITUTE($AI789:$AI792,"F", "")))</f>
        <v>0</v>
      </c>
      <c r="BF789" s="294">
        <f>SUMPRODUCT(LEN($AI789:$AI792)-LEN(SUBSTITUTE($AI789:$AI792,"G", "")))</f>
        <v>0</v>
      </c>
      <c r="BG789" s="297">
        <f>SUMPRODUCT(LEN($AI789:$AI792)-LEN(SUBSTITUTE($AI789:$AI792,"M", "")))</f>
        <v>0</v>
      </c>
    </row>
    <row r="790" spans="2:60" ht="28.15" hidden="1" customHeight="1" thickBot="1">
      <c r="B790" s="34"/>
      <c r="C790" s="266"/>
      <c r="D790" s="43"/>
      <c r="E790" s="42"/>
      <c r="F790" s="42"/>
      <c r="G790" s="41"/>
      <c r="H790" s="260"/>
      <c r="I790" s="270"/>
      <c r="J790" s="270"/>
      <c r="K790" s="270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45"/>
      <c r="AK790" s="245"/>
      <c r="AL790" s="23"/>
      <c r="AM790" s="211"/>
      <c r="AN790" s="211"/>
      <c r="AO790" s="248"/>
      <c r="AP790" s="241"/>
      <c r="AQ790" s="238"/>
      <c r="AR790" s="235"/>
      <c r="AS790" s="241"/>
      <c r="AT790" s="238"/>
      <c r="AU790" s="235"/>
      <c r="AV790" s="241"/>
      <c r="AW790" s="238"/>
      <c r="AX790" s="235"/>
      <c r="AY790" s="241"/>
      <c r="AZ790" s="238"/>
      <c r="BA790" s="235"/>
      <c r="BB790" s="241"/>
      <c r="BC790" s="238"/>
      <c r="BD790" s="292"/>
      <c r="BE790" s="295"/>
      <c r="BF790" s="295"/>
      <c r="BG790" s="298"/>
    </row>
    <row r="791" spans="2:60" ht="28.15" hidden="1" customHeight="1">
      <c r="B791" s="34"/>
      <c r="C791" s="267"/>
      <c r="D791" s="33"/>
      <c r="E791" s="32"/>
      <c r="F791" s="32"/>
      <c r="G791" s="31"/>
      <c r="H791" s="257"/>
      <c r="I791" s="271"/>
      <c r="J791" s="271"/>
      <c r="K791" s="271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45"/>
      <c r="AK791" s="245"/>
      <c r="AL791" s="23"/>
      <c r="AM791" s="211"/>
      <c r="AN791" s="211"/>
      <c r="AO791" s="248"/>
      <c r="AP791" s="241"/>
      <c r="AQ791" s="238"/>
      <c r="AR791" s="235"/>
      <c r="AS791" s="241"/>
      <c r="AT791" s="238"/>
      <c r="AU791" s="235"/>
      <c r="AV791" s="241"/>
      <c r="AW791" s="238"/>
      <c r="AX791" s="235"/>
      <c r="AY791" s="241"/>
      <c r="AZ791" s="238"/>
      <c r="BA791" s="235"/>
      <c r="BB791" s="241"/>
      <c r="BC791" s="238"/>
      <c r="BD791" s="292"/>
      <c r="BE791" s="295"/>
      <c r="BF791" s="295"/>
      <c r="BG791" s="298"/>
    </row>
    <row r="792" spans="2:60" ht="28.15" hidden="1" customHeight="1" thickBot="1">
      <c r="B792" s="22"/>
      <c r="C792" s="268"/>
      <c r="D792" s="21"/>
      <c r="E792" s="20"/>
      <c r="F792" s="20"/>
      <c r="G792" s="19"/>
      <c r="H792" s="258"/>
      <c r="I792" s="272"/>
      <c r="J792" s="272"/>
      <c r="K792" s="27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46"/>
      <c r="AK792" s="246"/>
      <c r="AL792" s="11"/>
      <c r="AM792" s="211"/>
      <c r="AN792" s="211"/>
      <c r="AO792" s="249"/>
      <c r="AP792" s="242"/>
      <c r="AQ792" s="239"/>
      <c r="AR792" s="236"/>
      <c r="AS792" s="242"/>
      <c r="AT792" s="239"/>
      <c r="AU792" s="236"/>
      <c r="AV792" s="242"/>
      <c r="AW792" s="239"/>
      <c r="AX792" s="236"/>
      <c r="AY792" s="242"/>
      <c r="AZ792" s="239"/>
      <c r="BA792" s="236"/>
      <c r="BB792" s="242"/>
      <c r="BC792" s="239"/>
      <c r="BD792" s="293"/>
      <c r="BE792" s="296"/>
      <c r="BF792" s="296"/>
      <c r="BG792" s="299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29" t="s">
        <v>287</v>
      </c>
      <c r="M793" s="278"/>
      <c r="N793" s="229" t="s">
        <v>286</v>
      </c>
      <c r="O793" s="278"/>
      <c r="P793" s="229" t="s">
        <v>286</v>
      </c>
      <c r="Q793" s="230"/>
      <c r="R793" s="229" t="s">
        <v>286</v>
      </c>
      <c r="S793" s="230"/>
      <c r="T793" s="229" t="s">
        <v>286</v>
      </c>
      <c r="U793" s="230"/>
      <c r="V793" s="229" t="s">
        <v>286</v>
      </c>
      <c r="W793" s="230"/>
      <c r="X793" s="229" t="s">
        <v>286</v>
      </c>
      <c r="Y793" s="230"/>
      <c r="Z793" s="229" t="s">
        <v>286</v>
      </c>
      <c r="AA793" s="230"/>
      <c r="AB793" s="229" t="s">
        <v>286</v>
      </c>
      <c r="AC793" s="230"/>
      <c r="AD793" s="229" t="s">
        <v>286</v>
      </c>
      <c r="AE793" s="230"/>
      <c r="AF793" s="243" t="s">
        <v>285</v>
      </c>
      <c r="AG793" s="230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75"/>
      <c r="F794" s="276"/>
      <c r="G794" s="277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65">
        <v>1</v>
      </c>
      <c r="D795" s="54"/>
      <c r="E795" s="53"/>
      <c r="F795" s="53"/>
      <c r="G795" s="52"/>
      <c r="H795" s="259"/>
      <c r="I795" s="269"/>
      <c r="J795" s="269"/>
      <c r="K795" s="269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44"/>
      <c r="AK795" s="244"/>
      <c r="AL795" s="44"/>
      <c r="AM795" s="211"/>
      <c r="AN795" s="211"/>
      <c r="AO795" s="247">
        <f>SUMPRODUCT(LEN($M795:$AE798)-LEN(SUBSTITUTE($M795:$AE798,"A", "")))</f>
        <v>0</v>
      </c>
      <c r="AP795" s="240">
        <f>SUMPRODUCT(LEN($AH795:$AH798)-LEN(SUBSTITUTE($AH795:$AH798,"A", "")))</f>
        <v>0</v>
      </c>
      <c r="AQ795" s="237">
        <f>SUMPRODUCT(LEN($AG795:$AG798)-LEN(SUBSTITUTE($AG795:$AG798,"A", "")))</f>
        <v>0</v>
      </c>
      <c r="AR795" s="234">
        <f>SUMPRODUCT(LEN($M795:$AE798)-LEN(SUBSTITUTE($M795:$AE798,"S", "")))</f>
        <v>0</v>
      </c>
      <c r="AS795" s="240">
        <f>SUMPRODUCT(LEN($AH795:$AH798)-LEN(SUBSTITUTE($AH795:$AH798,"S", "")))</f>
        <v>0</v>
      </c>
      <c r="AT795" s="237">
        <f>SUMPRODUCT(LEN($AG795:$AG798)-LEN(SUBSTITUTE($AG795:$AG798,"S", "")))</f>
        <v>0</v>
      </c>
      <c r="AU795" s="234">
        <f>SUMPRODUCT(LEN($M795:$AE798)-LEN(SUBSTITUTE($M795:$AE798,"F", "")))</f>
        <v>0</v>
      </c>
      <c r="AV795" s="240">
        <f>SUMPRODUCT(LEN($AH795:$AH798)-LEN(SUBSTITUTE($AH795:$AH798,"F", "")))</f>
        <v>0</v>
      </c>
      <c r="AW795" s="237">
        <f>SUMPRODUCT(LEN($AG795:$AG798)-LEN(SUBSTITUTE($AG795:$AG798,"F", "")))</f>
        <v>0</v>
      </c>
      <c r="AX795" s="234">
        <f>SUMPRODUCT(LEN($M795:$AE798)-LEN(SUBSTITUTE($M795:$AE798,"G", "")))</f>
        <v>0</v>
      </c>
      <c r="AY795" s="240">
        <f>SUMPRODUCT(LEN($AH795:$AH798)-LEN(SUBSTITUTE($AH795:$AH798,"G", "")))</f>
        <v>0</v>
      </c>
      <c r="AZ795" s="237">
        <f>SUMPRODUCT(LEN($AG795:$AG798)-LEN(SUBSTITUTE($AG795:$AG798,"G", "")))</f>
        <v>0</v>
      </c>
      <c r="BA795" s="234">
        <f>SUMPRODUCT(LEN($M795:$AE798)-LEN(SUBSTITUTE($M795:$AE798,"M", "")))</f>
        <v>0</v>
      </c>
      <c r="BB795" s="240">
        <f>SUMPRODUCT(LEN($AH795:$AH798)-LEN(SUBSTITUTE($AH795:$AH798,"M", "")))</f>
        <v>0</v>
      </c>
      <c r="BC795" s="237">
        <f>SUMPRODUCT(LEN($AG795:$AG798)-LEN(SUBSTITUTE($AG795:$AG798,"M", "")))</f>
        <v>0</v>
      </c>
      <c r="BD795" s="291">
        <f>SUMPRODUCT(LEN($AI795:$AI798)-LEN(SUBSTITUTE($AI795:$AI798,"S", "")))</f>
        <v>0</v>
      </c>
      <c r="BE795" s="294">
        <f>SUMPRODUCT(LEN($AI795:$AI798)-LEN(SUBSTITUTE($AI795:$AI798,"F", "")))</f>
        <v>0</v>
      </c>
      <c r="BF795" s="294">
        <f>SUMPRODUCT(LEN($AI795:$AI798)-LEN(SUBSTITUTE($AI795:$AI798,"G", "")))</f>
        <v>0</v>
      </c>
      <c r="BG795" s="297">
        <f>SUMPRODUCT(LEN($AI795:$AI798)-LEN(SUBSTITUTE($AI795:$AI798,"M", "")))</f>
        <v>0</v>
      </c>
    </row>
    <row r="796" spans="2:60" ht="28.15" hidden="1" customHeight="1" thickBot="1">
      <c r="B796" s="34"/>
      <c r="C796" s="266"/>
      <c r="D796" s="43"/>
      <c r="E796" s="42"/>
      <c r="F796" s="42"/>
      <c r="G796" s="41"/>
      <c r="H796" s="260"/>
      <c r="I796" s="270"/>
      <c r="J796" s="270"/>
      <c r="K796" s="270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45"/>
      <c r="AK796" s="245"/>
      <c r="AL796" s="23"/>
      <c r="AM796" s="211"/>
      <c r="AN796" s="211"/>
      <c r="AO796" s="248"/>
      <c r="AP796" s="241"/>
      <c r="AQ796" s="238"/>
      <c r="AR796" s="235"/>
      <c r="AS796" s="241"/>
      <c r="AT796" s="238"/>
      <c r="AU796" s="235"/>
      <c r="AV796" s="241"/>
      <c r="AW796" s="238"/>
      <c r="AX796" s="235"/>
      <c r="AY796" s="241"/>
      <c r="AZ796" s="238"/>
      <c r="BA796" s="235"/>
      <c r="BB796" s="241"/>
      <c r="BC796" s="238"/>
      <c r="BD796" s="292"/>
      <c r="BE796" s="295"/>
      <c r="BF796" s="295"/>
      <c r="BG796" s="298"/>
    </row>
    <row r="797" spans="2:60" ht="28.15" hidden="1" customHeight="1">
      <c r="B797" s="34"/>
      <c r="C797" s="267"/>
      <c r="D797" s="33"/>
      <c r="E797" s="32"/>
      <c r="F797" s="32"/>
      <c r="G797" s="31"/>
      <c r="H797" s="257"/>
      <c r="I797" s="271"/>
      <c r="J797" s="271"/>
      <c r="K797" s="271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45"/>
      <c r="AK797" s="245"/>
      <c r="AL797" s="23"/>
      <c r="AM797" s="211"/>
      <c r="AN797" s="211"/>
      <c r="AO797" s="248"/>
      <c r="AP797" s="241"/>
      <c r="AQ797" s="238"/>
      <c r="AR797" s="235"/>
      <c r="AS797" s="241"/>
      <c r="AT797" s="238"/>
      <c r="AU797" s="235"/>
      <c r="AV797" s="241"/>
      <c r="AW797" s="238"/>
      <c r="AX797" s="235"/>
      <c r="AY797" s="241"/>
      <c r="AZ797" s="238"/>
      <c r="BA797" s="235"/>
      <c r="BB797" s="241"/>
      <c r="BC797" s="238"/>
      <c r="BD797" s="292"/>
      <c r="BE797" s="295"/>
      <c r="BF797" s="295"/>
      <c r="BG797" s="298"/>
    </row>
    <row r="798" spans="2:60" ht="28.15" hidden="1" customHeight="1" thickBot="1">
      <c r="B798" s="34"/>
      <c r="C798" s="273"/>
      <c r="D798" s="64"/>
      <c r="E798" s="63"/>
      <c r="F798" s="63"/>
      <c r="G798" s="62"/>
      <c r="H798" s="258"/>
      <c r="I798" s="274"/>
      <c r="J798" s="274"/>
      <c r="K798" s="274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50"/>
      <c r="AK798" s="250"/>
      <c r="AL798" s="55"/>
      <c r="AM798" s="211"/>
      <c r="AN798" s="211"/>
      <c r="AO798" s="249"/>
      <c r="AP798" s="242"/>
      <c r="AQ798" s="239"/>
      <c r="AR798" s="236"/>
      <c r="AS798" s="242"/>
      <c r="AT798" s="239"/>
      <c r="AU798" s="236"/>
      <c r="AV798" s="242"/>
      <c r="AW798" s="239"/>
      <c r="AX798" s="236"/>
      <c r="AY798" s="242"/>
      <c r="AZ798" s="239"/>
      <c r="BA798" s="236"/>
      <c r="BB798" s="242"/>
      <c r="BC798" s="239"/>
      <c r="BD798" s="293"/>
      <c r="BE798" s="296"/>
      <c r="BF798" s="296"/>
      <c r="BG798" s="299"/>
    </row>
    <row r="799" spans="2:60" ht="28.15" hidden="1" customHeight="1">
      <c r="B799" s="34"/>
      <c r="C799" s="265">
        <v>2</v>
      </c>
      <c r="D799" s="54"/>
      <c r="E799" s="53"/>
      <c r="F799" s="53"/>
      <c r="G799" s="52"/>
      <c r="H799" s="259"/>
      <c r="I799" s="269"/>
      <c r="J799" s="269"/>
      <c r="K799" s="269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51"/>
      <c r="AK799" s="254"/>
      <c r="AL799" s="44"/>
      <c r="AM799" s="211"/>
      <c r="AN799" s="211"/>
      <c r="AO799" s="247">
        <f>SUMPRODUCT(LEN($M799:$AE802)-LEN(SUBSTITUTE($M799:$AE802,"A", "")))</f>
        <v>0</v>
      </c>
      <c r="AP799" s="240">
        <f>SUMPRODUCT(LEN($AH799:$AH802)-LEN(SUBSTITUTE($AH799:$AH802,"A", "")))</f>
        <v>0</v>
      </c>
      <c r="AQ799" s="237">
        <f>SUMPRODUCT(LEN($AG799:$AG802)-LEN(SUBSTITUTE($AG799:$AG802,"A", "")))</f>
        <v>0</v>
      </c>
      <c r="AR799" s="234">
        <f>SUMPRODUCT(LEN($M799:$AE802)-LEN(SUBSTITUTE($M799:$AE802,"S", "")))</f>
        <v>0</v>
      </c>
      <c r="AS799" s="240">
        <f>SUMPRODUCT(LEN($AH799:$AH802)-LEN(SUBSTITUTE($AH799:$AH802,"S", "")))</f>
        <v>0</v>
      </c>
      <c r="AT799" s="237">
        <f>SUMPRODUCT(LEN($AG799:$AG802)-LEN(SUBSTITUTE($AG799:$AG802,"S", "")))</f>
        <v>0</v>
      </c>
      <c r="AU799" s="234">
        <f>SUMPRODUCT(LEN($M799:$AE802)-LEN(SUBSTITUTE($M799:$AE802,"F", "")))</f>
        <v>0</v>
      </c>
      <c r="AV799" s="240">
        <f>SUMPRODUCT(LEN($AH799:$AH802)-LEN(SUBSTITUTE($AH799:$AH802,"F", "")))</f>
        <v>0</v>
      </c>
      <c r="AW799" s="237">
        <f>SUMPRODUCT(LEN($AG799:$AG802)-LEN(SUBSTITUTE($AG799:$AG802,"F", "")))</f>
        <v>0</v>
      </c>
      <c r="AX799" s="234">
        <f>SUMPRODUCT(LEN($M799:$AE802)-LEN(SUBSTITUTE($M799:$AE802,"G", "")))</f>
        <v>0</v>
      </c>
      <c r="AY799" s="240">
        <f>SUMPRODUCT(LEN($AH799:$AH802)-LEN(SUBSTITUTE($AH799:$AH802,"G", "")))</f>
        <v>0</v>
      </c>
      <c r="AZ799" s="237">
        <f>SUMPRODUCT(LEN($AG799:$AG802)-LEN(SUBSTITUTE($AG799:$AG802,"G", "")))</f>
        <v>0</v>
      </c>
      <c r="BA799" s="234">
        <f>SUMPRODUCT(LEN($M799:$AE802)-LEN(SUBSTITUTE($M799:$AE802,"M", "")))</f>
        <v>0</v>
      </c>
      <c r="BB799" s="240">
        <f>SUMPRODUCT(LEN($AH799:$AH802)-LEN(SUBSTITUTE($AH799:$AH802,"M", "")))</f>
        <v>0</v>
      </c>
      <c r="BC799" s="237">
        <f>SUMPRODUCT(LEN($AG799:$AG802)-LEN(SUBSTITUTE($AG799:$AG802,"M", "")))</f>
        <v>0</v>
      </c>
      <c r="BD799" s="291">
        <f>SUMPRODUCT(LEN($AI799:$AI802)-LEN(SUBSTITUTE($AI799:$AI802,"S", "")))</f>
        <v>0</v>
      </c>
      <c r="BE799" s="294">
        <f>SUMPRODUCT(LEN($AI799:$AI802)-LEN(SUBSTITUTE($AI799:$AI802,"F", "")))</f>
        <v>0</v>
      </c>
      <c r="BF799" s="294">
        <f>SUMPRODUCT(LEN($AI799:$AI802)-LEN(SUBSTITUTE($AI799:$AI802,"G", "")))</f>
        <v>0</v>
      </c>
      <c r="BG799" s="297">
        <f>SUMPRODUCT(LEN($AI799:$AI802)-LEN(SUBSTITUTE($AI799:$AI802,"M", "")))</f>
        <v>0</v>
      </c>
    </row>
    <row r="800" spans="2:60" ht="28.15" hidden="1" customHeight="1" thickBot="1">
      <c r="B800" s="34"/>
      <c r="C800" s="266"/>
      <c r="D800" s="43"/>
      <c r="E800" s="42"/>
      <c r="F800" s="42"/>
      <c r="G800" s="41"/>
      <c r="H800" s="260"/>
      <c r="I800" s="270"/>
      <c r="J800" s="270"/>
      <c r="K800" s="270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52"/>
      <c r="AK800" s="255"/>
      <c r="AL800" s="23"/>
      <c r="AM800" s="211"/>
      <c r="AN800" s="211"/>
      <c r="AO800" s="248"/>
      <c r="AP800" s="241"/>
      <c r="AQ800" s="238"/>
      <c r="AR800" s="235"/>
      <c r="AS800" s="241"/>
      <c r="AT800" s="238"/>
      <c r="AU800" s="235"/>
      <c r="AV800" s="241"/>
      <c r="AW800" s="238"/>
      <c r="AX800" s="235"/>
      <c r="AY800" s="241"/>
      <c r="AZ800" s="238"/>
      <c r="BA800" s="235"/>
      <c r="BB800" s="241"/>
      <c r="BC800" s="238"/>
      <c r="BD800" s="292"/>
      <c r="BE800" s="295"/>
      <c r="BF800" s="295"/>
      <c r="BG800" s="298"/>
    </row>
    <row r="801" spans="2:60" ht="28.15" hidden="1" customHeight="1">
      <c r="B801" s="34"/>
      <c r="C801" s="267"/>
      <c r="D801" s="33"/>
      <c r="E801" s="32"/>
      <c r="F801" s="32"/>
      <c r="G801" s="31"/>
      <c r="H801" s="257"/>
      <c r="I801" s="271"/>
      <c r="J801" s="271"/>
      <c r="K801" s="271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52"/>
      <c r="AK801" s="255"/>
      <c r="AL801" s="23"/>
      <c r="AM801" s="211"/>
      <c r="AN801" s="211"/>
      <c r="AO801" s="248"/>
      <c r="AP801" s="241"/>
      <c r="AQ801" s="238"/>
      <c r="AR801" s="235"/>
      <c r="AS801" s="241"/>
      <c r="AT801" s="238"/>
      <c r="AU801" s="235"/>
      <c r="AV801" s="241"/>
      <c r="AW801" s="238"/>
      <c r="AX801" s="235"/>
      <c r="AY801" s="241"/>
      <c r="AZ801" s="238"/>
      <c r="BA801" s="235"/>
      <c r="BB801" s="241"/>
      <c r="BC801" s="238"/>
      <c r="BD801" s="292"/>
      <c r="BE801" s="295"/>
      <c r="BF801" s="295"/>
      <c r="BG801" s="298"/>
    </row>
    <row r="802" spans="2:60" ht="28.15" hidden="1" customHeight="1" thickBot="1">
      <c r="B802" s="34"/>
      <c r="C802" s="273"/>
      <c r="D802" s="64"/>
      <c r="E802" s="63"/>
      <c r="F802" s="63"/>
      <c r="G802" s="62"/>
      <c r="H802" s="258"/>
      <c r="I802" s="274"/>
      <c r="J802" s="274"/>
      <c r="K802" s="274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53"/>
      <c r="AK802" s="256"/>
      <c r="AL802" s="55"/>
      <c r="AM802" s="211"/>
      <c r="AN802" s="211"/>
      <c r="AO802" s="249"/>
      <c r="AP802" s="242"/>
      <c r="AQ802" s="239"/>
      <c r="AR802" s="236"/>
      <c r="AS802" s="242"/>
      <c r="AT802" s="239"/>
      <c r="AU802" s="236"/>
      <c r="AV802" s="242"/>
      <c r="AW802" s="239"/>
      <c r="AX802" s="236"/>
      <c r="AY802" s="242"/>
      <c r="AZ802" s="239"/>
      <c r="BA802" s="236"/>
      <c r="BB802" s="242"/>
      <c r="BC802" s="239"/>
      <c r="BD802" s="293"/>
      <c r="BE802" s="296"/>
      <c r="BF802" s="296"/>
      <c r="BG802" s="299"/>
    </row>
    <row r="803" spans="2:60" ht="28.15" hidden="1" customHeight="1">
      <c r="B803" s="34"/>
      <c r="C803" s="265">
        <v>3</v>
      </c>
      <c r="D803" s="54"/>
      <c r="E803" s="53"/>
      <c r="F803" s="53"/>
      <c r="G803" s="52"/>
      <c r="H803" s="259"/>
      <c r="I803" s="269"/>
      <c r="J803" s="269"/>
      <c r="K803" s="269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44"/>
      <c r="AK803" s="244"/>
      <c r="AL803" s="44"/>
      <c r="AM803" s="211"/>
      <c r="AN803" s="211"/>
      <c r="AO803" s="247">
        <f>SUMPRODUCT(LEN($M803:$AE806)-LEN(SUBSTITUTE($M803:$AE806,"A", "")))</f>
        <v>0</v>
      </c>
      <c r="AP803" s="240">
        <f>SUMPRODUCT(LEN($AH803:$AH806)-LEN(SUBSTITUTE($AH803:$AH806,"A", "")))</f>
        <v>0</v>
      </c>
      <c r="AQ803" s="237">
        <f>SUMPRODUCT(LEN($AG803:$AG806)-LEN(SUBSTITUTE($AG803:$AG806,"A", "")))</f>
        <v>0</v>
      </c>
      <c r="AR803" s="234">
        <f>SUMPRODUCT(LEN($M803:$AE806)-LEN(SUBSTITUTE($M803:$AE806,"S", "")))</f>
        <v>0</v>
      </c>
      <c r="AS803" s="240">
        <f>SUMPRODUCT(LEN($AH803:$AH806)-LEN(SUBSTITUTE($AH803:$AH806,"S", "")))</f>
        <v>0</v>
      </c>
      <c r="AT803" s="237">
        <f>SUMPRODUCT(LEN($AG803:$AG806)-LEN(SUBSTITUTE($AG803:$AG806,"S", "")))</f>
        <v>0</v>
      </c>
      <c r="AU803" s="234">
        <f>SUMPRODUCT(LEN($M803:$AE806)-LEN(SUBSTITUTE($M803:$AE806,"F", "")))</f>
        <v>0</v>
      </c>
      <c r="AV803" s="240">
        <f>SUMPRODUCT(LEN($AH803:$AH806)-LEN(SUBSTITUTE($AH803:$AH806,"F", "")))</f>
        <v>0</v>
      </c>
      <c r="AW803" s="237">
        <f>SUMPRODUCT(LEN($AG803:$AG806)-LEN(SUBSTITUTE($AG803:$AG806,"F", "")))</f>
        <v>0</v>
      </c>
      <c r="AX803" s="234">
        <f>SUMPRODUCT(LEN($M803:$AE806)-LEN(SUBSTITUTE($M803:$AE806,"G", "")))</f>
        <v>0</v>
      </c>
      <c r="AY803" s="240">
        <f>SUMPRODUCT(LEN($AH803:$AH806)-LEN(SUBSTITUTE($AH803:$AH806,"G", "")))</f>
        <v>0</v>
      </c>
      <c r="AZ803" s="237">
        <f>SUMPRODUCT(LEN($AG803:$AG806)-LEN(SUBSTITUTE($AG803:$AG806,"G", "")))</f>
        <v>0</v>
      </c>
      <c r="BA803" s="234">
        <f>SUMPRODUCT(LEN($M803:$AE806)-LEN(SUBSTITUTE($M803:$AE806,"M", "")))</f>
        <v>0</v>
      </c>
      <c r="BB803" s="240">
        <f>SUMPRODUCT(LEN($AH803:$AH806)-LEN(SUBSTITUTE($AH803:$AH806,"M", "")))</f>
        <v>0</v>
      </c>
      <c r="BC803" s="237">
        <f>SUMPRODUCT(LEN($AG803:$AG806)-LEN(SUBSTITUTE($AG803:$AG806,"M", "")))</f>
        <v>0</v>
      </c>
      <c r="BD803" s="291">
        <f>SUMPRODUCT(LEN($AI803:$AI806)-LEN(SUBSTITUTE($AI803:$AI806,"S", "")))</f>
        <v>0</v>
      </c>
      <c r="BE803" s="294">
        <f>SUMPRODUCT(LEN($AI803:$AI806)-LEN(SUBSTITUTE($AI803:$AI806,"F", "")))</f>
        <v>0</v>
      </c>
      <c r="BF803" s="294">
        <f>SUMPRODUCT(LEN($AI803:$AI806)-LEN(SUBSTITUTE($AI803:$AI806,"G", "")))</f>
        <v>0</v>
      </c>
      <c r="BG803" s="297">
        <f>SUMPRODUCT(LEN($AI803:$AI806)-LEN(SUBSTITUTE($AI803:$AI806,"M", "")))</f>
        <v>0</v>
      </c>
    </row>
    <row r="804" spans="2:60" ht="28.15" hidden="1" customHeight="1" thickBot="1">
      <c r="B804" s="34"/>
      <c r="C804" s="266"/>
      <c r="D804" s="43"/>
      <c r="E804" s="42"/>
      <c r="F804" s="42"/>
      <c r="G804" s="41"/>
      <c r="H804" s="260"/>
      <c r="I804" s="270"/>
      <c r="J804" s="270"/>
      <c r="K804" s="270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45"/>
      <c r="AK804" s="245"/>
      <c r="AL804" s="23"/>
      <c r="AM804" s="211"/>
      <c r="AN804" s="211"/>
      <c r="AO804" s="248"/>
      <c r="AP804" s="241"/>
      <c r="AQ804" s="238"/>
      <c r="AR804" s="235"/>
      <c r="AS804" s="241"/>
      <c r="AT804" s="238"/>
      <c r="AU804" s="235"/>
      <c r="AV804" s="241"/>
      <c r="AW804" s="238"/>
      <c r="AX804" s="235"/>
      <c r="AY804" s="241"/>
      <c r="AZ804" s="238"/>
      <c r="BA804" s="235"/>
      <c r="BB804" s="241"/>
      <c r="BC804" s="238"/>
      <c r="BD804" s="292"/>
      <c r="BE804" s="295"/>
      <c r="BF804" s="295"/>
      <c r="BG804" s="298"/>
    </row>
    <row r="805" spans="2:60" ht="28.15" hidden="1" customHeight="1">
      <c r="B805" s="34"/>
      <c r="C805" s="267"/>
      <c r="D805" s="33"/>
      <c r="E805" s="32"/>
      <c r="F805" s="32"/>
      <c r="G805" s="31"/>
      <c r="H805" s="257"/>
      <c r="I805" s="271"/>
      <c r="J805" s="271"/>
      <c r="K805" s="271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45"/>
      <c r="AK805" s="245"/>
      <c r="AL805" s="23"/>
      <c r="AM805" s="211"/>
      <c r="AN805" s="211"/>
      <c r="AO805" s="248"/>
      <c r="AP805" s="241"/>
      <c r="AQ805" s="238"/>
      <c r="AR805" s="235"/>
      <c r="AS805" s="241"/>
      <c r="AT805" s="238"/>
      <c r="AU805" s="235"/>
      <c r="AV805" s="241"/>
      <c r="AW805" s="238"/>
      <c r="AX805" s="235"/>
      <c r="AY805" s="241"/>
      <c r="AZ805" s="238"/>
      <c r="BA805" s="235"/>
      <c r="BB805" s="241"/>
      <c r="BC805" s="238"/>
      <c r="BD805" s="292"/>
      <c r="BE805" s="295"/>
      <c r="BF805" s="295"/>
      <c r="BG805" s="298"/>
    </row>
    <row r="806" spans="2:60" ht="28.15" hidden="1" customHeight="1" thickBot="1">
      <c r="B806" s="22"/>
      <c r="C806" s="268"/>
      <c r="D806" s="21"/>
      <c r="E806" s="20"/>
      <c r="F806" s="20"/>
      <c r="G806" s="19"/>
      <c r="H806" s="258"/>
      <c r="I806" s="272"/>
      <c r="J806" s="272"/>
      <c r="K806" s="27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46"/>
      <c r="AK806" s="246"/>
      <c r="AL806" s="11"/>
      <c r="AM806" s="211"/>
      <c r="AN806" s="211"/>
      <c r="AO806" s="249"/>
      <c r="AP806" s="242"/>
      <c r="AQ806" s="239"/>
      <c r="AR806" s="236"/>
      <c r="AS806" s="242"/>
      <c r="AT806" s="239"/>
      <c r="AU806" s="236"/>
      <c r="AV806" s="242"/>
      <c r="AW806" s="239"/>
      <c r="AX806" s="236"/>
      <c r="AY806" s="242"/>
      <c r="AZ806" s="239"/>
      <c r="BA806" s="236"/>
      <c r="BB806" s="242"/>
      <c r="BC806" s="239"/>
      <c r="BD806" s="293"/>
      <c r="BE806" s="296"/>
      <c r="BF806" s="296"/>
      <c r="BG806" s="299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29" t="s">
        <v>287</v>
      </c>
      <c r="M807" s="278"/>
      <c r="N807" s="229" t="s">
        <v>286</v>
      </c>
      <c r="O807" s="278"/>
      <c r="P807" s="229" t="s">
        <v>286</v>
      </c>
      <c r="Q807" s="230"/>
      <c r="R807" s="229" t="s">
        <v>286</v>
      </c>
      <c r="S807" s="230"/>
      <c r="T807" s="229" t="s">
        <v>286</v>
      </c>
      <c r="U807" s="230"/>
      <c r="V807" s="229" t="s">
        <v>286</v>
      </c>
      <c r="W807" s="230"/>
      <c r="X807" s="229" t="s">
        <v>286</v>
      </c>
      <c r="Y807" s="230"/>
      <c r="Z807" s="229" t="s">
        <v>286</v>
      </c>
      <c r="AA807" s="230"/>
      <c r="AB807" s="229" t="s">
        <v>286</v>
      </c>
      <c r="AC807" s="230"/>
      <c r="AD807" s="229" t="s">
        <v>286</v>
      </c>
      <c r="AE807" s="230"/>
      <c r="AF807" s="243" t="s">
        <v>285</v>
      </c>
      <c r="AG807" s="230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75"/>
      <c r="F808" s="276"/>
      <c r="G808" s="277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65">
        <v>1</v>
      </c>
      <c r="D809" s="54"/>
      <c r="E809" s="53"/>
      <c r="F809" s="53"/>
      <c r="G809" s="52"/>
      <c r="H809" s="259"/>
      <c r="I809" s="269"/>
      <c r="J809" s="269"/>
      <c r="K809" s="269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44"/>
      <c r="AK809" s="244"/>
      <c r="AL809" s="44"/>
      <c r="AM809" s="211"/>
      <c r="AN809" s="211"/>
      <c r="AO809" s="247">
        <f>SUMPRODUCT(LEN($M809:$AE812)-LEN(SUBSTITUTE($M809:$AE812,"A", "")))</f>
        <v>0</v>
      </c>
      <c r="AP809" s="240">
        <f>SUMPRODUCT(LEN($AH809:$AH812)-LEN(SUBSTITUTE($AH809:$AH812,"A", "")))</f>
        <v>0</v>
      </c>
      <c r="AQ809" s="237">
        <f>SUMPRODUCT(LEN($AG809:$AG812)-LEN(SUBSTITUTE($AG809:$AG812,"A", "")))</f>
        <v>0</v>
      </c>
      <c r="AR809" s="234">
        <f>SUMPRODUCT(LEN($M809:$AE812)-LEN(SUBSTITUTE($M809:$AE812,"S", "")))</f>
        <v>0</v>
      </c>
      <c r="AS809" s="240">
        <f>SUMPRODUCT(LEN($AH809:$AH812)-LEN(SUBSTITUTE($AH809:$AH812,"S", "")))</f>
        <v>0</v>
      </c>
      <c r="AT809" s="237">
        <f>SUMPRODUCT(LEN($AG809:$AG812)-LEN(SUBSTITUTE($AG809:$AG812,"S", "")))</f>
        <v>0</v>
      </c>
      <c r="AU809" s="234">
        <f>SUMPRODUCT(LEN($M809:$AE812)-LEN(SUBSTITUTE($M809:$AE812,"F", "")))</f>
        <v>0</v>
      </c>
      <c r="AV809" s="240">
        <f>SUMPRODUCT(LEN($AH809:$AH812)-LEN(SUBSTITUTE($AH809:$AH812,"F", "")))</f>
        <v>0</v>
      </c>
      <c r="AW809" s="237">
        <f>SUMPRODUCT(LEN($AG809:$AG812)-LEN(SUBSTITUTE($AG809:$AG812,"F", "")))</f>
        <v>0</v>
      </c>
      <c r="AX809" s="234">
        <f>SUMPRODUCT(LEN($M809:$AE812)-LEN(SUBSTITUTE($M809:$AE812,"G", "")))</f>
        <v>0</v>
      </c>
      <c r="AY809" s="240">
        <f>SUMPRODUCT(LEN($AH809:$AH812)-LEN(SUBSTITUTE($AH809:$AH812,"G", "")))</f>
        <v>0</v>
      </c>
      <c r="AZ809" s="237">
        <f>SUMPRODUCT(LEN($AG809:$AG812)-LEN(SUBSTITUTE($AG809:$AG812,"G", "")))</f>
        <v>0</v>
      </c>
      <c r="BA809" s="234">
        <f>SUMPRODUCT(LEN($M809:$AE812)-LEN(SUBSTITUTE($M809:$AE812,"M", "")))</f>
        <v>0</v>
      </c>
      <c r="BB809" s="240">
        <f>SUMPRODUCT(LEN($AH809:$AH812)-LEN(SUBSTITUTE($AH809:$AH812,"M", "")))</f>
        <v>0</v>
      </c>
      <c r="BC809" s="237">
        <f>SUMPRODUCT(LEN($AG809:$AG812)-LEN(SUBSTITUTE($AG809:$AG812,"M", "")))</f>
        <v>0</v>
      </c>
      <c r="BD809" s="291">
        <f>SUMPRODUCT(LEN($AI809:$AI812)-LEN(SUBSTITUTE($AI809:$AI812,"S", "")))</f>
        <v>0</v>
      </c>
      <c r="BE809" s="294">
        <f>SUMPRODUCT(LEN($AI809:$AI812)-LEN(SUBSTITUTE($AI809:$AI812,"F", "")))</f>
        <v>0</v>
      </c>
      <c r="BF809" s="294">
        <f>SUMPRODUCT(LEN($AI809:$AI812)-LEN(SUBSTITUTE($AI809:$AI812,"G", "")))</f>
        <v>0</v>
      </c>
      <c r="BG809" s="297">
        <f>SUMPRODUCT(LEN($AI809:$AI812)-LEN(SUBSTITUTE($AI809:$AI812,"M", "")))</f>
        <v>0</v>
      </c>
    </row>
    <row r="810" spans="2:60" ht="28.15" hidden="1" customHeight="1" thickBot="1">
      <c r="B810" s="34"/>
      <c r="C810" s="266"/>
      <c r="D810" s="43"/>
      <c r="E810" s="42"/>
      <c r="F810" s="42"/>
      <c r="G810" s="41"/>
      <c r="H810" s="260"/>
      <c r="I810" s="270"/>
      <c r="J810" s="270"/>
      <c r="K810" s="270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45"/>
      <c r="AK810" s="245"/>
      <c r="AL810" s="23"/>
      <c r="AM810" s="211"/>
      <c r="AN810" s="211"/>
      <c r="AO810" s="248"/>
      <c r="AP810" s="241"/>
      <c r="AQ810" s="238"/>
      <c r="AR810" s="235"/>
      <c r="AS810" s="241"/>
      <c r="AT810" s="238"/>
      <c r="AU810" s="235"/>
      <c r="AV810" s="241"/>
      <c r="AW810" s="238"/>
      <c r="AX810" s="235"/>
      <c r="AY810" s="241"/>
      <c r="AZ810" s="238"/>
      <c r="BA810" s="235"/>
      <c r="BB810" s="241"/>
      <c r="BC810" s="238"/>
      <c r="BD810" s="292"/>
      <c r="BE810" s="295"/>
      <c r="BF810" s="295"/>
      <c r="BG810" s="298"/>
    </row>
    <row r="811" spans="2:60" ht="28.15" hidden="1" customHeight="1">
      <c r="B811" s="34"/>
      <c r="C811" s="267"/>
      <c r="D811" s="33"/>
      <c r="E811" s="32"/>
      <c r="F811" s="32"/>
      <c r="G811" s="31"/>
      <c r="H811" s="257"/>
      <c r="I811" s="271"/>
      <c r="J811" s="271"/>
      <c r="K811" s="271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45"/>
      <c r="AK811" s="245"/>
      <c r="AL811" s="23"/>
      <c r="AM811" s="211"/>
      <c r="AN811" s="211"/>
      <c r="AO811" s="248"/>
      <c r="AP811" s="241"/>
      <c r="AQ811" s="238"/>
      <c r="AR811" s="235"/>
      <c r="AS811" s="241"/>
      <c r="AT811" s="238"/>
      <c r="AU811" s="235"/>
      <c r="AV811" s="241"/>
      <c r="AW811" s="238"/>
      <c r="AX811" s="235"/>
      <c r="AY811" s="241"/>
      <c r="AZ811" s="238"/>
      <c r="BA811" s="235"/>
      <c r="BB811" s="241"/>
      <c r="BC811" s="238"/>
      <c r="BD811" s="292"/>
      <c r="BE811" s="295"/>
      <c r="BF811" s="295"/>
      <c r="BG811" s="298"/>
    </row>
    <row r="812" spans="2:60" ht="28.15" hidden="1" customHeight="1" thickBot="1">
      <c r="B812" s="34"/>
      <c r="C812" s="273"/>
      <c r="D812" s="64"/>
      <c r="E812" s="63"/>
      <c r="F812" s="63"/>
      <c r="G812" s="62"/>
      <c r="H812" s="258"/>
      <c r="I812" s="274"/>
      <c r="J812" s="274"/>
      <c r="K812" s="274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50"/>
      <c r="AK812" s="250"/>
      <c r="AL812" s="55"/>
      <c r="AM812" s="211"/>
      <c r="AN812" s="211"/>
      <c r="AO812" s="249"/>
      <c r="AP812" s="242"/>
      <c r="AQ812" s="239"/>
      <c r="AR812" s="236"/>
      <c r="AS812" s="242"/>
      <c r="AT812" s="239"/>
      <c r="AU812" s="236"/>
      <c r="AV812" s="242"/>
      <c r="AW812" s="239"/>
      <c r="AX812" s="236"/>
      <c r="AY812" s="242"/>
      <c r="AZ812" s="239"/>
      <c r="BA812" s="236"/>
      <c r="BB812" s="242"/>
      <c r="BC812" s="239"/>
      <c r="BD812" s="293"/>
      <c r="BE812" s="296"/>
      <c r="BF812" s="296"/>
      <c r="BG812" s="299"/>
    </row>
    <row r="813" spans="2:60" ht="28.15" hidden="1" customHeight="1">
      <c r="B813" s="34"/>
      <c r="C813" s="265">
        <v>2</v>
      </c>
      <c r="D813" s="54"/>
      <c r="E813" s="53"/>
      <c r="F813" s="53"/>
      <c r="G813" s="52"/>
      <c r="H813" s="259"/>
      <c r="I813" s="269"/>
      <c r="J813" s="269"/>
      <c r="K813" s="269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51"/>
      <c r="AK813" s="254"/>
      <c r="AL813" s="44"/>
      <c r="AM813" s="211"/>
      <c r="AN813" s="211"/>
      <c r="AO813" s="247">
        <f>SUMPRODUCT(LEN($M813:$AE816)-LEN(SUBSTITUTE($M813:$AE816,"A", "")))</f>
        <v>0</v>
      </c>
      <c r="AP813" s="240">
        <f>SUMPRODUCT(LEN($AH813:$AH816)-LEN(SUBSTITUTE($AH813:$AH816,"A", "")))</f>
        <v>0</v>
      </c>
      <c r="AQ813" s="237">
        <f>SUMPRODUCT(LEN($AG813:$AG816)-LEN(SUBSTITUTE($AG813:$AG816,"A", "")))</f>
        <v>0</v>
      </c>
      <c r="AR813" s="234">
        <f>SUMPRODUCT(LEN($M813:$AE816)-LEN(SUBSTITUTE($M813:$AE816,"S", "")))</f>
        <v>0</v>
      </c>
      <c r="AS813" s="240">
        <f>SUMPRODUCT(LEN($AH813:$AH816)-LEN(SUBSTITUTE($AH813:$AH816,"S", "")))</f>
        <v>0</v>
      </c>
      <c r="AT813" s="237">
        <f>SUMPRODUCT(LEN($AG813:$AG816)-LEN(SUBSTITUTE($AG813:$AG816,"S", "")))</f>
        <v>0</v>
      </c>
      <c r="AU813" s="234">
        <f>SUMPRODUCT(LEN($M813:$AE816)-LEN(SUBSTITUTE($M813:$AE816,"F", "")))</f>
        <v>0</v>
      </c>
      <c r="AV813" s="240">
        <f>SUMPRODUCT(LEN($AH813:$AH816)-LEN(SUBSTITUTE($AH813:$AH816,"F", "")))</f>
        <v>0</v>
      </c>
      <c r="AW813" s="237">
        <f>SUMPRODUCT(LEN($AG813:$AG816)-LEN(SUBSTITUTE($AG813:$AG816,"F", "")))</f>
        <v>0</v>
      </c>
      <c r="AX813" s="234">
        <f>SUMPRODUCT(LEN($M813:$AE816)-LEN(SUBSTITUTE($M813:$AE816,"G", "")))</f>
        <v>0</v>
      </c>
      <c r="AY813" s="240">
        <f>SUMPRODUCT(LEN($AH813:$AH816)-LEN(SUBSTITUTE($AH813:$AH816,"G", "")))</f>
        <v>0</v>
      </c>
      <c r="AZ813" s="237">
        <f>SUMPRODUCT(LEN($AG813:$AG816)-LEN(SUBSTITUTE($AG813:$AG816,"G", "")))</f>
        <v>0</v>
      </c>
      <c r="BA813" s="234">
        <f>SUMPRODUCT(LEN($M813:$AE816)-LEN(SUBSTITUTE($M813:$AE816,"M", "")))</f>
        <v>0</v>
      </c>
      <c r="BB813" s="240">
        <f>SUMPRODUCT(LEN($AH813:$AH816)-LEN(SUBSTITUTE($AH813:$AH816,"M", "")))</f>
        <v>0</v>
      </c>
      <c r="BC813" s="237">
        <f>SUMPRODUCT(LEN($AG813:$AG816)-LEN(SUBSTITUTE($AG813:$AG816,"M", "")))</f>
        <v>0</v>
      </c>
      <c r="BD813" s="291">
        <f>SUMPRODUCT(LEN($AI813:$AI816)-LEN(SUBSTITUTE($AI813:$AI816,"S", "")))</f>
        <v>0</v>
      </c>
      <c r="BE813" s="294">
        <f>SUMPRODUCT(LEN($AI813:$AI816)-LEN(SUBSTITUTE($AI813:$AI816,"F", "")))</f>
        <v>0</v>
      </c>
      <c r="BF813" s="294">
        <f>SUMPRODUCT(LEN($AI813:$AI816)-LEN(SUBSTITUTE($AI813:$AI816,"G", "")))</f>
        <v>0</v>
      </c>
      <c r="BG813" s="297">
        <f>SUMPRODUCT(LEN($AI813:$AI816)-LEN(SUBSTITUTE($AI813:$AI816,"M", "")))</f>
        <v>0</v>
      </c>
    </row>
    <row r="814" spans="2:60" ht="28.15" hidden="1" customHeight="1" thickBot="1">
      <c r="B814" s="34"/>
      <c r="C814" s="266"/>
      <c r="D814" s="43"/>
      <c r="E814" s="42"/>
      <c r="F814" s="42"/>
      <c r="G814" s="41"/>
      <c r="H814" s="260"/>
      <c r="I814" s="270"/>
      <c r="J814" s="270"/>
      <c r="K814" s="270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52"/>
      <c r="AK814" s="255"/>
      <c r="AL814" s="23"/>
      <c r="AM814" s="211"/>
      <c r="AN814" s="211"/>
      <c r="AO814" s="248"/>
      <c r="AP814" s="241"/>
      <c r="AQ814" s="238"/>
      <c r="AR814" s="235"/>
      <c r="AS814" s="241"/>
      <c r="AT814" s="238"/>
      <c r="AU814" s="235"/>
      <c r="AV814" s="241"/>
      <c r="AW814" s="238"/>
      <c r="AX814" s="235"/>
      <c r="AY814" s="241"/>
      <c r="AZ814" s="238"/>
      <c r="BA814" s="235"/>
      <c r="BB814" s="241"/>
      <c r="BC814" s="238"/>
      <c r="BD814" s="292"/>
      <c r="BE814" s="295"/>
      <c r="BF814" s="295"/>
      <c r="BG814" s="298"/>
    </row>
    <row r="815" spans="2:60" ht="28.15" hidden="1" customHeight="1">
      <c r="B815" s="34"/>
      <c r="C815" s="267"/>
      <c r="D815" s="33"/>
      <c r="E815" s="32"/>
      <c r="F815" s="32"/>
      <c r="G815" s="31"/>
      <c r="H815" s="257"/>
      <c r="I815" s="271"/>
      <c r="J815" s="271"/>
      <c r="K815" s="271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52"/>
      <c r="AK815" s="255"/>
      <c r="AL815" s="23"/>
      <c r="AM815" s="211"/>
      <c r="AN815" s="211"/>
      <c r="AO815" s="248"/>
      <c r="AP815" s="241"/>
      <c r="AQ815" s="238"/>
      <c r="AR815" s="235"/>
      <c r="AS815" s="241"/>
      <c r="AT815" s="238"/>
      <c r="AU815" s="235"/>
      <c r="AV815" s="241"/>
      <c r="AW815" s="238"/>
      <c r="AX815" s="235"/>
      <c r="AY815" s="241"/>
      <c r="AZ815" s="238"/>
      <c r="BA815" s="235"/>
      <c r="BB815" s="241"/>
      <c r="BC815" s="238"/>
      <c r="BD815" s="292"/>
      <c r="BE815" s="295"/>
      <c r="BF815" s="295"/>
      <c r="BG815" s="298"/>
    </row>
    <row r="816" spans="2:60" ht="28.15" hidden="1" customHeight="1" thickBot="1">
      <c r="B816" s="34"/>
      <c r="C816" s="273"/>
      <c r="D816" s="64"/>
      <c r="E816" s="63"/>
      <c r="F816" s="63"/>
      <c r="G816" s="62"/>
      <c r="H816" s="258"/>
      <c r="I816" s="274"/>
      <c r="J816" s="274"/>
      <c r="K816" s="274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53"/>
      <c r="AK816" s="256"/>
      <c r="AL816" s="55"/>
      <c r="AM816" s="211"/>
      <c r="AN816" s="211"/>
      <c r="AO816" s="249"/>
      <c r="AP816" s="242"/>
      <c r="AQ816" s="239"/>
      <c r="AR816" s="236"/>
      <c r="AS816" s="242"/>
      <c r="AT816" s="239"/>
      <c r="AU816" s="236"/>
      <c r="AV816" s="242"/>
      <c r="AW816" s="239"/>
      <c r="AX816" s="236"/>
      <c r="AY816" s="242"/>
      <c r="AZ816" s="239"/>
      <c r="BA816" s="236"/>
      <c r="BB816" s="242"/>
      <c r="BC816" s="239"/>
      <c r="BD816" s="293"/>
      <c r="BE816" s="296"/>
      <c r="BF816" s="296"/>
      <c r="BG816" s="299"/>
    </row>
    <row r="817" spans="2:60" ht="28.15" hidden="1" customHeight="1">
      <c r="B817" s="34"/>
      <c r="C817" s="265">
        <v>3</v>
      </c>
      <c r="D817" s="54"/>
      <c r="E817" s="53"/>
      <c r="F817" s="53"/>
      <c r="G817" s="52"/>
      <c r="H817" s="259"/>
      <c r="I817" s="269"/>
      <c r="J817" s="269"/>
      <c r="K817" s="269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44"/>
      <c r="AK817" s="244"/>
      <c r="AL817" s="44"/>
      <c r="AM817" s="211"/>
      <c r="AN817" s="211"/>
      <c r="AO817" s="247">
        <f>SUMPRODUCT(LEN($M817:$AE820)-LEN(SUBSTITUTE($M817:$AE820,"A", "")))</f>
        <v>0</v>
      </c>
      <c r="AP817" s="240">
        <f>SUMPRODUCT(LEN($AH817:$AH820)-LEN(SUBSTITUTE($AH817:$AH820,"A", "")))</f>
        <v>0</v>
      </c>
      <c r="AQ817" s="237">
        <f>SUMPRODUCT(LEN($AG817:$AG820)-LEN(SUBSTITUTE($AG817:$AG820,"A", "")))</f>
        <v>0</v>
      </c>
      <c r="AR817" s="234">
        <f>SUMPRODUCT(LEN($M817:$AE820)-LEN(SUBSTITUTE($M817:$AE820,"S", "")))</f>
        <v>0</v>
      </c>
      <c r="AS817" s="240">
        <f>SUMPRODUCT(LEN($AH817:$AH820)-LEN(SUBSTITUTE($AH817:$AH820,"S", "")))</f>
        <v>0</v>
      </c>
      <c r="AT817" s="237">
        <f>SUMPRODUCT(LEN($AG817:$AG820)-LEN(SUBSTITUTE($AG817:$AG820,"S", "")))</f>
        <v>0</v>
      </c>
      <c r="AU817" s="234">
        <f>SUMPRODUCT(LEN($M817:$AE820)-LEN(SUBSTITUTE($M817:$AE820,"F", "")))</f>
        <v>0</v>
      </c>
      <c r="AV817" s="240">
        <f>SUMPRODUCT(LEN($AH817:$AH820)-LEN(SUBSTITUTE($AH817:$AH820,"F", "")))</f>
        <v>0</v>
      </c>
      <c r="AW817" s="237">
        <f>SUMPRODUCT(LEN($AG817:$AG820)-LEN(SUBSTITUTE($AG817:$AG820,"F", "")))</f>
        <v>0</v>
      </c>
      <c r="AX817" s="234">
        <f>SUMPRODUCT(LEN($M817:$AE820)-LEN(SUBSTITUTE($M817:$AE820,"G", "")))</f>
        <v>0</v>
      </c>
      <c r="AY817" s="240">
        <f>SUMPRODUCT(LEN($AH817:$AH820)-LEN(SUBSTITUTE($AH817:$AH820,"G", "")))</f>
        <v>0</v>
      </c>
      <c r="AZ817" s="237">
        <f>SUMPRODUCT(LEN($AG817:$AG820)-LEN(SUBSTITUTE($AG817:$AG820,"G", "")))</f>
        <v>0</v>
      </c>
      <c r="BA817" s="234">
        <f>SUMPRODUCT(LEN($M817:$AE820)-LEN(SUBSTITUTE($M817:$AE820,"M", "")))</f>
        <v>0</v>
      </c>
      <c r="BB817" s="240">
        <f>SUMPRODUCT(LEN($AH817:$AH820)-LEN(SUBSTITUTE($AH817:$AH820,"M", "")))</f>
        <v>0</v>
      </c>
      <c r="BC817" s="237">
        <f>SUMPRODUCT(LEN($AG817:$AG820)-LEN(SUBSTITUTE($AG817:$AG820,"M", "")))</f>
        <v>0</v>
      </c>
      <c r="BD817" s="291">
        <f>SUMPRODUCT(LEN($AI817:$AI820)-LEN(SUBSTITUTE($AI817:$AI820,"S", "")))</f>
        <v>0</v>
      </c>
      <c r="BE817" s="294">
        <f>SUMPRODUCT(LEN($AI817:$AI820)-LEN(SUBSTITUTE($AI817:$AI820,"F", "")))</f>
        <v>0</v>
      </c>
      <c r="BF817" s="294">
        <f>SUMPRODUCT(LEN($AI817:$AI820)-LEN(SUBSTITUTE($AI817:$AI820,"G", "")))</f>
        <v>0</v>
      </c>
      <c r="BG817" s="297">
        <f>SUMPRODUCT(LEN($AI817:$AI820)-LEN(SUBSTITUTE($AI817:$AI820,"M", "")))</f>
        <v>0</v>
      </c>
    </row>
    <row r="818" spans="2:60" ht="28.15" hidden="1" customHeight="1" thickBot="1">
      <c r="B818" s="34"/>
      <c r="C818" s="266"/>
      <c r="D818" s="43"/>
      <c r="E818" s="42"/>
      <c r="F818" s="42"/>
      <c r="G818" s="41"/>
      <c r="H818" s="260"/>
      <c r="I818" s="270"/>
      <c r="J818" s="270"/>
      <c r="K818" s="270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45"/>
      <c r="AK818" s="245"/>
      <c r="AL818" s="23"/>
      <c r="AM818" s="211"/>
      <c r="AN818" s="211"/>
      <c r="AO818" s="248"/>
      <c r="AP818" s="241"/>
      <c r="AQ818" s="238"/>
      <c r="AR818" s="235"/>
      <c r="AS818" s="241"/>
      <c r="AT818" s="238"/>
      <c r="AU818" s="235"/>
      <c r="AV818" s="241"/>
      <c r="AW818" s="238"/>
      <c r="AX818" s="235"/>
      <c r="AY818" s="241"/>
      <c r="AZ818" s="238"/>
      <c r="BA818" s="235"/>
      <c r="BB818" s="241"/>
      <c r="BC818" s="238"/>
      <c r="BD818" s="292"/>
      <c r="BE818" s="295"/>
      <c r="BF818" s="295"/>
      <c r="BG818" s="298"/>
    </row>
    <row r="819" spans="2:60" ht="28.15" hidden="1" customHeight="1">
      <c r="B819" s="34"/>
      <c r="C819" s="267"/>
      <c r="D819" s="33"/>
      <c r="E819" s="32"/>
      <c r="F819" s="32"/>
      <c r="G819" s="31"/>
      <c r="H819" s="257"/>
      <c r="I819" s="271"/>
      <c r="J819" s="271"/>
      <c r="K819" s="271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45"/>
      <c r="AK819" s="245"/>
      <c r="AL819" s="23"/>
      <c r="AM819" s="211"/>
      <c r="AN819" s="211"/>
      <c r="AO819" s="248"/>
      <c r="AP819" s="241"/>
      <c r="AQ819" s="238"/>
      <c r="AR819" s="235"/>
      <c r="AS819" s="241"/>
      <c r="AT819" s="238"/>
      <c r="AU819" s="235"/>
      <c r="AV819" s="241"/>
      <c r="AW819" s="238"/>
      <c r="AX819" s="235"/>
      <c r="AY819" s="241"/>
      <c r="AZ819" s="238"/>
      <c r="BA819" s="235"/>
      <c r="BB819" s="241"/>
      <c r="BC819" s="238"/>
      <c r="BD819" s="292"/>
      <c r="BE819" s="295"/>
      <c r="BF819" s="295"/>
      <c r="BG819" s="298"/>
    </row>
    <row r="820" spans="2:60" ht="28.15" hidden="1" customHeight="1" thickBot="1">
      <c r="B820" s="22"/>
      <c r="C820" s="268"/>
      <c r="D820" s="21"/>
      <c r="E820" s="20"/>
      <c r="F820" s="20"/>
      <c r="G820" s="19"/>
      <c r="H820" s="258"/>
      <c r="I820" s="272"/>
      <c r="J820" s="272"/>
      <c r="K820" s="27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46"/>
      <c r="AK820" s="246"/>
      <c r="AL820" s="11"/>
      <c r="AM820" s="211"/>
      <c r="AN820" s="211"/>
      <c r="AO820" s="249"/>
      <c r="AP820" s="242"/>
      <c r="AQ820" s="239"/>
      <c r="AR820" s="236"/>
      <c r="AS820" s="242"/>
      <c r="AT820" s="239"/>
      <c r="AU820" s="236"/>
      <c r="AV820" s="242"/>
      <c r="AW820" s="239"/>
      <c r="AX820" s="236"/>
      <c r="AY820" s="242"/>
      <c r="AZ820" s="239"/>
      <c r="BA820" s="236"/>
      <c r="BB820" s="242"/>
      <c r="BC820" s="239"/>
      <c r="BD820" s="293"/>
      <c r="BE820" s="296"/>
      <c r="BF820" s="296"/>
      <c r="BG820" s="299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29" t="s">
        <v>287</v>
      </c>
      <c r="M821" s="278"/>
      <c r="N821" s="229" t="s">
        <v>286</v>
      </c>
      <c r="O821" s="278"/>
      <c r="P821" s="229" t="s">
        <v>286</v>
      </c>
      <c r="Q821" s="230"/>
      <c r="R821" s="229" t="s">
        <v>286</v>
      </c>
      <c r="S821" s="230"/>
      <c r="T821" s="229" t="s">
        <v>286</v>
      </c>
      <c r="U821" s="230"/>
      <c r="V821" s="229" t="s">
        <v>286</v>
      </c>
      <c r="W821" s="230"/>
      <c r="X821" s="229" t="s">
        <v>286</v>
      </c>
      <c r="Y821" s="230"/>
      <c r="Z821" s="229" t="s">
        <v>286</v>
      </c>
      <c r="AA821" s="230"/>
      <c r="AB821" s="229" t="s">
        <v>286</v>
      </c>
      <c r="AC821" s="230"/>
      <c r="AD821" s="229" t="s">
        <v>286</v>
      </c>
      <c r="AE821" s="230"/>
      <c r="AF821" s="243" t="s">
        <v>285</v>
      </c>
      <c r="AG821" s="230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75"/>
      <c r="F822" s="276"/>
      <c r="G822" s="277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65">
        <v>1</v>
      </c>
      <c r="D823" s="54"/>
      <c r="E823" s="53"/>
      <c r="F823" s="53"/>
      <c r="G823" s="52"/>
      <c r="H823" s="259"/>
      <c r="I823" s="269"/>
      <c r="J823" s="269"/>
      <c r="K823" s="269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44"/>
      <c r="AK823" s="244"/>
      <c r="AL823" s="44"/>
      <c r="AM823" s="211"/>
      <c r="AN823" s="211"/>
      <c r="AO823" s="247">
        <f>SUMPRODUCT(LEN($M823:$AE826)-LEN(SUBSTITUTE($M823:$AE826,"A", "")))</f>
        <v>0</v>
      </c>
      <c r="AP823" s="240">
        <f>SUMPRODUCT(LEN($AH823:$AH826)-LEN(SUBSTITUTE($AH823:$AH826,"A", "")))</f>
        <v>0</v>
      </c>
      <c r="AQ823" s="237">
        <f>SUMPRODUCT(LEN($AG823:$AG826)-LEN(SUBSTITUTE($AG823:$AG826,"A", "")))</f>
        <v>0</v>
      </c>
      <c r="AR823" s="234">
        <f>SUMPRODUCT(LEN($M823:$AE826)-LEN(SUBSTITUTE($M823:$AE826,"S", "")))</f>
        <v>0</v>
      </c>
      <c r="AS823" s="240">
        <f>SUMPRODUCT(LEN($AH823:$AH826)-LEN(SUBSTITUTE($AH823:$AH826,"S", "")))</f>
        <v>0</v>
      </c>
      <c r="AT823" s="237">
        <f>SUMPRODUCT(LEN($AG823:$AG826)-LEN(SUBSTITUTE($AG823:$AG826,"S", "")))</f>
        <v>0</v>
      </c>
      <c r="AU823" s="234">
        <f>SUMPRODUCT(LEN($M823:$AE826)-LEN(SUBSTITUTE($M823:$AE826,"F", "")))</f>
        <v>0</v>
      </c>
      <c r="AV823" s="240">
        <f>SUMPRODUCT(LEN($AH823:$AH826)-LEN(SUBSTITUTE($AH823:$AH826,"F", "")))</f>
        <v>0</v>
      </c>
      <c r="AW823" s="237">
        <f>SUMPRODUCT(LEN($AG823:$AG826)-LEN(SUBSTITUTE($AG823:$AG826,"F", "")))</f>
        <v>0</v>
      </c>
      <c r="AX823" s="234">
        <f>SUMPRODUCT(LEN($M823:$AE826)-LEN(SUBSTITUTE($M823:$AE826,"G", "")))</f>
        <v>0</v>
      </c>
      <c r="AY823" s="240">
        <f>SUMPRODUCT(LEN($AH823:$AH826)-LEN(SUBSTITUTE($AH823:$AH826,"G", "")))</f>
        <v>0</v>
      </c>
      <c r="AZ823" s="237">
        <f>SUMPRODUCT(LEN($AG823:$AG826)-LEN(SUBSTITUTE($AG823:$AG826,"G", "")))</f>
        <v>0</v>
      </c>
      <c r="BA823" s="234">
        <f>SUMPRODUCT(LEN($M823:$AE826)-LEN(SUBSTITUTE($M823:$AE826,"M", "")))</f>
        <v>0</v>
      </c>
      <c r="BB823" s="240">
        <f>SUMPRODUCT(LEN($AH823:$AH826)-LEN(SUBSTITUTE($AH823:$AH826,"M", "")))</f>
        <v>0</v>
      </c>
      <c r="BC823" s="237">
        <f>SUMPRODUCT(LEN($AG823:$AG826)-LEN(SUBSTITUTE($AG823:$AG826,"M", "")))</f>
        <v>0</v>
      </c>
      <c r="BD823" s="291">
        <f>SUMPRODUCT(LEN($AI823:$AI826)-LEN(SUBSTITUTE($AI823:$AI826,"S", "")))</f>
        <v>0</v>
      </c>
      <c r="BE823" s="294">
        <f>SUMPRODUCT(LEN($AI823:$AI826)-LEN(SUBSTITUTE($AI823:$AI826,"F", "")))</f>
        <v>0</v>
      </c>
      <c r="BF823" s="294">
        <f>SUMPRODUCT(LEN($AI823:$AI826)-LEN(SUBSTITUTE($AI823:$AI826,"G", "")))</f>
        <v>0</v>
      </c>
      <c r="BG823" s="297">
        <f>SUMPRODUCT(LEN($AI823:$AI826)-LEN(SUBSTITUTE($AI823:$AI826,"M", "")))</f>
        <v>0</v>
      </c>
    </row>
    <row r="824" spans="2:60" ht="28.15" hidden="1" customHeight="1" thickBot="1">
      <c r="B824" s="34"/>
      <c r="C824" s="266"/>
      <c r="D824" s="43"/>
      <c r="E824" s="42"/>
      <c r="F824" s="42"/>
      <c r="G824" s="41"/>
      <c r="H824" s="260"/>
      <c r="I824" s="270"/>
      <c r="J824" s="270"/>
      <c r="K824" s="270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45"/>
      <c r="AK824" s="245"/>
      <c r="AL824" s="23"/>
      <c r="AM824" s="211"/>
      <c r="AN824" s="211"/>
      <c r="AO824" s="248"/>
      <c r="AP824" s="241"/>
      <c r="AQ824" s="238"/>
      <c r="AR824" s="235"/>
      <c r="AS824" s="241"/>
      <c r="AT824" s="238"/>
      <c r="AU824" s="235"/>
      <c r="AV824" s="241"/>
      <c r="AW824" s="238"/>
      <c r="AX824" s="235"/>
      <c r="AY824" s="241"/>
      <c r="AZ824" s="238"/>
      <c r="BA824" s="235"/>
      <c r="BB824" s="241"/>
      <c r="BC824" s="238"/>
      <c r="BD824" s="292"/>
      <c r="BE824" s="295"/>
      <c r="BF824" s="295"/>
      <c r="BG824" s="298"/>
    </row>
    <row r="825" spans="2:60" ht="28.15" hidden="1" customHeight="1">
      <c r="B825" s="34"/>
      <c r="C825" s="267"/>
      <c r="D825" s="33"/>
      <c r="E825" s="32"/>
      <c r="F825" s="32"/>
      <c r="G825" s="31"/>
      <c r="H825" s="257"/>
      <c r="I825" s="271"/>
      <c r="J825" s="271"/>
      <c r="K825" s="271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45"/>
      <c r="AK825" s="245"/>
      <c r="AL825" s="23"/>
      <c r="AM825" s="211"/>
      <c r="AN825" s="211"/>
      <c r="AO825" s="248"/>
      <c r="AP825" s="241"/>
      <c r="AQ825" s="238"/>
      <c r="AR825" s="235"/>
      <c r="AS825" s="241"/>
      <c r="AT825" s="238"/>
      <c r="AU825" s="235"/>
      <c r="AV825" s="241"/>
      <c r="AW825" s="238"/>
      <c r="AX825" s="235"/>
      <c r="AY825" s="241"/>
      <c r="AZ825" s="238"/>
      <c r="BA825" s="235"/>
      <c r="BB825" s="241"/>
      <c r="BC825" s="238"/>
      <c r="BD825" s="292"/>
      <c r="BE825" s="295"/>
      <c r="BF825" s="295"/>
      <c r="BG825" s="298"/>
    </row>
    <row r="826" spans="2:60" ht="28.15" hidden="1" customHeight="1" thickBot="1">
      <c r="B826" s="34"/>
      <c r="C826" s="273"/>
      <c r="D826" s="64"/>
      <c r="E826" s="63"/>
      <c r="F826" s="63"/>
      <c r="G826" s="62"/>
      <c r="H826" s="258"/>
      <c r="I826" s="274"/>
      <c r="J826" s="274"/>
      <c r="K826" s="274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50"/>
      <c r="AK826" s="250"/>
      <c r="AL826" s="55"/>
      <c r="AM826" s="211"/>
      <c r="AN826" s="211"/>
      <c r="AO826" s="249"/>
      <c r="AP826" s="242"/>
      <c r="AQ826" s="239"/>
      <c r="AR826" s="236"/>
      <c r="AS826" s="242"/>
      <c r="AT826" s="239"/>
      <c r="AU826" s="236"/>
      <c r="AV826" s="242"/>
      <c r="AW826" s="239"/>
      <c r="AX826" s="236"/>
      <c r="AY826" s="242"/>
      <c r="AZ826" s="239"/>
      <c r="BA826" s="236"/>
      <c r="BB826" s="242"/>
      <c r="BC826" s="239"/>
      <c r="BD826" s="293"/>
      <c r="BE826" s="296"/>
      <c r="BF826" s="296"/>
      <c r="BG826" s="299"/>
    </row>
    <row r="827" spans="2:60" ht="28.15" hidden="1" customHeight="1">
      <c r="B827" s="34"/>
      <c r="C827" s="265">
        <v>2</v>
      </c>
      <c r="D827" s="54"/>
      <c r="E827" s="53"/>
      <c r="F827" s="53"/>
      <c r="G827" s="52"/>
      <c r="H827" s="259"/>
      <c r="I827" s="269"/>
      <c r="J827" s="269"/>
      <c r="K827" s="269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51"/>
      <c r="AK827" s="254"/>
      <c r="AL827" s="44"/>
      <c r="AM827" s="211"/>
      <c r="AN827" s="211"/>
      <c r="AO827" s="247">
        <f>SUMPRODUCT(LEN($M827:$AE830)-LEN(SUBSTITUTE($M827:$AE830,"A", "")))</f>
        <v>0</v>
      </c>
      <c r="AP827" s="240">
        <f>SUMPRODUCT(LEN($AH827:$AH830)-LEN(SUBSTITUTE($AH827:$AH830,"A", "")))</f>
        <v>0</v>
      </c>
      <c r="AQ827" s="237">
        <f>SUMPRODUCT(LEN($AG827:$AG830)-LEN(SUBSTITUTE($AG827:$AG830,"A", "")))</f>
        <v>0</v>
      </c>
      <c r="AR827" s="234">
        <f>SUMPRODUCT(LEN($M827:$AE830)-LEN(SUBSTITUTE($M827:$AE830,"S", "")))</f>
        <v>0</v>
      </c>
      <c r="AS827" s="240">
        <f>SUMPRODUCT(LEN($AH827:$AH830)-LEN(SUBSTITUTE($AH827:$AH830,"S", "")))</f>
        <v>0</v>
      </c>
      <c r="AT827" s="237">
        <f>SUMPRODUCT(LEN($AG827:$AG830)-LEN(SUBSTITUTE($AG827:$AG830,"S", "")))</f>
        <v>0</v>
      </c>
      <c r="AU827" s="234">
        <f>SUMPRODUCT(LEN($M827:$AE830)-LEN(SUBSTITUTE($M827:$AE830,"F", "")))</f>
        <v>0</v>
      </c>
      <c r="AV827" s="240">
        <f>SUMPRODUCT(LEN($AH827:$AH830)-LEN(SUBSTITUTE($AH827:$AH830,"F", "")))</f>
        <v>0</v>
      </c>
      <c r="AW827" s="237">
        <f>SUMPRODUCT(LEN($AG827:$AG830)-LEN(SUBSTITUTE($AG827:$AG830,"F", "")))</f>
        <v>0</v>
      </c>
      <c r="AX827" s="234">
        <f>SUMPRODUCT(LEN($M827:$AE830)-LEN(SUBSTITUTE($M827:$AE830,"G", "")))</f>
        <v>0</v>
      </c>
      <c r="AY827" s="240">
        <f>SUMPRODUCT(LEN($AH827:$AH830)-LEN(SUBSTITUTE($AH827:$AH830,"G", "")))</f>
        <v>0</v>
      </c>
      <c r="AZ827" s="237">
        <f>SUMPRODUCT(LEN($AG827:$AG830)-LEN(SUBSTITUTE($AG827:$AG830,"G", "")))</f>
        <v>0</v>
      </c>
      <c r="BA827" s="234">
        <f>SUMPRODUCT(LEN($M827:$AE830)-LEN(SUBSTITUTE($M827:$AE830,"M", "")))</f>
        <v>0</v>
      </c>
      <c r="BB827" s="240">
        <f>SUMPRODUCT(LEN($AH827:$AH830)-LEN(SUBSTITUTE($AH827:$AH830,"M", "")))</f>
        <v>0</v>
      </c>
      <c r="BC827" s="237">
        <f>SUMPRODUCT(LEN($AG827:$AG830)-LEN(SUBSTITUTE($AG827:$AG830,"M", "")))</f>
        <v>0</v>
      </c>
      <c r="BD827" s="291">
        <f>SUMPRODUCT(LEN($AI827:$AI830)-LEN(SUBSTITUTE($AI827:$AI830,"S", "")))</f>
        <v>0</v>
      </c>
      <c r="BE827" s="294">
        <f>SUMPRODUCT(LEN($AI827:$AI830)-LEN(SUBSTITUTE($AI827:$AI830,"F", "")))</f>
        <v>0</v>
      </c>
      <c r="BF827" s="294">
        <f>SUMPRODUCT(LEN($AI827:$AI830)-LEN(SUBSTITUTE($AI827:$AI830,"G", "")))</f>
        <v>0</v>
      </c>
      <c r="BG827" s="297">
        <f>SUMPRODUCT(LEN($AI827:$AI830)-LEN(SUBSTITUTE($AI827:$AI830,"M", "")))</f>
        <v>0</v>
      </c>
    </row>
    <row r="828" spans="2:60" ht="28.15" hidden="1" customHeight="1" thickBot="1">
      <c r="B828" s="34"/>
      <c r="C828" s="266"/>
      <c r="D828" s="43"/>
      <c r="E828" s="42"/>
      <c r="F828" s="42"/>
      <c r="G828" s="41"/>
      <c r="H828" s="260"/>
      <c r="I828" s="270"/>
      <c r="J828" s="270"/>
      <c r="K828" s="270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52"/>
      <c r="AK828" s="255"/>
      <c r="AL828" s="23"/>
      <c r="AM828" s="211"/>
      <c r="AN828" s="211"/>
      <c r="AO828" s="248"/>
      <c r="AP828" s="241"/>
      <c r="AQ828" s="238"/>
      <c r="AR828" s="235"/>
      <c r="AS828" s="241"/>
      <c r="AT828" s="238"/>
      <c r="AU828" s="235"/>
      <c r="AV828" s="241"/>
      <c r="AW828" s="238"/>
      <c r="AX828" s="235"/>
      <c r="AY828" s="241"/>
      <c r="AZ828" s="238"/>
      <c r="BA828" s="235"/>
      <c r="BB828" s="241"/>
      <c r="BC828" s="238"/>
      <c r="BD828" s="292"/>
      <c r="BE828" s="295"/>
      <c r="BF828" s="295"/>
      <c r="BG828" s="298"/>
    </row>
    <row r="829" spans="2:60" ht="28.15" hidden="1" customHeight="1">
      <c r="B829" s="34"/>
      <c r="C829" s="267"/>
      <c r="D829" s="33"/>
      <c r="E829" s="32"/>
      <c r="F829" s="32"/>
      <c r="G829" s="31"/>
      <c r="H829" s="257"/>
      <c r="I829" s="271"/>
      <c r="J829" s="271"/>
      <c r="K829" s="271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52"/>
      <c r="AK829" s="255"/>
      <c r="AL829" s="23"/>
      <c r="AM829" s="211"/>
      <c r="AN829" s="211"/>
      <c r="AO829" s="248"/>
      <c r="AP829" s="241"/>
      <c r="AQ829" s="238"/>
      <c r="AR829" s="235"/>
      <c r="AS829" s="241"/>
      <c r="AT829" s="238"/>
      <c r="AU829" s="235"/>
      <c r="AV829" s="241"/>
      <c r="AW829" s="238"/>
      <c r="AX829" s="235"/>
      <c r="AY829" s="241"/>
      <c r="AZ829" s="238"/>
      <c r="BA829" s="235"/>
      <c r="BB829" s="241"/>
      <c r="BC829" s="238"/>
      <c r="BD829" s="292"/>
      <c r="BE829" s="295"/>
      <c r="BF829" s="295"/>
      <c r="BG829" s="298"/>
    </row>
    <row r="830" spans="2:60" ht="28.15" hidden="1" customHeight="1" thickBot="1">
      <c r="B830" s="34"/>
      <c r="C830" s="273"/>
      <c r="D830" s="64"/>
      <c r="E830" s="63"/>
      <c r="F830" s="63"/>
      <c r="G830" s="62"/>
      <c r="H830" s="258"/>
      <c r="I830" s="274"/>
      <c r="J830" s="274"/>
      <c r="K830" s="274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53"/>
      <c r="AK830" s="256"/>
      <c r="AL830" s="55"/>
      <c r="AM830" s="211"/>
      <c r="AN830" s="211"/>
      <c r="AO830" s="249"/>
      <c r="AP830" s="242"/>
      <c r="AQ830" s="239"/>
      <c r="AR830" s="236"/>
      <c r="AS830" s="242"/>
      <c r="AT830" s="239"/>
      <c r="AU830" s="236"/>
      <c r="AV830" s="242"/>
      <c r="AW830" s="239"/>
      <c r="AX830" s="236"/>
      <c r="AY830" s="242"/>
      <c r="AZ830" s="239"/>
      <c r="BA830" s="236"/>
      <c r="BB830" s="242"/>
      <c r="BC830" s="239"/>
      <c r="BD830" s="293"/>
      <c r="BE830" s="296"/>
      <c r="BF830" s="296"/>
      <c r="BG830" s="299"/>
    </row>
    <row r="831" spans="2:60" ht="28.15" hidden="1" customHeight="1">
      <c r="B831" s="34"/>
      <c r="C831" s="265">
        <v>3</v>
      </c>
      <c r="D831" s="54"/>
      <c r="E831" s="53"/>
      <c r="F831" s="53"/>
      <c r="G831" s="52"/>
      <c r="H831" s="259"/>
      <c r="I831" s="269"/>
      <c r="J831" s="269"/>
      <c r="K831" s="269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44"/>
      <c r="AK831" s="244"/>
      <c r="AL831" s="44"/>
      <c r="AM831" s="211"/>
      <c r="AN831" s="211"/>
      <c r="AO831" s="247">
        <f>SUMPRODUCT(LEN($M831:$AE834)-LEN(SUBSTITUTE($M831:$AE834,"A", "")))</f>
        <v>0</v>
      </c>
      <c r="AP831" s="240">
        <f>SUMPRODUCT(LEN($AH831:$AH834)-LEN(SUBSTITUTE($AH831:$AH834,"A", "")))</f>
        <v>0</v>
      </c>
      <c r="AQ831" s="237">
        <f>SUMPRODUCT(LEN($AG831:$AG834)-LEN(SUBSTITUTE($AG831:$AG834,"A", "")))</f>
        <v>0</v>
      </c>
      <c r="AR831" s="234">
        <f>SUMPRODUCT(LEN($M831:$AE834)-LEN(SUBSTITUTE($M831:$AE834,"S", "")))</f>
        <v>0</v>
      </c>
      <c r="AS831" s="240">
        <f>SUMPRODUCT(LEN($AH831:$AH834)-LEN(SUBSTITUTE($AH831:$AH834,"S", "")))</f>
        <v>0</v>
      </c>
      <c r="AT831" s="237">
        <f>SUMPRODUCT(LEN($AG831:$AG834)-LEN(SUBSTITUTE($AG831:$AG834,"S", "")))</f>
        <v>0</v>
      </c>
      <c r="AU831" s="234">
        <f>SUMPRODUCT(LEN($M831:$AE834)-LEN(SUBSTITUTE($M831:$AE834,"F", "")))</f>
        <v>0</v>
      </c>
      <c r="AV831" s="240">
        <f>SUMPRODUCT(LEN($AH831:$AH834)-LEN(SUBSTITUTE($AH831:$AH834,"F", "")))</f>
        <v>0</v>
      </c>
      <c r="AW831" s="237">
        <f>SUMPRODUCT(LEN($AG831:$AG834)-LEN(SUBSTITUTE($AG831:$AG834,"F", "")))</f>
        <v>0</v>
      </c>
      <c r="AX831" s="234">
        <f>SUMPRODUCT(LEN($M831:$AE834)-LEN(SUBSTITUTE($M831:$AE834,"G", "")))</f>
        <v>0</v>
      </c>
      <c r="AY831" s="240">
        <f>SUMPRODUCT(LEN($AH831:$AH834)-LEN(SUBSTITUTE($AH831:$AH834,"G", "")))</f>
        <v>0</v>
      </c>
      <c r="AZ831" s="237">
        <f>SUMPRODUCT(LEN($AG831:$AG834)-LEN(SUBSTITUTE($AG831:$AG834,"G", "")))</f>
        <v>0</v>
      </c>
      <c r="BA831" s="234">
        <f>SUMPRODUCT(LEN($M831:$AE834)-LEN(SUBSTITUTE($M831:$AE834,"M", "")))</f>
        <v>0</v>
      </c>
      <c r="BB831" s="240">
        <f>SUMPRODUCT(LEN($AH831:$AH834)-LEN(SUBSTITUTE($AH831:$AH834,"M", "")))</f>
        <v>0</v>
      </c>
      <c r="BC831" s="237">
        <f>SUMPRODUCT(LEN($AG831:$AG834)-LEN(SUBSTITUTE($AG831:$AG834,"M", "")))</f>
        <v>0</v>
      </c>
      <c r="BD831" s="291">
        <f>SUMPRODUCT(LEN($AI831:$AI834)-LEN(SUBSTITUTE($AI831:$AI834,"S", "")))</f>
        <v>0</v>
      </c>
      <c r="BE831" s="294">
        <f>SUMPRODUCT(LEN($AI831:$AI834)-LEN(SUBSTITUTE($AI831:$AI834,"F", "")))</f>
        <v>0</v>
      </c>
      <c r="BF831" s="294">
        <f>SUMPRODUCT(LEN($AI831:$AI834)-LEN(SUBSTITUTE($AI831:$AI834,"G", "")))</f>
        <v>0</v>
      </c>
      <c r="BG831" s="297">
        <f>SUMPRODUCT(LEN($AI831:$AI834)-LEN(SUBSTITUTE($AI831:$AI834,"M", "")))</f>
        <v>0</v>
      </c>
    </row>
    <row r="832" spans="2:60" ht="28.15" hidden="1" customHeight="1" thickBot="1">
      <c r="B832" s="34"/>
      <c r="C832" s="266"/>
      <c r="D832" s="43"/>
      <c r="E832" s="42"/>
      <c r="F832" s="42"/>
      <c r="G832" s="41"/>
      <c r="H832" s="260"/>
      <c r="I832" s="270"/>
      <c r="J832" s="270"/>
      <c r="K832" s="270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45"/>
      <c r="AK832" s="245"/>
      <c r="AL832" s="23"/>
      <c r="AM832" s="211"/>
      <c r="AN832" s="211"/>
      <c r="AO832" s="248"/>
      <c r="AP832" s="241"/>
      <c r="AQ832" s="238"/>
      <c r="AR832" s="235"/>
      <c r="AS832" s="241"/>
      <c r="AT832" s="238"/>
      <c r="AU832" s="235"/>
      <c r="AV832" s="241"/>
      <c r="AW832" s="238"/>
      <c r="AX832" s="235"/>
      <c r="AY832" s="241"/>
      <c r="AZ832" s="238"/>
      <c r="BA832" s="235"/>
      <c r="BB832" s="241"/>
      <c r="BC832" s="238"/>
      <c r="BD832" s="292"/>
      <c r="BE832" s="295"/>
      <c r="BF832" s="295"/>
      <c r="BG832" s="298"/>
    </row>
    <row r="833" spans="2:60" ht="28.15" hidden="1" customHeight="1">
      <c r="B833" s="34"/>
      <c r="C833" s="267"/>
      <c r="D833" s="33"/>
      <c r="E833" s="32"/>
      <c r="F833" s="32"/>
      <c r="G833" s="31"/>
      <c r="H833" s="257"/>
      <c r="I833" s="271"/>
      <c r="J833" s="271"/>
      <c r="K833" s="271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45"/>
      <c r="AK833" s="245"/>
      <c r="AL833" s="23"/>
      <c r="AM833" s="211"/>
      <c r="AN833" s="211"/>
      <c r="AO833" s="248"/>
      <c r="AP833" s="241"/>
      <c r="AQ833" s="238"/>
      <c r="AR833" s="235"/>
      <c r="AS833" s="241"/>
      <c r="AT833" s="238"/>
      <c r="AU833" s="235"/>
      <c r="AV833" s="241"/>
      <c r="AW833" s="238"/>
      <c r="AX833" s="235"/>
      <c r="AY833" s="241"/>
      <c r="AZ833" s="238"/>
      <c r="BA833" s="235"/>
      <c r="BB833" s="241"/>
      <c r="BC833" s="238"/>
      <c r="BD833" s="292"/>
      <c r="BE833" s="295"/>
      <c r="BF833" s="295"/>
      <c r="BG833" s="298"/>
    </row>
    <row r="834" spans="2:60" ht="28.15" hidden="1" customHeight="1" thickBot="1">
      <c r="B834" s="22"/>
      <c r="C834" s="268"/>
      <c r="D834" s="21"/>
      <c r="E834" s="20"/>
      <c r="F834" s="20"/>
      <c r="G834" s="19"/>
      <c r="H834" s="258"/>
      <c r="I834" s="272"/>
      <c r="J834" s="272"/>
      <c r="K834" s="27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46"/>
      <c r="AK834" s="246"/>
      <c r="AL834" s="11"/>
      <c r="AM834" s="211"/>
      <c r="AN834" s="211"/>
      <c r="AO834" s="249"/>
      <c r="AP834" s="242"/>
      <c r="AQ834" s="239"/>
      <c r="AR834" s="236"/>
      <c r="AS834" s="242"/>
      <c r="AT834" s="239"/>
      <c r="AU834" s="236"/>
      <c r="AV834" s="242"/>
      <c r="AW834" s="239"/>
      <c r="AX834" s="236"/>
      <c r="AY834" s="242"/>
      <c r="AZ834" s="239"/>
      <c r="BA834" s="236"/>
      <c r="BB834" s="242"/>
      <c r="BC834" s="239"/>
      <c r="BD834" s="293"/>
      <c r="BE834" s="296"/>
      <c r="BF834" s="296"/>
      <c r="BG834" s="299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29" t="s">
        <v>287</v>
      </c>
      <c r="M835" s="278"/>
      <c r="N835" s="229" t="s">
        <v>286</v>
      </c>
      <c r="O835" s="278"/>
      <c r="P835" s="229" t="s">
        <v>286</v>
      </c>
      <c r="Q835" s="230"/>
      <c r="R835" s="229" t="s">
        <v>286</v>
      </c>
      <c r="S835" s="230"/>
      <c r="T835" s="229" t="s">
        <v>286</v>
      </c>
      <c r="U835" s="230"/>
      <c r="V835" s="229" t="s">
        <v>286</v>
      </c>
      <c r="W835" s="230"/>
      <c r="X835" s="229" t="s">
        <v>286</v>
      </c>
      <c r="Y835" s="230"/>
      <c r="Z835" s="229" t="s">
        <v>286</v>
      </c>
      <c r="AA835" s="230"/>
      <c r="AB835" s="229" t="s">
        <v>286</v>
      </c>
      <c r="AC835" s="230"/>
      <c r="AD835" s="229" t="s">
        <v>286</v>
      </c>
      <c r="AE835" s="230"/>
      <c r="AF835" s="243" t="s">
        <v>285</v>
      </c>
      <c r="AG835" s="230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75"/>
      <c r="F836" s="276"/>
      <c r="G836" s="277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65">
        <v>1</v>
      </c>
      <c r="D837" s="54"/>
      <c r="E837" s="53"/>
      <c r="F837" s="53"/>
      <c r="G837" s="52"/>
      <c r="H837" s="259"/>
      <c r="I837" s="269"/>
      <c r="J837" s="269"/>
      <c r="K837" s="269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44"/>
      <c r="AK837" s="244"/>
      <c r="AL837" s="44"/>
      <c r="AM837" s="211"/>
      <c r="AN837" s="211"/>
      <c r="AO837" s="247">
        <f>SUMPRODUCT(LEN($M837:$AE840)-LEN(SUBSTITUTE($M837:$AE840,"A", "")))</f>
        <v>0</v>
      </c>
      <c r="AP837" s="240">
        <f>SUMPRODUCT(LEN($AH837:$AH840)-LEN(SUBSTITUTE($AH837:$AH840,"A", "")))</f>
        <v>0</v>
      </c>
      <c r="AQ837" s="237">
        <f>SUMPRODUCT(LEN($AG837:$AG840)-LEN(SUBSTITUTE($AG837:$AG840,"A", "")))</f>
        <v>0</v>
      </c>
      <c r="AR837" s="234">
        <f>SUMPRODUCT(LEN($M837:$AE840)-LEN(SUBSTITUTE($M837:$AE840,"S", "")))</f>
        <v>0</v>
      </c>
      <c r="AS837" s="240">
        <f>SUMPRODUCT(LEN($AH837:$AH840)-LEN(SUBSTITUTE($AH837:$AH840,"S", "")))</f>
        <v>0</v>
      </c>
      <c r="AT837" s="237">
        <f>SUMPRODUCT(LEN($AG837:$AG840)-LEN(SUBSTITUTE($AG837:$AG840,"S", "")))</f>
        <v>0</v>
      </c>
      <c r="AU837" s="234">
        <f>SUMPRODUCT(LEN($M837:$AE840)-LEN(SUBSTITUTE($M837:$AE840,"F", "")))</f>
        <v>0</v>
      </c>
      <c r="AV837" s="240">
        <f>SUMPRODUCT(LEN($AH837:$AH840)-LEN(SUBSTITUTE($AH837:$AH840,"F", "")))</f>
        <v>0</v>
      </c>
      <c r="AW837" s="237">
        <f>SUMPRODUCT(LEN($AG837:$AG840)-LEN(SUBSTITUTE($AG837:$AG840,"F", "")))</f>
        <v>0</v>
      </c>
      <c r="AX837" s="234">
        <f>SUMPRODUCT(LEN($M837:$AE840)-LEN(SUBSTITUTE($M837:$AE840,"G", "")))</f>
        <v>0</v>
      </c>
      <c r="AY837" s="240">
        <f>SUMPRODUCT(LEN($AH837:$AH840)-LEN(SUBSTITUTE($AH837:$AH840,"G", "")))</f>
        <v>0</v>
      </c>
      <c r="AZ837" s="237">
        <f>SUMPRODUCT(LEN($AG837:$AG840)-LEN(SUBSTITUTE($AG837:$AG840,"G", "")))</f>
        <v>0</v>
      </c>
      <c r="BA837" s="234">
        <f>SUMPRODUCT(LEN($M837:$AE840)-LEN(SUBSTITUTE($M837:$AE840,"M", "")))</f>
        <v>0</v>
      </c>
      <c r="BB837" s="240">
        <f>SUMPRODUCT(LEN($AH837:$AH840)-LEN(SUBSTITUTE($AH837:$AH840,"M", "")))</f>
        <v>0</v>
      </c>
      <c r="BC837" s="237">
        <f>SUMPRODUCT(LEN($AG837:$AG840)-LEN(SUBSTITUTE($AG837:$AG840,"M", "")))</f>
        <v>0</v>
      </c>
      <c r="BD837" s="291">
        <f>SUMPRODUCT(LEN($AI837:$AI840)-LEN(SUBSTITUTE($AI837:$AI840,"S", "")))</f>
        <v>0</v>
      </c>
      <c r="BE837" s="294">
        <f>SUMPRODUCT(LEN($AI837:$AI840)-LEN(SUBSTITUTE($AI837:$AI840,"F", "")))</f>
        <v>0</v>
      </c>
      <c r="BF837" s="294">
        <f>SUMPRODUCT(LEN($AI837:$AI840)-LEN(SUBSTITUTE($AI837:$AI840,"G", "")))</f>
        <v>0</v>
      </c>
      <c r="BG837" s="297">
        <f>SUMPRODUCT(LEN($AI837:$AI840)-LEN(SUBSTITUTE($AI837:$AI840,"M", "")))</f>
        <v>0</v>
      </c>
    </row>
    <row r="838" spans="2:60" ht="28.15" hidden="1" customHeight="1" thickBot="1">
      <c r="B838" s="34"/>
      <c r="C838" s="266"/>
      <c r="D838" s="43"/>
      <c r="E838" s="42"/>
      <c r="F838" s="42"/>
      <c r="G838" s="41"/>
      <c r="H838" s="260"/>
      <c r="I838" s="270"/>
      <c r="J838" s="270"/>
      <c r="K838" s="270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45"/>
      <c r="AK838" s="245"/>
      <c r="AL838" s="23"/>
      <c r="AM838" s="211"/>
      <c r="AN838" s="211"/>
      <c r="AO838" s="248"/>
      <c r="AP838" s="241"/>
      <c r="AQ838" s="238"/>
      <c r="AR838" s="235"/>
      <c r="AS838" s="241"/>
      <c r="AT838" s="238"/>
      <c r="AU838" s="235"/>
      <c r="AV838" s="241"/>
      <c r="AW838" s="238"/>
      <c r="AX838" s="235"/>
      <c r="AY838" s="241"/>
      <c r="AZ838" s="238"/>
      <c r="BA838" s="235"/>
      <c r="BB838" s="241"/>
      <c r="BC838" s="238"/>
      <c r="BD838" s="292"/>
      <c r="BE838" s="295"/>
      <c r="BF838" s="295"/>
      <c r="BG838" s="298"/>
    </row>
    <row r="839" spans="2:60" ht="28.15" hidden="1" customHeight="1">
      <c r="B839" s="34"/>
      <c r="C839" s="267"/>
      <c r="D839" s="33"/>
      <c r="E839" s="32"/>
      <c r="F839" s="32"/>
      <c r="G839" s="31"/>
      <c r="H839" s="257"/>
      <c r="I839" s="271"/>
      <c r="J839" s="271"/>
      <c r="K839" s="271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45"/>
      <c r="AK839" s="245"/>
      <c r="AL839" s="23"/>
      <c r="AM839" s="211"/>
      <c r="AN839" s="211"/>
      <c r="AO839" s="248"/>
      <c r="AP839" s="241"/>
      <c r="AQ839" s="238"/>
      <c r="AR839" s="235"/>
      <c r="AS839" s="241"/>
      <c r="AT839" s="238"/>
      <c r="AU839" s="235"/>
      <c r="AV839" s="241"/>
      <c r="AW839" s="238"/>
      <c r="AX839" s="235"/>
      <c r="AY839" s="241"/>
      <c r="AZ839" s="238"/>
      <c r="BA839" s="235"/>
      <c r="BB839" s="241"/>
      <c r="BC839" s="238"/>
      <c r="BD839" s="292"/>
      <c r="BE839" s="295"/>
      <c r="BF839" s="295"/>
      <c r="BG839" s="298"/>
    </row>
    <row r="840" spans="2:60" ht="28.15" hidden="1" customHeight="1" thickBot="1">
      <c r="B840" s="34"/>
      <c r="C840" s="273"/>
      <c r="D840" s="64"/>
      <c r="E840" s="63"/>
      <c r="F840" s="63"/>
      <c r="G840" s="62"/>
      <c r="H840" s="258"/>
      <c r="I840" s="274"/>
      <c r="J840" s="274"/>
      <c r="K840" s="274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50"/>
      <c r="AK840" s="250"/>
      <c r="AL840" s="55"/>
      <c r="AM840" s="211"/>
      <c r="AN840" s="211"/>
      <c r="AO840" s="249"/>
      <c r="AP840" s="242"/>
      <c r="AQ840" s="239"/>
      <c r="AR840" s="236"/>
      <c r="AS840" s="242"/>
      <c r="AT840" s="239"/>
      <c r="AU840" s="236"/>
      <c r="AV840" s="242"/>
      <c r="AW840" s="239"/>
      <c r="AX840" s="236"/>
      <c r="AY840" s="242"/>
      <c r="AZ840" s="239"/>
      <c r="BA840" s="236"/>
      <c r="BB840" s="242"/>
      <c r="BC840" s="239"/>
      <c r="BD840" s="293"/>
      <c r="BE840" s="296"/>
      <c r="BF840" s="296"/>
      <c r="BG840" s="299"/>
    </row>
    <row r="841" spans="2:60" ht="28.15" hidden="1" customHeight="1">
      <c r="B841" s="34"/>
      <c r="C841" s="265">
        <v>2</v>
      </c>
      <c r="D841" s="54"/>
      <c r="E841" s="53"/>
      <c r="F841" s="53"/>
      <c r="G841" s="52"/>
      <c r="H841" s="259"/>
      <c r="I841" s="269"/>
      <c r="J841" s="269"/>
      <c r="K841" s="269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51"/>
      <c r="AK841" s="254"/>
      <c r="AL841" s="44"/>
      <c r="AM841" s="211"/>
      <c r="AN841" s="211"/>
      <c r="AO841" s="247">
        <f>SUMPRODUCT(LEN($M841:$AE844)-LEN(SUBSTITUTE($M841:$AE844,"A", "")))</f>
        <v>0</v>
      </c>
      <c r="AP841" s="240">
        <f>SUMPRODUCT(LEN($AH841:$AH844)-LEN(SUBSTITUTE($AH841:$AH844,"A", "")))</f>
        <v>0</v>
      </c>
      <c r="AQ841" s="237">
        <f>SUMPRODUCT(LEN($AG841:$AG844)-LEN(SUBSTITUTE($AG841:$AG844,"A", "")))</f>
        <v>0</v>
      </c>
      <c r="AR841" s="234">
        <f>SUMPRODUCT(LEN($M841:$AE844)-LEN(SUBSTITUTE($M841:$AE844,"S", "")))</f>
        <v>0</v>
      </c>
      <c r="AS841" s="240">
        <f>SUMPRODUCT(LEN($AH841:$AH844)-LEN(SUBSTITUTE($AH841:$AH844,"S", "")))</f>
        <v>0</v>
      </c>
      <c r="AT841" s="237">
        <f>SUMPRODUCT(LEN($AG841:$AG844)-LEN(SUBSTITUTE($AG841:$AG844,"S", "")))</f>
        <v>0</v>
      </c>
      <c r="AU841" s="234">
        <f>SUMPRODUCT(LEN($M841:$AE844)-LEN(SUBSTITUTE($M841:$AE844,"F", "")))</f>
        <v>0</v>
      </c>
      <c r="AV841" s="240">
        <f>SUMPRODUCT(LEN($AH841:$AH844)-LEN(SUBSTITUTE($AH841:$AH844,"F", "")))</f>
        <v>0</v>
      </c>
      <c r="AW841" s="237">
        <f>SUMPRODUCT(LEN($AG841:$AG844)-LEN(SUBSTITUTE($AG841:$AG844,"F", "")))</f>
        <v>0</v>
      </c>
      <c r="AX841" s="234">
        <f>SUMPRODUCT(LEN($M841:$AE844)-LEN(SUBSTITUTE($M841:$AE844,"G", "")))</f>
        <v>0</v>
      </c>
      <c r="AY841" s="240">
        <f>SUMPRODUCT(LEN($AH841:$AH844)-LEN(SUBSTITUTE($AH841:$AH844,"G", "")))</f>
        <v>0</v>
      </c>
      <c r="AZ841" s="237">
        <f>SUMPRODUCT(LEN($AG841:$AG844)-LEN(SUBSTITUTE($AG841:$AG844,"G", "")))</f>
        <v>0</v>
      </c>
      <c r="BA841" s="234">
        <f>SUMPRODUCT(LEN($M841:$AE844)-LEN(SUBSTITUTE($M841:$AE844,"M", "")))</f>
        <v>0</v>
      </c>
      <c r="BB841" s="240">
        <f>SUMPRODUCT(LEN($AH841:$AH844)-LEN(SUBSTITUTE($AH841:$AH844,"M", "")))</f>
        <v>0</v>
      </c>
      <c r="BC841" s="237">
        <f>SUMPRODUCT(LEN($AG841:$AG844)-LEN(SUBSTITUTE($AG841:$AG844,"M", "")))</f>
        <v>0</v>
      </c>
      <c r="BD841" s="291">
        <f>SUMPRODUCT(LEN($AI841:$AI844)-LEN(SUBSTITUTE($AI841:$AI844,"S", "")))</f>
        <v>0</v>
      </c>
      <c r="BE841" s="294">
        <f>SUMPRODUCT(LEN($AI841:$AI844)-LEN(SUBSTITUTE($AI841:$AI844,"F", "")))</f>
        <v>0</v>
      </c>
      <c r="BF841" s="294">
        <f>SUMPRODUCT(LEN($AI841:$AI844)-LEN(SUBSTITUTE($AI841:$AI844,"G", "")))</f>
        <v>0</v>
      </c>
      <c r="BG841" s="297">
        <f>SUMPRODUCT(LEN($AI841:$AI844)-LEN(SUBSTITUTE($AI841:$AI844,"M", "")))</f>
        <v>0</v>
      </c>
    </row>
    <row r="842" spans="2:60" ht="28.15" hidden="1" customHeight="1" thickBot="1">
      <c r="B842" s="34"/>
      <c r="C842" s="266"/>
      <c r="D842" s="43"/>
      <c r="E842" s="42"/>
      <c r="F842" s="42"/>
      <c r="G842" s="41"/>
      <c r="H842" s="260"/>
      <c r="I842" s="270"/>
      <c r="J842" s="270"/>
      <c r="K842" s="270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52"/>
      <c r="AK842" s="255"/>
      <c r="AL842" s="23"/>
      <c r="AM842" s="211"/>
      <c r="AN842" s="211"/>
      <c r="AO842" s="248"/>
      <c r="AP842" s="241"/>
      <c r="AQ842" s="238"/>
      <c r="AR842" s="235"/>
      <c r="AS842" s="241"/>
      <c r="AT842" s="238"/>
      <c r="AU842" s="235"/>
      <c r="AV842" s="241"/>
      <c r="AW842" s="238"/>
      <c r="AX842" s="235"/>
      <c r="AY842" s="241"/>
      <c r="AZ842" s="238"/>
      <c r="BA842" s="235"/>
      <c r="BB842" s="241"/>
      <c r="BC842" s="238"/>
      <c r="BD842" s="292"/>
      <c r="BE842" s="295"/>
      <c r="BF842" s="295"/>
      <c r="BG842" s="298"/>
    </row>
    <row r="843" spans="2:60" ht="28.15" hidden="1" customHeight="1">
      <c r="B843" s="34"/>
      <c r="C843" s="267"/>
      <c r="D843" s="33"/>
      <c r="E843" s="32"/>
      <c r="F843" s="32"/>
      <c r="G843" s="31"/>
      <c r="H843" s="257"/>
      <c r="I843" s="271"/>
      <c r="J843" s="271"/>
      <c r="K843" s="271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52"/>
      <c r="AK843" s="255"/>
      <c r="AL843" s="23"/>
      <c r="AM843" s="211"/>
      <c r="AN843" s="211"/>
      <c r="AO843" s="248"/>
      <c r="AP843" s="241"/>
      <c r="AQ843" s="238"/>
      <c r="AR843" s="235"/>
      <c r="AS843" s="241"/>
      <c r="AT843" s="238"/>
      <c r="AU843" s="235"/>
      <c r="AV843" s="241"/>
      <c r="AW843" s="238"/>
      <c r="AX843" s="235"/>
      <c r="AY843" s="241"/>
      <c r="AZ843" s="238"/>
      <c r="BA843" s="235"/>
      <c r="BB843" s="241"/>
      <c r="BC843" s="238"/>
      <c r="BD843" s="292"/>
      <c r="BE843" s="295"/>
      <c r="BF843" s="295"/>
      <c r="BG843" s="298"/>
    </row>
    <row r="844" spans="2:60" ht="28.15" hidden="1" customHeight="1" thickBot="1">
      <c r="B844" s="34"/>
      <c r="C844" s="273"/>
      <c r="D844" s="64"/>
      <c r="E844" s="63"/>
      <c r="F844" s="63"/>
      <c r="G844" s="62"/>
      <c r="H844" s="258"/>
      <c r="I844" s="274"/>
      <c r="J844" s="274"/>
      <c r="K844" s="274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53"/>
      <c r="AK844" s="256"/>
      <c r="AL844" s="55"/>
      <c r="AM844" s="211"/>
      <c r="AN844" s="211"/>
      <c r="AO844" s="249"/>
      <c r="AP844" s="242"/>
      <c r="AQ844" s="239"/>
      <c r="AR844" s="236"/>
      <c r="AS844" s="242"/>
      <c r="AT844" s="239"/>
      <c r="AU844" s="236"/>
      <c r="AV844" s="242"/>
      <c r="AW844" s="239"/>
      <c r="AX844" s="236"/>
      <c r="AY844" s="242"/>
      <c r="AZ844" s="239"/>
      <c r="BA844" s="236"/>
      <c r="BB844" s="242"/>
      <c r="BC844" s="239"/>
      <c r="BD844" s="293"/>
      <c r="BE844" s="296"/>
      <c r="BF844" s="296"/>
      <c r="BG844" s="299"/>
    </row>
    <row r="845" spans="2:60" ht="28.15" hidden="1" customHeight="1">
      <c r="B845" s="34"/>
      <c r="C845" s="265">
        <v>3</v>
      </c>
      <c r="D845" s="54"/>
      <c r="E845" s="53"/>
      <c r="F845" s="53"/>
      <c r="G845" s="52"/>
      <c r="H845" s="259"/>
      <c r="I845" s="269"/>
      <c r="J845" s="269"/>
      <c r="K845" s="269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44"/>
      <c r="AK845" s="244"/>
      <c r="AL845" s="44"/>
      <c r="AM845" s="211"/>
      <c r="AN845" s="211"/>
      <c r="AO845" s="247">
        <f>SUMPRODUCT(LEN($M845:$AE848)-LEN(SUBSTITUTE($M845:$AE848,"A", "")))</f>
        <v>0</v>
      </c>
      <c r="AP845" s="240">
        <f>SUMPRODUCT(LEN($AH845:$AH848)-LEN(SUBSTITUTE($AH845:$AH848,"A", "")))</f>
        <v>0</v>
      </c>
      <c r="AQ845" s="237">
        <f>SUMPRODUCT(LEN($AG845:$AG848)-LEN(SUBSTITUTE($AG845:$AG848,"A", "")))</f>
        <v>0</v>
      </c>
      <c r="AR845" s="234">
        <f>SUMPRODUCT(LEN($M845:$AE848)-LEN(SUBSTITUTE($M845:$AE848,"S", "")))</f>
        <v>0</v>
      </c>
      <c r="AS845" s="240">
        <f>SUMPRODUCT(LEN($AH845:$AH848)-LEN(SUBSTITUTE($AH845:$AH848,"S", "")))</f>
        <v>0</v>
      </c>
      <c r="AT845" s="237">
        <f>SUMPRODUCT(LEN($AG845:$AG848)-LEN(SUBSTITUTE($AG845:$AG848,"S", "")))</f>
        <v>0</v>
      </c>
      <c r="AU845" s="234">
        <f>SUMPRODUCT(LEN($M845:$AE848)-LEN(SUBSTITUTE($M845:$AE848,"F", "")))</f>
        <v>0</v>
      </c>
      <c r="AV845" s="240">
        <f>SUMPRODUCT(LEN($AH845:$AH848)-LEN(SUBSTITUTE($AH845:$AH848,"F", "")))</f>
        <v>0</v>
      </c>
      <c r="AW845" s="237">
        <f>SUMPRODUCT(LEN($AG845:$AG848)-LEN(SUBSTITUTE($AG845:$AG848,"F", "")))</f>
        <v>0</v>
      </c>
      <c r="AX845" s="234">
        <f>SUMPRODUCT(LEN($M845:$AE848)-LEN(SUBSTITUTE($M845:$AE848,"G", "")))</f>
        <v>0</v>
      </c>
      <c r="AY845" s="240">
        <f>SUMPRODUCT(LEN($AH845:$AH848)-LEN(SUBSTITUTE($AH845:$AH848,"G", "")))</f>
        <v>0</v>
      </c>
      <c r="AZ845" s="237">
        <f>SUMPRODUCT(LEN($AG845:$AG848)-LEN(SUBSTITUTE($AG845:$AG848,"G", "")))</f>
        <v>0</v>
      </c>
      <c r="BA845" s="234">
        <f>SUMPRODUCT(LEN($M845:$AE848)-LEN(SUBSTITUTE($M845:$AE848,"M", "")))</f>
        <v>0</v>
      </c>
      <c r="BB845" s="240">
        <f>SUMPRODUCT(LEN($AH845:$AH848)-LEN(SUBSTITUTE($AH845:$AH848,"M", "")))</f>
        <v>0</v>
      </c>
      <c r="BC845" s="237">
        <f>SUMPRODUCT(LEN($AG845:$AG848)-LEN(SUBSTITUTE($AG845:$AG848,"M", "")))</f>
        <v>0</v>
      </c>
      <c r="BD845" s="291">
        <f>SUMPRODUCT(LEN($AI845:$AI848)-LEN(SUBSTITUTE($AI845:$AI848,"S", "")))</f>
        <v>0</v>
      </c>
      <c r="BE845" s="294">
        <f>SUMPRODUCT(LEN($AI845:$AI848)-LEN(SUBSTITUTE($AI845:$AI848,"F", "")))</f>
        <v>0</v>
      </c>
      <c r="BF845" s="294">
        <f>SUMPRODUCT(LEN($AI845:$AI848)-LEN(SUBSTITUTE($AI845:$AI848,"G", "")))</f>
        <v>0</v>
      </c>
      <c r="BG845" s="297">
        <f>SUMPRODUCT(LEN($AI845:$AI848)-LEN(SUBSTITUTE($AI845:$AI848,"M", "")))</f>
        <v>0</v>
      </c>
    </row>
    <row r="846" spans="2:60" ht="28.15" hidden="1" customHeight="1" thickBot="1">
      <c r="B846" s="34"/>
      <c r="C846" s="266"/>
      <c r="D846" s="43"/>
      <c r="E846" s="42"/>
      <c r="F846" s="42"/>
      <c r="G846" s="41"/>
      <c r="H846" s="260"/>
      <c r="I846" s="270"/>
      <c r="J846" s="270"/>
      <c r="K846" s="270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45"/>
      <c r="AK846" s="245"/>
      <c r="AL846" s="23"/>
      <c r="AM846" s="211"/>
      <c r="AN846" s="211"/>
      <c r="AO846" s="248"/>
      <c r="AP846" s="241"/>
      <c r="AQ846" s="238"/>
      <c r="AR846" s="235"/>
      <c r="AS846" s="241"/>
      <c r="AT846" s="238"/>
      <c r="AU846" s="235"/>
      <c r="AV846" s="241"/>
      <c r="AW846" s="238"/>
      <c r="AX846" s="235"/>
      <c r="AY846" s="241"/>
      <c r="AZ846" s="238"/>
      <c r="BA846" s="235"/>
      <c r="BB846" s="241"/>
      <c r="BC846" s="238"/>
      <c r="BD846" s="292"/>
      <c r="BE846" s="295"/>
      <c r="BF846" s="295"/>
      <c r="BG846" s="298"/>
    </row>
    <row r="847" spans="2:60" ht="28.15" hidden="1" customHeight="1">
      <c r="B847" s="34"/>
      <c r="C847" s="267"/>
      <c r="D847" s="33"/>
      <c r="E847" s="32"/>
      <c r="F847" s="32"/>
      <c r="G847" s="31"/>
      <c r="H847" s="257"/>
      <c r="I847" s="271"/>
      <c r="J847" s="271"/>
      <c r="K847" s="271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45"/>
      <c r="AK847" s="245"/>
      <c r="AL847" s="23"/>
      <c r="AM847" s="211"/>
      <c r="AN847" s="211"/>
      <c r="AO847" s="248"/>
      <c r="AP847" s="241"/>
      <c r="AQ847" s="238"/>
      <c r="AR847" s="235"/>
      <c r="AS847" s="241"/>
      <c r="AT847" s="238"/>
      <c r="AU847" s="235"/>
      <c r="AV847" s="241"/>
      <c r="AW847" s="238"/>
      <c r="AX847" s="235"/>
      <c r="AY847" s="241"/>
      <c r="AZ847" s="238"/>
      <c r="BA847" s="235"/>
      <c r="BB847" s="241"/>
      <c r="BC847" s="238"/>
      <c r="BD847" s="292"/>
      <c r="BE847" s="295"/>
      <c r="BF847" s="295"/>
      <c r="BG847" s="298"/>
    </row>
    <row r="848" spans="2:60" ht="28.15" hidden="1" customHeight="1" thickBot="1">
      <c r="B848" s="22"/>
      <c r="C848" s="268"/>
      <c r="D848" s="21"/>
      <c r="E848" s="20"/>
      <c r="F848" s="20"/>
      <c r="G848" s="19"/>
      <c r="H848" s="258"/>
      <c r="I848" s="272"/>
      <c r="J848" s="272"/>
      <c r="K848" s="27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46"/>
      <c r="AK848" s="246"/>
      <c r="AL848" s="11"/>
      <c r="AM848" s="211"/>
      <c r="AN848" s="211"/>
      <c r="AO848" s="249"/>
      <c r="AP848" s="242"/>
      <c r="AQ848" s="239"/>
      <c r="AR848" s="236"/>
      <c r="AS848" s="242"/>
      <c r="AT848" s="239"/>
      <c r="AU848" s="236"/>
      <c r="AV848" s="242"/>
      <c r="AW848" s="239"/>
      <c r="AX848" s="236"/>
      <c r="AY848" s="242"/>
      <c r="AZ848" s="239"/>
      <c r="BA848" s="236"/>
      <c r="BB848" s="242"/>
      <c r="BC848" s="239"/>
      <c r="BD848" s="293"/>
      <c r="BE848" s="296"/>
      <c r="BF848" s="296"/>
      <c r="BG848" s="299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29" t="s">
        <v>287</v>
      </c>
      <c r="M849" s="278"/>
      <c r="N849" s="229" t="s">
        <v>286</v>
      </c>
      <c r="O849" s="278"/>
      <c r="P849" s="229" t="s">
        <v>286</v>
      </c>
      <c r="Q849" s="230"/>
      <c r="R849" s="229" t="s">
        <v>286</v>
      </c>
      <c r="S849" s="230"/>
      <c r="T849" s="229" t="s">
        <v>286</v>
      </c>
      <c r="U849" s="230"/>
      <c r="V849" s="229" t="s">
        <v>286</v>
      </c>
      <c r="W849" s="230"/>
      <c r="X849" s="229" t="s">
        <v>286</v>
      </c>
      <c r="Y849" s="230"/>
      <c r="Z849" s="229" t="s">
        <v>286</v>
      </c>
      <c r="AA849" s="230"/>
      <c r="AB849" s="229" t="s">
        <v>286</v>
      </c>
      <c r="AC849" s="230"/>
      <c r="AD849" s="229" t="s">
        <v>286</v>
      </c>
      <c r="AE849" s="230"/>
      <c r="AF849" s="243" t="s">
        <v>285</v>
      </c>
      <c r="AG849" s="230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75"/>
      <c r="F850" s="276"/>
      <c r="G850" s="277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65">
        <v>1</v>
      </c>
      <c r="D851" s="54"/>
      <c r="E851" s="53"/>
      <c r="F851" s="53"/>
      <c r="G851" s="52"/>
      <c r="H851" s="259"/>
      <c r="I851" s="269"/>
      <c r="J851" s="269"/>
      <c r="K851" s="269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44"/>
      <c r="AK851" s="244"/>
      <c r="AL851" s="44"/>
      <c r="AM851" s="211"/>
      <c r="AN851" s="211"/>
      <c r="AO851" s="247">
        <f>SUMPRODUCT(LEN($M851:$AE854)-LEN(SUBSTITUTE($M851:$AE854,"A", "")))</f>
        <v>0</v>
      </c>
      <c r="AP851" s="240">
        <f>SUMPRODUCT(LEN($AH851:$AH854)-LEN(SUBSTITUTE($AH851:$AH854,"A", "")))</f>
        <v>0</v>
      </c>
      <c r="AQ851" s="237">
        <f>SUMPRODUCT(LEN($AG851:$AG854)-LEN(SUBSTITUTE($AG851:$AG854,"A", "")))</f>
        <v>0</v>
      </c>
      <c r="AR851" s="234">
        <f>SUMPRODUCT(LEN($M851:$AE854)-LEN(SUBSTITUTE($M851:$AE854,"S", "")))</f>
        <v>0</v>
      </c>
      <c r="AS851" s="240">
        <f>SUMPRODUCT(LEN($AH851:$AH854)-LEN(SUBSTITUTE($AH851:$AH854,"S", "")))</f>
        <v>0</v>
      </c>
      <c r="AT851" s="237">
        <f>SUMPRODUCT(LEN($AG851:$AG854)-LEN(SUBSTITUTE($AG851:$AG854,"S", "")))</f>
        <v>0</v>
      </c>
      <c r="AU851" s="234">
        <f>SUMPRODUCT(LEN($M851:$AE854)-LEN(SUBSTITUTE($M851:$AE854,"F", "")))</f>
        <v>0</v>
      </c>
      <c r="AV851" s="240">
        <f>SUMPRODUCT(LEN($AH851:$AH854)-LEN(SUBSTITUTE($AH851:$AH854,"F", "")))</f>
        <v>0</v>
      </c>
      <c r="AW851" s="237">
        <f>SUMPRODUCT(LEN($AG851:$AG854)-LEN(SUBSTITUTE($AG851:$AG854,"F", "")))</f>
        <v>0</v>
      </c>
      <c r="AX851" s="234">
        <f>SUMPRODUCT(LEN($M851:$AE854)-LEN(SUBSTITUTE($M851:$AE854,"G", "")))</f>
        <v>0</v>
      </c>
      <c r="AY851" s="240">
        <f>SUMPRODUCT(LEN($AH851:$AH854)-LEN(SUBSTITUTE($AH851:$AH854,"G", "")))</f>
        <v>0</v>
      </c>
      <c r="AZ851" s="237">
        <f>SUMPRODUCT(LEN($AG851:$AG854)-LEN(SUBSTITUTE($AG851:$AG854,"G", "")))</f>
        <v>0</v>
      </c>
      <c r="BA851" s="234">
        <f>SUMPRODUCT(LEN($M851:$AE854)-LEN(SUBSTITUTE($M851:$AE854,"M", "")))</f>
        <v>0</v>
      </c>
      <c r="BB851" s="240">
        <f>SUMPRODUCT(LEN($AH851:$AH854)-LEN(SUBSTITUTE($AH851:$AH854,"M", "")))</f>
        <v>0</v>
      </c>
      <c r="BC851" s="237">
        <f>SUMPRODUCT(LEN($AG851:$AG854)-LEN(SUBSTITUTE($AG851:$AG854,"M", "")))</f>
        <v>0</v>
      </c>
      <c r="BD851" s="291">
        <f>SUMPRODUCT(LEN($AI851:$AI854)-LEN(SUBSTITUTE($AI851:$AI854,"S", "")))</f>
        <v>0</v>
      </c>
      <c r="BE851" s="294">
        <f>SUMPRODUCT(LEN($AI851:$AI854)-LEN(SUBSTITUTE($AI851:$AI854,"F", "")))</f>
        <v>0</v>
      </c>
      <c r="BF851" s="294">
        <f>SUMPRODUCT(LEN($AI851:$AI854)-LEN(SUBSTITUTE($AI851:$AI854,"G", "")))</f>
        <v>0</v>
      </c>
      <c r="BG851" s="297">
        <f>SUMPRODUCT(LEN($AI851:$AI854)-LEN(SUBSTITUTE($AI851:$AI854,"M", "")))</f>
        <v>0</v>
      </c>
    </row>
    <row r="852" spans="2:60" ht="28.15" hidden="1" customHeight="1" thickBot="1">
      <c r="B852" s="34"/>
      <c r="C852" s="266"/>
      <c r="D852" s="43"/>
      <c r="E852" s="42"/>
      <c r="F852" s="42"/>
      <c r="G852" s="41"/>
      <c r="H852" s="260"/>
      <c r="I852" s="270"/>
      <c r="J852" s="270"/>
      <c r="K852" s="270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45"/>
      <c r="AK852" s="245"/>
      <c r="AL852" s="23"/>
      <c r="AM852" s="211"/>
      <c r="AN852" s="211"/>
      <c r="AO852" s="248"/>
      <c r="AP852" s="241"/>
      <c r="AQ852" s="238"/>
      <c r="AR852" s="235"/>
      <c r="AS852" s="241"/>
      <c r="AT852" s="238"/>
      <c r="AU852" s="235"/>
      <c r="AV852" s="241"/>
      <c r="AW852" s="238"/>
      <c r="AX852" s="235"/>
      <c r="AY852" s="241"/>
      <c r="AZ852" s="238"/>
      <c r="BA852" s="235"/>
      <c r="BB852" s="241"/>
      <c r="BC852" s="238"/>
      <c r="BD852" s="292"/>
      <c r="BE852" s="295"/>
      <c r="BF852" s="295"/>
      <c r="BG852" s="298"/>
    </row>
    <row r="853" spans="2:60" ht="28.15" hidden="1" customHeight="1">
      <c r="B853" s="34"/>
      <c r="C853" s="267"/>
      <c r="D853" s="33"/>
      <c r="E853" s="32"/>
      <c r="F853" s="32"/>
      <c r="G853" s="31"/>
      <c r="H853" s="257"/>
      <c r="I853" s="271"/>
      <c r="J853" s="271"/>
      <c r="K853" s="271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45"/>
      <c r="AK853" s="245"/>
      <c r="AL853" s="23"/>
      <c r="AM853" s="211"/>
      <c r="AN853" s="211"/>
      <c r="AO853" s="248"/>
      <c r="AP853" s="241"/>
      <c r="AQ853" s="238"/>
      <c r="AR853" s="235"/>
      <c r="AS853" s="241"/>
      <c r="AT853" s="238"/>
      <c r="AU853" s="235"/>
      <c r="AV853" s="241"/>
      <c r="AW853" s="238"/>
      <c r="AX853" s="235"/>
      <c r="AY853" s="241"/>
      <c r="AZ853" s="238"/>
      <c r="BA853" s="235"/>
      <c r="BB853" s="241"/>
      <c r="BC853" s="238"/>
      <c r="BD853" s="292"/>
      <c r="BE853" s="295"/>
      <c r="BF853" s="295"/>
      <c r="BG853" s="298"/>
    </row>
    <row r="854" spans="2:60" ht="28.15" hidden="1" customHeight="1" thickBot="1">
      <c r="B854" s="34"/>
      <c r="C854" s="273"/>
      <c r="D854" s="64"/>
      <c r="E854" s="63"/>
      <c r="F854" s="63"/>
      <c r="G854" s="62"/>
      <c r="H854" s="258"/>
      <c r="I854" s="274"/>
      <c r="J854" s="274"/>
      <c r="K854" s="274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50"/>
      <c r="AK854" s="250"/>
      <c r="AL854" s="55"/>
      <c r="AM854" s="211"/>
      <c r="AN854" s="211"/>
      <c r="AO854" s="249"/>
      <c r="AP854" s="242"/>
      <c r="AQ854" s="239"/>
      <c r="AR854" s="236"/>
      <c r="AS854" s="242"/>
      <c r="AT854" s="239"/>
      <c r="AU854" s="236"/>
      <c r="AV854" s="242"/>
      <c r="AW854" s="239"/>
      <c r="AX854" s="236"/>
      <c r="AY854" s="242"/>
      <c r="AZ854" s="239"/>
      <c r="BA854" s="236"/>
      <c r="BB854" s="242"/>
      <c r="BC854" s="239"/>
      <c r="BD854" s="293"/>
      <c r="BE854" s="296"/>
      <c r="BF854" s="296"/>
      <c r="BG854" s="299"/>
    </row>
    <row r="855" spans="2:60" ht="28.15" hidden="1" customHeight="1">
      <c r="B855" s="34"/>
      <c r="C855" s="265">
        <v>2</v>
      </c>
      <c r="D855" s="54"/>
      <c r="E855" s="53"/>
      <c r="F855" s="53"/>
      <c r="G855" s="52"/>
      <c r="H855" s="259"/>
      <c r="I855" s="269"/>
      <c r="J855" s="269"/>
      <c r="K855" s="269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51"/>
      <c r="AK855" s="254"/>
      <c r="AL855" s="44"/>
      <c r="AM855" s="211"/>
      <c r="AN855" s="211"/>
      <c r="AO855" s="247">
        <f>SUMPRODUCT(LEN($M855:$AE858)-LEN(SUBSTITUTE($M855:$AE858,"A", "")))</f>
        <v>0</v>
      </c>
      <c r="AP855" s="240">
        <f>SUMPRODUCT(LEN($AH855:$AH858)-LEN(SUBSTITUTE($AH855:$AH858,"A", "")))</f>
        <v>0</v>
      </c>
      <c r="AQ855" s="237">
        <f>SUMPRODUCT(LEN($AG855:$AG858)-LEN(SUBSTITUTE($AG855:$AG858,"A", "")))</f>
        <v>0</v>
      </c>
      <c r="AR855" s="234">
        <f>SUMPRODUCT(LEN($M855:$AE858)-LEN(SUBSTITUTE($M855:$AE858,"S", "")))</f>
        <v>0</v>
      </c>
      <c r="AS855" s="240">
        <f>SUMPRODUCT(LEN($AH855:$AH858)-LEN(SUBSTITUTE($AH855:$AH858,"S", "")))</f>
        <v>0</v>
      </c>
      <c r="AT855" s="237">
        <f>SUMPRODUCT(LEN($AG855:$AG858)-LEN(SUBSTITUTE($AG855:$AG858,"S", "")))</f>
        <v>0</v>
      </c>
      <c r="AU855" s="234">
        <f>SUMPRODUCT(LEN($M855:$AE858)-LEN(SUBSTITUTE($M855:$AE858,"F", "")))</f>
        <v>0</v>
      </c>
      <c r="AV855" s="240">
        <f>SUMPRODUCT(LEN($AH855:$AH858)-LEN(SUBSTITUTE($AH855:$AH858,"F", "")))</f>
        <v>0</v>
      </c>
      <c r="AW855" s="237">
        <f>SUMPRODUCT(LEN($AG855:$AG858)-LEN(SUBSTITUTE($AG855:$AG858,"F", "")))</f>
        <v>0</v>
      </c>
      <c r="AX855" s="234">
        <f>SUMPRODUCT(LEN($M855:$AE858)-LEN(SUBSTITUTE($M855:$AE858,"G", "")))</f>
        <v>0</v>
      </c>
      <c r="AY855" s="240">
        <f>SUMPRODUCT(LEN($AH855:$AH858)-LEN(SUBSTITUTE($AH855:$AH858,"G", "")))</f>
        <v>0</v>
      </c>
      <c r="AZ855" s="237">
        <f>SUMPRODUCT(LEN($AG855:$AG858)-LEN(SUBSTITUTE($AG855:$AG858,"G", "")))</f>
        <v>0</v>
      </c>
      <c r="BA855" s="234">
        <f>SUMPRODUCT(LEN($M855:$AE858)-LEN(SUBSTITUTE($M855:$AE858,"M", "")))</f>
        <v>0</v>
      </c>
      <c r="BB855" s="240">
        <f>SUMPRODUCT(LEN($AH855:$AH858)-LEN(SUBSTITUTE($AH855:$AH858,"M", "")))</f>
        <v>0</v>
      </c>
      <c r="BC855" s="237">
        <f>SUMPRODUCT(LEN($AG855:$AG858)-LEN(SUBSTITUTE($AG855:$AG858,"M", "")))</f>
        <v>0</v>
      </c>
      <c r="BD855" s="291">
        <f>SUMPRODUCT(LEN($AI855:$AI858)-LEN(SUBSTITUTE($AI855:$AI858,"S", "")))</f>
        <v>0</v>
      </c>
      <c r="BE855" s="294">
        <f>SUMPRODUCT(LEN($AI855:$AI858)-LEN(SUBSTITUTE($AI855:$AI858,"F", "")))</f>
        <v>0</v>
      </c>
      <c r="BF855" s="294">
        <f>SUMPRODUCT(LEN($AI855:$AI858)-LEN(SUBSTITUTE($AI855:$AI858,"G", "")))</f>
        <v>0</v>
      </c>
      <c r="BG855" s="297">
        <f>SUMPRODUCT(LEN($AI855:$AI858)-LEN(SUBSTITUTE($AI855:$AI858,"M", "")))</f>
        <v>0</v>
      </c>
    </row>
    <row r="856" spans="2:60" ht="28.15" hidden="1" customHeight="1" thickBot="1">
      <c r="B856" s="34"/>
      <c r="C856" s="266"/>
      <c r="D856" s="43"/>
      <c r="E856" s="42"/>
      <c r="F856" s="42"/>
      <c r="G856" s="41"/>
      <c r="H856" s="260"/>
      <c r="I856" s="270"/>
      <c r="J856" s="270"/>
      <c r="K856" s="270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52"/>
      <c r="AK856" s="255"/>
      <c r="AL856" s="23"/>
      <c r="AM856" s="211"/>
      <c r="AN856" s="211"/>
      <c r="AO856" s="248"/>
      <c r="AP856" s="241"/>
      <c r="AQ856" s="238"/>
      <c r="AR856" s="235"/>
      <c r="AS856" s="241"/>
      <c r="AT856" s="238"/>
      <c r="AU856" s="235"/>
      <c r="AV856" s="241"/>
      <c r="AW856" s="238"/>
      <c r="AX856" s="235"/>
      <c r="AY856" s="241"/>
      <c r="AZ856" s="238"/>
      <c r="BA856" s="235"/>
      <c r="BB856" s="241"/>
      <c r="BC856" s="238"/>
      <c r="BD856" s="292"/>
      <c r="BE856" s="295"/>
      <c r="BF856" s="295"/>
      <c r="BG856" s="298"/>
    </row>
    <row r="857" spans="2:60" ht="28.15" hidden="1" customHeight="1">
      <c r="B857" s="34"/>
      <c r="C857" s="267"/>
      <c r="D857" s="33"/>
      <c r="E857" s="32"/>
      <c r="F857" s="32"/>
      <c r="G857" s="31"/>
      <c r="H857" s="257"/>
      <c r="I857" s="271"/>
      <c r="J857" s="271"/>
      <c r="K857" s="271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52"/>
      <c r="AK857" s="255"/>
      <c r="AL857" s="23"/>
      <c r="AM857" s="211"/>
      <c r="AN857" s="211"/>
      <c r="AO857" s="248"/>
      <c r="AP857" s="241"/>
      <c r="AQ857" s="238"/>
      <c r="AR857" s="235"/>
      <c r="AS857" s="241"/>
      <c r="AT857" s="238"/>
      <c r="AU857" s="235"/>
      <c r="AV857" s="241"/>
      <c r="AW857" s="238"/>
      <c r="AX857" s="235"/>
      <c r="AY857" s="241"/>
      <c r="AZ857" s="238"/>
      <c r="BA857" s="235"/>
      <c r="BB857" s="241"/>
      <c r="BC857" s="238"/>
      <c r="BD857" s="292"/>
      <c r="BE857" s="295"/>
      <c r="BF857" s="295"/>
      <c r="BG857" s="298"/>
    </row>
    <row r="858" spans="2:60" ht="28.15" hidden="1" customHeight="1" thickBot="1">
      <c r="B858" s="34"/>
      <c r="C858" s="273"/>
      <c r="D858" s="64"/>
      <c r="E858" s="63"/>
      <c r="F858" s="63"/>
      <c r="G858" s="62"/>
      <c r="H858" s="258"/>
      <c r="I858" s="274"/>
      <c r="J858" s="274"/>
      <c r="K858" s="274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53"/>
      <c r="AK858" s="256"/>
      <c r="AL858" s="55"/>
      <c r="AM858" s="211"/>
      <c r="AN858" s="211"/>
      <c r="AO858" s="249"/>
      <c r="AP858" s="242"/>
      <c r="AQ858" s="239"/>
      <c r="AR858" s="236"/>
      <c r="AS858" s="242"/>
      <c r="AT858" s="239"/>
      <c r="AU858" s="236"/>
      <c r="AV858" s="242"/>
      <c r="AW858" s="239"/>
      <c r="AX858" s="236"/>
      <c r="AY858" s="242"/>
      <c r="AZ858" s="239"/>
      <c r="BA858" s="236"/>
      <c r="BB858" s="242"/>
      <c r="BC858" s="239"/>
      <c r="BD858" s="293"/>
      <c r="BE858" s="296"/>
      <c r="BF858" s="296"/>
      <c r="BG858" s="299"/>
    </row>
    <row r="859" spans="2:60" ht="28.15" hidden="1" customHeight="1">
      <c r="B859" s="34"/>
      <c r="C859" s="265">
        <v>3</v>
      </c>
      <c r="D859" s="54"/>
      <c r="E859" s="53"/>
      <c r="F859" s="53"/>
      <c r="G859" s="52"/>
      <c r="H859" s="259"/>
      <c r="I859" s="269"/>
      <c r="J859" s="269"/>
      <c r="K859" s="269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44"/>
      <c r="AK859" s="244"/>
      <c r="AL859" s="44"/>
      <c r="AM859" s="211"/>
      <c r="AN859" s="211"/>
      <c r="AO859" s="247">
        <f>SUMPRODUCT(LEN($M859:$AE862)-LEN(SUBSTITUTE($M859:$AE862,"A", "")))</f>
        <v>0</v>
      </c>
      <c r="AP859" s="240">
        <f>SUMPRODUCT(LEN($AH859:$AH862)-LEN(SUBSTITUTE($AH859:$AH862,"A", "")))</f>
        <v>0</v>
      </c>
      <c r="AQ859" s="237">
        <f>SUMPRODUCT(LEN($AG859:$AG862)-LEN(SUBSTITUTE($AG859:$AG862,"A", "")))</f>
        <v>0</v>
      </c>
      <c r="AR859" s="234">
        <f>SUMPRODUCT(LEN($M859:$AE862)-LEN(SUBSTITUTE($M859:$AE862,"S", "")))</f>
        <v>0</v>
      </c>
      <c r="AS859" s="240">
        <f>SUMPRODUCT(LEN($AH859:$AH862)-LEN(SUBSTITUTE($AH859:$AH862,"S", "")))</f>
        <v>0</v>
      </c>
      <c r="AT859" s="237">
        <f>SUMPRODUCT(LEN($AG859:$AG862)-LEN(SUBSTITUTE($AG859:$AG862,"S", "")))</f>
        <v>0</v>
      </c>
      <c r="AU859" s="234">
        <f>SUMPRODUCT(LEN($M859:$AE862)-LEN(SUBSTITUTE($M859:$AE862,"F", "")))</f>
        <v>0</v>
      </c>
      <c r="AV859" s="240">
        <f>SUMPRODUCT(LEN($AH859:$AH862)-LEN(SUBSTITUTE($AH859:$AH862,"F", "")))</f>
        <v>0</v>
      </c>
      <c r="AW859" s="237">
        <f>SUMPRODUCT(LEN($AG859:$AG862)-LEN(SUBSTITUTE($AG859:$AG862,"F", "")))</f>
        <v>0</v>
      </c>
      <c r="AX859" s="234">
        <f>SUMPRODUCT(LEN($M859:$AE862)-LEN(SUBSTITUTE($M859:$AE862,"G", "")))</f>
        <v>0</v>
      </c>
      <c r="AY859" s="240">
        <f>SUMPRODUCT(LEN($AH859:$AH862)-LEN(SUBSTITUTE($AH859:$AH862,"G", "")))</f>
        <v>0</v>
      </c>
      <c r="AZ859" s="237">
        <f>SUMPRODUCT(LEN($AG859:$AG862)-LEN(SUBSTITUTE($AG859:$AG862,"G", "")))</f>
        <v>0</v>
      </c>
      <c r="BA859" s="234">
        <f>SUMPRODUCT(LEN($M859:$AE862)-LEN(SUBSTITUTE($M859:$AE862,"M", "")))</f>
        <v>0</v>
      </c>
      <c r="BB859" s="240">
        <f>SUMPRODUCT(LEN($AH859:$AH862)-LEN(SUBSTITUTE($AH859:$AH862,"M", "")))</f>
        <v>0</v>
      </c>
      <c r="BC859" s="237">
        <f>SUMPRODUCT(LEN($AG859:$AG862)-LEN(SUBSTITUTE($AG859:$AG862,"M", "")))</f>
        <v>0</v>
      </c>
      <c r="BD859" s="291">
        <f>SUMPRODUCT(LEN($AI859:$AI862)-LEN(SUBSTITUTE($AI859:$AI862,"S", "")))</f>
        <v>0</v>
      </c>
      <c r="BE859" s="294">
        <f>SUMPRODUCT(LEN($AI859:$AI862)-LEN(SUBSTITUTE($AI859:$AI862,"F", "")))</f>
        <v>0</v>
      </c>
      <c r="BF859" s="294">
        <f>SUMPRODUCT(LEN($AI859:$AI862)-LEN(SUBSTITUTE($AI859:$AI862,"G", "")))</f>
        <v>0</v>
      </c>
      <c r="BG859" s="297">
        <f>SUMPRODUCT(LEN($AI859:$AI862)-LEN(SUBSTITUTE($AI859:$AI862,"M", "")))</f>
        <v>0</v>
      </c>
    </row>
    <row r="860" spans="2:60" ht="28.15" hidden="1" customHeight="1" thickBot="1">
      <c r="B860" s="34"/>
      <c r="C860" s="266"/>
      <c r="D860" s="43"/>
      <c r="E860" s="42"/>
      <c r="F860" s="42"/>
      <c r="G860" s="41"/>
      <c r="H860" s="260"/>
      <c r="I860" s="270"/>
      <c r="J860" s="270"/>
      <c r="K860" s="270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45"/>
      <c r="AK860" s="245"/>
      <c r="AL860" s="23"/>
      <c r="AM860" s="211"/>
      <c r="AN860" s="211"/>
      <c r="AO860" s="248"/>
      <c r="AP860" s="241"/>
      <c r="AQ860" s="238"/>
      <c r="AR860" s="235"/>
      <c r="AS860" s="241"/>
      <c r="AT860" s="238"/>
      <c r="AU860" s="235"/>
      <c r="AV860" s="241"/>
      <c r="AW860" s="238"/>
      <c r="AX860" s="235"/>
      <c r="AY860" s="241"/>
      <c r="AZ860" s="238"/>
      <c r="BA860" s="235"/>
      <c r="BB860" s="241"/>
      <c r="BC860" s="238"/>
      <c r="BD860" s="292"/>
      <c r="BE860" s="295"/>
      <c r="BF860" s="295"/>
      <c r="BG860" s="298"/>
    </row>
    <row r="861" spans="2:60" ht="28.15" hidden="1" customHeight="1">
      <c r="B861" s="34"/>
      <c r="C861" s="267"/>
      <c r="D861" s="33"/>
      <c r="E861" s="32"/>
      <c r="F861" s="32"/>
      <c r="G861" s="31"/>
      <c r="H861" s="257"/>
      <c r="I861" s="271"/>
      <c r="J861" s="271"/>
      <c r="K861" s="271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45"/>
      <c r="AK861" s="245"/>
      <c r="AL861" s="23"/>
      <c r="AM861" s="211"/>
      <c r="AN861" s="211"/>
      <c r="AO861" s="248"/>
      <c r="AP861" s="241"/>
      <c r="AQ861" s="238"/>
      <c r="AR861" s="235"/>
      <c r="AS861" s="241"/>
      <c r="AT861" s="238"/>
      <c r="AU861" s="235"/>
      <c r="AV861" s="241"/>
      <c r="AW861" s="238"/>
      <c r="AX861" s="235"/>
      <c r="AY861" s="241"/>
      <c r="AZ861" s="238"/>
      <c r="BA861" s="235"/>
      <c r="BB861" s="241"/>
      <c r="BC861" s="238"/>
      <c r="BD861" s="292"/>
      <c r="BE861" s="295"/>
      <c r="BF861" s="295"/>
      <c r="BG861" s="298"/>
    </row>
    <row r="862" spans="2:60" ht="28.15" hidden="1" customHeight="1" thickBot="1">
      <c r="B862" s="22"/>
      <c r="C862" s="268"/>
      <c r="D862" s="21"/>
      <c r="E862" s="20"/>
      <c r="F862" s="20"/>
      <c r="G862" s="19"/>
      <c r="H862" s="258"/>
      <c r="I862" s="272"/>
      <c r="J862" s="272"/>
      <c r="K862" s="27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46"/>
      <c r="AK862" s="246"/>
      <c r="AL862" s="11"/>
      <c r="AM862" s="211"/>
      <c r="AN862" s="211"/>
      <c r="AO862" s="249"/>
      <c r="AP862" s="242"/>
      <c r="AQ862" s="239"/>
      <c r="AR862" s="236"/>
      <c r="AS862" s="242"/>
      <c r="AT862" s="239"/>
      <c r="AU862" s="236"/>
      <c r="AV862" s="242"/>
      <c r="AW862" s="239"/>
      <c r="AX862" s="236"/>
      <c r="AY862" s="242"/>
      <c r="AZ862" s="239"/>
      <c r="BA862" s="236"/>
      <c r="BB862" s="242"/>
      <c r="BC862" s="239"/>
      <c r="BD862" s="293"/>
      <c r="BE862" s="296"/>
      <c r="BF862" s="296"/>
      <c r="BG862" s="299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29" t="s">
        <v>287</v>
      </c>
      <c r="M863" s="278"/>
      <c r="N863" s="229" t="s">
        <v>286</v>
      </c>
      <c r="O863" s="278"/>
      <c r="P863" s="229" t="s">
        <v>286</v>
      </c>
      <c r="Q863" s="230"/>
      <c r="R863" s="229" t="s">
        <v>286</v>
      </c>
      <c r="S863" s="230"/>
      <c r="T863" s="229" t="s">
        <v>286</v>
      </c>
      <c r="U863" s="230"/>
      <c r="V863" s="229" t="s">
        <v>286</v>
      </c>
      <c r="W863" s="230"/>
      <c r="X863" s="229" t="s">
        <v>286</v>
      </c>
      <c r="Y863" s="230"/>
      <c r="Z863" s="229" t="s">
        <v>286</v>
      </c>
      <c r="AA863" s="230"/>
      <c r="AB863" s="229" t="s">
        <v>286</v>
      </c>
      <c r="AC863" s="230"/>
      <c r="AD863" s="229" t="s">
        <v>286</v>
      </c>
      <c r="AE863" s="230"/>
      <c r="AF863" s="243" t="s">
        <v>285</v>
      </c>
      <c r="AG863" s="230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75"/>
      <c r="F864" s="276"/>
      <c r="G864" s="277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65">
        <v>1</v>
      </c>
      <c r="D865" s="54"/>
      <c r="E865" s="53"/>
      <c r="F865" s="53"/>
      <c r="G865" s="52"/>
      <c r="H865" s="259"/>
      <c r="I865" s="269"/>
      <c r="J865" s="269"/>
      <c r="K865" s="269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44"/>
      <c r="AK865" s="244"/>
      <c r="AL865" s="44"/>
      <c r="AM865" s="211"/>
      <c r="AN865" s="211"/>
      <c r="AO865" s="247">
        <f>SUMPRODUCT(LEN($M865:$AE868)-LEN(SUBSTITUTE($M865:$AE868,"A", "")))</f>
        <v>0</v>
      </c>
      <c r="AP865" s="240">
        <f>SUMPRODUCT(LEN($AH865:$AH868)-LEN(SUBSTITUTE($AH865:$AH868,"A", "")))</f>
        <v>0</v>
      </c>
      <c r="AQ865" s="237">
        <f>SUMPRODUCT(LEN($AG865:$AG868)-LEN(SUBSTITUTE($AG865:$AG868,"A", "")))</f>
        <v>0</v>
      </c>
      <c r="AR865" s="234">
        <f>SUMPRODUCT(LEN($M865:$AE868)-LEN(SUBSTITUTE($M865:$AE868,"S", "")))</f>
        <v>0</v>
      </c>
      <c r="AS865" s="240">
        <f>SUMPRODUCT(LEN($AH865:$AH868)-LEN(SUBSTITUTE($AH865:$AH868,"S", "")))</f>
        <v>0</v>
      </c>
      <c r="AT865" s="237">
        <f>SUMPRODUCT(LEN($AG865:$AG868)-LEN(SUBSTITUTE($AG865:$AG868,"S", "")))</f>
        <v>0</v>
      </c>
      <c r="AU865" s="234">
        <f>SUMPRODUCT(LEN($M865:$AE868)-LEN(SUBSTITUTE($M865:$AE868,"F", "")))</f>
        <v>0</v>
      </c>
      <c r="AV865" s="240">
        <f>SUMPRODUCT(LEN($AH865:$AH868)-LEN(SUBSTITUTE($AH865:$AH868,"F", "")))</f>
        <v>0</v>
      </c>
      <c r="AW865" s="237">
        <f>SUMPRODUCT(LEN($AG865:$AG868)-LEN(SUBSTITUTE($AG865:$AG868,"F", "")))</f>
        <v>0</v>
      </c>
      <c r="AX865" s="234">
        <f>SUMPRODUCT(LEN($M865:$AE868)-LEN(SUBSTITUTE($M865:$AE868,"G", "")))</f>
        <v>0</v>
      </c>
      <c r="AY865" s="240">
        <f>SUMPRODUCT(LEN($AH865:$AH868)-LEN(SUBSTITUTE($AH865:$AH868,"G", "")))</f>
        <v>0</v>
      </c>
      <c r="AZ865" s="237">
        <f>SUMPRODUCT(LEN($AG865:$AG868)-LEN(SUBSTITUTE($AG865:$AG868,"G", "")))</f>
        <v>0</v>
      </c>
      <c r="BA865" s="234">
        <f>SUMPRODUCT(LEN($M865:$AE868)-LEN(SUBSTITUTE($M865:$AE868,"M", "")))</f>
        <v>0</v>
      </c>
      <c r="BB865" s="240">
        <f>SUMPRODUCT(LEN($AH865:$AH868)-LEN(SUBSTITUTE($AH865:$AH868,"M", "")))</f>
        <v>0</v>
      </c>
      <c r="BC865" s="237">
        <f>SUMPRODUCT(LEN($AG865:$AG868)-LEN(SUBSTITUTE($AG865:$AG868,"M", "")))</f>
        <v>0</v>
      </c>
      <c r="BD865" s="291">
        <f>SUMPRODUCT(LEN($AI865:$AI868)-LEN(SUBSTITUTE($AI865:$AI868,"S", "")))</f>
        <v>0</v>
      </c>
      <c r="BE865" s="294">
        <f>SUMPRODUCT(LEN($AI865:$AI868)-LEN(SUBSTITUTE($AI865:$AI868,"F", "")))</f>
        <v>0</v>
      </c>
      <c r="BF865" s="294">
        <f>SUMPRODUCT(LEN($AI865:$AI868)-LEN(SUBSTITUTE($AI865:$AI868,"G", "")))</f>
        <v>0</v>
      </c>
      <c r="BG865" s="297">
        <f>SUMPRODUCT(LEN($AI865:$AI868)-LEN(SUBSTITUTE($AI865:$AI868,"M", "")))</f>
        <v>0</v>
      </c>
    </row>
    <row r="866" spans="2:60" ht="28.15" hidden="1" customHeight="1" thickBot="1">
      <c r="B866" s="34"/>
      <c r="C866" s="266"/>
      <c r="D866" s="43"/>
      <c r="E866" s="42"/>
      <c r="F866" s="42"/>
      <c r="G866" s="41"/>
      <c r="H866" s="260"/>
      <c r="I866" s="270"/>
      <c r="J866" s="270"/>
      <c r="K866" s="270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45"/>
      <c r="AK866" s="245"/>
      <c r="AL866" s="23"/>
      <c r="AM866" s="211"/>
      <c r="AN866" s="211"/>
      <c r="AO866" s="248"/>
      <c r="AP866" s="241"/>
      <c r="AQ866" s="238"/>
      <c r="AR866" s="235"/>
      <c r="AS866" s="241"/>
      <c r="AT866" s="238"/>
      <c r="AU866" s="235"/>
      <c r="AV866" s="241"/>
      <c r="AW866" s="238"/>
      <c r="AX866" s="235"/>
      <c r="AY866" s="241"/>
      <c r="AZ866" s="238"/>
      <c r="BA866" s="235"/>
      <c r="BB866" s="241"/>
      <c r="BC866" s="238"/>
      <c r="BD866" s="292"/>
      <c r="BE866" s="295"/>
      <c r="BF866" s="295"/>
      <c r="BG866" s="298"/>
    </row>
    <row r="867" spans="2:60" ht="28.15" hidden="1" customHeight="1">
      <c r="B867" s="34"/>
      <c r="C867" s="267"/>
      <c r="D867" s="33"/>
      <c r="E867" s="32"/>
      <c r="F867" s="32"/>
      <c r="G867" s="31"/>
      <c r="H867" s="257"/>
      <c r="I867" s="271"/>
      <c r="J867" s="271"/>
      <c r="K867" s="271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45"/>
      <c r="AK867" s="245"/>
      <c r="AL867" s="23"/>
      <c r="AM867" s="211"/>
      <c r="AN867" s="211"/>
      <c r="AO867" s="248"/>
      <c r="AP867" s="241"/>
      <c r="AQ867" s="238"/>
      <c r="AR867" s="235"/>
      <c r="AS867" s="241"/>
      <c r="AT867" s="238"/>
      <c r="AU867" s="235"/>
      <c r="AV867" s="241"/>
      <c r="AW867" s="238"/>
      <c r="AX867" s="235"/>
      <c r="AY867" s="241"/>
      <c r="AZ867" s="238"/>
      <c r="BA867" s="235"/>
      <c r="BB867" s="241"/>
      <c r="BC867" s="238"/>
      <c r="BD867" s="292"/>
      <c r="BE867" s="295"/>
      <c r="BF867" s="295"/>
      <c r="BG867" s="298"/>
    </row>
    <row r="868" spans="2:60" ht="28.15" hidden="1" customHeight="1" thickBot="1">
      <c r="B868" s="34"/>
      <c r="C868" s="273"/>
      <c r="D868" s="64"/>
      <c r="E868" s="63"/>
      <c r="F868" s="63"/>
      <c r="G868" s="62"/>
      <c r="H868" s="258"/>
      <c r="I868" s="274"/>
      <c r="J868" s="274"/>
      <c r="K868" s="274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50"/>
      <c r="AK868" s="250"/>
      <c r="AL868" s="55"/>
      <c r="AM868" s="211"/>
      <c r="AN868" s="211"/>
      <c r="AO868" s="249"/>
      <c r="AP868" s="242"/>
      <c r="AQ868" s="239"/>
      <c r="AR868" s="236"/>
      <c r="AS868" s="242"/>
      <c r="AT868" s="239"/>
      <c r="AU868" s="236"/>
      <c r="AV868" s="242"/>
      <c r="AW868" s="239"/>
      <c r="AX868" s="236"/>
      <c r="AY868" s="242"/>
      <c r="AZ868" s="239"/>
      <c r="BA868" s="236"/>
      <c r="BB868" s="242"/>
      <c r="BC868" s="239"/>
      <c r="BD868" s="293"/>
      <c r="BE868" s="296"/>
      <c r="BF868" s="296"/>
      <c r="BG868" s="299"/>
    </row>
    <row r="869" spans="2:60" ht="28.15" hidden="1" customHeight="1">
      <c r="B869" s="34"/>
      <c r="C869" s="265">
        <v>2</v>
      </c>
      <c r="D869" s="54"/>
      <c r="E869" s="53"/>
      <c r="F869" s="53"/>
      <c r="G869" s="52"/>
      <c r="H869" s="259"/>
      <c r="I869" s="269"/>
      <c r="J869" s="269"/>
      <c r="K869" s="269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51"/>
      <c r="AK869" s="254"/>
      <c r="AL869" s="44"/>
      <c r="AM869" s="211"/>
      <c r="AN869" s="211"/>
      <c r="AO869" s="247">
        <f>SUMPRODUCT(LEN($M869:$AE872)-LEN(SUBSTITUTE($M869:$AE872,"A", "")))</f>
        <v>0</v>
      </c>
      <c r="AP869" s="240">
        <f>SUMPRODUCT(LEN($AH869:$AH872)-LEN(SUBSTITUTE($AH869:$AH872,"A", "")))</f>
        <v>0</v>
      </c>
      <c r="AQ869" s="237">
        <f>SUMPRODUCT(LEN($AG869:$AG872)-LEN(SUBSTITUTE($AG869:$AG872,"A", "")))</f>
        <v>0</v>
      </c>
      <c r="AR869" s="234">
        <f>SUMPRODUCT(LEN($M869:$AE872)-LEN(SUBSTITUTE($M869:$AE872,"S", "")))</f>
        <v>0</v>
      </c>
      <c r="AS869" s="240">
        <f>SUMPRODUCT(LEN($AH869:$AH872)-LEN(SUBSTITUTE($AH869:$AH872,"S", "")))</f>
        <v>0</v>
      </c>
      <c r="AT869" s="237">
        <f>SUMPRODUCT(LEN($AG869:$AG872)-LEN(SUBSTITUTE($AG869:$AG872,"S", "")))</f>
        <v>0</v>
      </c>
      <c r="AU869" s="234">
        <f>SUMPRODUCT(LEN($M869:$AE872)-LEN(SUBSTITUTE($M869:$AE872,"F", "")))</f>
        <v>0</v>
      </c>
      <c r="AV869" s="240">
        <f>SUMPRODUCT(LEN($AH869:$AH872)-LEN(SUBSTITUTE($AH869:$AH872,"F", "")))</f>
        <v>0</v>
      </c>
      <c r="AW869" s="237">
        <f>SUMPRODUCT(LEN($AG869:$AG872)-LEN(SUBSTITUTE($AG869:$AG872,"F", "")))</f>
        <v>0</v>
      </c>
      <c r="AX869" s="234">
        <f>SUMPRODUCT(LEN($M869:$AE872)-LEN(SUBSTITUTE($M869:$AE872,"G", "")))</f>
        <v>0</v>
      </c>
      <c r="AY869" s="240">
        <f>SUMPRODUCT(LEN($AH869:$AH872)-LEN(SUBSTITUTE($AH869:$AH872,"G", "")))</f>
        <v>0</v>
      </c>
      <c r="AZ869" s="237">
        <f>SUMPRODUCT(LEN($AG869:$AG872)-LEN(SUBSTITUTE($AG869:$AG872,"G", "")))</f>
        <v>0</v>
      </c>
      <c r="BA869" s="234">
        <f>SUMPRODUCT(LEN($M869:$AE872)-LEN(SUBSTITUTE($M869:$AE872,"M", "")))</f>
        <v>0</v>
      </c>
      <c r="BB869" s="240">
        <f>SUMPRODUCT(LEN($AH869:$AH872)-LEN(SUBSTITUTE($AH869:$AH872,"M", "")))</f>
        <v>0</v>
      </c>
      <c r="BC869" s="237">
        <f>SUMPRODUCT(LEN($AG869:$AG872)-LEN(SUBSTITUTE($AG869:$AG872,"M", "")))</f>
        <v>0</v>
      </c>
      <c r="BD869" s="291">
        <f>SUMPRODUCT(LEN($AI869:$AI872)-LEN(SUBSTITUTE($AI869:$AI872,"S", "")))</f>
        <v>0</v>
      </c>
      <c r="BE869" s="294">
        <f>SUMPRODUCT(LEN($AI869:$AI872)-LEN(SUBSTITUTE($AI869:$AI872,"F", "")))</f>
        <v>0</v>
      </c>
      <c r="BF869" s="294">
        <f>SUMPRODUCT(LEN($AI869:$AI872)-LEN(SUBSTITUTE($AI869:$AI872,"G", "")))</f>
        <v>0</v>
      </c>
      <c r="BG869" s="297">
        <f>SUMPRODUCT(LEN($AI869:$AI872)-LEN(SUBSTITUTE($AI869:$AI872,"M", "")))</f>
        <v>0</v>
      </c>
    </row>
    <row r="870" spans="2:60" ht="28.15" hidden="1" customHeight="1" thickBot="1">
      <c r="B870" s="34"/>
      <c r="C870" s="266"/>
      <c r="D870" s="43"/>
      <c r="E870" s="42"/>
      <c r="F870" s="42"/>
      <c r="G870" s="41"/>
      <c r="H870" s="260"/>
      <c r="I870" s="270"/>
      <c r="J870" s="270"/>
      <c r="K870" s="270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52"/>
      <c r="AK870" s="255"/>
      <c r="AL870" s="23"/>
      <c r="AM870" s="211"/>
      <c r="AN870" s="211"/>
      <c r="AO870" s="248"/>
      <c r="AP870" s="241"/>
      <c r="AQ870" s="238"/>
      <c r="AR870" s="235"/>
      <c r="AS870" s="241"/>
      <c r="AT870" s="238"/>
      <c r="AU870" s="235"/>
      <c r="AV870" s="241"/>
      <c r="AW870" s="238"/>
      <c r="AX870" s="235"/>
      <c r="AY870" s="241"/>
      <c r="AZ870" s="238"/>
      <c r="BA870" s="235"/>
      <c r="BB870" s="241"/>
      <c r="BC870" s="238"/>
      <c r="BD870" s="292"/>
      <c r="BE870" s="295"/>
      <c r="BF870" s="295"/>
      <c r="BG870" s="298"/>
    </row>
    <row r="871" spans="2:60" ht="28.15" hidden="1" customHeight="1">
      <c r="B871" s="34"/>
      <c r="C871" s="267"/>
      <c r="D871" s="33"/>
      <c r="E871" s="32"/>
      <c r="F871" s="32"/>
      <c r="G871" s="31"/>
      <c r="H871" s="257"/>
      <c r="I871" s="271"/>
      <c r="J871" s="271"/>
      <c r="K871" s="271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52"/>
      <c r="AK871" s="255"/>
      <c r="AL871" s="23"/>
      <c r="AM871" s="211"/>
      <c r="AN871" s="211"/>
      <c r="AO871" s="248"/>
      <c r="AP871" s="241"/>
      <c r="AQ871" s="238"/>
      <c r="AR871" s="235"/>
      <c r="AS871" s="241"/>
      <c r="AT871" s="238"/>
      <c r="AU871" s="235"/>
      <c r="AV871" s="241"/>
      <c r="AW871" s="238"/>
      <c r="AX871" s="235"/>
      <c r="AY871" s="241"/>
      <c r="AZ871" s="238"/>
      <c r="BA871" s="235"/>
      <c r="BB871" s="241"/>
      <c r="BC871" s="238"/>
      <c r="BD871" s="292"/>
      <c r="BE871" s="295"/>
      <c r="BF871" s="295"/>
      <c r="BG871" s="298"/>
    </row>
    <row r="872" spans="2:60" ht="28.15" hidden="1" customHeight="1" thickBot="1">
      <c r="B872" s="34"/>
      <c r="C872" s="273"/>
      <c r="D872" s="64"/>
      <c r="E872" s="63"/>
      <c r="F872" s="63"/>
      <c r="G872" s="62"/>
      <c r="H872" s="258"/>
      <c r="I872" s="274"/>
      <c r="J872" s="274"/>
      <c r="K872" s="274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53"/>
      <c r="AK872" s="256"/>
      <c r="AL872" s="55"/>
      <c r="AM872" s="211"/>
      <c r="AN872" s="211"/>
      <c r="AO872" s="249"/>
      <c r="AP872" s="242"/>
      <c r="AQ872" s="239"/>
      <c r="AR872" s="236"/>
      <c r="AS872" s="242"/>
      <c r="AT872" s="239"/>
      <c r="AU872" s="236"/>
      <c r="AV872" s="242"/>
      <c r="AW872" s="239"/>
      <c r="AX872" s="236"/>
      <c r="AY872" s="242"/>
      <c r="AZ872" s="239"/>
      <c r="BA872" s="236"/>
      <c r="BB872" s="242"/>
      <c r="BC872" s="239"/>
      <c r="BD872" s="293"/>
      <c r="BE872" s="296"/>
      <c r="BF872" s="296"/>
      <c r="BG872" s="299"/>
    </row>
    <row r="873" spans="2:60" ht="28.15" hidden="1" customHeight="1">
      <c r="B873" s="34"/>
      <c r="C873" s="265">
        <v>3</v>
      </c>
      <c r="D873" s="54"/>
      <c r="E873" s="53"/>
      <c r="F873" s="53"/>
      <c r="G873" s="52"/>
      <c r="H873" s="259"/>
      <c r="I873" s="269"/>
      <c r="J873" s="269"/>
      <c r="K873" s="269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44"/>
      <c r="AK873" s="244"/>
      <c r="AL873" s="44"/>
      <c r="AM873" s="211"/>
      <c r="AN873" s="211"/>
      <c r="AO873" s="247">
        <f>SUMPRODUCT(LEN($M873:$AE876)-LEN(SUBSTITUTE($M873:$AE876,"A", "")))</f>
        <v>0</v>
      </c>
      <c r="AP873" s="240">
        <f>SUMPRODUCT(LEN($AH873:$AH876)-LEN(SUBSTITUTE($AH873:$AH876,"A", "")))</f>
        <v>0</v>
      </c>
      <c r="AQ873" s="237">
        <f>SUMPRODUCT(LEN($AG873:$AG876)-LEN(SUBSTITUTE($AG873:$AG876,"A", "")))</f>
        <v>0</v>
      </c>
      <c r="AR873" s="234">
        <f>SUMPRODUCT(LEN($M873:$AE876)-LEN(SUBSTITUTE($M873:$AE876,"S", "")))</f>
        <v>0</v>
      </c>
      <c r="AS873" s="240">
        <f>SUMPRODUCT(LEN($AH873:$AH876)-LEN(SUBSTITUTE($AH873:$AH876,"S", "")))</f>
        <v>0</v>
      </c>
      <c r="AT873" s="237">
        <f>SUMPRODUCT(LEN($AG873:$AG876)-LEN(SUBSTITUTE($AG873:$AG876,"S", "")))</f>
        <v>0</v>
      </c>
      <c r="AU873" s="234">
        <f>SUMPRODUCT(LEN($M873:$AE876)-LEN(SUBSTITUTE($M873:$AE876,"F", "")))</f>
        <v>0</v>
      </c>
      <c r="AV873" s="240">
        <f>SUMPRODUCT(LEN($AH873:$AH876)-LEN(SUBSTITUTE($AH873:$AH876,"F", "")))</f>
        <v>0</v>
      </c>
      <c r="AW873" s="237">
        <f>SUMPRODUCT(LEN($AG873:$AG876)-LEN(SUBSTITUTE($AG873:$AG876,"F", "")))</f>
        <v>0</v>
      </c>
      <c r="AX873" s="234">
        <f>SUMPRODUCT(LEN($M873:$AE876)-LEN(SUBSTITUTE($M873:$AE876,"G", "")))</f>
        <v>0</v>
      </c>
      <c r="AY873" s="240">
        <f>SUMPRODUCT(LEN($AH873:$AH876)-LEN(SUBSTITUTE($AH873:$AH876,"G", "")))</f>
        <v>0</v>
      </c>
      <c r="AZ873" s="237">
        <f>SUMPRODUCT(LEN($AG873:$AG876)-LEN(SUBSTITUTE($AG873:$AG876,"G", "")))</f>
        <v>0</v>
      </c>
      <c r="BA873" s="234">
        <f>SUMPRODUCT(LEN($M873:$AE876)-LEN(SUBSTITUTE($M873:$AE876,"M", "")))</f>
        <v>0</v>
      </c>
      <c r="BB873" s="240">
        <f>SUMPRODUCT(LEN($AH873:$AH876)-LEN(SUBSTITUTE($AH873:$AH876,"M", "")))</f>
        <v>0</v>
      </c>
      <c r="BC873" s="237">
        <f>SUMPRODUCT(LEN($AG873:$AG876)-LEN(SUBSTITUTE($AG873:$AG876,"M", "")))</f>
        <v>0</v>
      </c>
      <c r="BD873" s="291">
        <f>SUMPRODUCT(LEN($AI873:$AI876)-LEN(SUBSTITUTE($AI873:$AI876,"S", "")))</f>
        <v>0</v>
      </c>
      <c r="BE873" s="294">
        <f>SUMPRODUCT(LEN($AI873:$AI876)-LEN(SUBSTITUTE($AI873:$AI876,"F", "")))</f>
        <v>0</v>
      </c>
      <c r="BF873" s="294">
        <f>SUMPRODUCT(LEN($AI873:$AI876)-LEN(SUBSTITUTE($AI873:$AI876,"G", "")))</f>
        <v>0</v>
      </c>
      <c r="BG873" s="297">
        <f>SUMPRODUCT(LEN($AI873:$AI876)-LEN(SUBSTITUTE($AI873:$AI876,"M", "")))</f>
        <v>0</v>
      </c>
    </row>
    <row r="874" spans="2:60" ht="28.15" hidden="1" customHeight="1" thickBot="1">
      <c r="B874" s="34"/>
      <c r="C874" s="266"/>
      <c r="D874" s="43"/>
      <c r="E874" s="42"/>
      <c r="F874" s="42"/>
      <c r="G874" s="41"/>
      <c r="H874" s="260"/>
      <c r="I874" s="270"/>
      <c r="J874" s="270"/>
      <c r="K874" s="270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45"/>
      <c r="AK874" s="245"/>
      <c r="AL874" s="23"/>
      <c r="AM874" s="211"/>
      <c r="AN874" s="211"/>
      <c r="AO874" s="248"/>
      <c r="AP874" s="241"/>
      <c r="AQ874" s="238"/>
      <c r="AR874" s="235"/>
      <c r="AS874" s="241"/>
      <c r="AT874" s="238"/>
      <c r="AU874" s="235"/>
      <c r="AV874" s="241"/>
      <c r="AW874" s="238"/>
      <c r="AX874" s="235"/>
      <c r="AY874" s="241"/>
      <c r="AZ874" s="238"/>
      <c r="BA874" s="235"/>
      <c r="BB874" s="241"/>
      <c r="BC874" s="238"/>
      <c r="BD874" s="292"/>
      <c r="BE874" s="295"/>
      <c r="BF874" s="295"/>
      <c r="BG874" s="298"/>
    </row>
    <row r="875" spans="2:60" ht="28.15" hidden="1" customHeight="1">
      <c r="B875" s="34"/>
      <c r="C875" s="267"/>
      <c r="D875" s="33"/>
      <c r="E875" s="32"/>
      <c r="F875" s="32"/>
      <c r="G875" s="31"/>
      <c r="H875" s="257"/>
      <c r="I875" s="271"/>
      <c r="J875" s="271"/>
      <c r="K875" s="271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45"/>
      <c r="AK875" s="245"/>
      <c r="AL875" s="23"/>
      <c r="AM875" s="211"/>
      <c r="AN875" s="211"/>
      <c r="AO875" s="248"/>
      <c r="AP875" s="241"/>
      <c r="AQ875" s="238"/>
      <c r="AR875" s="235"/>
      <c r="AS875" s="241"/>
      <c r="AT875" s="238"/>
      <c r="AU875" s="235"/>
      <c r="AV875" s="241"/>
      <c r="AW875" s="238"/>
      <c r="AX875" s="235"/>
      <c r="AY875" s="241"/>
      <c r="AZ875" s="238"/>
      <c r="BA875" s="235"/>
      <c r="BB875" s="241"/>
      <c r="BC875" s="238"/>
      <c r="BD875" s="292"/>
      <c r="BE875" s="295"/>
      <c r="BF875" s="295"/>
      <c r="BG875" s="298"/>
    </row>
    <row r="876" spans="2:60" ht="28.15" hidden="1" customHeight="1" thickBot="1">
      <c r="B876" s="22"/>
      <c r="C876" s="268"/>
      <c r="D876" s="21"/>
      <c r="E876" s="20"/>
      <c r="F876" s="20"/>
      <c r="G876" s="19"/>
      <c r="H876" s="258"/>
      <c r="I876" s="272"/>
      <c r="J876" s="272"/>
      <c r="K876" s="27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46"/>
      <c r="AK876" s="246"/>
      <c r="AL876" s="11"/>
      <c r="AM876" s="211"/>
      <c r="AN876" s="211"/>
      <c r="AO876" s="249"/>
      <c r="AP876" s="242"/>
      <c r="AQ876" s="239"/>
      <c r="AR876" s="236"/>
      <c r="AS876" s="242"/>
      <c r="AT876" s="239"/>
      <c r="AU876" s="236"/>
      <c r="AV876" s="242"/>
      <c r="AW876" s="239"/>
      <c r="AX876" s="236"/>
      <c r="AY876" s="242"/>
      <c r="AZ876" s="239"/>
      <c r="BA876" s="236"/>
      <c r="BB876" s="242"/>
      <c r="BC876" s="239"/>
      <c r="BD876" s="293"/>
      <c r="BE876" s="296"/>
      <c r="BF876" s="296"/>
      <c r="BG876" s="299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29" t="s">
        <v>287</v>
      </c>
      <c r="M877" s="278"/>
      <c r="N877" s="229" t="s">
        <v>286</v>
      </c>
      <c r="O877" s="278"/>
      <c r="P877" s="229" t="s">
        <v>286</v>
      </c>
      <c r="Q877" s="230"/>
      <c r="R877" s="229" t="s">
        <v>286</v>
      </c>
      <c r="S877" s="230"/>
      <c r="T877" s="229" t="s">
        <v>286</v>
      </c>
      <c r="U877" s="230"/>
      <c r="V877" s="229" t="s">
        <v>286</v>
      </c>
      <c r="W877" s="230"/>
      <c r="X877" s="229" t="s">
        <v>286</v>
      </c>
      <c r="Y877" s="230"/>
      <c r="Z877" s="229" t="s">
        <v>286</v>
      </c>
      <c r="AA877" s="230"/>
      <c r="AB877" s="229" t="s">
        <v>286</v>
      </c>
      <c r="AC877" s="230"/>
      <c r="AD877" s="229" t="s">
        <v>286</v>
      </c>
      <c r="AE877" s="230"/>
      <c r="AF877" s="243" t="s">
        <v>285</v>
      </c>
      <c r="AG877" s="230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75"/>
      <c r="F878" s="276"/>
      <c r="G878" s="277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65">
        <v>1</v>
      </c>
      <c r="D879" s="54"/>
      <c r="E879" s="53"/>
      <c r="F879" s="53"/>
      <c r="G879" s="52"/>
      <c r="H879" s="259"/>
      <c r="I879" s="269"/>
      <c r="J879" s="269"/>
      <c r="K879" s="269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44"/>
      <c r="AK879" s="244"/>
      <c r="AL879" s="44"/>
      <c r="AM879" s="211"/>
      <c r="AN879" s="211"/>
      <c r="AO879" s="247">
        <f>SUMPRODUCT(LEN($M879:$AE882)-LEN(SUBSTITUTE($M879:$AE882,"A", "")))</f>
        <v>0</v>
      </c>
      <c r="AP879" s="240">
        <f>SUMPRODUCT(LEN($AH879:$AH882)-LEN(SUBSTITUTE($AH879:$AH882,"A", "")))</f>
        <v>0</v>
      </c>
      <c r="AQ879" s="237">
        <f>SUMPRODUCT(LEN($AG879:$AG882)-LEN(SUBSTITUTE($AG879:$AG882,"A", "")))</f>
        <v>0</v>
      </c>
      <c r="AR879" s="234">
        <f>SUMPRODUCT(LEN($M879:$AE882)-LEN(SUBSTITUTE($M879:$AE882,"S", "")))</f>
        <v>0</v>
      </c>
      <c r="AS879" s="240">
        <f>SUMPRODUCT(LEN($AH879:$AH882)-LEN(SUBSTITUTE($AH879:$AH882,"S", "")))</f>
        <v>0</v>
      </c>
      <c r="AT879" s="237">
        <f>SUMPRODUCT(LEN($AG879:$AG882)-LEN(SUBSTITUTE($AG879:$AG882,"S", "")))</f>
        <v>0</v>
      </c>
      <c r="AU879" s="234">
        <f>SUMPRODUCT(LEN($M879:$AE882)-LEN(SUBSTITUTE($M879:$AE882,"F", "")))</f>
        <v>0</v>
      </c>
      <c r="AV879" s="240">
        <f>SUMPRODUCT(LEN($AH879:$AH882)-LEN(SUBSTITUTE($AH879:$AH882,"F", "")))</f>
        <v>0</v>
      </c>
      <c r="AW879" s="237">
        <f>SUMPRODUCT(LEN($AG879:$AG882)-LEN(SUBSTITUTE($AG879:$AG882,"F", "")))</f>
        <v>0</v>
      </c>
      <c r="AX879" s="234">
        <f>SUMPRODUCT(LEN($M879:$AE882)-LEN(SUBSTITUTE($M879:$AE882,"G", "")))</f>
        <v>0</v>
      </c>
      <c r="AY879" s="240">
        <f>SUMPRODUCT(LEN($AH879:$AH882)-LEN(SUBSTITUTE($AH879:$AH882,"G", "")))</f>
        <v>0</v>
      </c>
      <c r="AZ879" s="237">
        <f>SUMPRODUCT(LEN($AG879:$AG882)-LEN(SUBSTITUTE($AG879:$AG882,"G", "")))</f>
        <v>0</v>
      </c>
      <c r="BA879" s="234">
        <f>SUMPRODUCT(LEN($M879:$AE882)-LEN(SUBSTITUTE($M879:$AE882,"M", "")))</f>
        <v>0</v>
      </c>
      <c r="BB879" s="240">
        <f>SUMPRODUCT(LEN($AH879:$AH882)-LEN(SUBSTITUTE($AH879:$AH882,"M", "")))</f>
        <v>0</v>
      </c>
      <c r="BC879" s="237">
        <f>SUMPRODUCT(LEN($AG879:$AG882)-LEN(SUBSTITUTE($AG879:$AG882,"M", "")))</f>
        <v>0</v>
      </c>
      <c r="BD879" s="291">
        <f>SUMPRODUCT(LEN($AI879:$AI882)-LEN(SUBSTITUTE($AI879:$AI882,"S", "")))</f>
        <v>0</v>
      </c>
      <c r="BE879" s="294">
        <f>SUMPRODUCT(LEN($AI879:$AI882)-LEN(SUBSTITUTE($AI879:$AI882,"F", "")))</f>
        <v>0</v>
      </c>
      <c r="BF879" s="294">
        <f>SUMPRODUCT(LEN($AI879:$AI882)-LEN(SUBSTITUTE($AI879:$AI882,"G", "")))</f>
        <v>0</v>
      </c>
      <c r="BG879" s="297">
        <f>SUMPRODUCT(LEN($AI879:$AI882)-LEN(SUBSTITUTE($AI879:$AI882,"M", "")))</f>
        <v>0</v>
      </c>
    </row>
    <row r="880" spans="2:60" ht="28.15" hidden="1" customHeight="1" thickBot="1">
      <c r="B880" s="34"/>
      <c r="C880" s="266"/>
      <c r="D880" s="43"/>
      <c r="E880" s="42"/>
      <c r="F880" s="42"/>
      <c r="G880" s="41"/>
      <c r="H880" s="260"/>
      <c r="I880" s="270"/>
      <c r="J880" s="270"/>
      <c r="K880" s="270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45"/>
      <c r="AK880" s="245"/>
      <c r="AL880" s="23"/>
      <c r="AM880" s="211"/>
      <c r="AN880" s="211"/>
      <c r="AO880" s="248"/>
      <c r="AP880" s="241"/>
      <c r="AQ880" s="238"/>
      <c r="AR880" s="235"/>
      <c r="AS880" s="241"/>
      <c r="AT880" s="238"/>
      <c r="AU880" s="235"/>
      <c r="AV880" s="241"/>
      <c r="AW880" s="238"/>
      <c r="AX880" s="235"/>
      <c r="AY880" s="241"/>
      <c r="AZ880" s="238"/>
      <c r="BA880" s="235"/>
      <c r="BB880" s="241"/>
      <c r="BC880" s="238"/>
      <c r="BD880" s="292"/>
      <c r="BE880" s="295"/>
      <c r="BF880" s="295"/>
      <c r="BG880" s="298"/>
    </row>
    <row r="881" spans="2:60" ht="28.15" hidden="1" customHeight="1">
      <c r="B881" s="34"/>
      <c r="C881" s="267"/>
      <c r="D881" s="33"/>
      <c r="E881" s="32"/>
      <c r="F881" s="32"/>
      <c r="G881" s="31"/>
      <c r="H881" s="257"/>
      <c r="I881" s="271"/>
      <c r="J881" s="271"/>
      <c r="K881" s="271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45"/>
      <c r="AK881" s="245"/>
      <c r="AL881" s="23"/>
      <c r="AM881" s="211"/>
      <c r="AN881" s="211"/>
      <c r="AO881" s="248"/>
      <c r="AP881" s="241"/>
      <c r="AQ881" s="238"/>
      <c r="AR881" s="235"/>
      <c r="AS881" s="241"/>
      <c r="AT881" s="238"/>
      <c r="AU881" s="235"/>
      <c r="AV881" s="241"/>
      <c r="AW881" s="238"/>
      <c r="AX881" s="235"/>
      <c r="AY881" s="241"/>
      <c r="AZ881" s="238"/>
      <c r="BA881" s="235"/>
      <c r="BB881" s="241"/>
      <c r="BC881" s="238"/>
      <c r="BD881" s="292"/>
      <c r="BE881" s="295"/>
      <c r="BF881" s="295"/>
      <c r="BG881" s="298"/>
    </row>
    <row r="882" spans="2:60" ht="28.15" hidden="1" customHeight="1" thickBot="1">
      <c r="B882" s="34"/>
      <c r="C882" s="273"/>
      <c r="D882" s="64"/>
      <c r="E882" s="63"/>
      <c r="F882" s="63"/>
      <c r="G882" s="62"/>
      <c r="H882" s="258"/>
      <c r="I882" s="274"/>
      <c r="J882" s="274"/>
      <c r="K882" s="274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50"/>
      <c r="AK882" s="250"/>
      <c r="AL882" s="55"/>
      <c r="AM882" s="211"/>
      <c r="AN882" s="211"/>
      <c r="AO882" s="249"/>
      <c r="AP882" s="242"/>
      <c r="AQ882" s="239"/>
      <c r="AR882" s="236"/>
      <c r="AS882" s="242"/>
      <c r="AT882" s="239"/>
      <c r="AU882" s="236"/>
      <c r="AV882" s="242"/>
      <c r="AW882" s="239"/>
      <c r="AX882" s="236"/>
      <c r="AY882" s="242"/>
      <c r="AZ882" s="239"/>
      <c r="BA882" s="236"/>
      <c r="BB882" s="242"/>
      <c r="BC882" s="239"/>
      <c r="BD882" s="293"/>
      <c r="BE882" s="296"/>
      <c r="BF882" s="296"/>
      <c r="BG882" s="299"/>
    </row>
    <row r="883" spans="2:60" ht="28.15" hidden="1" customHeight="1">
      <c r="B883" s="34"/>
      <c r="C883" s="265">
        <v>2</v>
      </c>
      <c r="D883" s="54"/>
      <c r="E883" s="53"/>
      <c r="F883" s="53"/>
      <c r="G883" s="52"/>
      <c r="H883" s="259"/>
      <c r="I883" s="269"/>
      <c r="J883" s="269"/>
      <c r="K883" s="269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51"/>
      <c r="AK883" s="254"/>
      <c r="AL883" s="44"/>
      <c r="AM883" s="211"/>
      <c r="AN883" s="211"/>
      <c r="AO883" s="247">
        <f>SUMPRODUCT(LEN($M883:$AE886)-LEN(SUBSTITUTE($M883:$AE886,"A", "")))</f>
        <v>0</v>
      </c>
      <c r="AP883" s="240">
        <f>SUMPRODUCT(LEN($AH883:$AH886)-LEN(SUBSTITUTE($AH883:$AH886,"A", "")))</f>
        <v>0</v>
      </c>
      <c r="AQ883" s="237">
        <f>SUMPRODUCT(LEN($AG883:$AG886)-LEN(SUBSTITUTE($AG883:$AG886,"A", "")))</f>
        <v>0</v>
      </c>
      <c r="AR883" s="234">
        <f>SUMPRODUCT(LEN($M883:$AE886)-LEN(SUBSTITUTE($M883:$AE886,"S", "")))</f>
        <v>0</v>
      </c>
      <c r="AS883" s="240">
        <f>SUMPRODUCT(LEN($AH883:$AH886)-LEN(SUBSTITUTE($AH883:$AH886,"S", "")))</f>
        <v>0</v>
      </c>
      <c r="AT883" s="237">
        <f>SUMPRODUCT(LEN($AG883:$AG886)-LEN(SUBSTITUTE($AG883:$AG886,"S", "")))</f>
        <v>0</v>
      </c>
      <c r="AU883" s="234">
        <f>SUMPRODUCT(LEN($M883:$AE886)-LEN(SUBSTITUTE($M883:$AE886,"F", "")))</f>
        <v>0</v>
      </c>
      <c r="AV883" s="240">
        <f>SUMPRODUCT(LEN($AH883:$AH886)-LEN(SUBSTITUTE($AH883:$AH886,"F", "")))</f>
        <v>0</v>
      </c>
      <c r="AW883" s="237">
        <f>SUMPRODUCT(LEN($AG883:$AG886)-LEN(SUBSTITUTE($AG883:$AG886,"F", "")))</f>
        <v>0</v>
      </c>
      <c r="AX883" s="234">
        <f>SUMPRODUCT(LEN($M883:$AE886)-LEN(SUBSTITUTE($M883:$AE886,"G", "")))</f>
        <v>0</v>
      </c>
      <c r="AY883" s="240">
        <f>SUMPRODUCT(LEN($AH883:$AH886)-LEN(SUBSTITUTE($AH883:$AH886,"G", "")))</f>
        <v>0</v>
      </c>
      <c r="AZ883" s="237">
        <f>SUMPRODUCT(LEN($AG883:$AG886)-LEN(SUBSTITUTE($AG883:$AG886,"G", "")))</f>
        <v>0</v>
      </c>
      <c r="BA883" s="234">
        <f>SUMPRODUCT(LEN($M883:$AE886)-LEN(SUBSTITUTE($M883:$AE886,"M", "")))</f>
        <v>0</v>
      </c>
      <c r="BB883" s="240">
        <f>SUMPRODUCT(LEN($AH883:$AH886)-LEN(SUBSTITUTE($AH883:$AH886,"M", "")))</f>
        <v>0</v>
      </c>
      <c r="BC883" s="237">
        <f>SUMPRODUCT(LEN($AG883:$AG886)-LEN(SUBSTITUTE($AG883:$AG886,"M", "")))</f>
        <v>0</v>
      </c>
      <c r="BD883" s="291">
        <f>SUMPRODUCT(LEN($AI883:$AI886)-LEN(SUBSTITUTE($AI883:$AI886,"S", "")))</f>
        <v>0</v>
      </c>
      <c r="BE883" s="294">
        <f>SUMPRODUCT(LEN($AI883:$AI886)-LEN(SUBSTITUTE($AI883:$AI886,"F", "")))</f>
        <v>0</v>
      </c>
      <c r="BF883" s="294">
        <f>SUMPRODUCT(LEN($AI883:$AI886)-LEN(SUBSTITUTE($AI883:$AI886,"G", "")))</f>
        <v>0</v>
      </c>
      <c r="BG883" s="297">
        <f>SUMPRODUCT(LEN($AI883:$AI886)-LEN(SUBSTITUTE($AI883:$AI886,"M", "")))</f>
        <v>0</v>
      </c>
    </row>
    <row r="884" spans="2:60" ht="28.15" hidden="1" customHeight="1" thickBot="1">
      <c r="B884" s="34"/>
      <c r="C884" s="266"/>
      <c r="D884" s="43"/>
      <c r="E884" s="42"/>
      <c r="F884" s="42"/>
      <c r="G884" s="41"/>
      <c r="H884" s="260"/>
      <c r="I884" s="270"/>
      <c r="J884" s="270"/>
      <c r="K884" s="270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52"/>
      <c r="AK884" s="255"/>
      <c r="AL884" s="23"/>
      <c r="AM884" s="211"/>
      <c r="AN884" s="211"/>
      <c r="AO884" s="248"/>
      <c r="AP884" s="241"/>
      <c r="AQ884" s="238"/>
      <c r="AR884" s="235"/>
      <c r="AS884" s="241"/>
      <c r="AT884" s="238"/>
      <c r="AU884" s="235"/>
      <c r="AV884" s="241"/>
      <c r="AW884" s="238"/>
      <c r="AX884" s="235"/>
      <c r="AY884" s="241"/>
      <c r="AZ884" s="238"/>
      <c r="BA884" s="235"/>
      <c r="BB884" s="241"/>
      <c r="BC884" s="238"/>
      <c r="BD884" s="292"/>
      <c r="BE884" s="295"/>
      <c r="BF884" s="295"/>
      <c r="BG884" s="298"/>
    </row>
    <row r="885" spans="2:60" ht="28.15" hidden="1" customHeight="1">
      <c r="B885" s="34"/>
      <c r="C885" s="267"/>
      <c r="D885" s="33"/>
      <c r="E885" s="32"/>
      <c r="F885" s="32"/>
      <c r="G885" s="31"/>
      <c r="H885" s="257"/>
      <c r="I885" s="271"/>
      <c r="J885" s="271"/>
      <c r="K885" s="271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52"/>
      <c r="AK885" s="255"/>
      <c r="AL885" s="23"/>
      <c r="AM885" s="211"/>
      <c r="AN885" s="211"/>
      <c r="AO885" s="248"/>
      <c r="AP885" s="241"/>
      <c r="AQ885" s="238"/>
      <c r="AR885" s="235"/>
      <c r="AS885" s="241"/>
      <c r="AT885" s="238"/>
      <c r="AU885" s="235"/>
      <c r="AV885" s="241"/>
      <c r="AW885" s="238"/>
      <c r="AX885" s="235"/>
      <c r="AY885" s="241"/>
      <c r="AZ885" s="238"/>
      <c r="BA885" s="235"/>
      <c r="BB885" s="241"/>
      <c r="BC885" s="238"/>
      <c r="BD885" s="292"/>
      <c r="BE885" s="295"/>
      <c r="BF885" s="295"/>
      <c r="BG885" s="298"/>
    </row>
    <row r="886" spans="2:60" ht="28.15" hidden="1" customHeight="1" thickBot="1">
      <c r="B886" s="34"/>
      <c r="C886" s="273"/>
      <c r="D886" s="64"/>
      <c r="E886" s="63"/>
      <c r="F886" s="63"/>
      <c r="G886" s="62"/>
      <c r="H886" s="258"/>
      <c r="I886" s="274"/>
      <c r="J886" s="274"/>
      <c r="K886" s="274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53"/>
      <c r="AK886" s="256"/>
      <c r="AL886" s="55"/>
      <c r="AM886" s="211"/>
      <c r="AN886" s="211"/>
      <c r="AO886" s="249"/>
      <c r="AP886" s="242"/>
      <c r="AQ886" s="239"/>
      <c r="AR886" s="236"/>
      <c r="AS886" s="242"/>
      <c r="AT886" s="239"/>
      <c r="AU886" s="236"/>
      <c r="AV886" s="242"/>
      <c r="AW886" s="239"/>
      <c r="AX886" s="236"/>
      <c r="AY886" s="242"/>
      <c r="AZ886" s="239"/>
      <c r="BA886" s="236"/>
      <c r="BB886" s="242"/>
      <c r="BC886" s="239"/>
      <c r="BD886" s="293"/>
      <c r="BE886" s="296"/>
      <c r="BF886" s="296"/>
      <c r="BG886" s="299"/>
    </row>
    <row r="887" spans="2:60" ht="28.15" hidden="1" customHeight="1">
      <c r="B887" s="34"/>
      <c r="C887" s="265">
        <v>3</v>
      </c>
      <c r="D887" s="54"/>
      <c r="E887" s="53"/>
      <c r="F887" s="53"/>
      <c r="G887" s="52"/>
      <c r="H887" s="259"/>
      <c r="I887" s="269"/>
      <c r="J887" s="269"/>
      <c r="K887" s="269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44"/>
      <c r="AK887" s="244"/>
      <c r="AL887" s="44"/>
      <c r="AM887" s="211"/>
      <c r="AN887" s="211"/>
      <c r="AO887" s="247">
        <f>SUMPRODUCT(LEN($M887:$AE890)-LEN(SUBSTITUTE($M887:$AE890,"A", "")))</f>
        <v>0</v>
      </c>
      <c r="AP887" s="240">
        <f>SUMPRODUCT(LEN($AH887:$AH890)-LEN(SUBSTITUTE($AH887:$AH890,"A", "")))</f>
        <v>0</v>
      </c>
      <c r="AQ887" s="237">
        <f>SUMPRODUCT(LEN($AG887:$AG890)-LEN(SUBSTITUTE($AG887:$AG890,"A", "")))</f>
        <v>0</v>
      </c>
      <c r="AR887" s="234">
        <f>SUMPRODUCT(LEN($M887:$AE890)-LEN(SUBSTITUTE($M887:$AE890,"S", "")))</f>
        <v>0</v>
      </c>
      <c r="AS887" s="240">
        <f>SUMPRODUCT(LEN($AH887:$AH890)-LEN(SUBSTITUTE($AH887:$AH890,"S", "")))</f>
        <v>0</v>
      </c>
      <c r="AT887" s="237">
        <f>SUMPRODUCT(LEN($AG887:$AG890)-LEN(SUBSTITUTE($AG887:$AG890,"S", "")))</f>
        <v>0</v>
      </c>
      <c r="AU887" s="234">
        <f>SUMPRODUCT(LEN($M887:$AE890)-LEN(SUBSTITUTE($M887:$AE890,"F", "")))</f>
        <v>0</v>
      </c>
      <c r="AV887" s="240">
        <f>SUMPRODUCT(LEN($AH887:$AH890)-LEN(SUBSTITUTE($AH887:$AH890,"F", "")))</f>
        <v>0</v>
      </c>
      <c r="AW887" s="237">
        <f>SUMPRODUCT(LEN($AG887:$AG890)-LEN(SUBSTITUTE($AG887:$AG890,"F", "")))</f>
        <v>0</v>
      </c>
      <c r="AX887" s="234">
        <f>SUMPRODUCT(LEN($M887:$AE890)-LEN(SUBSTITUTE($M887:$AE890,"G", "")))</f>
        <v>0</v>
      </c>
      <c r="AY887" s="240">
        <f>SUMPRODUCT(LEN($AH887:$AH890)-LEN(SUBSTITUTE($AH887:$AH890,"G", "")))</f>
        <v>0</v>
      </c>
      <c r="AZ887" s="237">
        <f>SUMPRODUCT(LEN($AG887:$AG890)-LEN(SUBSTITUTE($AG887:$AG890,"G", "")))</f>
        <v>0</v>
      </c>
      <c r="BA887" s="234">
        <f>SUMPRODUCT(LEN($M887:$AE890)-LEN(SUBSTITUTE($M887:$AE890,"M", "")))</f>
        <v>0</v>
      </c>
      <c r="BB887" s="240">
        <f>SUMPRODUCT(LEN($AH887:$AH890)-LEN(SUBSTITUTE($AH887:$AH890,"M", "")))</f>
        <v>0</v>
      </c>
      <c r="BC887" s="237">
        <f>SUMPRODUCT(LEN($AG887:$AG890)-LEN(SUBSTITUTE($AG887:$AG890,"M", "")))</f>
        <v>0</v>
      </c>
      <c r="BD887" s="291">
        <f>SUMPRODUCT(LEN($AI887:$AI890)-LEN(SUBSTITUTE($AI887:$AI890,"S", "")))</f>
        <v>0</v>
      </c>
      <c r="BE887" s="294">
        <f>SUMPRODUCT(LEN($AI887:$AI890)-LEN(SUBSTITUTE($AI887:$AI890,"F", "")))</f>
        <v>0</v>
      </c>
      <c r="BF887" s="294">
        <f>SUMPRODUCT(LEN($AI887:$AI890)-LEN(SUBSTITUTE($AI887:$AI890,"G", "")))</f>
        <v>0</v>
      </c>
      <c r="BG887" s="297">
        <f>SUMPRODUCT(LEN($AI887:$AI890)-LEN(SUBSTITUTE($AI887:$AI890,"M", "")))</f>
        <v>0</v>
      </c>
    </row>
    <row r="888" spans="2:60" ht="28.15" hidden="1" customHeight="1" thickBot="1">
      <c r="B888" s="34"/>
      <c r="C888" s="266"/>
      <c r="D888" s="43"/>
      <c r="E888" s="42"/>
      <c r="F888" s="42"/>
      <c r="G888" s="41"/>
      <c r="H888" s="260"/>
      <c r="I888" s="270"/>
      <c r="J888" s="270"/>
      <c r="K888" s="270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45"/>
      <c r="AK888" s="245"/>
      <c r="AL888" s="23"/>
      <c r="AM888" s="211"/>
      <c r="AN888" s="211"/>
      <c r="AO888" s="248"/>
      <c r="AP888" s="241"/>
      <c r="AQ888" s="238"/>
      <c r="AR888" s="235"/>
      <c r="AS888" s="241"/>
      <c r="AT888" s="238"/>
      <c r="AU888" s="235"/>
      <c r="AV888" s="241"/>
      <c r="AW888" s="238"/>
      <c r="AX888" s="235"/>
      <c r="AY888" s="241"/>
      <c r="AZ888" s="238"/>
      <c r="BA888" s="235"/>
      <c r="BB888" s="241"/>
      <c r="BC888" s="238"/>
      <c r="BD888" s="292"/>
      <c r="BE888" s="295"/>
      <c r="BF888" s="295"/>
      <c r="BG888" s="298"/>
    </row>
    <row r="889" spans="2:60" ht="28.15" hidden="1" customHeight="1">
      <c r="B889" s="34"/>
      <c r="C889" s="267"/>
      <c r="D889" s="33"/>
      <c r="E889" s="32"/>
      <c r="F889" s="32"/>
      <c r="G889" s="31"/>
      <c r="H889" s="257"/>
      <c r="I889" s="271"/>
      <c r="J889" s="271"/>
      <c r="K889" s="271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45"/>
      <c r="AK889" s="245"/>
      <c r="AL889" s="23"/>
      <c r="AM889" s="211"/>
      <c r="AN889" s="211"/>
      <c r="AO889" s="248"/>
      <c r="AP889" s="241"/>
      <c r="AQ889" s="238"/>
      <c r="AR889" s="235"/>
      <c r="AS889" s="241"/>
      <c r="AT889" s="238"/>
      <c r="AU889" s="235"/>
      <c r="AV889" s="241"/>
      <c r="AW889" s="238"/>
      <c r="AX889" s="235"/>
      <c r="AY889" s="241"/>
      <c r="AZ889" s="238"/>
      <c r="BA889" s="235"/>
      <c r="BB889" s="241"/>
      <c r="BC889" s="238"/>
      <c r="BD889" s="292"/>
      <c r="BE889" s="295"/>
      <c r="BF889" s="295"/>
      <c r="BG889" s="298"/>
    </row>
    <row r="890" spans="2:60" ht="28.15" hidden="1" customHeight="1" thickBot="1">
      <c r="B890" s="22"/>
      <c r="C890" s="268"/>
      <c r="D890" s="21"/>
      <c r="E890" s="20"/>
      <c r="F890" s="20"/>
      <c r="G890" s="19"/>
      <c r="H890" s="258"/>
      <c r="I890" s="272"/>
      <c r="J890" s="272"/>
      <c r="K890" s="27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46"/>
      <c r="AK890" s="246"/>
      <c r="AL890" s="11"/>
      <c r="AM890" s="211"/>
      <c r="AN890" s="211"/>
      <c r="AO890" s="249"/>
      <c r="AP890" s="242"/>
      <c r="AQ890" s="239"/>
      <c r="AR890" s="236"/>
      <c r="AS890" s="242"/>
      <c r="AT890" s="239"/>
      <c r="AU890" s="236"/>
      <c r="AV890" s="242"/>
      <c r="AW890" s="239"/>
      <c r="AX890" s="236"/>
      <c r="AY890" s="242"/>
      <c r="AZ890" s="239"/>
      <c r="BA890" s="236"/>
      <c r="BB890" s="242"/>
      <c r="BC890" s="239"/>
      <c r="BD890" s="293"/>
      <c r="BE890" s="296"/>
      <c r="BF890" s="296"/>
      <c r="BG890" s="299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29" t="s">
        <v>287</v>
      </c>
      <c r="M891" s="278"/>
      <c r="N891" s="229" t="s">
        <v>286</v>
      </c>
      <c r="O891" s="278"/>
      <c r="P891" s="229" t="s">
        <v>286</v>
      </c>
      <c r="Q891" s="230"/>
      <c r="R891" s="229" t="s">
        <v>286</v>
      </c>
      <c r="S891" s="230"/>
      <c r="T891" s="229" t="s">
        <v>286</v>
      </c>
      <c r="U891" s="230"/>
      <c r="V891" s="229" t="s">
        <v>286</v>
      </c>
      <c r="W891" s="230"/>
      <c r="X891" s="229" t="s">
        <v>286</v>
      </c>
      <c r="Y891" s="230"/>
      <c r="Z891" s="229" t="s">
        <v>286</v>
      </c>
      <c r="AA891" s="230"/>
      <c r="AB891" s="229" t="s">
        <v>286</v>
      </c>
      <c r="AC891" s="230"/>
      <c r="AD891" s="229" t="s">
        <v>286</v>
      </c>
      <c r="AE891" s="230"/>
      <c r="AF891" s="243" t="s">
        <v>285</v>
      </c>
      <c r="AG891" s="230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75"/>
      <c r="F892" s="276"/>
      <c r="G892" s="277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65">
        <v>1</v>
      </c>
      <c r="D893" s="54"/>
      <c r="E893" s="53"/>
      <c r="F893" s="53"/>
      <c r="G893" s="52"/>
      <c r="H893" s="259"/>
      <c r="I893" s="269"/>
      <c r="J893" s="269"/>
      <c r="K893" s="269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44"/>
      <c r="AK893" s="244"/>
      <c r="AL893" s="44"/>
      <c r="AM893" s="211"/>
      <c r="AN893" s="211"/>
      <c r="AO893" s="247">
        <f>SUMPRODUCT(LEN($M893:$AE896)-LEN(SUBSTITUTE($M893:$AE896,"A", "")))</f>
        <v>0</v>
      </c>
      <c r="AP893" s="240">
        <f>SUMPRODUCT(LEN($AH893:$AH896)-LEN(SUBSTITUTE($AH893:$AH896,"A", "")))</f>
        <v>0</v>
      </c>
      <c r="AQ893" s="237">
        <f>SUMPRODUCT(LEN($AG893:$AG896)-LEN(SUBSTITUTE($AG893:$AG896,"A", "")))</f>
        <v>0</v>
      </c>
      <c r="AR893" s="234">
        <f>SUMPRODUCT(LEN($M893:$AE896)-LEN(SUBSTITUTE($M893:$AE896,"S", "")))</f>
        <v>0</v>
      </c>
      <c r="AS893" s="240">
        <f>SUMPRODUCT(LEN($AH893:$AH896)-LEN(SUBSTITUTE($AH893:$AH896,"S", "")))</f>
        <v>0</v>
      </c>
      <c r="AT893" s="237">
        <f>SUMPRODUCT(LEN($AG893:$AG896)-LEN(SUBSTITUTE($AG893:$AG896,"S", "")))</f>
        <v>0</v>
      </c>
      <c r="AU893" s="234">
        <f>SUMPRODUCT(LEN($M893:$AE896)-LEN(SUBSTITUTE($M893:$AE896,"F", "")))</f>
        <v>0</v>
      </c>
      <c r="AV893" s="240">
        <f>SUMPRODUCT(LEN($AH893:$AH896)-LEN(SUBSTITUTE($AH893:$AH896,"F", "")))</f>
        <v>0</v>
      </c>
      <c r="AW893" s="237">
        <f>SUMPRODUCT(LEN($AG893:$AG896)-LEN(SUBSTITUTE($AG893:$AG896,"F", "")))</f>
        <v>0</v>
      </c>
      <c r="AX893" s="234">
        <f>SUMPRODUCT(LEN($M893:$AE896)-LEN(SUBSTITUTE($M893:$AE896,"G", "")))</f>
        <v>0</v>
      </c>
      <c r="AY893" s="240">
        <f>SUMPRODUCT(LEN($AH893:$AH896)-LEN(SUBSTITUTE($AH893:$AH896,"G", "")))</f>
        <v>0</v>
      </c>
      <c r="AZ893" s="237">
        <f>SUMPRODUCT(LEN($AG893:$AG896)-LEN(SUBSTITUTE($AG893:$AG896,"G", "")))</f>
        <v>0</v>
      </c>
      <c r="BA893" s="234">
        <f>SUMPRODUCT(LEN($M893:$AE896)-LEN(SUBSTITUTE($M893:$AE896,"M", "")))</f>
        <v>0</v>
      </c>
      <c r="BB893" s="240">
        <f>SUMPRODUCT(LEN($AH893:$AH896)-LEN(SUBSTITUTE($AH893:$AH896,"M", "")))</f>
        <v>0</v>
      </c>
      <c r="BC893" s="237">
        <f>SUMPRODUCT(LEN($AG893:$AG896)-LEN(SUBSTITUTE($AG893:$AG896,"M", "")))</f>
        <v>0</v>
      </c>
      <c r="BD893" s="291">
        <f>SUMPRODUCT(LEN($AI893:$AI896)-LEN(SUBSTITUTE($AI893:$AI896,"S", "")))</f>
        <v>0</v>
      </c>
      <c r="BE893" s="294">
        <f>SUMPRODUCT(LEN($AI893:$AI896)-LEN(SUBSTITUTE($AI893:$AI896,"F", "")))</f>
        <v>0</v>
      </c>
      <c r="BF893" s="294">
        <f>SUMPRODUCT(LEN($AI893:$AI896)-LEN(SUBSTITUTE($AI893:$AI896,"G", "")))</f>
        <v>0</v>
      </c>
      <c r="BG893" s="297">
        <f>SUMPRODUCT(LEN($AI893:$AI896)-LEN(SUBSTITUTE($AI893:$AI896,"M", "")))</f>
        <v>0</v>
      </c>
    </row>
    <row r="894" spans="2:60" ht="28.15" hidden="1" customHeight="1" thickBot="1">
      <c r="B894" s="34"/>
      <c r="C894" s="266"/>
      <c r="D894" s="43"/>
      <c r="E894" s="42"/>
      <c r="F894" s="42"/>
      <c r="G894" s="41"/>
      <c r="H894" s="260"/>
      <c r="I894" s="270"/>
      <c r="J894" s="270"/>
      <c r="K894" s="270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45"/>
      <c r="AK894" s="245"/>
      <c r="AL894" s="23"/>
      <c r="AM894" s="211"/>
      <c r="AN894" s="211"/>
      <c r="AO894" s="248"/>
      <c r="AP894" s="241"/>
      <c r="AQ894" s="238"/>
      <c r="AR894" s="235"/>
      <c r="AS894" s="241"/>
      <c r="AT894" s="238"/>
      <c r="AU894" s="235"/>
      <c r="AV894" s="241"/>
      <c r="AW894" s="238"/>
      <c r="AX894" s="235"/>
      <c r="AY894" s="241"/>
      <c r="AZ894" s="238"/>
      <c r="BA894" s="235"/>
      <c r="BB894" s="241"/>
      <c r="BC894" s="238"/>
      <c r="BD894" s="292"/>
      <c r="BE894" s="295"/>
      <c r="BF894" s="295"/>
      <c r="BG894" s="298"/>
    </row>
    <row r="895" spans="2:60" ht="28.15" hidden="1" customHeight="1">
      <c r="B895" s="34"/>
      <c r="C895" s="267"/>
      <c r="D895" s="33"/>
      <c r="E895" s="32"/>
      <c r="F895" s="32"/>
      <c r="G895" s="31"/>
      <c r="H895" s="257"/>
      <c r="I895" s="271"/>
      <c r="J895" s="271"/>
      <c r="K895" s="271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45"/>
      <c r="AK895" s="245"/>
      <c r="AL895" s="23"/>
      <c r="AM895" s="211"/>
      <c r="AN895" s="211"/>
      <c r="AO895" s="248"/>
      <c r="AP895" s="241"/>
      <c r="AQ895" s="238"/>
      <c r="AR895" s="235"/>
      <c r="AS895" s="241"/>
      <c r="AT895" s="238"/>
      <c r="AU895" s="235"/>
      <c r="AV895" s="241"/>
      <c r="AW895" s="238"/>
      <c r="AX895" s="235"/>
      <c r="AY895" s="241"/>
      <c r="AZ895" s="238"/>
      <c r="BA895" s="235"/>
      <c r="BB895" s="241"/>
      <c r="BC895" s="238"/>
      <c r="BD895" s="292"/>
      <c r="BE895" s="295"/>
      <c r="BF895" s="295"/>
      <c r="BG895" s="298"/>
    </row>
    <row r="896" spans="2:60" ht="28.15" hidden="1" customHeight="1" thickBot="1">
      <c r="B896" s="34"/>
      <c r="C896" s="273"/>
      <c r="D896" s="64"/>
      <c r="E896" s="63"/>
      <c r="F896" s="63"/>
      <c r="G896" s="62"/>
      <c r="H896" s="258"/>
      <c r="I896" s="274"/>
      <c r="J896" s="274"/>
      <c r="K896" s="274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50"/>
      <c r="AK896" s="250"/>
      <c r="AL896" s="55"/>
      <c r="AM896" s="211"/>
      <c r="AN896" s="211"/>
      <c r="AO896" s="249"/>
      <c r="AP896" s="242"/>
      <c r="AQ896" s="239"/>
      <c r="AR896" s="236"/>
      <c r="AS896" s="242"/>
      <c r="AT896" s="239"/>
      <c r="AU896" s="236"/>
      <c r="AV896" s="242"/>
      <c r="AW896" s="239"/>
      <c r="AX896" s="236"/>
      <c r="AY896" s="242"/>
      <c r="AZ896" s="239"/>
      <c r="BA896" s="236"/>
      <c r="BB896" s="242"/>
      <c r="BC896" s="239"/>
      <c r="BD896" s="293"/>
      <c r="BE896" s="296"/>
      <c r="BF896" s="296"/>
      <c r="BG896" s="299"/>
    </row>
    <row r="897" spans="2:59" ht="28.15" hidden="1" customHeight="1">
      <c r="B897" s="34"/>
      <c r="C897" s="265">
        <v>2</v>
      </c>
      <c r="D897" s="54"/>
      <c r="E897" s="53"/>
      <c r="F897" s="53"/>
      <c r="G897" s="52"/>
      <c r="H897" s="259"/>
      <c r="I897" s="269"/>
      <c r="J897" s="269"/>
      <c r="K897" s="269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51"/>
      <c r="AK897" s="254"/>
      <c r="AL897" s="44"/>
      <c r="AM897" s="211"/>
      <c r="AN897" s="211"/>
      <c r="AO897" s="247">
        <f>SUMPRODUCT(LEN($M897:$AE900)-LEN(SUBSTITUTE($M897:$AE900,"A", "")))</f>
        <v>0</v>
      </c>
      <c r="AP897" s="240">
        <f>SUMPRODUCT(LEN($AH897:$AH900)-LEN(SUBSTITUTE($AH897:$AH900,"A", "")))</f>
        <v>0</v>
      </c>
      <c r="AQ897" s="237">
        <f>SUMPRODUCT(LEN($AG897:$AG900)-LEN(SUBSTITUTE($AG897:$AG900,"A", "")))</f>
        <v>0</v>
      </c>
      <c r="AR897" s="234">
        <f>SUMPRODUCT(LEN($M897:$AE900)-LEN(SUBSTITUTE($M897:$AE900,"S", "")))</f>
        <v>0</v>
      </c>
      <c r="AS897" s="240">
        <f>SUMPRODUCT(LEN($AH897:$AH900)-LEN(SUBSTITUTE($AH897:$AH900,"S", "")))</f>
        <v>0</v>
      </c>
      <c r="AT897" s="237">
        <f>SUMPRODUCT(LEN($AG897:$AG900)-LEN(SUBSTITUTE($AG897:$AG900,"S", "")))</f>
        <v>0</v>
      </c>
      <c r="AU897" s="234">
        <f>SUMPRODUCT(LEN($M897:$AE900)-LEN(SUBSTITUTE($M897:$AE900,"F", "")))</f>
        <v>0</v>
      </c>
      <c r="AV897" s="240">
        <f>SUMPRODUCT(LEN($AH897:$AH900)-LEN(SUBSTITUTE($AH897:$AH900,"F", "")))</f>
        <v>0</v>
      </c>
      <c r="AW897" s="237">
        <f>SUMPRODUCT(LEN($AG897:$AG900)-LEN(SUBSTITUTE($AG897:$AG900,"F", "")))</f>
        <v>0</v>
      </c>
      <c r="AX897" s="234">
        <f>SUMPRODUCT(LEN($M897:$AE900)-LEN(SUBSTITUTE($M897:$AE900,"G", "")))</f>
        <v>0</v>
      </c>
      <c r="AY897" s="240">
        <f>SUMPRODUCT(LEN($AH897:$AH900)-LEN(SUBSTITUTE($AH897:$AH900,"G", "")))</f>
        <v>0</v>
      </c>
      <c r="AZ897" s="237">
        <f>SUMPRODUCT(LEN($AG897:$AG900)-LEN(SUBSTITUTE($AG897:$AG900,"G", "")))</f>
        <v>0</v>
      </c>
      <c r="BA897" s="234">
        <f>SUMPRODUCT(LEN($M897:$AE900)-LEN(SUBSTITUTE($M897:$AE900,"M", "")))</f>
        <v>0</v>
      </c>
      <c r="BB897" s="240">
        <f>SUMPRODUCT(LEN($AH897:$AH900)-LEN(SUBSTITUTE($AH897:$AH900,"M", "")))</f>
        <v>0</v>
      </c>
      <c r="BC897" s="237">
        <f>SUMPRODUCT(LEN($AG897:$AG900)-LEN(SUBSTITUTE($AG897:$AG900,"M", "")))</f>
        <v>0</v>
      </c>
      <c r="BD897" s="291">
        <f>SUMPRODUCT(LEN($AI897:$AI900)-LEN(SUBSTITUTE($AI897:$AI900,"S", "")))</f>
        <v>0</v>
      </c>
      <c r="BE897" s="294">
        <f>SUMPRODUCT(LEN($AI897:$AI900)-LEN(SUBSTITUTE($AI897:$AI900,"F", "")))</f>
        <v>0</v>
      </c>
      <c r="BF897" s="294">
        <f>SUMPRODUCT(LEN($AI897:$AI900)-LEN(SUBSTITUTE($AI897:$AI900,"G", "")))</f>
        <v>0</v>
      </c>
      <c r="BG897" s="297">
        <f>SUMPRODUCT(LEN($AI897:$AI900)-LEN(SUBSTITUTE($AI897:$AI900,"M", "")))</f>
        <v>0</v>
      </c>
    </row>
    <row r="898" spans="2:59" ht="28.15" hidden="1" customHeight="1" thickBot="1">
      <c r="B898" s="34"/>
      <c r="C898" s="266"/>
      <c r="D898" s="43"/>
      <c r="E898" s="42"/>
      <c r="F898" s="42"/>
      <c r="G898" s="41"/>
      <c r="H898" s="260"/>
      <c r="I898" s="270"/>
      <c r="J898" s="270"/>
      <c r="K898" s="270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52"/>
      <c r="AK898" s="255"/>
      <c r="AL898" s="23"/>
      <c r="AM898" s="211"/>
      <c r="AN898" s="211"/>
      <c r="AO898" s="248"/>
      <c r="AP898" s="241"/>
      <c r="AQ898" s="238"/>
      <c r="AR898" s="235"/>
      <c r="AS898" s="241"/>
      <c r="AT898" s="238"/>
      <c r="AU898" s="235"/>
      <c r="AV898" s="241"/>
      <c r="AW898" s="238"/>
      <c r="AX898" s="235"/>
      <c r="AY898" s="241"/>
      <c r="AZ898" s="238"/>
      <c r="BA898" s="235"/>
      <c r="BB898" s="241"/>
      <c r="BC898" s="238"/>
      <c r="BD898" s="292"/>
      <c r="BE898" s="295"/>
      <c r="BF898" s="295"/>
      <c r="BG898" s="298"/>
    </row>
    <row r="899" spans="2:59" ht="28.15" hidden="1" customHeight="1">
      <c r="B899" s="34"/>
      <c r="C899" s="267"/>
      <c r="D899" s="33"/>
      <c r="E899" s="32"/>
      <c r="F899" s="32"/>
      <c r="G899" s="31"/>
      <c r="H899" s="257"/>
      <c r="I899" s="271"/>
      <c r="J899" s="271"/>
      <c r="K899" s="271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52"/>
      <c r="AK899" s="255"/>
      <c r="AL899" s="23"/>
      <c r="AM899" s="211"/>
      <c r="AN899" s="211"/>
      <c r="AO899" s="248"/>
      <c r="AP899" s="241"/>
      <c r="AQ899" s="238"/>
      <c r="AR899" s="235"/>
      <c r="AS899" s="241"/>
      <c r="AT899" s="238"/>
      <c r="AU899" s="235"/>
      <c r="AV899" s="241"/>
      <c r="AW899" s="238"/>
      <c r="AX899" s="235"/>
      <c r="AY899" s="241"/>
      <c r="AZ899" s="238"/>
      <c r="BA899" s="235"/>
      <c r="BB899" s="241"/>
      <c r="BC899" s="238"/>
      <c r="BD899" s="292"/>
      <c r="BE899" s="295"/>
      <c r="BF899" s="295"/>
      <c r="BG899" s="298"/>
    </row>
    <row r="900" spans="2:59" ht="28.15" hidden="1" customHeight="1" thickBot="1">
      <c r="B900" s="34"/>
      <c r="C900" s="273"/>
      <c r="D900" s="64"/>
      <c r="E900" s="63"/>
      <c r="F900" s="63"/>
      <c r="G900" s="62"/>
      <c r="H900" s="258"/>
      <c r="I900" s="274"/>
      <c r="J900" s="274"/>
      <c r="K900" s="274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53"/>
      <c r="AK900" s="256"/>
      <c r="AL900" s="55"/>
      <c r="AM900" s="211"/>
      <c r="AN900" s="211"/>
      <c r="AO900" s="249"/>
      <c r="AP900" s="242"/>
      <c r="AQ900" s="239"/>
      <c r="AR900" s="236"/>
      <c r="AS900" s="242"/>
      <c r="AT900" s="239"/>
      <c r="AU900" s="236"/>
      <c r="AV900" s="242"/>
      <c r="AW900" s="239"/>
      <c r="AX900" s="236"/>
      <c r="AY900" s="242"/>
      <c r="AZ900" s="239"/>
      <c r="BA900" s="236"/>
      <c r="BB900" s="242"/>
      <c r="BC900" s="239"/>
      <c r="BD900" s="293"/>
      <c r="BE900" s="296"/>
      <c r="BF900" s="296"/>
      <c r="BG900" s="299"/>
    </row>
    <row r="901" spans="2:59" ht="28.15" hidden="1" customHeight="1">
      <c r="B901" s="34"/>
      <c r="C901" s="265">
        <v>3</v>
      </c>
      <c r="D901" s="54"/>
      <c r="E901" s="53"/>
      <c r="F901" s="53"/>
      <c r="G901" s="52"/>
      <c r="H901" s="259"/>
      <c r="I901" s="269"/>
      <c r="J901" s="269"/>
      <c r="K901" s="269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44"/>
      <c r="AK901" s="244"/>
      <c r="AL901" s="44"/>
      <c r="AM901" s="211"/>
      <c r="AN901" s="211"/>
      <c r="AO901" s="247">
        <f>SUMPRODUCT(LEN($M901:$AE904)-LEN(SUBSTITUTE($M901:$AE904,"A", "")))</f>
        <v>0</v>
      </c>
      <c r="AP901" s="240">
        <f>SUMPRODUCT(LEN($AH901:$AH904)-LEN(SUBSTITUTE($AH901:$AH904,"A", "")))</f>
        <v>0</v>
      </c>
      <c r="AQ901" s="237">
        <f>SUMPRODUCT(LEN($AG901:$AG904)-LEN(SUBSTITUTE($AG901:$AG904,"A", "")))</f>
        <v>0</v>
      </c>
      <c r="AR901" s="234">
        <f>SUMPRODUCT(LEN($M901:$AE904)-LEN(SUBSTITUTE($M901:$AE904,"S", "")))</f>
        <v>0</v>
      </c>
      <c r="AS901" s="240">
        <f>SUMPRODUCT(LEN($AH901:$AH904)-LEN(SUBSTITUTE($AH901:$AH904,"S", "")))</f>
        <v>0</v>
      </c>
      <c r="AT901" s="237">
        <f>SUMPRODUCT(LEN($AG901:$AG904)-LEN(SUBSTITUTE($AG901:$AG904,"S", "")))</f>
        <v>0</v>
      </c>
      <c r="AU901" s="234">
        <f>SUMPRODUCT(LEN($M901:$AE904)-LEN(SUBSTITUTE($M901:$AE904,"F", "")))</f>
        <v>0</v>
      </c>
      <c r="AV901" s="240">
        <f>SUMPRODUCT(LEN($AH901:$AH904)-LEN(SUBSTITUTE($AH901:$AH904,"F", "")))</f>
        <v>0</v>
      </c>
      <c r="AW901" s="237">
        <f>SUMPRODUCT(LEN($AG901:$AG904)-LEN(SUBSTITUTE($AG901:$AG904,"F", "")))</f>
        <v>0</v>
      </c>
      <c r="AX901" s="234">
        <f>SUMPRODUCT(LEN($M901:$AE904)-LEN(SUBSTITUTE($M901:$AE904,"G", "")))</f>
        <v>0</v>
      </c>
      <c r="AY901" s="240">
        <f>SUMPRODUCT(LEN($AH901:$AH904)-LEN(SUBSTITUTE($AH901:$AH904,"G", "")))</f>
        <v>0</v>
      </c>
      <c r="AZ901" s="237">
        <f>SUMPRODUCT(LEN($AG901:$AG904)-LEN(SUBSTITUTE($AG901:$AG904,"G", "")))</f>
        <v>0</v>
      </c>
      <c r="BA901" s="234">
        <f>SUMPRODUCT(LEN($M901:$AE904)-LEN(SUBSTITUTE($M901:$AE904,"M", "")))</f>
        <v>0</v>
      </c>
      <c r="BB901" s="240">
        <f>SUMPRODUCT(LEN($AH901:$AH904)-LEN(SUBSTITUTE($AH901:$AH904,"M", "")))</f>
        <v>0</v>
      </c>
      <c r="BC901" s="237">
        <f>SUMPRODUCT(LEN($AG901:$AG904)-LEN(SUBSTITUTE($AG901:$AG904,"M", "")))</f>
        <v>0</v>
      </c>
      <c r="BD901" s="291">
        <f>SUMPRODUCT(LEN($AI901:$AI904)-LEN(SUBSTITUTE($AI901:$AI904,"S", "")))</f>
        <v>0</v>
      </c>
      <c r="BE901" s="294">
        <f>SUMPRODUCT(LEN($AI901:$AI904)-LEN(SUBSTITUTE($AI901:$AI904,"F", "")))</f>
        <v>0</v>
      </c>
      <c r="BF901" s="294">
        <f>SUMPRODUCT(LEN($AI901:$AI904)-LEN(SUBSTITUTE($AI901:$AI904,"G", "")))</f>
        <v>0</v>
      </c>
      <c r="BG901" s="297">
        <f>SUMPRODUCT(LEN($AI901:$AI904)-LEN(SUBSTITUTE($AI901:$AI904,"M", "")))</f>
        <v>0</v>
      </c>
    </row>
    <row r="902" spans="2:59" ht="28.15" hidden="1" customHeight="1" thickBot="1">
      <c r="B902" s="34"/>
      <c r="C902" s="266"/>
      <c r="D902" s="43"/>
      <c r="E902" s="42"/>
      <c r="F902" s="42"/>
      <c r="G902" s="41"/>
      <c r="H902" s="260"/>
      <c r="I902" s="270"/>
      <c r="J902" s="270"/>
      <c r="K902" s="270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45"/>
      <c r="AK902" s="245"/>
      <c r="AL902" s="23"/>
      <c r="AM902" s="211"/>
      <c r="AN902" s="211"/>
      <c r="AO902" s="248"/>
      <c r="AP902" s="241"/>
      <c r="AQ902" s="238"/>
      <c r="AR902" s="235"/>
      <c r="AS902" s="241"/>
      <c r="AT902" s="238"/>
      <c r="AU902" s="235"/>
      <c r="AV902" s="241"/>
      <c r="AW902" s="238"/>
      <c r="AX902" s="235"/>
      <c r="AY902" s="241"/>
      <c r="AZ902" s="238"/>
      <c r="BA902" s="235"/>
      <c r="BB902" s="241"/>
      <c r="BC902" s="238"/>
      <c r="BD902" s="292"/>
      <c r="BE902" s="295"/>
      <c r="BF902" s="295"/>
      <c r="BG902" s="298"/>
    </row>
    <row r="903" spans="2:59" ht="28.15" hidden="1" customHeight="1">
      <c r="B903" s="34"/>
      <c r="C903" s="267"/>
      <c r="D903" s="33"/>
      <c r="E903" s="32"/>
      <c r="F903" s="32"/>
      <c r="G903" s="31"/>
      <c r="H903" s="257"/>
      <c r="I903" s="271"/>
      <c r="J903" s="271"/>
      <c r="K903" s="271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45"/>
      <c r="AK903" s="245"/>
      <c r="AL903" s="23"/>
      <c r="AM903" s="211"/>
      <c r="AN903" s="211"/>
      <c r="AO903" s="248"/>
      <c r="AP903" s="241"/>
      <c r="AQ903" s="238"/>
      <c r="AR903" s="235"/>
      <c r="AS903" s="241"/>
      <c r="AT903" s="238"/>
      <c r="AU903" s="235"/>
      <c r="AV903" s="241"/>
      <c r="AW903" s="238"/>
      <c r="AX903" s="235"/>
      <c r="AY903" s="241"/>
      <c r="AZ903" s="238"/>
      <c r="BA903" s="235"/>
      <c r="BB903" s="241"/>
      <c r="BC903" s="238"/>
      <c r="BD903" s="292"/>
      <c r="BE903" s="295"/>
      <c r="BF903" s="295"/>
      <c r="BG903" s="298"/>
    </row>
    <row r="904" spans="2:59" ht="28.15" hidden="1" customHeight="1" thickBot="1">
      <c r="B904" s="22"/>
      <c r="C904" s="268"/>
      <c r="D904" s="21"/>
      <c r="E904" s="20"/>
      <c r="F904" s="20"/>
      <c r="G904" s="19"/>
      <c r="H904" s="258"/>
      <c r="I904" s="272"/>
      <c r="J904" s="272"/>
      <c r="K904" s="27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46"/>
      <c r="AK904" s="246"/>
      <c r="AL904" s="11"/>
      <c r="AM904" s="211"/>
      <c r="AN904" s="211"/>
      <c r="AO904" s="249"/>
      <c r="AP904" s="242"/>
      <c r="AQ904" s="239"/>
      <c r="AR904" s="236"/>
      <c r="AS904" s="242"/>
      <c r="AT904" s="239"/>
      <c r="AU904" s="236"/>
      <c r="AV904" s="242"/>
      <c r="AW904" s="239"/>
      <c r="AX904" s="236"/>
      <c r="AY904" s="242"/>
      <c r="AZ904" s="239"/>
      <c r="BA904" s="236"/>
      <c r="BB904" s="242"/>
      <c r="BC904" s="239"/>
      <c r="BD904" s="293"/>
      <c r="BE904" s="296"/>
      <c r="BF904" s="296"/>
      <c r="BG904" s="299"/>
    </row>
  </sheetData>
  <mergeCells count="6012">
    <mergeCell ref="X9:Y9"/>
    <mergeCell ref="Z9:AA9"/>
    <mergeCell ref="AF9:AG9"/>
    <mergeCell ref="V23:W23"/>
    <mergeCell ref="AD37:AE37"/>
    <mergeCell ref="AM305:AM308"/>
    <mergeCell ref="AN305:AN308"/>
    <mergeCell ref="AM319:AM322"/>
    <mergeCell ref="AN319:AN322"/>
    <mergeCell ref="AM333:AM336"/>
    <mergeCell ref="AN333:AN336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193:AM196"/>
    <mergeCell ref="AN193:AN196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AM123:AM126"/>
    <mergeCell ref="AN123:AN126"/>
    <mergeCell ref="AM137:AM140"/>
    <mergeCell ref="AN137:AN140"/>
    <mergeCell ref="AM151:AM154"/>
    <mergeCell ref="AN151:AN154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93:BD896"/>
    <mergeCell ref="BE893:BE896"/>
    <mergeCell ref="BF893:BF896"/>
    <mergeCell ref="BG893:BG89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E29:BE32"/>
    <mergeCell ref="BF29:BF32"/>
    <mergeCell ref="BG29:BG32"/>
    <mergeCell ref="BD33:BD36"/>
    <mergeCell ref="BE33:BE36"/>
    <mergeCell ref="BF33:BF36"/>
    <mergeCell ref="BG33:BG36"/>
    <mergeCell ref="BE19:BE22"/>
    <mergeCell ref="BF19:BF22"/>
    <mergeCell ref="BG19:BG22"/>
    <mergeCell ref="BD25:BD28"/>
    <mergeCell ref="BE25:BE28"/>
    <mergeCell ref="BF25:BF28"/>
    <mergeCell ref="BG25:BG28"/>
    <mergeCell ref="BE11:BE14"/>
    <mergeCell ref="BF11:BF14"/>
    <mergeCell ref="BG11:BG14"/>
    <mergeCell ref="BD15:BD18"/>
    <mergeCell ref="BE15:BE18"/>
    <mergeCell ref="BF15:BF18"/>
    <mergeCell ref="BG15:BG18"/>
    <mergeCell ref="E738:G738"/>
    <mergeCell ref="E752:G752"/>
    <mergeCell ref="E766:G766"/>
    <mergeCell ref="V877:W877"/>
    <mergeCell ref="I855:I858"/>
    <mergeCell ref="BD11:BD14"/>
    <mergeCell ref="BD19:BD22"/>
    <mergeCell ref="BD29:BD32"/>
    <mergeCell ref="BD39:BD42"/>
    <mergeCell ref="BD47:BD50"/>
    <mergeCell ref="E654:G654"/>
    <mergeCell ref="E668:G668"/>
    <mergeCell ref="E682:G682"/>
    <mergeCell ref="E696:G696"/>
    <mergeCell ref="E710:G710"/>
    <mergeCell ref="E724:G724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R807:S807"/>
    <mergeCell ref="T807:U807"/>
    <mergeCell ref="K701:K704"/>
    <mergeCell ref="L695:M695"/>
    <mergeCell ref="N695:O695"/>
    <mergeCell ref="P695:Q695"/>
    <mergeCell ref="R695:S695"/>
    <mergeCell ref="T695:U695"/>
    <mergeCell ref="K691:K694"/>
    <mergeCell ref="H501:H502"/>
    <mergeCell ref="H503:H504"/>
    <mergeCell ref="J473:J476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J879:J882"/>
    <mergeCell ref="K879:K882"/>
    <mergeCell ref="H879:H880"/>
    <mergeCell ref="H881:H882"/>
    <mergeCell ref="H883:H884"/>
    <mergeCell ref="H885:H886"/>
    <mergeCell ref="AQ887:AQ890"/>
    <mergeCell ref="H889:H890"/>
    <mergeCell ref="H887:H888"/>
    <mergeCell ref="J859:J862"/>
    <mergeCell ref="K859:K862"/>
    <mergeCell ref="X877:Y877"/>
    <mergeCell ref="Z877:AA877"/>
    <mergeCell ref="H857:H858"/>
    <mergeCell ref="H859:H860"/>
    <mergeCell ref="H861:H862"/>
    <mergeCell ref="I841:I844"/>
    <mergeCell ref="E836:G836"/>
    <mergeCell ref="AJ837:AJ840"/>
    <mergeCell ref="L807:M807"/>
    <mergeCell ref="N807:O807"/>
    <mergeCell ref="P807:Q807"/>
    <mergeCell ref="E878:G878"/>
    <mergeCell ref="C883:C886"/>
    <mergeCell ref="I883:I886"/>
    <mergeCell ref="J883:J886"/>
    <mergeCell ref="K883:K886"/>
    <mergeCell ref="L877:M877"/>
    <mergeCell ref="N877:O877"/>
    <mergeCell ref="P877:Q877"/>
    <mergeCell ref="V863:W863"/>
    <mergeCell ref="C887:C890"/>
    <mergeCell ref="I887:I890"/>
    <mergeCell ref="J887:J890"/>
    <mergeCell ref="K887:K890"/>
    <mergeCell ref="C879:C882"/>
    <mergeCell ref="I879:I882"/>
    <mergeCell ref="H873:H874"/>
    <mergeCell ref="H875:H876"/>
    <mergeCell ref="I873:I876"/>
    <mergeCell ref="J873:J876"/>
    <mergeCell ref="K873:K876"/>
    <mergeCell ref="C873:C876"/>
    <mergeCell ref="C869:C872"/>
    <mergeCell ref="I869:I872"/>
    <mergeCell ref="J869:J872"/>
    <mergeCell ref="K869:K872"/>
    <mergeCell ref="H869:H870"/>
    <mergeCell ref="H871:H872"/>
    <mergeCell ref="E864:G864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P841:AP844"/>
    <mergeCell ref="AQ841:AQ844"/>
    <mergeCell ref="J855:J858"/>
    <mergeCell ref="K855:K858"/>
    <mergeCell ref="AJ855:AJ858"/>
    <mergeCell ref="AK855:AK858"/>
    <mergeCell ref="AO855:AO858"/>
    <mergeCell ref="AP855:AP858"/>
    <mergeCell ref="AQ855:AQ858"/>
    <mergeCell ref="J841:J844"/>
    <mergeCell ref="K841:K844"/>
    <mergeCell ref="AJ841:AJ844"/>
    <mergeCell ref="AK841:AK844"/>
    <mergeCell ref="AO841:AO844"/>
    <mergeCell ref="T849:U849"/>
    <mergeCell ref="AQ873:AQ876"/>
    <mergeCell ref="AS827:AS830"/>
    <mergeCell ref="K837:K840"/>
    <mergeCell ref="H837:H838"/>
    <mergeCell ref="H839:H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55:AU858"/>
    <mergeCell ref="AT855:AT858"/>
    <mergeCell ref="V849:W849"/>
    <mergeCell ref="X849:Y849"/>
    <mergeCell ref="Z849:AA849"/>
    <mergeCell ref="AP851:AP854"/>
    <mergeCell ref="AQ851:AQ854"/>
    <mergeCell ref="AR851:AR854"/>
    <mergeCell ref="V835:W835"/>
    <mergeCell ref="X835:Y835"/>
    <mergeCell ref="Z835:AA835"/>
    <mergeCell ref="AF835:AG835"/>
    <mergeCell ref="AD835:AE835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AO817:AO820"/>
    <mergeCell ref="AP817:AP820"/>
    <mergeCell ref="AQ813:AQ816"/>
    <mergeCell ref="C823:C826"/>
    <mergeCell ref="I823:I826"/>
    <mergeCell ref="J823:J826"/>
    <mergeCell ref="K823:K826"/>
    <mergeCell ref="E822:G822"/>
    <mergeCell ref="AU817:AU820"/>
    <mergeCell ref="AU837:AU840"/>
    <mergeCell ref="AQ831:AQ834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AP831:AP834"/>
    <mergeCell ref="AP827:AP830"/>
    <mergeCell ref="AQ827:AQ830"/>
    <mergeCell ref="AR827:AR830"/>
    <mergeCell ref="AQ817:AQ820"/>
    <mergeCell ref="AR817:AR820"/>
    <mergeCell ref="AS817:AS820"/>
    <mergeCell ref="AT817:AT820"/>
    <mergeCell ref="AR813:AR816"/>
    <mergeCell ref="AS813:AS816"/>
    <mergeCell ref="AT813:AT816"/>
    <mergeCell ref="H813:H814"/>
    <mergeCell ref="K813:K81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AU813:AU816"/>
    <mergeCell ref="C817:C820"/>
    <mergeCell ref="I817:I820"/>
    <mergeCell ref="J817:J820"/>
    <mergeCell ref="K817:K820"/>
    <mergeCell ref="AJ817:AJ820"/>
    <mergeCell ref="AK817:AK820"/>
    <mergeCell ref="AS803:AS806"/>
    <mergeCell ref="AT803:AT806"/>
    <mergeCell ref="AU803:AU806"/>
    <mergeCell ref="AS799:AS802"/>
    <mergeCell ref="AQ803:AQ806"/>
    <mergeCell ref="AR803:AR806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H809:H810"/>
    <mergeCell ref="H811:H812"/>
    <mergeCell ref="AU767:AU770"/>
    <mergeCell ref="AR771:AR774"/>
    <mergeCell ref="AS771:AS774"/>
    <mergeCell ref="AT795:AT798"/>
    <mergeCell ref="AR799:AR802"/>
    <mergeCell ref="AR775:AR778"/>
    <mergeCell ref="AS775:AS778"/>
    <mergeCell ref="AT775:AT778"/>
    <mergeCell ref="AU775:AU778"/>
    <mergeCell ref="AR781:AR784"/>
    <mergeCell ref="AS781:AS784"/>
    <mergeCell ref="AT781:AT784"/>
    <mergeCell ref="AU781:AU784"/>
    <mergeCell ref="I767:I770"/>
    <mergeCell ref="J767:J770"/>
    <mergeCell ref="K767:K770"/>
    <mergeCell ref="H773:H774"/>
    <mergeCell ref="AP795:AP798"/>
    <mergeCell ref="AP799:AP802"/>
    <mergeCell ref="AQ799:AQ802"/>
    <mergeCell ref="H799:H800"/>
    <mergeCell ref="H801:H802"/>
    <mergeCell ref="I799:I802"/>
    <mergeCell ref="J799:J802"/>
    <mergeCell ref="K799:K802"/>
    <mergeCell ref="AJ799:AJ802"/>
    <mergeCell ref="AK799:AK802"/>
    <mergeCell ref="AO799:AO802"/>
    <mergeCell ref="AU799:AU802"/>
    <mergeCell ref="C781:C784"/>
    <mergeCell ref="C795:C798"/>
    <mergeCell ref="C785:C788"/>
    <mergeCell ref="K785:K788"/>
    <mergeCell ref="H785:H786"/>
    <mergeCell ref="AJ785:AJ788"/>
    <mergeCell ref="L793:M793"/>
    <mergeCell ref="N793:O793"/>
    <mergeCell ref="P793:Q793"/>
    <mergeCell ref="R793:S793"/>
    <mergeCell ref="T793:U793"/>
    <mergeCell ref="AU785:AU788"/>
    <mergeCell ref="AT771:AT774"/>
    <mergeCell ref="AU771:AU774"/>
    <mergeCell ref="AQ775:AQ778"/>
    <mergeCell ref="C809:C812"/>
    <mergeCell ref="I809:I812"/>
    <mergeCell ref="J809:J812"/>
    <mergeCell ref="K809:K812"/>
    <mergeCell ref="E808:G808"/>
    <mergeCell ref="AT799:AT802"/>
    <mergeCell ref="H803:H804"/>
    <mergeCell ref="H805:H806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AO767:AO770"/>
    <mergeCell ref="AP767:AP770"/>
    <mergeCell ref="AR761:AR764"/>
    <mergeCell ref="AT757:AT760"/>
    <mergeCell ref="AR753:AR756"/>
    <mergeCell ref="AK753:AK756"/>
    <mergeCell ref="AP761:AP764"/>
    <mergeCell ref="AQ761:AQ76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67:AQ770"/>
    <mergeCell ref="AR767:AR770"/>
    <mergeCell ref="AS767:AS770"/>
    <mergeCell ref="AT767:AT770"/>
    <mergeCell ref="AJ753:AJ756"/>
    <mergeCell ref="AS753:AS756"/>
    <mergeCell ref="AT753:AT756"/>
    <mergeCell ref="C771:C774"/>
    <mergeCell ref="I771:I774"/>
    <mergeCell ref="J771:J774"/>
    <mergeCell ref="K771:K774"/>
    <mergeCell ref="AJ771:AJ774"/>
    <mergeCell ref="AP743:AP746"/>
    <mergeCell ref="AQ743:AQ746"/>
    <mergeCell ref="AO753:AO756"/>
    <mergeCell ref="H753:H754"/>
    <mergeCell ref="K757:K760"/>
    <mergeCell ref="AJ757:AJ760"/>
    <mergeCell ref="AK757:AK760"/>
    <mergeCell ref="AO757:AO760"/>
    <mergeCell ref="AP757:AP760"/>
    <mergeCell ref="AQ757:AQ760"/>
    <mergeCell ref="C753:C756"/>
    <mergeCell ref="I753:I756"/>
    <mergeCell ref="J753:J756"/>
    <mergeCell ref="K753:K756"/>
    <mergeCell ref="AP753:AP756"/>
    <mergeCell ref="AQ753:AQ756"/>
    <mergeCell ref="N751:O751"/>
    <mergeCell ref="P751:Q751"/>
    <mergeCell ref="R751:S751"/>
    <mergeCell ref="V765:W765"/>
    <mergeCell ref="X765:Y765"/>
    <mergeCell ref="Z765:AA765"/>
    <mergeCell ref="AJ767:AJ770"/>
    <mergeCell ref="AK767:AK770"/>
    <mergeCell ref="C743:C746"/>
    <mergeCell ref="H749:H750"/>
    <mergeCell ref="I743:I746"/>
    <mergeCell ref="J743:J746"/>
    <mergeCell ref="K743:K746"/>
    <mergeCell ref="L751:M751"/>
    <mergeCell ref="N737:O737"/>
    <mergeCell ref="P737:Q737"/>
    <mergeCell ref="R737:S737"/>
    <mergeCell ref="T737:U737"/>
    <mergeCell ref="C729:C732"/>
    <mergeCell ref="I729:I732"/>
    <mergeCell ref="K733:K736"/>
    <mergeCell ref="L723:M723"/>
    <mergeCell ref="N723:O723"/>
    <mergeCell ref="P723:Q723"/>
    <mergeCell ref="R723:S723"/>
    <mergeCell ref="T723:U723"/>
    <mergeCell ref="C747:C750"/>
    <mergeCell ref="I747:I750"/>
    <mergeCell ref="J747:J750"/>
    <mergeCell ref="K747:K750"/>
    <mergeCell ref="L737:M737"/>
    <mergeCell ref="J739:J742"/>
    <mergeCell ref="K739:K742"/>
    <mergeCell ref="H743:H744"/>
    <mergeCell ref="T751:U751"/>
    <mergeCell ref="AR719:AR722"/>
    <mergeCell ref="AS719:AS722"/>
    <mergeCell ref="AT719:AT722"/>
    <mergeCell ref="AO711:AO714"/>
    <mergeCell ref="C711:C714"/>
    <mergeCell ref="I711:I714"/>
    <mergeCell ref="K719:K722"/>
    <mergeCell ref="AJ719:AJ722"/>
    <mergeCell ref="AK719:AK722"/>
    <mergeCell ref="AO719:AO722"/>
    <mergeCell ref="AP719:AP722"/>
    <mergeCell ref="AQ719:AQ722"/>
    <mergeCell ref="AQ715:AQ718"/>
    <mergeCell ref="AR715:AR718"/>
    <mergeCell ref="AS715:AS718"/>
    <mergeCell ref="AT715:AT718"/>
    <mergeCell ref="AB737:AC737"/>
    <mergeCell ref="V737:W737"/>
    <mergeCell ref="X737:Y737"/>
    <mergeCell ref="Z737:AA737"/>
    <mergeCell ref="AF737:AG737"/>
    <mergeCell ref="K715:K718"/>
    <mergeCell ref="AJ715:AJ718"/>
    <mergeCell ref="AK715:AK718"/>
    <mergeCell ref="AO715:AO718"/>
    <mergeCell ref="AP715:AP718"/>
    <mergeCell ref="C733:C736"/>
    <mergeCell ref="I733:I736"/>
    <mergeCell ref="J733:J736"/>
    <mergeCell ref="AB709:AC709"/>
    <mergeCell ref="J711:J714"/>
    <mergeCell ref="K711:K714"/>
    <mergeCell ref="H717:H718"/>
    <mergeCell ref="H719:H720"/>
    <mergeCell ref="C715:C718"/>
    <mergeCell ref="I715:I718"/>
    <mergeCell ref="H731:H732"/>
    <mergeCell ref="R709:S709"/>
    <mergeCell ref="T709:U709"/>
    <mergeCell ref="AJ729:AJ732"/>
    <mergeCell ref="AK729:AK732"/>
    <mergeCell ref="AO729:AO732"/>
    <mergeCell ref="AP729:AP732"/>
    <mergeCell ref="V723:W723"/>
    <mergeCell ref="X723:Y723"/>
    <mergeCell ref="AP711:AP714"/>
    <mergeCell ref="AQ711:AQ714"/>
    <mergeCell ref="AR711:AR714"/>
    <mergeCell ref="AS711:AS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V709:W709"/>
    <mergeCell ref="X709:Y709"/>
    <mergeCell ref="Z709:AA709"/>
    <mergeCell ref="AF709:AG709"/>
    <mergeCell ref="P709:Q709"/>
    <mergeCell ref="AJ711:AJ714"/>
    <mergeCell ref="AK711:AK714"/>
    <mergeCell ref="J715:J718"/>
    <mergeCell ref="AP691:AP694"/>
    <mergeCell ref="AQ691:AQ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R701:AR704"/>
    <mergeCell ref="AS701:AS704"/>
    <mergeCell ref="AT701:AT704"/>
    <mergeCell ref="AO701:AO704"/>
    <mergeCell ref="AP701:AP704"/>
    <mergeCell ref="AQ701:AQ704"/>
    <mergeCell ref="AT691:AT694"/>
    <mergeCell ref="AU691:AU694"/>
    <mergeCell ref="AR705:AR708"/>
    <mergeCell ref="AS705:AS708"/>
    <mergeCell ref="AT705:AT708"/>
    <mergeCell ref="C655:C658"/>
    <mergeCell ref="AP687:AP690"/>
    <mergeCell ref="AQ687:AQ690"/>
    <mergeCell ref="AJ697:AJ700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C691:C694"/>
    <mergeCell ref="I691:I694"/>
    <mergeCell ref="V653:W653"/>
    <mergeCell ref="X653:Y653"/>
    <mergeCell ref="Z653:AA653"/>
    <mergeCell ref="AF653:AG653"/>
    <mergeCell ref="AJ649:AJ652"/>
    <mergeCell ref="AK649:AK652"/>
    <mergeCell ref="AT663:AT666"/>
    <mergeCell ref="AU663:AU666"/>
    <mergeCell ref="AT673:AT676"/>
    <mergeCell ref="AU673:AU676"/>
    <mergeCell ref="R667:S667"/>
    <mergeCell ref="T667:U667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AT659:AT662"/>
    <mergeCell ref="C659:C662"/>
    <mergeCell ref="AQ663:AQ666"/>
    <mergeCell ref="AS669:AS672"/>
    <mergeCell ref="AR655:AR658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AU659:AU662"/>
    <mergeCell ref="K659:K662"/>
    <mergeCell ref="H663:H664"/>
    <mergeCell ref="H665:H666"/>
    <mergeCell ref="Z667:AA667"/>
    <mergeCell ref="AF667:AG667"/>
    <mergeCell ref="AR659:AR662"/>
    <mergeCell ref="L667:M667"/>
    <mergeCell ref="N667:O667"/>
    <mergeCell ref="P667:Q667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U621:AU624"/>
    <mergeCell ref="R639:S639"/>
    <mergeCell ref="T639:U639"/>
    <mergeCell ref="I659:I662"/>
    <mergeCell ref="I635:I638"/>
    <mergeCell ref="I655:I658"/>
    <mergeCell ref="J655:J658"/>
    <mergeCell ref="K655:K658"/>
    <mergeCell ref="AJ655:AJ658"/>
    <mergeCell ref="AK655:AK658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T607:AT610"/>
    <mergeCell ref="AU607:AU610"/>
    <mergeCell ref="AR621:AR624"/>
    <mergeCell ref="AS621:AS624"/>
    <mergeCell ref="AT621:AT624"/>
    <mergeCell ref="AP621:AP624"/>
    <mergeCell ref="AQ621:AQ624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13:AT616"/>
    <mergeCell ref="AU613:AU616"/>
    <mergeCell ref="AP613:AP616"/>
    <mergeCell ref="AQ613:AQ616"/>
    <mergeCell ref="AP631:AP634"/>
    <mergeCell ref="AQ631:AQ634"/>
    <mergeCell ref="C621:C624"/>
    <mergeCell ref="I621:I624"/>
    <mergeCell ref="C631:C634"/>
    <mergeCell ref="I631:I634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Q589:AQ592"/>
    <mergeCell ref="J589:J592"/>
    <mergeCell ref="K589:K592"/>
    <mergeCell ref="L597:M597"/>
    <mergeCell ref="N597:O597"/>
    <mergeCell ref="P597:Q597"/>
    <mergeCell ref="R597:S597"/>
    <mergeCell ref="T597:U597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AR579:AR582"/>
    <mergeCell ref="AQ585:AQ588"/>
    <mergeCell ref="AJ557:AJ560"/>
    <mergeCell ref="AK557:AK560"/>
    <mergeCell ref="AO557:AO560"/>
    <mergeCell ref="AP557:AP560"/>
    <mergeCell ref="AQ557:AQ560"/>
    <mergeCell ref="AR561:AR564"/>
    <mergeCell ref="AP561:AP564"/>
    <mergeCell ref="AQ561:AQ564"/>
    <mergeCell ref="AJ561:AJ564"/>
    <mergeCell ref="AK561:AK564"/>
    <mergeCell ref="AO561:AO564"/>
    <mergeCell ref="AT575:AT578"/>
    <mergeCell ref="AU575:AU578"/>
    <mergeCell ref="C575:C578"/>
    <mergeCell ref="I575:I578"/>
    <mergeCell ref="J575:J578"/>
    <mergeCell ref="K575:K578"/>
    <mergeCell ref="AJ575:AJ578"/>
    <mergeCell ref="AK575:AK578"/>
    <mergeCell ref="AR571:AR574"/>
    <mergeCell ref="AS571:AS574"/>
    <mergeCell ref="AT571:AT574"/>
    <mergeCell ref="AU571:AU574"/>
    <mergeCell ref="H573:H574"/>
    <mergeCell ref="H575:H576"/>
    <mergeCell ref="H577:H578"/>
    <mergeCell ref="AS579:AS582"/>
    <mergeCell ref="AT579:AT582"/>
    <mergeCell ref="AU579:AU582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C523:C526"/>
    <mergeCell ref="I523:I526"/>
    <mergeCell ref="J523:J526"/>
    <mergeCell ref="K523:K526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V499:W499"/>
    <mergeCell ref="X499:Y499"/>
    <mergeCell ref="Z499:AA499"/>
    <mergeCell ref="AF499:AG499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H489:H490"/>
    <mergeCell ref="H491:H492"/>
    <mergeCell ref="C491:C494"/>
    <mergeCell ref="I491:I494"/>
    <mergeCell ref="J491:J494"/>
    <mergeCell ref="K491:K494"/>
    <mergeCell ref="AJ491:AJ494"/>
    <mergeCell ref="AK491:AK494"/>
    <mergeCell ref="AO491:AO494"/>
    <mergeCell ref="AP491:AP494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C459:C462"/>
    <mergeCell ref="I459:I462"/>
    <mergeCell ref="J459:J462"/>
    <mergeCell ref="K459:K462"/>
    <mergeCell ref="AR477:AR480"/>
    <mergeCell ref="AJ459:AJ462"/>
    <mergeCell ref="AK459:AK462"/>
    <mergeCell ref="AO459:AO462"/>
    <mergeCell ref="AP459:AP462"/>
    <mergeCell ref="AK463:AK466"/>
    <mergeCell ref="AO463:AO466"/>
    <mergeCell ref="AP463:AP466"/>
    <mergeCell ref="AQ463:AQ466"/>
    <mergeCell ref="AS463:AS466"/>
    <mergeCell ref="AT463:AT466"/>
    <mergeCell ref="I481:I484"/>
    <mergeCell ref="J481:J484"/>
    <mergeCell ref="H477:H478"/>
    <mergeCell ref="H479:H480"/>
    <mergeCell ref="H481:H482"/>
    <mergeCell ref="K473:K476"/>
    <mergeCell ref="AJ473:AJ476"/>
    <mergeCell ref="AK473:AK476"/>
    <mergeCell ref="AO473:AO476"/>
    <mergeCell ref="AP473:AP476"/>
    <mergeCell ref="K477:K480"/>
    <mergeCell ref="AQ449:AQ452"/>
    <mergeCell ref="P457:Q457"/>
    <mergeCell ref="R457:S457"/>
    <mergeCell ref="T457:U457"/>
    <mergeCell ref="AQ439:AQ442"/>
    <mergeCell ref="H439:H440"/>
    <mergeCell ref="H441:H442"/>
    <mergeCell ref="I449:I452"/>
    <mergeCell ref="J449:J452"/>
    <mergeCell ref="H445:H446"/>
    <mergeCell ref="H447:H448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K467:K470"/>
    <mergeCell ref="AB429:AC429"/>
    <mergeCell ref="C435:C438"/>
    <mergeCell ref="I435:I438"/>
    <mergeCell ref="J435:J438"/>
    <mergeCell ref="K435:K438"/>
    <mergeCell ref="AJ435:AJ438"/>
    <mergeCell ref="AK435:AK438"/>
    <mergeCell ref="AS431:AS434"/>
    <mergeCell ref="X429:Y429"/>
    <mergeCell ref="Z429:AA429"/>
    <mergeCell ref="AF429:AG429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J463:AJ466"/>
    <mergeCell ref="K431:K434"/>
    <mergeCell ref="AJ431:AJ434"/>
    <mergeCell ref="AK431:AK434"/>
    <mergeCell ref="AO431:AO434"/>
    <mergeCell ref="AP431:AP434"/>
    <mergeCell ref="AQ431:AQ434"/>
    <mergeCell ref="K445:K448"/>
    <mergeCell ref="AJ445:AJ448"/>
    <mergeCell ref="AK445:AK448"/>
    <mergeCell ref="AO445:AO448"/>
    <mergeCell ref="AP449:AP452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AO435:AO438"/>
    <mergeCell ref="AP435:AP438"/>
    <mergeCell ref="C421:C424"/>
    <mergeCell ref="I421:I424"/>
    <mergeCell ref="J421:J424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S417:AS420"/>
    <mergeCell ref="AT417:AT420"/>
    <mergeCell ref="AT411:AT414"/>
    <mergeCell ref="K389:K392"/>
    <mergeCell ref="AS411:AS414"/>
    <mergeCell ref="AB415:AC415"/>
    <mergeCell ref="K411:K414"/>
    <mergeCell ref="AJ411:AJ414"/>
    <mergeCell ref="AT393:AT396"/>
    <mergeCell ref="P387:Q387"/>
    <mergeCell ref="R387:S387"/>
    <mergeCell ref="T401:U401"/>
    <mergeCell ref="AJ393:AJ39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N373:O373"/>
    <mergeCell ref="P373:Q373"/>
    <mergeCell ref="R373:S373"/>
    <mergeCell ref="T373:U373"/>
    <mergeCell ref="AQ403:AQ406"/>
    <mergeCell ref="AR403:AR406"/>
    <mergeCell ref="AT379:AT382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K379:AK382"/>
    <mergeCell ref="AO379:AO382"/>
    <mergeCell ref="AP379:AP382"/>
    <mergeCell ref="AQ379:AQ382"/>
    <mergeCell ref="AR379:AR382"/>
    <mergeCell ref="AS379:AS382"/>
    <mergeCell ref="K383:K386"/>
    <mergeCell ref="AU397:AU400"/>
    <mergeCell ref="H379:H380"/>
    <mergeCell ref="H381:H382"/>
    <mergeCell ref="H393:H394"/>
    <mergeCell ref="H395:H396"/>
    <mergeCell ref="H397:H398"/>
    <mergeCell ref="H399:H400"/>
    <mergeCell ref="AB387:AC387"/>
    <mergeCell ref="AQ383:AQ386"/>
    <mergeCell ref="AU375:AU378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P393:AP396"/>
    <mergeCell ref="AQ393:AQ396"/>
    <mergeCell ref="AR393:AR396"/>
    <mergeCell ref="C403:C406"/>
    <mergeCell ref="I403:I406"/>
    <mergeCell ref="J403:J406"/>
    <mergeCell ref="K403:K406"/>
    <mergeCell ref="AJ403:AJ406"/>
    <mergeCell ref="AK403:AK406"/>
    <mergeCell ref="AR383:AR386"/>
    <mergeCell ref="AS383:AS386"/>
    <mergeCell ref="AT383:AT386"/>
    <mergeCell ref="AU383:AU386"/>
    <mergeCell ref="AD387:AE387"/>
    <mergeCell ref="AD401:AE401"/>
    <mergeCell ref="AB401:AC401"/>
    <mergeCell ref="AK369:AK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I369:I372"/>
    <mergeCell ref="J369:J372"/>
    <mergeCell ref="K369:K372"/>
    <mergeCell ref="H333:H334"/>
    <mergeCell ref="C333:C336"/>
    <mergeCell ref="AR341:AR344"/>
    <mergeCell ref="AS341:AS344"/>
    <mergeCell ref="AP347:AP350"/>
    <mergeCell ref="AQ347:AQ350"/>
    <mergeCell ref="AR347:AR350"/>
    <mergeCell ref="AS347:AS350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K355:AK358"/>
    <mergeCell ref="AO355:AO358"/>
    <mergeCell ref="AP355:AP358"/>
    <mergeCell ref="AQ355:AQ358"/>
    <mergeCell ref="AR355:AR358"/>
    <mergeCell ref="AS355:AS358"/>
    <mergeCell ref="I361:I364"/>
    <mergeCell ref="J361:J364"/>
    <mergeCell ref="K361:K364"/>
    <mergeCell ref="C369:C372"/>
    <mergeCell ref="C361:C364"/>
    <mergeCell ref="C365:C368"/>
    <mergeCell ref="H361:H362"/>
    <mergeCell ref="H375:H376"/>
    <mergeCell ref="AS351:AS354"/>
    <mergeCell ref="AT355:AT358"/>
    <mergeCell ref="AB345:AC345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T351:AT354"/>
    <mergeCell ref="AU351:AU354"/>
    <mergeCell ref="C355:C358"/>
    <mergeCell ref="I355:I358"/>
    <mergeCell ref="J355:J358"/>
    <mergeCell ref="K355:K358"/>
    <mergeCell ref="AJ355:AJ358"/>
    <mergeCell ref="AR337:AR340"/>
    <mergeCell ref="AS337:AS340"/>
    <mergeCell ref="AJ351:AJ354"/>
    <mergeCell ref="AK351:AK354"/>
    <mergeCell ref="AO351:AO354"/>
    <mergeCell ref="AP351:AP354"/>
    <mergeCell ref="H337:H338"/>
    <mergeCell ref="H339:H340"/>
    <mergeCell ref="H341:H342"/>
    <mergeCell ref="H343:H344"/>
    <mergeCell ref="L345:M345"/>
    <mergeCell ref="N345:O345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P345:Q345"/>
    <mergeCell ref="R345:S345"/>
    <mergeCell ref="T345:U345"/>
    <mergeCell ref="AO323:AO326"/>
    <mergeCell ref="AP323:AP326"/>
    <mergeCell ref="AQ323:AQ326"/>
    <mergeCell ref="T331:U331"/>
    <mergeCell ref="AO333:AO336"/>
    <mergeCell ref="AJ347:AJ350"/>
    <mergeCell ref="AK347:AK350"/>
    <mergeCell ref="AO347:AO350"/>
    <mergeCell ref="AP361:AP364"/>
    <mergeCell ref="AQ361:AQ364"/>
    <mergeCell ref="AK361:AK364"/>
    <mergeCell ref="AO361:AO364"/>
    <mergeCell ref="L331:M331"/>
    <mergeCell ref="N331:O331"/>
    <mergeCell ref="P331:Q331"/>
    <mergeCell ref="R331:S331"/>
    <mergeCell ref="C337:C340"/>
    <mergeCell ref="I337:I340"/>
    <mergeCell ref="J337:J340"/>
    <mergeCell ref="K337:K340"/>
    <mergeCell ref="H335:H336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AQ327:AQ330"/>
    <mergeCell ref="J341:J344"/>
    <mergeCell ref="I333:I336"/>
    <mergeCell ref="J333:J336"/>
    <mergeCell ref="K333:K336"/>
    <mergeCell ref="AJ333:AJ336"/>
    <mergeCell ref="AK333:AK336"/>
    <mergeCell ref="J309:J312"/>
    <mergeCell ref="K309:K312"/>
    <mergeCell ref="AJ309:AJ312"/>
    <mergeCell ref="AK309:AK312"/>
    <mergeCell ref="H319:H320"/>
    <mergeCell ref="H321:H322"/>
    <mergeCell ref="H323:H324"/>
    <mergeCell ref="H325:H326"/>
    <mergeCell ref="AJ313:AJ316"/>
    <mergeCell ref="AK313:AK316"/>
    <mergeCell ref="L317:M317"/>
    <mergeCell ref="N317:O317"/>
    <mergeCell ref="P317:Q317"/>
    <mergeCell ref="R317:S317"/>
    <mergeCell ref="AP327:AP330"/>
    <mergeCell ref="K323:K326"/>
    <mergeCell ref="AJ323:AJ326"/>
    <mergeCell ref="AK323:AK326"/>
    <mergeCell ref="T317:U317"/>
    <mergeCell ref="AO313:AO316"/>
    <mergeCell ref="AP313:AP316"/>
    <mergeCell ref="AQ313:AQ316"/>
    <mergeCell ref="C327:C330"/>
    <mergeCell ref="I327:I330"/>
    <mergeCell ref="J327:J330"/>
    <mergeCell ref="K327:K330"/>
    <mergeCell ref="AJ327:AJ330"/>
    <mergeCell ref="AK327:AK330"/>
    <mergeCell ref="H327:H328"/>
    <mergeCell ref="H329:H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R313:AR316"/>
    <mergeCell ref="C305:C308"/>
    <mergeCell ref="I305:I308"/>
    <mergeCell ref="J305:J308"/>
    <mergeCell ref="K305:K308"/>
    <mergeCell ref="AJ305:AJ308"/>
    <mergeCell ref="AK305:AK308"/>
    <mergeCell ref="AR319:AR322"/>
    <mergeCell ref="AS319:AS322"/>
    <mergeCell ref="C309:C312"/>
    <mergeCell ref="I309:I312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L275:M275"/>
    <mergeCell ref="N275:O275"/>
    <mergeCell ref="AB289:AC289"/>
    <mergeCell ref="Z275:AA275"/>
    <mergeCell ref="AF275:AG275"/>
    <mergeCell ref="V289:W289"/>
    <mergeCell ref="V275:W275"/>
    <mergeCell ref="X275:Y275"/>
    <mergeCell ref="AR295:AR298"/>
    <mergeCell ref="AS295:AS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K263:AK266"/>
    <mergeCell ref="AO263:AO266"/>
    <mergeCell ref="AR267:AR270"/>
    <mergeCell ref="AS267:AS270"/>
    <mergeCell ref="AT267:AT270"/>
    <mergeCell ref="AU267:AU270"/>
    <mergeCell ref="AJ271:AJ274"/>
    <mergeCell ref="AK271:AK274"/>
    <mergeCell ref="AO271:AO274"/>
    <mergeCell ref="AP271:AP274"/>
    <mergeCell ref="AQ271:AQ274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I253:I256"/>
    <mergeCell ref="J253:J256"/>
    <mergeCell ref="K253:K256"/>
    <mergeCell ref="AP257:AP260"/>
    <mergeCell ref="AQ257:AQ260"/>
    <mergeCell ref="AK253:AK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H239:H240"/>
    <mergeCell ref="H241:H242"/>
    <mergeCell ref="E234:G234"/>
    <mergeCell ref="P233:Q233"/>
    <mergeCell ref="R233:S233"/>
    <mergeCell ref="L219:M219"/>
    <mergeCell ref="N219:O219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P211:AP214"/>
    <mergeCell ref="AQ211:AQ214"/>
    <mergeCell ref="H235:H236"/>
    <mergeCell ref="H237:H238"/>
    <mergeCell ref="I229:I232"/>
    <mergeCell ref="J229:J232"/>
    <mergeCell ref="I221:I224"/>
    <mergeCell ref="J221:J224"/>
    <mergeCell ref="AP221:AP224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Q215:AQ218"/>
    <mergeCell ref="AJ215:AJ218"/>
    <mergeCell ref="AK215:AK218"/>
    <mergeCell ref="AO215:AO218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J201:J204"/>
    <mergeCell ref="K201:K204"/>
    <mergeCell ref="L205:M205"/>
    <mergeCell ref="N205:O205"/>
    <mergeCell ref="P205:Q205"/>
    <mergeCell ref="R205:S205"/>
    <mergeCell ref="AQ197:AQ200"/>
    <mergeCell ref="AR197:AR200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73:AR176"/>
    <mergeCell ref="AS173:AS176"/>
    <mergeCell ref="AR183:AR186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D107:AE107"/>
    <mergeCell ref="AB107:AC107"/>
    <mergeCell ref="E94:G94"/>
    <mergeCell ref="H85:H86"/>
    <mergeCell ref="H87:H88"/>
    <mergeCell ref="H89:H90"/>
    <mergeCell ref="AM95:AM98"/>
    <mergeCell ref="AN95:AN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L93:M93"/>
    <mergeCell ref="N93:O93"/>
    <mergeCell ref="P93:Q93"/>
    <mergeCell ref="R93:S93"/>
    <mergeCell ref="T93:U93"/>
    <mergeCell ref="AS81:AS84"/>
    <mergeCell ref="AT81:AT84"/>
    <mergeCell ref="E80:G80"/>
    <mergeCell ref="H83:H84"/>
    <mergeCell ref="AT85:AT88"/>
    <mergeCell ref="H81:H82"/>
    <mergeCell ref="AM81:AM84"/>
    <mergeCell ref="AN81:AN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AD93:AE93"/>
    <mergeCell ref="AB93:AC93"/>
    <mergeCell ref="K81:K84"/>
    <mergeCell ref="AJ81:AJ84"/>
    <mergeCell ref="AK81:AK84"/>
    <mergeCell ref="AO81:AO84"/>
    <mergeCell ref="AP81:AP84"/>
    <mergeCell ref="AQ81:AQ84"/>
    <mergeCell ref="I71:I74"/>
    <mergeCell ref="J71:J74"/>
    <mergeCell ref="K71:K74"/>
    <mergeCell ref="AP61:AP64"/>
    <mergeCell ref="AQ61:AQ64"/>
    <mergeCell ref="AR71:AR74"/>
    <mergeCell ref="AU85:AU88"/>
    <mergeCell ref="AR89:AR92"/>
    <mergeCell ref="AS89:AS92"/>
    <mergeCell ref="AT89:AT92"/>
    <mergeCell ref="AU89:AU92"/>
    <mergeCell ref="AM67:AM70"/>
    <mergeCell ref="AN67:AN70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K75:K78"/>
    <mergeCell ref="AK75:AK78"/>
    <mergeCell ref="AO75:AO78"/>
    <mergeCell ref="AP75:AP78"/>
    <mergeCell ref="AQ75:AQ78"/>
    <mergeCell ref="V65:W65"/>
    <mergeCell ref="X65:Y65"/>
    <mergeCell ref="H67:H68"/>
    <mergeCell ref="H69:H70"/>
    <mergeCell ref="AM53:AM56"/>
    <mergeCell ref="AN53:AN56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AO53:AO56"/>
    <mergeCell ref="AQ47:AQ50"/>
    <mergeCell ref="AD65:AE65"/>
    <mergeCell ref="H55:H56"/>
    <mergeCell ref="H57:H58"/>
    <mergeCell ref="H59:H60"/>
    <mergeCell ref="H61:H62"/>
    <mergeCell ref="H63:H64"/>
    <mergeCell ref="AM39:AM42"/>
    <mergeCell ref="AN39:AN42"/>
    <mergeCell ref="K39:K42"/>
    <mergeCell ref="AJ39:AJ42"/>
    <mergeCell ref="AK39:AK42"/>
    <mergeCell ref="AO39:AO42"/>
    <mergeCell ref="H53:H54"/>
    <mergeCell ref="C47:C50"/>
    <mergeCell ref="I47:I50"/>
    <mergeCell ref="J47:J50"/>
    <mergeCell ref="K47:K50"/>
    <mergeCell ref="AJ47:AJ50"/>
    <mergeCell ref="AK47:AK50"/>
    <mergeCell ref="H49:H50"/>
    <mergeCell ref="L51:M51"/>
    <mergeCell ref="N51:O51"/>
    <mergeCell ref="P51:Q51"/>
    <mergeCell ref="R51:S51"/>
    <mergeCell ref="T51:U51"/>
    <mergeCell ref="V51:W51"/>
    <mergeCell ref="X51:Y51"/>
    <mergeCell ref="Z51:AA51"/>
    <mergeCell ref="AF51:AG51"/>
    <mergeCell ref="AD51:AE51"/>
    <mergeCell ref="E52:G52"/>
    <mergeCell ref="AO29:AO32"/>
    <mergeCell ref="AO47:AO50"/>
    <mergeCell ref="AR39:AR42"/>
    <mergeCell ref="AS39:AS42"/>
    <mergeCell ref="AT39:AT42"/>
    <mergeCell ref="AU39:AU42"/>
    <mergeCell ref="K29:K32"/>
    <mergeCell ref="AJ29:AJ32"/>
    <mergeCell ref="AP29:AP32"/>
    <mergeCell ref="AQ29:AQ32"/>
    <mergeCell ref="AR29:AR32"/>
    <mergeCell ref="AS29:AS32"/>
    <mergeCell ref="K33:K36"/>
    <mergeCell ref="L37:M37"/>
    <mergeCell ref="N37:O37"/>
    <mergeCell ref="P37:Q37"/>
    <mergeCell ref="R37:S37"/>
    <mergeCell ref="T37:U37"/>
    <mergeCell ref="V37:W37"/>
    <mergeCell ref="X37:Y37"/>
    <mergeCell ref="Z37:AA37"/>
    <mergeCell ref="AF37:AG37"/>
    <mergeCell ref="AJ33:AJ36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AP47:AP50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AD9:AE9"/>
    <mergeCell ref="N4:O5"/>
    <mergeCell ref="Q4:S7"/>
    <mergeCell ref="T4:AE7"/>
    <mergeCell ref="AH4:AH5"/>
    <mergeCell ref="N6:O7"/>
    <mergeCell ref="AF6:AG6"/>
    <mergeCell ref="T9:U9"/>
    <mergeCell ref="AK11:AK14"/>
    <mergeCell ref="X23:Y23"/>
    <mergeCell ref="Z23:AA23"/>
    <mergeCell ref="AF23:AG23"/>
    <mergeCell ref="AB9:AC9"/>
    <mergeCell ref="AH6:AH7"/>
    <mergeCell ref="V9:W9"/>
    <mergeCell ref="K25:K28"/>
    <mergeCell ref="E24:G2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P25:AP28"/>
    <mergeCell ref="AQ25:AQ28"/>
    <mergeCell ref="AD23:AE23"/>
    <mergeCell ref="AP15:AP18"/>
    <mergeCell ref="AM11:AM14"/>
    <mergeCell ref="AN11:AN14"/>
    <mergeCell ref="AM25:AM28"/>
    <mergeCell ref="AN25:AN28"/>
    <mergeCell ref="AO11:AO14"/>
    <mergeCell ref="AQ11:AQ14"/>
    <mergeCell ref="AS11:AS14"/>
    <mergeCell ref="AQ15:AQ18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57:AT60"/>
    <mergeCell ref="AU11:AU14"/>
    <mergeCell ref="AJ25:AJ28"/>
    <mergeCell ref="AK25:AK28"/>
    <mergeCell ref="AO25:AO28"/>
    <mergeCell ref="H39:H40"/>
    <mergeCell ref="H41:H42"/>
    <mergeCell ref="H43:H44"/>
    <mergeCell ref="H45:H46"/>
    <mergeCell ref="H47:H48"/>
    <mergeCell ref="H19:H20"/>
    <mergeCell ref="H21:H22"/>
    <mergeCell ref="H25:H26"/>
    <mergeCell ref="H27:H28"/>
    <mergeCell ref="H29:H30"/>
    <mergeCell ref="C25:C28"/>
    <mergeCell ref="I25:I28"/>
    <mergeCell ref="J25:J28"/>
    <mergeCell ref="J61:J64"/>
    <mergeCell ref="E38:G38"/>
    <mergeCell ref="C81:C84"/>
    <mergeCell ref="I81:I84"/>
    <mergeCell ref="J81:J84"/>
    <mergeCell ref="C99:C102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09:C112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C39:C42"/>
    <mergeCell ref="I39:I42"/>
    <mergeCell ref="J39:J42"/>
    <mergeCell ref="E66:G66"/>
    <mergeCell ref="I109:I112"/>
    <mergeCell ref="J109:J112"/>
    <mergeCell ref="C113:C116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05:H106"/>
    <mergeCell ref="H97:H98"/>
    <mergeCell ref="H99:H100"/>
    <mergeCell ref="H101:H102"/>
    <mergeCell ref="H95:H96"/>
    <mergeCell ref="H71:H72"/>
    <mergeCell ref="H73:H74"/>
    <mergeCell ref="H75:H76"/>
    <mergeCell ref="H77:H78"/>
    <mergeCell ref="H103:H104"/>
    <mergeCell ref="I113:I116"/>
    <mergeCell ref="J113:J116"/>
    <mergeCell ref="I61:I64"/>
    <mergeCell ref="C4:D4"/>
    <mergeCell ref="C33:C36"/>
    <mergeCell ref="I33:I36"/>
    <mergeCell ref="J33:J36"/>
    <mergeCell ref="C43:C46"/>
    <mergeCell ref="I43:I46"/>
    <mergeCell ref="J43:J46"/>
    <mergeCell ref="C11:C14"/>
    <mergeCell ref="I11:I14"/>
    <mergeCell ref="J11:J14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3:H184"/>
    <mergeCell ref="H185:H186"/>
    <mergeCell ref="H187:H188"/>
    <mergeCell ref="H189:H190"/>
    <mergeCell ref="C313:C316"/>
    <mergeCell ref="I313:I316"/>
    <mergeCell ref="C183:C186"/>
    <mergeCell ref="I183:I186"/>
    <mergeCell ref="C201:C204"/>
    <mergeCell ref="I201:I204"/>
    <mergeCell ref="C341:C344"/>
    <mergeCell ref="I341:I344"/>
    <mergeCell ref="H169:H170"/>
    <mergeCell ref="H171:H172"/>
    <mergeCell ref="H173:H174"/>
    <mergeCell ref="H175:H176"/>
    <mergeCell ref="H179:H180"/>
    <mergeCell ref="H181:H182"/>
    <mergeCell ref="J407:J410"/>
    <mergeCell ref="C467:C470"/>
    <mergeCell ref="I467:I470"/>
    <mergeCell ref="J467:J470"/>
    <mergeCell ref="C477:C480"/>
    <mergeCell ref="I477:I480"/>
    <mergeCell ref="J477:J480"/>
    <mergeCell ref="I411:I414"/>
    <mergeCell ref="J411:J414"/>
    <mergeCell ref="E416:G416"/>
    <mergeCell ref="C445:C448"/>
    <mergeCell ref="I445:I448"/>
    <mergeCell ref="J445:J448"/>
    <mergeCell ref="H419:H420"/>
    <mergeCell ref="E444:G444"/>
    <mergeCell ref="C431:C434"/>
    <mergeCell ref="I431:I434"/>
    <mergeCell ref="J431:J434"/>
    <mergeCell ref="C473:C476"/>
    <mergeCell ref="I473:I476"/>
    <mergeCell ref="C417:C420"/>
    <mergeCell ref="I417:I420"/>
    <mergeCell ref="J417:J420"/>
    <mergeCell ref="C425:C428"/>
    <mergeCell ref="I425:I428"/>
    <mergeCell ref="C169:C172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393:I396"/>
    <mergeCell ref="J393:J396"/>
    <mergeCell ref="C397:C400"/>
    <mergeCell ref="I397:I400"/>
    <mergeCell ref="H363:H364"/>
    <mergeCell ref="H383:H384"/>
    <mergeCell ref="H385:H386"/>
    <mergeCell ref="H389:H390"/>
    <mergeCell ref="H391:H392"/>
    <mergeCell ref="L359:M359"/>
    <mergeCell ref="N359:O359"/>
    <mergeCell ref="L373:M373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AF65:AG65"/>
    <mergeCell ref="AP71:AP74"/>
    <mergeCell ref="AQ71:AQ74"/>
    <mergeCell ref="AP151:AP154"/>
    <mergeCell ref="C449:C452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H167:H168"/>
    <mergeCell ref="AD163:AE163"/>
    <mergeCell ref="AB163:AC163"/>
    <mergeCell ref="H161:H162"/>
    <mergeCell ref="AR159:AR162"/>
    <mergeCell ref="AS159:AS162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D135:AE135"/>
    <mergeCell ref="AD149:AE149"/>
    <mergeCell ref="AB135:AC135"/>
    <mergeCell ref="AB149:AC149"/>
    <mergeCell ref="H141:H142"/>
    <mergeCell ref="J131:J134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AQ131:AQ134"/>
    <mergeCell ref="AR131:AR134"/>
    <mergeCell ref="AS131:AS134"/>
    <mergeCell ref="AT131:AT134"/>
    <mergeCell ref="AU131:AU134"/>
    <mergeCell ref="AU127:AU130"/>
    <mergeCell ref="V135:W135"/>
    <mergeCell ref="X135:Y135"/>
    <mergeCell ref="Z135:AA135"/>
    <mergeCell ref="AF135:AG135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AJ221:AJ224"/>
    <mergeCell ref="AS201:AS204"/>
    <mergeCell ref="AT201:AT204"/>
    <mergeCell ref="AD177:AE177"/>
    <mergeCell ref="AD191:AE191"/>
    <mergeCell ref="AD205:AE205"/>
    <mergeCell ref="AB177:AC177"/>
    <mergeCell ref="AB191:AC191"/>
    <mergeCell ref="AB205:AC205"/>
    <mergeCell ref="AB219:AC219"/>
    <mergeCell ref="AS183:AS186"/>
    <mergeCell ref="AT183:AT186"/>
    <mergeCell ref="AT215:AT21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AT235:AT238"/>
    <mergeCell ref="AU235:AU238"/>
    <mergeCell ref="AK239:AK242"/>
    <mergeCell ref="AQ243:AQ246"/>
    <mergeCell ref="AU257:AU260"/>
    <mergeCell ref="AD261:AE261"/>
    <mergeCell ref="AB261:AC261"/>
    <mergeCell ref="V247:W247"/>
    <mergeCell ref="X247:Y247"/>
    <mergeCell ref="Z247:AA247"/>
    <mergeCell ref="AF247:AG247"/>
    <mergeCell ref="AD247:AE247"/>
    <mergeCell ref="AR257:AR260"/>
    <mergeCell ref="AS257:AS260"/>
    <mergeCell ref="AT257:AT260"/>
    <mergeCell ref="L233:M233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AP235:AP238"/>
    <mergeCell ref="AQ235:AQ238"/>
    <mergeCell ref="AR235:AR238"/>
    <mergeCell ref="AS235:AS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H257:H258"/>
    <mergeCell ref="H259:H260"/>
    <mergeCell ref="AB247:AC247"/>
    <mergeCell ref="AS225:AS22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X317:Y317"/>
    <mergeCell ref="Z317:AA317"/>
    <mergeCell ref="AF317:AG317"/>
    <mergeCell ref="H287:H288"/>
    <mergeCell ref="H291:H292"/>
    <mergeCell ref="H293:H294"/>
    <mergeCell ref="H313:H314"/>
    <mergeCell ref="J313:J316"/>
    <mergeCell ref="I291:I294"/>
    <mergeCell ref="AB317:AC317"/>
    <mergeCell ref="H315:H316"/>
    <mergeCell ref="L289:M289"/>
    <mergeCell ref="N289:O289"/>
    <mergeCell ref="P289:Q289"/>
    <mergeCell ref="R289:S289"/>
    <mergeCell ref="V317:W317"/>
    <mergeCell ref="I299:I302"/>
    <mergeCell ref="J299:J302"/>
    <mergeCell ref="K299:K302"/>
    <mergeCell ref="H295:H296"/>
    <mergeCell ref="H297:H298"/>
    <mergeCell ref="H255:H256"/>
    <mergeCell ref="C285:C288"/>
    <mergeCell ref="N233:O233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P359:Q359"/>
    <mergeCell ref="T303:U303"/>
    <mergeCell ref="AT313:AT316"/>
    <mergeCell ref="AT305:AT308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49:H350"/>
    <mergeCell ref="H351:H352"/>
    <mergeCell ref="H353:H354"/>
    <mergeCell ref="H355:H356"/>
    <mergeCell ref="H357:H358"/>
    <mergeCell ref="C295:C298"/>
    <mergeCell ref="I295:I298"/>
    <mergeCell ref="AU347:AU350"/>
    <mergeCell ref="AQ351:AQ354"/>
    <mergeCell ref="AR351:AR354"/>
    <mergeCell ref="AD317:AE317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13:AU316"/>
    <mergeCell ref="AR309:AR312"/>
    <mergeCell ref="AS309:AS312"/>
    <mergeCell ref="AT309:AT312"/>
    <mergeCell ref="AT347:AT350"/>
    <mergeCell ref="AQ397:AQ400"/>
    <mergeCell ref="AR397:AR400"/>
    <mergeCell ref="AT397:AT400"/>
    <mergeCell ref="AR389:AR392"/>
    <mergeCell ref="AS389:AS392"/>
    <mergeCell ref="AJ299:AJ302"/>
    <mergeCell ref="AK299:AK302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L401:M401"/>
    <mergeCell ref="N401:O401"/>
    <mergeCell ref="P401:Q401"/>
    <mergeCell ref="R401:S401"/>
    <mergeCell ref="L443:M443"/>
    <mergeCell ref="AJ361:AJ364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U407:AU410"/>
    <mergeCell ref="AP411:AP414"/>
    <mergeCell ref="AP425:AP428"/>
    <mergeCell ref="AQ425:AQ42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N443:O443"/>
    <mergeCell ref="P443:Q443"/>
    <mergeCell ref="R443:S443"/>
    <mergeCell ref="T443:U443"/>
    <mergeCell ref="AR445:AR448"/>
    <mergeCell ref="AS445:AS448"/>
    <mergeCell ref="AP453:AP456"/>
    <mergeCell ref="V457:W457"/>
    <mergeCell ref="X443:Y443"/>
    <mergeCell ref="Z443:AA443"/>
    <mergeCell ref="AF443:AG443"/>
    <mergeCell ref="AQ453:AQ456"/>
    <mergeCell ref="AQ445:AQ448"/>
    <mergeCell ref="H473:H474"/>
    <mergeCell ref="H475:H476"/>
    <mergeCell ref="K453:K456"/>
    <mergeCell ref="AJ453:AJ456"/>
    <mergeCell ref="AK453:AK456"/>
    <mergeCell ref="AO453:AO456"/>
    <mergeCell ref="H459:H460"/>
    <mergeCell ref="H461:H462"/>
    <mergeCell ref="H463:H464"/>
    <mergeCell ref="H465:H466"/>
    <mergeCell ref="K449:K452"/>
    <mergeCell ref="AJ449:AJ452"/>
    <mergeCell ref="AK449:AK452"/>
    <mergeCell ref="L457:M457"/>
    <mergeCell ref="N457:O457"/>
    <mergeCell ref="V471:W471"/>
    <mergeCell ref="V443:W443"/>
    <mergeCell ref="H467:H468"/>
    <mergeCell ref="H469:H47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U547:AU550"/>
    <mergeCell ref="AU543:AU546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O533:AO536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V513:W513"/>
    <mergeCell ref="X513:Y513"/>
    <mergeCell ref="Z513:AA513"/>
    <mergeCell ref="AF513:AG513"/>
    <mergeCell ref="AJ543:AJ546"/>
    <mergeCell ref="AK543:AK546"/>
    <mergeCell ref="AP533:AP536"/>
    <mergeCell ref="AQ533:AQ536"/>
    <mergeCell ref="AR533:AR536"/>
    <mergeCell ref="AS533:AS536"/>
    <mergeCell ref="AQ551:AQ554"/>
    <mergeCell ref="AO543:AO546"/>
    <mergeCell ref="AP543:AP546"/>
    <mergeCell ref="L569:M569"/>
    <mergeCell ref="N569:O569"/>
    <mergeCell ref="P569:Q569"/>
    <mergeCell ref="R569:S569"/>
    <mergeCell ref="T569:U569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I585:I588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J621:AJ624"/>
    <mergeCell ref="AK621:AK624"/>
    <mergeCell ref="AO621:AO624"/>
    <mergeCell ref="H599:H600"/>
    <mergeCell ref="H587:H588"/>
    <mergeCell ref="H589:H590"/>
    <mergeCell ref="H591:H592"/>
    <mergeCell ref="V597:W597"/>
    <mergeCell ref="X597:Y597"/>
    <mergeCell ref="Z597:AA597"/>
    <mergeCell ref="AF597:AG597"/>
    <mergeCell ref="AB625:AC625"/>
    <mergeCell ref="AO599:AO602"/>
    <mergeCell ref="J585:J588"/>
    <mergeCell ref="K585:K588"/>
    <mergeCell ref="C561:C564"/>
    <mergeCell ref="I561:I564"/>
    <mergeCell ref="J561:J564"/>
    <mergeCell ref="K561:K564"/>
    <mergeCell ref="L611:M611"/>
    <mergeCell ref="AF625:AG625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K621:K624"/>
    <mergeCell ref="R653:S653"/>
    <mergeCell ref="T653:U653"/>
    <mergeCell ref="C617:C620"/>
    <mergeCell ref="I617:I620"/>
    <mergeCell ref="J617:J620"/>
    <mergeCell ref="K617:K620"/>
    <mergeCell ref="J621:J624"/>
    <mergeCell ref="C627:C630"/>
    <mergeCell ref="I627:I630"/>
    <mergeCell ref="E640:G640"/>
    <mergeCell ref="C635:C63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L653:M653"/>
    <mergeCell ref="N653:O653"/>
    <mergeCell ref="P653:Q653"/>
    <mergeCell ref="C641:C644"/>
    <mergeCell ref="I641:I644"/>
    <mergeCell ref="J641:J644"/>
    <mergeCell ref="K641:K644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31:H632"/>
    <mergeCell ref="H633:H634"/>
    <mergeCell ref="H635:H636"/>
    <mergeCell ref="H637:H638"/>
    <mergeCell ref="AK641:AK644"/>
    <mergeCell ref="AO641:AO644"/>
    <mergeCell ref="C701:C704"/>
    <mergeCell ref="I701:I704"/>
    <mergeCell ref="J701:J704"/>
    <mergeCell ref="H697:H698"/>
    <mergeCell ref="H699:H700"/>
    <mergeCell ref="H691:H692"/>
    <mergeCell ref="H693:H69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L709:M709"/>
    <mergeCell ref="N709:O709"/>
    <mergeCell ref="C725:C728"/>
    <mergeCell ref="AJ725:AJ728"/>
    <mergeCell ref="AK725:AK728"/>
    <mergeCell ref="AO725:AO728"/>
    <mergeCell ref="AQ725:AQ728"/>
    <mergeCell ref="H715:H716"/>
    <mergeCell ref="AD695:AE695"/>
    <mergeCell ref="AB695:AC695"/>
    <mergeCell ref="AR691:AR694"/>
    <mergeCell ref="AS691:AS694"/>
    <mergeCell ref="H701:H702"/>
    <mergeCell ref="J691:J694"/>
    <mergeCell ref="AJ691:AJ694"/>
    <mergeCell ref="AK691:AK694"/>
    <mergeCell ref="AO691:AO694"/>
    <mergeCell ref="AU753:AU756"/>
    <mergeCell ref="L681:M681"/>
    <mergeCell ref="N681:O681"/>
    <mergeCell ref="P681:Q681"/>
    <mergeCell ref="R681:S681"/>
    <mergeCell ref="T681:U681"/>
    <mergeCell ref="H685:H686"/>
    <mergeCell ref="H687:H688"/>
    <mergeCell ref="AS761:AS764"/>
    <mergeCell ref="AT761:AT764"/>
    <mergeCell ref="AU761:AU764"/>
    <mergeCell ref="AR757:AR760"/>
    <mergeCell ref="AS757:AS760"/>
    <mergeCell ref="T779:U779"/>
    <mergeCell ref="AB765:AC765"/>
    <mergeCell ref="AF765:AG765"/>
    <mergeCell ref="AK771:AK774"/>
    <mergeCell ref="AO771:AO774"/>
    <mergeCell ref="AR725:AR728"/>
    <mergeCell ref="Z723:AA723"/>
    <mergeCell ref="AF723:AG723"/>
    <mergeCell ref="AR729:AR732"/>
    <mergeCell ref="AB723:AC723"/>
    <mergeCell ref="AU757:AU760"/>
    <mergeCell ref="AT733:AT736"/>
    <mergeCell ref="AQ739:AQ742"/>
    <mergeCell ref="AP725:AP728"/>
    <mergeCell ref="AJ747:AJ750"/>
    <mergeCell ref="AQ729:AQ732"/>
    <mergeCell ref="I725:I728"/>
    <mergeCell ref="J725:J728"/>
    <mergeCell ref="K725:K728"/>
    <mergeCell ref="N821:O821"/>
    <mergeCell ref="P821:Q821"/>
    <mergeCell ref="R821:S821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I781:I784"/>
    <mergeCell ref="J781:J784"/>
    <mergeCell ref="K781:K784"/>
    <mergeCell ref="I795:I798"/>
    <mergeCell ref="H795:H796"/>
    <mergeCell ref="H797:H798"/>
    <mergeCell ref="V779:W779"/>
    <mergeCell ref="X779:Y779"/>
    <mergeCell ref="J785:J788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AJ795:AJ798"/>
    <mergeCell ref="AK795:AK798"/>
    <mergeCell ref="AO795:AO798"/>
    <mergeCell ref="AD807:AE807"/>
    <mergeCell ref="V807:W807"/>
    <mergeCell ref="X807:Y807"/>
    <mergeCell ref="Z807:AA807"/>
    <mergeCell ref="AF807:AG807"/>
    <mergeCell ref="AO873:AO876"/>
    <mergeCell ref="AP873:AP876"/>
    <mergeCell ref="AD863:AE863"/>
    <mergeCell ref="AD849:AE849"/>
    <mergeCell ref="L821:M821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K851:K854"/>
    <mergeCell ref="H851:H852"/>
    <mergeCell ref="H853:H854"/>
    <mergeCell ref="AK859:AK862"/>
    <mergeCell ref="AO859:AO862"/>
    <mergeCell ref="AP859:AP862"/>
    <mergeCell ref="AF849:AG849"/>
    <mergeCell ref="AR845:AR848"/>
    <mergeCell ref="AS845:AS848"/>
    <mergeCell ref="AS851:AS854"/>
    <mergeCell ref="AR855:AR858"/>
    <mergeCell ref="AS855:AS858"/>
    <mergeCell ref="C855:C858"/>
    <mergeCell ref="C789:C792"/>
    <mergeCell ref="I789:I792"/>
    <mergeCell ref="H277:H278"/>
    <mergeCell ref="H279:H280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AQ845:AQ848"/>
    <mergeCell ref="C851:C854"/>
    <mergeCell ref="I851:I854"/>
    <mergeCell ref="J851:J854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Q897:AQ900"/>
    <mergeCell ref="AR901:AR904"/>
    <mergeCell ref="AS901:AS904"/>
    <mergeCell ref="AT893:AT896"/>
    <mergeCell ref="AR897:AR900"/>
    <mergeCell ref="AS897:AS900"/>
    <mergeCell ref="AT897:AT900"/>
    <mergeCell ref="AO893:AO896"/>
    <mergeCell ref="H31:H32"/>
    <mergeCell ref="H33:H34"/>
    <mergeCell ref="H35:H36"/>
    <mergeCell ref="H609:H610"/>
    <mergeCell ref="H579:H580"/>
    <mergeCell ref="H581:H582"/>
    <mergeCell ref="H557:H558"/>
    <mergeCell ref="H535:H536"/>
    <mergeCell ref="H403:H404"/>
    <mergeCell ref="H405:H406"/>
    <mergeCell ref="H547:H548"/>
    <mergeCell ref="H549:H550"/>
    <mergeCell ref="H571:H572"/>
    <mergeCell ref="H207:H208"/>
    <mergeCell ref="H209:H210"/>
    <mergeCell ref="H211:H212"/>
    <mergeCell ref="H215:H216"/>
    <mergeCell ref="H217:H218"/>
    <mergeCell ref="H229:H230"/>
    <mergeCell ref="H213:H214"/>
    <mergeCell ref="H193:H194"/>
    <mergeCell ref="H195:H196"/>
    <mergeCell ref="H197:H198"/>
    <mergeCell ref="H199:H200"/>
    <mergeCell ref="H201:H202"/>
    <mergeCell ref="H203:H204"/>
    <mergeCell ref="H483:H484"/>
    <mergeCell ref="H487:H488"/>
    <mergeCell ref="H509:H510"/>
    <mergeCell ref="H511:H512"/>
    <mergeCell ref="H523:H524"/>
    <mergeCell ref="H525:H526"/>
    <mergeCell ref="H763:H764"/>
    <mergeCell ref="H767:H768"/>
    <mergeCell ref="H769:H770"/>
    <mergeCell ref="H771:H772"/>
    <mergeCell ref="H613:H614"/>
    <mergeCell ref="H615:H616"/>
    <mergeCell ref="H621:H622"/>
    <mergeCell ref="H623:H624"/>
    <mergeCell ref="H627:H628"/>
    <mergeCell ref="H629:H630"/>
    <mergeCell ref="H671:H672"/>
    <mergeCell ref="H673:H674"/>
    <mergeCell ref="H675:H676"/>
    <mergeCell ref="H677:H678"/>
    <mergeCell ref="H679:H680"/>
    <mergeCell ref="H741:H742"/>
    <mergeCell ref="H689:H690"/>
    <mergeCell ref="H703:H704"/>
    <mergeCell ref="H727:H728"/>
    <mergeCell ref="H729:H730"/>
    <mergeCell ref="H649:H650"/>
    <mergeCell ref="H651:H652"/>
    <mergeCell ref="H655:H656"/>
    <mergeCell ref="H657:H658"/>
    <mergeCell ref="H659:H660"/>
    <mergeCell ref="H669:H670"/>
    <mergeCell ref="H643:H644"/>
    <mergeCell ref="H645:H646"/>
    <mergeCell ref="H647:H648"/>
    <mergeCell ref="H775:H776"/>
    <mergeCell ref="H777:H778"/>
    <mergeCell ref="H711:H712"/>
    <mergeCell ref="H713:H714"/>
    <mergeCell ref="H745:H746"/>
    <mergeCell ref="H747:H748"/>
    <mergeCell ref="H755:H756"/>
    <mergeCell ref="H757:H758"/>
    <mergeCell ref="H759:H760"/>
    <mergeCell ref="H761:H762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V19:AV22"/>
    <mergeCell ref="AW19:AW22"/>
    <mergeCell ref="AX19:AX22"/>
    <mergeCell ref="AY19:AY22"/>
    <mergeCell ref="AZ19:AZ22"/>
    <mergeCell ref="BA19:BA22"/>
    <mergeCell ref="AK29:AK32"/>
    <mergeCell ref="H601:H602"/>
    <mergeCell ref="H603:H604"/>
    <mergeCell ref="H283:H284"/>
    <mergeCell ref="H407:H408"/>
    <mergeCell ref="H409:H410"/>
    <mergeCell ref="H377:H378"/>
    <mergeCell ref="H285:H286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AR25:AR28"/>
    <mergeCell ref="AS25:AS28"/>
    <mergeCell ref="AT25:AT28"/>
    <mergeCell ref="AU19:AU22"/>
    <mergeCell ref="AT11:AT14"/>
    <mergeCell ref="AR11:AR14"/>
    <mergeCell ref="H563:H564"/>
    <mergeCell ref="H565:H566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T29:AT32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Y29:AY32"/>
    <mergeCell ref="AZ29:AZ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V33:AV36"/>
    <mergeCell ref="AW33:AW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D79:AE79"/>
    <mergeCell ref="AR81:AR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D121:AE121"/>
    <mergeCell ref="AB121:AC121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W165:AW168"/>
    <mergeCell ref="AX165:AX168"/>
    <mergeCell ref="AY165:AY168"/>
    <mergeCell ref="AZ165:AZ168"/>
    <mergeCell ref="BA165:BA168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Y197:AY200"/>
    <mergeCell ref="AZ197:AZ200"/>
    <mergeCell ref="AU197:AU20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49:AU252"/>
    <mergeCell ref="AJ253:AJ256"/>
    <mergeCell ref="AQ253:AQ256"/>
    <mergeCell ref="AR253:AR256"/>
    <mergeCell ref="AS253:AS256"/>
    <mergeCell ref="AT253:AT256"/>
    <mergeCell ref="AO253:AO256"/>
    <mergeCell ref="AP253:AP256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F289:AG289"/>
    <mergeCell ref="AS285:AS288"/>
    <mergeCell ref="AT285:AT288"/>
    <mergeCell ref="AD289:AE289"/>
    <mergeCell ref="AM277:AM280"/>
    <mergeCell ref="AN277:AN280"/>
    <mergeCell ref="AM291:AM294"/>
    <mergeCell ref="AN291:AN294"/>
    <mergeCell ref="AO291:AO294"/>
    <mergeCell ref="AP291:AP294"/>
    <mergeCell ref="AQ291:AQ294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T295:AT298"/>
    <mergeCell ref="AU295:AU298"/>
    <mergeCell ref="AQ295:AQ298"/>
    <mergeCell ref="X289:Y289"/>
    <mergeCell ref="Z289:AA289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T319:AT322"/>
    <mergeCell ref="AU319:AU322"/>
    <mergeCell ref="AU323:AU326"/>
    <mergeCell ref="AV305:AV308"/>
    <mergeCell ref="AV313:AV316"/>
    <mergeCell ref="AU309:AU312"/>
    <mergeCell ref="AR323:AR326"/>
    <mergeCell ref="AS323:AS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U305:AU308"/>
    <mergeCell ref="AS313:AS316"/>
    <mergeCell ref="AT323:AT326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O327:AO330"/>
    <mergeCell ref="AV327:AV330"/>
    <mergeCell ref="AW327:AW330"/>
    <mergeCell ref="AX327:AX330"/>
    <mergeCell ref="AY327:AY330"/>
    <mergeCell ref="AZ327:AZ330"/>
    <mergeCell ref="AV333:AV336"/>
    <mergeCell ref="AW333:AW336"/>
    <mergeCell ref="AX333:AX336"/>
    <mergeCell ref="AY333:AY336"/>
    <mergeCell ref="AQ333:AQ336"/>
    <mergeCell ref="AS333:AS336"/>
    <mergeCell ref="AT333:AT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R365:AR368"/>
    <mergeCell ref="BB397:BB400"/>
    <mergeCell ref="BC397:BC400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D373:AE373"/>
    <mergeCell ref="AB373:AC373"/>
    <mergeCell ref="AJ369:AJ37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V543:AV546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U565:AU568"/>
    <mergeCell ref="AU561:AU564"/>
    <mergeCell ref="BA585:BA588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93:AR596"/>
    <mergeCell ref="AS593:AS596"/>
    <mergeCell ref="AT593:AT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BB599:BB602"/>
    <mergeCell ref="BC599:BC602"/>
    <mergeCell ref="AU593:AU596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T627:AT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T641:AT644"/>
    <mergeCell ref="AU641:AU64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AS641:AS644"/>
    <mergeCell ref="AP645:AP648"/>
    <mergeCell ref="AQ645:AQ648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R673:AR676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BB673:BB676"/>
    <mergeCell ref="BC673:BC676"/>
    <mergeCell ref="AT669:AT672"/>
    <mergeCell ref="AU669:AU672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Q677:AQ680"/>
    <mergeCell ref="AR677:AR680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V711:AV714"/>
    <mergeCell ref="AW711:AW714"/>
    <mergeCell ref="AX711:AX714"/>
    <mergeCell ref="AY711:AY714"/>
    <mergeCell ref="AT711:AT714"/>
    <mergeCell ref="AU719:AU722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U715:AU718"/>
    <mergeCell ref="AU711:AU714"/>
    <mergeCell ref="AT729:AT732"/>
    <mergeCell ref="AU729:AU732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J739:AJ742"/>
    <mergeCell ref="AK739:AK742"/>
    <mergeCell ref="AO739:AO742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K747:AK750"/>
    <mergeCell ref="AO747:AO750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AJ743:AJ746"/>
    <mergeCell ref="AK743:AK746"/>
    <mergeCell ref="AO743:AO746"/>
    <mergeCell ref="AU739:AU742"/>
    <mergeCell ref="AR733:AR736"/>
    <mergeCell ref="AS733:AS736"/>
    <mergeCell ref="AP739:AP742"/>
    <mergeCell ref="AT739:AT742"/>
    <mergeCell ref="AQ747:AQ75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A785:BA788"/>
    <mergeCell ref="BB785:BB788"/>
    <mergeCell ref="BC785:BC788"/>
    <mergeCell ref="AK785:AK788"/>
    <mergeCell ref="AO785:AO788"/>
    <mergeCell ref="AP785:AP788"/>
    <mergeCell ref="AQ785:AQ788"/>
    <mergeCell ref="AR785:AR788"/>
    <mergeCell ref="AS785:AS788"/>
    <mergeCell ref="AT785:AT788"/>
    <mergeCell ref="AY781:AY784"/>
    <mergeCell ref="AZ781:AZ784"/>
    <mergeCell ref="BA781:BA784"/>
    <mergeCell ref="BB781:BB784"/>
    <mergeCell ref="BC781:BC784"/>
    <mergeCell ref="AV785:AV788"/>
    <mergeCell ref="AW785:AW788"/>
    <mergeCell ref="AX785:AX788"/>
    <mergeCell ref="AY785:AY788"/>
    <mergeCell ref="AZ785:AZ788"/>
    <mergeCell ref="AV781:AV784"/>
    <mergeCell ref="AW781:AW784"/>
    <mergeCell ref="AX781:AX784"/>
    <mergeCell ref="AK781:AK784"/>
    <mergeCell ref="AO781:AO784"/>
    <mergeCell ref="AP781:AP784"/>
    <mergeCell ref="AQ781:AQ784"/>
    <mergeCell ref="BA795:BA798"/>
    <mergeCell ref="BB795:BB798"/>
    <mergeCell ref="BC795:BC798"/>
    <mergeCell ref="AR789:AR792"/>
    <mergeCell ref="AS789:AS792"/>
    <mergeCell ref="AT789:AT792"/>
    <mergeCell ref="AU789:AU792"/>
    <mergeCell ref="AU795:AU798"/>
    <mergeCell ref="AR795:AR798"/>
    <mergeCell ref="AS795:AS798"/>
    <mergeCell ref="BC789:BC792"/>
    <mergeCell ref="V793:W793"/>
    <mergeCell ref="X793:Y793"/>
    <mergeCell ref="Z793:AA793"/>
    <mergeCell ref="AF793:AG793"/>
    <mergeCell ref="AV795:AV798"/>
    <mergeCell ref="AW795:AW798"/>
    <mergeCell ref="AX795:AX798"/>
    <mergeCell ref="AY795:AY798"/>
    <mergeCell ref="AZ795:AZ798"/>
    <mergeCell ref="AW789:AW792"/>
    <mergeCell ref="AX789:AX792"/>
    <mergeCell ref="AY789:AY792"/>
    <mergeCell ref="AZ789:AZ792"/>
    <mergeCell ref="BA789:BA792"/>
    <mergeCell ref="BB789:BB792"/>
    <mergeCell ref="AV789:AV792"/>
    <mergeCell ref="AK789:AK792"/>
    <mergeCell ref="AO789:AO792"/>
    <mergeCell ref="AP789:AP792"/>
    <mergeCell ref="AQ789:AQ792"/>
    <mergeCell ref="AQ795:AQ798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BB831:BB834"/>
    <mergeCell ref="BC831:BC834"/>
    <mergeCell ref="AV809:AV812"/>
    <mergeCell ref="AW809:AW812"/>
    <mergeCell ref="AX809:AX812"/>
    <mergeCell ref="AY809:AY812"/>
    <mergeCell ref="AZ809:AZ812"/>
    <mergeCell ref="BA809:BA812"/>
    <mergeCell ref="BB809:BB812"/>
    <mergeCell ref="BC809:BC812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Z845:AZ848"/>
    <mergeCell ref="BA845:BA848"/>
    <mergeCell ref="BB845:BB848"/>
    <mergeCell ref="BC845:BC848"/>
    <mergeCell ref="AV823:AV826"/>
    <mergeCell ref="AW823:AW826"/>
    <mergeCell ref="AX823:AX826"/>
    <mergeCell ref="AY823:AY826"/>
    <mergeCell ref="AZ823:AZ826"/>
    <mergeCell ref="BA823:BA826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BB855:BB858"/>
    <mergeCell ref="BC855:BC858"/>
    <mergeCell ref="AT851:AT854"/>
    <mergeCell ref="AU851:AU854"/>
    <mergeCell ref="AV837:AV840"/>
    <mergeCell ref="AW837:AW840"/>
    <mergeCell ref="AX837:AX840"/>
    <mergeCell ref="AY837:AY840"/>
    <mergeCell ref="AZ837:AZ840"/>
    <mergeCell ref="BA837:BA840"/>
    <mergeCell ref="AZ851:AZ854"/>
    <mergeCell ref="BA851:BA854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AT845:AT848"/>
    <mergeCell ref="AU845:AU848"/>
    <mergeCell ref="AV851:AV854"/>
    <mergeCell ref="AW851:AW854"/>
    <mergeCell ref="AX851:AX854"/>
    <mergeCell ref="AY851:AY854"/>
    <mergeCell ref="AV845:AV848"/>
    <mergeCell ref="AW845:AW848"/>
    <mergeCell ref="AX845:AX848"/>
    <mergeCell ref="AY845:AY848"/>
    <mergeCell ref="AT837:AT840"/>
    <mergeCell ref="BA869:BA872"/>
    <mergeCell ref="AU873:AU876"/>
    <mergeCell ref="BB873:BB876"/>
    <mergeCell ref="BA865:BA868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F863:AG863"/>
    <mergeCell ref="AU859:AU862"/>
    <mergeCell ref="AV865:AV868"/>
    <mergeCell ref="AW865:AW868"/>
    <mergeCell ref="AX865:AX868"/>
    <mergeCell ref="AY865:AY868"/>
    <mergeCell ref="AT865:AT868"/>
    <mergeCell ref="AS859:AS862"/>
    <mergeCell ref="AT859:AT862"/>
    <mergeCell ref="AJ859:AJ862"/>
    <mergeCell ref="AR859:AR862"/>
    <mergeCell ref="BA883:BA886"/>
    <mergeCell ref="BA879:BA882"/>
    <mergeCell ref="BB879:BB882"/>
    <mergeCell ref="BC879:BC882"/>
    <mergeCell ref="AJ879:AJ882"/>
    <mergeCell ref="AU879:AU882"/>
    <mergeCell ref="AS883:AS88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C859:BC862"/>
    <mergeCell ref="AZ865:AZ868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J887:AJ890"/>
    <mergeCell ref="AK887:AK890"/>
    <mergeCell ref="AO887:AO890"/>
    <mergeCell ref="AP887:AP890"/>
    <mergeCell ref="AB891:AC891"/>
    <mergeCell ref="AU897:AU90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AF877:AG877"/>
    <mergeCell ref="AV879:AV882"/>
    <mergeCell ref="AW879:AW882"/>
    <mergeCell ref="AX879:AX882"/>
    <mergeCell ref="AY879:AY882"/>
    <mergeCell ref="AZ879:AZ882"/>
    <mergeCell ref="AK879:AK882"/>
    <mergeCell ref="AO879:AO882"/>
    <mergeCell ref="AP879:AP882"/>
    <mergeCell ref="AU883:AU886"/>
    <mergeCell ref="AJ883:AJ886"/>
    <mergeCell ref="AK883:AK886"/>
    <mergeCell ref="AO883:AO886"/>
    <mergeCell ref="AP883:AP886"/>
    <mergeCell ref="AQ883:AQ886"/>
    <mergeCell ref="AR883:AR88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877:AE877"/>
    <mergeCell ref="AD891:AE891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AD821:AE821"/>
    <mergeCell ref="AD219:AE219"/>
    <mergeCell ref="AD233:AE233"/>
    <mergeCell ref="AD345:AE345"/>
    <mergeCell ref="AD359:AE359"/>
    <mergeCell ref="AD611:AE611"/>
    <mergeCell ref="AD625:AE625"/>
    <mergeCell ref="AD639:AE639"/>
    <mergeCell ref="AD653:AE653"/>
    <mergeCell ref="AD667:AE667"/>
    <mergeCell ref="AD681:AE681"/>
    <mergeCell ref="AD513:AE513"/>
    <mergeCell ref="AD527:AE527"/>
    <mergeCell ref="AD541:AE541"/>
    <mergeCell ref="AD555:AE555"/>
    <mergeCell ref="AD583:AE583"/>
    <mergeCell ref="AD597:AE597"/>
    <mergeCell ref="AD443:AE443"/>
    <mergeCell ref="AD457:AE457"/>
    <mergeCell ref="AD471:AE471"/>
    <mergeCell ref="AD485:AE485"/>
    <mergeCell ref="AD499:AE499"/>
    <mergeCell ref="AD415:AE415"/>
    <mergeCell ref="AD429:AE429"/>
    <mergeCell ref="AB639:AC639"/>
    <mergeCell ref="AB653:AC653"/>
    <mergeCell ref="AB667:AC667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D765:AE765"/>
    <mergeCell ref="AD737:AE737"/>
  </mergeCells>
  <conditionalFormatting sqref="L11:AE22">
    <cfRule type="beginsWith" dxfId="1070" priority="127" operator="beginsWith" text="Fruit">
      <formula>LEFT(L11,LEN("Fruit"))="Fruit"</formula>
    </cfRule>
    <cfRule type="beginsWith" dxfId="1069" priority="128" operator="beginsWith" text="F">
      <formula>LEFT(L11,LEN("F"))="F"</formula>
    </cfRule>
  </conditionalFormatting>
  <conditionalFormatting sqref="L25:AE36">
    <cfRule type="beginsWith" dxfId="1068" priority="126" operator="beginsWith" text="F">
      <formula>LEFT(L25,LEN("F"))="F"</formula>
    </cfRule>
    <cfRule type="beginsWith" dxfId="1067" priority="125" operator="beginsWith" text="Fruit">
      <formula>LEFT(L25,LEN("Fruit"))="Fruit"</formula>
    </cfRule>
  </conditionalFormatting>
  <conditionalFormatting sqref="L39:AE50">
    <cfRule type="beginsWith" dxfId="1066" priority="123" operator="beginsWith" text="Fruit">
      <formula>LEFT(L39,LEN("Fruit"))="Fruit"</formula>
    </cfRule>
    <cfRule type="beginsWith" dxfId="1065" priority="124" operator="beginsWith" text="F">
      <formula>LEFT(L39,LEN("F"))="F"</formula>
    </cfRule>
  </conditionalFormatting>
  <conditionalFormatting sqref="L53:AE64">
    <cfRule type="beginsWith" dxfId="1064" priority="122" operator="beginsWith" text="F">
      <formula>LEFT(L53,LEN("F"))="F"</formula>
    </cfRule>
    <cfRule type="beginsWith" dxfId="1063" priority="121" operator="beginsWith" text="Fruit">
      <formula>LEFT(L53,LEN("Fruit"))="Fruit"</formula>
    </cfRule>
  </conditionalFormatting>
  <conditionalFormatting sqref="L67:AE78">
    <cfRule type="beginsWith" dxfId="1062" priority="120" operator="beginsWith" text="F">
      <formula>LEFT(L67,LEN("F"))="F"</formula>
    </cfRule>
    <cfRule type="beginsWith" dxfId="1061" priority="119" operator="beginsWith" text="Fruit">
      <formula>LEFT(L67,LEN("Fruit"))="Fruit"</formula>
    </cfRule>
  </conditionalFormatting>
  <conditionalFormatting sqref="L81:AE92">
    <cfRule type="beginsWith" dxfId="1060" priority="118" operator="beginsWith" text="F">
      <formula>LEFT(L81,LEN("F"))="F"</formula>
    </cfRule>
    <cfRule type="beginsWith" dxfId="1059" priority="117" operator="beginsWith" text="Fruit">
      <formula>LEFT(L81,LEN("Fruit"))="Fruit"</formula>
    </cfRule>
  </conditionalFormatting>
  <conditionalFormatting sqref="L95:AE106">
    <cfRule type="beginsWith" dxfId="1058" priority="116" operator="beginsWith" text="F">
      <formula>LEFT(L95,LEN("F"))="F"</formula>
    </cfRule>
    <cfRule type="beginsWith" dxfId="1057" priority="115" operator="beginsWith" text="Fruit">
      <formula>LEFT(L95,LEN("Fruit"))="Fruit"</formula>
    </cfRule>
  </conditionalFormatting>
  <conditionalFormatting sqref="L109:AE120">
    <cfRule type="beginsWith" dxfId="1056" priority="114" operator="beginsWith" text="F">
      <formula>LEFT(L109,LEN("F"))="F"</formula>
    </cfRule>
    <cfRule type="beginsWith" dxfId="1055" priority="113" operator="beginsWith" text="Fruit">
      <formula>LEFT(L109,LEN("Fruit"))="Fruit"</formula>
    </cfRule>
  </conditionalFormatting>
  <conditionalFormatting sqref="L123:AE134">
    <cfRule type="beginsWith" dxfId="1054" priority="112" operator="beginsWith" text="F">
      <formula>LEFT(L123,LEN("F"))="F"</formula>
    </cfRule>
    <cfRule type="beginsWith" dxfId="1053" priority="111" operator="beginsWith" text="Fruit">
      <formula>LEFT(L123,LEN("Fruit"))="Fruit"</formula>
    </cfRule>
  </conditionalFormatting>
  <conditionalFormatting sqref="L137:AE148">
    <cfRule type="beginsWith" dxfId="1052" priority="110" operator="beginsWith" text="F">
      <formula>LEFT(L137,LEN("F"))="F"</formula>
    </cfRule>
    <cfRule type="beginsWith" dxfId="1051" priority="109" operator="beginsWith" text="Fruit">
      <formula>LEFT(L137,LEN("Fruit"))="Fruit"</formula>
    </cfRule>
  </conditionalFormatting>
  <conditionalFormatting sqref="L151:AE162">
    <cfRule type="beginsWith" dxfId="1050" priority="108" operator="beginsWith" text="F">
      <formula>LEFT(L151,LEN("F"))="F"</formula>
    </cfRule>
    <cfRule type="beginsWith" dxfId="1049" priority="107" operator="beginsWith" text="Fruit">
      <formula>LEFT(L151,LEN("Fruit"))="Fruit"</formula>
    </cfRule>
  </conditionalFormatting>
  <conditionalFormatting sqref="L165:AE176">
    <cfRule type="beginsWith" dxfId="1048" priority="106" operator="beginsWith" text="F">
      <formula>LEFT(L165,LEN("F"))="F"</formula>
    </cfRule>
    <cfRule type="beginsWith" dxfId="1047" priority="105" operator="beginsWith" text="Fruit">
      <formula>LEFT(L165,LEN("Fruit"))="Fruit"</formula>
    </cfRule>
  </conditionalFormatting>
  <conditionalFormatting sqref="L179:AE190">
    <cfRule type="beginsWith" dxfId="1046" priority="104" operator="beginsWith" text="F">
      <formula>LEFT(L179,LEN("F"))="F"</formula>
    </cfRule>
    <cfRule type="beginsWith" dxfId="1045" priority="103" operator="beginsWith" text="Fruit">
      <formula>LEFT(L179,LEN("Fruit"))="Fruit"</formula>
    </cfRule>
  </conditionalFormatting>
  <conditionalFormatting sqref="L193:AE204">
    <cfRule type="beginsWith" dxfId="1044" priority="102" operator="beginsWith" text="F">
      <formula>LEFT(L193,LEN("F"))="F"</formula>
    </cfRule>
    <cfRule type="beginsWith" dxfId="1043" priority="101" operator="beginsWith" text="Fruit">
      <formula>LEFT(L193,LEN("Fruit"))="Fruit"</formula>
    </cfRule>
  </conditionalFormatting>
  <conditionalFormatting sqref="L207:AE218">
    <cfRule type="beginsWith" dxfId="1042" priority="100" operator="beginsWith" text="F">
      <formula>LEFT(L207,LEN("F"))="F"</formula>
    </cfRule>
    <cfRule type="beginsWith" dxfId="1041" priority="99" operator="beginsWith" text="Fruit">
      <formula>LEFT(L207,LEN("Fruit"))="Fruit"</formula>
    </cfRule>
  </conditionalFormatting>
  <conditionalFormatting sqref="L221:AE232">
    <cfRule type="beginsWith" dxfId="1040" priority="98" operator="beginsWith" text="F">
      <formula>LEFT(L221,LEN("F"))="F"</formula>
    </cfRule>
    <cfRule type="beginsWith" dxfId="1039" priority="97" operator="beginsWith" text="Fruit">
      <formula>LEFT(L221,LEN("Fruit"))="Fruit"</formula>
    </cfRule>
  </conditionalFormatting>
  <conditionalFormatting sqref="L235:AE246">
    <cfRule type="beginsWith" dxfId="1038" priority="96" operator="beginsWith" text="F">
      <formula>LEFT(L235,LEN("F"))="F"</formula>
    </cfRule>
    <cfRule type="beginsWith" dxfId="1037" priority="95" operator="beginsWith" text="Fruit">
      <formula>LEFT(L235,LEN("Fruit"))="Fruit"</formula>
    </cfRule>
  </conditionalFormatting>
  <conditionalFormatting sqref="L249:AE260">
    <cfRule type="beginsWith" dxfId="1036" priority="94" operator="beginsWith" text="F">
      <formula>LEFT(L249,LEN("F"))="F"</formula>
    </cfRule>
    <cfRule type="beginsWith" dxfId="1035" priority="93" operator="beginsWith" text="Fruit">
      <formula>LEFT(L249,LEN("Fruit"))="Fruit"</formula>
    </cfRule>
  </conditionalFormatting>
  <conditionalFormatting sqref="L263:AE274">
    <cfRule type="beginsWith" dxfId="1034" priority="92" operator="beginsWith" text="F">
      <formula>LEFT(L263,LEN("F"))="F"</formula>
    </cfRule>
    <cfRule type="beginsWith" dxfId="1033" priority="91" operator="beginsWith" text="Fruit">
      <formula>LEFT(L263,LEN("Fruit"))="Fruit"</formula>
    </cfRule>
  </conditionalFormatting>
  <conditionalFormatting sqref="L277:AE288">
    <cfRule type="beginsWith" dxfId="1032" priority="90" operator="beginsWith" text="F">
      <formula>LEFT(L277,LEN("F"))="F"</formula>
    </cfRule>
    <cfRule type="beginsWith" dxfId="1031" priority="89" operator="beginsWith" text="Fruit">
      <formula>LEFT(L277,LEN("Fruit"))="Fruit"</formula>
    </cfRule>
  </conditionalFormatting>
  <conditionalFormatting sqref="L291:AE302">
    <cfRule type="beginsWith" dxfId="1030" priority="88" operator="beginsWith" text="F">
      <formula>LEFT(L291,LEN("F"))="F"</formula>
    </cfRule>
    <cfRule type="beginsWith" dxfId="1029" priority="87" operator="beginsWith" text="Fruit">
      <formula>LEFT(L291,LEN("Fruit"))="Fruit"</formula>
    </cfRule>
  </conditionalFormatting>
  <conditionalFormatting sqref="L305:AE316">
    <cfRule type="beginsWith" dxfId="1028" priority="86" operator="beginsWith" text="F">
      <formula>LEFT(L305,LEN("F"))="F"</formula>
    </cfRule>
    <cfRule type="beginsWith" dxfId="1027" priority="85" operator="beginsWith" text="Fruit">
      <formula>LEFT(L305,LEN("Fruit"))="Fruit"</formula>
    </cfRule>
  </conditionalFormatting>
  <conditionalFormatting sqref="L319:AE330">
    <cfRule type="beginsWith" dxfId="1026" priority="84" operator="beginsWith" text="F">
      <formula>LEFT(L319,LEN("F"))="F"</formula>
    </cfRule>
    <cfRule type="beginsWith" dxfId="1025" priority="83" operator="beginsWith" text="Fruit">
      <formula>LEFT(L319,LEN("Fruit"))="Fruit"</formula>
    </cfRule>
  </conditionalFormatting>
  <conditionalFormatting sqref="L333:AE344">
    <cfRule type="beginsWith" dxfId="1024" priority="81" operator="beginsWith" text="Fruit">
      <formula>LEFT(L333,LEN("Fruit"))="Fruit"</formula>
    </cfRule>
    <cfRule type="beginsWith" dxfId="1023" priority="82" operator="beginsWith" text="F">
      <formula>LEFT(L333,LEN("F"))="F"</formula>
    </cfRule>
  </conditionalFormatting>
  <conditionalFormatting sqref="L347:AE358">
    <cfRule type="beginsWith" dxfId="1022" priority="80" operator="beginsWith" text="F">
      <formula>LEFT(L347,LEN("F"))="F"</formula>
    </cfRule>
    <cfRule type="beginsWith" dxfId="1021" priority="79" operator="beginsWith" text="Fruit">
      <formula>LEFT(L347,LEN("Fruit"))="Fruit"</formula>
    </cfRule>
  </conditionalFormatting>
  <conditionalFormatting sqref="L361:AE372">
    <cfRule type="beginsWith" dxfId="1020" priority="78" operator="beginsWith" text="F">
      <formula>LEFT(L361,LEN("F"))="F"</formula>
    </cfRule>
    <cfRule type="beginsWith" dxfId="1019" priority="77" operator="beginsWith" text="Fruit">
      <formula>LEFT(L361,LEN("Fruit"))="Fruit"</formula>
    </cfRule>
  </conditionalFormatting>
  <conditionalFormatting sqref="L375:AE386">
    <cfRule type="beginsWith" dxfId="1018" priority="76" operator="beginsWith" text="F">
      <formula>LEFT(L375,LEN("F"))="F"</formula>
    </cfRule>
    <cfRule type="beginsWith" dxfId="1017" priority="75" operator="beginsWith" text="Fruit">
      <formula>LEFT(L375,LEN("Fruit"))="Fruit"</formula>
    </cfRule>
  </conditionalFormatting>
  <conditionalFormatting sqref="L389:AE400">
    <cfRule type="beginsWith" dxfId="1016" priority="74" operator="beginsWith" text="F">
      <formula>LEFT(L389,LEN("F"))="F"</formula>
    </cfRule>
    <cfRule type="beginsWith" dxfId="1015" priority="73" operator="beginsWith" text="Fruit">
      <formula>LEFT(L389,LEN("Fruit"))="Fruit"</formula>
    </cfRule>
  </conditionalFormatting>
  <conditionalFormatting sqref="L403:AE414">
    <cfRule type="beginsWith" dxfId="1014" priority="72" operator="beginsWith" text="F">
      <formula>LEFT(L403,LEN("F"))="F"</formula>
    </cfRule>
    <cfRule type="beginsWith" dxfId="1013" priority="71" operator="beginsWith" text="Fruit">
      <formula>LEFT(L403,LEN("Fruit"))="Fruit"</formula>
    </cfRule>
  </conditionalFormatting>
  <conditionalFormatting sqref="L417:AE428">
    <cfRule type="beginsWith" dxfId="1012" priority="70" operator="beginsWith" text="F">
      <formula>LEFT(L417,LEN("F"))="F"</formula>
    </cfRule>
    <cfRule type="beginsWith" dxfId="1011" priority="69" operator="beginsWith" text="Fruit">
      <formula>LEFT(L417,LEN("Fruit"))="Fruit"</formula>
    </cfRule>
  </conditionalFormatting>
  <conditionalFormatting sqref="L431:AE442">
    <cfRule type="beginsWith" dxfId="1010" priority="67" operator="beginsWith" text="Fruit">
      <formula>LEFT(L431,LEN("Fruit"))="Fruit"</formula>
    </cfRule>
    <cfRule type="beginsWith" dxfId="1009" priority="68" operator="beginsWith" text="F">
      <formula>LEFT(L431,LEN("F"))="F"</formula>
    </cfRule>
  </conditionalFormatting>
  <conditionalFormatting sqref="L445:AE456">
    <cfRule type="beginsWith" dxfId="1008" priority="65" operator="beginsWith" text="Fruit">
      <formula>LEFT(L445,LEN("Fruit"))="Fruit"</formula>
    </cfRule>
    <cfRule type="beginsWith" dxfId="1007" priority="66" operator="beginsWith" text="F">
      <formula>LEFT(L445,LEN("F"))="F"</formula>
    </cfRule>
  </conditionalFormatting>
  <conditionalFormatting sqref="L459:AE470">
    <cfRule type="beginsWith" dxfId="1006" priority="64" operator="beginsWith" text="F">
      <formula>LEFT(L459,LEN("F"))="F"</formula>
    </cfRule>
    <cfRule type="beginsWith" dxfId="1005" priority="63" operator="beginsWith" text="Fruit">
      <formula>LEFT(L459,LEN("Fruit"))="Fruit"</formula>
    </cfRule>
  </conditionalFormatting>
  <conditionalFormatting sqref="L473:AE484">
    <cfRule type="beginsWith" dxfId="1004" priority="62" operator="beginsWith" text="F">
      <formula>LEFT(L473,LEN("F"))="F"</formula>
    </cfRule>
    <cfRule type="beginsWith" dxfId="1003" priority="61" operator="beginsWith" text="Fruit">
      <formula>LEFT(L473,LEN("Fruit"))="Fruit"</formula>
    </cfRule>
  </conditionalFormatting>
  <conditionalFormatting sqref="L487:AE498">
    <cfRule type="beginsWith" dxfId="1002" priority="60" operator="beginsWith" text="F">
      <formula>LEFT(L487,LEN("F"))="F"</formula>
    </cfRule>
    <cfRule type="beginsWith" dxfId="1001" priority="59" operator="beginsWith" text="Fruit">
      <formula>LEFT(L487,LEN("Fruit"))="Fruit"</formula>
    </cfRule>
  </conditionalFormatting>
  <conditionalFormatting sqref="L501:AE512">
    <cfRule type="beginsWith" dxfId="1000" priority="58" operator="beginsWith" text="F">
      <formula>LEFT(L501,LEN("F"))="F"</formula>
    </cfRule>
    <cfRule type="beginsWith" dxfId="999" priority="57" operator="beginsWith" text="Fruit">
      <formula>LEFT(L501,LEN("Fruit"))="Fruit"</formula>
    </cfRule>
  </conditionalFormatting>
  <conditionalFormatting sqref="L515:AE526">
    <cfRule type="beginsWith" dxfId="998" priority="56" operator="beginsWith" text="F">
      <formula>LEFT(L515,LEN("F"))="F"</formula>
    </cfRule>
    <cfRule type="beginsWith" dxfId="997" priority="55" operator="beginsWith" text="Fruit">
      <formula>LEFT(L515,LEN("Fruit"))="Fruit"</formula>
    </cfRule>
  </conditionalFormatting>
  <conditionalFormatting sqref="L529:AE540">
    <cfRule type="beginsWith" dxfId="996" priority="54" operator="beginsWith" text="F">
      <formula>LEFT(L529,LEN("F"))="F"</formula>
    </cfRule>
    <cfRule type="beginsWith" dxfId="995" priority="53" operator="beginsWith" text="Fruit">
      <formula>LEFT(L529,LEN("Fruit"))="Fruit"</formula>
    </cfRule>
  </conditionalFormatting>
  <conditionalFormatting sqref="L543:AE554">
    <cfRule type="beginsWith" dxfId="994" priority="52" operator="beginsWith" text="F">
      <formula>LEFT(L543,LEN("F"))="F"</formula>
    </cfRule>
    <cfRule type="beginsWith" dxfId="993" priority="51" operator="beginsWith" text="Fruit">
      <formula>LEFT(L543,LEN("Fruit"))="Fruit"</formula>
    </cfRule>
  </conditionalFormatting>
  <conditionalFormatting sqref="L557:AE568">
    <cfRule type="beginsWith" dxfId="992" priority="49" operator="beginsWith" text="Fruit">
      <formula>LEFT(L557,LEN("Fruit"))="Fruit"</formula>
    </cfRule>
    <cfRule type="beginsWith" dxfId="991" priority="50" operator="beginsWith" text="F">
      <formula>LEFT(L557,LEN("F"))="F"</formula>
    </cfRule>
  </conditionalFormatting>
  <conditionalFormatting sqref="L571:AE582">
    <cfRule type="beginsWith" dxfId="990" priority="48" operator="beginsWith" text="F">
      <formula>LEFT(L571,LEN("F"))="F"</formula>
    </cfRule>
    <cfRule type="beginsWith" dxfId="989" priority="47" operator="beginsWith" text="Fruit">
      <formula>LEFT(L571,LEN("Fruit"))="Fruit"</formula>
    </cfRule>
  </conditionalFormatting>
  <conditionalFormatting sqref="L585:AE596">
    <cfRule type="beginsWith" dxfId="988" priority="46" operator="beginsWith" text="F">
      <formula>LEFT(L585,LEN("F"))="F"</formula>
    </cfRule>
    <cfRule type="beginsWith" dxfId="987" priority="45" operator="beginsWith" text="Fruit">
      <formula>LEFT(L585,LEN("Fruit"))="Fruit"</formula>
    </cfRule>
  </conditionalFormatting>
  <conditionalFormatting sqref="L599:AE610">
    <cfRule type="beginsWith" dxfId="986" priority="44" operator="beginsWith" text="F">
      <formula>LEFT(L599,LEN("F"))="F"</formula>
    </cfRule>
    <cfRule type="beginsWith" dxfId="985" priority="43" operator="beginsWith" text="Fruit">
      <formula>LEFT(L599,LEN("Fruit"))="Fruit"</formula>
    </cfRule>
  </conditionalFormatting>
  <conditionalFormatting sqref="L613:AE624">
    <cfRule type="beginsWith" dxfId="984" priority="42" operator="beginsWith" text="F">
      <formula>LEFT(L613,LEN("F"))="F"</formula>
    </cfRule>
    <cfRule type="beginsWith" dxfId="983" priority="41" operator="beginsWith" text="Fruit">
      <formula>LEFT(L613,LEN("Fruit"))="Fruit"</formula>
    </cfRule>
  </conditionalFormatting>
  <conditionalFormatting sqref="L627:AE638">
    <cfRule type="beginsWith" dxfId="982" priority="40" operator="beginsWith" text="F">
      <formula>LEFT(L627,LEN("F"))="F"</formula>
    </cfRule>
    <cfRule type="beginsWith" dxfId="981" priority="39" operator="beginsWith" text="Fruit">
      <formula>LEFT(L627,LEN("Fruit"))="Fruit"</formula>
    </cfRule>
  </conditionalFormatting>
  <conditionalFormatting sqref="L641:AE652">
    <cfRule type="beginsWith" dxfId="980" priority="38" operator="beginsWith" text="F">
      <formula>LEFT(L641,LEN("F"))="F"</formula>
    </cfRule>
    <cfRule type="beginsWith" dxfId="979" priority="37" operator="beginsWith" text="Fruit">
      <formula>LEFT(L641,LEN("Fruit"))="Fruit"</formula>
    </cfRule>
  </conditionalFormatting>
  <conditionalFormatting sqref="L655:AE666">
    <cfRule type="beginsWith" dxfId="978" priority="36" operator="beginsWith" text="F">
      <formula>LEFT(L655,LEN("F"))="F"</formula>
    </cfRule>
    <cfRule type="beginsWith" dxfId="977" priority="35" operator="beginsWith" text="Fruit">
      <formula>LEFT(L655,LEN("Fruit"))="Fruit"</formula>
    </cfRule>
  </conditionalFormatting>
  <conditionalFormatting sqref="L669:AE680">
    <cfRule type="beginsWith" dxfId="976" priority="34" operator="beginsWith" text="F">
      <formula>LEFT(L669,LEN("F"))="F"</formula>
    </cfRule>
    <cfRule type="beginsWith" dxfId="975" priority="33" operator="beginsWith" text="Fruit">
      <formula>LEFT(L669,LEN("Fruit"))="Fruit"</formula>
    </cfRule>
  </conditionalFormatting>
  <conditionalFormatting sqref="L683:AE694">
    <cfRule type="beginsWith" dxfId="974" priority="32" operator="beginsWith" text="F">
      <formula>LEFT(L683,LEN("F"))="F"</formula>
    </cfRule>
    <cfRule type="beginsWith" dxfId="973" priority="31" operator="beginsWith" text="Fruit">
      <formula>LEFT(L683,LEN("Fruit"))="Fruit"</formula>
    </cfRule>
  </conditionalFormatting>
  <conditionalFormatting sqref="L697:AE708">
    <cfRule type="beginsWith" dxfId="972" priority="30" operator="beginsWith" text="F">
      <formula>LEFT(L697,LEN("F"))="F"</formula>
    </cfRule>
    <cfRule type="beginsWith" dxfId="971" priority="29" operator="beginsWith" text="Fruit">
      <formula>LEFT(L697,LEN("Fruit"))="Fruit"</formula>
    </cfRule>
  </conditionalFormatting>
  <conditionalFormatting sqref="L711:AE722">
    <cfRule type="beginsWith" dxfId="970" priority="28" operator="beginsWith" text="F">
      <formula>LEFT(L711,LEN("F"))="F"</formula>
    </cfRule>
    <cfRule type="beginsWith" dxfId="969" priority="27" operator="beginsWith" text="Fruit">
      <formula>LEFT(L711,LEN("Fruit"))="Fruit"</formula>
    </cfRule>
  </conditionalFormatting>
  <conditionalFormatting sqref="L725:AE736">
    <cfRule type="beginsWith" dxfId="968" priority="26" operator="beginsWith" text="F">
      <formula>LEFT(L725,LEN("F"))="F"</formula>
    </cfRule>
    <cfRule type="beginsWith" dxfId="967" priority="25" operator="beginsWith" text="Fruit">
      <formula>LEFT(L725,LEN("Fruit"))="Fruit"</formula>
    </cfRule>
  </conditionalFormatting>
  <conditionalFormatting sqref="L739:AE750">
    <cfRule type="beginsWith" dxfId="966" priority="24" operator="beginsWith" text="F">
      <formula>LEFT(L739,LEN("F"))="F"</formula>
    </cfRule>
    <cfRule type="beginsWith" dxfId="965" priority="23" operator="beginsWith" text="Fruit">
      <formula>LEFT(L739,LEN("Fruit"))="Fruit"</formula>
    </cfRule>
  </conditionalFormatting>
  <conditionalFormatting sqref="L753:AE764">
    <cfRule type="beginsWith" dxfId="964" priority="22" operator="beginsWith" text="F">
      <formula>LEFT(L753,LEN("F"))="F"</formula>
    </cfRule>
    <cfRule type="beginsWith" dxfId="963" priority="21" operator="beginsWith" text="Fruit">
      <formula>LEFT(L753,LEN("Fruit"))="Fruit"</formula>
    </cfRule>
  </conditionalFormatting>
  <conditionalFormatting sqref="L767:AE778">
    <cfRule type="beginsWith" dxfId="962" priority="20" operator="beginsWith" text="F">
      <formula>LEFT(L767,LEN("F"))="F"</formula>
    </cfRule>
    <cfRule type="beginsWith" dxfId="961" priority="19" operator="beginsWith" text="Fruit">
      <formula>LEFT(L767,LEN("Fruit"))="Fruit"</formula>
    </cfRule>
  </conditionalFormatting>
  <conditionalFormatting sqref="L781:AE792">
    <cfRule type="beginsWith" dxfId="960" priority="17" operator="beginsWith" text="Fruit">
      <formula>LEFT(L781,LEN("Fruit"))="Fruit"</formula>
    </cfRule>
    <cfRule type="beginsWith" dxfId="959" priority="18" operator="beginsWith" text="F">
      <formula>LEFT(L781,LEN("F"))="F"</formula>
    </cfRule>
  </conditionalFormatting>
  <conditionalFormatting sqref="L795:AE806">
    <cfRule type="beginsWith" dxfId="958" priority="16" operator="beginsWith" text="F">
      <formula>LEFT(L795,LEN("F"))="F"</formula>
    </cfRule>
    <cfRule type="beginsWith" dxfId="957" priority="15" operator="beginsWith" text="Fruit">
      <formula>LEFT(L795,LEN("Fruit"))="Fruit"</formula>
    </cfRule>
  </conditionalFormatting>
  <conditionalFormatting sqref="L809:AE820">
    <cfRule type="beginsWith" dxfId="956" priority="14" operator="beginsWith" text="F">
      <formula>LEFT(L809,LEN("F"))="F"</formula>
    </cfRule>
    <cfRule type="beginsWith" dxfId="955" priority="13" operator="beginsWith" text="Fruit">
      <formula>LEFT(L809,LEN("Fruit"))="Fruit"</formula>
    </cfRule>
  </conditionalFormatting>
  <conditionalFormatting sqref="L823:AE834">
    <cfRule type="beginsWith" dxfId="954" priority="12" operator="beginsWith" text="F">
      <formula>LEFT(L823,LEN("F"))="F"</formula>
    </cfRule>
    <cfRule type="beginsWith" dxfId="953" priority="11" operator="beginsWith" text="Fruit">
      <formula>LEFT(L823,LEN("Fruit"))="Fruit"</formula>
    </cfRule>
  </conditionalFormatting>
  <conditionalFormatting sqref="L837:AE848">
    <cfRule type="beginsWith" dxfId="952" priority="10" operator="beginsWith" text="F">
      <formula>LEFT(L837,LEN("F"))="F"</formula>
    </cfRule>
    <cfRule type="beginsWith" dxfId="951" priority="9" operator="beginsWith" text="Fruit">
      <formula>LEFT(L837,LEN("Fruit"))="Fruit"</formula>
    </cfRule>
  </conditionalFormatting>
  <conditionalFormatting sqref="L851:AE862">
    <cfRule type="beginsWith" dxfId="950" priority="8" operator="beginsWith" text="F">
      <formula>LEFT(L851,LEN("F"))="F"</formula>
    </cfRule>
    <cfRule type="beginsWith" dxfId="949" priority="7" operator="beginsWith" text="Fruit">
      <formula>LEFT(L851,LEN("Fruit"))="Fruit"</formula>
    </cfRule>
  </conditionalFormatting>
  <conditionalFormatting sqref="L865:AE876">
    <cfRule type="beginsWith" dxfId="948" priority="6" operator="beginsWith" text="F">
      <formula>LEFT(L865,LEN("F"))="F"</formula>
    </cfRule>
    <cfRule type="beginsWith" dxfId="947" priority="5" operator="beginsWith" text="Fruit">
      <formula>LEFT(L865,LEN("Fruit"))="Fruit"</formula>
    </cfRule>
  </conditionalFormatting>
  <conditionalFormatting sqref="L879:AE890">
    <cfRule type="beginsWith" dxfId="946" priority="4" operator="beginsWith" text="F">
      <formula>LEFT(L879,LEN("F"))="F"</formula>
    </cfRule>
    <cfRule type="beginsWith" dxfId="945" priority="3" operator="beginsWith" text="Fruit">
      <formula>LEFT(L879,LEN("Fruit"))="Fruit"</formula>
    </cfRule>
  </conditionalFormatting>
  <conditionalFormatting sqref="L893:AE904">
    <cfRule type="beginsWith" dxfId="944" priority="2" operator="beginsWith" text="F">
      <formula>LEFT(L893,LEN("F"))="F"</formula>
    </cfRule>
    <cfRule type="beginsWith" dxfId="943" priority="1" operator="beginsWith" text="Fruit">
      <formula>LEFT(L893,LEN("Fruit"))="Fruit"</formula>
    </cfRule>
  </conditionalFormatting>
  <printOptions verticalCentered="1"/>
  <pageMargins left="0" right="0.1" top="0.25" bottom="0.25" header="0" footer="0.17"/>
  <pageSetup scale="50" fitToHeight="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07BCD-5931-4C35-BBC8-ABE74AF023B8}">
  <dimension ref="A1:S220"/>
  <sheetViews>
    <sheetView topLeftCell="E1" zoomScaleNormal="100" zoomScaleSheetLayoutView="55" workbookViewId="0">
      <selection activeCell="M9" sqref="M9:S32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6"/>
      <c r="D1" s="196"/>
      <c r="E1" s="196"/>
      <c r="F1" s="195" t="s">
        <v>377</v>
      </c>
      <c r="G1" s="194"/>
      <c r="H1" s="186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0"/>
      <c r="E4" s="192">
        <v>43627</v>
      </c>
      <c r="F4" s="187"/>
      <c r="H4" s="190" t="s">
        <v>412</v>
      </c>
      <c r="I4" s="192" t="s">
        <v>442</v>
      </c>
      <c r="J4" s="192"/>
      <c r="K4" s="187"/>
    </row>
    <row r="5" spans="1:19" ht="13.5" thickBot="1">
      <c r="B5" s="190" t="s">
        <v>370</v>
      </c>
      <c r="C5" s="190"/>
      <c r="D5" s="190"/>
      <c r="E5" s="189">
        <v>162</v>
      </c>
      <c r="F5" s="191"/>
      <c r="G5" s="190"/>
      <c r="H5" s="190" t="s">
        <v>410</v>
      </c>
      <c r="I5" s="189" t="s">
        <v>329</v>
      </c>
      <c r="J5" s="189"/>
      <c r="K5" s="189"/>
    </row>
    <row r="6" spans="1:19" ht="25.15" customHeight="1" thickBot="1">
      <c r="B6" s="131" t="s">
        <v>409</v>
      </c>
      <c r="C6" s="131"/>
      <c r="D6" s="131"/>
      <c r="E6" s="187" t="s">
        <v>408</v>
      </c>
      <c r="F6" s="187"/>
      <c r="G6" s="187"/>
      <c r="H6" s="187"/>
      <c r="I6" s="188" t="s">
        <v>441</v>
      </c>
      <c r="J6" s="187"/>
      <c r="K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402</v>
      </c>
      <c r="I8" s="183" t="s">
        <v>401</v>
      </c>
      <c r="J8" s="183" t="s">
        <v>400</v>
      </c>
      <c r="K8" s="182" t="s">
        <v>440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1.83</v>
      </c>
      <c r="F9" s="168"/>
      <c r="G9" s="168">
        <v>0.98</v>
      </c>
      <c r="H9" s="167">
        <v>0.04</v>
      </c>
      <c r="I9" s="167"/>
      <c r="J9" s="166"/>
      <c r="K9" s="165">
        <f>d162Mapping!$E$10</f>
        <v>192.41</v>
      </c>
      <c r="M9" s="8">
        <f>SUM(E9,G9,H9,I9,J9)</f>
        <v>2.85</v>
      </c>
      <c r="N9" s="179">
        <f>E9/1000*$N$3*10000</f>
        <v>126.27000000000001</v>
      </c>
      <c r="O9" s="179">
        <f>G9/1000*$N$3*10000</f>
        <v>67.62</v>
      </c>
      <c r="P9" s="179">
        <f>J9/1000*$N$3*10000</f>
        <v>0</v>
      </c>
      <c r="Q9" s="179">
        <f>(H9+I9+J9)/1000*$N$3*10000</f>
        <v>2.7600000000000002</v>
      </c>
      <c r="R9" s="179">
        <f>SUM(N9,O9,Q9)</f>
        <v>196.65</v>
      </c>
      <c r="S9" s="178">
        <f>K9/(100*100)*$N$3</f>
        <v>0.13276290000000002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4.1900000000000004</v>
      </c>
      <c r="F10" s="161"/>
      <c r="G10" s="161">
        <v>2.39</v>
      </c>
      <c r="H10" s="160">
        <v>0.09</v>
      </c>
      <c r="I10" s="160"/>
      <c r="J10" s="159"/>
      <c r="K10" s="158">
        <f>d162Mapping!$E$24</f>
        <v>432.79</v>
      </c>
      <c r="M10" s="8">
        <f t="shared" ref="M10:M32" si="0">SUM(E10,G10,H10,I10,J10)</f>
        <v>6.67</v>
      </c>
      <c r="N10" s="179">
        <f t="shared" ref="N10:N32" si="1">E10/1000*$N$3*10000</f>
        <v>289.11</v>
      </c>
      <c r="O10" s="179">
        <f t="shared" ref="O10:O32" si="2">G10/1000*$N$3*10000</f>
        <v>164.91000000000003</v>
      </c>
      <c r="P10" s="179">
        <f t="shared" ref="P10:P32" si="3">J10/1000*$N$3*10000</f>
        <v>0</v>
      </c>
      <c r="Q10" s="179">
        <f t="shared" ref="Q10:Q32" si="4">(H10+I10+J10)/1000*$N$3*10000</f>
        <v>6.21</v>
      </c>
      <c r="R10" s="179">
        <f t="shared" ref="R10:R32" si="5">SUM(N10,O10,Q10)</f>
        <v>460.23</v>
      </c>
      <c r="S10" s="178">
        <f t="shared" ref="S10:S32" si="6">K10/(100*100)*$N$3</f>
        <v>0.29862510000000003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2.08</v>
      </c>
      <c r="F11" s="161"/>
      <c r="G11" s="181">
        <v>1.22</v>
      </c>
      <c r="H11" s="160">
        <v>0.01</v>
      </c>
      <c r="I11" s="160"/>
      <c r="J11" s="159"/>
      <c r="K11" s="158">
        <f>d162Mapping!$E$38</f>
        <v>251.92</v>
      </c>
      <c r="M11" s="8">
        <f t="shared" si="0"/>
        <v>3.3099999999999996</v>
      </c>
      <c r="N11" s="179">
        <f t="shared" si="1"/>
        <v>143.52000000000001</v>
      </c>
      <c r="O11" s="179">
        <f t="shared" si="2"/>
        <v>84.18</v>
      </c>
      <c r="P11" s="179">
        <f t="shared" si="3"/>
        <v>0</v>
      </c>
      <c r="Q11" s="179">
        <f t="shared" si="4"/>
        <v>0.69000000000000006</v>
      </c>
      <c r="R11" s="179">
        <f t="shared" si="5"/>
        <v>228.39000000000001</v>
      </c>
      <c r="S11" s="178">
        <f t="shared" si="6"/>
        <v>0.1738248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2.2000000000000002</v>
      </c>
      <c r="F12" s="155"/>
      <c r="G12" s="155">
        <v>0.93</v>
      </c>
      <c r="H12" s="154"/>
      <c r="I12" s="154"/>
      <c r="J12" s="153"/>
      <c r="K12" s="152">
        <f>d162Mapping!$E$52</f>
        <v>229.56</v>
      </c>
      <c r="M12" s="8">
        <f t="shared" si="0"/>
        <v>3.1300000000000003</v>
      </c>
      <c r="N12" s="179">
        <f t="shared" si="1"/>
        <v>151.80000000000001</v>
      </c>
      <c r="O12" s="179">
        <f t="shared" si="2"/>
        <v>64.17</v>
      </c>
      <c r="P12" s="179">
        <f t="shared" si="3"/>
        <v>0</v>
      </c>
      <c r="Q12" s="179">
        <f t="shared" si="4"/>
        <v>0</v>
      </c>
      <c r="R12" s="179">
        <f t="shared" si="5"/>
        <v>215.97000000000003</v>
      </c>
      <c r="S12" s="178">
        <f t="shared" si="6"/>
        <v>0.15839640000000002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4.63</v>
      </c>
      <c r="F13" s="168"/>
      <c r="G13" s="180">
        <v>2.6</v>
      </c>
      <c r="H13" s="167">
        <v>0.03</v>
      </c>
      <c r="I13" s="167"/>
      <c r="J13" s="166"/>
      <c r="K13" s="165">
        <f>d162Mapping!$E$66</f>
        <v>511.88</v>
      </c>
      <c r="M13" s="8">
        <f t="shared" si="0"/>
        <v>7.2600000000000007</v>
      </c>
      <c r="N13" s="179">
        <f t="shared" si="1"/>
        <v>319.46999999999997</v>
      </c>
      <c r="O13" s="179">
        <f t="shared" si="2"/>
        <v>179.4</v>
      </c>
      <c r="P13" s="179">
        <f t="shared" si="3"/>
        <v>0</v>
      </c>
      <c r="Q13" s="179">
        <f t="shared" si="4"/>
        <v>2.0699999999999998</v>
      </c>
      <c r="R13" s="179">
        <f t="shared" si="5"/>
        <v>500.94</v>
      </c>
      <c r="S13" s="178">
        <f t="shared" si="6"/>
        <v>0.35319719999999999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4.51</v>
      </c>
      <c r="F14" s="161"/>
      <c r="G14" s="161">
        <v>2.81</v>
      </c>
      <c r="H14" s="160">
        <v>0.14000000000000001</v>
      </c>
      <c r="I14" s="160"/>
      <c r="J14" s="159"/>
      <c r="K14" s="158">
        <f>d162Mapping!$E$80</f>
        <v>549.15</v>
      </c>
      <c r="M14" s="8">
        <f t="shared" si="0"/>
        <v>7.46</v>
      </c>
      <c r="N14" s="179">
        <f t="shared" si="1"/>
        <v>311.19</v>
      </c>
      <c r="O14" s="179">
        <f t="shared" si="2"/>
        <v>193.89</v>
      </c>
      <c r="P14" s="179">
        <f t="shared" si="3"/>
        <v>0</v>
      </c>
      <c r="Q14" s="179">
        <f t="shared" si="4"/>
        <v>9.6600000000000019</v>
      </c>
      <c r="R14" s="179">
        <f t="shared" si="5"/>
        <v>514.74</v>
      </c>
      <c r="S14" s="178">
        <f t="shared" si="6"/>
        <v>0.37891350000000001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1.27</v>
      </c>
      <c r="F15" s="161"/>
      <c r="G15" s="161">
        <v>0.53</v>
      </c>
      <c r="H15" s="160">
        <v>0.02</v>
      </c>
      <c r="I15" s="160"/>
      <c r="J15" s="159"/>
      <c r="K15" s="158">
        <f>d162Mapping!$E$94</f>
        <v>153.75</v>
      </c>
      <c r="M15" s="8">
        <f t="shared" si="0"/>
        <v>1.82</v>
      </c>
      <c r="N15" s="179">
        <f t="shared" si="1"/>
        <v>87.630000000000024</v>
      </c>
      <c r="O15" s="179">
        <f t="shared" si="2"/>
        <v>36.57</v>
      </c>
      <c r="P15" s="179">
        <f t="shared" si="3"/>
        <v>0</v>
      </c>
      <c r="Q15" s="179">
        <f t="shared" si="4"/>
        <v>1.3800000000000001</v>
      </c>
      <c r="R15" s="179">
        <f t="shared" si="5"/>
        <v>125.58000000000001</v>
      </c>
      <c r="S15" s="178">
        <f t="shared" si="6"/>
        <v>0.1060875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3.73</v>
      </c>
      <c r="F16" s="155"/>
      <c r="G16" s="155">
        <v>2.02</v>
      </c>
      <c r="H16" s="154">
        <v>0.03</v>
      </c>
      <c r="I16" s="154"/>
      <c r="J16" s="153"/>
      <c r="K16" s="152">
        <f>d162Mapping!$E$108</f>
        <v>420.33</v>
      </c>
      <c r="M16" s="8">
        <f t="shared" si="0"/>
        <v>5.78</v>
      </c>
      <c r="N16" s="179">
        <f t="shared" si="1"/>
        <v>257.37</v>
      </c>
      <c r="O16" s="179">
        <f t="shared" si="2"/>
        <v>139.38</v>
      </c>
      <c r="P16" s="179">
        <f t="shared" si="3"/>
        <v>0</v>
      </c>
      <c r="Q16" s="179">
        <f t="shared" si="4"/>
        <v>2.0699999999999998</v>
      </c>
      <c r="R16" s="179">
        <f t="shared" si="5"/>
        <v>398.82</v>
      </c>
      <c r="S16" s="178">
        <f t="shared" si="6"/>
        <v>0.2900277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1.79</v>
      </c>
      <c r="F17" s="168"/>
      <c r="G17" s="168">
        <v>1.06</v>
      </c>
      <c r="H17" s="167">
        <v>0.01</v>
      </c>
      <c r="I17" s="167"/>
      <c r="J17" s="166"/>
      <c r="K17" s="165">
        <f>d162Mapping!$E$122</f>
        <v>208.06</v>
      </c>
      <c r="M17" s="8">
        <f t="shared" si="0"/>
        <v>2.86</v>
      </c>
      <c r="N17" s="179">
        <f t="shared" si="1"/>
        <v>123.51</v>
      </c>
      <c r="O17" s="179">
        <f t="shared" si="2"/>
        <v>73.14</v>
      </c>
      <c r="P17" s="179">
        <f t="shared" si="3"/>
        <v>0</v>
      </c>
      <c r="Q17" s="179">
        <f t="shared" si="4"/>
        <v>0.69000000000000006</v>
      </c>
      <c r="R17" s="179">
        <f t="shared" si="5"/>
        <v>197.34</v>
      </c>
      <c r="S17" s="178">
        <f t="shared" si="6"/>
        <v>0.14356140000000001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2.95</v>
      </c>
      <c r="F18" s="161"/>
      <c r="G18" s="161">
        <v>1.54</v>
      </c>
      <c r="H18" s="160">
        <v>0.05</v>
      </c>
      <c r="I18" s="160"/>
      <c r="J18" s="159"/>
      <c r="K18" s="158">
        <f>d162Mapping!$E$136</f>
        <v>360.34</v>
      </c>
      <c r="M18" s="8">
        <f t="shared" si="0"/>
        <v>4.54</v>
      </c>
      <c r="N18" s="179">
        <f t="shared" si="1"/>
        <v>203.55000000000004</v>
      </c>
      <c r="O18" s="179">
        <f t="shared" si="2"/>
        <v>106.26000000000002</v>
      </c>
      <c r="P18" s="179">
        <f t="shared" si="3"/>
        <v>0</v>
      </c>
      <c r="Q18" s="179">
        <f t="shared" si="4"/>
        <v>3.45</v>
      </c>
      <c r="R18" s="179">
        <f t="shared" si="5"/>
        <v>313.26000000000005</v>
      </c>
      <c r="S18" s="178">
        <f t="shared" si="6"/>
        <v>0.24863459999999998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4.0599999999999996</v>
      </c>
      <c r="F19" s="161"/>
      <c r="G19" s="161">
        <v>2.17</v>
      </c>
      <c r="H19" s="160">
        <v>0.21</v>
      </c>
      <c r="I19" s="160"/>
      <c r="J19" s="159"/>
      <c r="K19" s="158">
        <f>d162Mapping!$E$150</f>
        <v>486.28</v>
      </c>
      <c r="M19" s="8">
        <f t="shared" si="0"/>
        <v>6.4399999999999995</v>
      </c>
      <c r="N19" s="179">
        <f t="shared" si="1"/>
        <v>280.14</v>
      </c>
      <c r="O19" s="179">
        <f t="shared" si="2"/>
        <v>149.73000000000002</v>
      </c>
      <c r="P19" s="179">
        <f t="shared" si="3"/>
        <v>0</v>
      </c>
      <c r="Q19" s="179">
        <f t="shared" si="4"/>
        <v>14.49</v>
      </c>
      <c r="R19" s="179">
        <f t="shared" si="5"/>
        <v>444.36</v>
      </c>
      <c r="S19" s="178">
        <f t="shared" si="6"/>
        <v>0.33553319999999998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2.5</v>
      </c>
      <c r="F20" s="155"/>
      <c r="G20" s="155">
        <v>1.36</v>
      </c>
      <c r="H20" s="154">
        <v>0.03</v>
      </c>
      <c r="I20" s="154"/>
      <c r="J20" s="153"/>
      <c r="K20" s="152">
        <f>d162Mapping!$E$164</f>
        <v>317.57</v>
      </c>
      <c r="M20" s="8">
        <f t="shared" si="0"/>
        <v>3.89</v>
      </c>
      <c r="N20" s="179">
        <f t="shared" si="1"/>
        <v>172.50000000000003</v>
      </c>
      <c r="O20" s="179">
        <f t="shared" si="2"/>
        <v>93.840000000000018</v>
      </c>
      <c r="P20" s="179">
        <f t="shared" si="3"/>
        <v>0</v>
      </c>
      <c r="Q20" s="179">
        <f t="shared" si="4"/>
        <v>2.0699999999999998</v>
      </c>
      <c r="R20" s="179">
        <f t="shared" si="5"/>
        <v>268.41000000000003</v>
      </c>
      <c r="S20" s="178">
        <f t="shared" si="6"/>
        <v>0.21912330000000002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2.52</v>
      </c>
      <c r="F21" s="168"/>
      <c r="G21" s="168">
        <v>1.28</v>
      </c>
      <c r="H21" s="167">
        <v>0.02</v>
      </c>
      <c r="I21" s="167"/>
      <c r="J21" s="166"/>
      <c r="K21" s="165">
        <f>d162Mapping!$E$178</f>
        <v>285.24</v>
      </c>
      <c r="M21" s="8">
        <f t="shared" si="0"/>
        <v>3.82</v>
      </c>
      <c r="N21" s="179">
        <f t="shared" si="1"/>
        <v>173.88</v>
      </c>
      <c r="O21" s="179">
        <f t="shared" si="2"/>
        <v>88.320000000000007</v>
      </c>
      <c r="P21" s="179">
        <f t="shared" si="3"/>
        <v>0</v>
      </c>
      <c r="Q21" s="179">
        <f t="shared" si="4"/>
        <v>1.3800000000000001</v>
      </c>
      <c r="R21" s="179">
        <f t="shared" si="5"/>
        <v>263.58</v>
      </c>
      <c r="S21" s="178">
        <f t="shared" si="6"/>
        <v>0.19681560000000001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2.08</v>
      </c>
      <c r="F22" s="161"/>
      <c r="G22" s="161">
        <v>1.28</v>
      </c>
      <c r="H22" s="160"/>
      <c r="I22" s="160"/>
      <c r="J22" s="159"/>
      <c r="K22" s="158">
        <f>d162Mapping!$E$192</f>
        <v>244.37</v>
      </c>
      <c r="M22" s="8">
        <f t="shared" si="0"/>
        <v>3.3600000000000003</v>
      </c>
      <c r="N22" s="179">
        <f t="shared" si="1"/>
        <v>143.52000000000001</v>
      </c>
      <c r="O22" s="179">
        <f t="shared" si="2"/>
        <v>88.320000000000007</v>
      </c>
      <c r="P22" s="179">
        <f t="shared" si="3"/>
        <v>0</v>
      </c>
      <c r="Q22" s="179">
        <f t="shared" si="4"/>
        <v>0</v>
      </c>
      <c r="R22" s="179">
        <f t="shared" si="5"/>
        <v>231.84000000000003</v>
      </c>
      <c r="S22" s="178">
        <f t="shared" si="6"/>
        <v>0.16861530000000002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2.61</v>
      </c>
      <c r="F23" s="161"/>
      <c r="G23" s="161">
        <v>1.35</v>
      </c>
      <c r="H23" s="160">
        <v>0.01</v>
      </c>
      <c r="I23" s="160"/>
      <c r="J23" s="159"/>
      <c r="K23" s="158">
        <f>d162Mapping!$E$206</f>
        <v>314.75</v>
      </c>
      <c r="M23" s="8">
        <f t="shared" si="0"/>
        <v>3.9699999999999998</v>
      </c>
      <c r="N23" s="179">
        <f t="shared" si="1"/>
        <v>180.09</v>
      </c>
      <c r="O23" s="179">
        <f t="shared" si="2"/>
        <v>93.15</v>
      </c>
      <c r="P23" s="179">
        <f t="shared" si="3"/>
        <v>0</v>
      </c>
      <c r="Q23" s="179">
        <f t="shared" si="4"/>
        <v>0.69000000000000006</v>
      </c>
      <c r="R23" s="179">
        <f t="shared" si="5"/>
        <v>273.93</v>
      </c>
      <c r="S23" s="178">
        <f t="shared" si="6"/>
        <v>0.21717750000000002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3.42</v>
      </c>
      <c r="F24" s="155"/>
      <c r="G24" s="155">
        <v>1.64</v>
      </c>
      <c r="H24" s="154">
        <v>0.03</v>
      </c>
      <c r="I24" s="154"/>
      <c r="J24" s="153"/>
      <c r="K24" s="152">
        <f>d162Mapping!$E$220</f>
        <v>358.62</v>
      </c>
      <c r="M24" s="8">
        <f t="shared" si="0"/>
        <v>5.09</v>
      </c>
      <c r="N24" s="179">
        <f t="shared" si="1"/>
        <v>235.98000000000002</v>
      </c>
      <c r="O24" s="179">
        <f t="shared" si="2"/>
        <v>113.16</v>
      </c>
      <c r="P24" s="179">
        <f t="shared" si="3"/>
        <v>0</v>
      </c>
      <c r="Q24" s="179">
        <f t="shared" si="4"/>
        <v>2.0699999999999998</v>
      </c>
      <c r="R24" s="179">
        <f t="shared" si="5"/>
        <v>351.21</v>
      </c>
      <c r="S24" s="178">
        <f t="shared" si="6"/>
        <v>0.2474478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2.58</v>
      </c>
      <c r="F25" s="168"/>
      <c r="G25" s="168">
        <v>1.44</v>
      </c>
      <c r="H25" s="167"/>
      <c r="I25" s="167"/>
      <c r="J25" s="166"/>
      <c r="K25" s="165">
        <f>d162Mapping!$E$234</f>
        <v>326.58999999999997</v>
      </c>
      <c r="M25" s="8">
        <f t="shared" si="0"/>
        <v>4.0199999999999996</v>
      </c>
      <c r="N25" s="179">
        <f t="shared" si="1"/>
        <v>178.02</v>
      </c>
      <c r="O25" s="179">
        <f t="shared" si="2"/>
        <v>99.36</v>
      </c>
      <c r="P25" s="179">
        <f t="shared" si="3"/>
        <v>0</v>
      </c>
      <c r="Q25" s="179">
        <f t="shared" si="4"/>
        <v>0</v>
      </c>
      <c r="R25" s="179">
        <f t="shared" si="5"/>
        <v>277.38</v>
      </c>
      <c r="S25" s="178">
        <f t="shared" si="6"/>
        <v>0.22534710000000002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2.0299999999999998</v>
      </c>
      <c r="F26" s="161"/>
      <c r="G26" s="161">
        <v>1.23</v>
      </c>
      <c r="H26" s="160">
        <v>0.02</v>
      </c>
      <c r="I26" s="160"/>
      <c r="J26" s="159"/>
      <c r="K26" s="158">
        <f>d162Mapping!$E$248</f>
        <v>265.52999999999997</v>
      </c>
      <c r="M26" s="8">
        <f t="shared" si="0"/>
        <v>3.28</v>
      </c>
      <c r="N26" s="179">
        <f t="shared" si="1"/>
        <v>140.07</v>
      </c>
      <c r="O26" s="179">
        <f t="shared" si="2"/>
        <v>84.87</v>
      </c>
      <c r="P26" s="179">
        <f t="shared" si="3"/>
        <v>0</v>
      </c>
      <c r="Q26" s="179">
        <f t="shared" si="4"/>
        <v>1.3800000000000001</v>
      </c>
      <c r="R26" s="179">
        <f t="shared" si="5"/>
        <v>226.32</v>
      </c>
      <c r="S26" s="178">
        <f t="shared" si="6"/>
        <v>0.18321569999999998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1.88</v>
      </c>
      <c r="F27" s="161"/>
      <c r="G27" s="161">
        <v>1.03</v>
      </c>
      <c r="H27" s="160">
        <v>0.03</v>
      </c>
      <c r="I27" s="160"/>
      <c r="J27" s="159"/>
      <c r="K27" s="158">
        <f>d162Mapping!$E$262</f>
        <v>293.27999999999997</v>
      </c>
      <c r="M27" s="8">
        <f t="shared" si="0"/>
        <v>2.94</v>
      </c>
      <c r="N27" s="179">
        <f t="shared" si="1"/>
        <v>129.72</v>
      </c>
      <c r="O27" s="179">
        <f t="shared" si="2"/>
        <v>71.070000000000007</v>
      </c>
      <c r="P27" s="179">
        <f t="shared" si="3"/>
        <v>0</v>
      </c>
      <c r="Q27" s="179">
        <f t="shared" si="4"/>
        <v>2.0699999999999998</v>
      </c>
      <c r="R27" s="179">
        <f t="shared" si="5"/>
        <v>202.86</v>
      </c>
      <c r="S27" s="178">
        <f t="shared" si="6"/>
        <v>0.20236319999999999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2.71</v>
      </c>
      <c r="F28" s="155"/>
      <c r="G28" s="155">
        <v>1.42</v>
      </c>
      <c r="H28" s="154">
        <v>0.04</v>
      </c>
      <c r="I28" s="154"/>
      <c r="J28" s="153"/>
      <c r="K28" s="152">
        <f>d162Mapping!$E$276</f>
        <v>332.85</v>
      </c>
      <c r="M28" s="8">
        <f t="shared" si="0"/>
        <v>4.17</v>
      </c>
      <c r="N28" s="179">
        <f t="shared" si="1"/>
        <v>186.99000000000004</v>
      </c>
      <c r="O28" s="179">
        <f t="shared" si="2"/>
        <v>97.97999999999999</v>
      </c>
      <c r="P28" s="179">
        <f t="shared" si="3"/>
        <v>0</v>
      </c>
      <c r="Q28" s="179">
        <f t="shared" si="4"/>
        <v>2.7600000000000002</v>
      </c>
      <c r="R28" s="179">
        <f t="shared" si="5"/>
        <v>287.73</v>
      </c>
      <c r="S28" s="178">
        <f t="shared" si="6"/>
        <v>0.22966650000000002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4.22</v>
      </c>
      <c r="F29" s="168"/>
      <c r="G29" s="168">
        <v>2.73</v>
      </c>
      <c r="H29" s="167">
        <v>0.15</v>
      </c>
      <c r="I29" s="167"/>
      <c r="J29" s="166"/>
      <c r="K29" s="165">
        <f>d162Mapping!$E$290</f>
        <v>537.66999999999996</v>
      </c>
      <c r="M29" s="8">
        <f t="shared" si="0"/>
        <v>7.1</v>
      </c>
      <c r="N29" s="179">
        <f t="shared" si="1"/>
        <v>291.18</v>
      </c>
      <c r="O29" s="179">
        <f t="shared" si="2"/>
        <v>188.37</v>
      </c>
      <c r="P29" s="179">
        <f t="shared" si="3"/>
        <v>0</v>
      </c>
      <c r="Q29" s="179">
        <f t="shared" si="4"/>
        <v>10.35</v>
      </c>
      <c r="R29" s="179">
        <f t="shared" si="5"/>
        <v>489.90000000000003</v>
      </c>
      <c r="S29" s="178">
        <f t="shared" si="6"/>
        <v>0.3709923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2.91</v>
      </c>
      <c r="F30" s="161"/>
      <c r="G30" s="161">
        <v>1.65</v>
      </c>
      <c r="H30" s="160">
        <v>0.03</v>
      </c>
      <c r="I30" s="160"/>
      <c r="J30" s="159"/>
      <c r="K30" s="158">
        <f>d162Mapping!$E$304</f>
        <v>369.79</v>
      </c>
      <c r="M30" s="8">
        <f t="shared" si="0"/>
        <v>4.5900000000000007</v>
      </c>
      <c r="N30" s="179">
        <f t="shared" si="1"/>
        <v>200.79000000000002</v>
      </c>
      <c r="O30" s="179">
        <f t="shared" si="2"/>
        <v>113.85000000000001</v>
      </c>
      <c r="P30" s="179">
        <f t="shared" si="3"/>
        <v>0</v>
      </c>
      <c r="Q30" s="179">
        <f t="shared" si="4"/>
        <v>2.0699999999999998</v>
      </c>
      <c r="R30" s="179">
        <f t="shared" si="5"/>
        <v>316.71000000000004</v>
      </c>
      <c r="S30" s="178">
        <f t="shared" si="6"/>
        <v>0.25515510000000002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4.47</v>
      </c>
      <c r="F31" s="161"/>
      <c r="G31" s="161">
        <v>2.54</v>
      </c>
      <c r="H31" s="160">
        <v>0.03</v>
      </c>
      <c r="I31" s="160"/>
      <c r="J31" s="159"/>
      <c r="K31" s="158">
        <f>d162Mapping!$E$318</f>
        <v>524.17999999999995</v>
      </c>
      <c r="M31" s="8">
        <f t="shared" si="0"/>
        <v>7.04</v>
      </c>
      <c r="N31" s="179">
        <f t="shared" si="1"/>
        <v>308.43</v>
      </c>
      <c r="O31" s="179">
        <f t="shared" si="2"/>
        <v>175.26000000000005</v>
      </c>
      <c r="P31" s="179">
        <f t="shared" si="3"/>
        <v>0</v>
      </c>
      <c r="Q31" s="179">
        <f t="shared" si="4"/>
        <v>2.0699999999999998</v>
      </c>
      <c r="R31" s="179">
        <f t="shared" si="5"/>
        <v>485.76000000000005</v>
      </c>
      <c r="S31" s="178">
        <f t="shared" si="6"/>
        <v>0.36168419999999996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3.4</v>
      </c>
      <c r="F32" s="155"/>
      <c r="G32" s="155">
        <v>2.0099999999999998</v>
      </c>
      <c r="H32" s="154">
        <v>0.14000000000000001</v>
      </c>
      <c r="I32" s="154"/>
      <c r="J32" s="153"/>
      <c r="K32" s="152">
        <f>d162Mapping!$E$332</f>
        <v>430.61</v>
      </c>
      <c r="M32" s="8">
        <f t="shared" si="0"/>
        <v>5.55</v>
      </c>
      <c r="N32" s="179">
        <f t="shared" si="1"/>
        <v>234.6</v>
      </c>
      <c r="O32" s="179">
        <f t="shared" si="2"/>
        <v>138.68999999999997</v>
      </c>
      <c r="P32" s="179">
        <f t="shared" si="3"/>
        <v>0</v>
      </c>
      <c r="Q32" s="179">
        <f t="shared" si="4"/>
        <v>9.6600000000000019</v>
      </c>
      <c r="R32" s="179">
        <f t="shared" si="5"/>
        <v>382.95</v>
      </c>
      <c r="S32" s="178">
        <f t="shared" si="6"/>
        <v>0.29712090000000002</v>
      </c>
    </row>
    <row r="33" spans="1:11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</row>
    <row r="34" spans="1:11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</row>
    <row r="35" spans="1:11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</row>
    <row r="36" spans="1:11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</row>
    <row r="37" spans="1:11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</row>
    <row r="38" spans="1:11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</row>
    <row r="39" spans="1:11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</row>
    <row r="40" spans="1:11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</row>
    <row r="41" spans="1:11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</row>
    <row r="42" spans="1:11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</row>
    <row r="43" spans="1:11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</row>
    <row r="44" spans="1:11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</row>
    <row r="45" spans="1:11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</row>
    <row r="46" spans="1:11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</row>
    <row r="47" spans="1:11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</row>
    <row r="48" spans="1:11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</row>
    <row r="49" spans="1:11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</row>
    <row r="50" spans="1:11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</row>
    <row r="51" spans="1:11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</row>
    <row r="52" spans="1:11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</row>
    <row r="53" spans="1:11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</row>
    <row r="54" spans="1:11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</row>
    <row r="55" spans="1:11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</row>
    <row r="56" spans="1:11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</row>
    <row r="57" spans="1:11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</row>
    <row r="58" spans="1:11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</row>
    <row r="59" spans="1:11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</row>
    <row r="60" spans="1:11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</row>
    <row r="61" spans="1:11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</row>
    <row r="62" spans="1:11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</row>
    <row r="63" spans="1:11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</row>
    <row r="64" spans="1:11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</row>
    <row r="65" spans="1:11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</row>
    <row r="66" spans="1:11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</row>
    <row r="67" spans="1:11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</row>
    <row r="68" spans="1:11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</row>
    <row r="69" spans="1:11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</row>
    <row r="70" spans="1:11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</row>
    <row r="71" spans="1:11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</row>
    <row r="72" spans="1:11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</row>
    <row r="73" spans="1:11">
      <c r="A73" s="150"/>
      <c r="B73" s="151"/>
    </row>
    <row r="74" spans="1:11">
      <c r="A74" s="150"/>
      <c r="B74" s="151"/>
    </row>
    <row r="75" spans="1:11">
      <c r="A75" s="150"/>
      <c r="B75" s="151"/>
    </row>
    <row r="76" spans="1:11">
      <c r="A76" s="150"/>
      <c r="B76" s="151"/>
    </row>
    <row r="77" spans="1:11">
      <c r="A77" s="150"/>
      <c r="B77" s="151"/>
    </row>
    <row r="78" spans="1:11">
      <c r="A78" s="150"/>
      <c r="B78" s="151"/>
    </row>
    <row r="79" spans="1:11">
      <c r="A79" s="150"/>
      <c r="B79" s="151"/>
    </row>
    <row r="80" spans="1:11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1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702EB-3BE9-45C6-A510-872FD14AD372}">
  <dimension ref="A1:BO904"/>
  <sheetViews>
    <sheetView topLeftCell="AP1" zoomScale="50" zoomScaleNormal="50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42.140625" style="6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2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38" style="5" customWidth="1"/>
    <col min="35" max="36" width="13.7109375" style="5" customWidth="1"/>
    <col min="37" max="38" width="13.7109375" style="5" hidden="1" customWidth="1"/>
    <col min="39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139" t="s">
        <v>488</v>
      </c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" customHeight="1" thickTop="1">
      <c r="B4" s="131" t="s">
        <v>373</v>
      </c>
      <c r="C4" s="279">
        <v>43641</v>
      </c>
      <c r="D4" s="280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7" customHeight="1">
      <c r="B5" s="131" t="s">
        <v>370</v>
      </c>
      <c r="C5" s="135">
        <v>176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64"/>
      <c r="AI5" s="124"/>
      <c r="AR5" s="132"/>
      <c r="AS5" s="132"/>
    </row>
    <row r="6" spans="1:67" ht="27" customHeight="1">
      <c r="B6" s="131" t="s">
        <v>367</v>
      </c>
      <c r="C6" s="7" t="s">
        <v>487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7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31"/>
      <c r="AP7" s="232"/>
      <c r="AQ7" s="232"/>
      <c r="AR7" s="232"/>
      <c r="AS7" s="232"/>
      <c r="AT7" s="232"/>
      <c r="AU7" s="232"/>
      <c r="AV7" s="232"/>
      <c r="AW7" s="232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33"/>
      <c r="AP8" s="233"/>
      <c r="AQ8" s="233"/>
      <c r="AR8" s="233"/>
      <c r="AS8" s="233"/>
      <c r="AT8" s="233"/>
      <c r="AU8" s="233"/>
      <c r="AV8" s="233"/>
      <c r="AW8" s="233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29" t="s">
        <v>287</v>
      </c>
      <c r="M9" s="278"/>
      <c r="N9" s="229" t="s">
        <v>286</v>
      </c>
      <c r="O9" s="278"/>
      <c r="P9" s="229" t="s">
        <v>286</v>
      </c>
      <c r="Q9" s="230"/>
      <c r="R9" s="229" t="s">
        <v>286</v>
      </c>
      <c r="S9" s="230"/>
      <c r="T9" s="229" t="s">
        <v>286</v>
      </c>
      <c r="U9" s="230"/>
      <c r="V9" s="229" t="s">
        <v>286</v>
      </c>
      <c r="W9" s="230"/>
      <c r="X9" s="229" t="s">
        <v>286</v>
      </c>
      <c r="Y9" s="230"/>
      <c r="Z9" s="229" t="s">
        <v>286</v>
      </c>
      <c r="AA9" s="230"/>
      <c r="AB9" s="229" t="s">
        <v>286</v>
      </c>
      <c r="AC9" s="230"/>
      <c r="AD9" s="229" t="s">
        <v>286</v>
      </c>
      <c r="AE9" s="230"/>
      <c r="AF9" s="243" t="s">
        <v>285</v>
      </c>
      <c r="AG9" s="230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177</v>
      </c>
      <c r="E10" s="275">
        <v>978.2</v>
      </c>
      <c r="F10" s="276"/>
      <c r="G10" s="277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6</v>
      </c>
      <c r="AP10" s="70">
        <f t="shared" si="0"/>
        <v>2</v>
      </c>
      <c r="AQ10" s="69">
        <f t="shared" si="0"/>
        <v>0</v>
      </c>
      <c r="AR10" s="71">
        <f t="shared" si="0"/>
        <v>11</v>
      </c>
      <c r="AS10" s="70">
        <f t="shared" si="0"/>
        <v>3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0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8</v>
      </c>
      <c r="BL10" s="5">
        <f>SUM(AR10:AT10,BD10)</f>
        <v>14</v>
      </c>
      <c r="BM10" s="5">
        <f>SUM(AU10:AW10,BE10)</f>
        <v>0</v>
      </c>
      <c r="BN10" s="5">
        <f>SUM(AX10:AZ10,BF10)</f>
        <v>0</v>
      </c>
      <c r="BO10" s="5">
        <f>SUM(BA10:BC10,BG10)</f>
        <v>0</v>
      </c>
    </row>
    <row r="11" spans="1:67" ht="28.15" customHeight="1">
      <c r="A11" s="118"/>
      <c r="B11" s="34"/>
      <c r="C11" s="265">
        <v>1</v>
      </c>
      <c r="D11" s="117"/>
      <c r="E11" s="116"/>
      <c r="F11" s="116"/>
      <c r="G11" s="115"/>
      <c r="H11" s="259" t="s">
        <v>329</v>
      </c>
      <c r="I11" s="269">
        <v>52</v>
      </c>
      <c r="J11" s="269">
        <v>15</v>
      </c>
      <c r="K11" s="269">
        <v>6</v>
      </c>
      <c r="L11" s="48">
        <v>1</v>
      </c>
      <c r="M11" s="47" t="s">
        <v>422</v>
      </c>
      <c r="N11" s="48">
        <v>5</v>
      </c>
      <c r="O11" s="47" t="s">
        <v>425</v>
      </c>
      <c r="P11" s="48">
        <v>9</v>
      </c>
      <c r="Q11" s="47" t="s">
        <v>417</v>
      </c>
      <c r="R11" s="48">
        <v>13</v>
      </c>
      <c r="S11" s="47"/>
      <c r="T11" s="48">
        <v>17</v>
      </c>
      <c r="U11" s="47"/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486</v>
      </c>
      <c r="AI11" s="45"/>
      <c r="AJ11" s="244"/>
      <c r="AK11" s="244"/>
      <c r="AL11" s="44"/>
      <c r="AM11" s="247">
        <f>SUMPRODUCT(LEN($M11:$AE14)-LEN(SUBSTITUTE($M11:$AE14,"/", "")))/2</f>
        <v>0</v>
      </c>
      <c r="AN11" s="300">
        <f>SUMPRODUCT(LEN($M11:$AE14)-LEN(SUBSTITUTE($M11:$AE14,"-", "")))</f>
        <v>0</v>
      </c>
      <c r="AO11" s="247">
        <f>SUMPRODUCT(LEN($M11:$AE14)-LEN(SUBSTITUTE($M11:$AE14,"A", "")))</f>
        <v>6</v>
      </c>
      <c r="AP11" s="240">
        <f>SUMPRODUCT(LEN($AH11:$AH14)-LEN(SUBSTITUTE($AH11:$AH14,"A", "")))</f>
        <v>2</v>
      </c>
      <c r="AQ11" s="237">
        <f>SUMPRODUCT(LEN($AG11:$AG14)-LEN(SUBSTITUTE($AG11:$AG14,"A", "")))</f>
        <v>0</v>
      </c>
      <c r="AR11" s="234">
        <f>SUMPRODUCT(LEN($M11:$AE14)-LEN(SUBSTITUTE($M11:$AE14,"S", "")))</f>
        <v>11</v>
      </c>
      <c r="AS11" s="240">
        <f>SUMPRODUCT(LEN($AH11:$AH14)-LEN(SUBSTITUTE($AH11:$AH14,"S", "")))</f>
        <v>3</v>
      </c>
      <c r="AT11" s="237">
        <f>SUMPRODUCT(LEN($AG11:$AG14)-LEN(SUBSTITUTE($AG11:$AG14,"S", "")))</f>
        <v>0</v>
      </c>
      <c r="AU11" s="234">
        <f>SUMPRODUCT(LEN($M11:$AE14)-LEN(SUBSTITUTE($M11:$AE14,"F", "")))</f>
        <v>0</v>
      </c>
      <c r="AV11" s="240">
        <f>SUMPRODUCT(LEN($AH11:$AH14)-LEN(SUBSTITUTE($AH11:$AH14,"F", "")))</f>
        <v>0</v>
      </c>
      <c r="AW11" s="237">
        <f>SUMPRODUCT(LEN($AG11:$AG14)-LEN(SUBSTITUTE($AG11:$AG14,"F", "")))</f>
        <v>0</v>
      </c>
      <c r="AX11" s="234">
        <f>SUMPRODUCT(LEN($M11:$AE14)-LEN(SUBSTITUTE($M11:$AE14,"G", "")))</f>
        <v>0</v>
      </c>
      <c r="AY11" s="240">
        <f>SUMPRODUCT(LEN($AH11:$AH14)-LEN(SUBSTITUTE($AH11:$AH14,"G", "")))</f>
        <v>0</v>
      </c>
      <c r="AZ11" s="237">
        <f>SUMPRODUCT(LEN($AG11:$AG14)-LEN(SUBSTITUTE($AG11:$AG14,"G", "")))</f>
        <v>0</v>
      </c>
      <c r="BA11" s="234">
        <f>SUMPRODUCT(LEN($M11:$AE14)-LEN(SUBSTITUTE($M11:$AE14,"M", "")))</f>
        <v>0</v>
      </c>
      <c r="BB11" s="240">
        <f>SUMPRODUCT(LEN($AH11:$AH14)-LEN(SUBSTITUTE($AH11:$AH14,"M", "")))</f>
        <v>0</v>
      </c>
      <c r="BC11" s="237">
        <f>SUMPRODUCT(LEN($AG11:$AG14)-LEN(SUBSTITUTE($AG11:$AG14,"M", "")))</f>
        <v>0</v>
      </c>
      <c r="BD11" s="291">
        <f>SUMPRODUCT(LEN($AI11:$AI14)-LEN(SUBSTITUTE($AI11:$AI14,"S", "")))</f>
        <v>0</v>
      </c>
      <c r="BE11" s="294">
        <f>SUMPRODUCT(LEN($AI11:$AI14)-LEN(SUBSTITUTE($AI11:$AI14,"F", "")))</f>
        <v>0</v>
      </c>
      <c r="BF11" s="294">
        <f>SUMPRODUCT(LEN($AI11:$AI14)-LEN(SUBSTITUTE($AI11:$AI14,"G", "")))</f>
        <v>0</v>
      </c>
      <c r="BG11" s="297">
        <f>SUMPRODUCT(LEN($AI11:$AI14)-LEN(SUBSTITUTE($AI11:$AI14,"M", "")))</f>
        <v>0</v>
      </c>
    </row>
    <row r="12" spans="1:67" ht="28.15" customHeight="1" thickBot="1">
      <c r="B12" s="34"/>
      <c r="C12" s="266"/>
      <c r="D12" s="43"/>
      <c r="E12" s="103"/>
      <c r="F12" s="103"/>
      <c r="G12" s="102"/>
      <c r="H12" s="260"/>
      <c r="I12" s="270"/>
      <c r="J12" s="270"/>
      <c r="K12" s="270"/>
      <c r="L12" s="37">
        <v>2</v>
      </c>
      <c r="M12" s="36" t="s">
        <v>448</v>
      </c>
      <c r="N12" s="37">
        <v>6</v>
      </c>
      <c r="O12" s="36" t="s">
        <v>418</v>
      </c>
      <c r="P12" s="37">
        <v>10</v>
      </c>
      <c r="Q12" s="36"/>
      <c r="R12" s="37">
        <v>14</v>
      </c>
      <c r="S12" s="36"/>
      <c r="T12" s="37">
        <v>18</v>
      </c>
      <c r="U12" s="36"/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/>
      <c r="AI12" s="24"/>
      <c r="AJ12" s="245"/>
      <c r="AK12" s="245"/>
      <c r="AL12" s="23"/>
      <c r="AM12" s="248"/>
      <c r="AN12" s="301"/>
      <c r="AO12" s="248"/>
      <c r="AP12" s="241"/>
      <c r="AQ12" s="238"/>
      <c r="AR12" s="235"/>
      <c r="AS12" s="241"/>
      <c r="AT12" s="238"/>
      <c r="AU12" s="235"/>
      <c r="AV12" s="241"/>
      <c r="AW12" s="238"/>
      <c r="AX12" s="235"/>
      <c r="AY12" s="241"/>
      <c r="AZ12" s="238"/>
      <c r="BA12" s="235"/>
      <c r="BB12" s="241"/>
      <c r="BC12" s="238"/>
      <c r="BD12" s="292"/>
      <c r="BE12" s="295"/>
      <c r="BF12" s="295"/>
      <c r="BG12" s="298"/>
    </row>
    <row r="13" spans="1:67" ht="28.15" customHeight="1">
      <c r="B13" s="34"/>
      <c r="C13" s="267"/>
      <c r="D13" s="33"/>
      <c r="E13" s="101"/>
      <c r="F13" s="101"/>
      <c r="G13" s="100"/>
      <c r="H13" s="257">
        <v>178</v>
      </c>
      <c r="I13" s="271"/>
      <c r="J13" s="271"/>
      <c r="K13" s="271"/>
      <c r="L13" s="27">
        <v>3</v>
      </c>
      <c r="M13" s="26" t="s">
        <v>445</v>
      </c>
      <c r="N13" s="27">
        <v>7</v>
      </c>
      <c r="O13" s="26" t="s">
        <v>417</v>
      </c>
      <c r="P13" s="27">
        <v>11</v>
      </c>
      <c r="Q13" s="26"/>
      <c r="R13" s="27">
        <v>15</v>
      </c>
      <c r="S13" s="26"/>
      <c r="T13" s="27">
        <v>19</v>
      </c>
      <c r="U13" s="26"/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45"/>
      <c r="AK13" s="245"/>
      <c r="AL13" s="23"/>
      <c r="AM13" s="248"/>
      <c r="AN13" s="301"/>
      <c r="AO13" s="248"/>
      <c r="AP13" s="241"/>
      <c r="AQ13" s="238"/>
      <c r="AR13" s="235"/>
      <c r="AS13" s="241"/>
      <c r="AT13" s="238"/>
      <c r="AU13" s="235"/>
      <c r="AV13" s="241"/>
      <c r="AW13" s="238"/>
      <c r="AX13" s="235"/>
      <c r="AY13" s="241"/>
      <c r="AZ13" s="238"/>
      <c r="BA13" s="235"/>
      <c r="BB13" s="241"/>
      <c r="BC13" s="238"/>
      <c r="BD13" s="292"/>
      <c r="BE13" s="295"/>
      <c r="BF13" s="295"/>
      <c r="BG13" s="298"/>
    </row>
    <row r="14" spans="1:67" ht="28.15" customHeight="1" thickBot="1">
      <c r="B14" s="34"/>
      <c r="C14" s="273"/>
      <c r="D14" s="64"/>
      <c r="E14" s="107"/>
      <c r="F14" s="107"/>
      <c r="G14" s="106"/>
      <c r="H14" s="258"/>
      <c r="I14" s="274"/>
      <c r="J14" s="274"/>
      <c r="K14" s="274"/>
      <c r="L14" s="59">
        <v>4</v>
      </c>
      <c r="M14" s="58" t="s">
        <v>445</v>
      </c>
      <c r="N14" s="59">
        <v>8</v>
      </c>
      <c r="O14" s="58" t="s">
        <v>417</v>
      </c>
      <c r="P14" s="59">
        <v>12</v>
      </c>
      <c r="Q14" s="58"/>
      <c r="R14" s="59">
        <v>16</v>
      </c>
      <c r="S14" s="58"/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50"/>
      <c r="AK14" s="250"/>
      <c r="AL14" s="55"/>
      <c r="AM14" s="249"/>
      <c r="AN14" s="302"/>
      <c r="AO14" s="249"/>
      <c r="AP14" s="242"/>
      <c r="AQ14" s="239"/>
      <c r="AR14" s="236"/>
      <c r="AS14" s="242"/>
      <c r="AT14" s="239"/>
      <c r="AU14" s="236"/>
      <c r="AV14" s="242"/>
      <c r="AW14" s="239"/>
      <c r="AX14" s="236"/>
      <c r="AY14" s="242"/>
      <c r="AZ14" s="239"/>
      <c r="BA14" s="236"/>
      <c r="BB14" s="242"/>
      <c r="BC14" s="239"/>
      <c r="BD14" s="293"/>
      <c r="BE14" s="296"/>
      <c r="BF14" s="296"/>
      <c r="BG14" s="299"/>
    </row>
    <row r="15" spans="1:67" ht="28.15" hidden="1" customHeight="1">
      <c r="B15" s="34"/>
      <c r="C15" s="265">
        <v>2</v>
      </c>
      <c r="D15" s="54"/>
      <c r="E15" s="105"/>
      <c r="F15" s="114"/>
      <c r="G15" s="104"/>
      <c r="H15" s="259"/>
      <c r="I15" s="269"/>
      <c r="J15" s="269"/>
      <c r="K15" s="269"/>
      <c r="L15" s="48">
        <v>1</v>
      </c>
      <c r="M15" s="47"/>
      <c r="N15" s="48">
        <v>5</v>
      </c>
      <c r="O15" s="47"/>
      <c r="P15" s="48">
        <v>9</v>
      </c>
      <c r="Q15" s="47"/>
      <c r="R15" s="48">
        <v>13</v>
      </c>
      <c r="S15" s="47"/>
      <c r="T15" s="48">
        <v>17</v>
      </c>
      <c r="U15" s="47"/>
      <c r="V15" s="48">
        <v>21</v>
      </c>
      <c r="W15" s="47"/>
      <c r="X15" s="48">
        <v>25</v>
      </c>
      <c r="Y15" s="47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51"/>
      <c r="AK15" s="254"/>
      <c r="AL15" s="44"/>
      <c r="AM15" s="211"/>
      <c r="AN15" s="211"/>
      <c r="AO15" s="247">
        <f>SUMPRODUCT(LEN($M15:$AE18)-LEN(SUBSTITUTE($M15:$AE18,"A", "")))</f>
        <v>0</v>
      </c>
      <c r="AP15" s="240">
        <f>SUMPRODUCT(LEN($AH15:$AH18)-LEN(SUBSTITUTE($AH15:$AH18,"A", "")))</f>
        <v>0</v>
      </c>
      <c r="AQ15" s="237">
        <f>SUMPRODUCT(LEN($AG15:$AG18)-LEN(SUBSTITUTE($AG15:$AG18,"A", "")))</f>
        <v>0</v>
      </c>
      <c r="AR15" s="234">
        <f>SUMPRODUCT(LEN($M15:$AE18)-LEN(SUBSTITUTE($M15:$AE18,"S", "")))</f>
        <v>0</v>
      </c>
      <c r="AS15" s="240">
        <f>SUMPRODUCT(LEN($AH15:$AH18)-LEN(SUBSTITUTE($AH15:$AH18,"S", "")))</f>
        <v>0</v>
      </c>
      <c r="AT15" s="237">
        <f>SUMPRODUCT(LEN($AG15:$AG18)-LEN(SUBSTITUTE($AG15:$AG18,"S", "")))</f>
        <v>0</v>
      </c>
      <c r="AU15" s="234">
        <f>SUMPRODUCT(LEN($M15:$AE18)-LEN(SUBSTITUTE($M15:$AE18,"F", "")))</f>
        <v>0</v>
      </c>
      <c r="AV15" s="240">
        <f>SUMPRODUCT(LEN($AH15:$AH18)-LEN(SUBSTITUTE($AH15:$AH18,"F", "")))</f>
        <v>0</v>
      </c>
      <c r="AW15" s="237">
        <f>SUMPRODUCT(LEN($AG15:$AG18)-LEN(SUBSTITUTE($AG15:$AG18,"F", "")))</f>
        <v>0</v>
      </c>
      <c r="AX15" s="234">
        <f>SUMPRODUCT(LEN($M15:$AE18)-LEN(SUBSTITUTE($M15:$AE18,"G", "")))</f>
        <v>0</v>
      </c>
      <c r="AY15" s="240">
        <f>SUMPRODUCT(LEN($AH15:$AH18)-LEN(SUBSTITUTE($AH15:$AH18,"G", "")))</f>
        <v>0</v>
      </c>
      <c r="AZ15" s="237">
        <f>SUMPRODUCT(LEN($AG15:$AG18)-LEN(SUBSTITUTE($AG15:$AG18,"G", "")))</f>
        <v>0</v>
      </c>
      <c r="BA15" s="234">
        <f>SUMPRODUCT(LEN($M15:$AE18)-LEN(SUBSTITUTE($M15:$AE18,"M", "")))</f>
        <v>0</v>
      </c>
      <c r="BB15" s="240">
        <f>SUMPRODUCT(LEN($AH15:$AH18)-LEN(SUBSTITUTE($AH15:$AH18,"M", "")))</f>
        <v>0</v>
      </c>
      <c r="BC15" s="237">
        <f>SUMPRODUCT(LEN($AG15:$AG18)-LEN(SUBSTITUTE($AG15:$AG18,"M", "")))</f>
        <v>0</v>
      </c>
      <c r="BD15" s="291">
        <f>SUMPRODUCT(LEN($AI15:$AI18)-LEN(SUBSTITUTE($AI15:$AI18,"S", "")))</f>
        <v>0</v>
      </c>
      <c r="BE15" s="294">
        <f>SUMPRODUCT(LEN($AI15:$AI18)-LEN(SUBSTITUTE($AI15:$AI18,"F", "")))</f>
        <v>0</v>
      </c>
      <c r="BF15" s="294">
        <f>SUMPRODUCT(LEN($AI15:$AI18)-LEN(SUBSTITUTE($AI15:$AI18,"G", "")))</f>
        <v>0</v>
      </c>
      <c r="BG15" s="297">
        <f>SUMPRODUCT(LEN($AI15:$AI18)-LEN(SUBSTITUTE($AI15:$AI18,"M", "")))</f>
        <v>0</v>
      </c>
    </row>
    <row r="16" spans="1:67" ht="28.15" hidden="1" customHeight="1" thickBot="1">
      <c r="B16" s="34"/>
      <c r="C16" s="266"/>
      <c r="D16" s="43"/>
      <c r="E16" s="103"/>
      <c r="F16" s="113"/>
      <c r="G16" s="112" t="s">
        <v>360</v>
      </c>
      <c r="H16" s="260"/>
      <c r="I16" s="270"/>
      <c r="J16" s="270"/>
      <c r="K16" s="270"/>
      <c r="L16" s="37">
        <v>2</v>
      </c>
      <c r="M16" s="36"/>
      <c r="N16" s="37">
        <v>6</v>
      </c>
      <c r="O16" s="36"/>
      <c r="P16" s="37">
        <v>10</v>
      </c>
      <c r="Q16" s="36"/>
      <c r="R16" s="37">
        <v>14</v>
      </c>
      <c r="S16" s="36"/>
      <c r="T16" s="37">
        <v>18</v>
      </c>
      <c r="U16" s="36"/>
      <c r="V16" s="37">
        <v>22</v>
      </c>
      <c r="W16" s="36"/>
      <c r="X16" s="37">
        <v>26</v>
      </c>
      <c r="Y16" s="36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52"/>
      <c r="AK16" s="255"/>
      <c r="AL16" s="23"/>
      <c r="AM16" s="211"/>
      <c r="AN16" s="211"/>
      <c r="AO16" s="248"/>
      <c r="AP16" s="241"/>
      <c r="AQ16" s="238"/>
      <c r="AR16" s="235"/>
      <c r="AS16" s="241"/>
      <c r="AT16" s="238"/>
      <c r="AU16" s="235"/>
      <c r="AV16" s="241"/>
      <c r="AW16" s="238"/>
      <c r="AX16" s="235"/>
      <c r="AY16" s="241"/>
      <c r="AZ16" s="238"/>
      <c r="BA16" s="235"/>
      <c r="BB16" s="241"/>
      <c r="BC16" s="238"/>
      <c r="BD16" s="292"/>
      <c r="BE16" s="295"/>
      <c r="BF16" s="295"/>
      <c r="BG16" s="298"/>
    </row>
    <row r="17" spans="2:67" ht="28.15" hidden="1" customHeight="1">
      <c r="B17" s="34"/>
      <c r="C17" s="267"/>
      <c r="D17" s="33"/>
      <c r="E17" s="101"/>
      <c r="F17" s="111"/>
      <c r="G17" s="110" t="s">
        <v>359</v>
      </c>
      <c r="H17" s="257"/>
      <c r="I17" s="271"/>
      <c r="J17" s="271"/>
      <c r="K17" s="271"/>
      <c r="L17" s="27">
        <v>3</v>
      </c>
      <c r="M17" s="26"/>
      <c r="N17" s="27">
        <v>7</v>
      </c>
      <c r="O17" s="26"/>
      <c r="P17" s="27">
        <v>11</v>
      </c>
      <c r="Q17" s="26"/>
      <c r="R17" s="27">
        <v>15</v>
      </c>
      <c r="S17" s="26"/>
      <c r="T17" s="27">
        <v>19</v>
      </c>
      <c r="U17" s="26"/>
      <c r="V17" s="27">
        <v>23</v>
      </c>
      <c r="W17" s="26"/>
      <c r="X17" s="27">
        <v>27</v>
      </c>
      <c r="Y17" s="26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52"/>
      <c r="AK17" s="255"/>
      <c r="AL17" s="23"/>
      <c r="AM17" s="211"/>
      <c r="AN17" s="211"/>
      <c r="AO17" s="248"/>
      <c r="AP17" s="241"/>
      <c r="AQ17" s="238"/>
      <c r="AR17" s="235"/>
      <c r="AS17" s="241"/>
      <c r="AT17" s="238"/>
      <c r="AU17" s="235"/>
      <c r="AV17" s="241"/>
      <c r="AW17" s="238"/>
      <c r="AX17" s="235"/>
      <c r="AY17" s="241"/>
      <c r="AZ17" s="238"/>
      <c r="BA17" s="235"/>
      <c r="BB17" s="241"/>
      <c r="BC17" s="238"/>
      <c r="BD17" s="292"/>
      <c r="BE17" s="295"/>
      <c r="BF17" s="295"/>
      <c r="BG17" s="298"/>
    </row>
    <row r="18" spans="2:67" ht="28.15" hidden="1" customHeight="1" thickBot="1">
      <c r="B18" s="34"/>
      <c r="C18" s="273"/>
      <c r="D18" s="64"/>
      <c r="E18" s="107"/>
      <c r="F18" s="107"/>
      <c r="G18" s="106"/>
      <c r="H18" s="258"/>
      <c r="I18" s="274"/>
      <c r="J18" s="274"/>
      <c r="K18" s="274"/>
      <c r="L18" s="59">
        <v>4</v>
      </c>
      <c r="M18" s="58"/>
      <c r="N18" s="59">
        <v>8</v>
      </c>
      <c r="O18" s="58"/>
      <c r="P18" s="59">
        <v>12</v>
      </c>
      <c r="Q18" s="58"/>
      <c r="R18" s="59">
        <v>16</v>
      </c>
      <c r="S18" s="58"/>
      <c r="T18" s="59">
        <v>20</v>
      </c>
      <c r="U18" s="58"/>
      <c r="V18" s="59">
        <v>24</v>
      </c>
      <c r="W18" s="58"/>
      <c r="X18" s="59">
        <v>28</v>
      </c>
      <c r="Y18" s="58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53"/>
      <c r="AK18" s="256"/>
      <c r="AL18" s="55"/>
      <c r="AM18" s="211"/>
      <c r="AN18" s="211"/>
      <c r="AO18" s="249"/>
      <c r="AP18" s="242"/>
      <c r="AQ18" s="239"/>
      <c r="AR18" s="236"/>
      <c r="AS18" s="242"/>
      <c r="AT18" s="239"/>
      <c r="AU18" s="236"/>
      <c r="AV18" s="242"/>
      <c r="AW18" s="239"/>
      <c r="AX18" s="236"/>
      <c r="AY18" s="242"/>
      <c r="AZ18" s="239"/>
      <c r="BA18" s="236"/>
      <c r="BB18" s="242"/>
      <c r="BC18" s="239"/>
      <c r="BD18" s="293"/>
      <c r="BE18" s="296"/>
      <c r="BF18" s="296"/>
      <c r="BG18" s="299"/>
    </row>
    <row r="19" spans="2:67" ht="28.15" hidden="1" customHeight="1">
      <c r="B19" s="34"/>
      <c r="C19" s="265">
        <v>3</v>
      </c>
      <c r="D19" s="54"/>
      <c r="E19" s="105"/>
      <c r="F19" s="105"/>
      <c r="G19" s="104"/>
      <c r="H19" s="259"/>
      <c r="I19" s="269"/>
      <c r="J19" s="269"/>
      <c r="K19" s="269"/>
      <c r="L19" s="48">
        <v>1</v>
      </c>
      <c r="M19" s="47"/>
      <c r="N19" s="48">
        <v>5</v>
      </c>
      <c r="O19" s="47"/>
      <c r="P19" s="48">
        <v>9</v>
      </c>
      <c r="Q19" s="47"/>
      <c r="R19" s="48">
        <v>13</v>
      </c>
      <c r="S19" s="47"/>
      <c r="T19" s="48">
        <v>17</v>
      </c>
      <c r="U19" s="47"/>
      <c r="V19" s="48">
        <v>21</v>
      </c>
      <c r="W19" s="47"/>
      <c r="X19" s="48">
        <v>25</v>
      </c>
      <c r="Y19" s="47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44"/>
      <c r="AK19" s="244"/>
      <c r="AL19" s="44"/>
      <c r="AM19" s="211"/>
      <c r="AN19" s="211"/>
      <c r="AO19" s="247">
        <f>SUMPRODUCT(LEN($M19:$AE22)-LEN(SUBSTITUTE($M19:$AE22,"A", "")))</f>
        <v>0</v>
      </c>
      <c r="AP19" s="240">
        <f>SUMPRODUCT(LEN($AH19:$AH22)-LEN(SUBSTITUTE($AH19:$AH22,"A", "")))</f>
        <v>0</v>
      </c>
      <c r="AQ19" s="237">
        <f>SUMPRODUCT(LEN($AG19:$AG22)-LEN(SUBSTITUTE($AG19:$AG22,"A", "")))</f>
        <v>0</v>
      </c>
      <c r="AR19" s="234">
        <f>SUMPRODUCT(LEN($M19:$AE22)-LEN(SUBSTITUTE($M19:$AE22,"S", "")))</f>
        <v>0</v>
      </c>
      <c r="AS19" s="240">
        <f>SUMPRODUCT(LEN($AH19:$AH22)-LEN(SUBSTITUTE($AH19:$AH22,"S", "")))</f>
        <v>0</v>
      </c>
      <c r="AT19" s="237">
        <f>SUMPRODUCT(LEN($AG19:$AG22)-LEN(SUBSTITUTE($AG19:$AG22,"S", "")))</f>
        <v>0</v>
      </c>
      <c r="AU19" s="234">
        <f>SUMPRODUCT(LEN($M19:$AE22)-LEN(SUBSTITUTE($M19:$AE22,"F", "")))</f>
        <v>0</v>
      </c>
      <c r="AV19" s="240">
        <f>SUMPRODUCT(LEN($AH19:$AH22)-LEN(SUBSTITUTE($AH19:$AH22,"F", "")))</f>
        <v>0</v>
      </c>
      <c r="AW19" s="237">
        <f>SUMPRODUCT(LEN($AG19:$AG22)-LEN(SUBSTITUTE($AG19:$AG22,"F", "")))</f>
        <v>0</v>
      </c>
      <c r="AX19" s="234">
        <f>SUMPRODUCT(LEN($M19:$AE22)-LEN(SUBSTITUTE($M19:$AE22,"G", "")))</f>
        <v>0</v>
      </c>
      <c r="AY19" s="240">
        <f>SUMPRODUCT(LEN($AH19:$AH22)-LEN(SUBSTITUTE($AH19:$AH22,"G", "")))</f>
        <v>0</v>
      </c>
      <c r="AZ19" s="237">
        <f>SUMPRODUCT(LEN($AG19:$AG22)-LEN(SUBSTITUTE($AG19:$AG22,"G", "")))</f>
        <v>0</v>
      </c>
      <c r="BA19" s="234">
        <f>SUMPRODUCT(LEN($M19:$AE22)-LEN(SUBSTITUTE($M19:$AE22,"M", "")))</f>
        <v>0</v>
      </c>
      <c r="BB19" s="240">
        <f>SUMPRODUCT(LEN($AH19:$AH22)-LEN(SUBSTITUTE($AH19:$AH22,"M", "")))</f>
        <v>0</v>
      </c>
      <c r="BC19" s="237">
        <f>SUMPRODUCT(LEN($AG19:$AG22)-LEN(SUBSTITUTE($AG19:$AG22,"M", "")))</f>
        <v>0</v>
      </c>
      <c r="BD19" s="291">
        <f>SUMPRODUCT(LEN($AI19:$AI22)-LEN(SUBSTITUTE($AI19:$AI22,"S", "")))</f>
        <v>0</v>
      </c>
      <c r="BE19" s="294">
        <f>SUMPRODUCT(LEN($AI19:$AI22)-LEN(SUBSTITUTE($AI19:$AI22,"F", "")))</f>
        <v>0</v>
      </c>
      <c r="BF19" s="294">
        <f>SUMPRODUCT(LEN($AI19:$AI22)-LEN(SUBSTITUTE($AI19:$AI22,"G", "")))</f>
        <v>0</v>
      </c>
      <c r="BG19" s="297">
        <f>SUMPRODUCT(LEN($AI19:$AI22)-LEN(SUBSTITUTE($AI19:$AI22,"M", "")))</f>
        <v>0</v>
      </c>
    </row>
    <row r="20" spans="2:67" ht="28.15" hidden="1" customHeight="1" thickBot="1">
      <c r="B20" s="34"/>
      <c r="C20" s="266"/>
      <c r="D20" s="43"/>
      <c r="E20" s="103"/>
      <c r="F20" s="103"/>
      <c r="G20" s="102"/>
      <c r="H20" s="260"/>
      <c r="I20" s="270"/>
      <c r="J20" s="270"/>
      <c r="K20" s="270"/>
      <c r="L20" s="37">
        <v>2</v>
      </c>
      <c r="M20" s="36"/>
      <c r="N20" s="37">
        <v>6</v>
      </c>
      <c r="O20" s="36"/>
      <c r="P20" s="37">
        <v>10</v>
      </c>
      <c r="Q20" s="36"/>
      <c r="R20" s="37">
        <v>14</v>
      </c>
      <c r="S20" s="36"/>
      <c r="T20" s="37">
        <v>18</v>
      </c>
      <c r="U20" s="36"/>
      <c r="V20" s="37">
        <v>22</v>
      </c>
      <c r="W20" s="36"/>
      <c r="X20" s="37">
        <v>26</v>
      </c>
      <c r="Y20" s="36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45"/>
      <c r="AK20" s="245"/>
      <c r="AL20" s="23"/>
      <c r="AM20" s="211"/>
      <c r="AN20" s="211"/>
      <c r="AO20" s="248"/>
      <c r="AP20" s="241"/>
      <c r="AQ20" s="238"/>
      <c r="AR20" s="235"/>
      <c r="AS20" s="241"/>
      <c r="AT20" s="238"/>
      <c r="AU20" s="235"/>
      <c r="AV20" s="241"/>
      <c r="AW20" s="238"/>
      <c r="AX20" s="235"/>
      <c r="AY20" s="241"/>
      <c r="AZ20" s="238"/>
      <c r="BA20" s="235"/>
      <c r="BB20" s="241"/>
      <c r="BC20" s="238"/>
      <c r="BD20" s="292"/>
      <c r="BE20" s="295"/>
      <c r="BF20" s="295"/>
      <c r="BG20" s="298"/>
    </row>
    <row r="21" spans="2:67" ht="28.15" hidden="1" customHeight="1">
      <c r="B21" s="34"/>
      <c r="C21" s="267"/>
      <c r="D21" s="33"/>
      <c r="E21" s="101"/>
      <c r="F21" s="101"/>
      <c r="G21" s="100"/>
      <c r="H21" s="257"/>
      <c r="I21" s="271"/>
      <c r="J21" s="271"/>
      <c r="K21" s="271"/>
      <c r="L21" s="27">
        <v>3</v>
      </c>
      <c r="M21" s="26"/>
      <c r="N21" s="27">
        <v>7</v>
      </c>
      <c r="O21" s="26"/>
      <c r="P21" s="27">
        <v>11</v>
      </c>
      <c r="Q21" s="26"/>
      <c r="R21" s="27">
        <v>15</v>
      </c>
      <c r="S21" s="26"/>
      <c r="T21" s="27">
        <v>19</v>
      </c>
      <c r="U21" s="26"/>
      <c r="V21" s="27">
        <v>23</v>
      </c>
      <c r="W21" s="26"/>
      <c r="X21" s="27">
        <v>27</v>
      </c>
      <c r="Y21" s="26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45"/>
      <c r="AK21" s="245"/>
      <c r="AL21" s="23"/>
      <c r="AM21" s="211"/>
      <c r="AN21" s="211"/>
      <c r="AO21" s="248"/>
      <c r="AP21" s="241"/>
      <c r="AQ21" s="238"/>
      <c r="AR21" s="235"/>
      <c r="AS21" s="241"/>
      <c r="AT21" s="238"/>
      <c r="AU21" s="235"/>
      <c r="AV21" s="241"/>
      <c r="AW21" s="238"/>
      <c r="AX21" s="235"/>
      <c r="AY21" s="241"/>
      <c r="AZ21" s="238"/>
      <c r="BA21" s="235"/>
      <c r="BB21" s="241"/>
      <c r="BC21" s="238"/>
      <c r="BD21" s="292"/>
      <c r="BE21" s="295"/>
      <c r="BF21" s="295"/>
      <c r="BG21" s="298"/>
    </row>
    <row r="22" spans="2:67" ht="28.15" hidden="1" customHeight="1" thickBot="1">
      <c r="B22" s="22"/>
      <c r="C22" s="268"/>
      <c r="D22" s="21"/>
      <c r="E22" s="20"/>
      <c r="F22" s="20"/>
      <c r="G22" s="19"/>
      <c r="H22" s="258"/>
      <c r="I22" s="272"/>
      <c r="J22" s="272"/>
      <c r="K22" s="272"/>
      <c r="L22" s="15">
        <v>4</v>
      </c>
      <c r="M22" s="14"/>
      <c r="N22" s="15">
        <v>8</v>
      </c>
      <c r="O22" s="14"/>
      <c r="P22" s="15">
        <v>12</v>
      </c>
      <c r="Q22" s="14"/>
      <c r="R22" s="15">
        <v>16</v>
      </c>
      <c r="S22" s="14"/>
      <c r="T22" s="15">
        <v>20</v>
      </c>
      <c r="U22" s="14"/>
      <c r="V22" s="15">
        <v>24</v>
      </c>
      <c r="W22" s="14"/>
      <c r="X22" s="15">
        <v>28</v>
      </c>
      <c r="Y22" s="1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46"/>
      <c r="AK22" s="246"/>
      <c r="AL22" s="11"/>
      <c r="AM22" s="211"/>
      <c r="AN22" s="211"/>
      <c r="AO22" s="249"/>
      <c r="AP22" s="242"/>
      <c r="AQ22" s="239"/>
      <c r="AR22" s="236"/>
      <c r="AS22" s="242"/>
      <c r="AT22" s="239"/>
      <c r="AU22" s="236"/>
      <c r="AV22" s="242"/>
      <c r="AW22" s="239"/>
      <c r="AX22" s="236"/>
      <c r="AY22" s="242"/>
      <c r="AZ22" s="239"/>
      <c r="BA22" s="236"/>
      <c r="BB22" s="242"/>
      <c r="BC22" s="239"/>
      <c r="BD22" s="293"/>
      <c r="BE22" s="296"/>
      <c r="BF22" s="296"/>
      <c r="BG22" s="299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29" t="s">
        <v>287</v>
      </c>
      <c r="M23" s="278"/>
      <c r="N23" s="229" t="s">
        <v>286</v>
      </c>
      <c r="O23" s="278"/>
      <c r="P23" s="229" t="s">
        <v>286</v>
      </c>
      <c r="Q23" s="230"/>
      <c r="R23" s="229" t="s">
        <v>286</v>
      </c>
      <c r="S23" s="230"/>
      <c r="T23" s="229" t="s">
        <v>286</v>
      </c>
      <c r="U23" s="230"/>
      <c r="V23" s="229" t="s">
        <v>286</v>
      </c>
      <c r="W23" s="230"/>
      <c r="X23" s="229" t="s">
        <v>286</v>
      </c>
      <c r="Y23" s="230"/>
      <c r="Z23" s="229" t="s">
        <v>286</v>
      </c>
      <c r="AA23" s="230"/>
      <c r="AB23" s="229" t="s">
        <v>286</v>
      </c>
      <c r="AC23" s="230"/>
      <c r="AD23" s="229" t="s">
        <v>286</v>
      </c>
      <c r="AE23" s="230"/>
      <c r="AF23" s="243" t="s">
        <v>285</v>
      </c>
      <c r="AG23" s="230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177</v>
      </c>
      <c r="E24" s="275">
        <v>994.81</v>
      </c>
      <c r="F24" s="276"/>
      <c r="G24" s="277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9</v>
      </c>
      <c r="AP24" s="70">
        <f t="shared" si="1"/>
        <v>0</v>
      </c>
      <c r="AQ24" s="69">
        <f t="shared" si="1"/>
        <v>0</v>
      </c>
      <c r="AR24" s="71">
        <f t="shared" si="1"/>
        <v>11</v>
      </c>
      <c r="AS24" s="70">
        <f t="shared" si="1"/>
        <v>1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0</v>
      </c>
      <c r="AY24" s="70">
        <f t="shared" si="1"/>
        <v>0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9</v>
      </c>
      <c r="BL24" s="5">
        <f>SUM(AR24:AT24,BD24)</f>
        <v>12</v>
      </c>
      <c r="BM24" s="5">
        <f>SUM(AU24:AW24,BE24)</f>
        <v>0</v>
      </c>
      <c r="BN24" s="5">
        <f>SUM(AX24:AZ24,BF24)</f>
        <v>0</v>
      </c>
      <c r="BO24" s="5">
        <f>SUM(BA24:BC24,BG24)</f>
        <v>0</v>
      </c>
    </row>
    <row r="25" spans="2:67" ht="28.15" customHeight="1">
      <c r="B25" s="34"/>
      <c r="C25" s="265">
        <v>1</v>
      </c>
      <c r="D25" s="54"/>
      <c r="E25" s="105"/>
      <c r="F25" s="105"/>
      <c r="G25" s="104"/>
      <c r="H25" s="259"/>
      <c r="I25" s="269">
        <v>55</v>
      </c>
      <c r="J25" s="269">
        <v>16</v>
      </c>
      <c r="K25" s="269">
        <v>6</v>
      </c>
      <c r="L25" s="48">
        <v>1</v>
      </c>
      <c r="M25" s="47" t="s">
        <v>423</v>
      </c>
      <c r="N25" s="48">
        <v>5</v>
      </c>
      <c r="O25" s="47" t="s">
        <v>425</v>
      </c>
      <c r="P25" s="48">
        <v>9</v>
      </c>
      <c r="Q25" s="47" t="s">
        <v>417</v>
      </c>
      <c r="R25" s="48">
        <v>13</v>
      </c>
      <c r="S25" s="47"/>
      <c r="T25" s="48">
        <v>17</v>
      </c>
      <c r="U25" s="47"/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417</v>
      </c>
      <c r="AI25" s="45"/>
      <c r="AJ25" s="244"/>
      <c r="AK25" s="244"/>
      <c r="AL25" s="44"/>
      <c r="AM25" s="247">
        <f>SUMPRODUCT(LEN($M25:$AE28)-LEN(SUBSTITUTE($M25:$AE28,"/", "")))/2</f>
        <v>0</v>
      </c>
      <c r="AN25" s="300">
        <f>SUMPRODUCT(LEN($M25:$AE28)-LEN(SUBSTITUTE($M25:$AE28,"-", "")))</f>
        <v>0</v>
      </c>
      <c r="AO25" s="247">
        <f>SUMPRODUCT(LEN($M25:$AE28)-LEN(SUBSTITUTE($M25:$AE28,"A", "")))</f>
        <v>9</v>
      </c>
      <c r="AP25" s="240">
        <f>SUMPRODUCT(LEN($AH25:$AH28)-LEN(SUBSTITUTE($AH25:$AH28,"A", "")))</f>
        <v>0</v>
      </c>
      <c r="AQ25" s="237">
        <f>SUMPRODUCT(LEN($AG25:$AG28)-LEN(SUBSTITUTE($AG25:$AG28,"A", "")))</f>
        <v>0</v>
      </c>
      <c r="AR25" s="234">
        <f>SUMPRODUCT(LEN($M25:$AE28)-LEN(SUBSTITUTE($M25:$AE28,"S", "")))</f>
        <v>11</v>
      </c>
      <c r="AS25" s="240">
        <f>SUMPRODUCT(LEN($AH25:$AH28)-LEN(SUBSTITUTE($AH25:$AH28,"S", "")))</f>
        <v>1</v>
      </c>
      <c r="AT25" s="237">
        <f>SUMPRODUCT(LEN($AG25:$AG28)-LEN(SUBSTITUTE($AG25:$AG28,"S", "")))</f>
        <v>0</v>
      </c>
      <c r="AU25" s="234">
        <f>SUMPRODUCT(LEN($M25:$AE28)-LEN(SUBSTITUTE($M25:$AE28,"F", "")))</f>
        <v>0</v>
      </c>
      <c r="AV25" s="240">
        <f>SUMPRODUCT(LEN($AH25:$AH28)-LEN(SUBSTITUTE($AH25:$AH28,"F", "")))</f>
        <v>0</v>
      </c>
      <c r="AW25" s="237">
        <f>SUMPRODUCT(LEN($AG25:$AG28)-LEN(SUBSTITUTE($AG25:$AG28,"F", "")))</f>
        <v>0</v>
      </c>
      <c r="AX25" s="234">
        <f>SUMPRODUCT(LEN($M25:$AE28)-LEN(SUBSTITUTE($M25:$AE28,"G", "")))</f>
        <v>0</v>
      </c>
      <c r="AY25" s="240">
        <f>SUMPRODUCT(LEN($AH25:$AH28)-LEN(SUBSTITUTE($AH25:$AH28,"G", "")))</f>
        <v>0</v>
      </c>
      <c r="AZ25" s="237">
        <f>SUMPRODUCT(LEN($AG25:$AG28)-LEN(SUBSTITUTE($AG25:$AG28,"G", "")))</f>
        <v>0</v>
      </c>
      <c r="BA25" s="234">
        <f>SUMPRODUCT(LEN($M25:$AE28)-LEN(SUBSTITUTE($M25:$AE28,"M", "")))</f>
        <v>0</v>
      </c>
      <c r="BB25" s="240">
        <f>SUMPRODUCT(LEN($AH25:$AH28)-LEN(SUBSTITUTE($AH25:$AH28,"M", "")))</f>
        <v>0</v>
      </c>
      <c r="BC25" s="237">
        <f>SUMPRODUCT(LEN($AG25:$AG28)-LEN(SUBSTITUTE($AG25:$AG28,"M", "")))</f>
        <v>0</v>
      </c>
      <c r="BD25" s="291">
        <f>SUMPRODUCT(LEN($AI25:$AI28)-LEN(SUBSTITUTE($AI25:$AI28,"S", "")))</f>
        <v>0</v>
      </c>
      <c r="BE25" s="294">
        <f>SUMPRODUCT(LEN($AI25:$AI28)-LEN(SUBSTITUTE($AI25:$AI28,"F", "")))</f>
        <v>0</v>
      </c>
      <c r="BF25" s="294">
        <f>SUMPRODUCT(LEN($AI25:$AI28)-LEN(SUBSTITUTE($AI25:$AI28,"G", "")))</f>
        <v>0</v>
      </c>
      <c r="BG25" s="297">
        <f>SUMPRODUCT(LEN($AI25:$AI28)-LEN(SUBSTITUTE($AI25:$AI28,"M", "")))</f>
        <v>0</v>
      </c>
    </row>
    <row r="26" spans="2:67" ht="28.15" customHeight="1" thickBot="1">
      <c r="B26" s="34"/>
      <c r="C26" s="266"/>
      <c r="D26" s="43"/>
      <c r="E26" s="103"/>
      <c r="F26" s="103"/>
      <c r="G26" s="102"/>
      <c r="H26" s="260"/>
      <c r="I26" s="270"/>
      <c r="J26" s="270"/>
      <c r="K26" s="270"/>
      <c r="L26" s="37">
        <v>2</v>
      </c>
      <c r="M26" s="36" t="s">
        <v>468</v>
      </c>
      <c r="N26" s="37">
        <v>6</v>
      </c>
      <c r="O26" s="36" t="s">
        <v>418</v>
      </c>
      <c r="P26" s="37">
        <v>10</v>
      </c>
      <c r="Q26" s="36" t="s">
        <v>417</v>
      </c>
      <c r="R26" s="37">
        <v>14</v>
      </c>
      <c r="S26" s="36"/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45"/>
      <c r="AK26" s="245"/>
      <c r="AL26" s="23"/>
      <c r="AM26" s="248"/>
      <c r="AN26" s="301"/>
      <c r="AO26" s="248"/>
      <c r="AP26" s="241"/>
      <c r="AQ26" s="238"/>
      <c r="AR26" s="235"/>
      <c r="AS26" s="241"/>
      <c r="AT26" s="238"/>
      <c r="AU26" s="235"/>
      <c r="AV26" s="241"/>
      <c r="AW26" s="238"/>
      <c r="AX26" s="235"/>
      <c r="AY26" s="241"/>
      <c r="AZ26" s="238"/>
      <c r="BA26" s="235"/>
      <c r="BB26" s="241"/>
      <c r="BC26" s="238"/>
      <c r="BD26" s="292"/>
      <c r="BE26" s="295"/>
      <c r="BF26" s="295"/>
      <c r="BG26" s="298"/>
    </row>
    <row r="27" spans="2:67" ht="28.15" customHeight="1">
      <c r="B27" s="34"/>
      <c r="C27" s="267"/>
      <c r="D27" s="33"/>
      <c r="E27" s="101"/>
      <c r="F27" s="101"/>
      <c r="G27" s="100"/>
      <c r="H27" s="257">
        <v>178</v>
      </c>
      <c r="I27" s="271"/>
      <c r="J27" s="271"/>
      <c r="K27" s="271"/>
      <c r="L27" s="27">
        <v>3</v>
      </c>
      <c r="M27" s="26" t="s">
        <v>422</v>
      </c>
      <c r="N27" s="27">
        <v>7</v>
      </c>
      <c r="O27" s="26" t="s">
        <v>425</v>
      </c>
      <c r="P27" s="27">
        <v>11</v>
      </c>
      <c r="Q27" s="26"/>
      <c r="R27" s="27">
        <v>15</v>
      </c>
      <c r="S27" s="26"/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45"/>
      <c r="AK27" s="245"/>
      <c r="AL27" s="23"/>
      <c r="AM27" s="248"/>
      <c r="AN27" s="301"/>
      <c r="AO27" s="248"/>
      <c r="AP27" s="241"/>
      <c r="AQ27" s="238"/>
      <c r="AR27" s="235"/>
      <c r="AS27" s="241"/>
      <c r="AT27" s="238"/>
      <c r="AU27" s="235"/>
      <c r="AV27" s="241"/>
      <c r="AW27" s="238"/>
      <c r="AX27" s="235"/>
      <c r="AY27" s="241"/>
      <c r="AZ27" s="238"/>
      <c r="BA27" s="235"/>
      <c r="BB27" s="241"/>
      <c r="BC27" s="238"/>
      <c r="BD27" s="292"/>
      <c r="BE27" s="295"/>
      <c r="BF27" s="295"/>
      <c r="BG27" s="298"/>
    </row>
    <row r="28" spans="2:67" ht="28.15" customHeight="1" thickBot="1">
      <c r="B28" s="34"/>
      <c r="C28" s="273"/>
      <c r="D28" s="64"/>
      <c r="E28" s="107"/>
      <c r="F28" s="107"/>
      <c r="G28" s="106"/>
      <c r="H28" s="258"/>
      <c r="I28" s="274"/>
      <c r="J28" s="274"/>
      <c r="K28" s="274"/>
      <c r="L28" s="59">
        <v>4</v>
      </c>
      <c r="M28" s="58" t="s">
        <v>443</v>
      </c>
      <c r="N28" s="59">
        <v>8</v>
      </c>
      <c r="O28" s="58" t="s">
        <v>424</v>
      </c>
      <c r="P28" s="59">
        <v>12</v>
      </c>
      <c r="Q28" s="58"/>
      <c r="R28" s="59">
        <v>16</v>
      </c>
      <c r="S28" s="58"/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50"/>
      <c r="AK28" s="250"/>
      <c r="AL28" s="55"/>
      <c r="AM28" s="249"/>
      <c r="AN28" s="302"/>
      <c r="AO28" s="249"/>
      <c r="AP28" s="242"/>
      <c r="AQ28" s="239"/>
      <c r="AR28" s="236"/>
      <c r="AS28" s="242"/>
      <c r="AT28" s="239"/>
      <c r="AU28" s="236"/>
      <c r="AV28" s="242"/>
      <c r="AW28" s="239"/>
      <c r="AX28" s="236"/>
      <c r="AY28" s="242"/>
      <c r="AZ28" s="239"/>
      <c r="BA28" s="236"/>
      <c r="BB28" s="242"/>
      <c r="BC28" s="239"/>
      <c r="BD28" s="293"/>
      <c r="BE28" s="296"/>
      <c r="BF28" s="296"/>
      <c r="BG28" s="299"/>
    </row>
    <row r="29" spans="2:67" ht="28.15" hidden="1" customHeight="1">
      <c r="B29" s="34"/>
      <c r="C29" s="265">
        <v>2</v>
      </c>
      <c r="D29" s="54"/>
      <c r="E29" s="105"/>
      <c r="F29" s="105"/>
      <c r="G29" s="104"/>
      <c r="H29" s="259"/>
      <c r="I29" s="269"/>
      <c r="J29" s="269"/>
      <c r="K29" s="269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51"/>
      <c r="AK29" s="254"/>
      <c r="AL29" s="44"/>
      <c r="AM29" s="211"/>
      <c r="AN29" s="211"/>
      <c r="AO29" s="247">
        <f>SUMPRODUCT(LEN($M29:$AE32)-LEN(SUBSTITUTE($M29:$AE32,"A", "")))</f>
        <v>0</v>
      </c>
      <c r="AP29" s="240">
        <f>SUMPRODUCT(LEN($AH29:$AH32)-LEN(SUBSTITUTE($AH29:$AH32,"A", "")))</f>
        <v>0</v>
      </c>
      <c r="AQ29" s="237">
        <f>SUMPRODUCT(LEN($AG29:$AG32)-LEN(SUBSTITUTE($AG29:$AG32,"A", "")))</f>
        <v>0</v>
      </c>
      <c r="AR29" s="234">
        <f>SUMPRODUCT(LEN($M29:$AE32)-LEN(SUBSTITUTE($M29:$AE32,"S", "")))</f>
        <v>0</v>
      </c>
      <c r="AS29" s="240">
        <f>SUMPRODUCT(LEN($AH29:$AH32)-LEN(SUBSTITUTE($AH29:$AH32,"S", "")))</f>
        <v>0</v>
      </c>
      <c r="AT29" s="237">
        <f>SUMPRODUCT(LEN($AG29:$AG32)-LEN(SUBSTITUTE($AG29:$AG32,"S", "")))</f>
        <v>0</v>
      </c>
      <c r="AU29" s="234">
        <f>SUMPRODUCT(LEN($M29:$AE32)-LEN(SUBSTITUTE($M29:$AE32,"F", "")))</f>
        <v>0</v>
      </c>
      <c r="AV29" s="240">
        <f>SUMPRODUCT(LEN($AH29:$AH32)-LEN(SUBSTITUTE($AH29:$AH32,"F", "")))</f>
        <v>0</v>
      </c>
      <c r="AW29" s="237">
        <f>SUMPRODUCT(LEN($AG29:$AG32)-LEN(SUBSTITUTE($AG29:$AG32,"F", "")))</f>
        <v>0</v>
      </c>
      <c r="AX29" s="234">
        <f>SUMPRODUCT(LEN($M29:$AE32)-LEN(SUBSTITUTE($M29:$AE32,"G", "")))</f>
        <v>0</v>
      </c>
      <c r="AY29" s="240">
        <f>SUMPRODUCT(LEN($AH29:$AH32)-LEN(SUBSTITUTE($AH29:$AH32,"G", "")))</f>
        <v>0</v>
      </c>
      <c r="AZ29" s="237">
        <f>SUMPRODUCT(LEN($AG29:$AG32)-LEN(SUBSTITUTE($AG29:$AG32,"G", "")))</f>
        <v>0</v>
      </c>
      <c r="BA29" s="234">
        <f>SUMPRODUCT(LEN($M29:$AE32)-LEN(SUBSTITUTE($M29:$AE32,"M", "")))</f>
        <v>0</v>
      </c>
      <c r="BB29" s="240">
        <f>SUMPRODUCT(LEN($AH29:$AH32)-LEN(SUBSTITUTE($AH29:$AH32,"M", "")))</f>
        <v>0</v>
      </c>
      <c r="BC29" s="237">
        <f>SUMPRODUCT(LEN($AG29:$AG32)-LEN(SUBSTITUTE($AG29:$AG32,"M", "")))</f>
        <v>0</v>
      </c>
      <c r="BD29" s="291">
        <f>SUMPRODUCT(LEN($AI29:$AI32)-LEN(SUBSTITUTE($AI29:$AI32,"S", "")))</f>
        <v>0</v>
      </c>
      <c r="BE29" s="294">
        <f>SUMPRODUCT(LEN($AI29:$AI32)-LEN(SUBSTITUTE($AI29:$AI32,"F", "")))</f>
        <v>0</v>
      </c>
      <c r="BF29" s="294">
        <f>SUMPRODUCT(LEN($AI29:$AI32)-LEN(SUBSTITUTE($AI29:$AI32,"G", "")))</f>
        <v>0</v>
      </c>
      <c r="BG29" s="297">
        <f>SUMPRODUCT(LEN($AI29:$AI32)-LEN(SUBSTITUTE($AI29:$AI32,"M", "")))</f>
        <v>0</v>
      </c>
    </row>
    <row r="30" spans="2:67" ht="28.15" hidden="1" customHeight="1" thickBot="1">
      <c r="B30" s="34"/>
      <c r="C30" s="266"/>
      <c r="D30" s="43"/>
      <c r="E30" s="103"/>
      <c r="F30" s="103"/>
      <c r="G30" s="102"/>
      <c r="H30" s="260"/>
      <c r="I30" s="270"/>
      <c r="J30" s="270"/>
      <c r="K30" s="270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52"/>
      <c r="AK30" s="255"/>
      <c r="AL30" s="23"/>
      <c r="AM30" s="211"/>
      <c r="AN30" s="211"/>
      <c r="AO30" s="248"/>
      <c r="AP30" s="241"/>
      <c r="AQ30" s="238"/>
      <c r="AR30" s="235"/>
      <c r="AS30" s="241"/>
      <c r="AT30" s="238"/>
      <c r="AU30" s="235"/>
      <c r="AV30" s="241"/>
      <c r="AW30" s="238"/>
      <c r="AX30" s="235"/>
      <c r="AY30" s="241"/>
      <c r="AZ30" s="238"/>
      <c r="BA30" s="235"/>
      <c r="BB30" s="241"/>
      <c r="BC30" s="238"/>
      <c r="BD30" s="292"/>
      <c r="BE30" s="295"/>
      <c r="BF30" s="295"/>
      <c r="BG30" s="298"/>
    </row>
    <row r="31" spans="2:67" ht="28.15" hidden="1" customHeight="1">
      <c r="B31" s="34"/>
      <c r="C31" s="267"/>
      <c r="D31" s="33"/>
      <c r="E31" s="101"/>
      <c r="F31" s="101"/>
      <c r="G31" s="100"/>
      <c r="H31" s="257"/>
      <c r="I31" s="271"/>
      <c r="J31" s="271"/>
      <c r="K31" s="271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52"/>
      <c r="AK31" s="255"/>
      <c r="AL31" s="23"/>
      <c r="AM31" s="211"/>
      <c r="AN31" s="211"/>
      <c r="AO31" s="248"/>
      <c r="AP31" s="241"/>
      <c r="AQ31" s="238"/>
      <c r="AR31" s="235"/>
      <c r="AS31" s="241"/>
      <c r="AT31" s="238"/>
      <c r="AU31" s="235"/>
      <c r="AV31" s="241"/>
      <c r="AW31" s="238"/>
      <c r="AX31" s="235"/>
      <c r="AY31" s="241"/>
      <c r="AZ31" s="238"/>
      <c r="BA31" s="235"/>
      <c r="BB31" s="241"/>
      <c r="BC31" s="238"/>
      <c r="BD31" s="292"/>
      <c r="BE31" s="295"/>
      <c r="BF31" s="295"/>
      <c r="BG31" s="298"/>
    </row>
    <row r="32" spans="2:67" ht="28.15" hidden="1" customHeight="1" thickBot="1">
      <c r="B32" s="34"/>
      <c r="C32" s="273"/>
      <c r="D32" s="64"/>
      <c r="E32" s="107"/>
      <c r="F32" s="107"/>
      <c r="G32" s="106"/>
      <c r="H32" s="258"/>
      <c r="I32" s="274"/>
      <c r="J32" s="274"/>
      <c r="K32" s="274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53"/>
      <c r="AK32" s="256"/>
      <c r="AL32" s="55"/>
      <c r="AM32" s="211"/>
      <c r="AN32" s="211"/>
      <c r="AO32" s="249"/>
      <c r="AP32" s="242"/>
      <c r="AQ32" s="239"/>
      <c r="AR32" s="236"/>
      <c r="AS32" s="242"/>
      <c r="AT32" s="239"/>
      <c r="AU32" s="236"/>
      <c r="AV32" s="242"/>
      <c r="AW32" s="239"/>
      <c r="AX32" s="236"/>
      <c r="AY32" s="242"/>
      <c r="AZ32" s="239"/>
      <c r="BA32" s="236"/>
      <c r="BB32" s="242"/>
      <c r="BC32" s="239"/>
      <c r="BD32" s="293"/>
      <c r="BE32" s="296"/>
      <c r="BF32" s="296"/>
      <c r="BG32" s="299"/>
    </row>
    <row r="33" spans="2:67" ht="28.15" hidden="1" customHeight="1">
      <c r="B33" s="34"/>
      <c r="C33" s="265">
        <v>3</v>
      </c>
      <c r="D33" s="54"/>
      <c r="E33" s="105"/>
      <c r="F33" s="105"/>
      <c r="G33" s="104"/>
      <c r="H33" s="259"/>
      <c r="I33" s="269"/>
      <c r="J33" s="269"/>
      <c r="K33" s="269"/>
      <c r="L33" s="48">
        <v>1</v>
      </c>
      <c r="M33" s="47"/>
      <c r="N33" s="48">
        <v>5</v>
      </c>
      <c r="O33" s="47"/>
      <c r="P33" s="48">
        <v>9</v>
      </c>
      <c r="Q33" s="47"/>
      <c r="R33" s="48">
        <v>13</v>
      </c>
      <c r="S33" s="47"/>
      <c r="T33" s="48">
        <v>17</v>
      </c>
      <c r="U33" s="47"/>
      <c r="V33" s="48">
        <v>21</v>
      </c>
      <c r="W33" s="47"/>
      <c r="X33" s="48">
        <v>25</v>
      </c>
      <c r="Y33" s="47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44"/>
      <c r="AK33" s="244"/>
      <c r="AL33" s="44"/>
      <c r="AM33" s="211"/>
      <c r="AN33" s="211"/>
      <c r="AO33" s="247">
        <f>SUMPRODUCT(LEN($M33:$AE36)-LEN(SUBSTITUTE($M33:$AE36,"A", "")))</f>
        <v>0</v>
      </c>
      <c r="AP33" s="240">
        <f>SUMPRODUCT(LEN($AH33:$AH36)-LEN(SUBSTITUTE($AH33:$AH36,"A", "")))</f>
        <v>0</v>
      </c>
      <c r="AQ33" s="237">
        <f>SUMPRODUCT(LEN($AG33:$AG36)-LEN(SUBSTITUTE($AG33:$AG36,"A", "")))</f>
        <v>0</v>
      </c>
      <c r="AR33" s="234">
        <f>SUMPRODUCT(LEN($M33:$AE36)-LEN(SUBSTITUTE($M33:$AE36,"S", "")))</f>
        <v>0</v>
      </c>
      <c r="AS33" s="240">
        <f>SUMPRODUCT(LEN($AH33:$AH36)-LEN(SUBSTITUTE($AH33:$AH36,"S", "")))</f>
        <v>0</v>
      </c>
      <c r="AT33" s="237">
        <f>SUMPRODUCT(LEN($AG33:$AG36)-LEN(SUBSTITUTE($AG33:$AG36,"S", "")))</f>
        <v>0</v>
      </c>
      <c r="AU33" s="234">
        <f>SUMPRODUCT(LEN($M33:$AE36)-LEN(SUBSTITUTE($M33:$AE36,"F", "")))</f>
        <v>0</v>
      </c>
      <c r="AV33" s="240">
        <f>SUMPRODUCT(LEN($AH33:$AH36)-LEN(SUBSTITUTE($AH33:$AH36,"F", "")))</f>
        <v>0</v>
      </c>
      <c r="AW33" s="237">
        <f>SUMPRODUCT(LEN($AG33:$AG36)-LEN(SUBSTITUTE($AG33:$AG36,"F", "")))</f>
        <v>0</v>
      </c>
      <c r="AX33" s="234">
        <f>SUMPRODUCT(LEN($M33:$AE36)-LEN(SUBSTITUTE($M33:$AE36,"G", "")))</f>
        <v>0</v>
      </c>
      <c r="AY33" s="240">
        <f>SUMPRODUCT(LEN($AH33:$AH36)-LEN(SUBSTITUTE($AH33:$AH36,"G", "")))</f>
        <v>0</v>
      </c>
      <c r="AZ33" s="237">
        <f>SUMPRODUCT(LEN($AG33:$AG36)-LEN(SUBSTITUTE($AG33:$AG36,"G", "")))</f>
        <v>0</v>
      </c>
      <c r="BA33" s="234">
        <f>SUMPRODUCT(LEN($M33:$AE36)-LEN(SUBSTITUTE($M33:$AE36,"M", "")))</f>
        <v>0</v>
      </c>
      <c r="BB33" s="240">
        <f>SUMPRODUCT(LEN($AH33:$AH36)-LEN(SUBSTITUTE($AH33:$AH36,"M", "")))</f>
        <v>0</v>
      </c>
      <c r="BC33" s="237">
        <f>SUMPRODUCT(LEN($AG33:$AG36)-LEN(SUBSTITUTE($AG33:$AG36,"M", "")))</f>
        <v>0</v>
      </c>
      <c r="BD33" s="291">
        <f>SUMPRODUCT(LEN($AI33:$AI36)-LEN(SUBSTITUTE($AI33:$AI36,"S", "")))</f>
        <v>0</v>
      </c>
      <c r="BE33" s="294">
        <f>SUMPRODUCT(LEN($AI33:$AI36)-LEN(SUBSTITUTE($AI33:$AI36,"F", "")))</f>
        <v>0</v>
      </c>
      <c r="BF33" s="294">
        <f>SUMPRODUCT(LEN($AI33:$AI36)-LEN(SUBSTITUTE($AI33:$AI36,"G", "")))</f>
        <v>0</v>
      </c>
      <c r="BG33" s="297">
        <f>SUMPRODUCT(LEN($AI33:$AI36)-LEN(SUBSTITUTE($AI33:$AI36,"M", "")))</f>
        <v>0</v>
      </c>
    </row>
    <row r="34" spans="2:67" ht="28.15" hidden="1" customHeight="1" thickBot="1">
      <c r="B34" s="34"/>
      <c r="C34" s="266"/>
      <c r="D34" s="43"/>
      <c r="E34" s="103"/>
      <c r="F34" s="103"/>
      <c r="G34" s="102"/>
      <c r="H34" s="260"/>
      <c r="I34" s="270"/>
      <c r="J34" s="270"/>
      <c r="K34" s="270"/>
      <c r="L34" s="37">
        <v>2</v>
      </c>
      <c r="M34" s="36"/>
      <c r="N34" s="37">
        <v>6</v>
      </c>
      <c r="O34" s="36"/>
      <c r="P34" s="37">
        <v>10</v>
      </c>
      <c r="Q34" s="36"/>
      <c r="R34" s="37">
        <v>14</v>
      </c>
      <c r="S34" s="36"/>
      <c r="T34" s="37">
        <v>18</v>
      </c>
      <c r="U34" s="36"/>
      <c r="V34" s="37">
        <v>22</v>
      </c>
      <c r="W34" s="36"/>
      <c r="X34" s="37">
        <v>26</v>
      </c>
      <c r="Y34" s="36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45"/>
      <c r="AK34" s="245"/>
      <c r="AL34" s="23"/>
      <c r="AM34" s="211"/>
      <c r="AN34" s="211"/>
      <c r="AO34" s="248"/>
      <c r="AP34" s="241"/>
      <c r="AQ34" s="238"/>
      <c r="AR34" s="235"/>
      <c r="AS34" s="241"/>
      <c r="AT34" s="238"/>
      <c r="AU34" s="235"/>
      <c r="AV34" s="241"/>
      <c r="AW34" s="238"/>
      <c r="AX34" s="235"/>
      <c r="AY34" s="241"/>
      <c r="AZ34" s="238"/>
      <c r="BA34" s="235"/>
      <c r="BB34" s="241"/>
      <c r="BC34" s="238"/>
      <c r="BD34" s="292"/>
      <c r="BE34" s="295"/>
      <c r="BF34" s="295"/>
      <c r="BG34" s="298"/>
    </row>
    <row r="35" spans="2:67" ht="28.15" hidden="1" customHeight="1">
      <c r="B35" s="34"/>
      <c r="C35" s="267"/>
      <c r="D35" s="33"/>
      <c r="E35" s="101"/>
      <c r="F35" s="101"/>
      <c r="G35" s="100"/>
      <c r="H35" s="257"/>
      <c r="I35" s="271"/>
      <c r="J35" s="271"/>
      <c r="K35" s="271"/>
      <c r="L35" s="27">
        <v>3</v>
      </c>
      <c r="M35" s="26"/>
      <c r="N35" s="27">
        <v>7</v>
      </c>
      <c r="O35" s="26"/>
      <c r="P35" s="27">
        <v>11</v>
      </c>
      <c r="Q35" s="26"/>
      <c r="R35" s="27">
        <v>15</v>
      </c>
      <c r="S35" s="26"/>
      <c r="T35" s="27">
        <v>19</v>
      </c>
      <c r="U35" s="26"/>
      <c r="V35" s="27">
        <v>23</v>
      </c>
      <c r="W35" s="26"/>
      <c r="X35" s="27">
        <v>27</v>
      </c>
      <c r="Y35" s="26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45"/>
      <c r="AK35" s="245"/>
      <c r="AL35" s="23"/>
      <c r="AM35" s="211"/>
      <c r="AN35" s="211"/>
      <c r="AO35" s="248"/>
      <c r="AP35" s="241"/>
      <c r="AQ35" s="238"/>
      <c r="AR35" s="235"/>
      <c r="AS35" s="241"/>
      <c r="AT35" s="238"/>
      <c r="AU35" s="235"/>
      <c r="AV35" s="241"/>
      <c r="AW35" s="238"/>
      <c r="AX35" s="235"/>
      <c r="AY35" s="241"/>
      <c r="AZ35" s="238"/>
      <c r="BA35" s="235"/>
      <c r="BB35" s="241"/>
      <c r="BC35" s="238"/>
      <c r="BD35" s="292"/>
      <c r="BE35" s="295"/>
      <c r="BF35" s="295"/>
      <c r="BG35" s="298"/>
    </row>
    <row r="36" spans="2:67" ht="28.15" hidden="1" customHeight="1" thickBot="1">
      <c r="B36" s="22"/>
      <c r="C36" s="268"/>
      <c r="D36" s="21"/>
      <c r="E36" s="109"/>
      <c r="F36" s="109"/>
      <c r="G36" s="108"/>
      <c r="H36" s="258"/>
      <c r="I36" s="272"/>
      <c r="J36" s="272"/>
      <c r="K36" s="272"/>
      <c r="L36" s="15">
        <v>4</v>
      </c>
      <c r="M36" s="14"/>
      <c r="N36" s="15">
        <v>8</v>
      </c>
      <c r="O36" s="14"/>
      <c r="P36" s="15">
        <v>12</v>
      </c>
      <c r="Q36" s="14"/>
      <c r="R36" s="15">
        <v>16</v>
      </c>
      <c r="S36" s="14"/>
      <c r="T36" s="15">
        <v>20</v>
      </c>
      <c r="U36" s="14"/>
      <c r="V36" s="15">
        <v>24</v>
      </c>
      <c r="W36" s="14"/>
      <c r="X36" s="15">
        <v>28</v>
      </c>
      <c r="Y36" s="14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46"/>
      <c r="AK36" s="246"/>
      <c r="AL36" s="11"/>
      <c r="AM36" s="211"/>
      <c r="AN36" s="211"/>
      <c r="AO36" s="249"/>
      <c r="AP36" s="242"/>
      <c r="AQ36" s="239"/>
      <c r="AR36" s="236"/>
      <c r="AS36" s="242"/>
      <c r="AT36" s="239"/>
      <c r="AU36" s="236"/>
      <c r="AV36" s="242"/>
      <c r="AW36" s="239"/>
      <c r="AX36" s="236"/>
      <c r="AY36" s="242"/>
      <c r="AZ36" s="239"/>
      <c r="BA36" s="236"/>
      <c r="BB36" s="242"/>
      <c r="BC36" s="239"/>
      <c r="BD36" s="293"/>
      <c r="BE36" s="296"/>
      <c r="BF36" s="296"/>
      <c r="BG36" s="299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29" t="s">
        <v>287</v>
      </c>
      <c r="M37" s="278"/>
      <c r="N37" s="229" t="s">
        <v>286</v>
      </c>
      <c r="O37" s="278"/>
      <c r="P37" s="229" t="s">
        <v>286</v>
      </c>
      <c r="Q37" s="230"/>
      <c r="R37" s="229" t="s">
        <v>286</v>
      </c>
      <c r="S37" s="230"/>
      <c r="T37" s="229" t="s">
        <v>286</v>
      </c>
      <c r="U37" s="230"/>
      <c r="V37" s="229" t="s">
        <v>286</v>
      </c>
      <c r="W37" s="230"/>
      <c r="X37" s="229" t="s">
        <v>286</v>
      </c>
      <c r="Y37" s="230"/>
      <c r="Z37" s="229" t="s">
        <v>286</v>
      </c>
      <c r="AA37" s="230"/>
      <c r="AB37" s="229" t="s">
        <v>286</v>
      </c>
      <c r="AC37" s="230"/>
      <c r="AD37" s="229" t="s">
        <v>286</v>
      </c>
      <c r="AE37" s="230"/>
      <c r="AF37" s="243" t="s">
        <v>285</v>
      </c>
      <c r="AG37" s="230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/>
      <c r="E38" s="275">
        <v>1138.8399999999999</v>
      </c>
      <c r="F38" s="276"/>
      <c r="G38" s="277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12</v>
      </c>
      <c r="AP38" s="70">
        <f t="shared" si="2"/>
        <v>0</v>
      </c>
      <c r="AQ38" s="69">
        <f t="shared" si="2"/>
        <v>0</v>
      </c>
      <c r="AR38" s="71">
        <f t="shared" si="2"/>
        <v>11</v>
      </c>
      <c r="AS38" s="70">
        <f t="shared" si="2"/>
        <v>3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0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0</v>
      </c>
      <c r="BH38" s="65" t="s">
        <v>257</v>
      </c>
      <c r="BK38" s="5">
        <f>SUM(AO38:AQ38)</f>
        <v>12</v>
      </c>
      <c r="BL38" s="5">
        <f>SUM(AR38:AT38,BD38)</f>
        <v>14</v>
      </c>
      <c r="BM38" s="5">
        <f>SUM(AU38:AW38,BE38)</f>
        <v>0</v>
      </c>
      <c r="BN38" s="5">
        <f>SUM(AX38:AZ38,BF38)</f>
        <v>0</v>
      </c>
      <c r="BO38" s="5">
        <f>SUM(BA38:BC38,BG38)</f>
        <v>0</v>
      </c>
    </row>
    <row r="39" spans="2:67" ht="28.15" customHeight="1">
      <c r="B39" s="34"/>
      <c r="C39" s="265">
        <v>1</v>
      </c>
      <c r="D39" s="54"/>
      <c r="E39" s="105"/>
      <c r="F39" s="105"/>
      <c r="G39" s="104"/>
      <c r="H39" s="259"/>
      <c r="I39" s="269">
        <v>53</v>
      </c>
      <c r="J39" s="269">
        <v>15</v>
      </c>
      <c r="K39" s="269">
        <v>4</v>
      </c>
      <c r="L39" s="48">
        <v>1</v>
      </c>
      <c r="M39" s="47" t="s">
        <v>446</v>
      </c>
      <c r="N39" s="48">
        <v>5</v>
      </c>
      <c r="O39" s="47" t="s">
        <v>425</v>
      </c>
      <c r="P39" s="48">
        <v>9</v>
      </c>
      <c r="Q39" s="47" t="s">
        <v>422</v>
      </c>
      <c r="R39" s="48">
        <v>13</v>
      </c>
      <c r="S39" s="47"/>
      <c r="T39" s="48">
        <v>17</v>
      </c>
      <c r="U39" s="47"/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427</v>
      </c>
      <c r="AI39" s="45" t="s">
        <v>422</v>
      </c>
      <c r="AJ39" s="244"/>
      <c r="AK39" s="244"/>
      <c r="AL39" s="44"/>
      <c r="AM39" s="247">
        <f>SUMPRODUCT(LEN($M39:$AE42)-LEN(SUBSTITUTE($M39:$AE42,"/", "")))/2</f>
        <v>0</v>
      </c>
      <c r="AN39" s="300">
        <f>SUMPRODUCT(LEN($M39:$AE42)-LEN(SUBSTITUTE($M39:$AE42,"-", "")))</f>
        <v>0</v>
      </c>
      <c r="AO39" s="247">
        <f>SUMPRODUCT(LEN($M39:$AE42)-LEN(SUBSTITUTE($M39:$AE42,"A", "")))</f>
        <v>12</v>
      </c>
      <c r="AP39" s="240">
        <f>SUMPRODUCT(LEN($AH39:$AH42)-LEN(SUBSTITUTE($AH39:$AH42,"A", "")))</f>
        <v>0</v>
      </c>
      <c r="AQ39" s="237">
        <f>SUMPRODUCT(LEN($AG39:$AG42)-LEN(SUBSTITUTE($AG39:$AG42,"A", "")))</f>
        <v>0</v>
      </c>
      <c r="AR39" s="234">
        <f>SUMPRODUCT(LEN($M39:$AE42)-LEN(SUBSTITUTE($M39:$AE42,"S", "")))</f>
        <v>11</v>
      </c>
      <c r="AS39" s="240">
        <f>SUMPRODUCT(LEN($AH39:$AH42)-LEN(SUBSTITUTE($AH39:$AH42,"S", "")))</f>
        <v>3</v>
      </c>
      <c r="AT39" s="237">
        <f>SUMPRODUCT(LEN($AG39:$AG42)-LEN(SUBSTITUTE($AG39:$AG42,"S", "")))</f>
        <v>0</v>
      </c>
      <c r="AU39" s="234">
        <f>SUMPRODUCT(LEN($M39:$AE42)-LEN(SUBSTITUTE($M39:$AE42,"F", "")))</f>
        <v>0</v>
      </c>
      <c r="AV39" s="240">
        <f>SUMPRODUCT(LEN($AH39:$AH42)-LEN(SUBSTITUTE($AH39:$AH42,"F", "")))</f>
        <v>0</v>
      </c>
      <c r="AW39" s="237">
        <f>SUMPRODUCT(LEN($AG39:$AG42)-LEN(SUBSTITUTE($AG39:$AG42,"F", "")))</f>
        <v>0</v>
      </c>
      <c r="AX39" s="234">
        <f>SUMPRODUCT(LEN($M39:$AE42)-LEN(SUBSTITUTE($M39:$AE42,"G", "")))</f>
        <v>0</v>
      </c>
      <c r="AY39" s="240">
        <f>SUMPRODUCT(LEN($AH39:$AH42)-LEN(SUBSTITUTE($AH39:$AH42,"G", "")))</f>
        <v>0</v>
      </c>
      <c r="AZ39" s="237">
        <f>SUMPRODUCT(LEN($AG39:$AG42)-LEN(SUBSTITUTE($AG39:$AG42,"G", "")))</f>
        <v>0</v>
      </c>
      <c r="BA39" s="234">
        <f>SUMPRODUCT(LEN($M39:$AE42)-LEN(SUBSTITUTE($M39:$AE42,"M", "")))</f>
        <v>0</v>
      </c>
      <c r="BB39" s="240">
        <f>SUMPRODUCT(LEN($AH39:$AH42)-LEN(SUBSTITUTE($AH39:$AH42,"M", "")))</f>
        <v>0</v>
      </c>
      <c r="BC39" s="237">
        <f>SUMPRODUCT(LEN($AG39:$AG42)-LEN(SUBSTITUTE($AG39:$AG42,"M", "")))</f>
        <v>0</v>
      </c>
      <c r="BD39" s="291">
        <f>SUMPRODUCT(LEN($AI39:$AI42)-LEN(SUBSTITUTE($AI39:$AI42,"S", "")))</f>
        <v>0</v>
      </c>
      <c r="BE39" s="294">
        <f>SUMPRODUCT(LEN($AI39:$AI42)-LEN(SUBSTITUTE($AI39:$AI42,"F", "")))</f>
        <v>0</v>
      </c>
      <c r="BF39" s="294">
        <f>SUMPRODUCT(LEN($AI39:$AI42)-LEN(SUBSTITUTE($AI39:$AI42,"G", "")))</f>
        <v>0</v>
      </c>
      <c r="BG39" s="297">
        <f>SUMPRODUCT(LEN($AI39:$AI42)-LEN(SUBSTITUTE($AI39:$AI42,"M", "")))</f>
        <v>0</v>
      </c>
    </row>
    <row r="40" spans="2:67" ht="28.15" customHeight="1" thickBot="1">
      <c r="B40" s="34"/>
      <c r="C40" s="266"/>
      <c r="D40" s="43"/>
      <c r="E40" s="103"/>
      <c r="F40" s="103"/>
      <c r="G40" s="102"/>
      <c r="H40" s="260"/>
      <c r="I40" s="270"/>
      <c r="J40" s="270"/>
      <c r="K40" s="270"/>
      <c r="L40" s="37">
        <v>2</v>
      </c>
      <c r="M40" s="36" t="s">
        <v>422</v>
      </c>
      <c r="N40" s="37">
        <v>6</v>
      </c>
      <c r="O40" s="36" t="s">
        <v>448</v>
      </c>
      <c r="P40" s="37">
        <v>10</v>
      </c>
      <c r="Q40" s="36" t="s">
        <v>417</v>
      </c>
      <c r="R40" s="37">
        <v>14</v>
      </c>
      <c r="S40" s="36"/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/>
      <c r="AI40" s="24"/>
      <c r="AJ40" s="245"/>
      <c r="AK40" s="245"/>
      <c r="AL40" s="23"/>
      <c r="AM40" s="248"/>
      <c r="AN40" s="301"/>
      <c r="AO40" s="248"/>
      <c r="AP40" s="241"/>
      <c r="AQ40" s="238"/>
      <c r="AR40" s="235"/>
      <c r="AS40" s="241"/>
      <c r="AT40" s="238"/>
      <c r="AU40" s="235"/>
      <c r="AV40" s="241"/>
      <c r="AW40" s="238"/>
      <c r="AX40" s="235"/>
      <c r="AY40" s="241"/>
      <c r="AZ40" s="238"/>
      <c r="BA40" s="235"/>
      <c r="BB40" s="241"/>
      <c r="BC40" s="238"/>
      <c r="BD40" s="292"/>
      <c r="BE40" s="295"/>
      <c r="BF40" s="295"/>
      <c r="BG40" s="298"/>
    </row>
    <row r="41" spans="2:67" ht="28.15" customHeight="1">
      <c r="B41" s="34"/>
      <c r="C41" s="267"/>
      <c r="D41" s="33"/>
      <c r="E41" s="101"/>
      <c r="F41" s="101"/>
      <c r="G41" s="100"/>
      <c r="H41" s="257">
        <v>178</v>
      </c>
      <c r="I41" s="271"/>
      <c r="J41" s="271"/>
      <c r="K41" s="271"/>
      <c r="L41" s="27">
        <v>3</v>
      </c>
      <c r="M41" s="26" t="s">
        <v>459</v>
      </c>
      <c r="N41" s="27">
        <v>7</v>
      </c>
      <c r="O41" s="26" t="s">
        <v>425</v>
      </c>
      <c r="P41" s="27">
        <v>11</v>
      </c>
      <c r="Q41" s="26" t="s">
        <v>417</v>
      </c>
      <c r="R41" s="27">
        <v>15</v>
      </c>
      <c r="S41" s="26"/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45"/>
      <c r="AK41" s="245"/>
      <c r="AL41" s="23"/>
      <c r="AM41" s="248"/>
      <c r="AN41" s="301"/>
      <c r="AO41" s="248"/>
      <c r="AP41" s="241"/>
      <c r="AQ41" s="238"/>
      <c r="AR41" s="235"/>
      <c r="AS41" s="241"/>
      <c r="AT41" s="238"/>
      <c r="AU41" s="235"/>
      <c r="AV41" s="241"/>
      <c r="AW41" s="238"/>
      <c r="AX41" s="235"/>
      <c r="AY41" s="241"/>
      <c r="AZ41" s="238"/>
      <c r="BA41" s="235"/>
      <c r="BB41" s="241"/>
      <c r="BC41" s="238"/>
      <c r="BD41" s="292"/>
      <c r="BE41" s="295"/>
      <c r="BF41" s="295"/>
      <c r="BG41" s="298"/>
    </row>
    <row r="42" spans="2:67" ht="28.15" customHeight="1" thickBot="1">
      <c r="B42" s="34"/>
      <c r="C42" s="273"/>
      <c r="D42" s="64"/>
      <c r="E42" s="107"/>
      <c r="F42" s="107"/>
      <c r="G42" s="106"/>
      <c r="H42" s="258"/>
      <c r="I42" s="274"/>
      <c r="J42" s="274"/>
      <c r="K42" s="274"/>
      <c r="L42" s="59">
        <v>4</v>
      </c>
      <c r="M42" s="58" t="s">
        <v>427</v>
      </c>
      <c r="N42" s="59">
        <v>8</v>
      </c>
      <c r="O42" s="58" t="s">
        <v>425</v>
      </c>
      <c r="P42" s="59">
        <v>12</v>
      </c>
      <c r="Q42" s="58"/>
      <c r="R42" s="59">
        <v>16</v>
      </c>
      <c r="S42" s="58"/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50"/>
      <c r="AK42" s="250"/>
      <c r="AL42" s="55"/>
      <c r="AM42" s="249"/>
      <c r="AN42" s="302"/>
      <c r="AO42" s="249"/>
      <c r="AP42" s="242"/>
      <c r="AQ42" s="239"/>
      <c r="AR42" s="236"/>
      <c r="AS42" s="242"/>
      <c r="AT42" s="239"/>
      <c r="AU42" s="236"/>
      <c r="AV42" s="242"/>
      <c r="AW42" s="239"/>
      <c r="AX42" s="236"/>
      <c r="AY42" s="242"/>
      <c r="AZ42" s="239"/>
      <c r="BA42" s="236"/>
      <c r="BB42" s="242"/>
      <c r="BC42" s="239"/>
      <c r="BD42" s="293"/>
      <c r="BE42" s="296"/>
      <c r="BF42" s="296"/>
      <c r="BG42" s="299"/>
    </row>
    <row r="43" spans="2:67" ht="28.15" hidden="1" customHeight="1">
      <c r="B43" s="34"/>
      <c r="C43" s="265">
        <v>2</v>
      </c>
      <c r="D43" s="54"/>
      <c r="E43" s="105"/>
      <c r="F43" s="105"/>
      <c r="G43" s="104"/>
      <c r="H43" s="259"/>
      <c r="I43" s="269"/>
      <c r="J43" s="269"/>
      <c r="K43" s="269"/>
      <c r="L43" s="48">
        <v>1</v>
      </c>
      <c r="M43" s="47"/>
      <c r="N43" s="48">
        <v>5</v>
      </c>
      <c r="O43" s="47"/>
      <c r="P43" s="48">
        <v>9</v>
      </c>
      <c r="Q43" s="47"/>
      <c r="R43" s="48">
        <v>13</v>
      </c>
      <c r="S43" s="47"/>
      <c r="T43" s="48">
        <v>17</v>
      </c>
      <c r="U43" s="47"/>
      <c r="V43" s="48">
        <v>21</v>
      </c>
      <c r="W43" s="47"/>
      <c r="X43" s="48">
        <v>25</v>
      </c>
      <c r="Y43" s="47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51"/>
      <c r="AK43" s="254"/>
      <c r="AL43" s="44"/>
      <c r="AM43" s="211"/>
      <c r="AN43" s="211"/>
      <c r="AO43" s="247">
        <f>SUMPRODUCT(LEN($M43:$AE46)-LEN(SUBSTITUTE($M43:$AE46,"A", "")))</f>
        <v>0</v>
      </c>
      <c r="AP43" s="240">
        <f>SUMPRODUCT(LEN($AH43:$AH46)-LEN(SUBSTITUTE($AH43:$AH46,"A", "")))</f>
        <v>0</v>
      </c>
      <c r="AQ43" s="237">
        <f>SUMPRODUCT(LEN($AG43:$AG46)-LEN(SUBSTITUTE($AG43:$AG46,"A", "")))</f>
        <v>0</v>
      </c>
      <c r="AR43" s="234">
        <f>SUMPRODUCT(LEN($M43:$AE46)-LEN(SUBSTITUTE($M43:$AE46,"S", "")))</f>
        <v>0</v>
      </c>
      <c r="AS43" s="240">
        <f>SUMPRODUCT(LEN($AH43:$AH46)-LEN(SUBSTITUTE($AH43:$AH46,"S", "")))</f>
        <v>0</v>
      </c>
      <c r="AT43" s="237">
        <f>SUMPRODUCT(LEN($AG43:$AG46)-LEN(SUBSTITUTE($AG43:$AG46,"S", "")))</f>
        <v>0</v>
      </c>
      <c r="AU43" s="234">
        <f>SUMPRODUCT(LEN($M43:$AE46)-LEN(SUBSTITUTE($M43:$AE46,"F", "")))</f>
        <v>0</v>
      </c>
      <c r="AV43" s="240">
        <f>SUMPRODUCT(LEN($AH43:$AH46)-LEN(SUBSTITUTE($AH43:$AH46,"F", "")))</f>
        <v>0</v>
      </c>
      <c r="AW43" s="237">
        <f>SUMPRODUCT(LEN($AG43:$AG46)-LEN(SUBSTITUTE($AG43:$AG46,"F", "")))</f>
        <v>0</v>
      </c>
      <c r="AX43" s="234">
        <f>SUMPRODUCT(LEN($M43:$AE46)-LEN(SUBSTITUTE($M43:$AE46,"G", "")))</f>
        <v>0</v>
      </c>
      <c r="AY43" s="240">
        <f>SUMPRODUCT(LEN($AH43:$AH46)-LEN(SUBSTITUTE($AH43:$AH46,"G", "")))</f>
        <v>0</v>
      </c>
      <c r="AZ43" s="237">
        <f>SUMPRODUCT(LEN($AG43:$AG46)-LEN(SUBSTITUTE($AG43:$AG46,"G", "")))</f>
        <v>0</v>
      </c>
      <c r="BA43" s="234">
        <f>SUMPRODUCT(LEN($M43:$AE46)-LEN(SUBSTITUTE($M43:$AE46,"M", "")))</f>
        <v>0</v>
      </c>
      <c r="BB43" s="240">
        <f>SUMPRODUCT(LEN($AH43:$AH46)-LEN(SUBSTITUTE($AH43:$AH46,"M", "")))</f>
        <v>0</v>
      </c>
      <c r="BC43" s="237">
        <f>SUMPRODUCT(LEN($AG43:$AG46)-LEN(SUBSTITUTE($AG43:$AG46,"M", "")))</f>
        <v>0</v>
      </c>
      <c r="BD43" s="291">
        <f>SUMPRODUCT(LEN($AI43:$AI46)-LEN(SUBSTITUTE($AI43:$AI46,"S", "")))</f>
        <v>0</v>
      </c>
      <c r="BE43" s="294">
        <f>SUMPRODUCT(LEN($AI43:$AI46)-LEN(SUBSTITUTE($AI43:$AI46,"F", "")))</f>
        <v>0</v>
      </c>
      <c r="BF43" s="294">
        <f>SUMPRODUCT(LEN($AI43:$AI46)-LEN(SUBSTITUTE($AI43:$AI46,"G", "")))</f>
        <v>0</v>
      </c>
      <c r="BG43" s="297">
        <f>SUMPRODUCT(LEN($AI43:$AI46)-LEN(SUBSTITUTE($AI43:$AI46,"M", "")))</f>
        <v>0</v>
      </c>
    </row>
    <row r="44" spans="2:67" ht="28.15" hidden="1" customHeight="1" thickBot="1">
      <c r="B44" s="34"/>
      <c r="C44" s="266"/>
      <c r="D44" s="43"/>
      <c r="E44" s="103"/>
      <c r="F44" s="103"/>
      <c r="G44" s="102"/>
      <c r="H44" s="260"/>
      <c r="I44" s="270"/>
      <c r="J44" s="270"/>
      <c r="K44" s="270"/>
      <c r="L44" s="37">
        <v>2</v>
      </c>
      <c r="M44" s="36"/>
      <c r="N44" s="37">
        <v>6</v>
      </c>
      <c r="O44" s="36"/>
      <c r="P44" s="37">
        <v>10</v>
      </c>
      <c r="Q44" s="36"/>
      <c r="R44" s="37">
        <v>14</v>
      </c>
      <c r="S44" s="36"/>
      <c r="T44" s="37">
        <v>18</v>
      </c>
      <c r="U44" s="36"/>
      <c r="V44" s="37">
        <v>22</v>
      </c>
      <c r="W44" s="36"/>
      <c r="X44" s="37">
        <v>26</v>
      </c>
      <c r="Y44" s="36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52"/>
      <c r="AK44" s="255"/>
      <c r="AL44" s="23"/>
      <c r="AM44" s="211"/>
      <c r="AN44" s="211"/>
      <c r="AO44" s="248"/>
      <c r="AP44" s="241"/>
      <c r="AQ44" s="238"/>
      <c r="AR44" s="235"/>
      <c r="AS44" s="241"/>
      <c r="AT44" s="238"/>
      <c r="AU44" s="235"/>
      <c r="AV44" s="241"/>
      <c r="AW44" s="238"/>
      <c r="AX44" s="235"/>
      <c r="AY44" s="241"/>
      <c r="AZ44" s="238"/>
      <c r="BA44" s="235"/>
      <c r="BB44" s="241"/>
      <c r="BC44" s="238"/>
      <c r="BD44" s="292"/>
      <c r="BE44" s="295"/>
      <c r="BF44" s="295"/>
      <c r="BG44" s="298"/>
    </row>
    <row r="45" spans="2:67" ht="28.15" hidden="1" customHeight="1">
      <c r="B45" s="34"/>
      <c r="C45" s="267"/>
      <c r="D45" s="33"/>
      <c r="E45" s="101"/>
      <c r="F45" s="101"/>
      <c r="G45" s="100"/>
      <c r="H45" s="257"/>
      <c r="I45" s="271"/>
      <c r="J45" s="271"/>
      <c r="K45" s="271"/>
      <c r="L45" s="27">
        <v>3</v>
      </c>
      <c r="M45" s="26"/>
      <c r="N45" s="27">
        <v>7</v>
      </c>
      <c r="O45" s="26"/>
      <c r="P45" s="27">
        <v>11</v>
      </c>
      <c r="Q45" s="26"/>
      <c r="R45" s="27">
        <v>15</v>
      </c>
      <c r="S45" s="26"/>
      <c r="T45" s="27">
        <v>19</v>
      </c>
      <c r="U45" s="26"/>
      <c r="V45" s="27">
        <v>23</v>
      </c>
      <c r="W45" s="26"/>
      <c r="X45" s="27">
        <v>27</v>
      </c>
      <c r="Y45" s="26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52"/>
      <c r="AK45" s="255"/>
      <c r="AL45" s="23"/>
      <c r="AM45" s="211"/>
      <c r="AN45" s="211"/>
      <c r="AO45" s="248"/>
      <c r="AP45" s="241"/>
      <c r="AQ45" s="238"/>
      <c r="AR45" s="235"/>
      <c r="AS45" s="241"/>
      <c r="AT45" s="238"/>
      <c r="AU45" s="235"/>
      <c r="AV45" s="241"/>
      <c r="AW45" s="238"/>
      <c r="AX45" s="235"/>
      <c r="AY45" s="241"/>
      <c r="AZ45" s="238"/>
      <c r="BA45" s="235"/>
      <c r="BB45" s="241"/>
      <c r="BC45" s="238"/>
      <c r="BD45" s="292"/>
      <c r="BE45" s="295"/>
      <c r="BF45" s="295"/>
      <c r="BG45" s="298"/>
    </row>
    <row r="46" spans="2:67" ht="28.15" hidden="1" customHeight="1" thickBot="1">
      <c r="B46" s="34"/>
      <c r="C46" s="273"/>
      <c r="D46" s="64"/>
      <c r="E46" s="107"/>
      <c r="F46" s="107"/>
      <c r="G46" s="106"/>
      <c r="H46" s="258"/>
      <c r="I46" s="274"/>
      <c r="J46" s="274"/>
      <c r="K46" s="274"/>
      <c r="L46" s="59">
        <v>4</v>
      </c>
      <c r="M46" s="58"/>
      <c r="N46" s="59">
        <v>8</v>
      </c>
      <c r="O46" s="58"/>
      <c r="P46" s="59">
        <v>12</v>
      </c>
      <c r="Q46" s="58"/>
      <c r="R46" s="59">
        <v>16</v>
      </c>
      <c r="S46" s="58"/>
      <c r="T46" s="59">
        <v>20</v>
      </c>
      <c r="U46" s="58"/>
      <c r="V46" s="59">
        <v>24</v>
      </c>
      <c r="W46" s="58"/>
      <c r="X46" s="59">
        <v>28</v>
      </c>
      <c r="Y46" s="58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53"/>
      <c r="AK46" s="256"/>
      <c r="AL46" s="55"/>
      <c r="AM46" s="211"/>
      <c r="AN46" s="211"/>
      <c r="AO46" s="249"/>
      <c r="AP46" s="242"/>
      <c r="AQ46" s="239"/>
      <c r="AR46" s="236"/>
      <c r="AS46" s="242"/>
      <c r="AT46" s="239"/>
      <c r="AU46" s="236"/>
      <c r="AV46" s="242"/>
      <c r="AW46" s="239"/>
      <c r="AX46" s="236"/>
      <c r="AY46" s="242"/>
      <c r="AZ46" s="239"/>
      <c r="BA46" s="236"/>
      <c r="BB46" s="242"/>
      <c r="BC46" s="239"/>
      <c r="BD46" s="293"/>
      <c r="BE46" s="296"/>
      <c r="BF46" s="296"/>
      <c r="BG46" s="299"/>
    </row>
    <row r="47" spans="2:67" ht="28.15" hidden="1" customHeight="1">
      <c r="B47" s="34"/>
      <c r="C47" s="265">
        <v>3</v>
      </c>
      <c r="D47" s="54"/>
      <c r="E47" s="105"/>
      <c r="F47" s="105"/>
      <c r="G47" s="104"/>
      <c r="H47" s="259"/>
      <c r="I47" s="269"/>
      <c r="J47" s="269"/>
      <c r="K47" s="269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44"/>
      <c r="AK47" s="244"/>
      <c r="AL47" s="44"/>
      <c r="AM47" s="211"/>
      <c r="AN47" s="211"/>
      <c r="AO47" s="247">
        <f>SUMPRODUCT(LEN($M47:$AE50)-LEN(SUBSTITUTE($M47:$AE50,"A", "")))</f>
        <v>0</v>
      </c>
      <c r="AP47" s="240">
        <f>SUMPRODUCT(LEN($AH47:$AH50)-LEN(SUBSTITUTE($AH47:$AH50,"A", "")))</f>
        <v>0</v>
      </c>
      <c r="AQ47" s="237">
        <f>SUMPRODUCT(LEN($AG47:$AG50)-LEN(SUBSTITUTE($AG47:$AG50,"A", "")))</f>
        <v>0</v>
      </c>
      <c r="AR47" s="234">
        <f>SUMPRODUCT(LEN($M47:$AE50)-LEN(SUBSTITUTE($M47:$AE50,"S", "")))</f>
        <v>0</v>
      </c>
      <c r="AS47" s="240">
        <f>SUMPRODUCT(LEN($AH47:$AH50)-LEN(SUBSTITUTE($AH47:$AH50,"S", "")))</f>
        <v>0</v>
      </c>
      <c r="AT47" s="237">
        <f>SUMPRODUCT(LEN($AG47:$AG50)-LEN(SUBSTITUTE($AG47:$AG50,"S", "")))</f>
        <v>0</v>
      </c>
      <c r="AU47" s="234">
        <f>SUMPRODUCT(LEN($M47:$AE50)-LEN(SUBSTITUTE($M47:$AE50,"F", "")))</f>
        <v>0</v>
      </c>
      <c r="AV47" s="240">
        <f>SUMPRODUCT(LEN($AH47:$AH50)-LEN(SUBSTITUTE($AH47:$AH50,"F", "")))</f>
        <v>0</v>
      </c>
      <c r="AW47" s="237">
        <f>SUMPRODUCT(LEN($AG47:$AG50)-LEN(SUBSTITUTE($AG47:$AG50,"F", "")))</f>
        <v>0</v>
      </c>
      <c r="AX47" s="234">
        <f>SUMPRODUCT(LEN($M47:$AE50)-LEN(SUBSTITUTE($M47:$AE50,"G", "")))</f>
        <v>0</v>
      </c>
      <c r="AY47" s="240">
        <f>SUMPRODUCT(LEN($AH47:$AH50)-LEN(SUBSTITUTE($AH47:$AH50,"G", "")))</f>
        <v>0</v>
      </c>
      <c r="AZ47" s="237">
        <f>SUMPRODUCT(LEN($AG47:$AG50)-LEN(SUBSTITUTE($AG47:$AG50,"G", "")))</f>
        <v>0</v>
      </c>
      <c r="BA47" s="234">
        <f>SUMPRODUCT(LEN($M47:$AE50)-LEN(SUBSTITUTE($M47:$AE50,"M", "")))</f>
        <v>0</v>
      </c>
      <c r="BB47" s="240">
        <f>SUMPRODUCT(LEN($AH47:$AH50)-LEN(SUBSTITUTE($AH47:$AH50,"M", "")))</f>
        <v>0</v>
      </c>
      <c r="BC47" s="237">
        <f>SUMPRODUCT(LEN($AG47:$AG50)-LEN(SUBSTITUTE($AG47:$AG50,"M", "")))</f>
        <v>0</v>
      </c>
      <c r="BD47" s="291">
        <f>SUMPRODUCT(LEN($AI47:$AI50)-LEN(SUBSTITUTE($AI47:$AI50,"S", "")))</f>
        <v>0</v>
      </c>
      <c r="BE47" s="294">
        <f>SUMPRODUCT(LEN($AI47:$AI50)-LEN(SUBSTITUTE($AI47:$AI50,"F", "")))</f>
        <v>0</v>
      </c>
      <c r="BF47" s="294">
        <f>SUMPRODUCT(LEN($AI47:$AI50)-LEN(SUBSTITUTE($AI47:$AI50,"G", "")))</f>
        <v>0</v>
      </c>
      <c r="BG47" s="297">
        <f>SUMPRODUCT(LEN($AI47:$AI50)-LEN(SUBSTITUTE($AI47:$AI50,"M", "")))</f>
        <v>0</v>
      </c>
    </row>
    <row r="48" spans="2:67" ht="28.15" hidden="1" customHeight="1" thickBot="1">
      <c r="B48" s="34"/>
      <c r="C48" s="266"/>
      <c r="D48" s="43"/>
      <c r="E48" s="103"/>
      <c r="F48" s="103"/>
      <c r="G48" s="102"/>
      <c r="H48" s="260"/>
      <c r="I48" s="270"/>
      <c r="J48" s="270"/>
      <c r="K48" s="270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45"/>
      <c r="AK48" s="245"/>
      <c r="AL48" s="23"/>
      <c r="AM48" s="211"/>
      <c r="AN48" s="211"/>
      <c r="AO48" s="248"/>
      <c r="AP48" s="241"/>
      <c r="AQ48" s="238"/>
      <c r="AR48" s="235"/>
      <c r="AS48" s="241"/>
      <c r="AT48" s="238"/>
      <c r="AU48" s="235"/>
      <c r="AV48" s="241"/>
      <c r="AW48" s="238"/>
      <c r="AX48" s="235"/>
      <c r="AY48" s="241"/>
      <c r="AZ48" s="238"/>
      <c r="BA48" s="235"/>
      <c r="BB48" s="241"/>
      <c r="BC48" s="238"/>
      <c r="BD48" s="292"/>
      <c r="BE48" s="295"/>
      <c r="BF48" s="295"/>
      <c r="BG48" s="298"/>
    </row>
    <row r="49" spans="2:67" ht="28.15" hidden="1" customHeight="1">
      <c r="B49" s="34"/>
      <c r="C49" s="267"/>
      <c r="D49" s="33"/>
      <c r="E49" s="101"/>
      <c r="F49" s="101"/>
      <c r="G49" s="100"/>
      <c r="H49" s="257"/>
      <c r="I49" s="271"/>
      <c r="J49" s="271"/>
      <c r="K49" s="271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45"/>
      <c r="AK49" s="245"/>
      <c r="AL49" s="23"/>
      <c r="AM49" s="211"/>
      <c r="AN49" s="211"/>
      <c r="AO49" s="248"/>
      <c r="AP49" s="241"/>
      <c r="AQ49" s="238"/>
      <c r="AR49" s="235"/>
      <c r="AS49" s="241"/>
      <c r="AT49" s="238"/>
      <c r="AU49" s="235"/>
      <c r="AV49" s="241"/>
      <c r="AW49" s="238"/>
      <c r="AX49" s="235"/>
      <c r="AY49" s="241"/>
      <c r="AZ49" s="238"/>
      <c r="BA49" s="235"/>
      <c r="BB49" s="241"/>
      <c r="BC49" s="238"/>
      <c r="BD49" s="292"/>
      <c r="BE49" s="295"/>
      <c r="BF49" s="295"/>
      <c r="BG49" s="298"/>
    </row>
    <row r="50" spans="2:67" ht="28.15" hidden="1" customHeight="1" thickBot="1">
      <c r="B50" s="22"/>
      <c r="C50" s="268"/>
      <c r="D50" s="21"/>
      <c r="E50" s="109"/>
      <c r="F50" s="109"/>
      <c r="G50" s="108"/>
      <c r="H50" s="258"/>
      <c r="I50" s="272"/>
      <c r="J50" s="272"/>
      <c r="K50" s="272"/>
      <c r="L50" s="15">
        <v>4</v>
      </c>
      <c r="M50" s="14"/>
      <c r="N50" s="15">
        <v>8</v>
      </c>
      <c r="O50" s="14"/>
      <c r="P50" s="15">
        <v>12</v>
      </c>
      <c r="Q50" s="14"/>
      <c r="R50" s="15">
        <v>16</v>
      </c>
      <c r="S50" s="14"/>
      <c r="T50" s="15">
        <v>20</v>
      </c>
      <c r="U50" s="14"/>
      <c r="V50" s="15">
        <v>24</v>
      </c>
      <c r="W50" s="14"/>
      <c r="X50" s="15">
        <v>28</v>
      </c>
      <c r="Y50" s="14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46"/>
      <c r="AK50" s="246"/>
      <c r="AL50" s="11"/>
      <c r="AM50" s="211"/>
      <c r="AN50" s="211"/>
      <c r="AO50" s="249"/>
      <c r="AP50" s="242"/>
      <c r="AQ50" s="239"/>
      <c r="AR50" s="236"/>
      <c r="AS50" s="242"/>
      <c r="AT50" s="239"/>
      <c r="AU50" s="236"/>
      <c r="AV50" s="242"/>
      <c r="AW50" s="239"/>
      <c r="AX50" s="236"/>
      <c r="AY50" s="242"/>
      <c r="AZ50" s="239"/>
      <c r="BA50" s="236"/>
      <c r="BB50" s="242"/>
      <c r="BC50" s="239"/>
      <c r="BD50" s="293"/>
      <c r="BE50" s="296"/>
      <c r="BF50" s="296"/>
      <c r="BG50" s="299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29" t="s">
        <v>287</v>
      </c>
      <c r="M51" s="278"/>
      <c r="N51" s="229" t="s">
        <v>286</v>
      </c>
      <c r="O51" s="278"/>
      <c r="P51" s="229" t="s">
        <v>286</v>
      </c>
      <c r="Q51" s="230"/>
      <c r="R51" s="229" t="s">
        <v>286</v>
      </c>
      <c r="S51" s="230"/>
      <c r="T51" s="229" t="s">
        <v>286</v>
      </c>
      <c r="U51" s="230"/>
      <c r="V51" s="229" t="s">
        <v>286</v>
      </c>
      <c r="W51" s="230"/>
      <c r="X51" s="229" t="s">
        <v>286</v>
      </c>
      <c r="Y51" s="230"/>
      <c r="Z51" s="229" t="s">
        <v>286</v>
      </c>
      <c r="AA51" s="230"/>
      <c r="AB51" s="229" t="s">
        <v>286</v>
      </c>
      <c r="AC51" s="230"/>
      <c r="AD51" s="229" t="s">
        <v>286</v>
      </c>
      <c r="AE51" s="230"/>
      <c r="AF51" s="243" t="s">
        <v>285</v>
      </c>
      <c r="AG51" s="230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/>
      <c r="E52" s="275">
        <v>560.62</v>
      </c>
      <c r="F52" s="276"/>
      <c r="G52" s="277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7</v>
      </c>
      <c r="AP52" s="70">
        <f t="shared" si="3"/>
        <v>0</v>
      </c>
      <c r="AQ52" s="69">
        <f t="shared" si="3"/>
        <v>0</v>
      </c>
      <c r="AR52" s="71">
        <f t="shared" si="3"/>
        <v>5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0</v>
      </c>
      <c r="AY52" s="70">
        <f t="shared" si="3"/>
        <v>0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7</v>
      </c>
      <c r="BL52" s="5">
        <f>SUM(AR52:AT52,BD52)</f>
        <v>5</v>
      </c>
      <c r="BM52" s="5">
        <f>SUM(AU52:AW52,BE52)</f>
        <v>0</v>
      </c>
      <c r="BN52" s="5">
        <f>SUM(AX52:AZ52,BF52)</f>
        <v>0</v>
      </c>
      <c r="BO52" s="5">
        <f>SUM(BA52:BC52,BG52)</f>
        <v>0</v>
      </c>
    </row>
    <row r="53" spans="2:67" ht="28.15" customHeight="1">
      <c r="B53" s="34"/>
      <c r="C53" s="265">
        <v>1</v>
      </c>
      <c r="D53" s="54"/>
      <c r="E53" s="105"/>
      <c r="F53" s="105"/>
      <c r="G53" s="104"/>
      <c r="H53" s="259"/>
      <c r="I53" s="269">
        <v>42</v>
      </c>
      <c r="J53" s="269">
        <v>12</v>
      </c>
      <c r="K53" s="269">
        <v>4</v>
      </c>
      <c r="L53" s="48">
        <v>1</v>
      </c>
      <c r="M53" s="47" t="s">
        <v>423</v>
      </c>
      <c r="N53" s="48">
        <v>5</v>
      </c>
      <c r="O53" s="47" t="s">
        <v>417</v>
      </c>
      <c r="P53" s="48">
        <v>9</v>
      </c>
      <c r="Q53" s="47"/>
      <c r="R53" s="48">
        <v>13</v>
      </c>
      <c r="S53" s="47"/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/>
      <c r="AI53" s="45"/>
      <c r="AJ53" s="244"/>
      <c r="AK53" s="244"/>
      <c r="AL53" s="44"/>
      <c r="AM53" s="247">
        <f>SUMPRODUCT(LEN($M53:$AE56)-LEN(SUBSTITUTE($M53:$AE56,"/", "")))/2</f>
        <v>0</v>
      </c>
      <c r="AN53" s="300">
        <f>SUMPRODUCT(LEN($M53:$AE56)-LEN(SUBSTITUTE($M53:$AE56,"-", "")))</f>
        <v>0</v>
      </c>
      <c r="AO53" s="247">
        <f>SUMPRODUCT(LEN($M53:$AE56)-LEN(SUBSTITUTE($M53:$AE56,"A", "")))</f>
        <v>7</v>
      </c>
      <c r="AP53" s="240">
        <f>SUMPRODUCT(LEN($AH53:$AH56)-LEN(SUBSTITUTE($AH53:$AH56,"A", "")))</f>
        <v>0</v>
      </c>
      <c r="AQ53" s="237">
        <f>SUMPRODUCT(LEN($AG53:$AG56)-LEN(SUBSTITUTE($AG53:$AG56,"A", "")))</f>
        <v>0</v>
      </c>
      <c r="AR53" s="234">
        <f>SUMPRODUCT(LEN($M53:$AE56)-LEN(SUBSTITUTE($M53:$AE56,"S", "")))</f>
        <v>5</v>
      </c>
      <c r="AS53" s="240">
        <f>SUMPRODUCT(LEN($AH53:$AH56)-LEN(SUBSTITUTE($AH53:$AH56,"S", "")))</f>
        <v>0</v>
      </c>
      <c r="AT53" s="237">
        <f>SUMPRODUCT(LEN($AG53:$AG56)-LEN(SUBSTITUTE($AG53:$AG56,"S", "")))</f>
        <v>0</v>
      </c>
      <c r="AU53" s="234">
        <f>SUMPRODUCT(LEN($M53:$AE56)-LEN(SUBSTITUTE($M53:$AE56,"F", "")))</f>
        <v>0</v>
      </c>
      <c r="AV53" s="240">
        <f>SUMPRODUCT(LEN($AH53:$AH56)-LEN(SUBSTITUTE($AH53:$AH56,"F", "")))</f>
        <v>0</v>
      </c>
      <c r="AW53" s="237">
        <f>SUMPRODUCT(LEN($AG53:$AG56)-LEN(SUBSTITUTE($AG53:$AG56,"F", "")))</f>
        <v>0</v>
      </c>
      <c r="AX53" s="234">
        <f>SUMPRODUCT(LEN($M53:$AE56)-LEN(SUBSTITUTE($M53:$AE56,"G", "")))</f>
        <v>0</v>
      </c>
      <c r="AY53" s="240">
        <f>SUMPRODUCT(LEN($AH53:$AH56)-LEN(SUBSTITUTE($AH53:$AH56,"G", "")))</f>
        <v>0</v>
      </c>
      <c r="AZ53" s="237">
        <f>SUMPRODUCT(LEN($AG53:$AG56)-LEN(SUBSTITUTE($AG53:$AG56,"G", "")))</f>
        <v>0</v>
      </c>
      <c r="BA53" s="234">
        <f>SUMPRODUCT(LEN($M53:$AE56)-LEN(SUBSTITUTE($M53:$AE56,"M", "")))</f>
        <v>0</v>
      </c>
      <c r="BB53" s="240">
        <f>SUMPRODUCT(LEN($AH53:$AH56)-LEN(SUBSTITUTE($AH53:$AH56,"M", "")))</f>
        <v>0</v>
      </c>
      <c r="BC53" s="237">
        <f>SUMPRODUCT(LEN($AG53:$AG56)-LEN(SUBSTITUTE($AG53:$AG56,"M", "")))</f>
        <v>0</v>
      </c>
      <c r="BD53" s="291">
        <f>SUMPRODUCT(LEN($AI53:$AI56)-LEN(SUBSTITUTE($AI53:$AI56,"S", "")))</f>
        <v>0</v>
      </c>
      <c r="BE53" s="294">
        <f>SUMPRODUCT(LEN($AI53:$AI56)-LEN(SUBSTITUTE($AI53:$AI56,"F", "")))</f>
        <v>0</v>
      </c>
      <c r="BF53" s="294">
        <f>SUMPRODUCT(LEN($AI53:$AI56)-LEN(SUBSTITUTE($AI53:$AI56,"G", "")))</f>
        <v>0</v>
      </c>
      <c r="BG53" s="297">
        <f>SUMPRODUCT(LEN($AI53:$AI56)-LEN(SUBSTITUTE($AI53:$AI56,"M", "")))</f>
        <v>0</v>
      </c>
    </row>
    <row r="54" spans="2:67" ht="28.15" customHeight="1" thickBot="1">
      <c r="B54" s="34"/>
      <c r="C54" s="266"/>
      <c r="D54" s="43"/>
      <c r="E54" s="103"/>
      <c r="F54" s="103"/>
      <c r="G54" s="102"/>
      <c r="H54" s="260"/>
      <c r="I54" s="270"/>
      <c r="J54" s="270"/>
      <c r="K54" s="270"/>
      <c r="L54" s="37">
        <v>2</v>
      </c>
      <c r="M54" s="36" t="s">
        <v>485</v>
      </c>
      <c r="N54" s="37">
        <v>6</v>
      </c>
      <c r="O54" s="36" t="s">
        <v>417</v>
      </c>
      <c r="P54" s="37">
        <v>10</v>
      </c>
      <c r="Q54" s="36"/>
      <c r="R54" s="37">
        <v>14</v>
      </c>
      <c r="S54" s="36"/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45"/>
      <c r="AK54" s="245"/>
      <c r="AL54" s="23"/>
      <c r="AM54" s="248"/>
      <c r="AN54" s="301"/>
      <c r="AO54" s="248"/>
      <c r="AP54" s="241"/>
      <c r="AQ54" s="238"/>
      <c r="AR54" s="235"/>
      <c r="AS54" s="241"/>
      <c r="AT54" s="238"/>
      <c r="AU54" s="235"/>
      <c r="AV54" s="241"/>
      <c r="AW54" s="238"/>
      <c r="AX54" s="235"/>
      <c r="AY54" s="241"/>
      <c r="AZ54" s="238"/>
      <c r="BA54" s="235"/>
      <c r="BB54" s="241"/>
      <c r="BC54" s="238"/>
      <c r="BD54" s="292"/>
      <c r="BE54" s="295"/>
      <c r="BF54" s="295"/>
      <c r="BG54" s="298"/>
    </row>
    <row r="55" spans="2:67" ht="28.15" customHeight="1">
      <c r="B55" s="34"/>
      <c r="C55" s="267"/>
      <c r="D55" s="33"/>
      <c r="E55" s="101"/>
      <c r="F55" s="101"/>
      <c r="G55" s="100"/>
      <c r="H55" s="257">
        <v>178</v>
      </c>
      <c r="I55" s="271"/>
      <c r="J55" s="271"/>
      <c r="K55" s="271"/>
      <c r="L55" s="27">
        <v>3</v>
      </c>
      <c r="M55" s="26" t="s">
        <v>422</v>
      </c>
      <c r="N55" s="27">
        <v>7</v>
      </c>
      <c r="O55" s="26" t="s">
        <v>417</v>
      </c>
      <c r="P55" s="27">
        <v>11</v>
      </c>
      <c r="Q55" s="26"/>
      <c r="R55" s="27">
        <v>15</v>
      </c>
      <c r="S55" s="26"/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45"/>
      <c r="AK55" s="245"/>
      <c r="AL55" s="23"/>
      <c r="AM55" s="248"/>
      <c r="AN55" s="301"/>
      <c r="AO55" s="248"/>
      <c r="AP55" s="241"/>
      <c r="AQ55" s="238"/>
      <c r="AR55" s="235"/>
      <c r="AS55" s="241"/>
      <c r="AT55" s="238"/>
      <c r="AU55" s="235"/>
      <c r="AV55" s="241"/>
      <c r="AW55" s="238"/>
      <c r="AX55" s="235"/>
      <c r="AY55" s="241"/>
      <c r="AZ55" s="238"/>
      <c r="BA55" s="235"/>
      <c r="BB55" s="241"/>
      <c r="BC55" s="238"/>
      <c r="BD55" s="292"/>
      <c r="BE55" s="295"/>
      <c r="BF55" s="295"/>
      <c r="BG55" s="298"/>
    </row>
    <row r="56" spans="2:67" ht="28.15" customHeight="1" thickBot="1">
      <c r="B56" s="34"/>
      <c r="C56" s="273"/>
      <c r="D56" s="64"/>
      <c r="E56" s="107"/>
      <c r="F56" s="107"/>
      <c r="G56" s="106"/>
      <c r="H56" s="258"/>
      <c r="I56" s="274"/>
      <c r="J56" s="274"/>
      <c r="K56" s="274"/>
      <c r="L56" s="59">
        <v>4</v>
      </c>
      <c r="M56" s="58" t="s">
        <v>417</v>
      </c>
      <c r="N56" s="59">
        <v>8</v>
      </c>
      <c r="O56" s="58" t="s">
        <v>417</v>
      </c>
      <c r="P56" s="59">
        <v>12</v>
      </c>
      <c r="Q56" s="58"/>
      <c r="R56" s="59">
        <v>16</v>
      </c>
      <c r="S56" s="58"/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50"/>
      <c r="AK56" s="250"/>
      <c r="AL56" s="55"/>
      <c r="AM56" s="249"/>
      <c r="AN56" s="302"/>
      <c r="AO56" s="249"/>
      <c r="AP56" s="242"/>
      <c r="AQ56" s="239"/>
      <c r="AR56" s="236"/>
      <c r="AS56" s="242"/>
      <c r="AT56" s="239"/>
      <c r="AU56" s="236"/>
      <c r="AV56" s="242"/>
      <c r="AW56" s="239"/>
      <c r="AX56" s="236"/>
      <c r="AY56" s="242"/>
      <c r="AZ56" s="239"/>
      <c r="BA56" s="236"/>
      <c r="BB56" s="242"/>
      <c r="BC56" s="239"/>
      <c r="BD56" s="293"/>
      <c r="BE56" s="296"/>
      <c r="BF56" s="296"/>
      <c r="BG56" s="299"/>
    </row>
    <row r="57" spans="2:67" ht="28.15" hidden="1" customHeight="1">
      <c r="B57" s="34"/>
      <c r="C57" s="265">
        <v>2</v>
      </c>
      <c r="D57" s="54"/>
      <c r="E57" s="105"/>
      <c r="F57" s="105"/>
      <c r="G57" s="104"/>
      <c r="H57" s="259"/>
      <c r="I57" s="269"/>
      <c r="J57" s="269"/>
      <c r="K57" s="269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51"/>
      <c r="AK57" s="254"/>
      <c r="AL57" s="44"/>
      <c r="AM57" s="211"/>
      <c r="AN57" s="211"/>
      <c r="AO57" s="247">
        <f>SUMPRODUCT(LEN($M57:$AE60)-LEN(SUBSTITUTE($M57:$AE60,"A", "")))</f>
        <v>0</v>
      </c>
      <c r="AP57" s="240">
        <f>SUMPRODUCT(LEN($AH57:$AH60)-LEN(SUBSTITUTE($AH57:$AH60,"A", "")))</f>
        <v>0</v>
      </c>
      <c r="AQ57" s="237">
        <f>SUMPRODUCT(LEN($AG57:$AG60)-LEN(SUBSTITUTE($AG57:$AG60,"A", "")))</f>
        <v>0</v>
      </c>
      <c r="AR57" s="234">
        <f>SUMPRODUCT(LEN($M57:$AE60)-LEN(SUBSTITUTE($M57:$AE60,"S", "")))</f>
        <v>0</v>
      </c>
      <c r="AS57" s="240">
        <f>SUMPRODUCT(LEN($AH57:$AH60)-LEN(SUBSTITUTE($AH57:$AH60,"S", "")))</f>
        <v>0</v>
      </c>
      <c r="AT57" s="237">
        <f>SUMPRODUCT(LEN($AG57:$AG60)-LEN(SUBSTITUTE($AG57:$AG60,"S", "")))</f>
        <v>0</v>
      </c>
      <c r="AU57" s="234">
        <f>SUMPRODUCT(LEN($M57:$AE60)-LEN(SUBSTITUTE($M57:$AE60,"F", "")))</f>
        <v>0</v>
      </c>
      <c r="AV57" s="240">
        <f>SUMPRODUCT(LEN($AH57:$AH60)-LEN(SUBSTITUTE($AH57:$AH60,"F", "")))</f>
        <v>0</v>
      </c>
      <c r="AW57" s="237">
        <f>SUMPRODUCT(LEN($AG57:$AG60)-LEN(SUBSTITUTE($AG57:$AG60,"F", "")))</f>
        <v>0</v>
      </c>
      <c r="AX57" s="234">
        <f>SUMPRODUCT(LEN($M57:$AE60)-LEN(SUBSTITUTE($M57:$AE60,"G", "")))</f>
        <v>0</v>
      </c>
      <c r="AY57" s="240">
        <f>SUMPRODUCT(LEN($AH57:$AH60)-LEN(SUBSTITUTE($AH57:$AH60,"G", "")))</f>
        <v>0</v>
      </c>
      <c r="AZ57" s="237">
        <f>SUMPRODUCT(LEN($AG57:$AG60)-LEN(SUBSTITUTE($AG57:$AG60,"G", "")))</f>
        <v>0</v>
      </c>
      <c r="BA57" s="234">
        <f>SUMPRODUCT(LEN($M57:$AE60)-LEN(SUBSTITUTE($M57:$AE60,"M", "")))</f>
        <v>0</v>
      </c>
      <c r="BB57" s="240">
        <f>SUMPRODUCT(LEN($AH57:$AH60)-LEN(SUBSTITUTE($AH57:$AH60,"M", "")))</f>
        <v>0</v>
      </c>
      <c r="BC57" s="237">
        <f>SUMPRODUCT(LEN($AG57:$AG60)-LEN(SUBSTITUTE($AG57:$AG60,"M", "")))</f>
        <v>0</v>
      </c>
      <c r="BD57" s="291">
        <f>SUMPRODUCT(LEN($AI57:$AI60)-LEN(SUBSTITUTE($AI57:$AI60,"S", "")))</f>
        <v>0</v>
      </c>
      <c r="BE57" s="294">
        <f>SUMPRODUCT(LEN($AI57:$AI60)-LEN(SUBSTITUTE($AI57:$AI60,"F", "")))</f>
        <v>0</v>
      </c>
      <c r="BF57" s="294">
        <f>SUMPRODUCT(LEN($AI57:$AI60)-LEN(SUBSTITUTE($AI57:$AI60,"G", "")))</f>
        <v>0</v>
      </c>
      <c r="BG57" s="297">
        <f>SUMPRODUCT(LEN($AI57:$AI60)-LEN(SUBSTITUTE($AI57:$AI60,"M", "")))</f>
        <v>0</v>
      </c>
    </row>
    <row r="58" spans="2:67" ht="28.15" hidden="1" customHeight="1" thickBot="1">
      <c r="B58" s="34"/>
      <c r="C58" s="266"/>
      <c r="D58" s="43"/>
      <c r="E58" s="103"/>
      <c r="F58" s="103"/>
      <c r="G58" s="102"/>
      <c r="H58" s="260"/>
      <c r="I58" s="270"/>
      <c r="J58" s="270"/>
      <c r="K58" s="270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52"/>
      <c r="AK58" s="255"/>
      <c r="AL58" s="23"/>
      <c r="AM58" s="211"/>
      <c r="AN58" s="211"/>
      <c r="AO58" s="248"/>
      <c r="AP58" s="241"/>
      <c r="AQ58" s="238"/>
      <c r="AR58" s="235"/>
      <c r="AS58" s="241"/>
      <c r="AT58" s="238"/>
      <c r="AU58" s="235"/>
      <c r="AV58" s="241"/>
      <c r="AW58" s="238"/>
      <c r="AX58" s="235"/>
      <c r="AY58" s="241"/>
      <c r="AZ58" s="238"/>
      <c r="BA58" s="235"/>
      <c r="BB58" s="241"/>
      <c r="BC58" s="238"/>
      <c r="BD58" s="292"/>
      <c r="BE58" s="295"/>
      <c r="BF58" s="295"/>
      <c r="BG58" s="298"/>
    </row>
    <row r="59" spans="2:67" ht="28.15" hidden="1" customHeight="1">
      <c r="B59" s="34"/>
      <c r="C59" s="267"/>
      <c r="D59" s="33"/>
      <c r="E59" s="101"/>
      <c r="F59" s="101"/>
      <c r="G59" s="100"/>
      <c r="H59" s="257"/>
      <c r="I59" s="271"/>
      <c r="J59" s="271"/>
      <c r="K59" s="271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52"/>
      <c r="AK59" s="255"/>
      <c r="AL59" s="23"/>
      <c r="AM59" s="211"/>
      <c r="AN59" s="211"/>
      <c r="AO59" s="248"/>
      <c r="AP59" s="241"/>
      <c r="AQ59" s="238"/>
      <c r="AR59" s="235"/>
      <c r="AS59" s="241"/>
      <c r="AT59" s="238"/>
      <c r="AU59" s="235"/>
      <c r="AV59" s="241"/>
      <c r="AW59" s="238"/>
      <c r="AX59" s="235"/>
      <c r="AY59" s="241"/>
      <c r="AZ59" s="238"/>
      <c r="BA59" s="235"/>
      <c r="BB59" s="241"/>
      <c r="BC59" s="238"/>
      <c r="BD59" s="292"/>
      <c r="BE59" s="295"/>
      <c r="BF59" s="295"/>
      <c r="BG59" s="298"/>
    </row>
    <row r="60" spans="2:67" ht="28.15" hidden="1" customHeight="1" thickBot="1">
      <c r="B60" s="34"/>
      <c r="C60" s="273"/>
      <c r="D60" s="64"/>
      <c r="E60" s="107"/>
      <c r="F60" s="107"/>
      <c r="G60" s="106"/>
      <c r="H60" s="258"/>
      <c r="I60" s="274"/>
      <c r="J60" s="274"/>
      <c r="K60" s="274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53"/>
      <c r="AK60" s="256"/>
      <c r="AL60" s="55"/>
      <c r="AM60" s="211"/>
      <c r="AN60" s="211"/>
      <c r="AO60" s="249"/>
      <c r="AP60" s="242"/>
      <c r="AQ60" s="239"/>
      <c r="AR60" s="236"/>
      <c r="AS60" s="242"/>
      <c r="AT60" s="239"/>
      <c r="AU60" s="236"/>
      <c r="AV60" s="242"/>
      <c r="AW60" s="239"/>
      <c r="AX60" s="236"/>
      <c r="AY60" s="242"/>
      <c r="AZ60" s="239"/>
      <c r="BA60" s="236"/>
      <c r="BB60" s="242"/>
      <c r="BC60" s="239"/>
      <c r="BD60" s="293"/>
      <c r="BE60" s="296"/>
      <c r="BF60" s="296"/>
      <c r="BG60" s="299"/>
    </row>
    <row r="61" spans="2:67" ht="28.15" hidden="1" customHeight="1">
      <c r="B61" s="34"/>
      <c r="C61" s="265">
        <v>3</v>
      </c>
      <c r="D61" s="54"/>
      <c r="E61" s="105"/>
      <c r="F61" s="105"/>
      <c r="G61" s="104"/>
      <c r="H61" s="259"/>
      <c r="I61" s="269"/>
      <c r="J61" s="269"/>
      <c r="K61" s="269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44"/>
      <c r="AK61" s="244"/>
      <c r="AL61" s="44"/>
      <c r="AM61" s="211"/>
      <c r="AN61" s="211"/>
      <c r="AO61" s="247">
        <f>SUMPRODUCT(LEN($M61:$AE64)-LEN(SUBSTITUTE($M61:$AE64,"A", "")))</f>
        <v>0</v>
      </c>
      <c r="AP61" s="240">
        <f>SUMPRODUCT(LEN($AH61:$AH64)-LEN(SUBSTITUTE($AH61:$AH64,"A", "")))</f>
        <v>0</v>
      </c>
      <c r="AQ61" s="237">
        <f>SUMPRODUCT(LEN($AG61:$AG64)-LEN(SUBSTITUTE($AG61:$AG64,"A", "")))</f>
        <v>0</v>
      </c>
      <c r="AR61" s="234">
        <f>SUMPRODUCT(LEN($M61:$AE64)-LEN(SUBSTITUTE($M61:$AE64,"S", "")))</f>
        <v>0</v>
      </c>
      <c r="AS61" s="240">
        <f>SUMPRODUCT(LEN($AH61:$AH64)-LEN(SUBSTITUTE($AH61:$AH64,"S", "")))</f>
        <v>0</v>
      </c>
      <c r="AT61" s="237">
        <f>SUMPRODUCT(LEN($AG61:$AG64)-LEN(SUBSTITUTE($AG61:$AG64,"S", "")))</f>
        <v>0</v>
      </c>
      <c r="AU61" s="234">
        <f>SUMPRODUCT(LEN($M61:$AE64)-LEN(SUBSTITUTE($M61:$AE64,"F", "")))</f>
        <v>0</v>
      </c>
      <c r="AV61" s="240">
        <f>SUMPRODUCT(LEN($AH61:$AH64)-LEN(SUBSTITUTE($AH61:$AH64,"F", "")))</f>
        <v>0</v>
      </c>
      <c r="AW61" s="237">
        <f>SUMPRODUCT(LEN($AG61:$AG64)-LEN(SUBSTITUTE($AG61:$AG64,"F", "")))</f>
        <v>0</v>
      </c>
      <c r="AX61" s="234">
        <f>SUMPRODUCT(LEN($M61:$AE64)-LEN(SUBSTITUTE($M61:$AE64,"G", "")))</f>
        <v>0</v>
      </c>
      <c r="AY61" s="240">
        <f>SUMPRODUCT(LEN($AH61:$AH64)-LEN(SUBSTITUTE($AH61:$AH64,"G", "")))</f>
        <v>0</v>
      </c>
      <c r="AZ61" s="237">
        <f>SUMPRODUCT(LEN($AG61:$AG64)-LEN(SUBSTITUTE($AG61:$AG64,"G", "")))</f>
        <v>0</v>
      </c>
      <c r="BA61" s="234">
        <f>SUMPRODUCT(LEN($M61:$AE64)-LEN(SUBSTITUTE($M61:$AE64,"M", "")))</f>
        <v>0</v>
      </c>
      <c r="BB61" s="240">
        <f>SUMPRODUCT(LEN($AH61:$AH64)-LEN(SUBSTITUTE($AH61:$AH64,"M", "")))</f>
        <v>0</v>
      </c>
      <c r="BC61" s="237">
        <f>SUMPRODUCT(LEN($AG61:$AG64)-LEN(SUBSTITUTE($AG61:$AG64,"M", "")))</f>
        <v>0</v>
      </c>
      <c r="BD61" s="291">
        <f>SUMPRODUCT(LEN($AI61:$AI64)-LEN(SUBSTITUTE($AI61:$AI64,"S", "")))</f>
        <v>0</v>
      </c>
      <c r="BE61" s="294">
        <f>SUMPRODUCT(LEN($AI61:$AI64)-LEN(SUBSTITUTE($AI61:$AI64,"F", "")))</f>
        <v>0</v>
      </c>
      <c r="BF61" s="294">
        <f>SUMPRODUCT(LEN($AI61:$AI64)-LEN(SUBSTITUTE($AI61:$AI64,"G", "")))</f>
        <v>0</v>
      </c>
      <c r="BG61" s="297">
        <f>SUMPRODUCT(LEN($AI61:$AI64)-LEN(SUBSTITUTE($AI61:$AI64,"M", "")))</f>
        <v>0</v>
      </c>
    </row>
    <row r="62" spans="2:67" ht="28.15" hidden="1" customHeight="1" thickBot="1">
      <c r="B62" s="34"/>
      <c r="C62" s="266"/>
      <c r="D62" s="43"/>
      <c r="E62" s="103"/>
      <c r="F62" s="103"/>
      <c r="G62" s="102"/>
      <c r="H62" s="260"/>
      <c r="I62" s="270"/>
      <c r="J62" s="270"/>
      <c r="K62" s="270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45"/>
      <c r="AK62" s="245"/>
      <c r="AL62" s="23"/>
      <c r="AM62" s="211"/>
      <c r="AN62" s="211"/>
      <c r="AO62" s="248"/>
      <c r="AP62" s="241"/>
      <c r="AQ62" s="238"/>
      <c r="AR62" s="235"/>
      <c r="AS62" s="241"/>
      <c r="AT62" s="238"/>
      <c r="AU62" s="235"/>
      <c r="AV62" s="241"/>
      <c r="AW62" s="238"/>
      <c r="AX62" s="235"/>
      <c r="AY62" s="241"/>
      <c r="AZ62" s="238"/>
      <c r="BA62" s="235"/>
      <c r="BB62" s="241"/>
      <c r="BC62" s="238"/>
      <c r="BD62" s="292"/>
      <c r="BE62" s="295"/>
      <c r="BF62" s="295"/>
      <c r="BG62" s="298"/>
    </row>
    <row r="63" spans="2:67" ht="28.15" hidden="1" customHeight="1">
      <c r="B63" s="34"/>
      <c r="C63" s="267"/>
      <c r="D63" s="33"/>
      <c r="E63" s="101"/>
      <c r="F63" s="101"/>
      <c r="G63" s="100"/>
      <c r="H63" s="257"/>
      <c r="I63" s="271"/>
      <c r="J63" s="271"/>
      <c r="K63" s="271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45"/>
      <c r="AK63" s="245"/>
      <c r="AL63" s="23"/>
      <c r="AM63" s="211"/>
      <c r="AN63" s="211"/>
      <c r="AO63" s="248"/>
      <c r="AP63" s="241"/>
      <c r="AQ63" s="238"/>
      <c r="AR63" s="235"/>
      <c r="AS63" s="241"/>
      <c r="AT63" s="238"/>
      <c r="AU63" s="235"/>
      <c r="AV63" s="241"/>
      <c r="AW63" s="238"/>
      <c r="AX63" s="235"/>
      <c r="AY63" s="241"/>
      <c r="AZ63" s="238"/>
      <c r="BA63" s="235"/>
      <c r="BB63" s="241"/>
      <c r="BC63" s="238"/>
      <c r="BD63" s="292"/>
      <c r="BE63" s="295"/>
      <c r="BF63" s="295"/>
      <c r="BG63" s="298"/>
    </row>
    <row r="64" spans="2:67" ht="28.15" hidden="1" customHeight="1" thickBot="1">
      <c r="B64" s="22"/>
      <c r="C64" s="268"/>
      <c r="D64" s="21"/>
      <c r="E64" s="109"/>
      <c r="F64" s="109"/>
      <c r="G64" s="108"/>
      <c r="H64" s="258"/>
      <c r="I64" s="272"/>
      <c r="J64" s="272"/>
      <c r="K64" s="27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46"/>
      <c r="AK64" s="246"/>
      <c r="AL64" s="11"/>
      <c r="AM64" s="211"/>
      <c r="AN64" s="211"/>
      <c r="AO64" s="249"/>
      <c r="AP64" s="242"/>
      <c r="AQ64" s="239"/>
      <c r="AR64" s="236"/>
      <c r="AS64" s="242"/>
      <c r="AT64" s="239"/>
      <c r="AU64" s="236"/>
      <c r="AV64" s="242"/>
      <c r="AW64" s="239"/>
      <c r="AX64" s="236"/>
      <c r="AY64" s="242"/>
      <c r="AZ64" s="239"/>
      <c r="BA64" s="236"/>
      <c r="BB64" s="242"/>
      <c r="BC64" s="239"/>
      <c r="BD64" s="293"/>
      <c r="BE64" s="296"/>
      <c r="BF64" s="296"/>
      <c r="BG64" s="299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29" t="s">
        <v>287</v>
      </c>
      <c r="M65" s="278"/>
      <c r="N65" s="229" t="s">
        <v>286</v>
      </c>
      <c r="O65" s="278"/>
      <c r="P65" s="229" t="s">
        <v>286</v>
      </c>
      <c r="Q65" s="230"/>
      <c r="R65" s="229" t="s">
        <v>286</v>
      </c>
      <c r="S65" s="230"/>
      <c r="T65" s="229" t="s">
        <v>286</v>
      </c>
      <c r="U65" s="230"/>
      <c r="V65" s="229" t="s">
        <v>286</v>
      </c>
      <c r="W65" s="230"/>
      <c r="X65" s="229" t="s">
        <v>286</v>
      </c>
      <c r="Y65" s="230"/>
      <c r="Z65" s="229" t="s">
        <v>286</v>
      </c>
      <c r="AA65" s="230"/>
      <c r="AB65" s="229" t="s">
        <v>286</v>
      </c>
      <c r="AC65" s="230"/>
      <c r="AD65" s="229" t="s">
        <v>286</v>
      </c>
      <c r="AE65" s="230"/>
      <c r="AF65" s="243" t="s">
        <v>285</v>
      </c>
      <c r="AG65" s="230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/>
      <c r="E66" s="275">
        <v>1799.69</v>
      </c>
      <c r="F66" s="276"/>
      <c r="G66" s="277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9</v>
      </c>
      <c r="AP66" s="70">
        <f t="shared" si="4"/>
        <v>3</v>
      </c>
      <c r="AQ66" s="69">
        <f t="shared" si="4"/>
        <v>0</v>
      </c>
      <c r="AR66" s="71">
        <f t="shared" si="4"/>
        <v>15</v>
      </c>
      <c r="AS66" s="70">
        <f t="shared" si="4"/>
        <v>2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0</v>
      </c>
      <c r="AY66" s="70">
        <f t="shared" si="4"/>
        <v>0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12</v>
      </c>
      <c r="BL66" s="5">
        <f>SUM(AR66:AT66,BD66)</f>
        <v>17</v>
      </c>
      <c r="BM66" s="5">
        <f>SUM(AU66:AW66,BE66)</f>
        <v>0</v>
      </c>
      <c r="BN66" s="5">
        <f>SUM(AX66:AZ66,BF66)</f>
        <v>0</v>
      </c>
      <c r="BO66" s="5">
        <f>SUM(BA66:BC66,BG66)</f>
        <v>0</v>
      </c>
    </row>
    <row r="67" spans="2:67" ht="28.15" customHeight="1">
      <c r="B67" s="34"/>
      <c r="C67" s="265">
        <v>1</v>
      </c>
      <c r="D67" s="54"/>
      <c r="E67" s="105"/>
      <c r="F67" s="105"/>
      <c r="G67" s="104"/>
      <c r="H67" s="259"/>
      <c r="I67" s="269">
        <v>62</v>
      </c>
      <c r="J67" s="269">
        <v>16</v>
      </c>
      <c r="K67" s="269">
        <v>6</v>
      </c>
      <c r="L67" s="48">
        <v>1</v>
      </c>
      <c r="M67" s="47" t="s">
        <v>484</v>
      </c>
      <c r="N67" s="48">
        <v>5</v>
      </c>
      <c r="O67" s="47" t="s">
        <v>445</v>
      </c>
      <c r="P67" s="48">
        <v>9</v>
      </c>
      <c r="Q67" s="47" t="s">
        <v>417</v>
      </c>
      <c r="R67" s="48">
        <v>13</v>
      </c>
      <c r="S67" s="47"/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483</v>
      </c>
      <c r="AI67" s="45"/>
      <c r="AJ67" s="244"/>
      <c r="AK67" s="244"/>
      <c r="AL67" s="44"/>
      <c r="AM67" s="247">
        <f>SUMPRODUCT(LEN($M67:$AE70)-LEN(SUBSTITUTE($M67:$AE70,"/", "")))/2</f>
        <v>0</v>
      </c>
      <c r="AN67" s="300">
        <f>SUMPRODUCT(LEN($M67:$AE70)-LEN(SUBSTITUTE($M67:$AE70,"-", "")))</f>
        <v>0</v>
      </c>
      <c r="AO67" s="247">
        <f>SUMPRODUCT(LEN($M67:$AE70)-LEN(SUBSTITUTE($M67:$AE70,"A", "")))</f>
        <v>9</v>
      </c>
      <c r="AP67" s="240">
        <f>SUMPRODUCT(LEN($AH67:$AH70)-LEN(SUBSTITUTE($AH67:$AH70,"A", "")))</f>
        <v>3</v>
      </c>
      <c r="AQ67" s="237">
        <f>SUMPRODUCT(LEN($AG67:$AG70)-LEN(SUBSTITUTE($AG67:$AG70,"A", "")))</f>
        <v>0</v>
      </c>
      <c r="AR67" s="234">
        <f>SUMPRODUCT(LEN($M67:$AE70)-LEN(SUBSTITUTE($M67:$AE70,"S", "")))</f>
        <v>15</v>
      </c>
      <c r="AS67" s="240">
        <f>SUMPRODUCT(LEN($AH67:$AH70)-LEN(SUBSTITUTE($AH67:$AH70,"S", "")))</f>
        <v>2</v>
      </c>
      <c r="AT67" s="237">
        <f>SUMPRODUCT(LEN($AG67:$AG70)-LEN(SUBSTITUTE($AG67:$AG70,"S", "")))</f>
        <v>0</v>
      </c>
      <c r="AU67" s="234">
        <f>SUMPRODUCT(LEN($M67:$AE70)-LEN(SUBSTITUTE($M67:$AE70,"F", "")))</f>
        <v>0</v>
      </c>
      <c r="AV67" s="240">
        <f>SUMPRODUCT(LEN($AH67:$AH70)-LEN(SUBSTITUTE($AH67:$AH70,"F", "")))</f>
        <v>0</v>
      </c>
      <c r="AW67" s="237">
        <f>SUMPRODUCT(LEN($AG67:$AG70)-LEN(SUBSTITUTE($AG67:$AG70,"F", "")))</f>
        <v>0</v>
      </c>
      <c r="AX67" s="234">
        <f>SUMPRODUCT(LEN($M67:$AE70)-LEN(SUBSTITUTE($M67:$AE70,"G", "")))</f>
        <v>0</v>
      </c>
      <c r="AY67" s="240">
        <f>SUMPRODUCT(LEN($AH67:$AH70)-LEN(SUBSTITUTE($AH67:$AH70,"G", "")))</f>
        <v>0</v>
      </c>
      <c r="AZ67" s="237">
        <f>SUMPRODUCT(LEN($AG67:$AG70)-LEN(SUBSTITUTE($AG67:$AG70,"G", "")))</f>
        <v>0</v>
      </c>
      <c r="BA67" s="234">
        <f>SUMPRODUCT(LEN($M67:$AE70)-LEN(SUBSTITUTE($M67:$AE70,"M", "")))</f>
        <v>0</v>
      </c>
      <c r="BB67" s="240">
        <f>SUMPRODUCT(LEN($AH67:$AH70)-LEN(SUBSTITUTE($AH67:$AH70,"M", "")))</f>
        <v>0</v>
      </c>
      <c r="BC67" s="237">
        <f>SUMPRODUCT(LEN($AG67:$AG70)-LEN(SUBSTITUTE($AG67:$AG70,"M", "")))</f>
        <v>0</v>
      </c>
      <c r="BD67" s="291">
        <f>SUMPRODUCT(LEN($AI67:$AI70)-LEN(SUBSTITUTE($AI67:$AI70,"S", "")))</f>
        <v>0</v>
      </c>
      <c r="BE67" s="294">
        <f>SUMPRODUCT(LEN($AI67:$AI70)-LEN(SUBSTITUTE($AI67:$AI70,"F", "")))</f>
        <v>0</v>
      </c>
      <c r="BF67" s="294">
        <f>SUMPRODUCT(LEN($AI67:$AI70)-LEN(SUBSTITUTE($AI67:$AI70,"G", "")))</f>
        <v>0</v>
      </c>
      <c r="BG67" s="297">
        <f>SUMPRODUCT(LEN($AI67:$AI70)-LEN(SUBSTITUTE($AI67:$AI70,"M", "")))</f>
        <v>0</v>
      </c>
    </row>
    <row r="68" spans="2:67" ht="28.15" customHeight="1" thickBot="1">
      <c r="B68" s="34"/>
      <c r="C68" s="266"/>
      <c r="D68" s="43"/>
      <c r="E68" s="103"/>
      <c r="F68" s="103"/>
      <c r="G68" s="102"/>
      <c r="H68" s="260"/>
      <c r="I68" s="270"/>
      <c r="J68" s="270"/>
      <c r="K68" s="270"/>
      <c r="L68" s="37">
        <v>2</v>
      </c>
      <c r="M68" s="36" t="s">
        <v>445</v>
      </c>
      <c r="N68" s="37">
        <v>6</v>
      </c>
      <c r="O68" s="36" t="s">
        <v>425</v>
      </c>
      <c r="P68" s="37">
        <v>10</v>
      </c>
      <c r="Q68" s="36" t="s">
        <v>417</v>
      </c>
      <c r="R68" s="37">
        <v>14</v>
      </c>
      <c r="S68" s="36"/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/>
      <c r="AI68" s="24"/>
      <c r="AJ68" s="245"/>
      <c r="AK68" s="245"/>
      <c r="AL68" s="23"/>
      <c r="AM68" s="248"/>
      <c r="AN68" s="301"/>
      <c r="AO68" s="248"/>
      <c r="AP68" s="241"/>
      <c r="AQ68" s="238"/>
      <c r="AR68" s="235"/>
      <c r="AS68" s="241"/>
      <c r="AT68" s="238"/>
      <c r="AU68" s="235"/>
      <c r="AV68" s="241"/>
      <c r="AW68" s="238"/>
      <c r="AX68" s="235"/>
      <c r="AY68" s="241"/>
      <c r="AZ68" s="238"/>
      <c r="BA68" s="235"/>
      <c r="BB68" s="241"/>
      <c r="BC68" s="238"/>
      <c r="BD68" s="292"/>
      <c r="BE68" s="295"/>
      <c r="BF68" s="295"/>
      <c r="BG68" s="298"/>
    </row>
    <row r="69" spans="2:67" ht="28.15" customHeight="1">
      <c r="B69" s="34"/>
      <c r="C69" s="267"/>
      <c r="D69" s="33"/>
      <c r="E69" s="101"/>
      <c r="F69" s="101"/>
      <c r="G69" s="100"/>
      <c r="H69" s="257">
        <v>178</v>
      </c>
      <c r="I69" s="271"/>
      <c r="J69" s="271"/>
      <c r="K69" s="271"/>
      <c r="L69" s="27">
        <v>3</v>
      </c>
      <c r="M69" s="26" t="s">
        <v>454</v>
      </c>
      <c r="N69" s="27">
        <v>7</v>
      </c>
      <c r="O69" s="26" t="s">
        <v>423</v>
      </c>
      <c r="P69" s="27">
        <v>11</v>
      </c>
      <c r="Q69" s="26"/>
      <c r="R69" s="27">
        <v>15</v>
      </c>
      <c r="S69" s="26"/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/>
      <c r="AI69" s="24"/>
      <c r="AJ69" s="245"/>
      <c r="AK69" s="245"/>
      <c r="AL69" s="23"/>
      <c r="AM69" s="248"/>
      <c r="AN69" s="301"/>
      <c r="AO69" s="248"/>
      <c r="AP69" s="241"/>
      <c r="AQ69" s="238"/>
      <c r="AR69" s="235"/>
      <c r="AS69" s="241"/>
      <c r="AT69" s="238"/>
      <c r="AU69" s="235"/>
      <c r="AV69" s="241"/>
      <c r="AW69" s="238"/>
      <c r="AX69" s="235"/>
      <c r="AY69" s="241"/>
      <c r="AZ69" s="238"/>
      <c r="BA69" s="235"/>
      <c r="BB69" s="241"/>
      <c r="BC69" s="238"/>
      <c r="BD69" s="292"/>
      <c r="BE69" s="295"/>
      <c r="BF69" s="295"/>
      <c r="BG69" s="298"/>
    </row>
    <row r="70" spans="2:67" ht="28.15" customHeight="1" thickBot="1">
      <c r="B70" s="34"/>
      <c r="C70" s="273"/>
      <c r="D70" s="64"/>
      <c r="E70" s="107"/>
      <c r="F70" s="107"/>
      <c r="G70" s="106"/>
      <c r="H70" s="258"/>
      <c r="I70" s="274"/>
      <c r="J70" s="274"/>
      <c r="K70" s="274"/>
      <c r="L70" s="59">
        <v>4</v>
      </c>
      <c r="M70" s="58" t="s">
        <v>427</v>
      </c>
      <c r="N70" s="59">
        <v>8</v>
      </c>
      <c r="O70" s="58" t="s">
        <v>417</v>
      </c>
      <c r="P70" s="59">
        <v>12</v>
      </c>
      <c r="Q70" s="58"/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50"/>
      <c r="AK70" s="250"/>
      <c r="AL70" s="55"/>
      <c r="AM70" s="249"/>
      <c r="AN70" s="302"/>
      <c r="AO70" s="249"/>
      <c r="AP70" s="242"/>
      <c r="AQ70" s="239"/>
      <c r="AR70" s="236"/>
      <c r="AS70" s="242"/>
      <c r="AT70" s="239"/>
      <c r="AU70" s="236"/>
      <c r="AV70" s="242"/>
      <c r="AW70" s="239"/>
      <c r="AX70" s="236"/>
      <c r="AY70" s="242"/>
      <c r="AZ70" s="239"/>
      <c r="BA70" s="236"/>
      <c r="BB70" s="242"/>
      <c r="BC70" s="239"/>
      <c r="BD70" s="293"/>
      <c r="BE70" s="296"/>
      <c r="BF70" s="296"/>
      <c r="BG70" s="299"/>
    </row>
    <row r="71" spans="2:67" ht="28.15" hidden="1" customHeight="1">
      <c r="B71" s="34"/>
      <c r="C71" s="265">
        <v>2</v>
      </c>
      <c r="D71" s="54"/>
      <c r="E71" s="105"/>
      <c r="F71" s="105"/>
      <c r="G71" s="104"/>
      <c r="H71" s="259"/>
      <c r="I71" s="269"/>
      <c r="J71" s="269"/>
      <c r="K71" s="269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51"/>
      <c r="AK71" s="254"/>
      <c r="AL71" s="44"/>
      <c r="AM71" s="211"/>
      <c r="AN71" s="211"/>
      <c r="AO71" s="247">
        <f>SUMPRODUCT(LEN($M71:$AE74)-LEN(SUBSTITUTE($M71:$AE74,"A", "")))</f>
        <v>0</v>
      </c>
      <c r="AP71" s="240">
        <f>SUMPRODUCT(LEN($AH71:$AH74)-LEN(SUBSTITUTE($AH71:$AH74,"A", "")))</f>
        <v>0</v>
      </c>
      <c r="AQ71" s="237">
        <f>SUMPRODUCT(LEN($AG71:$AG74)-LEN(SUBSTITUTE($AG71:$AG74,"A", "")))</f>
        <v>0</v>
      </c>
      <c r="AR71" s="234">
        <f>SUMPRODUCT(LEN($M71:$AE74)-LEN(SUBSTITUTE($M71:$AE74,"S", "")))</f>
        <v>0</v>
      </c>
      <c r="AS71" s="240">
        <f>SUMPRODUCT(LEN($AH71:$AH74)-LEN(SUBSTITUTE($AH71:$AH74,"S", "")))</f>
        <v>0</v>
      </c>
      <c r="AT71" s="237">
        <f>SUMPRODUCT(LEN($AG71:$AG74)-LEN(SUBSTITUTE($AG71:$AG74,"S", "")))</f>
        <v>0</v>
      </c>
      <c r="AU71" s="234">
        <f>SUMPRODUCT(LEN($M71:$AE74)-LEN(SUBSTITUTE($M71:$AE74,"F", "")))</f>
        <v>0</v>
      </c>
      <c r="AV71" s="240">
        <f>SUMPRODUCT(LEN($AH71:$AH74)-LEN(SUBSTITUTE($AH71:$AH74,"F", "")))</f>
        <v>0</v>
      </c>
      <c r="AW71" s="237">
        <f>SUMPRODUCT(LEN($AG71:$AG74)-LEN(SUBSTITUTE($AG71:$AG74,"F", "")))</f>
        <v>0</v>
      </c>
      <c r="AX71" s="234">
        <f>SUMPRODUCT(LEN($M71:$AE74)-LEN(SUBSTITUTE($M71:$AE74,"G", "")))</f>
        <v>0</v>
      </c>
      <c r="AY71" s="240">
        <f>SUMPRODUCT(LEN($AH71:$AH74)-LEN(SUBSTITUTE($AH71:$AH74,"G", "")))</f>
        <v>0</v>
      </c>
      <c r="AZ71" s="237">
        <f>SUMPRODUCT(LEN($AG71:$AG74)-LEN(SUBSTITUTE($AG71:$AG74,"G", "")))</f>
        <v>0</v>
      </c>
      <c r="BA71" s="234">
        <f>SUMPRODUCT(LEN($M71:$AE74)-LEN(SUBSTITUTE($M71:$AE74,"M", "")))</f>
        <v>0</v>
      </c>
      <c r="BB71" s="240">
        <f>SUMPRODUCT(LEN($AH71:$AH74)-LEN(SUBSTITUTE($AH71:$AH74,"M", "")))</f>
        <v>0</v>
      </c>
      <c r="BC71" s="237">
        <f>SUMPRODUCT(LEN($AG71:$AG74)-LEN(SUBSTITUTE($AG71:$AG74,"M", "")))</f>
        <v>0</v>
      </c>
      <c r="BD71" s="291">
        <f>SUMPRODUCT(LEN($AI71:$AI74)-LEN(SUBSTITUTE($AI71:$AI74,"S", "")))</f>
        <v>0</v>
      </c>
      <c r="BE71" s="294">
        <f>SUMPRODUCT(LEN($AI71:$AI74)-LEN(SUBSTITUTE($AI71:$AI74,"F", "")))</f>
        <v>0</v>
      </c>
      <c r="BF71" s="294">
        <f>SUMPRODUCT(LEN($AI71:$AI74)-LEN(SUBSTITUTE($AI71:$AI74,"G", "")))</f>
        <v>0</v>
      </c>
      <c r="BG71" s="297">
        <f>SUMPRODUCT(LEN($AI71:$AI74)-LEN(SUBSTITUTE($AI71:$AI74,"M", "")))</f>
        <v>0</v>
      </c>
    </row>
    <row r="72" spans="2:67" ht="28.15" hidden="1" customHeight="1" thickBot="1">
      <c r="B72" s="34"/>
      <c r="C72" s="266"/>
      <c r="D72" s="43"/>
      <c r="E72" s="103"/>
      <c r="F72" s="103"/>
      <c r="G72" s="102"/>
      <c r="H72" s="260"/>
      <c r="I72" s="270"/>
      <c r="J72" s="270"/>
      <c r="K72" s="270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52"/>
      <c r="AK72" s="255"/>
      <c r="AL72" s="23"/>
      <c r="AM72" s="211"/>
      <c r="AN72" s="211"/>
      <c r="AO72" s="248"/>
      <c r="AP72" s="241"/>
      <c r="AQ72" s="238"/>
      <c r="AR72" s="235"/>
      <c r="AS72" s="241"/>
      <c r="AT72" s="238"/>
      <c r="AU72" s="235"/>
      <c r="AV72" s="241"/>
      <c r="AW72" s="238"/>
      <c r="AX72" s="235"/>
      <c r="AY72" s="241"/>
      <c r="AZ72" s="238"/>
      <c r="BA72" s="235"/>
      <c r="BB72" s="241"/>
      <c r="BC72" s="238"/>
      <c r="BD72" s="292"/>
      <c r="BE72" s="295"/>
      <c r="BF72" s="295"/>
      <c r="BG72" s="298"/>
    </row>
    <row r="73" spans="2:67" ht="28.15" hidden="1" customHeight="1">
      <c r="B73" s="34"/>
      <c r="C73" s="267"/>
      <c r="D73" s="33"/>
      <c r="E73" s="101"/>
      <c r="F73" s="101"/>
      <c r="G73" s="100"/>
      <c r="H73" s="257"/>
      <c r="I73" s="271"/>
      <c r="J73" s="271"/>
      <c r="K73" s="271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52"/>
      <c r="AK73" s="255"/>
      <c r="AL73" s="23"/>
      <c r="AM73" s="211"/>
      <c r="AN73" s="211"/>
      <c r="AO73" s="248"/>
      <c r="AP73" s="241"/>
      <c r="AQ73" s="238"/>
      <c r="AR73" s="235"/>
      <c r="AS73" s="241"/>
      <c r="AT73" s="238"/>
      <c r="AU73" s="235"/>
      <c r="AV73" s="241"/>
      <c r="AW73" s="238"/>
      <c r="AX73" s="235"/>
      <c r="AY73" s="241"/>
      <c r="AZ73" s="238"/>
      <c r="BA73" s="235"/>
      <c r="BB73" s="241"/>
      <c r="BC73" s="238"/>
      <c r="BD73" s="292"/>
      <c r="BE73" s="295"/>
      <c r="BF73" s="295"/>
      <c r="BG73" s="298"/>
    </row>
    <row r="74" spans="2:67" ht="28.15" hidden="1" customHeight="1" thickBot="1">
      <c r="B74" s="34"/>
      <c r="C74" s="273"/>
      <c r="D74" s="64"/>
      <c r="E74" s="107"/>
      <c r="F74" s="107"/>
      <c r="G74" s="106"/>
      <c r="H74" s="258"/>
      <c r="I74" s="274"/>
      <c r="J74" s="274"/>
      <c r="K74" s="274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53"/>
      <c r="AK74" s="256"/>
      <c r="AL74" s="55"/>
      <c r="AM74" s="211"/>
      <c r="AN74" s="211"/>
      <c r="AO74" s="249"/>
      <c r="AP74" s="242"/>
      <c r="AQ74" s="239"/>
      <c r="AR74" s="236"/>
      <c r="AS74" s="242"/>
      <c r="AT74" s="239"/>
      <c r="AU74" s="236"/>
      <c r="AV74" s="242"/>
      <c r="AW74" s="239"/>
      <c r="AX74" s="236"/>
      <c r="AY74" s="242"/>
      <c r="AZ74" s="239"/>
      <c r="BA74" s="236"/>
      <c r="BB74" s="242"/>
      <c r="BC74" s="239"/>
      <c r="BD74" s="293"/>
      <c r="BE74" s="296"/>
      <c r="BF74" s="296"/>
      <c r="BG74" s="299"/>
    </row>
    <row r="75" spans="2:67" ht="28.15" hidden="1" customHeight="1">
      <c r="B75" s="34"/>
      <c r="C75" s="265">
        <v>3</v>
      </c>
      <c r="D75" s="54"/>
      <c r="E75" s="105"/>
      <c r="F75" s="105"/>
      <c r="G75" s="104"/>
      <c r="H75" s="259"/>
      <c r="I75" s="269"/>
      <c r="J75" s="269"/>
      <c r="K75" s="269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44"/>
      <c r="AK75" s="244"/>
      <c r="AL75" s="44"/>
      <c r="AM75" s="211"/>
      <c r="AN75" s="211"/>
      <c r="AO75" s="247">
        <f>SUMPRODUCT(LEN($M75:$AE78)-LEN(SUBSTITUTE($M75:$AE78,"A", "")))</f>
        <v>0</v>
      </c>
      <c r="AP75" s="240">
        <f>SUMPRODUCT(LEN($AH75:$AH78)-LEN(SUBSTITUTE($AH75:$AH78,"A", "")))</f>
        <v>0</v>
      </c>
      <c r="AQ75" s="237">
        <f>SUMPRODUCT(LEN($AG75:$AG78)-LEN(SUBSTITUTE($AG75:$AG78,"A", "")))</f>
        <v>0</v>
      </c>
      <c r="AR75" s="234">
        <f>SUMPRODUCT(LEN($M75:$AE78)-LEN(SUBSTITUTE($M75:$AE78,"S", "")))</f>
        <v>0</v>
      </c>
      <c r="AS75" s="240">
        <f>SUMPRODUCT(LEN($AH75:$AH78)-LEN(SUBSTITUTE($AH75:$AH78,"S", "")))</f>
        <v>0</v>
      </c>
      <c r="AT75" s="237">
        <f>SUMPRODUCT(LEN($AG75:$AG78)-LEN(SUBSTITUTE($AG75:$AG78,"S", "")))</f>
        <v>0</v>
      </c>
      <c r="AU75" s="234">
        <f>SUMPRODUCT(LEN($M75:$AE78)-LEN(SUBSTITUTE($M75:$AE78,"F", "")))</f>
        <v>0</v>
      </c>
      <c r="AV75" s="240">
        <f>SUMPRODUCT(LEN($AH75:$AH78)-LEN(SUBSTITUTE($AH75:$AH78,"F", "")))</f>
        <v>0</v>
      </c>
      <c r="AW75" s="237">
        <f>SUMPRODUCT(LEN($AG75:$AG78)-LEN(SUBSTITUTE($AG75:$AG78,"F", "")))</f>
        <v>0</v>
      </c>
      <c r="AX75" s="234">
        <f>SUMPRODUCT(LEN($M75:$AE78)-LEN(SUBSTITUTE($M75:$AE78,"G", "")))</f>
        <v>0</v>
      </c>
      <c r="AY75" s="240">
        <f>SUMPRODUCT(LEN($AH75:$AH78)-LEN(SUBSTITUTE($AH75:$AH78,"G", "")))</f>
        <v>0</v>
      </c>
      <c r="AZ75" s="237">
        <f>SUMPRODUCT(LEN($AG75:$AG78)-LEN(SUBSTITUTE($AG75:$AG78,"G", "")))</f>
        <v>0</v>
      </c>
      <c r="BA75" s="234">
        <f>SUMPRODUCT(LEN($M75:$AE78)-LEN(SUBSTITUTE($M75:$AE78,"M", "")))</f>
        <v>0</v>
      </c>
      <c r="BB75" s="240">
        <f>SUMPRODUCT(LEN($AH75:$AH78)-LEN(SUBSTITUTE($AH75:$AH78,"M", "")))</f>
        <v>0</v>
      </c>
      <c r="BC75" s="237">
        <f>SUMPRODUCT(LEN($AG75:$AG78)-LEN(SUBSTITUTE($AG75:$AG78,"M", "")))</f>
        <v>0</v>
      </c>
      <c r="BD75" s="291">
        <f>SUMPRODUCT(LEN($AI75:$AI78)-LEN(SUBSTITUTE($AI75:$AI78,"S", "")))</f>
        <v>0</v>
      </c>
      <c r="BE75" s="294">
        <f>SUMPRODUCT(LEN($AI75:$AI78)-LEN(SUBSTITUTE($AI75:$AI78,"F", "")))</f>
        <v>0</v>
      </c>
      <c r="BF75" s="294">
        <f>SUMPRODUCT(LEN($AI75:$AI78)-LEN(SUBSTITUTE($AI75:$AI78,"G", "")))</f>
        <v>0</v>
      </c>
      <c r="BG75" s="297">
        <f>SUMPRODUCT(LEN($AI75:$AI78)-LEN(SUBSTITUTE($AI75:$AI78,"M", "")))</f>
        <v>0</v>
      </c>
    </row>
    <row r="76" spans="2:67" ht="28.15" hidden="1" customHeight="1" thickBot="1">
      <c r="B76" s="34"/>
      <c r="C76" s="266"/>
      <c r="D76" s="43"/>
      <c r="E76" s="103"/>
      <c r="F76" s="103"/>
      <c r="G76" s="102"/>
      <c r="H76" s="260"/>
      <c r="I76" s="270"/>
      <c r="J76" s="270"/>
      <c r="K76" s="270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45"/>
      <c r="AK76" s="245"/>
      <c r="AL76" s="23"/>
      <c r="AM76" s="211"/>
      <c r="AN76" s="211"/>
      <c r="AO76" s="248"/>
      <c r="AP76" s="241"/>
      <c r="AQ76" s="238"/>
      <c r="AR76" s="235"/>
      <c r="AS76" s="241"/>
      <c r="AT76" s="238"/>
      <c r="AU76" s="235"/>
      <c r="AV76" s="241"/>
      <c r="AW76" s="238"/>
      <c r="AX76" s="235"/>
      <c r="AY76" s="241"/>
      <c r="AZ76" s="238"/>
      <c r="BA76" s="235"/>
      <c r="BB76" s="241"/>
      <c r="BC76" s="238"/>
      <c r="BD76" s="292"/>
      <c r="BE76" s="295"/>
      <c r="BF76" s="295"/>
      <c r="BG76" s="298"/>
    </row>
    <row r="77" spans="2:67" ht="28.15" hidden="1" customHeight="1">
      <c r="B77" s="34"/>
      <c r="C77" s="267"/>
      <c r="D77" s="33"/>
      <c r="E77" s="101"/>
      <c r="F77" s="101"/>
      <c r="G77" s="100"/>
      <c r="H77" s="257"/>
      <c r="I77" s="271"/>
      <c r="J77" s="271"/>
      <c r="K77" s="271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45"/>
      <c r="AK77" s="245"/>
      <c r="AL77" s="23"/>
      <c r="AM77" s="211"/>
      <c r="AN77" s="211"/>
      <c r="AO77" s="248"/>
      <c r="AP77" s="241"/>
      <c r="AQ77" s="238"/>
      <c r="AR77" s="235"/>
      <c r="AS77" s="241"/>
      <c r="AT77" s="238"/>
      <c r="AU77" s="235"/>
      <c r="AV77" s="241"/>
      <c r="AW77" s="238"/>
      <c r="AX77" s="235"/>
      <c r="AY77" s="241"/>
      <c r="AZ77" s="238"/>
      <c r="BA77" s="235"/>
      <c r="BB77" s="241"/>
      <c r="BC77" s="238"/>
      <c r="BD77" s="292"/>
      <c r="BE77" s="295"/>
      <c r="BF77" s="295"/>
      <c r="BG77" s="298"/>
    </row>
    <row r="78" spans="2:67" ht="28.15" hidden="1" customHeight="1" thickBot="1">
      <c r="B78" s="22"/>
      <c r="C78" s="268"/>
      <c r="D78" s="21"/>
      <c r="E78" s="109"/>
      <c r="F78" s="109"/>
      <c r="G78" s="108"/>
      <c r="H78" s="258"/>
      <c r="I78" s="272"/>
      <c r="J78" s="272"/>
      <c r="K78" s="27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46"/>
      <c r="AK78" s="246"/>
      <c r="AL78" s="11"/>
      <c r="AM78" s="211"/>
      <c r="AN78" s="211"/>
      <c r="AO78" s="249"/>
      <c r="AP78" s="242"/>
      <c r="AQ78" s="239"/>
      <c r="AR78" s="236"/>
      <c r="AS78" s="242"/>
      <c r="AT78" s="239"/>
      <c r="AU78" s="236"/>
      <c r="AV78" s="242"/>
      <c r="AW78" s="239"/>
      <c r="AX78" s="236"/>
      <c r="AY78" s="242"/>
      <c r="AZ78" s="239"/>
      <c r="BA78" s="236"/>
      <c r="BB78" s="242"/>
      <c r="BC78" s="239"/>
      <c r="BD78" s="293"/>
      <c r="BE78" s="296"/>
      <c r="BF78" s="296"/>
      <c r="BG78" s="299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29" t="s">
        <v>287</v>
      </c>
      <c r="M79" s="278"/>
      <c r="N79" s="229" t="s">
        <v>286</v>
      </c>
      <c r="O79" s="278"/>
      <c r="P79" s="229" t="s">
        <v>286</v>
      </c>
      <c r="Q79" s="230"/>
      <c r="R79" s="229" t="s">
        <v>286</v>
      </c>
      <c r="S79" s="230"/>
      <c r="T79" s="229" t="s">
        <v>286</v>
      </c>
      <c r="U79" s="230"/>
      <c r="V79" s="229" t="s">
        <v>286</v>
      </c>
      <c r="W79" s="230"/>
      <c r="X79" s="229" t="s">
        <v>286</v>
      </c>
      <c r="Y79" s="230"/>
      <c r="Z79" s="229" t="s">
        <v>286</v>
      </c>
      <c r="AA79" s="230"/>
      <c r="AB79" s="229" t="s">
        <v>286</v>
      </c>
      <c r="AC79" s="230"/>
      <c r="AD79" s="229" t="s">
        <v>286</v>
      </c>
      <c r="AE79" s="230"/>
      <c r="AF79" s="243" t="s">
        <v>285</v>
      </c>
      <c r="AG79" s="230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/>
      <c r="E80" s="275">
        <v>1691.53</v>
      </c>
      <c r="F80" s="276"/>
      <c r="G80" s="277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10</v>
      </c>
      <c r="AP80" s="70">
        <f t="shared" si="5"/>
        <v>0</v>
      </c>
      <c r="AQ80" s="69">
        <f t="shared" si="5"/>
        <v>0</v>
      </c>
      <c r="AR80" s="71">
        <f t="shared" si="5"/>
        <v>13</v>
      </c>
      <c r="AS80" s="70">
        <f t="shared" si="5"/>
        <v>6</v>
      </c>
      <c r="AT80" s="69">
        <f t="shared" si="5"/>
        <v>0</v>
      </c>
      <c r="AU80" s="71">
        <f t="shared" si="5"/>
        <v>1</v>
      </c>
      <c r="AV80" s="70">
        <f t="shared" si="5"/>
        <v>0</v>
      </c>
      <c r="AW80" s="69">
        <f t="shared" si="5"/>
        <v>0</v>
      </c>
      <c r="AX80" s="71">
        <f t="shared" si="5"/>
        <v>0</v>
      </c>
      <c r="AY80" s="70">
        <f t="shared" si="5"/>
        <v>0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10</v>
      </c>
      <c r="BL80" s="5">
        <f>SUM(AR80:AT80,BD80)</f>
        <v>19</v>
      </c>
      <c r="BM80" s="5">
        <f>SUM(AU80:AW80,BE80)</f>
        <v>1</v>
      </c>
      <c r="BN80" s="5">
        <f>SUM(AX80:AZ80,BF80)</f>
        <v>0</v>
      </c>
      <c r="BO80" s="5">
        <f>SUM(BA80:BC80,BG80)</f>
        <v>0</v>
      </c>
    </row>
    <row r="81" spans="2:67" ht="28.15" customHeight="1">
      <c r="B81" s="34"/>
      <c r="C81" s="265">
        <v>1</v>
      </c>
      <c r="D81" s="54"/>
      <c r="E81" s="105"/>
      <c r="F81" s="105"/>
      <c r="G81" s="104"/>
      <c r="H81" s="259"/>
      <c r="I81" s="269">
        <v>64</v>
      </c>
      <c r="J81" s="269">
        <v>15</v>
      </c>
      <c r="K81" s="269">
        <v>5</v>
      </c>
      <c r="L81" s="48">
        <v>1</v>
      </c>
      <c r="M81" s="47" t="s">
        <v>482</v>
      </c>
      <c r="N81" s="48">
        <v>5</v>
      </c>
      <c r="O81" s="47" t="s">
        <v>469</v>
      </c>
      <c r="P81" s="48">
        <v>9</v>
      </c>
      <c r="Q81" s="47" t="s">
        <v>417</v>
      </c>
      <c r="R81" s="48">
        <v>13</v>
      </c>
      <c r="S81" s="47"/>
      <c r="T81" s="48">
        <v>17</v>
      </c>
      <c r="U81" s="47"/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/>
      <c r="AG81" s="47"/>
      <c r="AH81" s="46" t="s">
        <v>418</v>
      </c>
      <c r="AI81" s="45"/>
      <c r="AJ81" s="244">
        <v>9</v>
      </c>
      <c r="AK81" s="244"/>
      <c r="AL81" s="44"/>
      <c r="AM81" s="247">
        <f>SUMPRODUCT(LEN($M81:$AE84)-LEN(SUBSTITUTE($M81:$AE84,"/", "")))/2</f>
        <v>0</v>
      </c>
      <c r="AN81" s="300">
        <f>SUMPRODUCT(LEN($M81:$AE84)-LEN(SUBSTITUTE($M81:$AE84,"-", "")))</f>
        <v>0</v>
      </c>
      <c r="AO81" s="247">
        <f>SUMPRODUCT(LEN($M81:$AE84)-LEN(SUBSTITUTE($M81:$AE84,"A", "")))</f>
        <v>10</v>
      </c>
      <c r="AP81" s="240">
        <f>SUMPRODUCT(LEN($AH81:$AH84)-LEN(SUBSTITUTE($AH81:$AH84,"A", "")))</f>
        <v>0</v>
      </c>
      <c r="AQ81" s="237">
        <f>SUMPRODUCT(LEN($AG81:$AG84)-LEN(SUBSTITUTE($AG81:$AG84,"A", "")))</f>
        <v>0</v>
      </c>
      <c r="AR81" s="234">
        <f>SUMPRODUCT(LEN($M81:$AE84)-LEN(SUBSTITUTE($M81:$AE84,"S", "")))</f>
        <v>13</v>
      </c>
      <c r="AS81" s="240">
        <f>SUMPRODUCT(LEN($AH81:$AH84)-LEN(SUBSTITUTE($AH81:$AH84,"S", "")))</f>
        <v>6</v>
      </c>
      <c r="AT81" s="237">
        <f>SUMPRODUCT(LEN($AG81:$AG84)-LEN(SUBSTITUTE($AG81:$AG84,"S", "")))</f>
        <v>0</v>
      </c>
      <c r="AU81" s="234">
        <f>SUMPRODUCT(LEN($M81:$AE84)-LEN(SUBSTITUTE($M81:$AE84,"F", "")))</f>
        <v>1</v>
      </c>
      <c r="AV81" s="240">
        <f>SUMPRODUCT(LEN($AH81:$AH84)-LEN(SUBSTITUTE($AH81:$AH84,"F", "")))</f>
        <v>0</v>
      </c>
      <c r="AW81" s="237">
        <f>SUMPRODUCT(LEN($AG81:$AG84)-LEN(SUBSTITUTE($AG81:$AG84,"F", "")))</f>
        <v>0</v>
      </c>
      <c r="AX81" s="234">
        <f>SUMPRODUCT(LEN($M81:$AE84)-LEN(SUBSTITUTE($M81:$AE84,"G", "")))</f>
        <v>0</v>
      </c>
      <c r="AY81" s="240">
        <f>SUMPRODUCT(LEN($AH81:$AH84)-LEN(SUBSTITUTE($AH81:$AH84,"G", "")))</f>
        <v>0</v>
      </c>
      <c r="AZ81" s="237">
        <f>SUMPRODUCT(LEN($AG81:$AG84)-LEN(SUBSTITUTE($AG81:$AG84,"G", "")))</f>
        <v>0</v>
      </c>
      <c r="BA81" s="234">
        <f>SUMPRODUCT(LEN($M81:$AE84)-LEN(SUBSTITUTE($M81:$AE84,"M", "")))</f>
        <v>0</v>
      </c>
      <c r="BB81" s="240">
        <f>SUMPRODUCT(LEN($AH81:$AH84)-LEN(SUBSTITUTE($AH81:$AH84,"M", "")))</f>
        <v>0</v>
      </c>
      <c r="BC81" s="237">
        <f>SUMPRODUCT(LEN($AG81:$AG84)-LEN(SUBSTITUTE($AG81:$AG84,"M", "")))</f>
        <v>0</v>
      </c>
      <c r="BD81" s="291">
        <f>SUMPRODUCT(LEN($AI81:$AI84)-LEN(SUBSTITUTE($AI81:$AI84,"S", "")))</f>
        <v>0</v>
      </c>
      <c r="BE81" s="294">
        <f>SUMPRODUCT(LEN($AI81:$AI84)-LEN(SUBSTITUTE($AI81:$AI84,"F", "")))</f>
        <v>0</v>
      </c>
      <c r="BF81" s="294">
        <f>SUMPRODUCT(LEN($AI81:$AI84)-LEN(SUBSTITUTE($AI81:$AI84,"G", "")))</f>
        <v>0</v>
      </c>
      <c r="BG81" s="297">
        <f>SUMPRODUCT(LEN($AI81:$AI84)-LEN(SUBSTITUTE($AI81:$AI84,"M", "")))</f>
        <v>0</v>
      </c>
    </row>
    <row r="82" spans="2:67" ht="28.15" customHeight="1" thickBot="1">
      <c r="B82" s="34"/>
      <c r="C82" s="266"/>
      <c r="D82" s="43"/>
      <c r="E82" s="103"/>
      <c r="F82" s="103"/>
      <c r="G82" s="102"/>
      <c r="H82" s="260"/>
      <c r="I82" s="270"/>
      <c r="J82" s="270"/>
      <c r="K82" s="270"/>
      <c r="L82" s="37">
        <v>2</v>
      </c>
      <c r="M82" s="36" t="s">
        <v>448</v>
      </c>
      <c r="N82" s="37">
        <v>6</v>
      </c>
      <c r="O82" s="36" t="s">
        <v>423</v>
      </c>
      <c r="P82" s="37">
        <v>10</v>
      </c>
      <c r="Q82" s="36" t="s">
        <v>422</v>
      </c>
      <c r="R82" s="37">
        <v>14</v>
      </c>
      <c r="S82" s="36"/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 t="s">
        <v>451</v>
      </c>
      <c r="AI82" s="24"/>
      <c r="AJ82" s="245"/>
      <c r="AK82" s="245"/>
      <c r="AL82" s="23"/>
      <c r="AM82" s="248"/>
      <c r="AN82" s="301"/>
      <c r="AO82" s="248"/>
      <c r="AP82" s="241"/>
      <c r="AQ82" s="238"/>
      <c r="AR82" s="235"/>
      <c r="AS82" s="241"/>
      <c r="AT82" s="238"/>
      <c r="AU82" s="235"/>
      <c r="AV82" s="241"/>
      <c r="AW82" s="238"/>
      <c r="AX82" s="235"/>
      <c r="AY82" s="241"/>
      <c r="AZ82" s="238"/>
      <c r="BA82" s="235"/>
      <c r="BB82" s="241"/>
      <c r="BC82" s="238"/>
      <c r="BD82" s="292"/>
      <c r="BE82" s="295"/>
      <c r="BF82" s="295"/>
      <c r="BG82" s="298"/>
    </row>
    <row r="83" spans="2:67" ht="28.15" customHeight="1">
      <c r="B83" s="34"/>
      <c r="C83" s="267"/>
      <c r="D83" s="33"/>
      <c r="E83" s="101"/>
      <c r="F83" s="101"/>
      <c r="G83" s="100"/>
      <c r="H83" s="257">
        <v>178</v>
      </c>
      <c r="I83" s="271"/>
      <c r="J83" s="271"/>
      <c r="K83" s="271"/>
      <c r="L83" s="27">
        <v>3</v>
      </c>
      <c r="M83" s="26" t="s">
        <v>445</v>
      </c>
      <c r="N83" s="27">
        <v>7</v>
      </c>
      <c r="O83" s="26" t="s">
        <v>424</v>
      </c>
      <c r="P83" s="27">
        <v>11</v>
      </c>
      <c r="Q83" s="26"/>
      <c r="R83" s="27">
        <v>15</v>
      </c>
      <c r="S83" s="26"/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45"/>
      <c r="AK83" s="245"/>
      <c r="AL83" s="23"/>
      <c r="AM83" s="248"/>
      <c r="AN83" s="301"/>
      <c r="AO83" s="248"/>
      <c r="AP83" s="241"/>
      <c r="AQ83" s="238"/>
      <c r="AR83" s="235"/>
      <c r="AS83" s="241"/>
      <c r="AT83" s="238"/>
      <c r="AU83" s="235"/>
      <c r="AV83" s="241"/>
      <c r="AW83" s="238"/>
      <c r="AX83" s="235"/>
      <c r="AY83" s="241"/>
      <c r="AZ83" s="238"/>
      <c r="BA83" s="235"/>
      <c r="BB83" s="241"/>
      <c r="BC83" s="238"/>
      <c r="BD83" s="292"/>
      <c r="BE83" s="295"/>
      <c r="BF83" s="295"/>
      <c r="BG83" s="298"/>
    </row>
    <row r="84" spans="2:67" ht="28.15" customHeight="1" thickBot="1">
      <c r="B84" s="34"/>
      <c r="C84" s="273"/>
      <c r="D84" s="64"/>
      <c r="E84" s="107"/>
      <c r="F84" s="107"/>
      <c r="G84" s="106"/>
      <c r="H84" s="258"/>
      <c r="I84" s="274"/>
      <c r="J84" s="274"/>
      <c r="K84" s="274"/>
      <c r="L84" s="59">
        <v>4</v>
      </c>
      <c r="M84" s="58" t="s">
        <v>427</v>
      </c>
      <c r="N84" s="59">
        <v>8</v>
      </c>
      <c r="O84" s="58" t="s">
        <v>418</v>
      </c>
      <c r="P84" s="59">
        <v>12</v>
      </c>
      <c r="Q84" s="58"/>
      <c r="R84" s="59">
        <v>16</v>
      </c>
      <c r="S84" s="58"/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50"/>
      <c r="AK84" s="250"/>
      <c r="AL84" s="55"/>
      <c r="AM84" s="249"/>
      <c r="AN84" s="302"/>
      <c r="AO84" s="249"/>
      <c r="AP84" s="242"/>
      <c r="AQ84" s="239"/>
      <c r="AR84" s="236"/>
      <c r="AS84" s="242"/>
      <c r="AT84" s="239"/>
      <c r="AU84" s="236"/>
      <c r="AV84" s="242"/>
      <c r="AW84" s="239"/>
      <c r="AX84" s="236"/>
      <c r="AY84" s="242"/>
      <c r="AZ84" s="239"/>
      <c r="BA84" s="236"/>
      <c r="BB84" s="242"/>
      <c r="BC84" s="239"/>
      <c r="BD84" s="293"/>
      <c r="BE84" s="296"/>
      <c r="BF84" s="296"/>
      <c r="BG84" s="299"/>
    </row>
    <row r="85" spans="2:67" ht="28.15" hidden="1" customHeight="1">
      <c r="B85" s="34"/>
      <c r="C85" s="265">
        <v>2</v>
      </c>
      <c r="D85" s="54"/>
      <c r="E85" s="105"/>
      <c r="F85" s="105"/>
      <c r="G85" s="104"/>
      <c r="H85" s="259"/>
      <c r="I85" s="269"/>
      <c r="J85" s="269"/>
      <c r="K85" s="269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51"/>
      <c r="AK85" s="254"/>
      <c r="AL85" s="44"/>
      <c r="AM85" s="211"/>
      <c r="AN85" s="211"/>
      <c r="AO85" s="247">
        <f>SUMPRODUCT(LEN($M85:$AE88)-LEN(SUBSTITUTE($M85:$AE88,"A", "")))</f>
        <v>0</v>
      </c>
      <c r="AP85" s="240">
        <f>SUMPRODUCT(LEN($AH85:$AH88)-LEN(SUBSTITUTE($AH85:$AH88,"A", "")))</f>
        <v>0</v>
      </c>
      <c r="AQ85" s="237">
        <f>SUMPRODUCT(LEN($AG85:$AG88)-LEN(SUBSTITUTE($AG85:$AG88,"A", "")))</f>
        <v>0</v>
      </c>
      <c r="AR85" s="234">
        <f>SUMPRODUCT(LEN($M85:$AE88)-LEN(SUBSTITUTE($M85:$AE88,"S", "")))</f>
        <v>0</v>
      </c>
      <c r="AS85" s="240">
        <f>SUMPRODUCT(LEN($AH85:$AH88)-LEN(SUBSTITUTE($AH85:$AH88,"S", "")))</f>
        <v>0</v>
      </c>
      <c r="AT85" s="237">
        <f>SUMPRODUCT(LEN($AG85:$AG88)-LEN(SUBSTITUTE($AG85:$AG88,"S", "")))</f>
        <v>0</v>
      </c>
      <c r="AU85" s="234">
        <f>SUMPRODUCT(LEN($M85:$AE88)-LEN(SUBSTITUTE($M85:$AE88,"F", "")))</f>
        <v>0</v>
      </c>
      <c r="AV85" s="240">
        <f>SUMPRODUCT(LEN($AH85:$AH88)-LEN(SUBSTITUTE($AH85:$AH88,"F", "")))</f>
        <v>0</v>
      </c>
      <c r="AW85" s="237">
        <f>SUMPRODUCT(LEN($AG85:$AG88)-LEN(SUBSTITUTE($AG85:$AG88,"F", "")))</f>
        <v>0</v>
      </c>
      <c r="AX85" s="234">
        <f>SUMPRODUCT(LEN($M85:$AE88)-LEN(SUBSTITUTE($M85:$AE88,"G", "")))</f>
        <v>0</v>
      </c>
      <c r="AY85" s="240">
        <f>SUMPRODUCT(LEN($AH85:$AH88)-LEN(SUBSTITUTE($AH85:$AH88,"G", "")))</f>
        <v>0</v>
      </c>
      <c r="AZ85" s="237">
        <f>SUMPRODUCT(LEN($AG85:$AG88)-LEN(SUBSTITUTE($AG85:$AG88,"G", "")))</f>
        <v>0</v>
      </c>
      <c r="BA85" s="234">
        <f>SUMPRODUCT(LEN($M85:$AE88)-LEN(SUBSTITUTE($M85:$AE88,"M", "")))</f>
        <v>0</v>
      </c>
      <c r="BB85" s="240">
        <f>SUMPRODUCT(LEN($AH85:$AH88)-LEN(SUBSTITUTE($AH85:$AH88,"M", "")))</f>
        <v>0</v>
      </c>
      <c r="BC85" s="237">
        <f>SUMPRODUCT(LEN($AG85:$AG88)-LEN(SUBSTITUTE($AG85:$AG88,"M", "")))</f>
        <v>0</v>
      </c>
      <c r="BD85" s="291">
        <f>SUMPRODUCT(LEN($AI85:$AI88)-LEN(SUBSTITUTE($AI85:$AI88,"S", "")))</f>
        <v>0</v>
      </c>
      <c r="BE85" s="294">
        <f>SUMPRODUCT(LEN($AI85:$AI88)-LEN(SUBSTITUTE($AI85:$AI88,"F", "")))</f>
        <v>0</v>
      </c>
      <c r="BF85" s="294">
        <f>SUMPRODUCT(LEN($AI85:$AI88)-LEN(SUBSTITUTE($AI85:$AI88,"G", "")))</f>
        <v>0</v>
      </c>
      <c r="BG85" s="297">
        <f>SUMPRODUCT(LEN($AI85:$AI88)-LEN(SUBSTITUTE($AI85:$AI88,"M", "")))</f>
        <v>0</v>
      </c>
    </row>
    <row r="86" spans="2:67" ht="28.15" hidden="1" customHeight="1" thickBot="1">
      <c r="B86" s="34"/>
      <c r="C86" s="266"/>
      <c r="D86" s="43"/>
      <c r="E86" s="103"/>
      <c r="F86" s="103"/>
      <c r="G86" s="102"/>
      <c r="H86" s="260"/>
      <c r="I86" s="270"/>
      <c r="J86" s="270"/>
      <c r="K86" s="270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52"/>
      <c r="AK86" s="255"/>
      <c r="AL86" s="23"/>
      <c r="AM86" s="211"/>
      <c r="AN86" s="211"/>
      <c r="AO86" s="248"/>
      <c r="AP86" s="241"/>
      <c r="AQ86" s="238"/>
      <c r="AR86" s="235"/>
      <c r="AS86" s="241"/>
      <c r="AT86" s="238"/>
      <c r="AU86" s="235"/>
      <c r="AV86" s="241"/>
      <c r="AW86" s="238"/>
      <c r="AX86" s="235"/>
      <c r="AY86" s="241"/>
      <c r="AZ86" s="238"/>
      <c r="BA86" s="235"/>
      <c r="BB86" s="241"/>
      <c r="BC86" s="238"/>
      <c r="BD86" s="292"/>
      <c r="BE86" s="295"/>
      <c r="BF86" s="295"/>
      <c r="BG86" s="298"/>
    </row>
    <row r="87" spans="2:67" ht="28.15" hidden="1" customHeight="1">
      <c r="B87" s="34"/>
      <c r="C87" s="267"/>
      <c r="D87" s="33"/>
      <c r="E87" s="101"/>
      <c r="F87" s="101"/>
      <c r="G87" s="100"/>
      <c r="H87" s="257"/>
      <c r="I87" s="271"/>
      <c r="J87" s="271"/>
      <c r="K87" s="271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52"/>
      <c r="AK87" s="255"/>
      <c r="AL87" s="23"/>
      <c r="AM87" s="211"/>
      <c r="AN87" s="211"/>
      <c r="AO87" s="248"/>
      <c r="AP87" s="241"/>
      <c r="AQ87" s="238"/>
      <c r="AR87" s="235"/>
      <c r="AS87" s="241"/>
      <c r="AT87" s="238"/>
      <c r="AU87" s="235"/>
      <c r="AV87" s="241"/>
      <c r="AW87" s="238"/>
      <c r="AX87" s="235"/>
      <c r="AY87" s="241"/>
      <c r="AZ87" s="238"/>
      <c r="BA87" s="235"/>
      <c r="BB87" s="241"/>
      <c r="BC87" s="238"/>
      <c r="BD87" s="292"/>
      <c r="BE87" s="295"/>
      <c r="BF87" s="295"/>
      <c r="BG87" s="298"/>
    </row>
    <row r="88" spans="2:67" ht="28.15" hidden="1" customHeight="1" thickBot="1">
      <c r="B88" s="34"/>
      <c r="C88" s="273"/>
      <c r="D88" s="64"/>
      <c r="E88" s="107"/>
      <c r="F88" s="107"/>
      <c r="G88" s="106"/>
      <c r="H88" s="258"/>
      <c r="I88" s="274"/>
      <c r="J88" s="274"/>
      <c r="K88" s="274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53"/>
      <c r="AK88" s="256"/>
      <c r="AL88" s="55"/>
      <c r="AM88" s="211"/>
      <c r="AN88" s="211"/>
      <c r="AO88" s="249"/>
      <c r="AP88" s="242"/>
      <c r="AQ88" s="239"/>
      <c r="AR88" s="236"/>
      <c r="AS88" s="242"/>
      <c r="AT88" s="239"/>
      <c r="AU88" s="236"/>
      <c r="AV88" s="242"/>
      <c r="AW88" s="239"/>
      <c r="AX88" s="236"/>
      <c r="AY88" s="242"/>
      <c r="AZ88" s="239"/>
      <c r="BA88" s="236"/>
      <c r="BB88" s="242"/>
      <c r="BC88" s="239"/>
      <c r="BD88" s="293"/>
      <c r="BE88" s="296"/>
      <c r="BF88" s="296"/>
      <c r="BG88" s="299"/>
    </row>
    <row r="89" spans="2:67" ht="28.15" hidden="1" customHeight="1">
      <c r="B89" s="34"/>
      <c r="C89" s="265">
        <v>3</v>
      </c>
      <c r="D89" s="54"/>
      <c r="E89" s="105"/>
      <c r="F89" s="105"/>
      <c r="G89" s="104"/>
      <c r="H89" s="259"/>
      <c r="I89" s="269"/>
      <c r="J89" s="269"/>
      <c r="K89" s="269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44"/>
      <c r="AK89" s="244"/>
      <c r="AL89" s="44"/>
      <c r="AM89" s="211"/>
      <c r="AN89" s="211"/>
      <c r="AO89" s="247">
        <f>SUMPRODUCT(LEN($M89:$AE92)-LEN(SUBSTITUTE($M89:$AE92,"A", "")))</f>
        <v>0</v>
      </c>
      <c r="AP89" s="240">
        <f>SUMPRODUCT(LEN($AH89:$AH92)-LEN(SUBSTITUTE($AH89:$AH92,"A", "")))</f>
        <v>0</v>
      </c>
      <c r="AQ89" s="237">
        <f>SUMPRODUCT(LEN($AG89:$AG92)-LEN(SUBSTITUTE($AG89:$AG92,"A", "")))</f>
        <v>0</v>
      </c>
      <c r="AR89" s="234">
        <f>SUMPRODUCT(LEN($M89:$AE92)-LEN(SUBSTITUTE($M89:$AE92,"S", "")))</f>
        <v>0</v>
      </c>
      <c r="AS89" s="240">
        <f>SUMPRODUCT(LEN($AH89:$AH92)-LEN(SUBSTITUTE($AH89:$AH92,"S", "")))</f>
        <v>0</v>
      </c>
      <c r="AT89" s="237">
        <f>SUMPRODUCT(LEN($AG89:$AG92)-LEN(SUBSTITUTE($AG89:$AG92,"S", "")))</f>
        <v>0</v>
      </c>
      <c r="AU89" s="234">
        <f>SUMPRODUCT(LEN($M89:$AE92)-LEN(SUBSTITUTE($M89:$AE92,"F", "")))</f>
        <v>0</v>
      </c>
      <c r="AV89" s="240">
        <f>SUMPRODUCT(LEN($AH89:$AH92)-LEN(SUBSTITUTE($AH89:$AH92,"F", "")))</f>
        <v>0</v>
      </c>
      <c r="AW89" s="237">
        <f>SUMPRODUCT(LEN($AG89:$AG92)-LEN(SUBSTITUTE($AG89:$AG92,"F", "")))</f>
        <v>0</v>
      </c>
      <c r="AX89" s="234">
        <f>SUMPRODUCT(LEN($M89:$AE92)-LEN(SUBSTITUTE($M89:$AE92,"G", "")))</f>
        <v>0</v>
      </c>
      <c r="AY89" s="240">
        <f>SUMPRODUCT(LEN($AH89:$AH92)-LEN(SUBSTITUTE($AH89:$AH92,"G", "")))</f>
        <v>0</v>
      </c>
      <c r="AZ89" s="237">
        <f>SUMPRODUCT(LEN($AG89:$AG92)-LEN(SUBSTITUTE($AG89:$AG92,"G", "")))</f>
        <v>0</v>
      </c>
      <c r="BA89" s="234">
        <f>SUMPRODUCT(LEN($M89:$AE92)-LEN(SUBSTITUTE($M89:$AE92,"M", "")))</f>
        <v>0</v>
      </c>
      <c r="BB89" s="240">
        <f>SUMPRODUCT(LEN($AH89:$AH92)-LEN(SUBSTITUTE($AH89:$AH92,"M", "")))</f>
        <v>0</v>
      </c>
      <c r="BC89" s="237">
        <f>SUMPRODUCT(LEN($AG89:$AG92)-LEN(SUBSTITUTE($AG89:$AG92,"M", "")))</f>
        <v>0</v>
      </c>
      <c r="BD89" s="291">
        <f>SUMPRODUCT(LEN($AI89:$AI92)-LEN(SUBSTITUTE($AI89:$AI92,"S", "")))</f>
        <v>0</v>
      </c>
      <c r="BE89" s="294">
        <f>SUMPRODUCT(LEN($AI89:$AI92)-LEN(SUBSTITUTE($AI89:$AI92,"F", "")))</f>
        <v>0</v>
      </c>
      <c r="BF89" s="294">
        <f>SUMPRODUCT(LEN($AI89:$AI92)-LEN(SUBSTITUTE($AI89:$AI92,"G", "")))</f>
        <v>0</v>
      </c>
      <c r="BG89" s="297">
        <f>SUMPRODUCT(LEN($AI89:$AI92)-LEN(SUBSTITUTE($AI89:$AI92,"M", "")))</f>
        <v>0</v>
      </c>
    </row>
    <row r="90" spans="2:67" ht="28.15" hidden="1" customHeight="1" thickBot="1">
      <c r="B90" s="34"/>
      <c r="C90" s="266"/>
      <c r="D90" s="43"/>
      <c r="E90" s="103"/>
      <c r="F90" s="103"/>
      <c r="G90" s="102"/>
      <c r="H90" s="260"/>
      <c r="I90" s="270"/>
      <c r="J90" s="270"/>
      <c r="K90" s="270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45"/>
      <c r="AK90" s="245"/>
      <c r="AL90" s="23"/>
      <c r="AM90" s="211"/>
      <c r="AN90" s="211"/>
      <c r="AO90" s="248"/>
      <c r="AP90" s="241"/>
      <c r="AQ90" s="238"/>
      <c r="AR90" s="235"/>
      <c r="AS90" s="241"/>
      <c r="AT90" s="238"/>
      <c r="AU90" s="235"/>
      <c r="AV90" s="241"/>
      <c r="AW90" s="238"/>
      <c r="AX90" s="235"/>
      <c r="AY90" s="241"/>
      <c r="AZ90" s="238"/>
      <c r="BA90" s="235"/>
      <c r="BB90" s="241"/>
      <c r="BC90" s="238"/>
      <c r="BD90" s="292"/>
      <c r="BE90" s="295"/>
      <c r="BF90" s="295"/>
      <c r="BG90" s="298"/>
    </row>
    <row r="91" spans="2:67" ht="28.15" hidden="1" customHeight="1">
      <c r="B91" s="34"/>
      <c r="C91" s="267"/>
      <c r="D91" s="33"/>
      <c r="E91" s="101"/>
      <c r="F91" s="101"/>
      <c r="G91" s="100"/>
      <c r="H91" s="257"/>
      <c r="I91" s="271"/>
      <c r="J91" s="271"/>
      <c r="K91" s="271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45"/>
      <c r="AK91" s="245"/>
      <c r="AL91" s="23"/>
      <c r="AM91" s="211"/>
      <c r="AN91" s="211"/>
      <c r="AO91" s="248"/>
      <c r="AP91" s="241"/>
      <c r="AQ91" s="238"/>
      <c r="AR91" s="235"/>
      <c r="AS91" s="241"/>
      <c r="AT91" s="238"/>
      <c r="AU91" s="235"/>
      <c r="AV91" s="241"/>
      <c r="AW91" s="238"/>
      <c r="AX91" s="235"/>
      <c r="AY91" s="241"/>
      <c r="AZ91" s="238"/>
      <c r="BA91" s="235"/>
      <c r="BB91" s="241"/>
      <c r="BC91" s="238"/>
      <c r="BD91" s="292"/>
      <c r="BE91" s="295"/>
      <c r="BF91" s="295"/>
      <c r="BG91" s="298"/>
    </row>
    <row r="92" spans="2:67" ht="28.15" hidden="1" customHeight="1" thickBot="1">
      <c r="B92" s="22"/>
      <c r="C92" s="268"/>
      <c r="D92" s="21"/>
      <c r="E92" s="109"/>
      <c r="F92" s="109"/>
      <c r="G92" s="108"/>
      <c r="H92" s="258"/>
      <c r="I92" s="272"/>
      <c r="J92" s="272"/>
      <c r="K92" s="27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46"/>
      <c r="AK92" s="246"/>
      <c r="AL92" s="11"/>
      <c r="AM92" s="211"/>
      <c r="AN92" s="211"/>
      <c r="AO92" s="249"/>
      <c r="AP92" s="242"/>
      <c r="AQ92" s="239"/>
      <c r="AR92" s="236"/>
      <c r="AS92" s="242"/>
      <c r="AT92" s="239"/>
      <c r="AU92" s="236"/>
      <c r="AV92" s="242"/>
      <c r="AW92" s="239"/>
      <c r="AX92" s="236"/>
      <c r="AY92" s="242"/>
      <c r="AZ92" s="239"/>
      <c r="BA92" s="236"/>
      <c r="BB92" s="242"/>
      <c r="BC92" s="239"/>
      <c r="BD92" s="293"/>
      <c r="BE92" s="296"/>
      <c r="BF92" s="296"/>
      <c r="BG92" s="299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29" t="s">
        <v>287</v>
      </c>
      <c r="M93" s="278"/>
      <c r="N93" s="229" t="s">
        <v>286</v>
      </c>
      <c r="O93" s="278"/>
      <c r="P93" s="229" t="s">
        <v>286</v>
      </c>
      <c r="Q93" s="230"/>
      <c r="R93" s="229" t="s">
        <v>286</v>
      </c>
      <c r="S93" s="230"/>
      <c r="T93" s="229" t="s">
        <v>286</v>
      </c>
      <c r="U93" s="230"/>
      <c r="V93" s="229" t="s">
        <v>286</v>
      </c>
      <c r="W93" s="230"/>
      <c r="X93" s="229" t="s">
        <v>286</v>
      </c>
      <c r="Y93" s="230"/>
      <c r="Z93" s="229" t="s">
        <v>286</v>
      </c>
      <c r="AA93" s="230"/>
      <c r="AB93" s="229" t="s">
        <v>286</v>
      </c>
      <c r="AC93" s="230"/>
      <c r="AD93" s="229" t="s">
        <v>286</v>
      </c>
      <c r="AE93" s="230"/>
      <c r="AF93" s="243" t="s">
        <v>285</v>
      </c>
      <c r="AG93" s="230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/>
      <c r="E94" s="275">
        <v>1342.69</v>
      </c>
      <c r="F94" s="276"/>
      <c r="G94" s="277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4</v>
      </c>
      <c r="AP94" s="70">
        <f t="shared" si="6"/>
        <v>0</v>
      </c>
      <c r="AQ94" s="69">
        <f t="shared" si="6"/>
        <v>0</v>
      </c>
      <c r="AR94" s="71">
        <f t="shared" si="6"/>
        <v>19</v>
      </c>
      <c r="AS94" s="70">
        <f t="shared" si="6"/>
        <v>5</v>
      </c>
      <c r="AT94" s="69">
        <f t="shared" si="6"/>
        <v>0</v>
      </c>
      <c r="AU94" s="71">
        <f t="shared" si="6"/>
        <v>1</v>
      </c>
      <c r="AV94" s="70">
        <f t="shared" si="6"/>
        <v>0</v>
      </c>
      <c r="AW94" s="69">
        <f t="shared" si="6"/>
        <v>0</v>
      </c>
      <c r="AX94" s="71">
        <f t="shared" si="6"/>
        <v>1</v>
      </c>
      <c r="AY94" s="70">
        <f t="shared" si="6"/>
        <v>0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4</v>
      </c>
      <c r="BL94" s="5">
        <f>SUM(AR94:AT94,BD94)</f>
        <v>24</v>
      </c>
      <c r="BM94" s="5">
        <f>SUM(AU94:AW94,BE94)</f>
        <v>1</v>
      </c>
      <c r="BN94" s="5">
        <f>SUM(AX94:AZ94,BF94)</f>
        <v>1</v>
      </c>
      <c r="BO94" s="5">
        <f>SUM(BA94:BC94,BG94)</f>
        <v>0</v>
      </c>
    </row>
    <row r="95" spans="2:67" ht="28.15" customHeight="1">
      <c r="B95" s="34"/>
      <c r="C95" s="265">
        <v>1</v>
      </c>
      <c r="D95" s="54"/>
      <c r="E95" s="105"/>
      <c r="F95" s="105"/>
      <c r="G95" s="104"/>
      <c r="H95" s="259"/>
      <c r="I95" s="269">
        <v>53</v>
      </c>
      <c r="J95" s="269">
        <v>15</v>
      </c>
      <c r="K95" s="269">
        <v>4</v>
      </c>
      <c r="L95" s="48">
        <v>1</v>
      </c>
      <c r="M95" s="47" t="s">
        <v>481</v>
      </c>
      <c r="N95" s="48">
        <v>5</v>
      </c>
      <c r="O95" s="47" t="s">
        <v>444</v>
      </c>
      <c r="P95" s="48">
        <v>9</v>
      </c>
      <c r="Q95" s="47" t="s">
        <v>417</v>
      </c>
      <c r="R95" s="48">
        <v>13</v>
      </c>
      <c r="S95" s="47"/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417</v>
      </c>
      <c r="AI95" s="45"/>
      <c r="AJ95" s="244">
        <v>9</v>
      </c>
      <c r="AK95" s="244"/>
      <c r="AL95" s="44"/>
      <c r="AM95" s="247">
        <f>SUMPRODUCT(LEN($M95:$AE98)-LEN(SUBSTITUTE($M95:$AE98,"/", "")))/2</f>
        <v>0</v>
      </c>
      <c r="AN95" s="300">
        <f>SUMPRODUCT(LEN($M95:$AE98)-LEN(SUBSTITUTE($M95:$AE98,"-", "")))</f>
        <v>0</v>
      </c>
      <c r="AO95" s="247">
        <f>SUMPRODUCT(LEN($M95:$AE98)-LEN(SUBSTITUTE($M95:$AE98,"A", "")))</f>
        <v>4</v>
      </c>
      <c r="AP95" s="240">
        <f>SUMPRODUCT(LEN($AH95:$AH98)-LEN(SUBSTITUTE($AH95:$AH98,"A", "")))</f>
        <v>0</v>
      </c>
      <c r="AQ95" s="237">
        <f>SUMPRODUCT(LEN($AG95:$AG98)-LEN(SUBSTITUTE($AG95:$AG98,"A", "")))</f>
        <v>0</v>
      </c>
      <c r="AR95" s="234">
        <f>SUMPRODUCT(LEN($M95:$AE98)-LEN(SUBSTITUTE($M95:$AE98,"S", "")))</f>
        <v>19</v>
      </c>
      <c r="AS95" s="240">
        <f>SUMPRODUCT(LEN($AH95:$AH98)-LEN(SUBSTITUTE($AH95:$AH98,"S", "")))</f>
        <v>5</v>
      </c>
      <c r="AT95" s="237">
        <f>SUMPRODUCT(LEN($AG95:$AG98)-LEN(SUBSTITUTE($AG95:$AG98,"S", "")))</f>
        <v>0</v>
      </c>
      <c r="AU95" s="234">
        <f>SUMPRODUCT(LEN($M95:$AE98)-LEN(SUBSTITUTE($M95:$AE98,"F", "")))</f>
        <v>1</v>
      </c>
      <c r="AV95" s="240">
        <f>SUMPRODUCT(LEN($AH95:$AH98)-LEN(SUBSTITUTE($AH95:$AH98,"F", "")))</f>
        <v>0</v>
      </c>
      <c r="AW95" s="237">
        <f>SUMPRODUCT(LEN($AG95:$AG98)-LEN(SUBSTITUTE($AG95:$AG98,"F", "")))</f>
        <v>0</v>
      </c>
      <c r="AX95" s="234">
        <f>SUMPRODUCT(LEN($M95:$AE98)-LEN(SUBSTITUTE($M95:$AE98,"G", "")))</f>
        <v>1</v>
      </c>
      <c r="AY95" s="240">
        <f>SUMPRODUCT(LEN($AH95:$AH98)-LEN(SUBSTITUTE($AH95:$AH98,"G", "")))</f>
        <v>0</v>
      </c>
      <c r="AZ95" s="237">
        <f>SUMPRODUCT(LEN($AG95:$AG98)-LEN(SUBSTITUTE($AG95:$AG98,"G", "")))</f>
        <v>0</v>
      </c>
      <c r="BA95" s="234">
        <f>SUMPRODUCT(LEN($M95:$AE98)-LEN(SUBSTITUTE($M95:$AE98,"M", "")))</f>
        <v>0</v>
      </c>
      <c r="BB95" s="240">
        <f>SUMPRODUCT(LEN($AH95:$AH98)-LEN(SUBSTITUTE($AH95:$AH98,"M", "")))</f>
        <v>0</v>
      </c>
      <c r="BC95" s="237">
        <f>SUMPRODUCT(LEN($AG95:$AG98)-LEN(SUBSTITUTE($AG95:$AG98,"M", "")))</f>
        <v>0</v>
      </c>
      <c r="BD95" s="291">
        <f>SUMPRODUCT(LEN($AI95:$AI98)-LEN(SUBSTITUTE($AI95:$AI98,"S", "")))</f>
        <v>0</v>
      </c>
      <c r="BE95" s="294">
        <f>SUMPRODUCT(LEN($AI95:$AI98)-LEN(SUBSTITUTE($AI95:$AI98,"F", "")))</f>
        <v>0</v>
      </c>
      <c r="BF95" s="294">
        <f>SUMPRODUCT(LEN($AI95:$AI98)-LEN(SUBSTITUTE($AI95:$AI98,"G", "")))</f>
        <v>0</v>
      </c>
      <c r="BG95" s="297">
        <f>SUMPRODUCT(LEN($AI95:$AI98)-LEN(SUBSTITUTE($AI95:$AI98,"M", "")))</f>
        <v>0</v>
      </c>
    </row>
    <row r="96" spans="2:67" ht="28.15" customHeight="1" thickBot="1">
      <c r="B96" s="34"/>
      <c r="C96" s="266"/>
      <c r="D96" s="43"/>
      <c r="E96" s="103"/>
      <c r="F96" s="103"/>
      <c r="G96" s="102"/>
      <c r="H96" s="260"/>
      <c r="I96" s="270"/>
      <c r="J96" s="270"/>
      <c r="K96" s="270"/>
      <c r="L96" s="37">
        <v>2</v>
      </c>
      <c r="M96" s="36" t="s">
        <v>480</v>
      </c>
      <c r="N96" s="37">
        <v>6</v>
      </c>
      <c r="O96" s="36" t="s">
        <v>427</v>
      </c>
      <c r="P96" s="37">
        <v>10</v>
      </c>
      <c r="Q96" s="36" t="s">
        <v>417</v>
      </c>
      <c r="R96" s="37">
        <v>14</v>
      </c>
      <c r="S96" s="36"/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451</v>
      </c>
      <c r="AI96" s="24"/>
      <c r="AJ96" s="245"/>
      <c r="AK96" s="245"/>
      <c r="AL96" s="23"/>
      <c r="AM96" s="248"/>
      <c r="AN96" s="301"/>
      <c r="AO96" s="248"/>
      <c r="AP96" s="241"/>
      <c r="AQ96" s="238"/>
      <c r="AR96" s="235"/>
      <c r="AS96" s="241"/>
      <c r="AT96" s="238"/>
      <c r="AU96" s="235"/>
      <c r="AV96" s="241"/>
      <c r="AW96" s="238"/>
      <c r="AX96" s="235"/>
      <c r="AY96" s="241"/>
      <c r="AZ96" s="238"/>
      <c r="BA96" s="235"/>
      <c r="BB96" s="241"/>
      <c r="BC96" s="238"/>
      <c r="BD96" s="292"/>
      <c r="BE96" s="295"/>
      <c r="BF96" s="295"/>
      <c r="BG96" s="298"/>
    </row>
    <row r="97" spans="2:67" ht="28.15" customHeight="1">
      <c r="B97" s="34"/>
      <c r="C97" s="267"/>
      <c r="D97" s="33"/>
      <c r="E97" s="101"/>
      <c r="F97" s="101"/>
      <c r="G97" s="100"/>
      <c r="H97" s="257">
        <v>178</v>
      </c>
      <c r="I97" s="271"/>
      <c r="J97" s="271"/>
      <c r="K97" s="271"/>
      <c r="L97" s="27">
        <v>3</v>
      </c>
      <c r="M97" s="26" t="s">
        <v>454</v>
      </c>
      <c r="N97" s="27">
        <v>7</v>
      </c>
      <c r="O97" s="26" t="s">
        <v>418</v>
      </c>
      <c r="P97" s="27">
        <v>11</v>
      </c>
      <c r="Q97" s="26" t="s">
        <v>417</v>
      </c>
      <c r="R97" s="27">
        <v>15</v>
      </c>
      <c r="S97" s="26"/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45"/>
      <c r="AK97" s="245"/>
      <c r="AL97" s="23"/>
      <c r="AM97" s="248"/>
      <c r="AN97" s="301"/>
      <c r="AO97" s="248"/>
      <c r="AP97" s="241"/>
      <c r="AQ97" s="238"/>
      <c r="AR97" s="235"/>
      <c r="AS97" s="241"/>
      <c r="AT97" s="238"/>
      <c r="AU97" s="235"/>
      <c r="AV97" s="241"/>
      <c r="AW97" s="238"/>
      <c r="AX97" s="235"/>
      <c r="AY97" s="241"/>
      <c r="AZ97" s="238"/>
      <c r="BA97" s="235"/>
      <c r="BB97" s="241"/>
      <c r="BC97" s="238"/>
      <c r="BD97" s="292"/>
      <c r="BE97" s="295"/>
      <c r="BF97" s="295"/>
      <c r="BG97" s="298"/>
    </row>
    <row r="98" spans="2:67" ht="28.15" customHeight="1" thickBot="1">
      <c r="B98" s="34"/>
      <c r="C98" s="273"/>
      <c r="D98" s="64"/>
      <c r="E98" s="107"/>
      <c r="F98" s="107"/>
      <c r="G98" s="106"/>
      <c r="H98" s="258"/>
      <c r="I98" s="274"/>
      <c r="J98" s="274"/>
      <c r="K98" s="274"/>
      <c r="L98" s="59">
        <v>4</v>
      </c>
      <c r="M98" s="58" t="s">
        <v>427</v>
      </c>
      <c r="N98" s="59">
        <v>8</v>
      </c>
      <c r="O98" s="58" t="s">
        <v>425</v>
      </c>
      <c r="P98" s="59">
        <v>12</v>
      </c>
      <c r="Q98" s="58"/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50"/>
      <c r="AK98" s="250"/>
      <c r="AL98" s="55"/>
      <c r="AM98" s="249"/>
      <c r="AN98" s="302"/>
      <c r="AO98" s="249"/>
      <c r="AP98" s="242"/>
      <c r="AQ98" s="239"/>
      <c r="AR98" s="236"/>
      <c r="AS98" s="242"/>
      <c r="AT98" s="239"/>
      <c r="AU98" s="236"/>
      <c r="AV98" s="242"/>
      <c r="AW98" s="239"/>
      <c r="AX98" s="236"/>
      <c r="AY98" s="242"/>
      <c r="AZ98" s="239"/>
      <c r="BA98" s="236"/>
      <c r="BB98" s="242"/>
      <c r="BC98" s="239"/>
      <c r="BD98" s="293"/>
      <c r="BE98" s="296"/>
      <c r="BF98" s="296"/>
      <c r="BG98" s="299"/>
    </row>
    <row r="99" spans="2:67" ht="28.15" hidden="1" customHeight="1">
      <c r="B99" s="34"/>
      <c r="C99" s="265">
        <v>2</v>
      </c>
      <c r="D99" s="54"/>
      <c r="E99" s="105"/>
      <c r="F99" s="105"/>
      <c r="G99" s="104"/>
      <c r="H99" s="259"/>
      <c r="I99" s="269"/>
      <c r="J99" s="269"/>
      <c r="K99" s="269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51"/>
      <c r="AK99" s="254"/>
      <c r="AL99" s="44"/>
      <c r="AM99" s="211"/>
      <c r="AN99" s="211"/>
      <c r="AO99" s="247">
        <f>SUMPRODUCT(LEN($M99:$AE102)-LEN(SUBSTITUTE($M99:$AE102,"A", "")))</f>
        <v>0</v>
      </c>
      <c r="AP99" s="240">
        <f>SUMPRODUCT(LEN($AH99:$AH102)-LEN(SUBSTITUTE($AH99:$AH102,"A", "")))</f>
        <v>0</v>
      </c>
      <c r="AQ99" s="237">
        <f>SUMPRODUCT(LEN($AG99:$AG102)-LEN(SUBSTITUTE($AG99:$AG102,"A", "")))</f>
        <v>0</v>
      </c>
      <c r="AR99" s="234">
        <f>SUMPRODUCT(LEN($M99:$AE102)-LEN(SUBSTITUTE($M99:$AE102,"S", "")))</f>
        <v>0</v>
      </c>
      <c r="AS99" s="240">
        <f>SUMPRODUCT(LEN($AH99:$AH102)-LEN(SUBSTITUTE($AH99:$AH102,"S", "")))</f>
        <v>0</v>
      </c>
      <c r="AT99" s="237">
        <f>SUMPRODUCT(LEN($AG99:$AG102)-LEN(SUBSTITUTE($AG99:$AG102,"S", "")))</f>
        <v>0</v>
      </c>
      <c r="AU99" s="234">
        <f>SUMPRODUCT(LEN($M99:$AE102)-LEN(SUBSTITUTE($M99:$AE102,"F", "")))</f>
        <v>0</v>
      </c>
      <c r="AV99" s="240">
        <f>SUMPRODUCT(LEN($AH99:$AH102)-LEN(SUBSTITUTE($AH99:$AH102,"F", "")))</f>
        <v>0</v>
      </c>
      <c r="AW99" s="237">
        <f>SUMPRODUCT(LEN($AG99:$AG102)-LEN(SUBSTITUTE($AG99:$AG102,"F", "")))</f>
        <v>0</v>
      </c>
      <c r="AX99" s="234">
        <f>SUMPRODUCT(LEN($M99:$AE102)-LEN(SUBSTITUTE($M99:$AE102,"G", "")))</f>
        <v>0</v>
      </c>
      <c r="AY99" s="240">
        <f>SUMPRODUCT(LEN($AH99:$AH102)-LEN(SUBSTITUTE($AH99:$AH102,"G", "")))</f>
        <v>0</v>
      </c>
      <c r="AZ99" s="237">
        <f>SUMPRODUCT(LEN($AG99:$AG102)-LEN(SUBSTITUTE($AG99:$AG102,"G", "")))</f>
        <v>0</v>
      </c>
      <c r="BA99" s="234">
        <f>SUMPRODUCT(LEN($M99:$AE102)-LEN(SUBSTITUTE($M99:$AE102,"M", "")))</f>
        <v>0</v>
      </c>
      <c r="BB99" s="240">
        <f>SUMPRODUCT(LEN($AH99:$AH102)-LEN(SUBSTITUTE($AH99:$AH102,"M", "")))</f>
        <v>0</v>
      </c>
      <c r="BC99" s="237">
        <f>SUMPRODUCT(LEN($AG99:$AG102)-LEN(SUBSTITUTE($AG99:$AG102,"M", "")))</f>
        <v>0</v>
      </c>
      <c r="BD99" s="291">
        <f>SUMPRODUCT(LEN($AI99:$AI102)-LEN(SUBSTITUTE($AI99:$AI102,"S", "")))</f>
        <v>0</v>
      </c>
      <c r="BE99" s="294">
        <f>SUMPRODUCT(LEN($AI99:$AI102)-LEN(SUBSTITUTE($AI99:$AI102,"F", "")))</f>
        <v>0</v>
      </c>
      <c r="BF99" s="294">
        <f>SUMPRODUCT(LEN($AI99:$AI102)-LEN(SUBSTITUTE($AI99:$AI102,"G", "")))</f>
        <v>0</v>
      </c>
      <c r="BG99" s="297">
        <f>SUMPRODUCT(LEN($AI99:$AI102)-LEN(SUBSTITUTE($AI99:$AI102,"M", "")))</f>
        <v>0</v>
      </c>
    </row>
    <row r="100" spans="2:67" ht="28.15" hidden="1" customHeight="1" thickBot="1">
      <c r="B100" s="34"/>
      <c r="C100" s="266"/>
      <c r="D100" s="43"/>
      <c r="E100" s="103"/>
      <c r="F100" s="103"/>
      <c r="G100" s="102"/>
      <c r="H100" s="260"/>
      <c r="I100" s="270"/>
      <c r="J100" s="270"/>
      <c r="K100" s="270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52"/>
      <c r="AK100" s="255"/>
      <c r="AL100" s="23"/>
      <c r="AM100" s="211"/>
      <c r="AN100" s="211"/>
      <c r="AO100" s="248"/>
      <c r="AP100" s="241"/>
      <c r="AQ100" s="238"/>
      <c r="AR100" s="235"/>
      <c r="AS100" s="241"/>
      <c r="AT100" s="238"/>
      <c r="AU100" s="235"/>
      <c r="AV100" s="241"/>
      <c r="AW100" s="238"/>
      <c r="AX100" s="235"/>
      <c r="AY100" s="241"/>
      <c r="AZ100" s="238"/>
      <c r="BA100" s="235"/>
      <c r="BB100" s="241"/>
      <c r="BC100" s="238"/>
      <c r="BD100" s="292"/>
      <c r="BE100" s="295"/>
      <c r="BF100" s="295"/>
      <c r="BG100" s="298"/>
    </row>
    <row r="101" spans="2:67" ht="28.15" hidden="1" customHeight="1">
      <c r="B101" s="34"/>
      <c r="C101" s="267"/>
      <c r="D101" s="33"/>
      <c r="E101" s="101"/>
      <c r="F101" s="101"/>
      <c r="G101" s="100"/>
      <c r="H101" s="257"/>
      <c r="I101" s="271"/>
      <c r="J101" s="271"/>
      <c r="K101" s="271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52"/>
      <c r="AK101" s="255"/>
      <c r="AL101" s="23"/>
      <c r="AM101" s="211"/>
      <c r="AN101" s="211"/>
      <c r="AO101" s="248"/>
      <c r="AP101" s="241"/>
      <c r="AQ101" s="238"/>
      <c r="AR101" s="235"/>
      <c r="AS101" s="241"/>
      <c r="AT101" s="238"/>
      <c r="AU101" s="235"/>
      <c r="AV101" s="241"/>
      <c r="AW101" s="238"/>
      <c r="AX101" s="235"/>
      <c r="AY101" s="241"/>
      <c r="AZ101" s="238"/>
      <c r="BA101" s="235"/>
      <c r="BB101" s="241"/>
      <c r="BC101" s="238"/>
      <c r="BD101" s="292"/>
      <c r="BE101" s="295"/>
      <c r="BF101" s="295"/>
      <c r="BG101" s="298"/>
    </row>
    <row r="102" spans="2:67" ht="28.15" hidden="1" customHeight="1" thickBot="1">
      <c r="B102" s="34"/>
      <c r="C102" s="273"/>
      <c r="D102" s="64"/>
      <c r="E102" s="107"/>
      <c r="F102" s="107"/>
      <c r="G102" s="106"/>
      <c r="H102" s="258"/>
      <c r="I102" s="274"/>
      <c r="J102" s="274"/>
      <c r="K102" s="274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53"/>
      <c r="AK102" s="256"/>
      <c r="AL102" s="55"/>
      <c r="AM102" s="211"/>
      <c r="AN102" s="211"/>
      <c r="AO102" s="249"/>
      <c r="AP102" s="242"/>
      <c r="AQ102" s="239"/>
      <c r="AR102" s="236"/>
      <c r="AS102" s="242"/>
      <c r="AT102" s="239"/>
      <c r="AU102" s="236"/>
      <c r="AV102" s="242"/>
      <c r="AW102" s="239"/>
      <c r="AX102" s="236"/>
      <c r="AY102" s="242"/>
      <c r="AZ102" s="239"/>
      <c r="BA102" s="236"/>
      <c r="BB102" s="242"/>
      <c r="BC102" s="239"/>
      <c r="BD102" s="293"/>
      <c r="BE102" s="296"/>
      <c r="BF102" s="296"/>
      <c r="BG102" s="299"/>
    </row>
    <row r="103" spans="2:67" ht="28.15" hidden="1" customHeight="1">
      <c r="B103" s="34"/>
      <c r="C103" s="265">
        <v>3</v>
      </c>
      <c r="D103" s="54"/>
      <c r="E103" s="105"/>
      <c r="F103" s="105"/>
      <c r="G103" s="104"/>
      <c r="H103" s="259"/>
      <c r="I103" s="269"/>
      <c r="J103" s="269"/>
      <c r="K103" s="269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44"/>
      <c r="AK103" s="244"/>
      <c r="AL103" s="44"/>
      <c r="AM103" s="211"/>
      <c r="AN103" s="211"/>
      <c r="AO103" s="247">
        <f>SUMPRODUCT(LEN($M103:$AE106)-LEN(SUBSTITUTE($M103:$AE106,"A", "")))</f>
        <v>0</v>
      </c>
      <c r="AP103" s="240">
        <f>SUMPRODUCT(LEN($AH103:$AH106)-LEN(SUBSTITUTE($AH103:$AH106,"A", "")))</f>
        <v>0</v>
      </c>
      <c r="AQ103" s="237">
        <f>SUMPRODUCT(LEN($AG103:$AG106)-LEN(SUBSTITUTE($AG103:$AG106,"A", "")))</f>
        <v>0</v>
      </c>
      <c r="AR103" s="234">
        <f>SUMPRODUCT(LEN($M103:$AE106)-LEN(SUBSTITUTE($M103:$AE106,"S", "")))</f>
        <v>0</v>
      </c>
      <c r="AS103" s="240">
        <f>SUMPRODUCT(LEN($AH103:$AH106)-LEN(SUBSTITUTE($AH103:$AH106,"S", "")))</f>
        <v>0</v>
      </c>
      <c r="AT103" s="237">
        <f>SUMPRODUCT(LEN($AG103:$AG106)-LEN(SUBSTITUTE($AG103:$AG106,"S", "")))</f>
        <v>0</v>
      </c>
      <c r="AU103" s="234">
        <f>SUMPRODUCT(LEN($M103:$AE106)-LEN(SUBSTITUTE($M103:$AE106,"F", "")))</f>
        <v>0</v>
      </c>
      <c r="AV103" s="240">
        <f>SUMPRODUCT(LEN($AH103:$AH106)-LEN(SUBSTITUTE($AH103:$AH106,"F", "")))</f>
        <v>0</v>
      </c>
      <c r="AW103" s="237">
        <f>SUMPRODUCT(LEN($AG103:$AG106)-LEN(SUBSTITUTE($AG103:$AG106,"F", "")))</f>
        <v>0</v>
      </c>
      <c r="AX103" s="234">
        <f>SUMPRODUCT(LEN($M103:$AE106)-LEN(SUBSTITUTE($M103:$AE106,"G", "")))</f>
        <v>0</v>
      </c>
      <c r="AY103" s="240">
        <f>SUMPRODUCT(LEN($AH103:$AH106)-LEN(SUBSTITUTE($AH103:$AH106,"G", "")))</f>
        <v>0</v>
      </c>
      <c r="AZ103" s="237">
        <f>SUMPRODUCT(LEN($AG103:$AG106)-LEN(SUBSTITUTE($AG103:$AG106,"G", "")))</f>
        <v>0</v>
      </c>
      <c r="BA103" s="234">
        <f>SUMPRODUCT(LEN($M103:$AE106)-LEN(SUBSTITUTE($M103:$AE106,"M", "")))</f>
        <v>0</v>
      </c>
      <c r="BB103" s="240">
        <f>SUMPRODUCT(LEN($AH103:$AH106)-LEN(SUBSTITUTE($AH103:$AH106,"M", "")))</f>
        <v>0</v>
      </c>
      <c r="BC103" s="237">
        <f>SUMPRODUCT(LEN($AG103:$AG106)-LEN(SUBSTITUTE($AG103:$AG106,"M", "")))</f>
        <v>0</v>
      </c>
      <c r="BD103" s="291">
        <f>SUMPRODUCT(LEN($AI103:$AI106)-LEN(SUBSTITUTE($AI103:$AI106,"S", "")))</f>
        <v>0</v>
      </c>
      <c r="BE103" s="294">
        <f>SUMPRODUCT(LEN($AI103:$AI106)-LEN(SUBSTITUTE($AI103:$AI106,"F", "")))</f>
        <v>0</v>
      </c>
      <c r="BF103" s="294">
        <f>SUMPRODUCT(LEN($AI103:$AI106)-LEN(SUBSTITUTE($AI103:$AI106,"G", "")))</f>
        <v>0</v>
      </c>
      <c r="BG103" s="297">
        <f>SUMPRODUCT(LEN($AI103:$AI106)-LEN(SUBSTITUTE($AI103:$AI106,"M", "")))</f>
        <v>0</v>
      </c>
    </row>
    <row r="104" spans="2:67" ht="28.15" hidden="1" customHeight="1" thickBot="1">
      <c r="B104" s="34"/>
      <c r="C104" s="266"/>
      <c r="D104" s="43"/>
      <c r="E104" s="103"/>
      <c r="F104" s="103"/>
      <c r="G104" s="102"/>
      <c r="H104" s="260"/>
      <c r="I104" s="270"/>
      <c r="J104" s="270"/>
      <c r="K104" s="270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45"/>
      <c r="AK104" s="245"/>
      <c r="AL104" s="23"/>
      <c r="AM104" s="211"/>
      <c r="AN104" s="211"/>
      <c r="AO104" s="248"/>
      <c r="AP104" s="241"/>
      <c r="AQ104" s="238"/>
      <c r="AR104" s="235"/>
      <c r="AS104" s="241"/>
      <c r="AT104" s="238"/>
      <c r="AU104" s="235"/>
      <c r="AV104" s="241"/>
      <c r="AW104" s="238"/>
      <c r="AX104" s="235"/>
      <c r="AY104" s="241"/>
      <c r="AZ104" s="238"/>
      <c r="BA104" s="235"/>
      <c r="BB104" s="241"/>
      <c r="BC104" s="238"/>
      <c r="BD104" s="292"/>
      <c r="BE104" s="295"/>
      <c r="BF104" s="295"/>
      <c r="BG104" s="298"/>
    </row>
    <row r="105" spans="2:67" ht="28.15" hidden="1" customHeight="1">
      <c r="B105" s="34"/>
      <c r="C105" s="267"/>
      <c r="D105" s="33"/>
      <c r="E105" s="101"/>
      <c r="F105" s="101"/>
      <c r="G105" s="100"/>
      <c r="H105" s="257"/>
      <c r="I105" s="271"/>
      <c r="J105" s="271"/>
      <c r="K105" s="271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45"/>
      <c r="AK105" s="245"/>
      <c r="AL105" s="23"/>
      <c r="AM105" s="211"/>
      <c r="AN105" s="211"/>
      <c r="AO105" s="248"/>
      <c r="AP105" s="241"/>
      <c r="AQ105" s="238"/>
      <c r="AR105" s="235"/>
      <c r="AS105" s="241"/>
      <c r="AT105" s="238"/>
      <c r="AU105" s="235"/>
      <c r="AV105" s="241"/>
      <c r="AW105" s="238"/>
      <c r="AX105" s="235"/>
      <c r="AY105" s="241"/>
      <c r="AZ105" s="238"/>
      <c r="BA105" s="235"/>
      <c r="BB105" s="241"/>
      <c r="BC105" s="238"/>
      <c r="BD105" s="292"/>
      <c r="BE105" s="295"/>
      <c r="BF105" s="295"/>
      <c r="BG105" s="298"/>
    </row>
    <row r="106" spans="2:67" ht="28.15" hidden="1" customHeight="1" thickBot="1">
      <c r="B106" s="22"/>
      <c r="C106" s="268"/>
      <c r="D106" s="21"/>
      <c r="E106" s="109"/>
      <c r="F106" s="109"/>
      <c r="G106" s="108"/>
      <c r="H106" s="258"/>
      <c r="I106" s="272"/>
      <c r="J106" s="272"/>
      <c r="K106" s="27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46"/>
      <c r="AK106" s="246"/>
      <c r="AL106" s="11"/>
      <c r="AM106" s="211"/>
      <c r="AN106" s="211"/>
      <c r="AO106" s="249"/>
      <c r="AP106" s="242"/>
      <c r="AQ106" s="239"/>
      <c r="AR106" s="236"/>
      <c r="AS106" s="242"/>
      <c r="AT106" s="239"/>
      <c r="AU106" s="236"/>
      <c r="AV106" s="242"/>
      <c r="AW106" s="239"/>
      <c r="AX106" s="236"/>
      <c r="AY106" s="242"/>
      <c r="AZ106" s="239"/>
      <c r="BA106" s="236"/>
      <c r="BB106" s="242"/>
      <c r="BC106" s="239"/>
      <c r="BD106" s="293"/>
      <c r="BE106" s="296"/>
      <c r="BF106" s="296"/>
      <c r="BG106" s="299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29" t="s">
        <v>287</v>
      </c>
      <c r="M107" s="278"/>
      <c r="N107" s="229" t="s">
        <v>286</v>
      </c>
      <c r="O107" s="278"/>
      <c r="P107" s="229" t="s">
        <v>286</v>
      </c>
      <c r="Q107" s="230"/>
      <c r="R107" s="229" t="s">
        <v>286</v>
      </c>
      <c r="S107" s="230"/>
      <c r="T107" s="229" t="s">
        <v>286</v>
      </c>
      <c r="U107" s="230"/>
      <c r="V107" s="229" t="s">
        <v>286</v>
      </c>
      <c r="W107" s="230"/>
      <c r="X107" s="229" t="s">
        <v>286</v>
      </c>
      <c r="Y107" s="230"/>
      <c r="Z107" s="229" t="s">
        <v>286</v>
      </c>
      <c r="AA107" s="230"/>
      <c r="AB107" s="229" t="s">
        <v>286</v>
      </c>
      <c r="AC107" s="230"/>
      <c r="AD107" s="229" t="s">
        <v>286</v>
      </c>
      <c r="AE107" s="230"/>
      <c r="AF107" s="243" t="s">
        <v>285</v>
      </c>
      <c r="AG107" s="230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/>
      <c r="E108" s="275">
        <v>1317.85</v>
      </c>
      <c r="F108" s="276"/>
      <c r="G108" s="277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10</v>
      </c>
      <c r="AP108" s="70">
        <f t="shared" si="7"/>
        <v>3</v>
      </c>
      <c r="AQ108" s="69">
        <f t="shared" si="7"/>
        <v>0</v>
      </c>
      <c r="AR108" s="71">
        <f t="shared" si="7"/>
        <v>12</v>
      </c>
      <c r="AS108" s="70">
        <f t="shared" si="7"/>
        <v>1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0</v>
      </c>
      <c r="AY108" s="70">
        <f t="shared" si="7"/>
        <v>0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13</v>
      </c>
      <c r="BL108" s="5">
        <f>SUM(AR108:AT108,BD108)</f>
        <v>13</v>
      </c>
      <c r="BM108" s="5">
        <f>SUM(AU108:AW108,BE108)</f>
        <v>0</v>
      </c>
      <c r="BN108" s="5">
        <f>SUM(AX108:AZ108,BF108)</f>
        <v>0</v>
      </c>
      <c r="BO108" s="5">
        <f>SUM(BA108:BC108,BG108)</f>
        <v>0</v>
      </c>
    </row>
    <row r="109" spans="2:67" ht="28.15" customHeight="1">
      <c r="B109" s="34"/>
      <c r="C109" s="265">
        <v>1</v>
      </c>
      <c r="D109" s="54"/>
      <c r="E109" s="105"/>
      <c r="F109" s="105"/>
      <c r="G109" s="104"/>
      <c r="H109" s="259"/>
      <c r="I109" s="269">
        <v>59</v>
      </c>
      <c r="J109" s="269">
        <v>16</v>
      </c>
      <c r="K109" s="269">
        <v>5</v>
      </c>
      <c r="L109" s="48">
        <v>1</v>
      </c>
      <c r="M109" s="47" t="s">
        <v>425</v>
      </c>
      <c r="N109" s="48">
        <v>5</v>
      </c>
      <c r="O109" s="47" t="s">
        <v>455</v>
      </c>
      <c r="P109" s="48">
        <v>9</v>
      </c>
      <c r="Q109" s="47" t="s">
        <v>417</v>
      </c>
      <c r="R109" s="48">
        <v>13</v>
      </c>
      <c r="S109" s="47"/>
      <c r="T109" s="48">
        <v>17</v>
      </c>
      <c r="U109" s="47"/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 t="s">
        <v>479</v>
      </c>
      <c r="AI109" s="45"/>
      <c r="AJ109" s="244"/>
      <c r="AK109" s="244"/>
      <c r="AL109" s="44"/>
      <c r="AM109" s="247">
        <f>SUMPRODUCT(LEN($M109:$AE112)-LEN(SUBSTITUTE($M109:$AE112,"/", "")))/2</f>
        <v>0</v>
      </c>
      <c r="AN109" s="300">
        <f>SUMPRODUCT(LEN($M109:$AE112)-LEN(SUBSTITUTE($M109:$AE112,"-", "")))</f>
        <v>0</v>
      </c>
      <c r="AO109" s="247">
        <f>SUMPRODUCT(LEN($M109:$AE112)-LEN(SUBSTITUTE($M109:$AE112,"A", "")))</f>
        <v>10</v>
      </c>
      <c r="AP109" s="240">
        <f>SUMPRODUCT(LEN($AH109:$AH112)-LEN(SUBSTITUTE($AH109:$AH112,"A", "")))</f>
        <v>3</v>
      </c>
      <c r="AQ109" s="237">
        <f>SUMPRODUCT(LEN($AG109:$AG112)-LEN(SUBSTITUTE($AG109:$AG112,"A", "")))</f>
        <v>0</v>
      </c>
      <c r="AR109" s="234">
        <f>SUMPRODUCT(LEN($M109:$AE112)-LEN(SUBSTITUTE($M109:$AE112,"S", "")))</f>
        <v>12</v>
      </c>
      <c r="AS109" s="240">
        <f>SUMPRODUCT(LEN($AH109:$AH112)-LEN(SUBSTITUTE($AH109:$AH112,"S", "")))</f>
        <v>1</v>
      </c>
      <c r="AT109" s="237">
        <f>SUMPRODUCT(LEN($AG109:$AG112)-LEN(SUBSTITUTE($AG109:$AG112,"S", "")))</f>
        <v>0</v>
      </c>
      <c r="AU109" s="234">
        <f>SUMPRODUCT(LEN($M109:$AE112)-LEN(SUBSTITUTE($M109:$AE112,"F", "")))</f>
        <v>0</v>
      </c>
      <c r="AV109" s="240">
        <f>SUMPRODUCT(LEN($AH109:$AH112)-LEN(SUBSTITUTE($AH109:$AH112,"F", "")))</f>
        <v>0</v>
      </c>
      <c r="AW109" s="237">
        <f>SUMPRODUCT(LEN($AG109:$AG112)-LEN(SUBSTITUTE($AG109:$AG112,"F", "")))</f>
        <v>0</v>
      </c>
      <c r="AX109" s="234">
        <f>SUMPRODUCT(LEN($M109:$AE112)-LEN(SUBSTITUTE($M109:$AE112,"G", "")))</f>
        <v>0</v>
      </c>
      <c r="AY109" s="240">
        <f>SUMPRODUCT(LEN($AH109:$AH112)-LEN(SUBSTITUTE($AH109:$AH112,"G", "")))</f>
        <v>0</v>
      </c>
      <c r="AZ109" s="237">
        <f>SUMPRODUCT(LEN($AG109:$AG112)-LEN(SUBSTITUTE($AG109:$AG112,"G", "")))</f>
        <v>0</v>
      </c>
      <c r="BA109" s="234">
        <f>SUMPRODUCT(LEN($M109:$AE112)-LEN(SUBSTITUTE($M109:$AE112,"M", "")))</f>
        <v>0</v>
      </c>
      <c r="BB109" s="240">
        <f>SUMPRODUCT(LEN($AH109:$AH112)-LEN(SUBSTITUTE($AH109:$AH112,"M", "")))</f>
        <v>0</v>
      </c>
      <c r="BC109" s="237">
        <f>SUMPRODUCT(LEN($AG109:$AG112)-LEN(SUBSTITUTE($AG109:$AG112,"M", "")))</f>
        <v>0</v>
      </c>
      <c r="BD109" s="291">
        <f>SUMPRODUCT(LEN($AI109:$AI112)-LEN(SUBSTITUTE($AI109:$AI112,"S", "")))</f>
        <v>0</v>
      </c>
      <c r="BE109" s="294">
        <f>SUMPRODUCT(LEN($AI109:$AI112)-LEN(SUBSTITUTE($AI109:$AI112,"F", "")))</f>
        <v>0</v>
      </c>
      <c r="BF109" s="294">
        <f>SUMPRODUCT(LEN($AI109:$AI112)-LEN(SUBSTITUTE($AI109:$AI112,"G", "")))</f>
        <v>0</v>
      </c>
      <c r="BG109" s="297">
        <f>SUMPRODUCT(LEN($AI109:$AI112)-LEN(SUBSTITUTE($AI109:$AI112,"M", "")))</f>
        <v>0</v>
      </c>
    </row>
    <row r="110" spans="2:67" ht="28.15" customHeight="1" thickBot="1">
      <c r="B110" s="34"/>
      <c r="C110" s="266"/>
      <c r="D110" s="43"/>
      <c r="E110" s="103"/>
      <c r="F110" s="103"/>
      <c r="G110" s="102"/>
      <c r="H110" s="260"/>
      <c r="I110" s="270"/>
      <c r="J110" s="270"/>
      <c r="K110" s="270"/>
      <c r="L110" s="37">
        <v>2</v>
      </c>
      <c r="M110" s="36" t="s">
        <v>459</v>
      </c>
      <c r="N110" s="37">
        <v>6</v>
      </c>
      <c r="O110" s="36" t="s">
        <v>425</v>
      </c>
      <c r="P110" s="37">
        <v>10</v>
      </c>
      <c r="Q110" s="36" t="s">
        <v>417</v>
      </c>
      <c r="R110" s="37">
        <v>14</v>
      </c>
      <c r="S110" s="36"/>
      <c r="T110" s="37">
        <v>18</v>
      </c>
      <c r="U110" s="36"/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45"/>
      <c r="AK110" s="245"/>
      <c r="AL110" s="23"/>
      <c r="AM110" s="248"/>
      <c r="AN110" s="301"/>
      <c r="AO110" s="248"/>
      <c r="AP110" s="241"/>
      <c r="AQ110" s="238"/>
      <c r="AR110" s="235"/>
      <c r="AS110" s="241"/>
      <c r="AT110" s="238"/>
      <c r="AU110" s="235"/>
      <c r="AV110" s="241"/>
      <c r="AW110" s="238"/>
      <c r="AX110" s="235"/>
      <c r="AY110" s="241"/>
      <c r="AZ110" s="238"/>
      <c r="BA110" s="235"/>
      <c r="BB110" s="241"/>
      <c r="BC110" s="238"/>
      <c r="BD110" s="292"/>
      <c r="BE110" s="295"/>
      <c r="BF110" s="295"/>
      <c r="BG110" s="298"/>
    </row>
    <row r="111" spans="2:67" ht="28.15" customHeight="1">
      <c r="B111" s="34"/>
      <c r="C111" s="267"/>
      <c r="D111" s="33"/>
      <c r="E111" s="101"/>
      <c r="F111" s="101"/>
      <c r="G111" s="100"/>
      <c r="H111" s="257">
        <v>178</v>
      </c>
      <c r="I111" s="271"/>
      <c r="J111" s="271"/>
      <c r="K111" s="271"/>
      <c r="L111" s="27">
        <v>3</v>
      </c>
      <c r="M111" s="26" t="s">
        <v>425</v>
      </c>
      <c r="N111" s="27">
        <v>7</v>
      </c>
      <c r="O111" s="26" t="s">
        <v>423</v>
      </c>
      <c r="P111" s="27">
        <v>11</v>
      </c>
      <c r="Q111" s="26" t="s">
        <v>417</v>
      </c>
      <c r="R111" s="27">
        <v>15</v>
      </c>
      <c r="S111" s="26"/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45"/>
      <c r="AK111" s="245"/>
      <c r="AL111" s="23"/>
      <c r="AM111" s="248"/>
      <c r="AN111" s="301"/>
      <c r="AO111" s="248"/>
      <c r="AP111" s="241"/>
      <c r="AQ111" s="238"/>
      <c r="AR111" s="235"/>
      <c r="AS111" s="241"/>
      <c r="AT111" s="238"/>
      <c r="AU111" s="235"/>
      <c r="AV111" s="241"/>
      <c r="AW111" s="238"/>
      <c r="AX111" s="235"/>
      <c r="AY111" s="241"/>
      <c r="AZ111" s="238"/>
      <c r="BA111" s="235"/>
      <c r="BB111" s="241"/>
      <c r="BC111" s="238"/>
      <c r="BD111" s="292"/>
      <c r="BE111" s="295"/>
      <c r="BF111" s="295"/>
      <c r="BG111" s="298"/>
    </row>
    <row r="112" spans="2:67" ht="28.15" customHeight="1" thickBot="1">
      <c r="B112" s="34"/>
      <c r="C112" s="273"/>
      <c r="D112" s="64"/>
      <c r="E112" s="107"/>
      <c r="F112" s="107"/>
      <c r="G112" s="106"/>
      <c r="H112" s="258"/>
      <c r="I112" s="274"/>
      <c r="J112" s="274"/>
      <c r="K112" s="274"/>
      <c r="L112" s="59">
        <v>4</v>
      </c>
      <c r="M112" s="58" t="s">
        <v>444</v>
      </c>
      <c r="N112" s="59">
        <v>8</v>
      </c>
      <c r="O112" s="58" t="s">
        <v>418</v>
      </c>
      <c r="P112" s="59">
        <v>12</v>
      </c>
      <c r="Q112" s="58"/>
      <c r="R112" s="59">
        <v>16</v>
      </c>
      <c r="S112" s="58"/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50"/>
      <c r="AK112" s="250"/>
      <c r="AL112" s="55"/>
      <c r="AM112" s="249"/>
      <c r="AN112" s="302"/>
      <c r="AO112" s="249"/>
      <c r="AP112" s="242"/>
      <c r="AQ112" s="239"/>
      <c r="AR112" s="236"/>
      <c r="AS112" s="242"/>
      <c r="AT112" s="239"/>
      <c r="AU112" s="236"/>
      <c r="AV112" s="242"/>
      <c r="AW112" s="239"/>
      <c r="AX112" s="236"/>
      <c r="AY112" s="242"/>
      <c r="AZ112" s="239"/>
      <c r="BA112" s="236"/>
      <c r="BB112" s="242"/>
      <c r="BC112" s="239"/>
      <c r="BD112" s="293"/>
      <c r="BE112" s="296"/>
      <c r="BF112" s="296"/>
      <c r="BG112" s="299"/>
    </row>
    <row r="113" spans="2:67" ht="28.15" hidden="1" customHeight="1">
      <c r="B113" s="34"/>
      <c r="C113" s="265">
        <v>2</v>
      </c>
      <c r="D113" s="54"/>
      <c r="E113" s="105"/>
      <c r="F113" s="105"/>
      <c r="G113" s="104"/>
      <c r="H113" s="259"/>
      <c r="I113" s="269"/>
      <c r="J113" s="269"/>
      <c r="K113" s="269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51"/>
      <c r="AK113" s="254"/>
      <c r="AL113" s="44"/>
      <c r="AM113" s="211"/>
      <c r="AN113" s="211"/>
      <c r="AO113" s="247">
        <f>SUMPRODUCT(LEN($M113:$AE116)-LEN(SUBSTITUTE($M113:$AE116,"A", "")))</f>
        <v>0</v>
      </c>
      <c r="AP113" s="240">
        <f>SUMPRODUCT(LEN($AH113:$AH116)-LEN(SUBSTITUTE($AH113:$AH116,"A", "")))</f>
        <v>0</v>
      </c>
      <c r="AQ113" s="237">
        <f>SUMPRODUCT(LEN($AG113:$AG116)-LEN(SUBSTITUTE($AG113:$AG116,"A", "")))</f>
        <v>0</v>
      </c>
      <c r="AR113" s="234">
        <f>SUMPRODUCT(LEN($M113:$AE116)-LEN(SUBSTITUTE($M113:$AE116,"S", "")))</f>
        <v>0</v>
      </c>
      <c r="AS113" s="240">
        <f>SUMPRODUCT(LEN($AH113:$AH116)-LEN(SUBSTITUTE($AH113:$AH116,"S", "")))</f>
        <v>0</v>
      </c>
      <c r="AT113" s="237">
        <f>SUMPRODUCT(LEN($AG113:$AG116)-LEN(SUBSTITUTE($AG113:$AG116,"S", "")))</f>
        <v>0</v>
      </c>
      <c r="AU113" s="234">
        <f>SUMPRODUCT(LEN($M113:$AE116)-LEN(SUBSTITUTE($M113:$AE116,"F", "")))</f>
        <v>0</v>
      </c>
      <c r="AV113" s="240">
        <f>SUMPRODUCT(LEN($AH113:$AH116)-LEN(SUBSTITUTE($AH113:$AH116,"F", "")))</f>
        <v>0</v>
      </c>
      <c r="AW113" s="237">
        <f>SUMPRODUCT(LEN($AG113:$AG116)-LEN(SUBSTITUTE($AG113:$AG116,"F", "")))</f>
        <v>0</v>
      </c>
      <c r="AX113" s="234">
        <f>SUMPRODUCT(LEN($M113:$AE116)-LEN(SUBSTITUTE($M113:$AE116,"G", "")))</f>
        <v>0</v>
      </c>
      <c r="AY113" s="240">
        <f>SUMPRODUCT(LEN($AH113:$AH116)-LEN(SUBSTITUTE($AH113:$AH116,"G", "")))</f>
        <v>0</v>
      </c>
      <c r="AZ113" s="237">
        <f>SUMPRODUCT(LEN($AG113:$AG116)-LEN(SUBSTITUTE($AG113:$AG116,"G", "")))</f>
        <v>0</v>
      </c>
      <c r="BA113" s="234">
        <f>SUMPRODUCT(LEN($M113:$AE116)-LEN(SUBSTITUTE($M113:$AE116,"M", "")))</f>
        <v>0</v>
      </c>
      <c r="BB113" s="240">
        <f>SUMPRODUCT(LEN($AH113:$AH116)-LEN(SUBSTITUTE($AH113:$AH116,"M", "")))</f>
        <v>0</v>
      </c>
      <c r="BC113" s="237">
        <f>SUMPRODUCT(LEN($AG113:$AG116)-LEN(SUBSTITUTE($AG113:$AG116,"M", "")))</f>
        <v>0</v>
      </c>
      <c r="BD113" s="291">
        <f>SUMPRODUCT(LEN($AI113:$AI116)-LEN(SUBSTITUTE($AI113:$AI116,"S", "")))</f>
        <v>0</v>
      </c>
      <c r="BE113" s="294">
        <f>SUMPRODUCT(LEN($AI113:$AI116)-LEN(SUBSTITUTE($AI113:$AI116,"F", "")))</f>
        <v>0</v>
      </c>
      <c r="BF113" s="294">
        <f>SUMPRODUCT(LEN($AI113:$AI116)-LEN(SUBSTITUTE($AI113:$AI116,"G", "")))</f>
        <v>0</v>
      </c>
      <c r="BG113" s="297">
        <f>SUMPRODUCT(LEN($AI113:$AI116)-LEN(SUBSTITUTE($AI113:$AI116,"M", "")))</f>
        <v>0</v>
      </c>
    </row>
    <row r="114" spans="2:67" ht="28.15" hidden="1" customHeight="1" thickBot="1">
      <c r="B114" s="34"/>
      <c r="C114" s="266"/>
      <c r="D114" s="43"/>
      <c r="E114" s="103"/>
      <c r="F114" s="103"/>
      <c r="G114" s="102"/>
      <c r="H114" s="260"/>
      <c r="I114" s="270"/>
      <c r="J114" s="270"/>
      <c r="K114" s="270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52"/>
      <c r="AK114" s="255"/>
      <c r="AL114" s="23"/>
      <c r="AM114" s="211"/>
      <c r="AN114" s="211"/>
      <c r="AO114" s="248"/>
      <c r="AP114" s="241"/>
      <c r="AQ114" s="238"/>
      <c r="AR114" s="235"/>
      <c r="AS114" s="241"/>
      <c r="AT114" s="238"/>
      <c r="AU114" s="235"/>
      <c r="AV114" s="241"/>
      <c r="AW114" s="238"/>
      <c r="AX114" s="235"/>
      <c r="AY114" s="241"/>
      <c r="AZ114" s="238"/>
      <c r="BA114" s="235"/>
      <c r="BB114" s="241"/>
      <c r="BC114" s="238"/>
      <c r="BD114" s="292"/>
      <c r="BE114" s="295"/>
      <c r="BF114" s="295"/>
      <c r="BG114" s="298"/>
    </row>
    <row r="115" spans="2:67" ht="28.15" hidden="1" customHeight="1">
      <c r="B115" s="34"/>
      <c r="C115" s="267"/>
      <c r="D115" s="33"/>
      <c r="E115" s="101"/>
      <c r="F115" s="101"/>
      <c r="G115" s="100"/>
      <c r="H115" s="257"/>
      <c r="I115" s="271"/>
      <c r="J115" s="271"/>
      <c r="K115" s="271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52"/>
      <c r="AK115" s="255"/>
      <c r="AL115" s="23"/>
      <c r="AM115" s="211"/>
      <c r="AN115" s="211"/>
      <c r="AO115" s="248"/>
      <c r="AP115" s="241"/>
      <c r="AQ115" s="238"/>
      <c r="AR115" s="235"/>
      <c r="AS115" s="241"/>
      <c r="AT115" s="238"/>
      <c r="AU115" s="235"/>
      <c r="AV115" s="241"/>
      <c r="AW115" s="238"/>
      <c r="AX115" s="235"/>
      <c r="AY115" s="241"/>
      <c r="AZ115" s="238"/>
      <c r="BA115" s="235"/>
      <c r="BB115" s="241"/>
      <c r="BC115" s="238"/>
      <c r="BD115" s="292"/>
      <c r="BE115" s="295"/>
      <c r="BF115" s="295"/>
      <c r="BG115" s="298"/>
    </row>
    <row r="116" spans="2:67" ht="28.15" hidden="1" customHeight="1" thickBot="1">
      <c r="B116" s="34"/>
      <c r="C116" s="273"/>
      <c r="D116" s="64"/>
      <c r="E116" s="107"/>
      <c r="F116" s="107"/>
      <c r="G116" s="106"/>
      <c r="H116" s="258"/>
      <c r="I116" s="274"/>
      <c r="J116" s="274"/>
      <c r="K116" s="274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53"/>
      <c r="AK116" s="256"/>
      <c r="AL116" s="55"/>
      <c r="AM116" s="211"/>
      <c r="AN116" s="211"/>
      <c r="AO116" s="249"/>
      <c r="AP116" s="242"/>
      <c r="AQ116" s="239"/>
      <c r="AR116" s="236"/>
      <c r="AS116" s="242"/>
      <c r="AT116" s="239"/>
      <c r="AU116" s="236"/>
      <c r="AV116" s="242"/>
      <c r="AW116" s="239"/>
      <c r="AX116" s="236"/>
      <c r="AY116" s="242"/>
      <c r="AZ116" s="239"/>
      <c r="BA116" s="236"/>
      <c r="BB116" s="242"/>
      <c r="BC116" s="239"/>
      <c r="BD116" s="293"/>
      <c r="BE116" s="296"/>
      <c r="BF116" s="296"/>
      <c r="BG116" s="299"/>
    </row>
    <row r="117" spans="2:67" ht="28.15" hidden="1" customHeight="1">
      <c r="B117" s="34"/>
      <c r="C117" s="265">
        <v>3</v>
      </c>
      <c r="D117" s="54"/>
      <c r="E117" s="105"/>
      <c r="F117" s="105"/>
      <c r="G117" s="104"/>
      <c r="H117" s="259"/>
      <c r="I117" s="269"/>
      <c r="J117" s="269"/>
      <c r="K117" s="269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44"/>
      <c r="AK117" s="244"/>
      <c r="AL117" s="44"/>
      <c r="AM117" s="211"/>
      <c r="AN117" s="211"/>
      <c r="AO117" s="247">
        <f>SUMPRODUCT(LEN($M117:$AE120)-LEN(SUBSTITUTE($M117:$AE120,"A", "")))</f>
        <v>0</v>
      </c>
      <c r="AP117" s="240">
        <f>SUMPRODUCT(LEN($AH117:$AH120)-LEN(SUBSTITUTE($AH117:$AH120,"A", "")))</f>
        <v>0</v>
      </c>
      <c r="AQ117" s="237">
        <f>SUMPRODUCT(LEN($AG117:$AG120)-LEN(SUBSTITUTE($AG117:$AG120,"A", "")))</f>
        <v>0</v>
      </c>
      <c r="AR117" s="234">
        <f>SUMPRODUCT(LEN($M117:$AE120)-LEN(SUBSTITUTE($M117:$AE120,"S", "")))</f>
        <v>0</v>
      </c>
      <c r="AS117" s="240">
        <f>SUMPRODUCT(LEN($AH117:$AH120)-LEN(SUBSTITUTE($AH117:$AH120,"S", "")))</f>
        <v>0</v>
      </c>
      <c r="AT117" s="237">
        <f>SUMPRODUCT(LEN($AG117:$AG120)-LEN(SUBSTITUTE($AG117:$AG120,"S", "")))</f>
        <v>0</v>
      </c>
      <c r="AU117" s="234">
        <f>SUMPRODUCT(LEN($M117:$AE120)-LEN(SUBSTITUTE($M117:$AE120,"F", "")))</f>
        <v>0</v>
      </c>
      <c r="AV117" s="240">
        <f>SUMPRODUCT(LEN($AH117:$AH120)-LEN(SUBSTITUTE($AH117:$AH120,"F", "")))</f>
        <v>0</v>
      </c>
      <c r="AW117" s="237">
        <f>SUMPRODUCT(LEN($AG117:$AG120)-LEN(SUBSTITUTE($AG117:$AG120,"F", "")))</f>
        <v>0</v>
      </c>
      <c r="AX117" s="234">
        <f>SUMPRODUCT(LEN($M117:$AE120)-LEN(SUBSTITUTE($M117:$AE120,"G", "")))</f>
        <v>0</v>
      </c>
      <c r="AY117" s="240">
        <f>SUMPRODUCT(LEN($AH117:$AH120)-LEN(SUBSTITUTE($AH117:$AH120,"G", "")))</f>
        <v>0</v>
      </c>
      <c r="AZ117" s="237">
        <f>SUMPRODUCT(LEN($AG117:$AG120)-LEN(SUBSTITUTE($AG117:$AG120,"G", "")))</f>
        <v>0</v>
      </c>
      <c r="BA117" s="234">
        <f>SUMPRODUCT(LEN($M117:$AE120)-LEN(SUBSTITUTE($M117:$AE120,"M", "")))</f>
        <v>0</v>
      </c>
      <c r="BB117" s="240">
        <f>SUMPRODUCT(LEN($AH117:$AH120)-LEN(SUBSTITUTE($AH117:$AH120,"M", "")))</f>
        <v>0</v>
      </c>
      <c r="BC117" s="237">
        <f>SUMPRODUCT(LEN($AG117:$AG120)-LEN(SUBSTITUTE($AG117:$AG120,"M", "")))</f>
        <v>0</v>
      </c>
      <c r="BD117" s="291">
        <f>SUMPRODUCT(LEN($AI117:$AI120)-LEN(SUBSTITUTE($AI117:$AI120,"S", "")))</f>
        <v>0</v>
      </c>
      <c r="BE117" s="294">
        <f>SUMPRODUCT(LEN($AI117:$AI120)-LEN(SUBSTITUTE($AI117:$AI120,"F", "")))</f>
        <v>0</v>
      </c>
      <c r="BF117" s="294">
        <f>SUMPRODUCT(LEN($AI117:$AI120)-LEN(SUBSTITUTE($AI117:$AI120,"G", "")))</f>
        <v>0</v>
      </c>
      <c r="BG117" s="297">
        <f>SUMPRODUCT(LEN($AI117:$AI120)-LEN(SUBSTITUTE($AI117:$AI120,"M", "")))</f>
        <v>0</v>
      </c>
    </row>
    <row r="118" spans="2:67" ht="28.15" hidden="1" customHeight="1" thickBot="1">
      <c r="B118" s="34"/>
      <c r="C118" s="266"/>
      <c r="D118" s="43"/>
      <c r="E118" s="103"/>
      <c r="F118" s="103"/>
      <c r="G118" s="102"/>
      <c r="H118" s="260"/>
      <c r="I118" s="270"/>
      <c r="J118" s="270"/>
      <c r="K118" s="270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45"/>
      <c r="AK118" s="245"/>
      <c r="AL118" s="23"/>
      <c r="AM118" s="211"/>
      <c r="AN118" s="211"/>
      <c r="AO118" s="248"/>
      <c r="AP118" s="241"/>
      <c r="AQ118" s="238"/>
      <c r="AR118" s="235"/>
      <c r="AS118" s="241"/>
      <c r="AT118" s="238"/>
      <c r="AU118" s="235"/>
      <c r="AV118" s="241"/>
      <c r="AW118" s="238"/>
      <c r="AX118" s="235"/>
      <c r="AY118" s="241"/>
      <c r="AZ118" s="238"/>
      <c r="BA118" s="235"/>
      <c r="BB118" s="241"/>
      <c r="BC118" s="238"/>
      <c r="BD118" s="292"/>
      <c r="BE118" s="295"/>
      <c r="BF118" s="295"/>
      <c r="BG118" s="298"/>
    </row>
    <row r="119" spans="2:67" ht="28.15" hidden="1" customHeight="1">
      <c r="B119" s="34"/>
      <c r="C119" s="267"/>
      <c r="D119" s="33"/>
      <c r="E119" s="101"/>
      <c r="F119" s="101"/>
      <c r="G119" s="100"/>
      <c r="H119" s="257"/>
      <c r="I119" s="271"/>
      <c r="J119" s="271"/>
      <c r="K119" s="271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45"/>
      <c r="AK119" s="245"/>
      <c r="AL119" s="23"/>
      <c r="AM119" s="211"/>
      <c r="AN119" s="211"/>
      <c r="AO119" s="248"/>
      <c r="AP119" s="241"/>
      <c r="AQ119" s="238"/>
      <c r="AR119" s="235"/>
      <c r="AS119" s="241"/>
      <c r="AT119" s="238"/>
      <c r="AU119" s="235"/>
      <c r="AV119" s="241"/>
      <c r="AW119" s="238"/>
      <c r="AX119" s="235"/>
      <c r="AY119" s="241"/>
      <c r="AZ119" s="238"/>
      <c r="BA119" s="235"/>
      <c r="BB119" s="241"/>
      <c r="BC119" s="238"/>
      <c r="BD119" s="292"/>
      <c r="BE119" s="295"/>
      <c r="BF119" s="295"/>
      <c r="BG119" s="298"/>
    </row>
    <row r="120" spans="2:67" ht="28.15" hidden="1" customHeight="1" thickBot="1">
      <c r="B120" s="22"/>
      <c r="C120" s="268"/>
      <c r="D120" s="21"/>
      <c r="E120" s="109"/>
      <c r="F120" s="109"/>
      <c r="G120" s="108"/>
      <c r="H120" s="258"/>
      <c r="I120" s="272"/>
      <c r="J120" s="272"/>
      <c r="K120" s="27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46"/>
      <c r="AK120" s="246"/>
      <c r="AL120" s="11"/>
      <c r="AM120" s="211"/>
      <c r="AN120" s="211"/>
      <c r="AO120" s="249"/>
      <c r="AP120" s="242"/>
      <c r="AQ120" s="239"/>
      <c r="AR120" s="236"/>
      <c r="AS120" s="242"/>
      <c r="AT120" s="239"/>
      <c r="AU120" s="236"/>
      <c r="AV120" s="242"/>
      <c r="AW120" s="239"/>
      <c r="AX120" s="236"/>
      <c r="AY120" s="242"/>
      <c r="AZ120" s="239"/>
      <c r="BA120" s="236"/>
      <c r="BB120" s="242"/>
      <c r="BC120" s="239"/>
      <c r="BD120" s="293"/>
      <c r="BE120" s="296"/>
      <c r="BF120" s="296"/>
      <c r="BG120" s="299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29" t="s">
        <v>287</v>
      </c>
      <c r="M121" s="278"/>
      <c r="N121" s="229" t="s">
        <v>286</v>
      </c>
      <c r="O121" s="278"/>
      <c r="P121" s="229" t="s">
        <v>286</v>
      </c>
      <c r="Q121" s="230"/>
      <c r="R121" s="229" t="s">
        <v>286</v>
      </c>
      <c r="S121" s="230"/>
      <c r="T121" s="229" t="s">
        <v>286</v>
      </c>
      <c r="U121" s="230"/>
      <c r="V121" s="229" t="s">
        <v>286</v>
      </c>
      <c r="W121" s="230"/>
      <c r="X121" s="229" t="s">
        <v>286</v>
      </c>
      <c r="Y121" s="230"/>
      <c r="Z121" s="229" t="s">
        <v>286</v>
      </c>
      <c r="AA121" s="230"/>
      <c r="AB121" s="229" t="s">
        <v>286</v>
      </c>
      <c r="AC121" s="230"/>
      <c r="AD121" s="229" t="s">
        <v>286</v>
      </c>
      <c r="AE121" s="230"/>
      <c r="AF121" s="243" t="s">
        <v>285</v>
      </c>
      <c r="AG121" s="230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/>
      <c r="E122" s="275">
        <v>1390.46</v>
      </c>
      <c r="F122" s="276"/>
      <c r="G122" s="277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5</v>
      </c>
      <c r="AP122" s="70">
        <f t="shared" si="8"/>
        <v>3</v>
      </c>
      <c r="AQ122" s="69">
        <f t="shared" si="8"/>
        <v>0</v>
      </c>
      <c r="AR122" s="71">
        <f t="shared" si="8"/>
        <v>12</v>
      </c>
      <c r="AS122" s="70">
        <f t="shared" si="8"/>
        <v>2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0</v>
      </c>
      <c r="AY122" s="70">
        <f t="shared" si="8"/>
        <v>0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8</v>
      </c>
      <c r="BL122" s="5">
        <f>SUM(AR122:AT122,BD122)</f>
        <v>14</v>
      </c>
      <c r="BM122" s="5">
        <f>SUM(AU122:AW122,BE122)</f>
        <v>0</v>
      </c>
      <c r="BN122" s="5">
        <f>SUM(AX122:AZ122,BF122)</f>
        <v>0</v>
      </c>
      <c r="BO122" s="5">
        <f>SUM(BA122:BC122,BG122)</f>
        <v>0</v>
      </c>
    </row>
    <row r="123" spans="2:67" ht="28.15" customHeight="1">
      <c r="B123" s="34"/>
      <c r="C123" s="265">
        <v>1</v>
      </c>
      <c r="D123" s="54"/>
      <c r="E123" s="105"/>
      <c r="F123" s="105"/>
      <c r="G123" s="104"/>
      <c r="H123" s="259"/>
      <c r="I123" s="269">
        <v>52</v>
      </c>
      <c r="J123" s="269">
        <v>14</v>
      </c>
      <c r="K123" s="269">
        <v>6</v>
      </c>
      <c r="L123" s="48">
        <v>1</v>
      </c>
      <c r="M123" s="47" t="s">
        <v>444</v>
      </c>
      <c r="N123" s="48">
        <v>5</v>
      </c>
      <c r="O123" s="47" t="s">
        <v>425</v>
      </c>
      <c r="P123" s="48">
        <v>9</v>
      </c>
      <c r="Q123" s="47"/>
      <c r="R123" s="48">
        <v>13</v>
      </c>
      <c r="S123" s="47"/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472</v>
      </c>
      <c r="AI123" s="45"/>
      <c r="AJ123" s="244"/>
      <c r="AK123" s="244"/>
      <c r="AL123" s="44"/>
      <c r="AM123" s="247">
        <f>SUMPRODUCT(LEN($M123:$AE126)-LEN(SUBSTITUTE($M123:$AE126,"/", "")))/2</f>
        <v>0</v>
      </c>
      <c r="AN123" s="300">
        <f>SUMPRODUCT(LEN($M123:$AE126)-LEN(SUBSTITUTE($M123:$AE126,"-", "")))</f>
        <v>0</v>
      </c>
      <c r="AO123" s="247">
        <f>SUMPRODUCT(LEN($M123:$AE126)-LEN(SUBSTITUTE($M123:$AE126,"A", "")))</f>
        <v>5</v>
      </c>
      <c r="AP123" s="240">
        <f>SUMPRODUCT(LEN($AH123:$AH126)-LEN(SUBSTITUTE($AH123:$AH126,"A", "")))</f>
        <v>3</v>
      </c>
      <c r="AQ123" s="237">
        <f>SUMPRODUCT(LEN($AG123:$AG126)-LEN(SUBSTITUTE($AG123:$AG126,"A", "")))</f>
        <v>0</v>
      </c>
      <c r="AR123" s="234">
        <f>SUMPRODUCT(LEN($M123:$AE126)-LEN(SUBSTITUTE($M123:$AE126,"S", "")))</f>
        <v>12</v>
      </c>
      <c r="AS123" s="240">
        <f>SUMPRODUCT(LEN($AH123:$AH126)-LEN(SUBSTITUTE($AH123:$AH126,"S", "")))</f>
        <v>2</v>
      </c>
      <c r="AT123" s="237">
        <f>SUMPRODUCT(LEN($AG123:$AG126)-LEN(SUBSTITUTE($AG123:$AG126,"S", "")))</f>
        <v>0</v>
      </c>
      <c r="AU123" s="234">
        <f>SUMPRODUCT(LEN($M123:$AE126)-LEN(SUBSTITUTE($M123:$AE126,"F", "")))</f>
        <v>0</v>
      </c>
      <c r="AV123" s="240">
        <f>SUMPRODUCT(LEN($AH123:$AH126)-LEN(SUBSTITUTE($AH123:$AH126,"F", "")))</f>
        <v>0</v>
      </c>
      <c r="AW123" s="237">
        <f>SUMPRODUCT(LEN($AG123:$AG126)-LEN(SUBSTITUTE($AG123:$AG126,"F", "")))</f>
        <v>0</v>
      </c>
      <c r="AX123" s="234">
        <f>SUMPRODUCT(LEN($M123:$AE126)-LEN(SUBSTITUTE($M123:$AE126,"G", "")))</f>
        <v>0</v>
      </c>
      <c r="AY123" s="240">
        <f>SUMPRODUCT(LEN($AH123:$AH126)-LEN(SUBSTITUTE($AH123:$AH126,"G", "")))</f>
        <v>0</v>
      </c>
      <c r="AZ123" s="237">
        <f>SUMPRODUCT(LEN($AG123:$AG126)-LEN(SUBSTITUTE($AG123:$AG126,"G", "")))</f>
        <v>0</v>
      </c>
      <c r="BA123" s="234">
        <f>SUMPRODUCT(LEN($M123:$AE126)-LEN(SUBSTITUTE($M123:$AE126,"M", "")))</f>
        <v>0</v>
      </c>
      <c r="BB123" s="240">
        <f>SUMPRODUCT(LEN($AH123:$AH126)-LEN(SUBSTITUTE($AH123:$AH126,"M", "")))</f>
        <v>0</v>
      </c>
      <c r="BC123" s="237">
        <f>SUMPRODUCT(LEN($AG123:$AG126)-LEN(SUBSTITUTE($AG123:$AG126,"M", "")))</f>
        <v>0</v>
      </c>
      <c r="BD123" s="291">
        <f>SUMPRODUCT(LEN($AI123:$AI126)-LEN(SUBSTITUTE($AI123:$AI126,"S", "")))</f>
        <v>0</v>
      </c>
      <c r="BE123" s="294">
        <f>SUMPRODUCT(LEN($AI123:$AI126)-LEN(SUBSTITUTE($AI123:$AI126,"F", "")))</f>
        <v>0</v>
      </c>
      <c r="BF123" s="294">
        <f>SUMPRODUCT(LEN($AI123:$AI126)-LEN(SUBSTITUTE($AI123:$AI126,"G", "")))</f>
        <v>0</v>
      </c>
      <c r="BG123" s="297">
        <f>SUMPRODUCT(LEN($AI123:$AI126)-LEN(SUBSTITUTE($AI123:$AI126,"M", "")))</f>
        <v>0</v>
      </c>
    </row>
    <row r="124" spans="2:67" ht="28.15" customHeight="1" thickBot="1">
      <c r="B124" s="34"/>
      <c r="C124" s="266"/>
      <c r="D124" s="43"/>
      <c r="E124" s="103"/>
      <c r="F124" s="103"/>
      <c r="G124" s="102"/>
      <c r="H124" s="260"/>
      <c r="I124" s="270"/>
      <c r="J124" s="270"/>
      <c r="K124" s="270"/>
      <c r="L124" s="37">
        <v>2</v>
      </c>
      <c r="M124" s="36" t="s">
        <v>427</v>
      </c>
      <c r="N124" s="37">
        <v>6</v>
      </c>
      <c r="O124" s="36" t="s">
        <v>425</v>
      </c>
      <c r="P124" s="37">
        <v>10</v>
      </c>
      <c r="Q124" s="36"/>
      <c r="R124" s="37">
        <v>14</v>
      </c>
      <c r="S124" s="36"/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422</v>
      </c>
      <c r="AI124" s="24"/>
      <c r="AJ124" s="245"/>
      <c r="AK124" s="245"/>
      <c r="AL124" s="23"/>
      <c r="AM124" s="248"/>
      <c r="AN124" s="301"/>
      <c r="AO124" s="248"/>
      <c r="AP124" s="241"/>
      <c r="AQ124" s="238"/>
      <c r="AR124" s="235"/>
      <c r="AS124" s="241"/>
      <c r="AT124" s="238"/>
      <c r="AU124" s="235"/>
      <c r="AV124" s="241"/>
      <c r="AW124" s="238"/>
      <c r="AX124" s="235"/>
      <c r="AY124" s="241"/>
      <c r="AZ124" s="238"/>
      <c r="BA124" s="235"/>
      <c r="BB124" s="241"/>
      <c r="BC124" s="238"/>
      <c r="BD124" s="292"/>
      <c r="BE124" s="295"/>
      <c r="BF124" s="295"/>
      <c r="BG124" s="298"/>
    </row>
    <row r="125" spans="2:67" ht="28.15" customHeight="1">
      <c r="B125" s="34"/>
      <c r="C125" s="267"/>
      <c r="D125" s="33"/>
      <c r="E125" s="101"/>
      <c r="F125" s="101"/>
      <c r="G125" s="100"/>
      <c r="H125" s="257">
        <v>178</v>
      </c>
      <c r="I125" s="271"/>
      <c r="J125" s="271"/>
      <c r="K125" s="271"/>
      <c r="L125" s="27">
        <v>3</v>
      </c>
      <c r="M125" s="26" t="s">
        <v>427</v>
      </c>
      <c r="N125" s="27">
        <v>7</v>
      </c>
      <c r="O125" s="26" t="s">
        <v>422</v>
      </c>
      <c r="P125" s="27">
        <v>11</v>
      </c>
      <c r="Q125" s="26"/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45"/>
      <c r="AK125" s="245"/>
      <c r="AL125" s="23"/>
      <c r="AM125" s="248"/>
      <c r="AN125" s="301"/>
      <c r="AO125" s="248"/>
      <c r="AP125" s="241"/>
      <c r="AQ125" s="238"/>
      <c r="AR125" s="235"/>
      <c r="AS125" s="241"/>
      <c r="AT125" s="238"/>
      <c r="AU125" s="235"/>
      <c r="AV125" s="241"/>
      <c r="AW125" s="238"/>
      <c r="AX125" s="235"/>
      <c r="AY125" s="241"/>
      <c r="AZ125" s="238"/>
      <c r="BA125" s="235"/>
      <c r="BB125" s="241"/>
      <c r="BC125" s="238"/>
      <c r="BD125" s="292"/>
      <c r="BE125" s="295"/>
      <c r="BF125" s="295"/>
      <c r="BG125" s="298"/>
    </row>
    <row r="126" spans="2:67" ht="28.15" customHeight="1" thickBot="1">
      <c r="B126" s="34"/>
      <c r="C126" s="273"/>
      <c r="D126" s="64"/>
      <c r="E126" s="107"/>
      <c r="F126" s="107"/>
      <c r="G126" s="106"/>
      <c r="H126" s="258"/>
      <c r="I126" s="274"/>
      <c r="J126" s="274"/>
      <c r="K126" s="274"/>
      <c r="L126" s="59">
        <v>4</v>
      </c>
      <c r="M126" s="58" t="s">
        <v>424</v>
      </c>
      <c r="N126" s="59">
        <v>8</v>
      </c>
      <c r="O126" s="58" t="s">
        <v>417</v>
      </c>
      <c r="P126" s="59">
        <v>12</v>
      </c>
      <c r="Q126" s="58"/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50"/>
      <c r="AK126" s="250"/>
      <c r="AL126" s="55"/>
      <c r="AM126" s="249"/>
      <c r="AN126" s="302"/>
      <c r="AO126" s="249"/>
      <c r="AP126" s="242"/>
      <c r="AQ126" s="239"/>
      <c r="AR126" s="236"/>
      <c r="AS126" s="242"/>
      <c r="AT126" s="239"/>
      <c r="AU126" s="236"/>
      <c r="AV126" s="242"/>
      <c r="AW126" s="239"/>
      <c r="AX126" s="236"/>
      <c r="AY126" s="242"/>
      <c r="AZ126" s="239"/>
      <c r="BA126" s="236"/>
      <c r="BB126" s="242"/>
      <c r="BC126" s="239"/>
      <c r="BD126" s="293"/>
      <c r="BE126" s="296"/>
      <c r="BF126" s="296"/>
      <c r="BG126" s="299"/>
    </row>
    <row r="127" spans="2:67" ht="28.15" hidden="1" customHeight="1">
      <c r="B127" s="34"/>
      <c r="C127" s="265">
        <v>2</v>
      </c>
      <c r="D127" s="54"/>
      <c r="E127" s="105"/>
      <c r="F127" s="105"/>
      <c r="G127" s="104"/>
      <c r="H127" s="259"/>
      <c r="I127" s="269"/>
      <c r="J127" s="269"/>
      <c r="K127" s="269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51"/>
      <c r="AK127" s="254"/>
      <c r="AL127" s="44"/>
      <c r="AM127" s="211"/>
      <c r="AN127" s="211"/>
      <c r="AO127" s="247">
        <f>SUMPRODUCT(LEN($M127:$AE130)-LEN(SUBSTITUTE($M127:$AE130,"A", "")))</f>
        <v>0</v>
      </c>
      <c r="AP127" s="240">
        <f>SUMPRODUCT(LEN($AH127:$AH130)-LEN(SUBSTITUTE($AH127:$AH130,"A", "")))</f>
        <v>0</v>
      </c>
      <c r="AQ127" s="237">
        <f>SUMPRODUCT(LEN($AG127:$AG130)-LEN(SUBSTITUTE($AG127:$AG130,"A", "")))</f>
        <v>0</v>
      </c>
      <c r="AR127" s="234">
        <f>SUMPRODUCT(LEN($M127:$AE130)-LEN(SUBSTITUTE($M127:$AE130,"S", "")))</f>
        <v>0</v>
      </c>
      <c r="AS127" s="240">
        <f>SUMPRODUCT(LEN($AH127:$AH130)-LEN(SUBSTITUTE($AH127:$AH130,"S", "")))</f>
        <v>0</v>
      </c>
      <c r="AT127" s="237">
        <f>SUMPRODUCT(LEN($AG127:$AG130)-LEN(SUBSTITUTE($AG127:$AG130,"S", "")))</f>
        <v>0</v>
      </c>
      <c r="AU127" s="234">
        <f>SUMPRODUCT(LEN($M127:$AE130)-LEN(SUBSTITUTE($M127:$AE130,"F", "")))</f>
        <v>0</v>
      </c>
      <c r="AV127" s="240">
        <f>SUMPRODUCT(LEN($AH127:$AH130)-LEN(SUBSTITUTE($AH127:$AH130,"F", "")))</f>
        <v>0</v>
      </c>
      <c r="AW127" s="237">
        <f>SUMPRODUCT(LEN($AG127:$AG130)-LEN(SUBSTITUTE($AG127:$AG130,"F", "")))</f>
        <v>0</v>
      </c>
      <c r="AX127" s="234">
        <f>SUMPRODUCT(LEN($M127:$AE130)-LEN(SUBSTITUTE($M127:$AE130,"G", "")))</f>
        <v>0</v>
      </c>
      <c r="AY127" s="240">
        <f>SUMPRODUCT(LEN($AH127:$AH130)-LEN(SUBSTITUTE($AH127:$AH130,"G", "")))</f>
        <v>0</v>
      </c>
      <c r="AZ127" s="237">
        <f>SUMPRODUCT(LEN($AG127:$AG130)-LEN(SUBSTITUTE($AG127:$AG130,"G", "")))</f>
        <v>0</v>
      </c>
      <c r="BA127" s="234">
        <f>SUMPRODUCT(LEN($M127:$AE130)-LEN(SUBSTITUTE($M127:$AE130,"M", "")))</f>
        <v>0</v>
      </c>
      <c r="BB127" s="240">
        <f>SUMPRODUCT(LEN($AH127:$AH130)-LEN(SUBSTITUTE($AH127:$AH130,"M", "")))</f>
        <v>0</v>
      </c>
      <c r="BC127" s="237">
        <f>SUMPRODUCT(LEN($AG127:$AG130)-LEN(SUBSTITUTE($AG127:$AG130,"M", "")))</f>
        <v>0</v>
      </c>
      <c r="BD127" s="291">
        <f>SUMPRODUCT(LEN($AI127:$AI130)-LEN(SUBSTITUTE($AI127:$AI130,"S", "")))</f>
        <v>0</v>
      </c>
      <c r="BE127" s="294">
        <f>SUMPRODUCT(LEN($AI127:$AI130)-LEN(SUBSTITUTE($AI127:$AI130,"F", "")))</f>
        <v>0</v>
      </c>
      <c r="BF127" s="294">
        <f>SUMPRODUCT(LEN($AI127:$AI130)-LEN(SUBSTITUTE($AI127:$AI130,"G", "")))</f>
        <v>0</v>
      </c>
      <c r="BG127" s="297">
        <f>SUMPRODUCT(LEN($AI127:$AI130)-LEN(SUBSTITUTE($AI127:$AI130,"M", "")))</f>
        <v>0</v>
      </c>
    </row>
    <row r="128" spans="2:67" ht="28.15" hidden="1" customHeight="1" thickBot="1">
      <c r="B128" s="34"/>
      <c r="C128" s="266"/>
      <c r="D128" s="43"/>
      <c r="E128" s="103"/>
      <c r="F128" s="103"/>
      <c r="G128" s="102"/>
      <c r="H128" s="260"/>
      <c r="I128" s="270"/>
      <c r="J128" s="270"/>
      <c r="K128" s="270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52"/>
      <c r="AK128" s="255"/>
      <c r="AL128" s="23"/>
      <c r="AM128" s="211"/>
      <c r="AN128" s="211"/>
      <c r="AO128" s="248"/>
      <c r="AP128" s="241"/>
      <c r="AQ128" s="238"/>
      <c r="AR128" s="235"/>
      <c r="AS128" s="241"/>
      <c r="AT128" s="238"/>
      <c r="AU128" s="235"/>
      <c r="AV128" s="241"/>
      <c r="AW128" s="238"/>
      <c r="AX128" s="235"/>
      <c r="AY128" s="241"/>
      <c r="AZ128" s="238"/>
      <c r="BA128" s="235"/>
      <c r="BB128" s="241"/>
      <c r="BC128" s="238"/>
      <c r="BD128" s="292"/>
      <c r="BE128" s="295"/>
      <c r="BF128" s="295"/>
      <c r="BG128" s="298"/>
    </row>
    <row r="129" spans="2:67" ht="28.15" hidden="1" customHeight="1">
      <c r="B129" s="34"/>
      <c r="C129" s="267"/>
      <c r="D129" s="33"/>
      <c r="E129" s="101"/>
      <c r="F129" s="101"/>
      <c r="G129" s="100"/>
      <c r="H129" s="257"/>
      <c r="I129" s="271"/>
      <c r="J129" s="271"/>
      <c r="K129" s="271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52"/>
      <c r="AK129" s="255"/>
      <c r="AL129" s="23"/>
      <c r="AM129" s="211"/>
      <c r="AN129" s="211"/>
      <c r="AO129" s="248"/>
      <c r="AP129" s="241"/>
      <c r="AQ129" s="238"/>
      <c r="AR129" s="235"/>
      <c r="AS129" s="241"/>
      <c r="AT129" s="238"/>
      <c r="AU129" s="235"/>
      <c r="AV129" s="241"/>
      <c r="AW129" s="238"/>
      <c r="AX129" s="235"/>
      <c r="AY129" s="241"/>
      <c r="AZ129" s="238"/>
      <c r="BA129" s="235"/>
      <c r="BB129" s="241"/>
      <c r="BC129" s="238"/>
      <c r="BD129" s="292"/>
      <c r="BE129" s="295"/>
      <c r="BF129" s="295"/>
      <c r="BG129" s="298"/>
    </row>
    <row r="130" spans="2:67" ht="28.15" hidden="1" customHeight="1" thickBot="1">
      <c r="B130" s="34"/>
      <c r="C130" s="273"/>
      <c r="D130" s="64"/>
      <c r="E130" s="107"/>
      <c r="F130" s="107"/>
      <c r="G130" s="106"/>
      <c r="H130" s="258"/>
      <c r="I130" s="274"/>
      <c r="J130" s="274"/>
      <c r="K130" s="274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53"/>
      <c r="AK130" s="256"/>
      <c r="AL130" s="55"/>
      <c r="AM130" s="211"/>
      <c r="AN130" s="211"/>
      <c r="AO130" s="249"/>
      <c r="AP130" s="242"/>
      <c r="AQ130" s="239"/>
      <c r="AR130" s="236"/>
      <c r="AS130" s="242"/>
      <c r="AT130" s="239"/>
      <c r="AU130" s="236"/>
      <c r="AV130" s="242"/>
      <c r="AW130" s="239"/>
      <c r="AX130" s="236"/>
      <c r="AY130" s="242"/>
      <c r="AZ130" s="239"/>
      <c r="BA130" s="236"/>
      <c r="BB130" s="242"/>
      <c r="BC130" s="239"/>
      <c r="BD130" s="293"/>
      <c r="BE130" s="296"/>
      <c r="BF130" s="296"/>
      <c r="BG130" s="299"/>
    </row>
    <row r="131" spans="2:67" ht="28.15" hidden="1" customHeight="1">
      <c r="B131" s="34"/>
      <c r="C131" s="265">
        <v>3</v>
      </c>
      <c r="D131" s="54"/>
      <c r="E131" s="105"/>
      <c r="F131" s="105"/>
      <c r="G131" s="104"/>
      <c r="H131" s="259"/>
      <c r="I131" s="269"/>
      <c r="J131" s="269"/>
      <c r="K131" s="269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44"/>
      <c r="AK131" s="244"/>
      <c r="AL131" s="44"/>
      <c r="AM131" s="211"/>
      <c r="AN131" s="211"/>
      <c r="AO131" s="247">
        <f>SUMPRODUCT(LEN($M131:$AE134)-LEN(SUBSTITUTE($M131:$AE134,"A", "")))</f>
        <v>0</v>
      </c>
      <c r="AP131" s="240">
        <f>SUMPRODUCT(LEN($AH131:$AH134)-LEN(SUBSTITUTE($AH131:$AH134,"A", "")))</f>
        <v>0</v>
      </c>
      <c r="AQ131" s="237">
        <f>SUMPRODUCT(LEN($AG131:$AG134)-LEN(SUBSTITUTE($AG131:$AG134,"A", "")))</f>
        <v>0</v>
      </c>
      <c r="AR131" s="234">
        <f>SUMPRODUCT(LEN($M131:$AE134)-LEN(SUBSTITUTE($M131:$AE134,"S", "")))</f>
        <v>0</v>
      </c>
      <c r="AS131" s="240">
        <f>SUMPRODUCT(LEN($AH131:$AH134)-LEN(SUBSTITUTE($AH131:$AH134,"S", "")))</f>
        <v>0</v>
      </c>
      <c r="AT131" s="237">
        <f>SUMPRODUCT(LEN($AG131:$AG134)-LEN(SUBSTITUTE($AG131:$AG134,"S", "")))</f>
        <v>0</v>
      </c>
      <c r="AU131" s="234">
        <f>SUMPRODUCT(LEN($M131:$AE134)-LEN(SUBSTITUTE($M131:$AE134,"F", "")))</f>
        <v>0</v>
      </c>
      <c r="AV131" s="240">
        <f>SUMPRODUCT(LEN($AH131:$AH134)-LEN(SUBSTITUTE($AH131:$AH134,"F", "")))</f>
        <v>0</v>
      </c>
      <c r="AW131" s="237">
        <f>SUMPRODUCT(LEN($AG131:$AG134)-LEN(SUBSTITUTE($AG131:$AG134,"F", "")))</f>
        <v>0</v>
      </c>
      <c r="AX131" s="234">
        <f>SUMPRODUCT(LEN($M131:$AE134)-LEN(SUBSTITUTE($M131:$AE134,"G", "")))</f>
        <v>0</v>
      </c>
      <c r="AY131" s="240">
        <f>SUMPRODUCT(LEN($AH131:$AH134)-LEN(SUBSTITUTE($AH131:$AH134,"G", "")))</f>
        <v>0</v>
      </c>
      <c r="AZ131" s="237">
        <f>SUMPRODUCT(LEN($AG131:$AG134)-LEN(SUBSTITUTE($AG131:$AG134,"G", "")))</f>
        <v>0</v>
      </c>
      <c r="BA131" s="234">
        <f>SUMPRODUCT(LEN($M131:$AE134)-LEN(SUBSTITUTE($M131:$AE134,"M", "")))</f>
        <v>0</v>
      </c>
      <c r="BB131" s="240">
        <f>SUMPRODUCT(LEN($AH131:$AH134)-LEN(SUBSTITUTE($AH131:$AH134,"M", "")))</f>
        <v>0</v>
      </c>
      <c r="BC131" s="237">
        <f>SUMPRODUCT(LEN($AG131:$AG134)-LEN(SUBSTITUTE($AG131:$AG134,"M", "")))</f>
        <v>0</v>
      </c>
      <c r="BD131" s="291">
        <f>SUMPRODUCT(LEN($AI131:$AI134)-LEN(SUBSTITUTE($AI131:$AI134,"S", "")))</f>
        <v>0</v>
      </c>
      <c r="BE131" s="294">
        <f>SUMPRODUCT(LEN($AI131:$AI134)-LEN(SUBSTITUTE($AI131:$AI134,"F", "")))</f>
        <v>0</v>
      </c>
      <c r="BF131" s="294">
        <f>SUMPRODUCT(LEN($AI131:$AI134)-LEN(SUBSTITUTE($AI131:$AI134,"G", "")))</f>
        <v>0</v>
      </c>
      <c r="BG131" s="297">
        <f>SUMPRODUCT(LEN($AI131:$AI134)-LEN(SUBSTITUTE($AI131:$AI134,"M", "")))</f>
        <v>0</v>
      </c>
    </row>
    <row r="132" spans="2:67" ht="28.15" hidden="1" customHeight="1" thickBot="1">
      <c r="B132" s="34"/>
      <c r="C132" s="266"/>
      <c r="D132" s="43"/>
      <c r="E132" s="103"/>
      <c r="F132" s="103"/>
      <c r="G132" s="102"/>
      <c r="H132" s="260"/>
      <c r="I132" s="270"/>
      <c r="J132" s="270"/>
      <c r="K132" s="270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45"/>
      <c r="AK132" s="245"/>
      <c r="AL132" s="23"/>
      <c r="AM132" s="211"/>
      <c r="AN132" s="211"/>
      <c r="AO132" s="248"/>
      <c r="AP132" s="241"/>
      <c r="AQ132" s="238"/>
      <c r="AR132" s="235"/>
      <c r="AS132" s="241"/>
      <c r="AT132" s="238"/>
      <c r="AU132" s="235"/>
      <c r="AV132" s="241"/>
      <c r="AW132" s="238"/>
      <c r="AX132" s="235"/>
      <c r="AY132" s="241"/>
      <c r="AZ132" s="238"/>
      <c r="BA132" s="235"/>
      <c r="BB132" s="241"/>
      <c r="BC132" s="238"/>
      <c r="BD132" s="292"/>
      <c r="BE132" s="295"/>
      <c r="BF132" s="295"/>
      <c r="BG132" s="298"/>
    </row>
    <row r="133" spans="2:67" ht="28.15" hidden="1" customHeight="1">
      <c r="B133" s="34"/>
      <c r="C133" s="267"/>
      <c r="D133" s="33"/>
      <c r="E133" s="101"/>
      <c r="F133" s="101"/>
      <c r="G133" s="100"/>
      <c r="H133" s="257"/>
      <c r="I133" s="271"/>
      <c r="J133" s="271"/>
      <c r="K133" s="271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45"/>
      <c r="AK133" s="245"/>
      <c r="AL133" s="23"/>
      <c r="AM133" s="211"/>
      <c r="AN133" s="211"/>
      <c r="AO133" s="248"/>
      <c r="AP133" s="241"/>
      <c r="AQ133" s="238"/>
      <c r="AR133" s="235"/>
      <c r="AS133" s="241"/>
      <c r="AT133" s="238"/>
      <c r="AU133" s="235"/>
      <c r="AV133" s="241"/>
      <c r="AW133" s="238"/>
      <c r="AX133" s="235"/>
      <c r="AY133" s="241"/>
      <c r="AZ133" s="238"/>
      <c r="BA133" s="235"/>
      <c r="BB133" s="241"/>
      <c r="BC133" s="238"/>
      <c r="BD133" s="292"/>
      <c r="BE133" s="295"/>
      <c r="BF133" s="295"/>
      <c r="BG133" s="298"/>
    </row>
    <row r="134" spans="2:67" ht="28.15" hidden="1" customHeight="1" thickBot="1">
      <c r="B134" s="22"/>
      <c r="C134" s="268"/>
      <c r="D134" s="21"/>
      <c r="E134" s="109"/>
      <c r="F134" s="109"/>
      <c r="G134" s="108"/>
      <c r="H134" s="258"/>
      <c r="I134" s="272"/>
      <c r="J134" s="272"/>
      <c r="K134" s="27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46"/>
      <c r="AK134" s="246"/>
      <c r="AL134" s="11"/>
      <c r="AM134" s="211"/>
      <c r="AN134" s="211"/>
      <c r="AO134" s="249"/>
      <c r="AP134" s="242"/>
      <c r="AQ134" s="239"/>
      <c r="AR134" s="236"/>
      <c r="AS134" s="242"/>
      <c r="AT134" s="239"/>
      <c r="AU134" s="236"/>
      <c r="AV134" s="242"/>
      <c r="AW134" s="239"/>
      <c r="AX134" s="236"/>
      <c r="AY134" s="242"/>
      <c r="AZ134" s="239"/>
      <c r="BA134" s="236"/>
      <c r="BB134" s="242"/>
      <c r="BC134" s="239"/>
      <c r="BD134" s="293"/>
      <c r="BE134" s="296"/>
      <c r="BF134" s="296"/>
      <c r="BG134" s="299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29" t="s">
        <v>287</v>
      </c>
      <c r="M135" s="278"/>
      <c r="N135" s="229" t="s">
        <v>286</v>
      </c>
      <c r="O135" s="278"/>
      <c r="P135" s="229" t="s">
        <v>286</v>
      </c>
      <c r="Q135" s="230"/>
      <c r="R135" s="229" t="s">
        <v>286</v>
      </c>
      <c r="S135" s="230"/>
      <c r="T135" s="229" t="s">
        <v>286</v>
      </c>
      <c r="U135" s="230"/>
      <c r="V135" s="229" t="s">
        <v>286</v>
      </c>
      <c r="W135" s="230"/>
      <c r="X135" s="229" t="s">
        <v>286</v>
      </c>
      <c r="Y135" s="230"/>
      <c r="Z135" s="229" t="s">
        <v>286</v>
      </c>
      <c r="AA135" s="230"/>
      <c r="AB135" s="229" t="s">
        <v>286</v>
      </c>
      <c r="AC135" s="230"/>
      <c r="AD135" s="229" t="s">
        <v>286</v>
      </c>
      <c r="AE135" s="230"/>
      <c r="AF135" s="243" t="s">
        <v>285</v>
      </c>
      <c r="AG135" s="230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/>
      <c r="E136" s="275">
        <v>1743.4</v>
      </c>
      <c r="F136" s="276"/>
      <c r="G136" s="277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7</v>
      </c>
      <c r="AP136" s="70">
        <f t="shared" si="9"/>
        <v>1</v>
      </c>
      <c r="AQ136" s="69">
        <f t="shared" si="9"/>
        <v>0</v>
      </c>
      <c r="AR136" s="71">
        <f t="shared" si="9"/>
        <v>18</v>
      </c>
      <c r="AS136" s="70">
        <f t="shared" si="9"/>
        <v>6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0</v>
      </c>
      <c r="AY136" s="70">
        <f t="shared" si="9"/>
        <v>0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0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8</v>
      </c>
      <c r="BL136" s="5">
        <f>SUM(AR136:AT136,BD136)</f>
        <v>24</v>
      </c>
      <c r="BM136" s="5">
        <f>SUM(AU136:AW136,BE136)</f>
        <v>0</v>
      </c>
      <c r="BN136" s="5">
        <f>SUM(AX136:AZ136,BF136)</f>
        <v>0</v>
      </c>
      <c r="BO136" s="5">
        <f>SUM(BA136:BC136,BG136)</f>
        <v>0</v>
      </c>
    </row>
    <row r="137" spans="2:67" ht="28.15" customHeight="1">
      <c r="B137" s="34"/>
      <c r="C137" s="265">
        <v>1</v>
      </c>
      <c r="D137" s="54"/>
      <c r="E137" s="105"/>
      <c r="F137" s="105"/>
      <c r="G137" s="104"/>
      <c r="H137" s="259"/>
      <c r="I137" s="269">
        <v>63</v>
      </c>
      <c r="J137" s="269">
        <v>16</v>
      </c>
      <c r="K137" s="269">
        <v>5</v>
      </c>
      <c r="L137" s="48">
        <v>1</v>
      </c>
      <c r="M137" s="47" t="s">
        <v>445</v>
      </c>
      <c r="N137" s="48">
        <v>5</v>
      </c>
      <c r="O137" s="47" t="s">
        <v>443</v>
      </c>
      <c r="P137" s="48">
        <v>9</v>
      </c>
      <c r="Q137" s="47" t="s">
        <v>417</v>
      </c>
      <c r="R137" s="48">
        <v>13</v>
      </c>
      <c r="S137" s="47"/>
      <c r="T137" s="48">
        <v>17</v>
      </c>
      <c r="U137" s="47"/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/>
      <c r="AG137" s="47"/>
      <c r="AH137" s="46" t="s">
        <v>427</v>
      </c>
      <c r="AI137" s="45"/>
      <c r="AJ137" s="244"/>
      <c r="AK137" s="244"/>
      <c r="AL137" s="44"/>
      <c r="AM137" s="247">
        <f>SUMPRODUCT(LEN($M137:$AE140)-LEN(SUBSTITUTE($M137:$AE140,"/", "")))/2</f>
        <v>0</v>
      </c>
      <c r="AN137" s="300">
        <f>SUMPRODUCT(LEN($M137:$AE140)-LEN(SUBSTITUTE($M137:$AE140,"-", "")))</f>
        <v>0</v>
      </c>
      <c r="AO137" s="247">
        <f>SUMPRODUCT(LEN($M137:$AE140)-LEN(SUBSTITUTE($M137:$AE140,"A", "")))</f>
        <v>7</v>
      </c>
      <c r="AP137" s="240">
        <f>SUMPRODUCT(LEN($AH137:$AH140)-LEN(SUBSTITUTE($AH137:$AH140,"A", "")))</f>
        <v>1</v>
      </c>
      <c r="AQ137" s="237">
        <f>SUMPRODUCT(LEN($AG137:$AG140)-LEN(SUBSTITUTE($AG137:$AG140,"A", "")))</f>
        <v>0</v>
      </c>
      <c r="AR137" s="234">
        <f>SUMPRODUCT(LEN($M137:$AE140)-LEN(SUBSTITUTE($M137:$AE140,"S", "")))</f>
        <v>18</v>
      </c>
      <c r="AS137" s="240">
        <f>SUMPRODUCT(LEN($AH137:$AH140)-LEN(SUBSTITUTE($AH137:$AH140,"S", "")))</f>
        <v>6</v>
      </c>
      <c r="AT137" s="237">
        <f>SUMPRODUCT(LEN($AG137:$AG140)-LEN(SUBSTITUTE($AG137:$AG140,"S", "")))</f>
        <v>0</v>
      </c>
      <c r="AU137" s="234">
        <f>SUMPRODUCT(LEN($M137:$AE140)-LEN(SUBSTITUTE($M137:$AE140,"F", "")))</f>
        <v>0</v>
      </c>
      <c r="AV137" s="240">
        <f>SUMPRODUCT(LEN($AH137:$AH140)-LEN(SUBSTITUTE($AH137:$AH140,"F", "")))</f>
        <v>0</v>
      </c>
      <c r="AW137" s="237">
        <f>SUMPRODUCT(LEN($AG137:$AG140)-LEN(SUBSTITUTE($AG137:$AG140,"F", "")))</f>
        <v>0</v>
      </c>
      <c r="AX137" s="234">
        <f>SUMPRODUCT(LEN($M137:$AE140)-LEN(SUBSTITUTE($M137:$AE140,"G", "")))</f>
        <v>0</v>
      </c>
      <c r="AY137" s="240">
        <f>SUMPRODUCT(LEN($AH137:$AH140)-LEN(SUBSTITUTE($AH137:$AH140,"G", "")))</f>
        <v>0</v>
      </c>
      <c r="AZ137" s="237">
        <f>SUMPRODUCT(LEN($AG137:$AG140)-LEN(SUBSTITUTE($AG137:$AG140,"G", "")))</f>
        <v>0</v>
      </c>
      <c r="BA137" s="234">
        <f>SUMPRODUCT(LEN($M137:$AE140)-LEN(SUBSTITUTE($M137:$AE140,"M", "")))</f>
        <v>0</v>
      </c>
      <c r="BB137" s="240">
        <f>SUMPRODUCT(LEN($AH137:$AH140)-LEN(SUBSTITUTE($AH137:$AH140,"M", "")))</f>
        <v>0</v>
      </c>
      <c r="BC137" s="237">
        <f>SUMPRODUCT(LEN($AG137:$AG140)-LEN(SUBSTITUTE($AG137:$AG140,"M", "")))</f>
        <v>0</v>
      </c>
      <c r="BD137" s="291">
        <f>SUMPRODUCT(LEN($AI137:$AI140)-LEN(SUBSTITUTE($AI137:$AI140,"S", "")))</f>
        <v>0</v>
      </c>
      <c r="BE137" s="294">
        <f>SUMPRODUCT(LEN($AI137:$AI140)-LEN(SUBSTITUTE($AI137:$AI140,"F", "")))</f>
        <v>0</v>
      </c>
      <c r="BF137" s="294">
        <f>SUMPRODUCT(LEN($AI137:$AI140)-LEN(SUBSTITUTE($AI137:$AI140,"G", "")))</f>
        <v>0</v>
      </c>
      <c r="BG137" s="297">
        <f>SUMPRODUCT(LEN($AI137:$AI140)-LEN(SUBSTITUTE($AI137:$AI140,"M", "")))</f>
        <v>0</v>
      </c>
    </row>
    <row r="138" spans="2:67" ht="28.15" customHeight="1" thickBot="1">
      <c r="B138" s="34"/>
      <c r="C138" s="266"/>
      <c r="D138" s="43"/>
      <c r="E138" s="103"/>
      <c r="F138" s="103"/>
      <c r="G138" s="102"/>
      <c r="H138" s="260"/>
      <c r="I138" s="270"/>
      <c r="J138" s="270"/>
      <c r="K138" s="270"/>
      <c r="L138" s="37">
        <v>2</v>
      </c>
      <c r="M138" s="36" t="s">
        <v>445</v>
      </c>
      <c r="N138" s="37">
        <v>6</v>
      </c>
      <c r="O138" s="36" t="s">
        <v>427</v>
      </c>
      <c r="P138" s="37">
        <v>10</v>
      </c>
      <c r="Q138" s="36" t="s">
        <v>422</v>
      </c>
      <c r="R138" s="37">
        <v>14</v>
      </c>
      <c r="S138" s="36"/>
      <c r="T138" s="37">
        <v>18</v>
      </c>
      <c r="U138" s="36"/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 t="s">
        <v>418</v>
      </c>
      <c r="AI138" s="24"/>
      <c r="AJ138" s="245"/>
      <c r="AK138" s="245"/>
      <c r="AL138" s="23"/>
      <c r="AM138" s="248"/>
      <c r="AN138" s="301"/>
      <c r="AO138" s="248"/>
      <c r="AP138" s="241"/>
      <c r="AQ138" s="238"/>
      <c r="AR138" s="235"/>
      <c r="AS138" s="241"/>
      <c r="AT138" s="238"/>
      <c r="AU138" s="235"/>
      <c r="AV138" s="241"/>
      <c r="AW138" s="238"/>
      <c r="AX138" s="235"/>
      <c r="AY138" s="241"/>
      <c r="AZ138" s="238"/>
      <c r="BA138" s="235"/>
      <c r="BB138" s="241"/>
      <c r="BC138" s="238"/>
      <c r="BD138" s="292"/>
      <c r="BE138" s="295"/>
      <c r="BF138" s="295"/>
      <c r="BG138" s="298"/>
    </row>
    <row r="139" spans="2:67" ht="28.15" customHeight="1">
      <c r="B139" s="34"/>
      <c r="C139" s="267"/>
      <c r="D139" s="33"/>
      <c r="E139" s="101"/>
      <c r="F139" s="101"/>
      <c r="G139" s="100"/>
      <c r="H139" s="257">
        <v>178</v>
      </c>
      <c r="I139" s="271"/>
      <c r="J139" s="271"/>
      <c r="K139" s="271"/>
      <c r="L139" s="27">
        <v>3</v>
      </c>
      <c r="M139" s="26" t="s">
        <v>427</v>
      </c>
      <c r="N139" s="27">
        <v>7</v>
      </c>
      <c r="O139" s="26" t="s">
        <v>424</v>
      </c>
      <c r="P139" s="27">
        <v>11</v>
      </c>
      <c r="Q139" s="26" t="s">
        <v>417</v>
      </c>
      <c r="R139" s="27">
        <v>15</v>
      </c>
      <c r="S139" s="26"/>
      <c r="T139" s="27">
        <v>19</v>
      </c>
      <c r="U139" s="26"/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 t="s">
        <v>425</v>
      </c>
      <c r="AI139" s="24"/>
      <c r="AJ139" s="245"/>
      <c r="AK139" s="245"/>
      <c r="AL139" s="23"/>
      <c r="AM139" s="248"/>
      <c r="AN139" s="301"/>
      <c r="AO139" s="248"/>
      <c r="AP139" s="241"/>
      <c r="AQ139" s="238"/>
      <c r="AR139" s="235"/>
      <c r="AS139" s="241"/>
      <c r="AT139" s="238"/>
      <c r="AU139" s="235"/>
      <c r="AV139" s="241"/>
      <c r="AW139" s="238"/>
      <c r="AX139" s="235"/>
      <c r="AY139" s="241"/>
      <c r="AZ139" s="238"/>
      <c r="BA139" s="235"/>
      <c r="BB139" s="241"/>
      <c r="BC139" s="238"/>
      <c r="BD139" s="292"/>
      <c r="BE139" s="295"/>
      <c r="BF139" s="295"/>
      <c r="BG139" s="298"/>
    </row>
    <row r="140" spans="2:67" ht="28.15" customHeight="1" thickBot="1">
      <c r="B140" s="34"/>
      <c r="C140" s="273"/>
      <c r="D140" s="64"/>
      <c r="E140" s="107"/>
      <c r="F140" s="107"/>
      <c r="G140" s="106"/>
      <c r="H140" s="258"/>
      <c r="I140" s="274"/>
      <c r="J140" s="274"/>
      <c r="K140" s="274"/>
      <c r="L140" s="59">
        <v>4</v>
      </c>
      <c r="M140" s="58" t="s">
        <v>455</v>
      </c>
      <c r="N140" s="59">
        <v>8</v>
      </c>
      <c r="O140" s="58" t="s">
        <v>418</v>
      </c>
      <c r="P140" s="59">
        <v>12</v>
      </c>
      <c r="Q140" s="58"/>
      <c r="R140" s="59">
        <v>16</v>
      </c>
      <c r="S140" s="58"/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50"/>
      <c r="AK140" s="250"/>
      <c r="AL140" s="55"/>
      <c r="AM140" s="249"/>
      <c r="AN140" s="302"/>
      <c r="AO140" s="249"/>
      <c r="AP140" s="242"/>
      <c r="AQ140" s="239"/>
      <c r="AR140" s="236"/>
      <c r="AS140" s="242"/>
      <c r="AT140" s="239"/>
      <c r="AU140" s="236"/>
      <c r="AV140" s="242"/>
      <c r="AW140" s="239"/>
      <c r="AX140" s="236"/>
      <c r="AY140" s="242"/>
      <c r="AZ140" s="239"/>
      <c r="BA140" s="236"/>
      <c r="BB140" s="242"/>
      <c r="BC140" s="239"/>
      <c r="BD140" s="293"/>
      <c r="BE140" s="296"/>
      <c r="BF140" s="296"/>
      <c r="BG140" s="299"/>
    </row>
    <row r="141" spans="2:67" ht="28.15" hidden="1" customHeight="1">
      <c r="B141" s="34"/>
      <c r="C141" s="265">
        <v>2</v>
      </c>
      <c r="D141" s="54"/>
      <c r="E141" s="105"/>
      <c r="F141" s="105"/>
      <c r="G141" s="104"/>
      <c r="H141" s="259"/>
      <c r="I141" s="269"/>
      <c r="J141" s="269"/>
      <c r="K141" s="269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51"/>
      <c r="AK141" s="254"/>
      <c r="AL141" s="44"/>
      <c r="AM141" s="211"/>
      <c r="AN141" s="211"/>
      <c r="AO141" s="247">
        <f>SUMPRODUCT(LEN($M141:$AE144)-LEN(SUBSTITUTE($M141:$AE144,"A", "")))</f>
        <v>0</v>
      </c>
      <c r="AP141" s="240">
        <f>SUMPRODUCT(LEN($AH141:$AH144)-LEN(SUBSTITUTE($AH141:$AH144,"A", "")))</f>
        <v>0</v>
      </c>
      <c r="AQ141" s="237">
        <f>SUMPRODUCT(LEN($AG141:$AG144)-LEN(SUBSTITUTE($AG141:$AG144,"A", "")))</f>
        <v>0</v>
      </c>
      <c r="AR141" s="234">
        <f>SUMPRODUCT(LEN($M141:$AE144)-LEN(SUBSTITUTE($M141:$AE144,"S", "")))</f>
        <v>0</v>
      </c>
      <c r="AS141" s="240">
        <f>SUMPRODUCT(LEN($AH141:$AH144)-LEN(SUBSTITUTE($AH141:$AH144,"S", "")))</f>
        <v>0</v>
      </c>
      <c r="AT141" s="237">
        <f>SUMPRODUCT(LEN($AG141:$AG144)-LEN(SUBSTITUTE($AG141:$AG144,"S", "")))</f>
        <v>0</v>
      </c>
      <c r="AU141" s="234">
        <f>SUMPRODUCT(LEN($M141:$AE144)-LEN(SUBSTITUTE($M141:$AE144,"F", "")))</f>
        <v>0</v>
      </c>
      <c r="AV141" s="240">
        <f>SUMPRODUCT(LEN($AH141:$AH144)-LEN(SUBSTITUTE($AH141:$AH144,"F", "")))</f>
        <v>0</v>
      </c>
      <c r="AW141" s="237">
        <f>SUMPRODUCT(LEN($AG141:$AG144)-LEN(SUBSTITUTE($AG141:$AG144,"F", "")))</f>
        <v>0</v>
      </c>
      <c r="AX141" s="234">
        <f>SUMPRODUCT(LEN($M141:$AE144)-LEN(SUBSTITUTE($M141:$AE144,"G", "")))</f>
        <v>0</v>
      </c>
      <c r="AY141" s="240">
        <f>SUMPRODUCT(LEN($AH141:$AH144)-LEN(SUBSTITUTE($AH141:$AH144,"G", "")))</f>
        <v>0</v>
      </c>
      <c r="AZ141" s="237">
        <f>SUMPRODUCT(LEN($AG141:$AG144)-LEN(SUBSTITUTE($AG141:$AG144,"G", "")))</f>
        <v>0</v>
      </c>
      <c r="BA141" s="234">
        <f>SUMPRODUCT(LEN($M141:$AE144)-LEN(SUBSTITUTE($M141:$AE144,"M", "")))</f>
        <v>0</v>
      </c>
      <c r="BB141" s="240">
        <f>SUMPRODUCT(LEN($AH141:$AH144)-LEN(SUBSTITUTE($AH141:$AH144,"M", "")))</f>
        <v>0</v>
      </c>
      <c r="BC141" s="237">
        <f>SUMPRODUCT(LEN($AG141:$AG144)-LEN(SUBSTITUTE($AG141:$AG144,"M", "")))</f>
        <v>0</v>
      </c>
      <c r="BD141" s="291">
        <f>SUMPRODUCT(LEN($AI141:$AI144)-LEN(SUBSTITUTE($AI141:$AI144,"S", "")))</f>
        <v>0</v>
      </c>
      <c r="BE141" s="294">
        <f>SUMPRODUCT(LEN($AI141:$AI144)-LEN(SUBSTITUTE($AI141:$AI144,"F", "")))</f>
        <v>0</v>
      </c>
      <c r="BF141" s="294">
        <f>SUMPRODUCT(LEN($AI141:$AI144)-LEN(SUBSTITUTE($AI141:$AI144,"G", "")))</f>
        <v>0</v>
      </c>
      <c r="BG141" s="297">
        <f>SUMPRODUCT(LEN($AI141:$AI144)-LEN(SUBSTITUTE($AI141:$AI144,"M", "")))</f>
        <v>0</v>
      </c>
    </row>
    <row r="142" spans="2:67" ht="28.15" hidden="1" customHeight="1" thickBot="1">
      <c r="B142" s="34"/>
      <c r="C142" s="266"/>
      <c r="D142" s="43"/>
      <c r="E142" s="103"/>
      <c r="F142" s="103"/>
      <c r="G142" s="102"/>
      <c r="H142" s="260"/>
      <c r="I142" s="270"/>
      <c r="J142" s="270"/>
      <c r="K142" s="270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52"/>
      <c r="AK142" s="255"/>
      <c r="AL142" s="23"/>
      <c r="AM142" s="211"/>
      <c r="AN142" s="211"/>
      <c r="AO142" s="248"/>
      <c r="AP142" s="241"/>
      <c r="AQ142" s="238"/>
      <c r="AR142" s="235"/>
      <c r="AS142" s="241"/>
      <c r="AT142" s="238"/>
      <c r="AU142" s="235"/>
      <c r="AV142" s="241"/>
      <c r="AW142" s="238"/>
      <c r="AX142" s="235"/>
      <c r="AY142" s="241"/>
      <c r="AZ142" s="238"/>
      <c r="BA142" s="235"/>
      <c r="BB142" s="241"/>
      <c r="BC142" s="238"/>
      <c r="BD142" s="292"/>
      <c r="BE142" s="295"/>
      <c r="BF142" s="295"/>
      <c r="BG142" s="298"/>
    </row>
    <row r="143" spans="2:67" ht="28.15" hidden="1" customHeight="1">
      <c r="B143" s="34"/>
      <c r="C143" s="267"/>
      <c r="D143" s="33"/>
      <c r="E143" s="101"/>
      <c r="F143" s="101"/>
      <c r="G143" s="100"/>
      <c r="H143" s="257"/>
      <c r="I143" s="271"/>
      <c r="J143" s="271"/>
      <c r="K143" s="271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52"/>
      <c r="AK143" s="255"/>
      <c r="AL143" s="23"/>
      <c r="AM143" s="211"/>
      <c r="AN143" s="211"/>
      <c r="AO143" s="248"/>
      <c r="AP143" s="241"/>
      <c r="AQ143" s="238"/>
      <c r="AR143" s="235"/>
      <c r="AS143" s="241"/>
      <c r="AT143" s="238"/>
      <c r="AU143" s="235"/>
      <c r="AV143" s="241"/>
      <c r="AW143" s="238"/>
      <c r="AX143" s="235"/>
      <c r="AY143" s="241"/>
      <c r="AZ143" s="238"/>
      <c r="BA143" s="235"/>
      <c r="BB143" s="241"/>
      <c r="BC143" s="238"/>
      <c r="BD143" s="292"/>
      <c r="BE143" s="295"/>
      <c r="BF143" s="295"/>
      <c r="BG143" s="298"/>
    </row>
    <row r="144" spans="2:67" ht="28.15" hidden="1" customHeight="1" thickBot="1">
      <c r="B144" s="34"/>
      <c r="C144" s="273"/>
      <c r="D144" s="64"/>
      <c r="E144" s="107"/>
      <c r="F144" s="107"/>
      <c r="G144" s="106"/>
      <c r="H144" s="258"/>
      <c r="I144" s="274"/>
      <c r="J144" s="274"/>
      <c r="K144" s="274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53"/>
      <c r="AK144" s="256"/>
      <c r="AL144" s="55"/>
      <c r="AM144" s="211"/>
      <c r="AN144" s="211"/>
      <c r="AO144" s="249"/>
      <c r="AP144" s="242"/>
      <c r="AQ144" s="239"/>
      <c r="AR144" s="236"/>
      <c r="AS144" s="242"/>
      <c r="AT144" s="239"/>
      <c r="AU144" s="236"/>
      <c r="AV144" s="242"/>
      <c r="AW144" s="239"/>
      <c r="AX144" s="236"/>
      <c r="AY144" s="242"/>
      <c r="AZ144" s="239"/>
      <c r="BA144" s="236"/>
      <c r="BB144" s="242"/>
      <c r="BC144" s="239"/>
      <c r="BD144" s="293"/>
      <c r="BE144" s="296"/>
      <c r="BF144" s="296"/>
      <c r="BG144" s="299"/>
    </row>
    <row r="145" spans="2:67" ht="28.15" hidden="1" customHeight="1">
      <c r="B145" s="34"/>
      <c r="C145" s="265">
        <v>3</v>
      </c>
      <c r="D145" s="54"/>
      <c r="E145" s="105"/>
      <c r="F145" s="105"/>
      <c r="G145" s="104"/>
      <c r="H145" s="259"/>
      <c r="I145" s="269"/>
      <c r="J145" s="269"/>
      <c r="K145" s="269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44"/>
      <c r="AK145" s="244"/>
      <c r="AL145" s="44"/>
      <c r="AM145" s="211"/>
      <c r="AN145" s="211"/>
      <c r="AO145" s="247">
        <f>SUMPRODUCT(LEN($M145:$AE148)-LEN(SUBSTITUTE($M145:$AE148,"A", "")))</f>
        <v>0</v>
      </c>
      <c r="AP145" s="240">
        <f>SUMPRODUCT(LEN($AH145:$AH148)-LEN(SUBSTITUTE($AH145:$AH148,"A", "")))</f>
        <v>0</v>
      </c>
      <c r="AQ145" s="237">
        <f>SUMPRODUCT(LEN($AG145:$AG148)-LEN(SUBSTITUTE($AG145:$AG148,"A", "")))</f>
        <v>0</v>
      </c>
      <c r="AR145" s="234">
        <f>SUMPRODUCT(LEN($M145:$AE148)-LEN(SUBSTITUTE($M145:$AE148,"S", "")))</f>
        <v>0</v>
      </c>
      <c r="AS145" s="240">
        <f>SUMPRODUCT(LEN($AH145:$AH148)-LEN(SUBSTITUTE($AH145:$AH148,"S", "")))</f>
        <v>0</v>
      </c>
      <c r="AT145" s="237">
        <f>SUMPRODUCT(LEN($AG145:$AG148)-LEN(SUBSTITUTE($AG145:$AG148,"S", "")))</f>
        <v>0</v>
      </c>
      <c r="AU145" s="234">
        <f>SUMPRODUCT(LEN($M145:$AE148)-LEN(SUBSTITUTE($M145:$AE148,"F", "")))</f>
        <v>0</v>
      </c>
      <c r="AV145" s="240">
        <f>SUMPRODUCT(LEN($AH145:$AH148)-LEN(SUBSTITUTE($AH145:$AH148,"F", "")))</f>
        <v>0</v>
      </c>
      <c r="AW145" s="237">
        <f>SUMPRODUCT(LEN($AG145:$AG148)-LEN(SUBSTITUTE($AG145:$AG148,"F", "")))</f>
        <v>0</v>
      </c>
      <c r="AX145" s="234">
        <f>SUMPRODUCT(LEN($M145:$AE148)-LEN(SUBSTITUTE($M145:$AE148,"G", "")))</f>
        <v>0</v>
      </c>
      <c r="AY145" s="240">
        <f>SUMPRODUCT(LEN($AH145:$AH148)-LEN(SUBSTITUTE($AH145:$AH148,"G", "")))</f>
        <v>0</v>
      </c>
      <c r="AZ145" s="237">
        <f>SUMPRODUCT(LEN($AG145:$AG148)-LEN(SUBSTITUTE($AG145:$AG148,"G", "")))</f>
        <v>0</v>
      </c>
      <c r="BA145" s="234">
        <f>SUMPRODUCT(LEN($M145:$AE148)-LEN(SUBSTITUTE($M145:$AE148,"M", "")))</f>
        <v>0</v>
      </c>
      <c r="BB145" s="240">
        <f>SUMPRODUCT(LEN($AH145:$AH148)-LEN(SUBSTITUTE($AH145:$AH148,"M", "")))</f>
        <v>0</v>
      </c>
      <c r="BC145" s="237">
        <f>SUMPRODUCT(LEN($AG145:$AG148)-LEN(SUBSTITUTE($AG145:$AG148,"M", "")))</f>
        <v>0</v>
      </c>
      <c r="BD145" s="291">
        <f>SUMPRODUCT(LEN($AI145:$AI148)-LEN(SUBSTITUTE($AI145:$AI148,"S", "")))</f>
        <v>0</v>
      </c>
      <c r="BE145" s="294">
        <f>SUMPRODUCT(LEN($AI145:$AI148)-LEN(SUBSTITUTE($AI145:$AI148,"F", "")))</f>
        <v>0</v>
      </c>
      <c r="BF145" s="294">
        <f>SUMPRODUCT(LEN($AI145:$AI148)-LEN(SUBSTITUTE($AI145:$AI148,"G", "")))</f>
        <v>0</v>
      </c>
      <c r="BG145" s="297">
        <f>SUMPRODUCT(LEN($AI145:$AI148)-LEN(SUBSTITUTE($AI145:$AI148,"M", "")))</f>
        <v>0</v>
      </c>
    </row>
    <row r="146" spans="2:67" ht="28.15" hidden="1" customHeight="1" thickBot="1">
      <c r="B146" s="34"/>
      <c r="C146" s="266"/>
      <c r="D146" s="43"/>
      <c r="E146" s="103"/>
      <c r="F146" s="103"/>
      <c r="G146" s="102"/>
      <c r="H146" s="260"/>
      <c r="I146" s="270"/>
      <c r="J146" s="270"/>
      <c r="K146" s="270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45"/>
      <c r="AK146" s="245"/>
      <c r="AL146" s="23"/>
      <c r="AM146" s="211"/>
      <c r="AN146" s="211"/>
      <c r="AO146" s="248"/>
      <c r="AP146" s="241"/>
      <c r="AQ146" s="238"/>
      <c r="AR146" s="235"/>
      <c r="AS146" s="241"/>
      <c r="AT146" s="238"/>
      <c r="AU146" s="235"/>
      <c r="AV146" s="241"/>
      <c r="AW146" s="238"/>
      <c r="AX146" s="235"/>
      <c r="AY146" s="241"/>
      <c r="AZ146" s="238"/>
      <c r="BA146" s="235"/>
      <c r="BB146" s="241"/>
      <c r="BC146" s="238"/>
      <c r="BD146" s="292"/>
      <c r="BE146" s="295"/>
      <c r="BF146" s="295"/>
      <c r="BG146" s="298"/>
    </row>
    <row r="147" spans="2:67" ht="28.15" hidden="1" customHeight="1">
      <c r="B147" s="34"/>
      <c r="C147" s="267"/>
      <c r="D147" s="33"/>
      <c r="E147" s="101"/>
      <c r="F147" s="101"/>
      <c r="G147" s="100"/>
      <c r="H147" s="257"/>
      <c r="I147" s="271"/>
      <c r="J147" s="271"/>
      <c r="K147" s="271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45"/>
      <c r="AK147" s="245"/>
      <c r="AL147" s="23"/>
      <c r="AM147" s="211"/>
      <c r="AN147" s="211"/>
      <c r="AO147" s="248"/>
      <c r="AP147" s="241"/>
      <c r="AQ147" s="238"/>
      <c r="AR147" s="235"/>
      <c r="AS147" s="241"/>
      <c r="AT147" s="238"/>
      <c r="AU147" s="235"/>
      <c r="AV147" s="241"/>
      <c r="AW147" s="238"/>
      <c r="AX147" s="235"/>
      <c r="AY147" s="241"/>
      <c r="AZ147" s="238"/>
      <c r="BA147" s="235"/>
      <c r="BB147" s="241"/>
      <c r="BC147" s="238"/>
      <c r="BD147" s="292"/>
      <c r="BE147" s="295"/>
      <c r="BF147" s="295"/>
      <c r="BG147" s="298"/>
    </row>
    <row r="148" spans="2:67" ht="28.15" hidden="1" customHeight="1" thickBot="1">
      <c r="B148" s="22"/>
      <c r="C148" s="268"/>
      <c r="D148" s="21"/>
      <c r="E148" s="109"/>
      <c r="F148" s="109"/>
      <c r="G148" s="108"/>
      <c r="H148" s="258"/>
      <c r="I148" s="272"/>
      <c r="J148" s="272"/>
      <c r="K148" s="27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46"/>
      <c r="AK148" s="246"/>
      <c r="AL148" s="11"/>
      <c r="AM148" s="211"/>
      <c r="AN148" s="211"/>
      <c r="AO148" s="249"/>
      <c r="AP148" s="242"/>
      <c r="AQ148" s="239"/>
      <c r="AR148" s="236"/>
      <c r="AS148" s="242"/>
      <c r="AT148" s="239"/>
      <c r="AU148" s="236"/>
      <c r="AV148" s="242"/>
      <c r="AW148" s="239"/>
      <c r="AX148" s="236"/>
      <c r="AY148" s="242"/>
      <c r="AZ148" s="239"/>
      <c r="BA148" s="236"/>
      <c r="BB148" s="242"/>
      <c r="BC148" s="239"/>
      <c r="BD148" s="293"/>
      <c r="BE148" s="296"/>
      <c r="BF148" s="296"/>
      <c r="BG148" s="299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29" t="s">
        <v>287</v>
      </c>
      <c r="M149" s="278"/>
      <c r="N149" s="229" t="s">
        <v>286</v>
      </c>
      <c r="O149" s="278"/>
      <c r="P149" s="229" t="s">
        <v>286</v>
      </c>
      <c r="Q149" s="230"/>
      <c r="R149" s="229" t="s">
        <v>286</v>
      </c>
      <c r="S149" s="230"/>
      <c r="T149" s="229" t="s">
        <v>286</v>
      </c>
      <c r="U149" s="230"/>
      <c r="V149" s="229" t="s">
        <v>286</v>
      </c>
      <c r="W149" s="230"/>
      <c r="X149" s="229" t="s">
        <v>286</v>
      </c>
      <c r="Y149" s="230"/>
      <c r="Z149" s="229" t="s">
        <v>286</v>
      </c>
      <c r="AA149" s="230"/>
      <c r="AB149" s="229" t="s">
        <v>286</v>
      </c>
      <c r="AC149" s="230"/>
      <c r="AD149" s="229" t="s">
        <v>286</v>
      </c>
      <c r="AE149" s="230"/>
      <c r="AF149" s="243" t="s">
        <v>285</v>
      </c>
      <c r="AG149" s="230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/>
      <c r="E150" s="275">
        <v>1385.06</v>
      </c>
      <c r="F150" s="276"/>
      <c r="G150" s="277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10</v>
      </c>
      <c r="AP150" s="70">
        <f t="shared" si="10"/>
        <v>3</v>
      </c>
      <c r="AQ150" s="69">
        <f t="shared" si="10"/>
        <v>0</v>
      </c>
      <c r="AR150" s="71">
        <f t="shared" si="10"/>
        <v>12</v>
      </c>
      <c r="AS150" s="70">
        <f t="shared" si="10"/>
        <v>8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0</v>
      </c>
      <c r="AY150" s="70">
        <f t="shared" si="10"/>
        <v>0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13</v>
      </c>
      <c r="BL150" s="5">
        <f>SUM(AR150:AT150,BD150)</f>
        <v>20</v>
      </c>
      <c r="BM150" s="5">
        <f>SUM(AU150:AW150,BE150)</f>
        <v>0</v>
      </c>
      <c r="BN150" s="5">
        <f>SUM(AX150:AZ150,BF150)</f>
        <v>0</v>
      </c>
      <c r="BO150" s="5">
        <f>SUM(BA150:BC150,BG150)</f>
        <v>0</v>
      </c>
    </row>
    <row r="151" spans="2:67" ht="28.15" customHeight="1">
      <c r="B151" s="34"/>
      <c r="C151" s="265">
        <v>1</v>
      </c>
      <c r="D151" s="54"/>
      <c r="E151" s="105"/>
      <c r="F151" s="105"/>
      <c r="G151" s="104"/>
      <c r="H151" s="259"/>
      <c r="I151" s="269">
        <v>63</v>
      </c>
      <c r="J151" s="269">
        <v>15</v>
      </c>
      <c r="K151" s="269">
        <v>6</v>
      </c>
      <c r="L151" s="48">
        <v>1</v>
      </c>
      <c r="M151" s="47" t="s">
        <v>459</v>
      </c>
      <c r="N151" s="48">
        <v>5</v>
      </c>
      <c r="O151" s="47" t="s">
        <v>445</v>
      </c>
      <c r="P151" s="48">
        <v>9</v>
      </c>
      <c r="Q151" s="47" t="s">
        <v>422</v>
      </c>
      <c r="R151" s="48">
        <v>13</v>
      </c>
      <c r="S151" s="47"/>
      <c r="T151" s="48">
        <v>17</v>
      </c>
      <c r="U151" s="47"/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 t="s">
        <v>478</v>
      </c>
      <c r="AI151" s="45"/>
      <c r="AJ151" s="244"/>
      <c r="AK151" s="244"/>
      <c r="AL151" s="44"/>
      <c r="AM151" s="247">
        <f>SUMPRODUCT(LEN($M151:$AE154)-LEN(SUBSTITUTE($M151:$AE154,"/", "")))/2</f>
        <v>0</v>
      </c>
      <c r="AN151" s="300">
        <f>SUMPRODUCT(LEN($M151:$AE154)-LEN(SUBSTITUTE($M151:$AE154,"-", "")))</f>
        <v>0</v>
      </c>
      <c r="AO151" s="247">
        <f>SUMPRODUCT(LEN($M151:$AE154)-LEN(SUBSTITUTE($M151:$AE154,"A", "")))</f>
        <v>10</v>
      </c>
      <c r="AP151" s="240">
        <f>SUMPRODUCT(LEN($AH151:$AH154)-LEN(SUBSTITUTE($AH151:$AH154,"A", "")))</f>
        <v>3</v>
      </c>
      <c r="AQ151" s="237">
        <f>SUMPRODUCT(LEN($AG151:$AG154)-LEN(SUBSTITUTE($AG151:$AG154,"A", "")))</f>
        <v>0</v>
      </c>
      <c r="AR151" s="234">
        <f>SUMPRODUCT(LEN($M151:$AE154)-LEN(SUBSTITUTE($M151:$AE154,"S", "")))</f>
        <v>12</v>
      </c>
      <c r="AS151" s="240">
        <f>SUMPRODUCT(LEN($AH151:$AH154)-LEN(SUBSTITUTE($AH151:$AH154,"S", "")))</f>
        <v>8</v>
      </c>
      <c r="AT151" s="237">
        <f>SUMPRODUCT(LEN($AG151:$AG154)-LEN(SUBSTITUTE($AG151:$AG154,"S", "")))</f>
        <v>0</v>
      </c>
      <c r="AU151" s="234">
        <f>SUMPRODUCT(LEN($M151:$AE154)-LEN(SUBSTITUTE($M151:$AE154,"F", "")))</f>
        <v>0</v>
      </c>
      <c r="AV151" s="240">
        <f>SUMPRODUCT(LEN($AH151:$AH154)-LEN(SUBSTITUTE($AH151:$AH154,"F", "")))</f>
        <v>0</v>
      </c>
      <c r="AW151" s="237">
        <f>SUMPRODUCT(LEN($AG151:$AG154)-LEN(SUBSTITUTE($AG151:$AG154,"F", "")))</f>
        <v>0</v>
      </c>
      <c r="AX151" s="234">
        <f>SUMPRODUCT(LEN($M151:$AE154)-LEN(SUBSTITUTE($M151:$AE154,"G", "")))</f>
        <v>0</v>
      </c>
      <c r="AY151" s="240">
        <f>SUMPRODUCT(LEN($AH151:$AH154)-LEN(SUBSTITUTE($AH151:$AH154,"G", "")))</f>
        <v>0</v>
      </c>
      <c r="AZ151" s="237">
        <f>SUMPRODUCT(LEN($AG151:$AG154)-LEN(SUBSTITUTE($AG151:$AG154,"G", "")))</f>
        <v>0</v>
      </c>
      <c r="BA151" s="234">
        <f>SUMPRODUCT(LEN($M151:$AE154)-LEN(SUBSTITUTE($M151:$AE154,"M", "")))</f>
        <v>0</v>
      </c>
      <c r="BB151" s="240">
        <f>SUMPRODUCT(LEN($AH151:$AH154)-LEN(SUBSTITUTE($AH151:$AH154,"M", "")))</f>
        <v>0</v>
      </c>
      <c r="BC151" s="237">
        <f>SUMPRODUCT(LEN($AG151:$AG154)-LEN(SUBSTITUTE($AG151:$AG154,"M", "")))</f>
        <v>0</v>
      </c>
      <c r="BD151" s="291">
        <f>SUMPRODUCT(LEN($AI151:$AI154)-LEN(SUBSTITUTE($AI151:$AI154,"S", "")))</f>
        <v>0</v>
      </c>
      <c r="BE151" s="294">
        <f>SUMPRODUCT(LEN($AI151:$AI154)-LEN(SUBSTITUTE($AI151:$AI154,"F", "")))</f>
        <v>0</v>
      </c>
      <c r="BF151" s="294">
        <f>SUMPRODUCT(LEN($AI151:$AI154)-LEN(SUBSTITUTE($AI151:$AI154,"G", "")))</f>
        <v>0</v>
      </c>
      <c r="BG151" s="297">
        <f>SUMPRODUCT(LEN($AI151:$AI154)-LEN(SUBSTITUTE($AI151:$AI154,"M", "")))</f>
        <v>0</v>
      </c>
    </row>
    <row r="152" spans="2:67" ht="28.15" customHeight="1" thickBot="1">
      <c r="B152" s="34"/>
      <c r="C152" s="266"/>
      <c r="D152" s="43"/>
      <c r="E152" s="103"/>
      <c r="F152" s="103"/>
      <c r="G152" s="102"/>
      <c r="H152" s="260"/>
      <c r="I152" s="270"/>
      <c r="J152" s="270"/>
      <c r="K152" s="270"/>
      <c r="L152" s="37">
        <v>2</v>
      </c>
      <c r="M152" s="36" t="s">
        <v>423</v>
      </c>
      <c r="N152" s="37">
        <v>6</v>
      </c>
      <c r="O152" s="36" t="s">
        <v>423</v>
      </c>
      <c r="P152" s="37">
        <v>10</v>
      </c>
      <c r="Q152" s="36" t="s">
        <v>417</v>
      </c>
      <c r="R152" s="37">
        <v>14</v>
      </c>
      <c r="S152" s="36"/>
      <c r="T152" s="37">
        <v>18</v>
      </c>
      <c r="U152" s="36"/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477</v>
      </c>
      <c r="AI152" s="24"/>
      <c r="AJ152" s="245"/>
      <c r="AK152" s="245"/>
      <c r="AL152" s="23"/>
      <c r="AM152" s="248"/>
      <c r="AN152" s="301"/>
      <c r="AO152" s="248"/>
      <c r="AP152" s="241"/>
      <c r="AQ152" s="238"/>
      <c r="AR152" s="235"/>
      <c r="AS152" s="241"/>
      <c r="AT152" s="238"/>
      <c r="AU152" s="235"/>
      <c r="AV152" s="241"/>
      <c r="AW152" s="238"/>
      <c r="AX152" s="235"/>
      <c r="AY152" s="241"/>
      <c r="AZ152" s="238"/>
      <c r="BA152" s="235"/>
      <c r="BB152" s="241"/>
      <c r="BC152" s="238"/>
      <c r="BD152" s="292"/>
      <c r="BE152" s="295"/>
      <c r="BF152" s="295"/>
      <c r="BG152" s="298"/>
    </row>
    <row r="153" spans="2:67" ht="28.15" customHeight="1">
      <c r="B153" s="34"/>
      <c r="C153" s="267"/>
      <c r="D153" s="33"/>
      <c r="E153" s="101"/>
      <c r="F153" s="101"/>
      <c r="G153" s="100"/>
      <c r="H153" s="257">
        <v>178</v>
      </c>
      <c r="I153" s="271"/>
      <c r="J153" s="271"/>
      <c r="K153" s="271"/>
      <c r="L153" s="27">
        <v>3</v>
      </c>
      <c r="M153" s="26" t="s">
        <v>443</v>
      </c>
      <c r="N153" s="27">
        <v>7</v>
      </c>
      <c r="O153" s="26" t="s">
        <v>418</v>
      </c>
      <c r="P153" s="27">
        <v>11</v>
      </c>
      <c r="Q153" s="26" t="s">
        <v>417</v>
      </c>
      <c r="R153" s="27">
        <v>15</v>
      </c>
      <c r="S153" s="26"/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45"/>
      <c r="AK153" s="245"/>
      <c r="AL153" s="23"/>
      <c r="AM153" s="248"/>
      <c r="AN153" s="301"/>
      <c r="AO153" s="248"/>
      <c r="AP153" s="241"/>
      <c r="AQ153" s="238"/>
      <c r="AR153" s="235"/>
      <c r="AS153" s="241"/>
      <c r="AT153" s="238"/>
      <c r="AU153" s="235"/>
      <c r="AV153" s="241"/>
      <c r="AW153" s="238"/>
      <c r="AX153" s="235"/>
      <c r="AY153" s="241"/>
      <c r="AZ153" s="238"/>
      <c r="BA153" s="235"/>
      <c r="BB153" s="241"/>
      <c r="BC153" s="238"/>
      <c r="BD153" s="292"/>
      <c r="BE153" s="295"/>
      <c r="BF153" s="295"/>
      <c r="BG153" s="298"/>
    </row>
    <row r="154" spans="2:67" ht="28.15" customHeight="1" thickBot="1">
      <c r="B154" s="34"/>
      <c r="C154" s="273"/>
      <c r="D154" s="64"/>
      <c r="E154" s="107"/>
      <c r="F154" s="107"/>
      <c r="G154" s="106"/>
      <c r="H154" s="258"/>
      <c r="I154" s="274"/>
      <c r="J154" s="274"/>
      <c r="K154" s="274"/>
      <c r="L154" s="59">
        <v>4</v>
      </c>
      <c r="M154" s="58" t="s">
        <v>443</v>
      </c>
      <c r="N154" s="59">
        <v>8</v>
      </c>
      <c r="O154" s="58" t="s">
        <v>417</v>
      </c>
      <c r="P154" s="59">
        <v>12</v>
      </c>
      <c r="Q154" s="58"/>
      <c r="R154" s="59">
        <v>16</v>
      </c>
      <c r="S154" s="58"/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50"/>
      <c r="AK154" s="250"/>
      <c r="AL154" s="55"/>
      <c r="AM154" s="249"/>
      <c r="AN154" s="302"/>
      <c r="AO154" s="249"/>
      <c r="AP154" s="242"/>
      <c r="AQ154" s="239"/>
      <c r="AR154" s="236"/>
      <c r="AS154" s="242"/>
      <c r="AT154" s="239"/>
      <c r="AU154" s="236"/>
      <c r="AV154" s="242"/>
      <c r="AW154" s="239"/>
      <c r="AX154" s="236"/>
      <c r="AY154" s="242"/>
      <c r="AZ154" s="239"/>
      <c r="BA154" s="236"/>
      <c r="BB154" s="242"/>
      <c r="BC154" s="239"/>
      <c r="BD154" s="293"/>
      <c r="BE154" s="296"/>
      <c r="BF154" s="296"/>
      <c r="BG154" s="299"/>
    </row>
    <row r="155" spans="2:67" ht="28.15" hidden="1" customHeight="1">
      <c r="B155" s="34"/>
      <c r="C155" s="265">
        <v>2</v>
      </c>
      <c r="D155" s="54"/>
      <c r="E155" s="105"/>
      <c r="F155" s="105"/>
      <c r="G155" s="104"/>
      <c r="H155" s="259"/>
      <c r="I155" s="269"/>
      <c r="J155" s="269"/>
      <c r="K155" s="269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51"/>
      <c r="AK155" s="254"/>
      <c r="AL155" s="44"/>
      <c r="AM155" s="211"/>
      <c r="AN155" s="211"/>
      <c r="AO155" s="247">
        <f>SUMPRODUCT(LEN($M155:$AE158)-LEN(SUBSTITUTE($M155:$AE158,"A", "")))</f>
        <v>0</v>
      </c>
      <c r="AP155" s="240">
        <f>SUMPRODUCT(LEN($AH155:$AH158)-LEN(SUBSTITUTE($AH155:$AH158,"A", "")))</f>
        <v>0</v>
      </c>
      <c r="AQ155" s="237">
        <f>SUMPRODUCT(LEN($AG155:$AG158)-LEN(SUBSTITUTE($AG155:$AG158,"A", "")))</f>
        <v>0</v>
      </c>
      <c r="AR155" s="234">
        <f>SUMPRODUCT(LEN($M155:$AE158)-LEN(SUBSTITUTE($M155:$AE158,"S", "")))</f>
        <v>0</v>
      </c>
      <c r="AS155" s="240">
        <f>SUMPRODUCT(LEN($AH155:$AH158)-LEN(SUBSTITUTE($AH155:$AH158,"S", "")))</f>
        <v>0</v>
      </c>
      <c r="AT155" s="237">
        <f>SUMPRODUCT(LEN($AG155:$AG158)-LEN(SUBSTITUTE($AG155:$AG158,"S", "")))</f>
        <v>0</v>
      </c>
      <c r="AU155" s="234">
        <f>SUMPRODUCT(LEN($M155:$AE158)-LEN(SUBSTITUTE($M155:$AE158,"F", "")))</f>
        <v>0</v>
      </c>
      <c r="AV155" s="240">
        <f>SUMPRODUCT(LEN($AH155:$AH158)-LEN(SUBSTITUTE($AH155:$AH158,"F", "")))</f>
        <v>0</v>
      </c>
      <c r="AW155" s="237">
        <f>SUMPRODUCT(LEN($AG155:$AG158)-LEN(SUBSTITUTE($AG155:$AG158,"F", "")))</f>
        <v>0</v>
      </c>
      <c r="AX155" s="234">
        <f>SUMPRODUCT(LEN($M155:$AE158)-LEN(SUBSTITUTE($M155:$AE158,"G", "")))</f>
        <v>0</v>
      </c>
      <c r="AY155" s="240">
        <f>SUMPRODUCT(LEN($AH155:$AH158)-LEN(SUBSTITUTE($AH155:$AH158,"G", "")))</f>
        <v>0</v>
      </c>
      <c r="AZ155" s="237">
        <f>SUMPRODUCT(LEN($AG155:$AG158)-LEN(SUBSTITUTE($AG155:$AG158,"G", "")))</f>
        <v>0</v>
      </c>
      <c r="BA155" s="234">
        <f>SUMPRODUCT(LEN($M155:$AE158)-LEN(SUBSTITUTE($M155:$AE158,"M", "")))</f>
        <v>0</v>
      </c>
      <c r="BB155" s="240">
        <f>SUMPRODUCT(LEN($AH155:$AH158)-LEN(SUBSTITUTE($AH155:$AH158,"M", "")))</f>
        <v>0</v>
      </c>
      <c r="BC155" s="237">
        <f>SUMPRODUCT(LEN($AG155:$AG158)-LEN(SUBSTITUTE($AG155:$AG158,"M", "")))</f>
        <v>0</v>
      </c>
      <c r="BD155" s="291">
        <f>SUMPRODUCT(LEN($AI155:$AI158)-LEN(SUBSTITUTE($AI155:$AI158,"S", "")))</f>
        <v>0</v>
      </c>
      <c r="BE155" s="294">
        <f>SUMPRODUCT(LEN($AI155:$AI158)-LEN(SUBSTITUTE($AI155:$AI158,"F", "")))</f>
        <v>0</v>
      </c>
      <c r="BF155" s="294">
        <f>SUMPRODUCT(LEN($AI155:$AI158)-LEN(SUBSTITUTE($AI155:$AI158,"G", "")))</f>
        <v>0</v>
      </c>
      <c r="BG155" s="297">
        <f>SUMPRODUCT(LEN($AI155:$AI158)-LEN(SUBSTITUTE($AI155:$AI158,"M", "")))</f>
        <v>0</v>
      </c>
    </row>
    <row r="156" spans="2:67" ht="28.15" hidden="1" customHeight="1" thickBot="1">
      <c r="B156" s="34"/>
      <c r="C156" s="266"/>
      <c r="D156" s="43"/>
      <c r="E156" s="103"/>
      <c r="F156" s="103"/>
      <c r="G156" s="102"/>
      <c r="H156" s="260"/>
      <c r="I156" s="270"/>
      <c r="J156" s="270"/>
      <c r="K156" s="270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52"/>
      <c r="AK156" s="255"/>
      <c r="AL156" s="23"/>
      <c r="AM156" s="211"/>
      <c r="AN156" s="211"/>
      <c r="AO156" s="248"/>
      <c r="AP156" s="241"/>
      <c r="AQ156" s="238"/>
      <c r="AR156" s="235"/>
      <c r="AS156" s="241"/>
      <c r="AT156" s="238"/>
      <c r="AU156" s="235"/>
      <c r="AV156" s="241"/>
      <c r="AW156" s="238"/>
      <c r="AX156" s="235"/>
      <c r="AY156" s="241"/>
      <c r="AZ156" s="238"/>
      <c r="BA156" s="235"/>
      <c r="BB156" s="241"/>
      <c r="BC156" s="238"/>
      <c r="BD156" s="292"/>
      <c r="BE156" s="295"/>
      <c r="BF156" s="295"/>
      <c r="BG156" s="298"/>
    </row>
    <row r="157" spans="2:67" ht="28.15" hidden="1" customHeight="1">
      <c r="B157" s="34"/>
      <c r="C157" s="267"/>
      <c r="D157" s="33"/>
      <c r="E157" s="101"/>
      <c r="F157" s="101"/>
      <c r="G157" s="100"/>
      <c r="H157" s="257"/>
      <c r="I157" s="271"/>
      <c r="J157" s="271"/>
      <c r="K157" s="271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52"/>
      <c r="AK157" s="255"/>
      <c r="AL157" s="23"/>
      <c r="AM157" s="211"/>
      <c r="AN157" s="211"/>
      <c r="AO157" s="248"/>
      <c r="AP157" s="241"/>
      <c r="AQ157" s="238"/>
      <c r="AR157" s="235"/>
      <c r="AS157" s="241"/>
      <c r="AT157" s="238"/>
      <c r="AU157" s="235"/>
      <c r="AV157" s="241"/>
      <c r="AW157" s="238"/>
      <c r="AX157" s="235"/>
      <c r="AY157" s="241"/>
      <c r="AZ157" s="238"/>
      <c r="BA157" s="235"/>
      <c r="BB157" s="241"/>
      <c r="BC157" s="238"/>
      <c r="BD157" s="292"/>
      <c r="BE157" s="295"/>
      <c r="BF157" s="295"/>
      <c r="BG157" s="298"/>
    </row>
    <row r="158" spans="2:67" ht="28.15" hidden="1" customHeight="1" thickBot="1">
      <c r="B158" s="34"/>
      <c r="C158" s="273"/>
      <c r="D158" s="64"/>
      <c r="E158" s="107"/>
      <c r="F158" s="107"/>
      <c r="G158" s="106"/>
      <c r="H158" s="258"/>
      <c r="I158" s="274"/>
      <c r="J158" s="274"/>
      <c r="K158" s="274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53"/>
      <c r="AK158" s="256"/>
      <c r="AL158" s="55"/>
      <c r="AM158" s="211"/>
      <c r="AN158" s="211"/>
      <c r="AO158" s="249"/>
      <c r="AP158" s="242"/>
      <c r="AQ158" s="239"/>
      <c r="AR158" s="236"/>
      <c r="AS158" s="242"/>
      <c r="AT158" s="239"/>
      <c r="AU158" s="236"/>
      <c r="AV158" s="242"/>
      <c r="AW158" s="239"/>
      <c r="AX158" s="236"/>
      <c r="AY158" s="242"/>
      <c r="AZ158" s="239"/>
      <c r="BA158" s="236"/>
      <c r="BB158" s="242"/>
      <c r="BC158" s="239"/>
      <c r="BD158" s="293"/>
      <c r="BE158" s="296"/>
      <c r="BF158" s="296"/>
      <c r="BG158" s="299"/>
    </row>
    <row r="159" spans="2:67" ht="28.15" hidden="1" customHeight="1">
      <c r="B159" s="34"/>
      <c r="C159" s="265">
        <v>3</v>
      </c>
      <c r="D159" s="54"/>
      <c r="E159" s="105"/>
      <c r="F159" s="105"/>
      <c r="G159" s="104"/>
      <c r="H159" s="259"/>
      <c r="I159" s="269"/>
      <c r="J159" s="269"/>
      <c r="K159" s="269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44"/>
      <c r="AK159" s="244"/>
      <c r="AL159" s="44"/>
      <c r="AM159" s="211"/>
      <c r="AN159" s="211"/>
      <c r="AO159" s="247">
        <f>SUMPRODUCT(LEN($M159:$AE162)-LEN(SUBSTITUTE($M159:$AE162,"A", "")))</f>
        <v>0</v>
      </c>
      <c r="AP159" s="240">
        <f>SUMPRODUCT(LEN($AH159:$AH162)-LEN(SUBSTITUTE($AH159:$AH162,"A", "")))</f>
        <v>0</v>
      </c>
      <c r="AQ159" s="237">
        <f>SUMPRODUCT(LEN($AG159:$AG162)-LEN(SUBSTITUTE($AG159:$AG162,"A", "")))</f>
        <v>0</v>
      </c>
      <c r="AR159" s="234">
        <f>SUMPRODUCT(LEN($M159:$AE162)-LEN(SUBSTITUTE($M159:$AE162,"S", "")))</f>
        <v>0</v>
      </c>
      <c r="AS159" s="240">
        <f>SUMPRODUCT(LEN($AH159:$AH162)-LEN(SUBSTITUTE($AH159:$AH162,"S", "")))</f>
        <v>0</v>
      </c>
      <c r="AT159" s="237">
        <f>SUMPRODUCT(LEN($AG159:$AG162)-LEN(SUBSTITUTE($AG159:$AG162,"S", "")))</f>
        <v>0</v>
      </c>
      <c r="AU159" s="234">
        <f>SUMPRODUCT(LEN($M159:$AE162)-LEN(SUBSTITUTE($M159:$AE162,"F", "")))</f>
        <v>0</v>
      </c>
      <c r="AV159" s="240">
        <f>SUMPRODUCT(LEN($AH159:$AH162)-LEN(SUBSTITUTE($AH159:$AH162,"F", "")))</f>
        <v>0</v>
      </c>
      <c r="AW159" s="237">
        <f>SUMPRODUCT(LEN($AG159:$AG162)-LEN(SUBSTITUTE($AG159:$AG162,"F", "")))</f>
        <v>0</v>
      </c>
      <c r="AX159" s="234">
        <f>SUMPRODUCT(LEN($M159:$AE162)-LEN(SUBSTITUTE($M159:$AE162,"G", "")))</f>
        <v>0</v>
      </c>
      <c r="AY159" s="240">
        <f>SUMPRODUCT(LEN($AH159:$AH162)-LEN(SUBSTITUTE($AH159:$AH162,"G", "")))</f>
        <v>0</v>
      </c>
      <c r="AZ159" s="237">
        <f>SUMPRODUCT(LEN($AG159:$AG162)-LEN(SUBSTITUTE($AG159:$AG162,"G", "")))</f>
        <v>0</v>
      </c>
      <c r="BA159" s="234">
        <f>SUMPRODUCT(LEN($M159:$AE162)-LEN(SUBSTITUTE($M159:$AE162,"M", "")))</f>
        <v>0</v>
      </c>
      <c r="BB159" s="240">
        <f>SUMPRODUCT(LEN($AH159:$AH162)-LEN(SUBSTITUTE($AH159:$AH162,"M", "")))</f>
        <v>0</v>
      </c>
      <c r="BC159" s="237">
        <f>SUMPRODUCT(LEN($AG159:$AG162)-LEN(SUBSTITUTE($AG159:$AG162,"M", "")))</f>
        <v>0</v>
      </c>
      <c r="BD159" s="291">
        <f>SUMPRODUCT(LEN($AI159:$AI162)-LEN(SUBSTITUTE($AI159:$AI162,"S", "")))</f>
        <v>0</v>
      </c>
      <c r="BE159" s="294">
        <f>SUMPRODUCT(LEN($AI159:$AI162)-LEN(SUBSTITUTE($AI159:$AI162,"F", "")))</f>
        <v>0</v>
      </c>
      <c r="BF159" s="294">
        <f>SUMPRODUCT(LEN($AI159:$AI162)-LEN(SUBSTITUTE($AI159:$AI162,"G", "")))</f>
        <v>0</v>
      </c>
      <c r="BG159" s="297">
        <f>SUMPRODUCT(LEN($AI159:$AI162)-LEN(SUBSTITUTE($AI159:$AI162,"M", "")))</f>
        <v>0</v>
      </c>
    </row>
    <row r="160" spans="2:67" ht="28.15" hidden="1" customHeight="1" thickBot="1">
      <c r="B160" s="34"/>
      <c r="C160" s="266"/>
      <c r="D160" s="43"/>
      <c r="E160" s="103"/>
      <c r="F160" s="103"/>
      <c r="G160" s="102"/>
      <c r="H160" s="260"/>
      <c r="I160" s="270"/>
      <c r="J160" s="270"/>
      <c r="K160" s="270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45"/>
      <c r="AK160" s="245"/>
      <c r="AL160" s="23"/>
      <c r="AM160" s="211"/>
      <c r="AN160" s="211"/>
      <c r="AO160" s="248"/>
      <c r="AP160" s="241"/>
      <c r="AQ160" s="238"/>
      <c r="AR160" s="235"/>
      <c r="AS160" s="241"/>
      <c r="AT160" s="238"/>
      <c r="AU160" s="235"/>
      <c r="AV160" s="241"/>
      <c r="AW160" s="238"/>
      <c r="AX160" s="235"/>
      <c r="AY160" s="241"/>
      <c r="AZ160" s="238"/>
      <c r="BA160" s="235"/>
      <c r="BB160" s="241"/>
      <c r="BC160" s="238"/>
      <c r="BD160" s="292"/>
      <c r="BE160" s="295"/>
      <c r="BF160" s="295"/>
      <c r="BG160" s="298"/>
    </row>
    <row r="161" spans="2:67" ht="28.15" hidden="1" customHeight="1">
      <c r="B161" s="34"/>
      <c r="C161" s="267"/>
      <c r="D161" s="33"/>
      <c r="E161" s="101"/>
      <c r="F161" s="101"/>
      <c r="G161" s="100"/>
      <c r="H161" s="257"/>
      <c r="I161" s="271"/>
      <c r="J161" s="271"/>
      <c r="K161" s="271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45"/>
      <c r="AK161" s="245"/>
      <c r="AL161" s="23"/>
      <c r="AM161" s="211"/>
      <c r="AN161" s="211"/>
      <c r="AO161" s="248"/>
      <c r="AP161" s="241"/>
      <c r="AQ161" s="238"/>
      <c r="AR161" s="235"/>
      <c r="AS161" s="241"/>
      <c r="AT161" s="238"/>
      <c r="AU161" s="235"/>
      <c r="AV161" s="241"/>
      <c r="AW161" s="238"/>
      <c r="AX161" s="235"/>
      <c r="AY161" s="241"/>
      <c r="AZ161" s="238"/>
      <c r="BA161" s="235"/>
      <c r="BB161" s="241"/>
      <c r="BC161" s="238"/>
      <c r="BD161" s="292"/>
      <c r="BE161" s="295"/>
      <c r="BF161" s="295"/>
      <c r="BG161" s="298"/>
    </row>
    <row r="162" spans="2:67" ht="28.15" hidden="1" customHeight="1" thickBot="1">
      <c r="B162" s="22"/>
      <c r="C162" s="268"/>
      <c r="D162" s="21"/>
      <c r="E162" s="109"/>
      <c r="F162" s="109"/>
      <c r="G162" s="108"/>
      <c r="H162" s="258"/>
      <c r="I162" s="272"/>
      <c r="J162" s="272"/>
      <c r="K162" s="27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46"/>
      <c r="AK162" s="246"/>
      <c r="AL162" s="11"/>
      <c r="AM162" s="211"/>
      <c r="AN162" s="211"/>
      <c r="AO162" s="249"/>
      <c r="AP162" s="242"/>
      <c r="AQ162" s="239"/>
      <c r="AR162" s="236"/>
      <c r="AS162" s="242"/>
      <c r="AT162" s="239"/>
      <c r="AU162" s="236"/>
      <c r="AV162" s="242"/>
      <c r="AW162" s="239"/>
      <c r="AX162" s="236"/>
      <c r="AY162" s="242"/>
      <c r="AZ162" s="239"/>
      <c r="BA162" s="236"/>
      <c r="BB162" s="242"/>
      <c r="BC162" s="239"/>
      <c r="BD162" s="293"/>
      <c r="BE162" s="296"/>
      <c r="BF162" s="296"/>
      <c r="BG162" s="299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29" t="s">
        <v>287</v>
      </c>
      <c r="M163" s="278"/>
      <c r="N163" s="229" t="s">
        <v>286</v>
      </c>
      <c r="O163" s="278"/>
      <c r="P163" s="229" t="s">
        <v>286</v>
      </c>
      <c r="Q163" s="230"/>
      <c r="R163" s="229" t="s">
        <v>286</v>
      </c>
      <c r="S163" s="230"/>
      <c r="T163" s="229" t="s">
        <v>286</v>
      </c>
      <c r="U163" s="230"/>
      <c r="V163" s="229" t="s">
        <v>286</v>
      </c>
      <c r="W163" s="230"/>
      <c r="X163" s="229" t="s">
        <v>286</v>
      </c>
      <c r="Y163" s="230"/>
      <c r="Z163" s="229" t="s">
        <v>286</v>
      </c>
      <c r="AA163" s="230"/>
      <c r="AB163" s="229" t="s">
        <v>286</v>
      </c>
      <c r="AC163" s="230"/>
      <c r="AD163" s="229" t="s">
        <v>286</v>
      </c>
      <c r="AE163" s="230"/>
      <c r="AF163" s="243" t="s">
        <v>285</v>
      </c>
      <c r="AG163" s="230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/>
      <c r="E164" s="275">
        <v>2291.5300000000002</v>
      </c>
      <c r="F164" s="276"/>
      <c r="G164" s="277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12</v>
      </c>
      <c r="AP164" s="70">
        <f t="shared" si="11"/>
        <v>4</v>
      </c>
      <c r="AQ164" s="69">
        <f t="shared" si="11"/>
        <v>0</v>
      </c>
      <c r="AR164" s="71">
        <f t="shared" si="11"/>
        <v>12</v>
      </c>
      <c r="AS164" s="70">
        <f t="shared" si="11"/>
        <v>9</v>
      </c>
      <c r="AT164" s="69">
        <f t="shared" si="11"/>
        <v>0</v>
      </c>
      <c r="AU164" s="71">
        <f t="shared" si="11"/>
        <v>1</v>
      </c>
      <c r="AV164" s="70">
        <f t="shared" si="11"/>
        <v>0</v>
      </c>
      <c r="AW164" s="69">
        <f t="shared" si="11"/>
        <v>0</v>
      </c>
      <c r="AX164" s="71">
        <f t="shared" si="11"/>
        <v>0</v>
      </c>
      <c r="AY164" s="70">
        <f t="shared" si="11"/>
        <v>0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16</v>
      </c>
      <c r="BL164" s="5">
        <f>SUM(AR164:AT164,BD164)</f>
        <v>21</v>
      </c>
      <c r="BM164" s="5">
        <f>SUM(AU164:AW164,BE164)</f>
        <v>1</v>
      </c>
      <c r="BN164" s="5">
        <f>SUM(AX164:AZ164,BF164)</f>
        <v>0</v>
      </c>
      <c r="BO164" s="5">
        <f>SUM(BA164:BC164,BG164)</f>
        <v>0</v>
      </c>
    </row>
    <row r="165" spans="2:67" ht="28.15" customHeight="1">
      <c r="B165" s="34"/>
      <c r="C165" s="265">
        <v>1</v>
      </c>
      <c r="D165" s="54"/>
      <c r="E165" s="105"/>
      <c r="F165" s="105"/>
      <c r="G165" s="104"/>
      <c r="H165" s="259"/>
      <c r="I165" s="269">
        <v>65</v>
      </c>
      <c r="J165" s="269">
        <v>17</v>
      </c>
      <c r="K165" s="269">
        <v>6</v>
      </c>
      <c r="L165" s="48">
        <v>1</v>
      </c>
      <c r="M165" s="47" t="s">
        <v>476</v>
      </c>
      <c r="N165" s="48">
        <v>5</v>
      </c>
      <c r="O165" s="47" t="s">
        <v>443</v>
      </c>
      <c r="P165" s="48">
        <v>9</v>
      </c>
      <c r="Q165" s="47" t="s">
        <v>418</v>
      </c>
      <c r="R165" s="48">
        <v>13</v>
      </c>
      <c r="S165" s="47"/>
      <c r="T165" s="48">
        <v>17</v>
      </c>
      <c r="U165" s="47"/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422</v>
      </c>
      <c r="AI165" s="45"/>
      <c r="AJ165" s="244">
        <v>10</v>
      </c>
      <c r="AK165" s="244"/>
      <c r="AL165" s="44"/>
      <c r="AM165" s="247">
        <f>SUMPRODUCT(LEN($M165:$AE168)-LEN(SUBSTITUTE($M165:$AE168,"/", "")))/2</f>
        <v>0</v>
      </c>
      <c r="AN165" s="300">
        <f>SUMPRODUCT(LEN($M165:$AE168)-LEN(SUBSTITUTE($M165:$AE168,"-", "")))</f>
        <v>0</v>
      </c>
      <c r="AO165" s="247">
        <f>SUMPRODUCT(LEN($M165:$AE168)-LEN(SUBSTITUTE($M165:$AE168,"A", "")))</f>
        <v>12</v>
      </c>
      <c r="AP165" s="240">
        <f>SUMPRODUCT(LEN($AH165:$AH168)-LEN(SUBSTITUTE($AH165:$AH168,"A", "")))</f>
        <v>4</v>
      </c>
      <c r="AQ165" s="237">
        <f>SUMPRODUCT(LEN($AG165:$AG168)-LEN(SUBSTITUTE($AG165:$AG168,"A", "")))</f>
        <v>0</v>
      </c>
      <c r="AR165" s="234">
        <f>SUMPRODUCT(LEN($M165:$AE168)-LEN(SUBSTITUTE($M165:$AE168,"S", "")))</f>
        <v>12</v>
      </c>
      <c r="AS165" s="240">
        <f>SUMPRODUCT(LEN($AH165:$AH168)-LEN(SUBSTITUTE($AH165:$AH168,"S", "")))</f>
        <v>9</v>
      </c>
      <c r="AT165" s="237">
        <f>SUMPRODUCT(LEN($AG165:$AG168)-LEN(SUBSTITUTE($AG165:$AG168,"S", "")))</f>
        <v>0</v>
      </c>
      <c r="AU165" s="234">
        <f>SUMPRODUCT(LEN($M165:$AE168)-LEN(SUBSTITUTE($M165:$AE168,"F", "")))</f>
        <v>1</v>
      </c>
      <c r="AV165" s="240">
        <f>SUMPRODUCT(LEN($AH165:$AH168)-LEN(SUBSTITUTE($AH165:$AH168,"F", "")))</f>
        <v>0</v>
      </c>
      <c r="AW165" s="237">
        <f>SUMPRODUCT(LEN($AG165:$AG168)-LEN(SUBSTITUTE($AG165:$AG168,"F", "")))</f>
        <v>0</v>
      </c>
      <c r="AX165" s="234">
        <f>SUMPRODUCT(LEN($M165:$AE168)-LEN(SUBSTITUTE($M165:$AE168,"G", "")))</f>
        <v>0</v>
      </c>
      <c r="AY165" s="240">
        <f>SUMPRODUCT(LEN($AH165:$AH168)-LEN(SUBSTITUTE($AH165:$AH168,"G", "")))</f>
        <v>0</v>
      </c>
      <c r="AZ165" s="237">
        <f>SUMPRODUCT(LEN($AG165:$AG168)-LEN(SUBSTITUTE($AG165:$AG168,"G", "")))</f>
        <v>0</v>
      </c>
      <c r="BA165" s="234">
        <f>SUMPRODUCT(LEN($M165:$AE168)-LEN(SUBSTITUTE($M165:$AE168,"M", "")))</f>
        <v>0</v>
      </c>
      <c r="BB165" s="240">
        <f>SUMPRODUCT(LEN($AH165:$AH168)-LEN(SUBSTITUTE($AH165:$AH168,"M", "")))</f>
        <v>0</v>
      </c>
      <c r="BC165" s="237">
        <f>SUMPRODUCT(LEN($AG165:$AG168)-LEN(SUBSTITUTE($AG165:$AG168,"M", "")))</f>
        <v>0</v>
      </c>
      <c r="BD165" s="291">
        <f>SUMPRODUCT(LEN($AI165:$AI168)-LEN(SUBSTITUTE($AI165:$AI168,"S", "")))</f>
        <v>0</v>
      </c>
      <c r="BE165" s="294">
        <f>SUMPRODUCT(LEN($AI165:$AI168)-LEN(SUBSTITUTE($AI165:$AI168,"F", "")))</f>
        <v>0</v>
      </c>
      <c r="BF165" s="294">
        <f>SUMPRODUCT(LEN($AI165:$AI168)-LEN(SUBSTITUTE($AI165:$AI168,"G", "")))</f>
        <v>0</v>
      </c>
      <c r="BG165" s="297">
        <f>SUMPRODUCT(LEN($AI165:$AI168)-LEN(SUBSTITUTE($AI165:$AI168,"M", "")))</f>
        <v>0</v>
      </c>
    </row>
    <row r="166" spans="2:67" ht="28.15" customHeight="1" thickBot="1">
      <c r="B166" s="34"/>
      <c r="C166" s="266"/>
      <c r="D166" s="43"/>
      <c r="E166" s="103"/>
      <c r="F166" s="103"/>
      <c r="G166" s="102"/>
      <c r="H166" s="260"/>
      <c r="I166" s="270"/>
      <c r="J166" s="270"/>
      <c r="K166" s="270"/>
      <c r="L166" s="37">
        <v>2</v>
      </c>
      <c r="M166" s="36" t="s">
        <v>454</v>
      </c>
      <c r="N166" s="37">
        <v>6</v>
      </c>
      <c r="O166" s="36" t="s">
        <v>424</v>
      </c>
      <c r="P166" s="37">
        <v>10</v>
      </c>
      <c r="Q166" s="36" t="s">
        <v>417</v>
      </c>
      <c r="R166" s="37">
        <v>14</v>
      </c>
      <c r="S166" s="36"/>
      <c r="T166" s="37">
        <v>18</v>
      </c>
      <c r="U166" s="36"/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 t="s">
        <v>444</v>
      </c>
      <c r="AI166" s="24"/>
      <c r="AJ166" s="245"/>
      <c r="AK166" s="245"/>
      <c r="AL166" s="23"/>
      <c r="AM166" s="248"/>
      <c r="AN166" s="301"/>
      <c r="AO166" s="248"/>
      <c r="AP166" s="241"/>
      <c r="AQ166" s="238"/>
      <c r="AR166" s="235"/>
      <c r="AS166" s="241"/>
      <c r="AT166" s="238"/>
      <c r="AU166" s="235"/>
      <c r="AV166" s="241"/>
      <c r="AW166" s="238"/>
      <c r="AX166" s="235"/>
      <c r="AY166" s="241"/>
      <c r="AZ166" s="238"/>
      <c r="BA166" s="235"/>
      <c r="BB166" s="241"/>
      <c r="BC166" s="238"/>
      <c r="BD166" s="292"/>
      <c r="BE166" s="295"/>
      <c r="BF166" s="295"/>
      <c r="BG166" s="298"/>
    </row>
    <row r="167" spans="2:67" ht="28.15" customHeight="1">
      <c r="B167" s="34"/>
      <c r="C167" s="267"/>
      <c r="D167" s="33"/>
      <c r="E167" s="101"/>
      <c r="F167" s="101"/>
      <c r="G167" s="100"/>
      <c r="H167" s="257">
        <v>178</v>
      </c>
      <c r="I167" s="271"/>
      <c r="J167" s="271"/>
      <c r="K167" s="271"/>
      <c r="L167" s="27">
        <v>3</v>
      </c>
      <c r="M167" s="26" t="s">
        <v>446</v>
      </c>
      <c r="N167" s="27">
        <v>7</v>
      </c>
      <c r="O167" s="26" t="s">
        <v>424</v>
      </c>
      <c r="P167" s="27">
        <v>11</v>
      </c>
      <c r="Q167" s="26" t="s">
        <v>417</v>
      </c>
      <c r="R167" s="27">
        <v>15</v>
      </c>
      <c r="S167" s="26"/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 t="s">
        <v>475</v>
      </c>
      <c r="AI167" s="24"/>
      <c r="AJ167" s="245"/>
      <c r="AK167" s="245"/>
      <c r="AL167" s="23"/>
      <c r="AM167" s="248"/>
      <c r="AN167" s="301"/>
      <c r="AO167" s="248"/>
      <c r="AP167" s="241"/>
      <c r="AQ167" s="238"/>
      <c r="AR167" s="235"/>
      <c r="AS167" s="241"/>
      <c r="AT167" s="238"/>
      <c r="AU167" s="235"/>
      <c r="AV167" s="241"/>
      <c r="AW167" s="238"/>
      <c r="AX167" s="235"/>
      <c r="AY167" s="241"/>
      <c r="AZ167" s="238"/>
      <c r="BA167" s="235"/>
      <c r="BB167" s="241"/>
      <c r="BC167" s="238"/>
      <c r="BD167" s="292"/>
      <c r="BE167" s="295"/>
      <c r="BF167" s="295"/>
      <c r="BG167" s="298"/>
    </row>
    <row r="168" spans="2:67" ht="28.15" customHeight="1" thickBot="1">
      <c r="B168" s="34"/>
      <c r="C168" s="273"/>
      <c r="D168" s="64"/>
      <c r="E168" s="107"/>
      <c r="F168" s="107"/>
      <c r="G168" s="106"/>
      <c r="H168" s="258"/>
      <c r="I168" s="274"/>
      <c r="J168" s="274"/>
      <c r="K168" s="274"/>
      <c r="L168" s="59">
        <v>4</v>
      </c>
      <c r="M168" s="58" t="s">
        <v>422</v>
      </c>
      <c r="N168" s="59">
        <v>8</v>
      </c>
      <c r="O168" s="58" t="s">
        <v>425</v>
      </c>
      <c r="P168" s="59">
        <v>12</v>
      </c>
      <c r="Q168" s="58"/>
      <c r="R168" s="59">
        <v>16</v>
      </c>
      <c r="S168" s="58"/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 t="s">
        <v>460</v>
      </c>
      <c r="AI168" s="56"/>
      <c r="AJ168" s="250"/>
      <c r="AK168" s="250"/>
      <c r="AL168" s="55"/>
      <c r="AM168" s="249"/>
      <c r="AN168" s="302"/>
      <c r="AO168" s="249"/>
      <c r="AP168" s="242"/>
      <c r="AQ168" s="239"/>
      <c r="AR168" s="236"/>
      <c r="AS168" s="242"/>
      <c r="AT168" s="239"/>
      <c r="AU168" s="236"/>
      <c r="AV168" s="242"/>
      <c r="AW168" s="239"/>
      <c r="AX168" s="236"/>
      <c r="AY168" s="242"/>
      <c r="AZ168" s="239"/>
      <c r="BA168" s="236"/>
      <c r="BB168" s="242"/>
      <c r="BC168" s="239"/>
      <c r="BD168" s="293"/>
      <c r="BE168" s="296"/>
      <c r="BF168" s="296"/>
      <c r="BG168" s="299"/>
    </row>
    <row r="169" spans="2:67" ht="28.15" hidden="1" customHeight="1">
      <c r="B169" s="34"/>
      <c r="C169" s="265">
        <v>2</v>
      </c>
      <c r="D169" s="54"/>
      <c r="E169" s="105"/>
      <c r="F169" s="105"/>
      <c r="G169" s="104"/>
      <c r="H169" s="259"/>
      <c r="I169" s="269"/>
      <c r="J169" s="269"/>
      <c r="K169" s="269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51"/>
      <c r="AK169" s="254"/>
      <c r="AL169" s="44"/>
      <c r="AM169" s="211"/>
      <c r="AN169" s="211"/>
      <c r="AO169" s="247">
        <f>SUMPRODUCT(LEN($M169:$AE172)-LEN(SUBSTITUTE($M169:$AE172,"A", "")))</f>
        <v>0</v>
      </c>
      <c r="AP169" s="240">
        <f>SUMPRODUCT(LEN($AH169:$AH172)-LEN(SUBSTITUTE($AH169:$AH172,"A", "")))</f>
        <v>0</v>
      </c>
      <c r="AQ169" s="237">
        <f>SUMPRODUCT(LEN($AG169:$AG172)-LEN(SUBSTITUTE($AG169:$AG172,"A", "")))</f>
        <v>0</v>
      </c>
      <c r="AR169" s="234">
        <f>SUMPRODUCT(LEN($M169:$AE172)-LEN(SUBSTITUTE($M169:$AE172,"S", "")))</f>
        <v>0</v>
      </c>
      <c r="AS169" s="240">
        <f>SUMPRODUCT(LEN($AH169:$AH172)-LEN(SUBSTITUTE($AH169:$AH172,"S", "")))</f>
        <v>0</v>
      </c>
      <c r="AT169" s="237">
        <f>SUMPRODUCT(LEN($AG169:$AG172)-LEN(SUBSTITUTE($AG169:$AG172,"S", "")))</f>
        <v>0</v>
      </c>
      <c r="AU169" s="234">
        <f>SUMPRODUCT(LEN($M169:$AE172)-LEN(SUBSTITUTE($M169:$AE172,"F", "")))</f>
        <v>0</v>
      </c>
      <c r="AV169" s="240">
        <f>SUMPRODUCT(LEN($AH169:$AH172)-LEN(SUBSTITUTE($AH169:$AH172,"F", "")))</f>
        <v>0</v>
      </c>
      <c r="AW169" s="237">
        <f>SUMPRODUCT(LEN($AG169:$AG172)-LEN(SUBSTITUTE($AG169:$AG172,"F", "")))</f>
        <v>0</v>
      </c>
      <c r="AX169" s="234">
        <f>SUMPRODUCT(LEN($M169:$AE172)-LEN(SUBSTITUTE($M169:$AE172,"G", "")))</f>
        <v>0</v>
      </c>
      <c r="AY169" s="240">
        <f>SUMPRODUCT(LEN($AH169:$AH172)-LEN(SUBSTITUTE($AH169:$AH172,"G", "")))</f>
        <v>0</v>
      </c>
      <c r="AZ169" s="237">
        <f>SUMPRODUCT(LEN($AG169:$AG172)-LEN(SUBSTITUTE($AG169:$AG172,"G", "")))</f>
        <v>0</v>
      </c>
      <c r="BA169" s="234">
        <f>SUMPRODUCT(LEN($M169:$AE172)-LEN(SUBSTITUTE($M169:$AE172,"M", "")))</f>
        <v>0</v>
      </c>
      <c r="BB169" s="240">
        <f>SUMPRODUCT(LEN($AH169:$AH172)-LEN(SUBSTITUTE($AH169:$AH172,"M", "")))</f>
        <v>0</v>
      </c>
      <c r="BC169" s="237">
        <f>SUMPRODUCT(LEN($AG169:$AG172)-LEN(SUBSTITUTE($AG169:$AG172,"M", "")))</f>
        <v>0</v>
      </c>
      <c r="BD169" s="291">
        <f>SUMPRODUCT(LEN($AI169:$AI172)-LEN(SUBSTITUTE($AI169:$AI172,"S", "")))</f>
        <v>0</v>
      </c>
      <c r="BE169" s="294">
        <f>SUMPRODUCT(LEN($AI169:$AI172)-LEN(SUBSTITUTE($AI169:$AI172,"F", "")))</f>
        <v>0</v>
      </c>
      <c r="BF169" s="294">
        <f>SUMPRODUCT(LEN($AI169:$AI172)-LEN(SUBSTITUTE($AI169:$AI172,"G", "")))</f>
        <v>0</v>
      </c>
      <c r="BG169" s="297">
        <f>SUMPRODUCT(LEN($AI169:$AI172)-LEN(SUBSTITUTE($AI169:$AI172,"M", "")))</f>
        <v>0</v>
      </c>
    </row>
    <row r="170" spans="2:67" ht="28.15" hidden="1" customHeight="1" thickBot="1">
      <c r="B170" s="34"/>
      <c r="C170" s="266"/>
      <c r="D170" s="43"/>
      <c r="E170" s="103"/>
      <c r="F170" s="103"/>
      <c r="G170" s="102"/>
      <c r="H170" s="260"/>
      <c r="I170" s="270"/>
      <c r="J170" s="270"/>
      <c r="K170" s="270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52"/>
      <c r="AK170" s="255"/>
      <c r="AL170" s="23"/>
      <c r="AM170" s="211"/>
      <c r="AN170" s="211"/>
      <c r="AO170" s="248"/>
      <c r="AP170" s="241"/>
      <c r="AQ170" s="238"/>
      <c r="AR170" s="235"/>
      <c r="AS170" s="241"/>
      <c r="AT170" s="238"/>
      <c r="AU170" s="235"/>
      <c r="AV170" s="241"/>
      <c r="AW170" s="238"/>
      <c r="AX170" s="235"/>
      <c r="AY170" s="241"/>
      <c r="AZ170" s="238"/>
      <c r="BA170" s="235"/>
      <c r="BB170" s="241"/>
      <c r="BC170" s="238"/>
      <c r="BD170" s="292"/>
      <c r="BE170" s="295"/>
      <c r="BF170" s="295"/>
      <c r="BG170" s="298"/>
    </row>
    <row r="171" spans="2:67" ht="28.15" hidden="1" customHeight="1">
      <c r="B171" s="34"/>
      <c r="C171" s="267"/>
      <c r="D171" s="33"/>
      <c r="E171" s="101"/>
      <c r="F171" s="101"/>
      <c r="G171" s="100"/>
      <c r="H171" s="257"/>
      <c r="I171" s="271"/>
      <c r="J171" s="271"/>
      <c r="K171" s="271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52"/>
      <c r="AK171" s="255"/>
      <c r="AL171" s="23"/>
      <c r="AM171" s="211"/>
      <c r="AN171" s="211"/>
      <c r="AO171" s="248"/>
      <c r="AP171" s="241"/>
      <c r="AQ171" s="238"/>
      <c r="AR171" s="235"/>
      <c r="AS171" s="241"/>
      <c r="AT171" s="238"/>
      <c r="AU171" s="235"/>
      <c r="AV171" s="241"/>
      <c r="AW171" s="238"/>
      <c r="AX171" s="235"/>
      <c r="AY171" s="241"/>
      <c r="AZ171" s="238"/>
      <c r="BA171" s="235"/>
      <c r="BB171" s="241"/>
      <c r="BC171" s="238"/>
      <c r="BD171" s="292"/>
      <c r="BE171" s="295"/>
      <c r="BF171" s="295"/>
      <c r="BG171" s="298"/>
    </row>
    <row r="172" spans="2:67" ht="28.15" hidden="1" customHeight="1" thickBot="1">
      <c r="B172" s="34"/>
      <c r="C172" s="273"/>
      <c r="D172" s="64"/>
      <c r="E172" s="107"/>
      <c r="F172" s="107"/>
      <c r="G172" s="106"/>
      <c r="H172" s="258"/>
      <c r="I172" s="274"/>
      <c r="J172" s="274"/>
      <c r="K172" s="274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53"/>
      <c r="AK172" s="256"/>
      <c r="AL172" s="55"/>
      <c r="AM172" s="211"/>
      <c r="AN172" s="211"/>
      <c r="AO172" s="249"/>
      <c r="AP172" s="242"/>
      <c r="AQ172" s="239"/>
      <c r="AR172" s="236"/>
      <c r="AS172" s="242"/>
      <c r="AT172" s="239"/>
      <c r="AU172" s="236"/>
      <c r="AV172" s="242"/>
      <c r="AW172" s="239"/>
      <c r="AX172" s="236"/>
      <c r="AY172" s="242"/>
      <c r="AZ172" s="239"/>
      <c r="BA172" s="236"/>
      <c r="BB172" s="242"/>
      <c r="BC172" s="239"/>
      <c r="BD172" s="293"/>
      <c r="BE172" s="296"/>
      <c r="BF172" s="296"/>
      <c r="BG172" s="299"/>
    </row>
    <row r="173" spans="2:67" ht="28.15" hidden="1" customHeight="1">
      <c r="B173" s="34"/>
      <c r="C173" s="265">
        <v>3</v>
      </c>
      <c r="D173" s="54"/>
      <c r="E173" s="105"/>
      <c r="F173" s="105"/>
      <c r="G173" s="104"/>
      <c r="H173" s="259"/>
      <c r="I173" s="269"/>
      <c r="J173" s="269"/>
      <c r="K173" s="269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44"/>
      <c r="AK173" s="244"/>
      <c r="AL173" s="44"/>
      <c r="AM173" s="211"/>
      <c r="AN173" s="211"/>
      <c r="AO173" s="247">
        <f>SUMPRODUCT(LEN($M173:$AE176)-LEN(SUBSTITUTE($M173:$AE176,"A", "")))</f>
        <v>0</v>
      </c>
      <c r="AP173" s="240">
        <f>SUMPRODUCT(LEN($AH173:$AH176)-LEN(SUBSTITUTE($AH173:$AH176,"A", "")))</f>
        <v>0</v>
      </c>
      <c r="AQ173" s="237">
        <f>SUMPRODUCT(LEN($AG173:$AG176)-LEN(SUBSTITUTE($AG173:$AG176,"A", "")))</f>
        <v>0</v>
      </c>
      <c r="AR173" s="234">
        <f>SUMPRODUCT(LEN($M173:$AE176)-LEN(SUBSTITUTE($M173:$AE176,"S", "")))</f>
        <v>0</v>
      </c>
      <c r="AS173" s="240">
        <f>SUMPRODUCT(LEN($AH173:$AH176)-LEN(SUBSTITUTE($AH173:$AH176,"S", "")))</f>
        <v>0</v>
      </c>
      <c r="AT173" s="237">
        <f>SUMPRODUCT(LEN($AG173:$AG176)-LEN(SUBSTITUTE($AG173:$AG176,"S", "")))</f>
        <v>0</v>
      </c>
      <c r="AU173" s="234">
        <f>SUMPRODUCT(LEN($M173:$AE176)-LEN(SUBSTITUTE($M173:$AE176,"F", "")))</f>
        <v>0</v>
      </c>
      <c r="AV173" s="240">
        <f>SUMPRODUCT(LEN($AH173:$AH176)-LEN(SUBSTITUTE($AH173:$AH176,"F", "")))</f>
        <v>0</v>
      </c>
      <c r="AW173" s="237">
        <f>SUMPRODUCT(LEN($AG173:$AG176)-LEN(SUBSTITUTE($AG173:$AG176,"F", "")))</f>
        <v>0</v>
      </c>
      <c r="AX173" s="234">
        <f>SUMPRODUCT(LEN($M173:$AE176)-LEN(SUBSTITUTE($M173:$AE176,"G", "")))</f>
        <v>0</v>
      </c>
      <c r="AY173" s="240">
        <f>SUMPRODUCT(LEN($AH173:$AH176)-LEN(SUBSTITUTE($AH173:$AH176,"G", "")))</f>
        <v>0</v>
      </c>
      <c r="AZ173" s="237">
        <f>SUMPRODUCT(LEN($AG173:$AG176)-LEN(SUBSTITUTE($AG173:$AG176,"G", "")))</f>
        <v>0</v>
      </c>
      <c r="BA173" s="234">
        <f>SUMPRODUCT(LEN($M173:$AE176)-LEN(SUBSTITUTE($M173:$AE176,"M", "")))</f>
        <v>0</v>
      </c>
      <c r="BB173" s="240">
        <f>SUMPRODUCT(LEN($AH173:$AH176)-LEN(SUBSTITUTE($AH173:$AH176,"M", "")))</f>
        <v>0</v>
      </c>
      <c r="BC173" s="237">
        <f>SUMPRODUCT(LEN($AG173:$AG176)-LEN(SUBSTITUTE($AG173:$AG176,"M", "")))</f>
        <v>0</v>
      </c>
      <c r="BD173" s="291">
        <f>SUMPRODUCT(LEN($AI173:$AI176)-LEN(SUBSTITUTE($AI173:$AI176,"S", "")))</f>
        <v>0</v>
      </c>
      <c r="BE173" s="294">
        <f>SUMPRODUCT(LEN($AI173:$AI176)-LEN(SUBSTITUTE($AI173:$AI176,"F", "")))</f>
        <v>0</v>
      </c>
      <c r="BF173" s="294">
        <f>SUMPRODUCT(LEN($AI173:$AI176)-LEN(SUBSTITUTE($AI173:$AI176,"G", "")))</f>
        <v>0</v>
      </c>
      <c r="BG173" s="297">
        <f>SUMPRODUCT(LEN($AI173:$AI176)-LEN(SUBSTITUTE($AI173:$AI176,"M", "")))</f>
        <v>0</v>
      </c>
    </row>
    <row r="174" spans="2:67" ht="28.15" hidden="1" customHeight="1" thickBot="1">
      <c r="B174" s="34"/>
      <c r="C174" s="266"/>
      <c r="D174" s="43"/>
      <c r="E174" s="103"/>
      <c r="F174" s="103"/>
      <c r="G174" s="102"/>
      <c r="H174" s="260"/>
      <c r="I174" s="270"/>
      <c r="J174" s="270"/>
      <c r="K174" s="270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45"/>
      <c r="AK174" s="245"/>
      <c r="AL174" s="23"/>
      <c r="AM174" s="211"/>
      <c r="AN174" s="211"/>
      <c r="AO174" s="248"/>
      <c r="AP174" s="241"/>
      <c r="AQ174" s="238"/>
      <c r="AR174" s="235"/>
      <c r="AS174" s="241"/>
      <c r="AT174" s="238"/>
      <c r="AU174" s="235"/>
      <c r="AV174" s="241"/>
      <c r="AW174" s="238"/>
      <c r="AX174" s="235"/>
      <c r="AY174" s="241"/>
      <c r="AZ174" s="238"/>
      <c r="BA174" s="235"/>
      <c r="BB174" s="241"/>
      <c r="BC174" s="238"/>
      <c r="BD174" s="292"/>
      <c r="BE174" s="295"/>
      <c r="BF174" s="295"/>
      <c r="BG174" s="298"/>
    </row>
    <row r="175" spans="2:67" ht="28.15" hidden="1" customHeight="1">
      <c r="B175" s="34"/>
      <c r="C175" s="267"/>
      <c r="D175" s="33"/>
      <c r="E175" s="101"/>
      <c r="F175" s="101"/>
      <c r="G175" s="100"/>
      <c r="H175" s="257"/>
      <c r="I175" s="271"/>
      <c r="J175" s="271"/>
      <c r="K175" s="271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45"/>
      <c r="AK175" s="245"/>
      <c r="AL175" s="23"/>
      <c r="AM175" s="211"/>
      <c r="AN175" s="211"/>
      <c r="AO175" s="248"/>
      <c r="AP175" s="241"/>
      <c r="AQ175" s="238"/>
      <c r="AR175" s="235"/>
      <c r="AS175" s="241"/>
      <c r="AT175" s="238"/>
      <c r="AU175" s="235"/>
      <c r="AV175" s="241"/>
      <c r="AW175" s="238"/>
      <c r="AX175" s="235"/>
      <c r="AY175" s="241"/>
      <c r="AZ175" s="238"/>
      <c r="BA175" s="235"/>
      <c r="BB175" s="241"/>
      <c r="BC175" s="238"/>
      <c r="BD175" s="292"/>
      <c r="BE175" s="295"/>
      <c r="BF175" s="295"/>
      <c r="BG175" s="298"/>
    </row>
    <row r="176" spans="2:67" ht="28.15" hidden="1" customHeight="1" thickBot="1">
      <c r="B176" s="22"/>
      <c r="C176" s="268"/>
      <c r="D176" s="21"/>
      <c r="E176" s="109"/>
      <c r="F176" s="109"/>
      <c r="G176" s="108"/>
      <c r="H176" s="258"/>
      <c r="I176" s="272"/>
      <c r="J176" s="272"/>
      <c r="K176" s="27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46"/>
      <c r="AK176" s="246"/>
      <c r="AL176" s="11"/>
      <c r="AM176" s="211"/>
      <c r="AN176" s="211"/>
      <c r="AO176" s="249"/>
      <c r="AP176" s="242"/>
      <c r="AQ176" s="239"/>
      <c r="AR176" s="236"/>
      <c r="AS176" s="242"/>
      <c r="AT176" s="239"/>
      <c r="AU176" s="236"/>
      <c r="AV176" s="242"/>
      <c r="AW176" s="239"/>
      <c r="AX176" s="236"/>
      <c r="AY176" s="242"/>
      <c r="AZ176" s="239"/>
      <c r="BA176" s="236"/>
      <c r="BB176" s="242"/>
      <c r="BC176" s="239"/>
      <c r="BD176" s="293"/>
      <c r="BE176" s="296"/>
      <c r="BF176" s="296"/>
      <c r="BG176" s="299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29" t="s">
        <v>287</v>
      </c>
      <c r="M177" s="278"/>
      <c r="N177" s="229" t="s">
        <v>286</v>
      </c>
      <c r="O177" s="278"/>
      <c r="P177" s="229" t="s">
        <v>286</v>
      </c>
      <c r="Q177" s="230"/>
      <c r="R177" s="229" t="s">
        <v>286</v>
      </c>
      <c r="S177" s="230"/>
      <c r="T177" s="229" t="s">
        <v>286</v>
      </c>
      <c r="U177" s="230"/>
      <c r="V177" s="229" t="s">
        <v>286</v>
      </c>
      <c r="W177" s="230"/>
      <c r="X177" s="229" t="s">
        <v>286</v>
      </c>
      <c r="Y177" s="230"/>
      <c r="Z177" s="229" t="s">
        <v>286</v>
      </c>
      <c r="AA177" s="230"/>
      <c r="AB177" s="229" t="s">
        <v>286</v>
      </c>
      <c r="AC177" s="230"/>
      <c r="AD177" s="229" t="s">
        <v>286</v>
      </c>
      <c r="AE177" s="230"/>
      <c r="AF177" s="243" t="s">
        <v>285</v>
      </c>
      <c r="AG177" s="230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/>
      <c r="E178" s="275">
        <v>11556.2</v>
      </c>
      <c r="F178" s="276"/>
      <c r="G178" s="277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12</v>
      </c>
      <c r="AP178" s="70">
        <f t="shared" si="12"/>
        <v>1</v>
      </c>
      <c r="AQ178" s="69">
        <f t="shared" si="12"/>
        <v>0</v>
      </c>
      <c r="AR178" s="71">
        <f t="shared" si="12"/>
        <v>11</v>
      </c>
      <c r="AS178" s="70">
        <f t="shared" si="12"/>
        <v>4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0</v>
      </c>
      <c r="AY178" s="70">
        <f t="shared" si="12"/>
        <v>0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257</v>
      </c>
      <c r="BK178" s="5">
        <f>SUM(AO178:AQ178)</f>
        <v>13</v>
      </c>
      <c r="BL178" s="5">
        <f>SUM(AR178:AT178,BD178)</f>
        <v>15</v>
      </c>
      <c r="BM178" s="5">
        <f>SUM(AU178:AW178,BE178)</f>
        <v>0</v>
      </c>
      <c r="BN178" s="5">
        <f>SUM(AX178:AZ178,BF178)</f>
        <v>0</v>
      </c>
      <c r="BO178" s="5">
        <f>SUM(BA178:BC178,BG178)</f>
        <v>0</v>
      </c>
    </row>
    <row r="179" spans="2:67" ht="28.15" customHeight="1">
      <c r="B179" s="34"/>
      <c r="C179" s="265">
        <v>1</v>
      </c>
      <c r="D179" s="54"/>
      <c r="E179" s="105"/>
      <c r="F179" s="105"/>
      <c r="G179" s="104"/>
      <c r="H179" s="259"/>
      <c r="I179" s="269">
        <v>55</v>
      </c>
      <c r="J179" s="269">
        <v>16</v>
      </c>
      <c r="K179" s="269">
        <v>5</v>
      </c>
      <c r="L179" s="48">
        <v>1</v>
      </c>
      <c r="M179" s="47" t="s">
        <v>422</v>
      </c>
      <c r="N179" s="48">
        <v>5</v>
      </c>
      <c r="O179" s="47" t="s">
        <v>445</v>
      </c>
      <c r="P179" s="48">
        <v>9</v>
      </c>
      <c r="Q179" s="47" t="s">
        <v>424</v>
      </c>
      <c r="R179" s="48">
        <v>13</v>
      </c>
      <c r="S179" s="47"/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427</v>
      </c>
      <c r="AI179" s="45"/>
      <c r="AJ179" s="244"/>
      <c r="AK179" s="244"/>
      <c r="AL179" s="44"/>
      <c r="AM179" s="247">
        <f>SUMPRODUCT(LEN($M179:$AE182)-LEN(SUBSTITUTE($M179:$AE182,"/", "")))/2</f>
        <v>0</v>
      </c>
      <c r="AN179" s="300">
        <f>SUMPRODUCT(LEN($M179:$AE182)-LEN(SUBSTITUTE($M179:$AE182,"-", "")))</f>
        <v>0</v>
      </c>
      <c r="AO179" s="247">
        <f>SUMPRODUCT(LEN($M179:$AE182)-LEN(SUBSTITUTE($M179:$AE182,"A", "")))</f>
        <v>12</v>
      </c>
      <c r="AP179" s="240">
        <f>SUMPRODUCT(LEN($AH179:$AH182)-LEN(SUBSTITUTE($AH179:$AH182,"A", "")))</f>
        <v>1</v>
      </c>
      <c r="AQ179" s="237">
        <f>SUMPRODUCT(LEN($AG179:$AG182)-LEN(SUBSTITUTE($AG179:$AG182,"A", "")))</f>
        <v>0</v>
      </c>
      <c r="AR179" s="234">
        <f>SUMPRODUCT(LEN($M179:$AE182)-LEN(SUBSTITUTE($M179:$AE182,"S", "")))</f>
        <v>11</v>
      </c>
      <c r="AS179" s="240">
        <f>SUMPRODUCT(LEN($AH179:$AH182)-LEN(SUBSTITUTE($AH179:$AH182,"S", "")))</f>
        <v>4</v>
      </c>
      <c r="AT179" s="237">
        <f>SUMPRODUCT(LEN($AG179:$AG182)-LEN(SUBSTITUTE($AG179:$AG182,"S", "")))</f>
        <v>0</v>
      </c>
      <c r="AU179" s="234">
        <f>SUMPRODUCT(LEN($M179:$AE182)-LEN(SUBSTITUTE($M179:$AE182,"F", "")))</f>
        <v>0</v>
      </c>
      <c r="AV179" s="240">
        <f>SUMPRODUCT(LEN($AH179:$AH182)-LEN(SUBSTITUTE($AH179:$AH182,"F", "")))</f>
        <v>0</v>
      </c>
      <c r="AW179" s="237">
        <f>SUMPRODUCT(LEN($AG179:$AG182)-LEN(SUBSTITUTE($AG179:$AG182,"F", "")))</f>
        <v>0</v>
      </c>
      <c r="AX179" s="234">
        <f>SUMPRODUCT(LEN($M179:$AE182)-LEN(SUBSTITUTE($M179:$AE182,"G", "")))</f>
        <v>0</v>
      </c>
      <c r="AY179" s="240">
        <f>SUMPRODUCT(LEN($AH179:$AH182)-LEN(SUBSTITUTE($AH179:$AH182,"G", "")))</f>
        <v>0</v>
      </c>
      <c r="AZ179" s="237">
        <f>SUMPRODUCT(LEN($AG179:$AG182)-LEN(SUBSTITUTE($AG179:$AG182,"G", "")))</f>
        <v>0</v>
      </c>
      <c r="BA179" s="234">
        <f>SUMPRODUCT(LEN($M179:$AE182)-LEN(SUBSTITUTE($M179:$AE182,"M", "")))</f>
        <v>0</v>
      </c>
      <c r="BB179" s="240">
        <f>SUMPRODUCT(LEN($AH179:$AH182)-LEN(SUBSTITUTE($AH179:$AH182,"M", "")))</f>
        <v>0</v>
      </c>
      <c r="BC179" s="237">
        <f>SUMPRODUCT(LEN($AG179:$AG182)-LEN(SUBSTITUTE($AG179:$AG182,"M", "")))</f>
        <v>0</v>
      </c>
      <c r="BD179" s="291">
        <f>SUMPRODUCT(LEN($AI179:$AI182)-LEN(SUBSTITUTE($AI179:$AI182,"S", "")))</f>
        <v>0</v>
      </c>
      <c r="BE179" s="294">
        <f>SUMPRODUCT(LEN($AI179:$AI182)-LEN(SUBSTITUTE($AI179:$AI182,"F", "")))</f>
        <v>0</v>
      </c>
      <c r="BF179" s="294">
        <f>SUMPRODUCT(LEN($AI179:$AI182)-LEN(SUBSTITUTE($AI179:$AI182,"G", "")))</f>
        <v>0</v>
      </c>
      <c r="BG179" s="297">
        <f>SUMPRODUCT(LEN($AI179:$AI182)-LEN(SUBSTITUTE($AI179:$AI182,"M", "")))</f>
        <v>0</v>
      </c>
    </row>
    <row r="180" spans="2:67" ht="28.15" customHeight="1" thickBot="1">
      <c r="B180" s="34"/>
      <c r="C180" s="266"/>
      <c r="D180" s="43"/>
      <c r="E180" s="103"/>
      <c r="F180" s="103"/>
      <c r="G180" s="102"/>
      <c r="H180" s="260"/>
      <c r="I180" s="270"/>
      <c r="J180" s="270"/>
      <c r="K180" s="270"/>
      <c r="L180" s="37">
        <v>2</v>
      </c>
      <c r="M180" s="36" t="s">
        <v>454</v>
      </c>
      <c r="N180" s="37">
        <v>6</v>
      </c>
      <c r="O180" s="36" t="s">
        <v>422</v>
      </c>
      <c r="P180" s="37">
        <v>10</v>
      </c>
      <c r="Q180" s="36" t="s">
        <v>417</v>
      </c>
      <c r="R180" s="37">
        <v>14</v>
      </c>
      <c r="S180" s="36"/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424</v>
      </c>
      <c r="AI180" s="24"/>
      <c r="AJ180" s="245"/>
      <c r="AK180" s="245"/>
      <c r="AL180" s="23"/>
      <c r="AM180" s="248"/>
      <c r="AN180" s="301"/>
      <c r="AO180" s="248"/>
      <c r="AP180" s="241"/>
      <c r="AQ180" s="238"/>
      <c r="AR180" s="235"/>
      <c r="AS180" s="241"/>
      <c r="AT180" s="238"/>
      <c r="AU180" s="235"/>
      <c r="AV180" s="241"/>
      <c r="AW180" s="238"/>
      <c r="AX180" s="235"/>
      <c r="AY180" s="241"/>
      <c r="AZ180" s="238"/>
      <c r="BA180" s="235"/>
      <c r="BB180" s="241"/>
      <c r="BC180" s="238"/>
      <c r="BD180" s="292"/>
      <c r="BE180" s="295"/>
      <c r="BF180" s="295"/>
      <c r="BG180" s="298"/>
    </row>
    <row r="181" spans="2:67" ht="28.15" customHeight="1">
      <c r="B181" s="34"/>
      <c r="C181" s="267"/>
      <c r="D181" s="33"/>
      <c r="E181" s="101"/>
      <c r="F181" s="101"/>
      <c r="G181" s="100"/>
      <c r="H181" s="257">
        <v>178</v>
      </c>
      <c r="I181" s="271"/>
      <c r="J181" s="271"/>
      <c r="K181" s="271"/>
      <c r="L181" s="27">
        <v>3</v>
      </c>
      <c r="M181" s="26" t="s">
        <v>448</v>
      </c>
      <c r="N181" s="27">
        <v>7</v>
      </c>
      <c r="O181" s="26" t="s">
        <v>424</v>
      </c>
      <c r="P181" s="27">
        <v>11</v>
      </c>
      <c r="Q181" s="26" t="s">
        <v>422</v>
      </c>
      <c r="R181" s="27">
        <v>15</v>
      </c>
      <c r="S181" s="26"/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45"/>
      <c r="AK181" s="245"/>
      <c r="AL181" s="23"/>
      <c r="AM181" s="248"/>
      <c r="AN181" s="301"/>
      <c r="AO181" s="248"/>
      <c r="AP181" s="241"/>
      <c r="AQ181" s="238"/>
      <c r="AR181" s="235"/>
      <c r="AS181" s="241"/>
      <c r="AT181" s="238"/>
      <c r="AU181" s="235"/>
      <c r="AV181" s="241"/>
      <c r="AW181" s="238"/>
      <c r="AX181" s="235"/>
      <c r="AY181" s="241"/>
      <c r="AZ181" s="238"/>
      <c r="BA181" s="235"/>
      <c r="BB181" s="241"/>
      <c r="BC181" s="238"/>
      <c r="BD181" s="292"/>
      <c r="BE181" s="295"/>
      <c r="BF181" s="295"/>
      <c r="BG181" s="298"/>
    </row>
    <row r="182" spans="2:67" ht="28.15" customHeight="1" thickBot="1">
      <c r="B182" s="34"/>
      <c r="C182" s="273"/>
      <c r="D182" s="64"/>
      <c r="E182" s="107"/>
      <c r="F182" s="107"/>
      <c r="G182" s="106"/>
      <c r="H182" s="258"/>
      <c r="I182" s="274"/>
      <c r="J182" s="274"/>
      <c r="K182" s="274"/>
      <c r="L182" s="59">
        <v>4</v>
      </c>
      <c r="M182" s="58" t="s">
        <v>427</v>
      </c>
      <c r="N182" s="59">
        <v>8</v>
      </c>
      <c r="O182" s="58" t="s">
        <v>423</v>
      </c>
      <c r="P182" s="59">
        <v>12</v>
      </c>
      <c r="Q182" s="58"/>
      <c r="R182" s="59">
        <v>16</v>
      </c>
      <c r="S182" s="58"/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50"/>
      <c r="AK182" s="250"/>
      <c r="AL182" s="55"/>
      <c r="AM182" s="249"/>
      <c r="AN182" s="302"/>
      <c r="AO182" s="249"/>
      <c r="AP182" s="242"/>
      <c r="AQ182" s="239"/>
      <c r="AR182" s="236"/>
      <c r="AS182" s="242"/>
      <c r="AT182" s="239"/>
      <c r="AU182" s="236"/>
      <c r="AV182" s="242"/>
      <c r="AW182" s="239"/>
      <c r="AX182" s="236"/>
      <c r="AY182" s="242"/>
      <c r="AZ182" s="239"/>
      <c r="BA182" s="236"/>
      <c r="BB182" s="242"/>
      <c r="BC182" s="239"/>
      <c r="BD182" s="293"/>
      <c r="BE182" s="296"/>
      <c r="BF182" s="296"/>
      <c r="BG182" s="299"/>
    </row>
    <row r="183" spans="2:67" ht="28.15" hidden="1" customHeight="1">
      <c r="B183" s="34"/>
      <c r="C183" s="265">
        <v>2</v>
      </c>
      <c r="D183" s="54"/>
      <c r="E183" s="105"/>
      <c r="F183" s="105"/>
      <c r="G183" s="104"/>
      <c r="H183" s="259"/>
      <c r="I183" s="269"/>
      <c r="J183" s="269"/>
      <c r="K183" s="269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51"/>
      <c r="AK183" s="254"/>
      <c r="AL183" s="44"/>
      <c r="AM183" s="211"/>
      <c r="AN183" s="211"/>
      <c r="AO183" s="247">
        <f>SUMPRODUCT(LEN($M183:$AE186)-LEN(SUBSTITUTE($M183:$AE186,"A", "")))</f>
        <v>0</v>
      </c>
      <c r="AP183" s="240">
        <f>SUMPRODUCT(LEN($AH183:$AH186)-LEN(SUBSTITUTE($AH183:$AH186,"A", "")))</f>
        <v>0</v>
      </c>
      <c r="AQ183" s="237">
        <f>SUMPRODUCT(LEN($AG183:$AG186)-LEN(SUBSTITUTE($AG183:$AG186,"A", "")))</f>
        <v>0</v>
      </c>
      <c r="AR183" s="234">
        <f>SUMPRODUCT(LEN($M183:$AE186)-LEN(SUBSTITUTE($M183:$AE186,"S", "")))</f>
        <v>0</v>
      </c>
      <c r="AS183" s="240">
        <f>SUMPRODUCT(LEN($AH183:$AH186)-LEN(SUBSTITUTE($AH183:$AH186,"S", "")))</f>
        <v>0</v>
      </c>
      <c r="AT183" s="237">
        <f>SUMPRODUCT(LEN($AG183:$AG186)-LEN(SUBSTITUTE($AG183:$AG186,"S", "")))</f>
        <v>0</v>
      </c>
      <c r="AU183" s="234">
        <f>SUMPRODUCT(LEN($M183:$AE186)-LEN(SUBSTITUTE($M183:$AE186,"F", "")))</f>
        <v>0</v>
      </c>
      <c r="AV183" s="240">
        <f>SUMPRODUCT(LEN($AH183:$AH186)-LEN(SUBSTITUTE($AH183:$AH186,"F", "")))</f>
        <v>0</v>
      </c>
      <c r="AW183" s="237">
        <f>SUMPRODUCT(LEN($AG183:$AG186)-LEN(SUBSTITUTE($AG183:$AG186,"F", "")))</f>
        <v>0</v>
      </c>
      <c r="AX183" s="234">
        <f>SUMPRODUCT(LEN($M183:$AE186)-LEN(SUBSTITUTE($M183:$AE186,"G", "")))</f>
        <v>0</v>
      </c>
      <c r="AY183" s="240">
        <f>SUMPRODUCT(LEN($AH183:$AH186)-LEN(SUBSTITUTE($AH183:$AH186,"G", "")))</f>
        <v>0</v>
      </c>
      <c r="AZ183" s="237">
        <f>SUMPRODUCT(LEN($AG183:$AG186)-LEN(SUBSTITUTE($AG183:$AG186,"G", "")))</f>
        <v>0</v>
      </c>
      <c r="BA183" s="234">
        <f>SUMPRODUCT(LEN($M183:$AE186)-LEN(SUBSTITUTE($M183:$AE186,"M", "")))</f>
        <v>0</v>
      </c>
      <c r="BB183" s="240">
        <f>SUMPRODUCT(LEN($AH183:$AH186)-LEN(SUBSTITUTE($AH183:$AH186,"M", "")))</f>
        <v>0</v>
      </c>
      <c r="BC183" s="237">
        <f>SUMPRODUCT(LEN($AG183:$AG186)-LEN(SUBSTITUTE($AG183:$AG186,"M", "")))</f>
        <v>0</v>
      </c>
      <c r="BD183" s="291">
        <f>SUMPRODUCT(LEN($AI183:$AI186)-LEN(SUBSTITUTE($AI183:$AI186,"S", "")))</f>
        <v>0</v>
      </c>
      <c r="BE183" s="294">
        <f>SUMPRODUCT(LEN($AI183:$AI186)-LEN(SUBSTITUTE($AI183:$AI186,"F", "")))</f>
        <v>0</v>
      </c>
      <c r="BF183" s="294">
        <f>SUMPRODUCT(LEN($AI183:$AI186)-LEN(SUBSTITUTE($AI183:$AI186,"G", "")))</f>
        <v>0</v>
      </c>
      <c r="BG183" s="297">
        <f>SUMPRODUCT(LEN($AI183:$AI186)-LEN(SUBSTITUTE($AI183:$AI186,"M", "")))</f>
        <v>0</v>
      </c>
    </row>
    <row r="184" spans="2:67" ht="28.15" hidden="1" customHeight="1" thickBot="1">
      <c r="B184" s="34"/>
      <c r="C184" s="266"/>
      <c r="D184" s="43"/>
      <c r="E184" s="103"/>
      <c r="F184" s="103"/>
      <c r="G184" s="102"/>
      <c r="H184" s="260"/>
      <c r="I184" s="270"/>
      <c r="J184" s="270"/>
      <c r="K184" s="270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52"/>
      <c r="AK184" s="255"/>
      <c r="AL184" s="23"/>
      <c r="AM184" s="211"/>
      <c r="AN184" s="211"/>
      <c r="AO184" s="248"/>
      <c r="AP184" s="241"/>
      <c r="AQ184" s="238"/>
      <c r="AR184" s="235"/>
      <c r="AS184" s="241"/>
      <c r="AT184" s="238"/>
      <c r="AU184" s="235"/>
      <c r="AV184" s="241"/>
      <c r="AW184" s="238"/>
      <c r="AX184" s="235"/>
      <c r="AY184" s="241"/>
      <c r="AZ184" s="238"/>
      <c r="BA184" s="235"/>
      <c r="BB184" s="241"/>
      <c r="BC184" s="238"/>
      <c r="BD184" s="292"/>
      <c r="BE184" s="295"/>
      <c r="BF184" s="295"/>
      <c r="BG184" s="298"/>
    </row>
    <row r="185" spans="2:67" ht="28.15" hidden="1" customHeight="1">
      <c r="B185" s="34"/>
      <c r="C185" s="267"/>
      <c r="D185" s="33"/>
      <c r="E185" s="101"/>
      <c r="F185" s="101"/>
      <c r="G185" s="100"/>
      <c r="H185" s="257"/>
      <c r="I185" s="271"/>
      <c r="J185" s="271"/>
      <c r="K185" s="271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52"/>
      <c r="AK185" s="255"/>
      <c r="AL185" s="23"/>
      <c r="AM185" s="211"/>
      <c r="AN185" s="211"/>
      <c r="AO185" s="248"/>
      <c r="AP185" s="241"/>
      <c r="AQ185" s="238"/>
      <c r="AR185" s="235"/>
      <c r="AS185" s="241"/>
      <c r="AT185" s="238"/>
      <c r="AU185" s="235"/>
      <c r="AV185" s="241"/>
      <c r="AW185" s="238"/>
      <c r="AX185" s="235"/>
      <c r="AY185" s="241"/>
      <c r="AZ185" s="238"/>
      <c r="BA185" s="235"/>
      <c r="BB185" s="241"/>
      <c r="BC185" s="238"/>
      <c r="BD185" s="292"/>
      <c r="BE185" s="295"/>
      <c r="BF185" s="295"/>
      <c r="BG185" s="298"/>
    </row>
    <row r="186" spans="2:67" ht="28.15" hidden="1" customHeight="1" thickBot="1">
      <c r="B186" s="34"/>
      <c r="C186" s="273"/>
      <c r="D186" s="64"/>
      <c r="E186" s="107"/>
      <c r="F186" s="107"/>
      <c r="G186" s="106"/>
      <c r="H186" s="258"/>
      <c r="I186" s="274"/>
      <c r="J186" s="274"/>
      <c r="K186" s="274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53"/>
      <c r="AK186" s="256"/>
      <c r="AL186" s="55"/>
      <c r="AM186" s="211"/>
      <c r="AN186" s="211"/>
      <c r="AO186" s="249"/>
      <c r="AP186" s="242"/>
      <c r="AQ186" s="239"/>
      <c r="AR186" s="236"/>
      <c r="AS186" s="242"/>
      <c r="AT186" s="239"/>
      <c r="AU186" s="236"/>
      <c r="AV186" s="242"/>
      <c r="AW186" s="239"/>
      <c r="AX186" s="236"/>
      <c r="AY186" s="242"/>
      <c r="AZ186" s="239"/>
      <c r="BA186" s="236"/>
      <c r="BB186" s="242"/>
      <c r="BC186" s="239"/>
      <c r="BD186" s="293"/>
      <c r="BE186" s="296"/>
      <c r="BF186" s="296"/>
      <c r="BG186" s="299"/>
    </row>
    <row r="187" spans="2:67" ht="28.15" hidden="1" customHeight="1">
      <c r="B187" s="34"/>
      <c r="C187" s="265">
        <v>3</v>
      </c>
      <c r="D187" s="54"/>
      <c r="E187" s="105"/>
      <c r="F187" s="105"/>
      <c r="G187" s="104"/>
      <c r="H187" s="259"/>
      <c r="I187" s="269"/>
      <c r="J187" s="269"/>
      <c r="K187" s="269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44"/>
      <c r="AK187" s="244"/>
      <c r="AL187" s="44"/>
      <c r="AM187" s="211"/>
      <c r="AN187" s="211"/>
      <c r="AO187" s="247">
        <f>SUMPRODUCT(LEN($M187:$AE190)-LEN(SUBSTITUTE($M187:$AE190,"A", "")))</f>
        <v>0</v>
      </c>
      <c r="AP187" s="240">
        <f>SUMPRODUCT(LEN($AH187:$AH190)-LEN(SUBSTITUTE($AH187:$AH190,"A", "")))</f>
        <v>0</v>
      </c>
      <c r="AQ187" s="237">
        <f>SUMPRODUCT(LEN($AG187:$AG190)-LEN(SUBSTITUTE($AG187:$AG190,"A", "")))</f>
        <v>0</v>
      </c>
      <c r="AR187" s="234">
        <f>SUMPRODUCT(LEN($M187:$AE190)-LEN(SUBSTITUTE($M187:$AE190,"S", "")))</f>
        <v>0</v>
      </c>
      <c r="AS187" s="240">
        <f>SUMPRODUCT(LEN($AH187:$AH190)-LEN(SUBSTITUTE($AH187:$AH190,"S", "")))</f>
        <v>0</v>
      </c>
      <c r="AT187" s="237">
        <f>SUMPRODUCT(LEN($AG187:$AG190)-LEN(SUBSTITUTE($AG187:$AG190,"S", "")))</f>
        <v>0</v>
      </c>
      <c r="AU187" s="234">
        <f>SUMPRODUCT(LEN($M187:$AE190)-LEN(SUBSTITUTE($M187:$AE190,"F", "")))</f>
        <v>0</v>
      </c>
      <c r="AV187" s="240">
        <f>SUMPRODUCT(LEN($AH187:$AH190)-LEN(SUBSTITUTE($AH187:$AH190,"F", "")))</f>
        <v>0</v>
      </c>
      <c r="AW187" s="237">
        <f>SUMPRODUCT(LEN($AG187:$AG190)-LEN(SUBSTITUTE($AG187:$AG190,"F", "")))</f>
        <v>0</v>
      </c>
      <c r="AX187" s="234">
        <f>SUMPRODUCT(LEN($M187:$AE190)-LEN(SUBSTITUTE($M187:$AE190,"G", "")))</f>
        <v>0</v>
      </c>
      <c r="AY187" s="240">
        <f>SUMPRODUCT(LEN($AH187:$AH190)-LEN(SUBSTITUTE($AH187:$AH190,"G", "")))</f>
        <v>0</v>
      </c>
      <c r="AZ187" s="237">
        <f>SUMPRODUCT(LEN($AG187:$AG190)-LEN(SUBSTITUTE($AG187:$AG190,"G", "")))</f>
        <v>0</v>
      </c>
      <c r="BA187" s="234">
        <f>SUMPRODUCT(LEN($M187:$AE190)-LEN(SUBSTITUTE($M187:$AE190,"M", "")))</f>
        <v>0</v>
      </c>
      <c r="BB187" s="240">
        <f>SUMPRODUCT(LEN($AH187:$AH190)-LEN(SUBSTITUTE($AH187:$AH190,"M", "")))</f>
        <v>0</v>
      </c>
      <c r="BC187" s="237">
        <f>SUMPRODUCT(LEN($AG187:$AG190)-LEN(SUBSTITUTE($AG187:$AG190,"M", "")))</f>
        <v>0</v>
      </c>
      <c r="BD187" s="291">
        <f>SUMPRODUCT(LEN($AI187:$AI190)-LEN(SUBSTITUTE($AI187:$AI190,"S", "")))</f>
        <v>0</v>
      </c>
      <c r="BE187" s="294">
        <f>SUMPRODUCT(LEN($AI187:$AI190)-LEN(SUBSTITUTE($AI187:$AI190,"F", "")))</f>
        <v>0</v>
      </c>
      <c r="BF187" s="294">
        <f>SUMPRODUCT(LEN($AI187:$AI190)-LEN(SUBSTITUTE($AI187:$AI190,"G", "")))</f>
        <v>0</v>
      </c>
      <c r="BG187" s="297">
        <f>SUMPRODUCT(LEN($AI187:$AI190)-LEN(SUBSTITUTE($AI187:$AI190,"M", "")))</f>
        <v>0</v>
      </c>
    </row>
    <row r="188" spans="2:67" ht="28.15" hidden="1" customHeight="1" thickBot="1">
      <c r="B188" s="34"/>
      <c r="C188" s="266"/>
      <c r="D188" s="43"/>
      <c r="E188" s="103"/>
      <c r="F188" s="103"/>
      <c r="G188" s="102"/>
      <c r="H188" s="260"/>
      <c r="I188" s="270"/>
      <c r="J188" s="270"/>
      <c r="K188" s="270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45"/>
      <c r="AK188" s="245"/>
      <c r="AL188" s="23"/>
      <c r="AM188" s="211"/>
      <c r="AN188" s="211"/>
      <c r="AO188" s="248"/>
      <c r="AP188" s="241"/>
      <c r="AQ188" s="238"/>
      <c r="AR188" s="235"/>
      <c r="AS188" s="241"/>
      <c r="AT188" s="238"/>
      <c r="AU188" s="235"/>
      <c r="AV188" s="241"/>
      <c r="AW188" s="238"/>
      <c r="AX188" s="235"/>
      <c r="AY188" s="241"/>
      <c r="AZ188" s="238"/>
      <c r="BA188" s="235"/>
      <c r="BB188" s="241"/>
      <c r="BC188" s="238"/>
      <c r="BD188" s="292"/>
      <c r="BE188" s="295"/>
      <c r="BF188" s="295"/>
      <c r="BG188" s="298"/>
    </row>
    <row r="189" spans="2:67" ht="28.15" hidden="1" customHeight="1">
      <c r="B189" s="34"/>
      <c r="C189" s="267"/>
      <c r="D189" s="33"/>
      <c r="E189" s="101"/>
      <c r="F189" s="101"/>
      <c r="G189" s="100"/>
      <c r="H189" s="257"/>
      <c r="I189" s="271"/>
      <c r="J189" s="271"/>
      <c r="K189" s="271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45"/>
      <c r="AK189" s="245"/>
      <c r="AL189" s="23"/>
      <c r="AM189" s="211"/>
      <c r="AN189" s="211"/>
      <c r="AO189" s="248"/>
      <c r="AP189" s="241"/>
      <c r="AQ189" s="238"/>
      <c r="AR189" s="235"/>
      <c r="AS189" s="241"/>
      <c r="AT189" s="238"/>
      <c r="AU189" s="235"/>
      <c r="AV189" s="241"/>
      <c r="AW189" s="238"/>
      <c r="AX189" s="235"/>
      <c r="AY189" s="241"/>
      <c r="AZ189" s="238"/>
      <c r="BA189" s="235"/>
      <c r="BB189" s="241"/>
      <c r="BC189" s="238"/>
      <c r="BD189" s="292"/>
      <c r="BE189" s="295"/>
      <c r="BF189" s="295"/>
      <c r="BG189" s="298"/>
    </row>
    <row r="190" spans="2:67" ht="28.15" hidden="1" customHeight="1" thickBot="1">
      <c r="B190" s="22"/>
      <c r="C190" s="268"/>
      <c r="D190" s="21"/>
      <c r="E190" s="109"/>
      <c r="F190" s="109"/>
      <c r="G190" s="108"/>
      <c r="H190" s="258"/>
      <c r="I190" s="272"/>
      <c r="J190" s="272"/>
      <c r="K190" s="27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46"/>
      <c r="AK190" s="246"/>
      <c r="AL190" s="11"/>
      <c r="AM190" s="211"/>
      <c r="AN190" s="211"/>
      <c r="AO190" s="249"/>
      <c r="AP190" s="242"/>
      <c r="AQ190" s="239"/>
      <c r="AR190" s="236"/>
      <c r="AS190" s="242"/>
      <c r="AT190" s="239"/>
      <c r="AU190" s="236"/>
      <c r="AV190" s="242"/>
      <c r="AW190" s="239"/>
      <c r="AX190" s="236"/>
      <c r="AY190" s="242"/>
      <c r="AZ190" s="239"/>
      <c r="BA190" s="236"/>
      <c r="BB190" s="242"/>
      <c r="BC190" s="239"/>
      <c r="BD190" s="293"/>
      <c r="BE190" s="296"/>
      <c r="BF190" s="296"/>
      <c r="BG190" s="299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29" t="s">
        <v>287</v>
      </c>
      <c r="M191" s="278"/>
      <c r="N191" s="229" t="s">
        <v>286</v>
      </c>
      <c r="O191" s="278"/>
      <c r="P191" s="229" t="s">
        <v>286</v>
      </c>
      <c r="Q191" s="230"/>
      <c r="R191" s="229" t="s">
        <v>286</v>
      </c>
      <c r="S191" s="230"/>
      <c r="T191" s="229" t="s">
        <v>286</v>
      </c>
      <c r="U191" s="230"/>
      <c r="V191" s="229" t="s">
        <v>286</v>
      </c>
      <c r="W191" s="230"/>
      <c r="X191" s="229" t="s">
        <v>286</v>
      </c>
      <c r="Y191" s="230"/>
      <c r="Z191" s="229" t="s">
        <v>286</v>
      </c>
      <c r="AA191" s="230"/>
      <c r="AB191" s="229" t="s">
        <v>286</v>
      </c>
      <c r="AC191" s="230"/>
      <c r="AD191" s="229" t="s">
        <v>286</v>
      </c>
      <c r="AE191" s="230"/>
      <c r="AF191" s="243" t="s">
        <v>285</v>
      </c>
      <c r="AG191" s="230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/>
      <c r="E192" s="275">
        <v>2170.13</v>
      </c>
      <c r="F192" s="276"/>
      <c r="G192" s="277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13</v>
      </c>
      <c r="AP192" s="70">
        <f t="shared" si="13"/>
        <v>3</v>
      </c>
      <c r="AQ192" s="69">
        <f t="shared" si="13"/>
        <v>0</v>
      </c>
      <c r="AR192" s="71">
        <f t="shared" si="13"/>
        <v>7</v>
      </c>
      <c r="AS192" s="70">
        <f t="shared" si="13"/>
        <v>13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0</v>
      </c>
      <c r="AY192" s="70">
        <f t="shared" si="13"/>
        <v>0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1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16</v>
      </c>
      <c r="BL192" s="5">
        <f>SUM(AR192:AT192,BD192)</f>
        <v>21</v>
      </c>
      <c r="BM192" s="5">
        <f>SUM(AU192:AW192,BE192)</f>
        <v>0</v>
      </c>
      <c r="BN192" s="5">
        <f>SUM(AX192:AZ192,BF192)</f>
        <v>0</v>
      </c>
      <c r="BO192" s="5">
        <f>SUM(BA192:BC192,BG192)</f>
        <v>0</v>
      </c>
    </row>
    <row r="193" spans="2:67" ht="28.15" customHeight="1">
      <c r="B193" s="34"/>
      <c r="C193" s="265">
        <v>1</v>
      </c>
      <c r="D193" s="54"/>
      <c r="E193" s="105"/>
      <c r="F193" s="105"/>
      <c r="G193" s="104"/>
      <c r="H193" s="259"/>
      <c r="I193" s="269">
        <v>51</v>
      </c>
      <c r="J193" s="269">
        <v>16</v>
      </c>
      <c r="K193" s="269">
        <v>6</v>
      </c>
      <c r="L193" s="48">
        <v>1</v>
      </c>
      <c r="M193" s="47" t="s">
        <v>422</v>
      </c>
      <c r="N193" s="48">
        <v>5</v>
      </c>
      <c r="O193" s="47" t="s">
        <v>423</v>
      </c>
      <c r="P193" s="48">
        <v>9</v>
      </c>
      <c r="Q193" s="47" t="s">
        <v>422</v>
      </c>
      <c r="R193" s="48">
        <v>13</v>
      </c>
      <c r="S193" s="47"/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425</v>
      </c>
      <c r="AI193" s="45" t="s">
        <v>417</v>
      </c>
      <c r="AJ193" s="244"/>
      <c r="AK193" s="244"/>
      <c r="AL193" s="44"/>
      <c r="AM193" s="247">
        <f>SUMPRODUCT(LEN($M193:$AE196)-LEN(SUBSTITUTE($M193:$AE196,"/", "")))/2</f>
        <v>0</v>
      </c>
      <c r="AN193" s="300">
        <f>SUMPRODUCT(LEN($M193:$AE196)-LEN(SUBSTITUTE($M193:$AE196,"-", "")))</f>
        <v>0</v>
      </c>
      <c r="AO193" s="247">
        <f>SUMPRODUCT(LEN($M193:$AE196)-LEN(SUBSTITUTE($M193:$AE196,"A", "")))</f>
        <v>13</v>
      </c>
      <c r="AP193" s="240">
        <f>SUMPRODUCT(LEN($AH193:$AH196)-LEN(SUBSTITUTE($AH193:$AH196,"A", "")))</f>
        <v>3</v>
      </c>
      <c r="AQ193" s="237">
        <f>SUMPRODUCT(LEN($AG193:$AG196)-LEN(SUBSTITUTE($AG193:$AG196,"A", "")))</f>
        <v>0</v>
      </c>
      <c r="AR193" s="234">
        <f>SUMPRODUCT(LEN($M193:$AE196)-LEN(SUBSTITUTE($M193:$AE196,"S", "")))</f>
        <v>7</v>
      </c>
      <c r="AS193" s="240">
        <f>SUMPRODUCT(LEN($AH193:$AH196)-LEN(SUBSTITUTE($AH193:$AH196,"S", "")))</f>
        <v>13</v>
      </c>
      <c r="AT193" s="237">
        <f>SUMPRODUCT(LEN($AG193:$AG196)-LEN(SUBSTITUTE($AG193:$AG196,"S", "")))</f>
        <v>0</v>
      </c>
      <c r="AU193" s="234">
        <f>SUMPRODUCT(LEN($M193:$AE196)-LEN(SUBSTITUTE($M193:$AE196,"F", "")))</f>
        <v>0</v>
      </c>
      <c r="AV193" s="240">
        <f>SUMPRODUCT(LEN($AH193:$AH196)-LEN(SUBSTITUTE($AH193:$AH196,"F", "")))</f>
        <v>0</v>
      </c>
      <c r="AW193" s="237">
        <f>SUMPRODUCT(LEN($AG193:$AG196)-LEN(SUBSTITUTE($AG193:$AG196,"F", "")))</f>
        <v>0</v>
      </c>
      <c r="AX193" s="234">
        <f>SUMPRODUCT(LEN($M193:$AE196)-LEN(SUBSTITUTE($M193:$AE196,"G", "")))</f>
        <v>0</v>
      </c>
      <c r="AY193" s="240">
        <f>SUMPRODUCT(LEN($AH193:$AH196)-LEN(SUBSTITUTE($AH193:$AH196,"G", "")))</f>
        <v>0</v>
      </c>
      <c r="AZ193" s="237">
        <f>SUMPRODUCT(LEN($AG193:$AG196)-LEN(SUBSTITUTE($AG193:$AG196,"G", "")))</f>
        <v>0</v>
      </c>
      <c r="BA193" s="234">
        <f>SUMPRODUCT(LEN($M193:$AE196)-LEN(SUBSTITUTE($M193:$AE196,"M", "")))</f>
        <v>0</v>
      </c>
      <c r="BB193" s="240">
        <f>SUMPRODUCT(LEN($AH193:$AH196)-LEN(SUBSTITUTE($AH193:$AH196,"M", "")))</f>
        <v>0</v>
      </c>
      <c r="BC193" s="237">
        <f>SUMPRODUCT(LEN($AG193:$AG196)-LEN(SUBSTITUTE($AG193:$AG196,"M", "")))</f>
        <v>0</v>
      </c>
      <c r="BD193" s="291">
        <f>SUMPRODUCT(LEN($AI193:$AI196)-LEN(SUBSTITUTE($AI193:$AI196,"S", "")))</f>
        <v>1</v>
      </c>
      <c r="BE193" s="294">
        <f>SUMPRODUCT(LEN($AI193:$AI196)-LEN(SUBSTITUTE($AI193:$AI196,"F", "")))</f>
        <v>0</v>
      </c>
      <c r="BF193" s="294">
        <f>SUMPRODUCT(LEN($AI193:$AI196)-LEN(SUBSTITUTE($AI193:$AI196,"G", "")))</f>
        <v>0</v>
      </c>
      <c r="BG193" s="297">
        <f>SUMPRODUCT(LEN($AI193:$AI196)-LEN(SUBSTITUTE($AI193:$AI196,"M", "")))</f>
        <v>0</v>
      </c>
    </row>
    <row r="194" spans="2:67" ht="28.15" customHeight="1" thickBot="1">
      <c r="B194" s="34"/>
      <c r="C194" s="266"/>
      <c r="D194" s="43"/>
      <c r="E194" s="103"/>
      <c r="F194" s="103"/>
      <c r="G194" s="102"/>
      <c r="H194" s="260"/>
      <c r="I194" s="270"/>
      <c r="J194" s="270"/>
      <c r="K194" s="270"/>
      <c r="L194" s="37">
        <v>2</v>
      </c>
      <c r="M194" s="36" t="s">
        <v>423</v>
      </c>
      <c r="N194" s="37">
        <v>6</v>
      </c>
      <c r="O194" s="36" t="s">
        <v>423</v>
      </c>
      <c r="P194" s="37">
        <v>10</v>
      </c>
      <c r="Q194" s="36" t="s">
        <v>422</v>
      </c>
      <c r="R194" s="37">
        <v>14</v>
      </c>
      <c r="S194" s="36"/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474</v>
      </c>
      <c r="AI194" s="24"/>
      <c r="AJ194" s="245"/>
      <c r="AK194" s="245"/>
      <c r="AL194" s="23"/>
      <c r="AM194" s="248"/>
      <c r="AN194" s="301"/>
      <c r="AO194" s="248"/>
      <c r="AP194" s="241"/>
      <c r="AQ194" s="238"/>
      <c r="AR194" s="235"/>
      <c r="AS194" s="241"/>
      <c r="AT194" s="238"/>
      <c r="AU194" s="235"/>
      <c r="AV194" s="241"/>
      <c r="AW194" s="238"/>
      <c r="AX194" s="235"/>
      <c r="AY194" s="241"/>
      <c r="AZ194" s="238"/>
      <c r="BA194" s="235"/>
      <c r="BB194" s="241"/>
      <c r="BC194" s="238"/>
      <c r="BD194" s="292"/>
      <c r="BE194" s="295"/>
      <c r="BF194" s="295"/>
      <c r="BG194" s="298"/>
    </row>
    <row r="195" spans="2:67" ht="28.15" customHeight="1">
      <c r="B195" s="34"/>
      <c r="C195" s="267"/>
      <c r="D195" s="33"/>
      <c r="E195" s="101"/>
      <c r="F195" s="101"/>
      <c r="G195" s="100"/>
      <c r="H195" s="257">
        <v>178</v>
      </c>
      <c r="I195" s="271"/>
      <c r="J195" s="271"/>
      <c r="K195" s="271"/>
      <c r="L195" s="27">
        <v>3</v>
      </c>
      <c r="M195" s="26" t="s">
        <v>451</v>
      </c>
      <c r="N195" s="27">
        <v>7</v>
      </c>
      <c r="O195" s="26" t="s">
        <v>424</v>
      </c>
      <c r="P195" s="27">
        <v>11</v>
      </c>
      <c r="Q195" s="26"/>
      <c r="R195" s="27">
        <v>15</v>
      </c>
      <c r="S195" s="26"/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 t="s">
        <v>473</v>
      </c>
      <c r="AI195" s="24"/>
      <c r="AJ195" s="245"/>
      <c r="AK195" s="245"/>
      <c r="AL195" s="23"/>
      <c r="AM195" s="248"/>
      <c r="AN195" s="301"/>
      <c r="AO195" s="248"/>
      <c r="AP195" s="241"/>
      <c r="AQ195" s="238"/>
      <c r="AR195" s="235"/>
      <c r="AS195" s="241"/>
      <c r="AT195" s="238"/>
      <c r="AU195" s="235"/>
      <c r="AV195" s="241"/>
      <c r="AW195" s="238"/>
      <c r="AX195" s="235"/>
      <c r="AY195" s="241"/>
      <c r="AZ195" s="238"/>
      <c r="BA195" s="235"/>
      <c r="BB195" s="241"/>
      <c r="BC195" s="238"/>
      <c r="BD195" s="292"/>
      <c r="BE195" s="295"/>
      <c r="BF195" s="295"/>
      <c r="BG195" s="298"/>
    </row>
    <row r="196" spans="2:67" ht="28.15" customHeight="1" thickBot="1">
      <c r="B196" s="34"/>
      <c r="C196" s="273"/>
      <c r="D196" s="64"/>
      <c r="E196" s="107"/>
      <c r="F196" s="107"/>
      <c r="G196" s="106"/>
      <c r="H196" s="258"/>
      <c r="I196" s="274"/>
      <c r="J196" s="274"/>
      <c r="K196" s="274"/>
      <c r="L196" s="59">
        <v>4</v>
      </c>
      <c r="M196" s="58" t="s">
        <v>472</v>
      </c>
      <c r="N196" s="59">
        <v>8</v>
      </c>
      <c r="O196" s="58" t="s">
        <v>422</v>
      </c>
      <c r="P196" s="59">
        <v>12</v>
      </c>
      <c r="Q196" s="58"/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 t="s">
        <v>471</v>
      </c>
      <c r="AI196" s="56"/>
      <c r="AJ196" s="250"/>
      <c r="AK196" s="250"/>
      <c r="AL196" s="55"/>
      <c r="AM196" s="249"/>
      <c r="AN196" s="302"/>
      <c r="AO196" s="249"/>
      <c r="AP196" s="242"/>
      <c r="AQ196" s="239"/>
      <c r="AR196" s="236"/>
      <c r="AS196" s="242"/>
      <c r="AT196" s="239"/>
      <c r="AU196" s="236"/>
      <c r="AV196" s="242"/>
      <c r="AW196" s="239"/>
      <c r="AX196" s="236"/>
      <c r="AY196" s="242"/>
      <c r="AZ196" s="239"/>
      <c r="BA196" s="236"/>
      <c r="BB196" s="242"/>
      <c r="BC196" s="239"/>
      <c r="BD196" s="293"/>
      <c r="BE196" s="296"/>
      <c r="BF196" s="296"/>
      <c r="BG196" s="299"/>
    </row>
    <row r="197" spans="2:67" ht="28.15" hidden="1" customHeight="1">
      <c r="B197" s="34"/>
      <c r="C197" s="265">
        <v>2</v>
      </c>
      <c r="D197" s="54"/>
      <c r="E197" s="105"/>
      <c r="F197" s="105"/>
      <c r="G197" s="104"/>
      <c r="H197" s="259"/>
      <c r="I197" s="269"/>
      <c r="J197" s="269"/>
      <c r="K197" s="269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51"/>
      <c r="AK197" s="254"/>
      <c r="AL197" s="44"/>
      <c r="AM197" s="211"/>
      <c r="AN197" s="211"/>
      <c r="AO197" s="247">
        <f>SUMPRODUCT(LEN($M197:$AE200)-LEN(SUBSTITUTE($M197:$AE200,"A", "")))</f>
        <v>0</v>
      </c>
      <c r="AP197" s="240">
        <f>SUMPRODUCT(LEN($AH197:$AH200)-LEN(SUBSTITUTE($AH197:$AH200,"A", "")))</f>
        <v>0</v>
      </c>
      <c r="AQ197" s="237">
        <f>SUMPRODUCT(LEN($AG197:$AG200)-LEN(SUBSTITUTE($AG197:$AG200,"A", "")))</f>
        <v>0</v>
      </c>
      <c r="AR197" s="234">
        <f>SUMPRODUCT(LEN($M197:$AE200)-LEN(SUBSTITUTE($M197:$AE200,"S", "")))</f>
        <v>0</v>
      </c>
      <c r="AS197" s="240">
        <f>SUMPRODUCT(LEN($AH197:$AH200)-LEN(SUBSTITUTE($AH197:$AH200,"S", "")))</f>
        <v>0</v>
      </c>
      <c r="AT197" s="237">
        <f>SUMPRODUCT(LEN($AG197:$AG200)-LEN(SUBSTITUTE($AG197:$AG200,"S", "")))</f>
        <v>0</v>
      </c>
      <c r="AU197" s="234">
        <f>SUMPRODUCT(LEN($M197:$AE200)-LEN(SUBSTITUTE($M197:$AE200,"F", "")))</f>
        <v>0</v>
      </c>
      <c r="AV197" s="240">
        <f>SUMPRODUCT(LEN($AH197:$AH200)-LEN(SUBSTITUTE($AH197:$AH200,"F", "")))</f>
        <v>0</v>
      </c>
      <c r="AW197" s="237">
        <f>SUMPRODUCT(LEN($AG197:$AG200)-LEN(SUBSTITUTE($AG197:$AG200,"F", "")))</f>
        <v>0</v>
      </c>
      <c r="AX197" s="234">
        <f>SUMPRODUCT(LEN($M197:$AE200)-LEN(SUBSTITUTE($M197:$AE200,"G", "")))</f>
        <v>0</v>
      </c>
      <c r="AY197" s="240">
        <f>SUMPRODUCT(LEN($AH197:$AH200)-LEN(SUBSTITUTE($AH197:$AH200,"G", "")))</f>
        <v>0</v>
      </c>
      <c r="AZ197" s="237">
        <f>SUMPRODUCT(LEN($AG197:$AG200)-LEN(SUBSTITUTE($AG197:$AG200,"G", "")))</f>
        <v>0</v>
      </c>
      <c r="BA197" s="234">
        <f>SUMPRODUCT(LEN($M197:$AE200)-LEN(SUBSTITUTE($M197:$AE200,"M", "")))</f>
        <v>0</v>
      </c>
      <c r="BB197" s="240">
        <f>SUMPRODUCT(LEN($AH197:$AH200)-LEN(SUBSTITUTE($AH197:$AH200,"M", "")))</f>
        <v>0</v>
      </c>
      <c r="BC197" s="237">
        <f>SUMPRODUCT(LEN($AG197:$AG200)-LEN(SUBSTITUTE($AG197:$AG200,"M", "")))</f>
        <v>0</v>
      </c>
      <c r="BD197" s="291">
        <f>SUMPRODUCT(LEN($AI197:$AI200)-LEN(SUBSTITUTE($AI197:$AI200,"S", "")))</f>
        <v>0</v>
      </c>
      <c r="BE197" s="294">
        <f>SUMPRODUCT(LEN($AI197:$AI200)-LEN(SUBSTITUTE($AI197:$AI200,"F", "")))</f>
        <v>0</v>
      </c>
      <c r="BF197" s="294">
        <f>SUMPRODUCT(LEN($AI197:$AI200)-LEN(SUBSTITUTE($AI197:$AI200,"G", "")))</f>
        <v>0</v>
      </c>
      <c r="BG197" s="297">
        <f>SUMPRODUCT(LEN($AI197:$AI200)-LEN(SUBSTITUTE($AI197:$AI200,"M", "")))</f>
        <v>0</v>
      </c>
    </row>
    <row r="198" spans="2:67" ht="28.15" hidden="1" customHeight="1" thickBot="1">
      <c r="B198" s="34"/>
      <c r="C198" s="266"/>
      <c r="D198" s="43"/>
      <c r="E198" s="103"/>
      <c r="F198" s="103"/>
      <c r="G198" s="102"/>
      <c r="H198" s="260"/>
      <c r="I198" s="270"/>
      <c r="J198" s="270"/>
      <c r="K198" s="270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52"/>
      <c r="AK198" s="255"/>
      <c r="AL198" s="23"/>
      <c r="AM198" s="211"/>
      <c r="AN198" s="211"/>
      <c r="AO198" s="248"/>
      <c r="AP198" s="241"/>
      <c r="AQ198" s="238"/>
      <c r="AR198" s="235"/>
      <c r="AS198" s="241"/>
      <c r="AT198" s="238"/>
      <c r="AU198" s="235"/>
      <c r="AV198" s="241"/>
      <c r="AW198" s="238"/>
      <c r="AX198" s="235"/>
      <c r="AY198" s="241"/>
      <c r="AZ198" s="238"/>
      <c r="BA198" s="235"/>
      <c r="BB198" s="241"/>
      <c r="BC198" s="238"/>
      <c r="BD198" s="292"/>
      <c r="BE198" s="295"/>
      <c r="BF198" s="295"/>
      <c r="BG198" s="298"/>
    </row>
    <row r="199" spans="2:67" ht="28.15" hidden="1" customHeight="1">
      <c r="B199" s="34"/>
      <c r="C199" s="267"/>
      <c r="D199" s="33"/>
      <c r="E199" s="101"/>
      <c r="F199" s="101"/>
      <c r="G199" s="100"/>
      <c r="H199" s="257"/>
      <c r="I199" s="271"/>
      <c r="J199" s="271"/>
      <c r="K199" s="271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52"/>
      <c r="AK199" s="255"/>
      <c r="AL199" s="23"/>
      <c r="AM199" s="211"/>
      <c r="AN199" s="211"/>
      <c r="AO199" s="248"/>
      <c r="AP199" s="241"/>
      <c r="AQ199" s="238"/>
      <c r="AR199" s="235"/>
      <c r="AS199" s="241"/>
      <c r="AT199" s="238"/>
      <c r="AU199" s="235"/>
      <c r="AV199" s="241"/>
      <c r="AW199" s="238"/>
      <c r="AX199" s="235"/>
      <c r="AY199" s="241"/>
      <c r="AZ199" s="238"/>
      <c r="BA199" s="235"/>
      <c r="BB199" s="241"/>
      <c r="BC199" s="238"/>
      <c r="BD199" s="292"/>
      <c r="BE199" s="295"/>
      <c r="BF199" s="295"/>
      <c r="BG199" s="298"/>
    </row>
    <row r="200" spans="2:67" ht="28.15" hidden="1" customHeight="1" thickBot="1">
      <c r="B200" s="34"/>
      <c r="C200" s="273"/>
      <c r="D200" s="64"/>
      <c r="E200" s="107"/>
      <c r="F200" s="107"/>
      <c r="G200" s="106"/>
      <c r="H200" s="258"/>
      <c r="I200" s="274"/>
      <c r="J200" s="274"/>
      <c r="K200" s="274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53"/>
      <c r="AK200" s="256"/>
      <c r="AL200" s="55"/>
      <c r="AM200" s="211"/>
      <c r="AN200" s="211"/>
      <c r="AO200" s="249"/>
      <c r="AP200" s="242"/>
      <c r="AQ200" s="239"/>
      <c r="AR200" s="236"/>
      <c r="AS200" s="242"/>
      <c r="AT200" s="239"/>
      <c r="AU200" s="236"/>
      <c r="AV200" s="242"/>
      <c r="AW200" s="239"/>
      <c r="AX200" s="236"/>
      <c r="AY200" s="242"/>
      <c r="AZ200" s="239"/>
      <c r="BA200" s="236"/>
      <c r="BB200" s="242"/>
      <c r="BC200" s="239"/>
      <c r="BD200" s="293"/>
      <c r="BE200" s="296"/>
      <c r="BF200" s="296"/>
      <c r="BG200" s="299"/>
    </row>
    <row r="201" spans="2:67" ht="28.15" hidden="1" customHeight="1">
      <c r="B201" s="34"/>
      <c r="C201" s="265">
        <v>3</v>
      </c>
      <c r="D201" s="54"/>
      <c r="E201" s="105"/>
      <c r="F201" s="105"/>
      <c r="G201" s="104"/>
      <c r="H201" s="259"/>
      <c r="I201" s="269"/>
      <c r="J201" s="269"/>
      <c r="K201" s="269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44"/>
      <c r="AK201" s="244"/>
      <c r="AL201" s="44"/>
      <c r="AM201" s="211"/>
      <c r="AN201" s="211"/>
      <c r="AO201" s="247">
        <f>SUMPRODUCT(LEN($M201:$AE204)-LEN(SUBSTITUTE($M201:$AE204,"A", "")))</f>
        <v>0</v>
      </c>
      <c r="AP201" s="240">
        <f>SUMPRODUCT(LEN($AH201:$AH204)-LEN(SUBSTITUTE($AH201:$AH204,"A", "")))</f>
        <v>0</v>
      </c>
      <c r="AQ201" s="237">
        <f>SUMPRODUCT(LEN($AG201:$AG204)-LEN(SUBSTITUTE($AG201:$AG204,"A", "")))</f>
        <v>0</v>
      </c>
      <c r="AR201" s="234">
        <f>SUMPRODUCT(LEN($M201:$AE204)-LEN(SUBSTITUTE($M201:$AE204,"S", "")))</f>
        <v>0</v>
      </c>
      <c r="AS201" s="240">
        <f>SUMPRODUCT(LEN($AH201:$AH204)-LEN(SUBSTITUTE($AH201:$AH204,"S", "")))</f>
        <v>0</v>
      </c>
      <c r="AT201" s="237">
        <f>SUMPRODUCT(LEN($AG201:$AG204)-LEN(SUBSTITUTE($AG201:$AG204,"S", "")))</f>
        <v>0</v>
      </c>
      <c r="AU201" s="234">
        <f>SUMPRODUCT(LEN($M201:$AE204)-LEN(SUBSTITUTE($M201:$AE204,"F", "")))</f>
        <v>0</v>
      </c>
      <c r="AV201" s="240">
        <f>SUMPRODUCT(LEN($AH201:$AH204)-LEN(SUBSTITUTE($AH201:$AH204,"F", "")))</f>
        <v>0</v>
      </c>
      <c r="AW201" s="237">
        <f>SUMPRODUCT(LEN($AG201:$AG204)-LEN(SUBSTITUTE($AG201:$AG204,"F", "")))</f>
        <v>0</v>
      </c>
      <c r="AX201" s="234">
        <f>SUMPRODUCT(LEN($M201:$AE204)-LEN(SUBSTITUTE($M201:$AE204,"G", "")))</f>
        <v>0</v>
      </c>
      <c r="AY201" s="240">
        <f>SUMPRODUCT(LEN($AH201:$AH204)-LEN(SUBSTITUTE($AH201:$AH204,"G", "")))</f>
        <v>0</v>
      </c>
      <c r="AZ201" s="237">
        <f>SUMPRODUCT(LEN($AG201:$AG204)-LEN(SUBSTITUTE($AG201:$AG204,"G", "")))</f>
        <v>0</v>
      </c>
      <c r="BA201" s="234">
        <f>SUMPRODUCT(LEN($M201:$AE204)-LEN(SUBSTITUTE($M201:$AE204,"M", "")))</f>
        <v>0</v>
      </c>
      <c r="BB201" s="240">
        <f>SUMPRODUCT(LEN($AH201:$AH204)-LEN(SUBSTITUTE($AH201:$AH204,"M", "")))</f>
        <v>0</v>
      </c>
      <c r="BC201" s="237">
        <f>SUMPRODUCT(LEN($AG201:$AG204)-LEN(SUBSTITUTE($AG201:$AG204,"M", "")))</f>
        <v>0</v>
      </c>
      <c r="BD201" s="291">
        <f>SUMPRODUCT(LEN($AI201:$AI204)-LEN(SUBSTITUTE($AI201:$AI204,"S", "")))</f>
        <v>0</v>
      </c>
      <c r="BE201" s="294">
        <f>SUMPRODUCT(LEN($AI201:$AI204)-LEN(SUBSTITUTE($AI201:$AI204,"F", "")))</f>
        <v>0</v>
      </c>
      <c r="BF201" s="294">
        <f>SUMPRODUCT(LEN($AI201:$AI204)-LEN(SUBSTITUTE($AI201:$AI204,"G", "")))</f>
        <v>0</v>
      </c>
      <c r="BG201" s="297">
        <f>SUMPRODUCT(LEN($AI201:$AI204)-LEN(SUBSTITUTE($AI201:$AI204,"M", "")))</f>
        <v>0</v>
      </c>
    </row>
    <row r="202" spans="2:67" ht="28.15" hidden="1" customHeight="1" thickBot="1">
      <c r="B202" s="34"/>
      <c r="C202" s="266"/>
      <c r="D202" s="43"/>
      <c r="E202" s="103"/>
      <c r="F202" s="103"/>
      <c r="G202" s="102"/>
      <c r="H202" s="260"/>
      <c r="I202" s="270"/>
      <c r="J202" s="270"/>
      <c r="K202" s="270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45"/>
      <c r="AK202" s="245"/>
      <c r="AL202" s="23"/>
      <c r="AM202" s="211"/>
      <c r="AN202" s="211"/>
      <c r="AO202" s="248"/>
      <c r="AP202" s="241"/>
      <c r="AQ202" s="238"/>
      <c r="AR202" s="235"/>
      <c r="AS202" s="241"/>
      <c r="AT202" s="238"/>
      <c r="AU202" s="235"/>
      <c r="AV202" s="241"/>
      <c r="AW202" s="238"/>
      <c r="AX202" s="235"/>
      <c r="AY202" s="241"/>
      <c r="AZ202" s="238"/>
      <c r="BA202" s="235"/>
      <c r="BB202" s="241"/>
      <c r="BC202" s="238"/>
      <c r="BD202" s="292"/>
      <c r="BE202" s="295"/>
      <c r="BF202" s="295"/>
      <c r="BG202" s="298"/>
    </row>
    <row r="203" spans="2:67" ht="28.15" hidden="1" customHeight="1">
      <c r="B203" s="34"/>
      <c r="C203" s="267"/>
      <c r="D203" s="33"/>
      <c r="E203" s="101"/>
      <c r="F203" s="101"/>
      <c r="G203" s="100"/>
      <c r="H203" s="257"/>
      <c r="I203" s="271"/>
      <c r="J203" s="271"/>
      <c r="K203" s="271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45"/>
      <c r="AK203" s="245"/>
      <c r="AL203" s="23"/>
      <c r="AM203" s="211"/>
      <c r="AN203" s="211"/>
      <c r="AO203" s="248"/>
      <c r="AP203" s="241"/>
      <c r="AQ203" s="238"/>
      <c r="AR203" s="235"/>
      <c r="AS203" s="241"/>
      <c r="AT203" s="238"/>
      <c r="AU203" s="235"/>
      <c r="AV203" s="241"/>
      <c r="AW203" s="238"/>
      <c r="AX203" s="235"/>
      <c r="AY203" s="241"/>
      <c r="AZ203" s="238"/>
      <c r="BA203" s="235"/>
      <c r="BB203" s="241"/>
      <c r="BC203" s="238"/>
      <c r="BD203" s="292"/>
      <c r="BE203" s="295"/>
      <c r="BF203" s="295"/>
      <c r="BG203" s="298"/>
    </row>
    <row r="204" spans="2:67" ht="28.15" hidden="1" customHeight="1" thickBot="1">
      <c r="B204" s="22"/>
      <c r="C204" s="268"/>
      <c r="D204" s="21"/>
      <c r="E204" s="20"/>
      <c r="F204" s="20"/>
      <c r="G204" s="19"/>
      <c r="H204" s="258"/>
      <c r="I204" s="272"/>
      <c r="J204" s="272"/>
      <c r="K204" s="27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46"/>
      <c r="AK204" s="246"/>
      <c r="AL204" s="11"/>
      <c r="AM204" s="211"/>
      <c r="AN204" s="211"/>
      <c r="AO204" s="249"/>
      <c r="AP204" s="242"/>
      <c r="AQ204" s="239"/>
      <c r="AR204" s="236"/>
      <c r="AS204" s="242"/>
      <c r="AT204" s="239"/>
      <c r="AU204" s="236"/>
      <c r="AV204" s="242"/>
      <c r="AW204" s="239"/>
      <c r="AX204" s="236"/>
      <c r="AY204" s="242"/>
      <c r="AZ204" s="239"/>
      <c r="BA204" s="236"/>
      <c r="BB204" s="242"/>
      <c r="BC204" s="239"/>
      <c r="BD204" s="293"/>
      <c r="BE204" s="296"/>
      <c r="BF204" s="296"/>
      <c r="BG204" s="299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29" t="s">
        <v>287</v>
      </c>
      <c r="M205" s="278"/>
      <c r="N205" s="229" t="s">
        <v>286</v>
      </c>
      <c r="O205" s="278"/>
      <c r="P205" s="229" t="s">
        <v>286</v>
      </c>
      <c r="Q205" s="230"/>
      <c r="R205" s="229" t="s">
        <v>286</v>
      </c>
      <c r="S205" s="230"/>
      <c r="T205" s="229" t="s">
        <v>286</v>
      </c>
      <c r="U205" s="230"/>
      <c r="V205" s="229" t="s">
        <v>286</v>
      </c>
      <c r="W205" s="230"/>
      <c r="X205" s="229" t="s">
        <v>286</v>
      </c>
      <c r="Y205" s="230"/>
      <c r="Z205" s="229" t="s">
        <v>286</v>
      </c>
      <c r="AA205" s="230"/>
      <c r="AB205" s="229" t="s">
        <v>286</v>
      </c>
      <c r="AC205" s="230"/>
      <c r="AD205" s="229" t="s">
        <v>286</v>
      </c>
      <c r="AE205" s="230"/>
      <c r="AF205" s="243" t="s">
        <v>285</v>
      </c>
      <c r="AG205" s="230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/>
      <c r="E206" s="275">
        <v>2892.98</v>
      </c>
      <c r="F206" s="276"/>
      <c r="G206" s="277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14</v>
      </c>
      <c r="AP206" s="70">
        <f t="shared" si="14"/>
        <v>8</v>
      </c>
      <c r="AQ206" s="69">
        <f t="shared" si="14"/>
        <v>0</v>
      </c>
      <c r="AR206" s="71">
        <f t="shared" si="14"/>
        <v>19</v>
      </c>
      <c r="AS206" s="70">
        <f t="shared" si="14"/>
        <v>9</v>
      </c>
      <c r="AT206" s="69">
        <f t="shared" si="14"/>
        <v>1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0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22</v>
      </c>
      <c r="BL206" s="5">
        <f>SUM(AR206:AT206,BD206)</f>
        <v>29</v>
      </c>
      <c r="BM206" s="5">
        <f>SUM(AU206:AW206,BE206)</f>
        <v>0</v>
      </c>
      <c r="BN206" s="5">
        <f>SUM(AX206:AZ206,BF206)</f>
        <v>0</v>
      </c>
      <c r="BO206" s="5">
        <f>SUM(BA206:BC206,BG206)</f>
        <v>0</v>
      </c>
    </row>
    <row r="207" spans="2:67" ht="28.15" customHeight="1">
      <c r="B207" s="34"/>
      <c r="C207" s="265">
        <v>1</v>
      </c>
      <c r="D207" s="54"/>
      <c r="E207" s="53"/>
      <c r="F207" s="53"/>
      <c r="G207" s="52"/>
      <c r="H207" s="259"/>
      <c r="I207" s="269">
        <v>68</v>
      </c>
      <c r="J207" s="269">
        <v>16</v>
      </c>
      <c r="K207" s="269">
        <v>5</v>
      </c>
      <c r="L207" s="48">
        <v>1</v>
      </c>
      <c r="M207" s="47" t="s">
        <v>470</v>
      </c>
      <c r="N207" s="48">
        <v>5</v>
      </c>
      <c r="O207" s="47" t="s">
        <v>469</v>
      </c>
      <c r="P207" s="48">
        <v>9</v>
      </c>
      <c r="Q207" s="47" t="s">
        <v>418</v>
      </c>
      <c r="R207" s="48">
        <v>13</v>
      </c>
      <c r="S207" s="47"/>
      <c r="T207" s="48">
        <v>17</v>
      </c>
      <c r="U207" s="47"/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13</v>
      </c>
      <c r="AG207" s="47" t="s">
        <v>417</v>
      </c>
      <c r="AH207" s="46" t="s">
        <v>468</v>
      </c>
      <c r="AI207" s="45"/>
      <c r="AJ207" s="244"/>
      <c r="AK207" s="244"/>
      <c r="AL207" s="44"/>
      <c r="AM207" s="247">
        <f>SUMPRODUCT(LEN($M207:$AE210)-LEN(SUBSTITUTE($M207:$AE210,"/", "")))/2</f>
        <v>0</v>
      </c>
      <c r="AN207" s="300">
        <f>SUMPRODUCT(LEN($M207:$AE210)-LEN(SUBSTITUTE($M207:$AE210,"-", "")))</f>
        <v>0</v>
      </c>
      <c r="AO207" s="247">
        <f>SUMPRODUCT(LEN($M207:$AE210)-LEN(SUBSTITUTE($M207:$AE210,"A", "")))</f>
        <v>14</v>
      </c>
      <c r="AP207" s="240">
        <f>SUMPRODUCT(LEN($AH207:$AH210)-LEN(SUBSTITUTE($AH207:$AH210,"A", "")))</f>
        <v>8</v>
      </c>
      <c r="AQ207" s="237">
        <f>SUMPRODUCT(LEN($AG207:$AG210)-LEN(SUBSTITUTE($AG207:$AG210,"A", "")))</f>
        <v>0</v>
      </c>
      <c r="AR207" s="234">
        <f>SUMPRODUCT(LEN($M207:$AE210)-LEN(SUBSTITUTE($M207:$AE210,"S", "")))</f>
        <v>19</v>
      </c>
      <c r="AS207" s="240">
        <f>SUMPRODUCT(LEN($AH207:$AH210)-LEN(SUBSTITUTE($AH207:$AH210,"S", "")))</f>
        <v>9</v>
      </c>
      <c r="AT207" s="237">
        <f>SUMPRODUCT(LEN($AG207:$AG210)-LEN(SUBSTITUTE($AG207:$AG210,"S", "")))</f>
        <v>1</v>
      </c>
      <c r="AU207" s="234">
        <f>SUMPRODUCT(LEN($M207:$AE210)-LEN(SUBSTITUTE($M207:$AE210,"F", "")))</f>
        <v>0</v>
      </c>
      <c r="AV207" s="240">
        <f>SUMPRODUCT(LEN($AH207:$AH210)-LEN(SUBSTITUTE($AH207:$AH210,"F", "")))</f>
        <v>0</v>
      </c>
      <c r="AW207" s="237">
        <f>SUMPRODUCT(LEN($AG207:$AG210)-LEN(SUBSTITUTE($AG207:$AG210,"F", "")))</f>
        <v>0</v>
      </c>
      <c r="AX207" s="234">
        <f>SUMPRODUCT(LEN($M207:$AE210)-LEN(SUBSTITUTE($M207:$AE210,"G", "")))</f>
        <v>0</v>
      </c>
      <c r="AY207" s="240">
        <f>SUMPRODUCT(LEN($AH207:$AH210)-LEN(SUBSTITUTE($AH207:$AH210,"G", "")))</f>
        <v>0</v>
      </c>
      <c r="AZ207" s="237">
        <f>SUMPRODUCT(LEN($AG207:$AG210)-LEN(SUBSTITUTE($AG207:$AG210,"G", "")))</f>
        <v>0</v>
      </c>
      <c r="BA207" s="234">
        <f>SUMPRODUCT(LEN($M207:$AE210)-LEN(SUBSTITUTE($M207:$AE210,"M", "")))</f>
        <v>0</v>
      </c>
      <c r="BB207" s="240">
        <f>SUMPRODUCT(LEN($AH207:$AH210)-LEN(SUBSTITUTE($AH207:$AH210,"M", "")))</f>
        <v>0</v>
      </c>
      <c r="BC207" s="237">
        <f>SUMPRODUCT(LEN($AG207:$AG210)-LEN(SUBSTITUTE($AG207:$AG210,"M", "")))</f>
        <v>0</v>
      </c>
      <c r="BD207" s="291">
        <f>SUMPRODUCT(LEN($AI207:$AI210)-LEN(SUBSTITUTE($AI207:$AI210,"S", "")))</f>
        <v>0</v>
      </c>
      <c r="BE207" s="294">
        <f>SUMPRODUCT(LEN($AI207:$AI210)-LEN(SUBSTITUTE($AI207:$AI210,"F", "")))</f>
        <v>0</v>
      </c>
      <c r="BF207" s="294">
        <f>SUMPRODUCT(LEN($AI207:$AI210)-LEN(SUBSTITUTE($AI207:$AI210,"G", "")))</f>
        <v>0</v>
      </c>
      <c r="BG207" s="297">
        <f>SUMPRODUCT(LEN($AI207:$AI210)-LEN(SUBSTITUTE($AI207:$AI210,"M", "")))</f>
        <v>0</v>
      </c>
    </row>
    <row r="208" spans="2:67" ht="28.15" customHeight="1" thickBot="1">
      <c r="B208" s="34"/>
      <c r="C208" s="266"/>
      <c r="D208" s="43"/>
      <c r="E208" s="42"/>
      <c r="F208" s="42"/>
      <c r="G208" s="41"/>
      <c r="H208" s="260"/>
      <c r="I208" s="270"/>
      <c r="J208" s="270"/>
      <c r="K208" s="270"/>
      <c r="L208" s="37">
        <v>2</v>
      </c>
      <c r="M208" s="36" t="s">
        <v>467</v>
      </c>
      <c r="N208" s="37">
        <v>6</v>
      </c>
      <c r="O208" s="36" t="s">
        <v>448</v>
      </c>
      <c r="P208" s="37">
        <v>10</v>
      </c>
      <c r="Q208" s="36" t="s">
        <v>417</v>
      </c>
      <c r="R208" s="37">
        <v>14</v>
      </c>
      <c r="S208" s="36"/>
      <c r="T208" s="37">
        <v>18</v>
      </c>
      <c r="U208" s="36"/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 t="s">
        <v>466</v>
      </c>
      <c r="AI208" s="24"/>
      <c r="AJ208" s="245"/>
      <c r="AK208" s="245"/>
      <c r="AL208" s="23"/>
      <c r="AM208" s="248"/>
      <c r="AN208" s="301"/>
      <c r="AO208" s="248"/>
      <c r="AP208" s="241"/>
      <c r="AQ208" s="238"/>
      <c r="AR208" s="235"/>
      <c r="AS208" s="241"/>
      <c r="AT208" s="238"/>
      <c r="AU208" s="235"/>
      <c r="AV208" s="241"/>
      <c r="AW208" s="238"/>
      <c r="AX208" s="235"/>
      <c r="AY208" s="241"/>
      <c r="AZ208" s="238"/>
      <c r="BA208" s="235"/>
      <c r="BB208" s="241"/>
      <c r="BC208" s="238"/>
      <c r="BD208" s="292"/>
      <c r="BE208" s="295"/>
      <c r="BF208" s="295"/>
      <c r="BG208" s="298"/>
    </row>
    <row r="209" spans="2:67" ht="28.15" customHeight="1">
      <c r="B209" s="34"/>
      <c r="C209" s="267"/>
      <c r="D209" s="33"/>
      <c r="E209" s="32"/>
      <c r="F209" s="32"/>
      <c r="G209" s="31"/>
      <c r="H209" s="257">
        <v>178</v>
      </c>
      <c r="I209" s="271"/>
      <c r="J209" s="271"/>
      <c r="K209" s="271"/>
      <c r="L209" s="27">
        <v>3</v>
      </c>
      <c r="M209" s="26" t="s">
        <v>461</v>
      </c>
      <c r="N209" s="27">
        <v>7</v>
      </c>
      <c r="O209" s="26" t="s">
        <v>443</v>
      </c>
      <c r="P209" s="27">
        <v>11</v>
      </c>
      <c r="Q209" s="26" t="s">
        <v>417</v>
      </c>
      <c r="R209" s="27">
        <v>15</v>
      </c>
      <c r="S209" s="26"/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 t="s">
        <v>423</v>
      </c>
      <c r="AI209" s="24"/>
      <c r="AJ209" s="245"/>
      <c r="AK209" s="245"/>
      <c r="AL209" s="23"/>
      <c r="AM209" s="248"/>
      <c r="AN209" s="301"/>
      <c r="AO209" s="248"/>
      <c r="AP209" s="241"/>
      <c r="AQ209" s="238"/>
      <c r="AR209" s="235"/>
      <c r="AS209" s="241"/>
      <c r="AT209" s="238"/>
      <c r="AU209" s="235"/>
      <c r="AV209" s="241"/>
      <c r="AW209" s="238"/>
      <c r="AX209" s="235"/>
      <c r="AY209" s="241"/>
      <c r="AZ209" s="238"/>
      <c r="BA209" s="235"/>
      <c r="BB209" s="241"/>
      <c r="BC209" s="238"/>
      <c r="BD209" s="292"/>
      <c r="BE209" s="295"/>
      <c r="BF209" s="295"/>
      <c r="BG209" s="298"/>
    </row>
    <row r="210" spans="2:67" ht="28.15" customHeight="1" thickBot="1">
      <c r="B210" s="34"/>
      <c r="C210" s="273"/>
      <c r="D210" s="64"/>
      <c r="E210" s="63"/>
      <c r="F210" s="63"/>
      <c r="G210" s="62"/>
      <c r="H210" s="258"/>
      <c r="I210" s="274"/>
      <c r="J210" s="274"/>
      <c r="K210" s="274"/>
      <c r="L210" s="59">
        <v>4</v>
      </c>
      <c r="M210" s="58" t="s">
        <v>458</v>
      </c>
      <c r="N210" s="59">
        <v>8</v>
      </c>
      <c r="O210" s="58" t="s">
        <v>423</v>
      </c>
      <c r="P210" s="59">
        <v>12</v>
      </c>
      <c r="Q210" s="58"/>
      <c r="R210" s="59">
        <v>16</v>
      </c>
      <c r="S210" s="58"/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 t="s">
        <v>465</v>
      </c>
      <c r="AI210" s="56"/>
      <c r="AJ210" s="250"/>
      <c r="AK210" s="250"/>
      <c r="AL210" s="55"/>
      <c r="AM210" s="249"/>
      <c r="AN210" s="302"/>
      <c r="AO210" s="249"/>
      <c r="AP210" s="242"/>
      <c r="AQ210" s="239"/>
      <c r="AR210" s="236"/>
      <c r="AS210" s="242"/>
      <c r="AT210" s="239"/>
      <c r="AU210" s="236"/>
      <c r="AV210" s="242"/>
      <c r="AW210" s="239"/>
      <c r="AX210" s="236"/>
      <c r="AY210" s="242"/>
      <c r="AZ210" s="239"/>
      <c r="BA210" s="236"/>
      <c r="BB210" s="242"/>
      <c r="BC210" s="239"/>
      <c r="BD210" s="293"/>
      <c r="BE210" s="296"/>
      <c r="BF210" s="296"/>
      <c r="BG210" s="299"/>
    </row>
    <row r="211" spans="2:67" ht="28.15" hidden="1" customHeight="1">
      <c r="B211" s="34"/>
      <c r="C211" s="265">
        <v>2</v>
      </c>
      <c r="D211" s="54"/>
      <c r="E211" s="53"/>
      <c r="F211" s="53"/>
      <c r="G211" s="52"/>
      <c r="H211" s="259"/>
      <c r="I211" s="269"/>
      <c r="J211" s="269"/>
      <c r="K211" s="269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51"/>
      <c r="AK211" s="254"/>
      <c r="AL211" s="44"/>
      <c r="AM211" s="211"/>
      <c r="AN211" s="211"/>
      <c r="AO211" s="247">
        <f>SUMPRODUCT(LEN($M211:$AE214)-LEN(SUBSTITUTE($M211:$AE214,"A", "")))</f>
        <v>0</v>
      </c>
      <c r="AP211" s="240">
        <f>SUMPRODUCT(LEN($AH211:$AH214)-LEN(SUBSTITUTE($AH211:$AH214,"A", "")))</f>
        <v>0</v>
      </c>
      <c r="AQ211" s="237">
        <f>SUMPRODUCT(LEN($AG211:$AG214)-LEN(SUBSTITUTE($AG211:$AG214,"A", "")))</f>
        <v>0</v>
      </c>
      <c r="AR211" s="234">
        <f>SUMPRODUCT(LEN($M211:$AE214)-LEN(SUBSTITUTE($M211:$AE214,"S", "")))</f>
        <v>0</v>
      </c>
      <c r="AS211" s="240">
        <f>SUMPRODUCT(LEN($AH211:$AH214)-LEN(SUBSTITUTE($AH211:$AH214,"S", "")))</f>
        <v>0</v>
      </c>
      <c r="AT211" s="237">
        <f>SUMPRODUCT(LEN($AG211:$AG214)-LEN(SUBSTITUTE($AG211:$AG214,"S", "")))</f>
        <v>0</v>
      </c>
      <c r="AU211" s="234">
        <f>SUMPRODUCT(LEN($M211:$AE214)-LEN(SUBSTITUTE($M211:$AE214,"F", "")))</f>
        <v>0</v>
      </c>
      <c r="AV211" s="240">
        <f>SUMPRODUCT(LEN($AH211:$AH214)-LEN(SUBSTITUTE($AH211:$AH214,"F", "")))</f>
        <v>0</v>
      </c>
      <c r="AW211" s="237">
        <f>SUMPRODUCT(LEN($AG211:$AG214)-LEN(SUBSTITUTE($AG211:$AG214,"F", "")))</f>
        <v>0</v>
      </c>
      <c r="AX211" s="234">
        <f>SUMPRODUCT(LEN($M211:$AE214)-LEN(SUBSTITUTE($M211:$AE214,"G", "")))</f>
        <v>0</v>
      </c>
      <c r="AY211" s="240">
        <f>SUMPRODUCT(LEN($AH211:$AH214)-LEN(SUBSTITUTE($AH211:$AH214,"G", "")))</f>
        <v>0</v>
      </c>
      <c r="AZ211" s="237">
        <f>SUMPRODUCT(LEN($AG211:$AG214)-LEN(SUBSTITUTE($AG211:$AG214,"G", "")))</f>
        <v>0</v>
      </c>
      <c r="BA211" s="234">
        <f>SUMPRODUCT(LEN($M211:$AE214)-LEN(SUBSTITUTE($M211:$AE214,"M", "")))</f>
        <v>0</v>
      </c>
      <c r="BB211" s="240">
        <f>SUMPRODUCT(LEN($AH211:$AH214)-LEN(SUBSTITUTE($AH211:$AH214,"M", "")))</f>
        <v>0</v>
      </c>
      <c r="BC211" s="237">
        <f>SUMPRODUCT(LEN($AG211:$AG214)-LEN(SUBSTITUTE($AG211:$AG214,"M", "")))</f>
        <v>0</v>
      </c>
      <c r="BD211" s="291">
        <f>SUMPRODUCT(LEN($AI211:$AI214)-LEN(SUBSTITUTE($AI211:$AI214,"S", "")))</f>
        <v>0</v>
      </c>
      <c r="BE211" s="294">
        <f>SUMPRODUCT(LEN($AI211:$AI214)-LEN(SUBSTITUTE($AI211:$AI214,"F", "")))</f>
        <v>0</v>
      </c>
      <c r="BF211" s="294">
        <f>SUMPRODUCT(LEN($AI211:$AI214)-LEN(SUBSTITUTE($AI211:$AI214,"G", "")))</f>
        <v>0</v>
      </c>
      <c r="BG211" s="297">
        <f>SUMPRODUCT(LEN($AI211:$AI214)-LEN(SUBSTITUTE($AI211:$AI214,"M", "")))</f>
        <v>0</v>
      </c>
    </row>
    <row r="212" spans="2:67" ht="28.15" hidden="1" customHeight="1" thickBot="1">
      <c r="B212" s="34"/>
      <c r="C212" s="266"/>
      <c r="D212" s="43"/>
      <c r="E212" s="42"/>
      <c r="F212" s="42"/>
      <c r="G212" s="41"/>
      <c r="H212" s="260"/>
      <c r="I212" s="270"/>
      <c r="J212" s="270"/>
      <c r="K212" s="270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52"/>
      <c r="AK212" s="255"/>
      <c r="AL212" s="23"/>
      <c r="AM212" s="211"/>
      <c r="AN212" s="211"/>
      <c r="AO212" s="248"/>
      <c r="AP212" s="241"/>
      <c r="AQ212" s="238"/>
      <c r="AR212" s="235"/>
      <c r="AS212" s="241"/>
      <c r="AT212" s="238"/>
      <c r="AU212" s="235"/>
      <c r="AV212" s="241"/>
      <c r="AW212" s="238"/>
      <c r="AX212" s="235"/>
      <c r="AY212" s="241"/>
      <c r="AZ212" s="238"/>
      <c r="BA212" s="235"/>
      <c r="BB212" s="241"/>
      <c r="BC212" s="238"/>
      <c r="BD212" s="292"/>
      <c r="BE212" s="295"/>
      <c r="BF212" s="295"/>
      <c r="BG212" s="298"/>
    </row>
    <row r="213" spans="2:67" ht="28.15" hidden="1" customHeight="1">
      <c r="B213" s="34"/>
      <c r="C213" s="267"/>
      <c r="D213" s="33"/>
      <c r="E213" s="32"/>
      <c r="F213" s="32"/>
      <c r="G213" s="31"/>
      <c r="H213" s="257"/>
      <c r="I213" s="271"/>
      <c r="J213" s="271"/>
      <c r="K213" s="271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52"/>
      <c r="AK213" s="255"/>
      <c r="AL213" s="23"/>
      <c r="AM213" s="211"/>
      <c r="AN213" s="211"/>
      <c r="AO213" s="248"/>
      <c r="AP213" s="241"/>
      <c r="AQ213" s="238"/>
      <c r="AR213" s="235"/>
      <c r="AS213" s="241"/>
      <c r="AT213" s="238"/>
      <c r="AU213" s="235"/>
      <c r="AV213" s="241"/>
      <c r="AW213" s="238"/>
      <c r="AX213" s="235"/>
      <c r="AY213" s="241"/>
      <c r="AZ213" s="238"/>
      <c r="BA213" s="235"/>
      <c r="BB213" s="241"/>
      <c r="BC213" s="238"/>
      <c r="BD213" s="292"/>
      <c r="BE213" s="295"/>
      <c r="BF213" s="295"/>
      <c r="BG213" s="298"/>
    </row>
    <row r="214" spans="2:67" ht="28.15" hidden="1" customHeight="1" thickBot="1">
      <c r="B214" s="34"/>
      <c r="C214" s="273"/>
      <c r="D214" s="64"/>
      <c r="E214" s="63"/>
      <c r="F214" s="63"/>
      <c r="G214" s="62"/>
      <c r="H214" s="258"/>
      <c r="I214" s="274"/>
      <c r="J214" s="274"/>
      <c r="K214" s="274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53"/>
      <c r="AK214" s="256"/>
      <c r="AL214" s="55"/>
      <c r="AM214" s="211"/>
      <c r="AN214" s="211"/>
      <c r="AO214" s="249"/>
      <c r="AP214" s="242"/>
      <c r="AQ214" s="239"/>
      <c r="AR214" s="236"/>
      <c r="AS214" s="242"/>
      <c r="AT214" s="239"/>
      <c r="AU214" s="236"/>
      <c r="AV214" s="242"/>
      <c r="AW214" s="239"/>
      <c r="AX214" s="236"/>
      <c r="AY214" s="242"/>
      <c r="AZ214" s="239"/>
      <c r="BA214" s="236"/>
      <c r="BB214" s="242"/>
      <c r="BC214" s="239"/>
      <c r="BD214" s="293"/>
      <c r="BE214" s="296"/>
      <c r="BF214" s="296"/>
      <c r="BG214" s="299"/>
    </row>
    <row r="215" spans="2:67" ht="28.15" hidden="1" customHeight="1">
      <c r="B215" s="34"/>
      <c r="C215" s="265">
        <v>3</v>
      </c>
      <c r="D215" s="54"/>
      <c r="E215" s="53"/>
      <c r="F215" s="53"/>
      <c r="G215" s="52"/>
      <c r="H215" s="259"/>
      <c r="I215" s="269"/>
      <c r="J215" s="269"/>
      <c r="K215" s="269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44"/>
      <c r="AK215" s="244"/>
      <c r="AL215" s="44"/>
      <c r="AM215" s="211"/>
      <c r="AN215" s="211"/>
      <c r="AO215" s="247">
        <f>SUMPRODUCT(LEN($M215:$AE218)-LEN(SUBSTITUTE($M215:$AE218,"A", "")))</f>
        <v>0</v>
      </c>
      <c r="AP215" s="240">
        <f>SUMPRODUCT(LEN($AH215:$AH218)-LEN(SUBSTITUTE($AH215:$AH218,"A", "")))</f>
        <v>0</v>
      </c>
      <c r="AQ215" s="237">
        <f>SUMPRODUCT(LEN($AG215:$AG218)-LEN(SUBSTITUTE($AG215:$AG218,"A", "")))</f>
        <v>0</v>
      </c>
      <c r="AR215" s="234">
        <f>SUMPRODUCT(LEN($M215:$AE218)-LEN(SUBSTITUTE($M215:$AE218,"S", "")))</f>
        <v>0</v>
      </c>
      <c r="AS215" s="240">
        <f>SUMPRODUCT(LEN($AH215:$AH218)-LEN(SUBSTITUTE($AH215:$AH218,"S", "")))</f>
        <v>0</v>
      </c>
      <c r="AT215" s="237">
        <f>SUMPRODUCT(LEN($AG215:$AG218)-LEN(SUBSTITUTE($AG215:$AG218,"S", "")))</f>
        <v>0</v>
      </c>
      <c r="AU215" s="234">
        <f>SUMPRODUCT(LEN($M215:$AE218)-LEN(SUBSTITUTE($M215:$AE218,"F", "")))</f>
        <v>0</v>
      </c>
      <c r="AV215" s="240">
        <f>SUMPRODUCT(LEN($AH215:$AH218)-LEN(SUBSTITUTE($AH215:$AH218,"F", "")))</f>
        <v>0</v>
      </c>
      <c r="AW215" s="237">
        <f>SUMPRODUCT(LEN($AG215:$AG218)-LEN(SUBSTITUTE($AG215:$AG218,"F", "")))</f>
        <v>0</v>
      </c>
      <c r="AX215" s="234">
        <f>SUMPRODUCT(LEN($M215:$AE218)-LEN(SUBSTITUTE($M215:$AE218,"G", "")))</f>
        <v>0</v>
      </c>
      <c r="AY215" s="240">
        <f>SUMPRODUCT(LEN($AH215:$AH218)-LEN(SUBSTITUTE($AH215:$AH218,"G", "")))</f>
        <v>0</v>
      </c>
      <c r="AZ215" s="237">
        <f>SUMPRODUCT(LEN($AG215:$AG218)-LEN(SUBSTITUTE($AG215:$AG218,"G", "")))</f>
        <v>0</v>
      </c>
      <c r="BA215" s="234">
        <f>SUMPRODUCT(LEN($M215:$AE218)-LEN(SUBSTITUTE($M215:$AE218,"M", "")))</f>
        <v>0</v>
      </c>
      <c r="BB215" s="240">
        <f>SUMPRODUCT(LEN($AH215:$AH218)-LEN(SUBSTITUTE($AH215:$AH218,"M", "")))</f>
        <v>0</v>
      </c>
      <c r="BC215" s="237">
        <f>SUMPRODUCT(LEN($AG215:$AG218)-LEN(SUBSTITUTE($AG215:$AG218,"M", "")))</f>
        <v>0</v>
      </c>
      <c r="BD215" s="291">
        <f>SUMPRODUCT(LEN($AI215:$AI218)-LEN(SUBSTITUTE($AI215:$AI218,"S", "")))</f>
        <v>0</v>
      </c>
      <c r="BE215" s="294">
        <f>SUMPRODUCT(LEN($AI215:$AI218)-LEN(SUBSTITUTE($AI215:$AI218,"F", "")))</f>
        <v>0</v>
      </c>
      <c r="BF215" s="294">
        <f>SUMPRODUCT(LEN($AI215:$AI218)-LEN(SUBSTITUTE($AI215:$AI218,"G", "")))</f>
        <v>0</v>
      </c>
      <c r="BG215" s="297">
        <f>SUMPRODUCT(LEN($AI215:$AI218)-LEN(SUBSTITUTE($AI215:$AI218,"M", "")))</f>
        <v>0</v>
      </c>
    </row>
    <row r="216" spans="2:67" ht="28.15" hidden="1" customHeight="1" thickBot="1">
      <c r="B216" s="34"/>
      <c r="C216" s="266"/>
      <c r="D216" s="43"/>
      <c r="E216" s="42"/>
      <c r="F216" s="42"/>
      <c r="G216" s="41"/>
      <c r="H216" s="260"/>
      <c r="I216" s="270"/>
      <c r="J216" s="270"/>
      <c r="K216" s="270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45"/>
      <c r="AK216" s="245"/>
      <c r="AL216" s="23"/>
      <c r="AM216" s="211"/>
      <c r="AN216" s="211"/>
      <c r="AO216" s="248"/>
      <c r="AP216" s="241"/>
      <c r="AQ216" s="238"/>
      <c r="AR216" s="235"/>
      <c r="AS216" s="241"/>
      <c r="AT216" s="238"/>
      <c r="AU216" s="235"/>
      <c r="AV216" s="241"/>
      <c r="AW216" s="238"/>
      <c r="AX216" s="235"/>
      <c r="AY216" s="241"/>
      <c r="AZ216" s="238"/>
      <c r="BA216" s="235"/>
      <c r="BB216" s="241"/>
      <c r="BC216" s="238"/>
      <c r="BD216" s="292"/>
      <c r="BE216" s="295"/>
      <c r="BF216" s="295"/>
      <c r="BG216" s="298"/>
    </row>
    <row r="217" spans="2:67" ht="28.15" hidden="1" customHeight="1">
      <c r="B217" s="34"/>
      <c r="C217" s="267"/>
      <c r="D217" s="33"/>
      <c r="E217" s="32"/>
      <c r="F217" s="32"/>
      <c r="G217" s="31"/>
      <c r="H217" s="257"/>
      <c r="I217" s="271"/>
      <c r="J217" s="271"/>
      <c r="K217" s="271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45"/>
      <c r="AK217" s="245"/>
      <c r="AL217" s="23"/>
      <c r="AM217" s="211"/>
      <c r="AN217" s="211"/>
      <c r="AO217" s="248"/>
      <c r="AP217" s="241"/>
      <c r="AQ217" s="238"/>
      <c r="AR217" s="235"/>
      <c r="AS217" s="241"/>
      <c r="AT217" s="238"/>
      <c r="AU217" s="235"/>
      <c r="AV217" s="241"/>
      <c r="AW217" s="238"/>
      <c r="AX217" s="235"/>
      <c r="AY217" s="241"/>
      <c r="AZ217" s="238"/>
      <c r="BA217" s="235"/>
      <c r="BB217" s="241"/>
      <c r="BC217" s="238"/>
      <c r="BD217" s="292"/>
      <c r="BE217" s="295"/>
      <c r="BF217" s="295"/>
      <c r="BG217" s="298"/>
    </row>
    <row r="218" spans="2:67" ht="28.15" hidden="1" customHeight="1" thickBot="1">
      <c r="B218" s="22"/>
      <c r="C218" s="268"/>
      <c r="D218" s="21"/>
      <c r="E218" s="20"/>
      <c r="F218" s="20"/>
      <c r="G218" s="19"/>
      <c r="H218" s="258"/>
      <c r="I218" s="272"/>
      <c r="J218" s="272"/>
      <c r="K218" s="27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46"/>
      <c r="AK218" s="246"/>
      <c r="AL218" s="11"/>
      <c r="AM218" s="211"/>
      <c r="AN218" s="211"/>
      <c r="AO218" s="249"/>
      <c r="AP218" s="242"/>
      <c r="AQ218" s="239"/>
      <c r="AR218" s="236"/>
      <c r="AS218" s="242"/>
      <c r="AT218" s="239"/>
      <c r="AU218" s="236"/>
      <c r="AV218" s="242"/>
      <c r="AW218" s="239"/>
      <c r="AX218" s="236"/>
      <c r="AY218" s="242"/>
      <c r="AZ218" s="239"/>
      <c r="BA218" s="236"/>
      <c r="BB218" s="242"/>
      <c r="BC218" s="239"/>
      <c r="BD218" s="293"/>
      <c r="BE218" s="296"/>
      <c r="BF218" s="296"/>
      <c r="BG218" s="299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29" t="s">
        <v>287</v>
      </c>
      <c r="M219" s="278"/>
      <c r="N219" s="229" t="s">
        <v>286</v>
      </c>
      <c r="O219" s="278"/>
      <c r="P219" s="229" t="s">
        <v>286</v>
      </c>
      <c r="Q219" s="230"/>
      <c r="R219" s="229" t="s">
        <v>286</v>
      </c>
      <c r="S219" s="230"/>
      <c r="T219" s="229" t="s">
        <v>286</v>
      </c>
      <c r="U219" s="230"/>
      <c r="V219" s="229" t="s">
        <v>286</v>
      </c>
      <c r="W219" s="230"/>
      <c r="X219" s="229" t="s">
        <v>286</v>
      </c>
      <c r="Y219" s="230"/>
      <c r="Z219" s="229" t="s">
        <v>286</v>
      </c>
      <c r="AA219" s="230"/>
      <c r="AB219" s="229" t="s">
        <v>286</v>
      </c>
      <c r="AC219" s="230"/>
      <c r="AD219" s="229" t="s">
        <v>286</v>
      </c>
      <c r="AE219" s="230"/>
      <c r="AF219" s="243" t="s">
        <v>285</v>
      </c>
      <c r="AG219" s="230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/>
      <c r="E220" s="275">
        <v>1549.33</v>
      </c>
      <c r="F220" s="276"/>
      <c r="G220" s="277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11</v>
      </c>
      <c r="AP220" s="70">
        <f t="shared" si="15"/>
        <v>10</v>
      </c>
      <c r="AQ220" s="69">
        <f t="shared" si="15"/>
        <v>0</v>
      </c>
      <c r="AR220" s="71">
        <f t="shared" si="15"/>
        <v>6</v>
      </c>
      <c r="AS220" s="70">
        <f t="shared" si="15"/>
        <v>5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0</v>
      </c>
      <c r="AY220" s="70">
        <f t="shared" si="15"/>
        <v>0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21</v>
      </c>
      <c r="BL220" s="5">
        <f>SUM(AR220:AT220,BD220)</f>
        <v>11</v>
      </c>
      <c r="BM220" s="5">
        <f>SUM(AU220:AW220,BE220)</f>
        <v>0</v>
      </c>
      <c r="BN220" s="5">
        <f>SUM(AX220:AZ220,BF220)</f>
        <v>0</v>
      </c>
      <c r="BO220" s="5">
        <f>SUM(BA220:BC220,BG220)</f>
        <v>0</v>
      </c>
    </row>
    <row r="221" spans="2:67" ht="28.15" customHeight="1">
      <c r="B221" s="34"/>
      <c r="C221" s="265">
        <v>1</v>
      </c>
      <c r="D221" s="54"/>
      <c r="E221" s="53"/>
      <c r="F221" s="53"/>
      <c r="G221" s="52"/>
      <c r="H221" s="259"/>
      <c r="I221" s="269">
        <v>55</v>
      </c>
      <c r="J221" s="269">
        <v>17</v>
      </c>
      <c r="K221" s="269">
        <v>7</v>
      </c>
      <c r="L221" s="48">
        <v>1</v>
      </c>
      <c r="M221" s="47" t="s">
        <v>422</v>
      </c>
      <c r="N221" s="48">
        <v>5</v>
      </c>
      <c r="O221" s="47" t="s">
        <v>422</v>
      </c>
      <c r="P221" s="48">
        <v>9</v>
      </c>
      <c r="Q221" s="47" t="s">
        <v>417</v>
      </c>
      <c r="R221" s="48">
        <v>13</v>
      </c>
      <c r="S221" s="47"/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/>
      <c r="AG221" s="47"/>
      <c r="AH221" s="46" t="s">
        <v>464</v>
      </c>
      <c r="AI221" s="45"/>
      <c r="AJ221" s="244"/>
      <c r="AK221" s="244"/>
      <c r="AL221" s="44"/>
      <c r="AM221" s="247">
        <f>SUMPRODUCT(LEN($M221:$AE224)-LEN(SUBSTITUTE($M221:$AE224,"/", "")))/2</f>
        <v>0</v>
      </c>
      <c r="AN221" s="300">
        <f>SUMPRODUCT(LEN($M221:$AE224)-LEN(SUBSTITUTE($M221:$AE224,"-", "")))</f>
        <v>0</v>
      </c>
      <c r="AO221" s="247">
        <f>SUMPRODUCT(LEN($M221:$AE224)-LEN(SUBSTITUTE($M221:$AE224,"A", "")))</f>
        <v>11</v>
      </c>
      <c r="AP221" s="240">
        <f>SUMPRODUCT(LEN($AH221:$AH224)-LEN(SUBSTITUTE($AH221:$AH224,"A", "")))</f>
        <v>10</v>
      </c>
      <c r="AQ221" s="237">
        <f>SUMPRODUCT(LEN($AG221:$AG224)-LEN(SUBSTITUTE($AG221:$AG224,"A", "")))</f>
        <v>0</v>
      </c>
      <c r="AR221" s="234">
        <f>SUMPRODUCT(LEN($M221:$AE224)-LEN(SUBSTITUTE($M221:$AE224,"S", "")))</f>
        <v>6</v>
      </c>
      <c r="AS221" s="240">
        <f>SUMPRODUCT(LEN($AH221:$AH224)-LEN(SUBSTITUTE($AH221:$AH224,"S", "")))</f>
        <v>5</v>
      </c>
      <c r="AT221" s="237">
        <f>SUMPRODUCT(LEN($AG221:$AG224)-LEN(SUBSTITUTE($AG221:$AG224,"S", "")))</f>
        <v>0</v>
      </c>
      <c r="AU221" s="234">
        <f>SUMPRODUCT(LEN($M221:$AE224)-LEN(SUBSTITUTE($M221:$AE224,"F", "")))</f>
        <v>0</v>
      </c>
      <c r="AV221" s="240">
        <f>SUMPRODUCT(LEN($AH221:$AH224)-LEN(SUBSTITUTE($AH221:$AH224,"F", "")))</f>
        <v>0</v>
      </c>
      <c r="AW221" s="237">
        <f>SUMPRODUCT(LEN($AG221:$AG224)-LEN(SUBSTITUTE($AG221:$AG224,"F", "")))</f>
        <v>0</v>
      </c>
      <c r="AX221" s="234">
        <f>SUMPRODUCT(LEN($M221:$AE224)-LEN(SUBSTITUTE($M221:$AE224,"G", "")))</f>
        <v>0</v>
      </c>
      <c r="AY221" s="240">
        <f>SUMPRODUCT(LEN($AH221:$AH224)-LEN(SUBSTITUTE($AH221:$AH224,"G", "")))</f>
        <v>0</v>
      </c>
      <c r="AZ221" s="237">
        <f>SUMPRODUCT(LEN($AG221:$AG224)-LEN(SUBSTITUTE($AG221:$AG224,"G", "")))</f>
        <v>0</v>
      </c>
      <c r="BA221" s="234">
        <f>SUMPRODUCT(LEN($M221:$AE224)-LEN(SUBSTITUTE($M221:$AE224,"M", "")))</f>
        <v>0</v>
      </c>
      <c r="BB221" s="240">
        <f>SUMPRODUCT(LEN($AH221:$AH224)-LEN(SUBSTITUTE($AH221:$AH224,"M", "")))</f>
        <v>0</v>
      </c>
      <c r="BC221" s="237">
        <f>SUMPRODUCT(LEN($AG221:$AG224)-LEN(SUBSTITUTE($AG221:$AG224,"M", "")))</f>
        <v>0</v>
      </c>
      <c r="BD221" s="291">
        <f>SUMPRODUCT(LEN($AI221:$AI224)-LEN(SUBSTITUTE($AI221:$AI224,"S", "")))</f>
        <v>0</v>
      </c>
      <c r="BE221" s="294">
        <f>SUMPRODUCT(LEN($AI221:$AI224)-LEN(SUBSTITUTE($AI221:$AI224,"F", "")))</f>
        <v>0</v>
      </c>
      <c r="BF221" s="294">
        <f>SUMPRODUCT(LEN($AI221:$AI224)-LEN(SUBSTITUTE($AI221:$AI224,"G", "")))</f>
        <v>0</v>
      </c>
      <c r="BG221" s="297">
        <f>SUMPRODUCT(LEN($AI221:$AI224)-LEN(SUBSTITUTE($AI221:$AI224,"M", "")))</f>
        <v>0</v>
      </c>
    </row>
    <row r="222" spans="2:67" ht="28.15" customHeight="1" thickBot="1">
      <c r="B222" s="34"/>
      <c r="C222" s="266"/>
      <c r="D222" s="43"/>
      <c r="E222" s="42"/>
      <c r="F222" s="42"/>
      <c r="G222" s="41"/>
      <c r="H222" s="260"/>
      <c r="I222" s="270"/>
      <c r="J222" s="270"/>
      <c r="K222" s="270"/>
      <c r="L222" s="37">
        <v>2</v>
      </c>
      <c r="M222" s="36" t="s">
        <v>423</v>
      </c>
      <c r="N222" s="37">
        <v>6</v>
      </c>
      <c r="O222" s="36" t="s">
        <v>423</v>
      </c>
      <c r="P222" s="37">
        <v>10</v>
      </c>
      <c r="Q222" s="36" t="s">
        <v>417</v>
      </c>
      <c r="R222" s="37">
        <v>14</v>
      </c>
      <c r="S222" s="36"/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463</v>
      </c>
      <c r="AI222" s="24"/>
      <c r="AJ222" s="245"/>
      <c r="AK222" s="245"/>
      <c r="AL222" s="23"/>
      <c r="AM222" s="248"/>
      <c r="AN222" s="301"/>
      <c r="AO222" s="248"/>
      <c r="AP222" s="241"/>
      <c r="AQ222" s="238"/>
      <c r="AR222" s="235"/>
      <c r="AS222" s="241"/>
      <c r="AT222" s="238"/>
      <c r="AU222" s="235"/>
      <c r="AV222" s="241"/>
      <c r="AW222" s="238"/>
      <c r="AX222" s="235"/>
      <c r="AY222" s="241"/>
      <c r="AZ222" s="238"/>
      <c r="BA222" s="235"/>
      <c r="BB222" s="241"/>
      <c r="BC222" s="238"/>
      <c r="BD222" s="292"/>
      <c r="BE222" s="295"/>
      <c r="BF222" s="295"/>
      <c r="BG222" s="298"/>
    </row>
    <row r="223" spans="2:67" ht="28.15" customHeight="1">
      <c r="B223" s="34"/>
      <c r="C223" s="267"/>
      <c r="D223" s="33"/>
      <c r="E223" s="32"/>
      <c r="F223" s="32"/>
      <c r="G223" s="31"/>
      <c r="H223" s="257">
        <v>178</v>
      </c>
      <c r="I223" s="271"/>
      <c r="J223" s="271"/>
      <c r="K223" s="271"/>
      <c r="L223" s="27">
        <v>3</v>
      </c>
      <c r="M223" s="26" t="s">
        <v>448</v>
      </c>
      <c r="N223" s="27">
        <v>7</v>
      </c>
      <c r="O223" s="26" t="s">
        <v>445</v>
      </c>
      <c r="P223" s="27">
        <v>11</v>
      </c>
      <c r="Q223" s="26"/>
      <c r="R223" s="27">
        <v>15</v>
      </c>
      <c r="S223" s="26"/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 t="s">
        <v>454</v>
      </c>
      <c r="AI223" s="24"/>
      <c r="AJ223" s="245"/>
      <c r="AK223" s="245"/>
      <c r="AL223" s="23"/>
      <c r="AM223" s="248"/>
      <c r="AN223" s="301"/>
      <c r="AO223" s="248"/>
      <c r="AP223" s="241"/>
      <c r="AQ223" s="238"/>
      <c r="AR223" s="235"/>
      <c r="AS223" s="241"/>
      <c r="AT223" s="238"/>
      <c r="AU223" s="235"/>
      <c r="AV223" s="241"/>
      <c r="AW223" s="238"/>
      <c r="AX223" s="235"/>
      <c r="AY223" s="241"/>
      <c r="AZ223" s="238"/>
      <c r="BA223" s="235"/>
      <c r="BB223" s="241"/>
      <c r="BC223" s="238"/>
      <c r="BD223" s="292"/>
      <c r="BE223" s="295"/>
      <c r="BF223" s="295"/>
      <c r="BG223" s="298"/>
    </row>
    <row r="224" spans="2:67" ht="28.15" customHeight="1" thickBot="1">
      <c r="B224" s="34"/>
      <c r="C224" s="273"/>
      <c r="D224" s="64"/>
      <c r="E224" s="63"/>
      <c r="F224" s="63"/>
      <c r="G224" s="62"/>
      <c r="H224" s="258"/>
      <c r="I224" s="274"/>
      <c r="J224" s="274"/>
      <c r="K224" s="274"/>
      <c r="L224" s="59">
        <v>4</v>
      </c>
      <c r="M224" s="58" t="s">
        <v>423</v>
      </c>
      <c r="N224" s="59">
        <v>8</v>
      </c>
      <c r="O224" s="58" t="s">
        <v>417</v>
      </c>
      <c r="P224" s="59">
        <v>12</v>
      </c>
      <c r="Q224" s="58"/>
      <c r="R224" s="59">
        <v>16</v>
      </c>
      <c r="S224" s="58"/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50"/>
      <c r="AK224" s="250"/>
      <c r="AL224" s="55"/>
      <c r="AM224" s="249"/>
      <c r="AN224" s="302"/>
      <c r="AO224" s="249"/>
      <c r="AP224" s="242"/>
      <c r="AQ224" s="239"/>
      <c r="AR224" s="236"/>
      <c r="AS224" s="242"/>
      <c r="AT224" s="239"/>
      <c r="AU224" s="236"/>
      <c r="AV224" s="242"/>
      <c r="AW224" s="239"/>
      <c r="AX224" s="236"/>
      <c r="AY224" s="242"/>
      <c r="AZ224" s="239"/>
      <c r="BA224" s="236"/>
      <c r="BB224" s="242"/>
      <c r="BC224" s="239"/>
      <c r="BD224" s="293"/>
      <c r="BE224" s="296"/>
      <c r="BF224" s="296"/>
      <c r="BG224" s="299"/>
    </row>
    <row r="225" spans="2:67" ht="28.15" hidden="1" customHeight="1">
      <c r="B225" s="34"/>
      <c r="C225" s="265">
        <v>2</v>
      </c>
      <c r="D225" s="54"/>
      <c r="E225" s="53"/>
      <c r="F225" s="53"/>
      <c r="G225" s="52"/>
      <c r="H225" s="259"/>
      <c r="I225" s="269"/>
      <c r="J225" s="269"/>
      <c r="K225" s="269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51"/>
      <c r="AK225" s="254"/>
      <c r="AL225" s="44"/>
      <c r="AM225" s="211"/>
      <c r="AN225" s="211"/>
      <c r="AO225" s="247">
        <f>SUMPRODUCT(LEN($M225:$AE228)-LEN(SUBSTITUTE($M225:$AE228,"A", "")))</f>
        <v>0</v>
      </c>
      <c r="AP225" s="240">
        <f>SUMPRODUCT(LEN($AH225:$AH228)-LEN(SUBSTITUTE($AH225:$AH228,"A", "")))</f>
        <v>0</v>
      </c>
      <c r="AQ225" s="237">
        <f>SUMPRODUCT(LEN($AG225:$AG228)-LEN(SUBSTITUTE($AG225:$AG228,"A", "")))</f>
        <v>0</v>
      </c>
      <c r="AR225" s="234">
        <f>SUMPRODUCT(LEN($M225:$AE228)-LEN(SUBSTITUTE($M225:$AE228,"S", "")))</f>
        <v>0</v>
      </c>
      <c r="AS225" s="240">
        <f>SUMPRODUCT(LEN($AH225:$AH228)-LEN(SUBSTITUTE($AH225:$AH228,"S", "")))</f>
        <v>0</v>
      </c>
      <c r="AT225" s="237">
        <f>SUMPRODUCT(LEN($AG225:$AG228)-LEN(SUBSTITUTE($AG225:$AG228,"S", "")))</f>
        <v>0</v>
      </c>
      <c r="AU225" s="234">
        <f>SUMPRODUCT(LEN($M225:$AE228)-LEN(SUBSTITUTE($M225:$AE228,"F", "")))</f>
        <v>0</v>
      </c>
      <c r="AV225" s="240">
        <f>SUMPRODUCT(LEN($AH225:$AH228)-LEN(SUBSTITUTE($AH225:$AH228,"F", "")))</f>
        <v>0</v>
      </c>
      <c r="AW225" s="237">
        <f>SUMPRODUCT(LEN($AG225:$AG228)-LEN(SUBSTITUTE($AG225:$AG228,"F", "")))</f>
        <v>0</v>
      </c>
      <c r="AX225" s="234">
        <f>SUMPRODUCT(LEN($M225:$AE228)-LEN(SUBSTITUTE($M225:$AE228,"G", "")))</f>
        <v>0</v>
      </c>
      <c r="AY225" s="240">
        <f>SUMPRODUCT(LEN($AH225:$AH228)-LEN(SUBSTITUTE($AH225:$AH228,"G", "")))</f>
        <v>0</v>
      </c>
      <c r="AZ225" s="237">
        <f>SUMPRODUCT(LEN($AG225:$AG228)-LEN(SUBSTITUTE($AG225:$AG228,"G", "")))</f>
        <v>0</v>
      </c>
      <c r="BA225" s="234">
        <f>SUMPRODUCT(LEN($M225:$AE228)-LEN(SUBSTITUTE($M225:$AE228,"M", "")))</f>
        <v>0</v>
      </c>
      <c r="BB225" s="240">
        <f>SUMPRODUCT(LEN($AH225:$AH228)-LEN(SUBSTITUTE($AH225:$AH228,"M", "")))</f>
        <v>0</v>
      </c>
      <c r="BC225" s="237">
        <f>SUMPRODUCT(LEN($AG225:$AG228)-LEN(SUBSTITUTE($AG225:$AG228,"M", "")))</f>
        <v>0</v>
      </c>
      <c r="BD225" s="291">
        <f>SUMPRODUCT(LEN($AI225:$AI228)-LEN(SUBSTITUTE($AI225:$AI228,"S", "")))</f>
        <v>0</v>
      </c>
      <c r="BE225" s="294">
        <f>SUMPRODUCT(LEN($AI225:$AI228)-LEN(SUBSTITUTE($AI225:$AI228,"F", "")))</f>
        <v>0</v>
      </c>
      <c r="BF225" s="294">
        <f>SUMPRODUCT(LEN($AI225:$AI228)-LEN(SUBSTITUTE($AI225:$AI228,"G", "")))</f>
        <v>0</v>
      </c>
      <c r="BG225" s="297">
        <f>SUMPRODUCT(LEN($AI225:$AI228)-LEN(SUBSTITUTE($AI225:$AI228,"M", "")))</f>
        <v>0</v>
      </c>
    </row>
    <row r="226" spans="2:67" ht="28.15" hidden="1" customHeight="1" thickBot="1">
      <c r="B226" s="34"/>
      <c r="C226" s="266"/>
      <c r="D226" s="43"/>
      <c r="E226" s="42"/>
      <c r="F226" s="42"/>
      <c r="G226" s="41"/>
      <c r="H226" s="260"/>
      <c r="I226" s="270"/>
      <c r="J226" s="270"/>
      <c r="K226" s="270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52"/>
      <c r="AK226" s="255"/>
      <c r="AL226" s="23"/>
      <c r="AM226" s="211"/>
      <c r="AN226" s="211"/>
      <c r="AO226" s="248"/>
      <c r="AP226" s="241"/>
      <c r="AQ226" s="238"/>
      <c r="AR226" s="235"/>
      <c r="AS226" s="241"/>
      <c r="AT226" s="238"/>
      <c r="AU226" s="235"/>
      <c r="AV226" s="241"/>
      <c r="AW226" s="238"/>
      <c r="AX226" s="235"/>
      <c r="AY226" s="241"/>
      <c r="AZ226" s="238"/>
      <c r="BA226" s="235"/>
      <c r="BB226" s="241"/>
      <c r="BC226" s="238"/>
      <c r="BD226" s="292"/>
      <c r="BE226" s="295"/>
      <c r="BF226" s="295"/>
      <c r="BG226" s="298"/>
    </row>
    <row r="227" spans="2:67" ht="28.15" hidden="1" customHeight="1">
      <c r="B227" s="34"/>
      <c r="C227" s="267"/>
      <c r="D227" s="33"/>
      <c r="E227" s="32"/>
      <c r="F227" s="32"/>
      <c r="G227" s="31"/>
      <c r="H227" s="257"/>
      <c r="I227" s="271"/>
      <c r="J227" s="271"/>
      <c r="K227" s="271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52"/>
      <c r="AK227" s="255"/>
      <c r="AL227" s="23"/>
      <c r="AM227" s="211"/>
      <c r="AN227" s="211"/>
      <c r="AO227" s="248"/>
      <c r="AP227" s="241"/>
      <c r="AQ227" s="238"/>
      <c r="AR227" s="235"/>
      <c r="AS227" s="241"/>
      <c r="AT227" s="238"/>
      <c r="AU227" s="235"/>
      <c r="AV227" s="241"/>
      <c r="AW227" s="238"/>
      <c r="AX227" s="235"/>
      <c r="AY227" s="241"/>
      <c r="AZ227" s="238"/>
      <c r="BA227" s="235"/>
      <c r="BB227" s="241"/>
      <c r="BC227" s="238"/>
      <c r="BD227" s="292"/>
      <c r="BE227" s="295"/>
      <c r="BF227" s="295"/>
      <c r="BG227" s="298"/>
    </row>
    <row r="228" spans="2:67" ht="28.15" hidden="1" customHeight="1" thickBot="1">
      <c r="B228" s="34"/>
      <c r="C228" s="273"/>
      <c r="D228" s="64"/>
      <c r="E228" s="63"/>
      <c r="F228" s="63"/>
      <c r="G228" s="62"/>
      <c r="H228" s="258"/>
      <c r="I228" s="274"/>
      <c r="J228" s="274"/>
      <c r="K228" s="274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53"/>
      <c r="AK228" s="256"/>
      <c r="AL228" s="55"/>
      <c r="AM228" s="211"/>
      <c r="AN228" s="211"/>
      <c r="AO228" s="249"/>
      <c r="AP228" s="242"/>
      <c r="AQ228" s="239"/>
      <c r="AR228" s="236"/>
      <c r="AS228" s="242"/>
      <c r="AT228" s="239"/>
      <c r="AU228" s="236"/>
      <c r="AV228" s="242"/>
      <c r="AW228" s="239"/>
      <c r="AX228" s="236"/>
      <c r="AY228" s="242"/>
      <c r="AZ228" s="239"/>
      <c r="BA228" s="236"/>
      <c r="BB228" s="242"/>
      <c r="BC228" s="239"/>
      <c r="BD228" s="293"/>
      <c r="BE228" s="296"/>
      <c r="BF228" s="296"/>
      <c r="BG228" s="299"/>
    </row>
    <row r="229" spans="2:67" ht="28.15" hidden="1" customHeight="1">
      <c r="B229" s="34"/>
      <c r="C229" s="265">
        <v>3</v>
      </c>
      <c r="D229" s="54"/>
      <c r="E229" s="53"/>
      <c r="F229" s="53"/>
      <c r="G229" s="52"/>
      <c r="H229" s="259"/>
      <c r="I229" s="269"/>
      <c r="J229" s="269"/>
      <c r="K229" s="269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44"/>
      <c r="AK229" s="244"/>
      <c r="AL229" s="44"/>
      <c r="AM229" s="211"/>
      <c r="AN229" s="211"/>
      <c r="AO229" s="247">
        <f>SUMPRODUCT(LEN($M229:$AE232)-LEN(SUBSTITUTE($M229:$AE232,"A", "")))</f>
        <v>0</v>
      </c>
      <c r="AP229" s="240">
        <f>SUMPRODUCT(LEN($AH229:$AH232)-LEN(SUBSTITUTE($AH229:$AH232,"A", "")))</f>
        <v>0</v>
      </c>
      <c r="AQ229" s="237">
        <f>SUMPRODUCT(LEN($AG229:$AG232)-LEN(SUBSTITUTE($AG229:$AG232,"A", "")))</f>
        <v>0</v>
      </c>
      <c r="AR229" s="234">
        <f>SUMPRODUCT(LEN($M229:$AE232)-LEN(SUBSTITUTE($M229:$AE232,"S", "")))</f>
        <v>0</v>
      </c>
      <c r="AS229" s="240">
        <f>SUMPRODUCT(LEN($AH229:$AH232)-LEN(SUBSTITUTE($AH229:$AH232,"S", "")))</f>
        <v>0</v>
      </c>
      <c r="AT229" s="237">
        <f>SUMPRODUCT(LEN($AG229:$AG232)-LEN(SUBSTITUTE($AG229:$AG232,"S", "")))</f>
        <v>0</v>
      </c>
      <c r="AU229" s="234">
        <f>SUMPRODUCT(LEN($M229:$AE232)-LEN(SUBSTITUTE($M229:$AE232,"F", "")))</f>
        <v>0</v>
      </c>
      <c r="AV229" s="240">
        <f>SUMPRODUCT(LEN($AH229:$AH232)-LEN(SUBSTITUTE($AH229:$AH232,"F", "")))</f>
        <v>0</v>
      </c>
      <c r="AW229" s="237">
        <f>SUMPRODUCT(LEN($AG229:$AG232)-LEN(SUBSTITUTE($AG229:$AG232,"F", "")))</f>
        <v>0</v>
      </c>
      <c r="AX229" s="234">
        <f>SUMPRODUCT(LEN($M229:$AE232)-LEN(SUBSTITUTE($M229:$AE232,"G", "")))</f>
        <v>0</v>
      </c>
      <c r="AY229" s="240">
        <f>SUMPRODUCT(LEN($AH229:$AH232)-LEN(SUBSTITUTE($AH229:$AH232,"G", "")))</f>
        <v>0</v>
      </c>
      <c r="AZ229" s="237">
        <f>SUMPRODUCT(LEN($AG229:$AG232)-LEN(SUBSTITUTE($AG229:$AG232,"G", "")))</f>
        <v>0</v>
      </c>
      <c r="BA229" s="234">
        <f>SUMPRODUCT(LEN($M229:$AE232)-LEN(SUBSTITUTE($M229:$AE232,"M", "")))</f>
        <v>0</v>
      </c>
      <c r="BB229" s="240">
        <f>SUMPRODUCT(LEN($AH229:$AH232)-LEN(SUBSTITUTE($AH229:$AH232,"M", "")))</f>
        <v>0</v>
      </c>
      <c r="BC229" s="237">
        <f>SUMPRODUCT(LEN($AG229:$AG232)-LEN(SUBSTITUTE($AG229:$AG232,"M", "")))</f>
        <v>0</v>
      </c>
      <c r="BD229" s="291">
        <f>SUMPRODUCT(LEN($AI229:$AI232)-LEN(SUBSTITUTE($AI229:$AI232,"S", "")))</f>
        <v>0</v>
      </c>
      <c r="BE229" s="294">
        <f>SUMPRODUCT(LEN($AI229:$AI232)-LEN(SUBSTITUTE($AI229:$AI232,"F", "")))</f>
        <v>0</v>
      </c>
      <c r="BF229" s="294">
        <f>SUMPRODUCT(LEN($AI229:$AI232)-LEN(SUBSTITUTE($AI229:$AI232,"G", "")))</f>
        <v>0</v>
      </c>
      <c r="BG229" s="297">
        <f>SUMPRODUCT(LEN($AI229:$AI232)-LEN(SUBSTITUTE($AI229:$AI232,"M", "")))</f>
        <v>0</v>
      </c>
    </row>
    <row r="230" spans="2:67" ht="28.15" hidden="1" customHeight="1" thickBot="1">
      <c r="B230" s="34"/>
      <c r="C230" s="266"/>
      <c r="D230" s="43"/>
      <c r="E230" s="42"/>
      <c r="F230" s="42"/>
      <c r="G230" s="41"/>
      <c r="H230" s="260"/>
      <c r="I230" s="270"/>
      <c r="J230" s="270"/>
      <c r="K230" s="270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45"/>
      <c r="AK230" s="245"/>
      <c r="AL230" s="23"/>
      <c r="AM230" s="211"/>
      <c r="AN230" s="211"/>
      <c r="AO230" s="248"/>
      <c r="AP230" s="241"/>
      <c r="AQ230" s="238"/>
      <c r="AR230" s="235"/>
      <c r="AS230" s="241"/>
      <c r="AT230" s="238"/>
      <c r="AU230" s="235"/>
      <c r="AV230" s="241"/>
      <c r="AW230" s="238"/>
      <c r="AX230" s="235"/>
      <c r="AY230" s="241"/>
      <c r="AZ230" s="238"/>
      <c r="BA230" s="235"/>
      <c r="BB230" s="241"/>
      <c r="BC230" s="238"/>
      <c r="BD230" s="292"/>
      <c r="BE230" s="295"/>
      <c r="BF230" s="295"/>
      <c r="BG230" s="298"/>
    </row>
    <row r="231" spans="2:67" ht="28.15" hidden="1" customHeight="1">
      <c r="B231" s="34"/>
      <c r="C231" s="267"/>
      <c r="D231" s="33"/>
      <c r="E231" s="32"/>
      <c r="F231" s="32"/>
      <c r="G231" s="31"/>
      <c r="H231" s="257"/>
      <c r="I231" s="271"/>
      <c r="J231" s="271"/>
      <c r="K231" s="271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45"/>
      <c r="AK231" s="245"/>
      <c r="AL231" s="23"/>
      <c r="AM231" s="211"/>
      <c r="AN231" s="211"/>
      <c r="AO231" s="248"/>
      <c r="AP231" s="241"/>
      <c r="AQ231" s="238"/>
      <c r="AR231" s="235"/>
      <c r="AS231" s="241"/>
      <c r="AT231" s="238"/>
      <c r="AU231" s="235"/>
      <c r="AV231" s="241"/>
      <c r="AW231" s="238"/>
      <c r="AX231" s="235"/>
      <c r="AY231" s="241"/>
      <c r="AZ231" s="238"/>
      <c r="BA231" s="235"/>
      <c r="BB231" s="241"/>
      <c r="BC231" s="238"/>
      <c r="BD231" s="292"/>
      <c r="BE231" s="295"/>
      <c r="BF231" s="295"/>
      <c r="BG231" s="298"/>
    </row>
    <row r="232" spans="2:67" ht="28.15" hidden="1" customHeight="1" thickBot="1">
      <c r="B232" s="22"/>
      <c r="C232" s="268"/>
      <c r="D232" s="21"/>
      <c r="E232" s="20"/>
      <c r="F232" s="20"/>
      <c r="G232" s="19"/>
      <c r="H232" s="258"/>
      <c r="I232" s="272"/>
      <c r="J232" s="272"/>
      <c r="K232" s="27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46"/>
      <c r="AK232" s="246"/>
      <c r="AL232" s="11"/>
      <c r="AM232" s="211"/>
      <c r="AN232" s="211"/>
      <c r="AO232" s="249"/>
      <c r="AP232" s="242"/>
      <c r="AQ232" s="239"/>
      <c r="AR232" s="236"/>
      <c r="AS232" s="242"/>
      <c r="AT232" s="239"/>
      <c r="AU232" s="236"/>
      <c r="AV232" s="242"/>
      <c r="AW232" s="239"/>
      <c r="AX232" s="236"/>
      <c r="AY232" s="242"/>
      <c r="AZ232" s="239"/>
      <c r="BA232" s="236"/>
      <c r="BB232" s="242"/>
      <c r="BC232" s="239"/>
      <c r="BD232" s="293"/>
      <c r="BE232" s="296"/>
      <c r="BF232" s="296"/>
      <c r="BG232" s="299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29" t="s">
        <v>287</v>
      </c>
      <c r="M233" s="278"/>
      <c r="N233" s="229" t="s">
        <v>286</v>
      </c>
      <c r="O233" s="278"/>
      <c r="P233" s="229" t="s">
        <v>286</v>
      </c>
      <c r="Q233" s="230"/>
      <c r="R233" s="229" t="s">
        <v>286</v>
      </c>
      <c r="S233" s="230"/>
      <c r="T233" s="229" t="s">
        <v>286</v>
      </c>
      <c r="U233" s="230"/>
      <c r="V233" s="229" t="s">
        <v>286</v>
      </c>
      <c r="W233" s="230"/>
      <c r="X233" s="229" t="s">
        <v>286</v>
      </c>
      <c r="Y233" s="230"/>
      <c r="Z233" s="229" t="s">
        <v>286</v>
      </c>
      <c r="AA233" s="230"/>
      <c r="AB233" s="229" t="s">
        <v>286</v>
      </c>
      <c r="AC233" s="230"/>
      <c r="AD233" s="229" t="s">
        <v>286</v>
      </c>
      <c r="AE233" s="230"/>
      <c r="AF233" s="243" t="s">
        <v>285</v>
      </c>
      <c r="AG233" s="230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/>
      <c r="E234" s="275">
        <v>1364.27</v>
      </c>
      <c r="F234" s="276"/>
      <c r="G234" s="277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7</v>
      </c>
      <c r="AP234" s="70">
        <f t="shared" si="16"/>
        <v>1</v>
      </c>
      <c r="AQ234" s="69">
        <f t="shared" si="16"/>
        <v>0</v>
      </c>
      <c r="AR234" s="71">
        <f t="shared" si="16"/>
        <v>7</v>
      </c>
      <c r="AS234" s="70">
        <f t="shared" si="16"/>
        <v>5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1</v>
      </c>
      <c r="AY234" s="70">
        <f t="shared" si="16"/>
        <v>0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257</v>
      </c>
      <c r="BK234" s="5">
        <f>SUM(AO234:AQ234)</f>
        <v>8</v>
      </c>
      <c r="BL234" s="5">
        <f>SUM(AR234:AT234,BD234)</f>
        <v>12</v>
      </c>
      <c r="BM234" s="5">
        <f>SUM(AU234:AW234,BE234)</f>
        <v>0</v>
      </c>
      <c r="BN234" s="5">
        <f>SUM(AX234:AZ234,BF234)</f>
        <v>1</v>
      </c>
      <c r="BO234" s="5">
        <f>SUM(BA234:BC234,BG234)</f>
        <v>0</v>
      </c>
    </row>
    <row r="235" spans="2:67" ht="28.15" customHeight="1">
      <c r="B235" s="34"/>
      <c r="C235" s="265">
        <v>1</v>
      </c>
      <c r="D235" s="54"/>
      <c r="E235" s="53"/>
      <c r="F235" s="53"/>
      <c r="G235" s="52"/>
      <c r="H235" s="259"/>
      <c r="I235" s="269">
        <v>57</v>
      </c>
      <c r="J235" s="269">
        <v>16</v>
      </c>
      <c r="K235" s="269">
        <v>5</v>
      </c>
      <c r="L235" s="48">
        <v>1</v>
      </c>
      <c r="M235" s="47" t="s">
        <v>462</v>
      </c>
      <c r="N235" s="48">
        <v>5</v>
      </c>
      <c r="O235" s="47" t="s">
        <v>417</v>
      </c>
      <c r="P235" s="48">
        <v>9</v>
      </c>
      <c r="Q235" s="47" t="s">
        <v>417</v>
      </c>
      <c r="R235" s="48">
        <v>13</v>
      </c>
      <c r="S235" s="47"/>
      <c r="T235" s="48">
        <v>17</v>
      </c>
      <c r="U235" s="47"/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/>
      <c r="AG235" s="47"/>
      <c r="AH235" s="46" t="s">
        <v>417</v>
      </c>
      <c r="AI235" s="45"/>
      <c r="AJ235" s="244"/>
      <c r="AK235" s="244"/>
      <c r="AL235" s="44"/>
      <c r="AM235" s="247">
        <f>SUMPRODUCT(LEN($M235:$AE238)-LEN(SUBSTITUTE($M235:$AE238,"/", "")))/2</f>
        <v>0</v>
      </c>
      <c r="AN235" s="300">
        <f>SUMPRODUCT(LEN($M235:$AE238)-LEN(SUBSTITUTE($M235:$AE238,"-", "")))</f>
        <v>0</v>
      </c>
      <c r="AO235" s="247">
        <f>SUMPRODUCT(LEN($M235:$AE238)-LEN(SUBSTITUTE($M235:$AE238,"A", "")))</f>
        <v>7</v>
      </c>
      <c r="AP235" s="240">
        <f>SUMPRODUCT(LEN($AH235:$AH238)-LEN(SUBSTITUTE($AH235:$AH238,"A", "")))</f>
        <v>1</v>
      </c>
      <c r="AQ235" s="237">
        <f>SUMPRODUCT(LEN($AG235:$AG238)-LEN(SUBSTITUTE($AG235:$AG238,"A", "")))</f>
        <v>0</v>
      </c>
      <c r="AR235" s="234">
        <f>SUMPRODUCT(LEN($M235:$AE238)-LEN(SUBSTITUTE($M235:$AE238,"S", "")))</f>
        <v>7</v>
      </c>
      <c r="AS235" s="240">
        <f>SUMPRODUCT(LEN($AH235:$AH238)-LEN(SUBSTITUTE($AH235:$AH238,"S", "")))</f>
        <v>5</v>
      </c>
      <c r="AT235" s="237">
        <f>SUMPRODUCT(LEN($AG235:$AG238)-LEN(SUBSTITUTE($AG235:$AG238,"S", "")))</f>
        <v>0</v>
      </c>
      <c r="AU235" s="234">
        <f>SUMPRODUCT(LEN($M235:$AE238)-LEN(SUBSTITUTE($M235:$AE238,"F", "")))</f>
        <v>0</v>
      </c>
      <c r="AV235" s="240">
        <f>SUMPRODUCT(LEN($AH235:$AH238)-LEN(SUBSTITUTE($AH235:$AH238,"F", "")))</f>
        <v>0</v>
      </c>
      <c r="AW235" s="237">
        <f>SUMPRODUCT(LEN($AG235:$AG238)-LEN(SUBSTITUTE($AG235:$AG238,"F", "")))</f>
        <v>0</v>
      </c>
      <c r="AX235" s="234">
        <f>SUMPRODUCT(LEN($M235:$AE238)-LEN(SUBSTITUTE($M235:$AE238,"G", "")))</f>
        <v>1</v>
      </c>
      <c r="AY235" s="240">
        <f>SUMPRODUCT(LEN($AH235:$AH238)-LEN(SUBSTITUTE($AH235:$AH238,"G", "")))</f>
        <v>0</v>
      </c>
      <c r="AZ235" s="237">
        <f>SUMPRODUCT(LEN($AG235:$AG238)-LEN(SUBSTITUTE($AG235:$AG238,"G", "")))</f>
        <v>0</v>
      </c>
      <c r="BA235" s="234">
        <f>SUMPRODUCT(LEN($M235:$AE238)-LEN(SUBSTITUTE($M235:$AE238,"M", "")))</f>
        <v>0</v>
      </c>
      <c r="BB235" s="240">
        <f>SUMPRODUCT(LEN($AH235:$AH238)-LEN(SUBSTITUTE($AH235:$AH238,"M", "")))</f>
        <v>0</v>
      </c>
      <c r="BC235" s="237">
        <f>SUMPRODUCT(LEN($AG235:$AG238)-LEN(SUBSTITUTE($AG235:$AG238,"M", "")))</f>
        <v>0</v>
      </c>
      <c r="BD235" s="291">
        <f>SUMPRODUCT(LEN($AI235:$AI238)-LEN(SUBSTITUTE($AI235:$AI238,"S", "")))</f>
        <v>0</v>
      </c>
      <c r="BE235" s="294">
        <f>SUMPRODUCT(LEN($AI235:$AI238)-LEN(SUBSTITUTE($AI235:$AI238,"F", "")))</f>
        <v>0</v>
      </c>
      <c r="BF235" s="294">
        <f>SUMPRODUCT(LEN($AI235:$AI238)-LEN(SUBSTITUTE($AI235:$AI238,"G", "")))</f>
        <v>0</v>
      </c>
      <c r="BG235" s="297">
        <f>SUMPRODUCT(LEN($AI235:$AI238)-LEN(SUBSTITUTE($AI235:$AI238,"M", "")))</f>
        <v>0</v>
      </c>
    </row>
    <row r="236" spans="2:67" ht="28.15" customHeight="1" thickBot="1">
      <c r="B236" s="34"/>
      <c r="C236" s="266"/>
      <c r="D236" s="43"/>
      <c r="E236" s="42"/>
      <c r="F236" s="42"/>
      <c r="G236" s="41"/>
      <c r="H236" s="260"/>
      <c r="I236" s="270"/>
      <c r="J236" s="270"/>
      <c r="K236" s="270"/>
      <c r="L236" s="37">
        <v>2</v>
      </c>
      <c r="M236" s="36" t="s">
        <v>423</v>
      </c>
      <c r="N236" s="37">
        <v>6</v>
      </c>
      <c r="O236" s="36" t="s">
        <v>422</v>
      </c>
      <c r="P236" s="37">
        <v>10</v>
      </c>
      <c r="Q236" s="36" t="s">
        <v>417</v>
      </c>
      <c r="R236" s="37">
        <v>14</v>
      </c>
      <c r="S236" s="36"/>
      <c r="T236" s="37">
        <v>18</v>
      </c>
      <c r="U236" s="36"/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418</v>
      </c>
      <c r="AI236" s="24"/>
      <c r="AJ236" s="245"/>
      <c r="AK236" s="245"/>
      <c r="AL236" s="23"/>
      <c r="AM236" s="248"/>
      <c r="AN236" s="301"/>
      <c r="AO236" s="248"/>
      <c r="AP236" s="241"/>
      <c r="AQ236" s="238"/>
      <c r="AR236" s="235"/>
      <c r="AS236" s="241"/>
      <c r="AT236" s="238"/>
      <c r="AU236" s="235"/>
      <c r="AV236" s="241"/>
      <c r="AW236" s="238"/>
      <c r="AX236" s="235"/>
      <c r="AY236" s="241"/>
      <c r="AZ236" s="238"/>
      <c r="BA236" s="235"/>
      <c r="BB236" s="241"/>
      <c r="BC236" s="238"/>
      <c r="BD236" s="292"/>
      <c r="BE236" s="295"/>
      <c r="BF236" s="295"/>
      <c r="BG236" s="298"/>
    </row>
    <row r="237" spans="2:67" ht="28.15" customHeight="1">
      <c r="B237" s="34"/>
      <c r="C237" s="267"/>
      <c r="D237" s="33"/>
      <c r="E237" s="32"/>
      <c r="F237" s="32"/>
      <c r="G237" s="31"/>
      <c r="H237" s="257">
        <v>178</v>
      </c>
      <c r="I237" s="271"/>
      <c r="J237" s="271"/>
      <c r="K237" s="271"/>
      <c r="L237" s="27">
        <v>3</v>
      </c>
      <c r="M237" s="26" t="s">
        <v>424</v>
      </c>
      <c r="N237" s="27">
        <v>7</v>
      </c>
      <c r="O237" s="26" t="s">
        <v>424</v>
      </c>
      <c r="P237" s="27">
        <v>11</v>
      </c>
      <c r="Q237" s="26" t="s">
        <v>417</v>
      </c>
      <c r="R237" s="27">
        <v>15</v>
      </c>
      <c r="S237" s="26"/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 t="s">
        <v>445</v>
      </c>
      <c r="AI237" s="24"/>
      <c r="AJ237" s="245"/>
      <c r="AK237" s="245"/>
      <c r="AL237" s="23"/>
      <c r="AM237" s="248"/>
      <c r="AN237" s="301"/>
      <c r="AO237" s="248"/>
      <c r="AP237" s="241"/>
      <c r="AQ237" s="238"/>
      <c r="AR237" s="235"/>
      <c r="AS237" s="241"/>
      <c r="AT237" s="238"/>
      <c r="AU237" s="235"/>
      <c r="AV237" s="241"/>
      <c r="AW237" s="238"/>
      <c r="AX237" s="235"/>
      <c r="AY237" s="241"/>
      <c r="AZ237" s="238"/>
      <c r="BA237" s="235"/>
      <c r="BB237" s="241"/>
      <c r="BC237" s="238"/>
      <c r="BD237" s="292"/>
      <c r="BE237" s="295"/>
      <c r="BF237" s="295"/>
      <c r="BG237" s="298"/>
    </row>
    <row r="238" spans="2:67" ht="28.15" customHeight="1" thickBot="1">
      <c r="B238" s="34"/>
      <c r="C238" s="273"/>
      <c r="D238" s="64"/>
      <c r="E238" s="63"/>
      <c r="F238" s="63"/>
      <c r="G238" s="62"/>
      <c r="H238" s="258"/>
      <c r="I238" s="274"/>
      <c r="J238" s="274"/>
      <c r="K238" s="274"/>
      <c r="L238" s="59">
        <v>4</v>
      </c>
      <c r="M238" s="58" t="s">
        <v>426</v>
      </c>
      <c r="N238" s="59">
        <v>8</v>
      </c>
      <c r="O238" s="58" t="s">
        <v>425</v>
      </c>
      <c r="P238" s="59">
        <v>12</v>
      </c>
      <c r="Q238" s="58"/>
      <c r="R238" s="59">
        <v>16</v>
      </c>
      <c r="S238" s="58"/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50"/>
      <c r="AK238" s="250"/>
      <c r="AL238" s="55"/>
      <c r="AM238" s="249"/>
      <c r="AN238" s="302"/>
      <c r="AO238" s="249"/>
      <c r="AP238" s="242"/>
      <c r="AQ238" s="239"/>
      <c r="AR238" s="236"/>
      <c r="AS238" s="242"/>
      <c r="AT238" s="239"/>
      <c r="AU238" s="236"/>
      <c r="AV238" s="242"/>
      <c r="AW238" s="239"/>
      <c r="AX238" s="236"/>
      <c r="AY238" s="242"/>
      <c r="AZ238" s="239"/>
      <c r="BA238" s="236"/>
      <c r="BB238" s="242"/>
      <c r="BC238" s="239"/>
      <c r="BD238" s="293"/>
      <c r="BE238" s="296"/>
      <c r="BF238" s="296"/>
      <c r="BG238" s="299"/>
    </row>
    <row r="239" spans="2:67" ht="28.15" hidden="1" customHeight="1">
      <c r="B239" s="34"/>
      <c r="C239" s="265">
        <v>2</v>
      </c>
      <c r="D239" s="54"/>
      <c r="E239" s="53"/>
      <c r="F239" s="53"/>
      <c r="G239" s="52"/>
      <c r="H239" s="259"/>
      <c r="I239" s="269"/>
      <c r="J239" s="269"/>
      <c r="K239" s="269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51"/>
      <c r="AK239" s="254"/>
      <c r="AL239" s="44"/>
      <c r="AM239" s="211"/>
      <c r="AN239" s="211"/>
      <c r="AO239" s="247">
        <f>SUMPRODUCT(LEN($M239:$AE242)-LEN(SUBSTITUTE($M239:$AE242,"A", "")))</f>
        <v>0</v>
      </c>
      <c r="AP239" s="240">
        <f>SUMPRODUCT(LEN($AH239:$AH242)-LEN(SUBSTITUTE($AH239:$AH242,"A", "")))</f>
        <v>0</v>
      </c>
      <c r="AQ239" s="237">
        <f>SUMPRODUCT(LEN($AG239:$AG242)-LEN(SUBSTITUTE($AG239:$AG242,"A", "")))</f>
        <v>0</v>
      </c>
      <c r="AR239" s="234">
        <f>SUMPRODUCT(LEN($M239:$AE242)-LEN(SUBSTITUTE($M239:$AE242,"S", "")))</f>
        <v>0</v>
      </c>
      <c r="AS239" s="240">
        <f>SUMPRODUCT(LEN($AH239:$AH242)-LEN(SUBSTITUTE($AH239:$AH242,"S", "")))</f>
        <v>0</v>
      </c>
      <c r="AT239" s="237">
        <f>SUMPRODUCT(LEN($AG239:$AG242)-LEN(SUBSTITUTE($AG239:$AG242,"S", "")))</f>
        <v>0</v>
      </c>
      <c r="AU239" s="234">
        <f>SUMPRODUCT(LEN($M239:$AE242)-LEN(SUBSTITUTE($M239:$AE242,"F", "")))</f>
        <v>0</v>
      </c>
      <c r="AV239" s="240">
        <f>SUMPRODUCT(LEN($AH239:$AH242)-LEN(SUBSTITUTE($AH239:$AH242,"F", "")))</f>
        <v>0</v>
      </c>
      <c r="AW239" s="237">
        <f>SUMPRODUCT(LEN($AG239:$AG242)-LEN(SUBSTITUTE($AG239:$AG242,"F", "")))</f>
        <v>0</v>
      </c>
      <c r="AX239" s="234">
        <f>SUMPRODUCT(LEN($M239:$AE242)-LEN(SUBSTITUTE($M239:$AE242,"G", "")))</f>
        <v>0</v>
      </c>
      <c r="AY239" s="240">
        <f>SUMPRODUCT(LEN($AH239:$AH242)-LEN(SUBSTITUTE($AH239:$AH242,"G", "")))</f>
        <v>0</v>
      </c>
      <c r="AZ239" s="237">
        <f>SUMPRODUCT(LEN($AG239:$AG242)-LEN(SUBSTITUTE($AG239:$AG242,"G", "")))</f>
        <v>0</v>
      </c>
      <c r="BA239" s="234">
        <f>SUMPRODUCT(LEN($M239:$AE242)-LEN(SUBSTITUTE($M239:$AE242,"M", "")))</f>
        <v>0</v>
      </c>
      <c r="BB239" s="240">
        <f>SUMPRODUCT(LEN($AH239:$AH242)-LEN(SUBSTITUTE($AH239:$AH242,"M", "")))</f>
        <v>0</v>
      </c>
      <c r="BC239" s="237">
        <f>SUMPRODUCT(LEN($AG239:$AG242)-LEN(SUBSTITUTE($AG239:$AG242,"M", "")))</f>
        <v>0</v>
      </c>
      <c r="BD239" s="291">
        <f>SUMPRODUCT(LEN($AI239:$AI242)-LEN(SUBSTITUTE($AI239:$AI242,"S", "")))</f>
        <v>0</v>
      </c>
      <c r="BE239" s="294">
        <f>SUMPRODUCT(LEN($AI239:$AI242)-LEN(SUBSTITUTE($AI239:$AI242,"F", "")))</f>
        <v>0</v>
      </c>
      <c r="BF239" s="294">
        <f>SUMPRODUCT(LEN($AI239:$AI242)-LEN(SUBSTITUTE($AI239:$AI242,"G", "")))</f>
        <v>0</v>
      </c>
      <c r="BG239" s="297">
        <f>SUMPRODUCT(LEN($AI239:$AI242)-LEN(SUBSTITUTE($AI239:$AI242,"M", "")))</f>
        <v>0</v>
      </c>
    </row>
    <row r="240" spans="2:67" ht="28.15" hidden="1" customHeight="1" thickBot="1">
      <c r="B240" s="34"/>
      <c r="C240" s="266"/>
      <c r="D240" s="43"/>
      <c r="E240" s="42"/>
      <c r="F240" s="42"/>
      <c r="G240" s="41"/>
      <c r="H240" s="260"/>
      <c r="I240" s="270"/>
      <c r="J240" s="270"/>
      <c r="K240" s="270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52"/>
      <c r="AK240" s="255"/>
      <c r="AL240" s="23"/>
      <c r="AM240" s="211"/>
      <c r="AN240" s="211"/>
      <c r="AO240" s="248"/>
      <c r="AP240" s="241"/>
      <c r="AQ240" s="238"/>
      <c r="AR240" s="235"/>
      <c r="AS240" s="241"/>
      <c r="AT240" s="238"/>
      <c r="AU240" s="235"/>
      <c r="AV240" s="241"/>
      <c r="AW240" s="238"/>
      <c r="AX240" s="235"/>
      <c r="AY240" s="241"/>
      <c r="AZ240" s="238"/>
      <c r="BA240" s="235"/>
      <c r="BB240" s="241"/>
      <c r="BC240" s="238"/>
      <c r="BD240" s="292"/>
      <c r="BE240" s="295"/>
      <c r="BF240" s="295"/>
      <c r="BG240" s="298"/>
    </row>
    <row r="241" spans="2:67" ht="28.15" hidden="1" customHeight="1">
      <c r="B241" s="34"/>
      <c r="C241" s="267"/>
      <c r="D241" s="33"/>
      <c r="E241" s="32"/>
      <c r="F241" s="32"/>
      <c r="G241" s="31"/>
      <c r="H241" s="257"/>
      <c r="I241" s="271"/>
      <c r="J241" s="271"/>
      <c r="K241" s="271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52"/>
      <c r="AK241" s="255"/>
      <c r="AL241" s="23"/>
      <c r="AM241" s="211"/>
      <c r="AN241" s="211"/>
      <c r="AO241" s="248"/>
      <c r="AP241" s="241"/>
      <c r="AQ241" s="238"/>
      <c r="AR241" s="235"/>
      <c r="AS241" s="241"/>
      <c r="AT241" s="238"/>
      <c r="AU241" s="235"/>
      <c r="AV241" s="241"/>
      <c r="AW241" s="238"/>
      <c r="AX241" s="235"/>
      <c r="AY241" s="241"/>
      <c r="AZ241" s="238"/>
      <c r="BA241" s="235"/>
      <c r="BB241" s="241"/>
      <c r="BC241" s="238"/>
      <c r="BD241" s="292"/>
      <c r="BE241" s="295"/>
      <c r="BF241" s="295"/>
      <c r="BG241" s="298"/>
    </row>
    <row r="242" spans="2:67" ht="28.15" hidden="1" customHeight="1" thickBot="1">
      <c r="B242" s="34"/>
      <c r="C242" s="273"/>
      <c r="D242" s="64"/>
      <c r="E242" s="63"/>
      <c r="F242" s="63"/>
      <c r="G242" s="62"/>
      <c r="H242" s="258"/>
      <c r="I242" s="274"/>
      <c r="J242" s="274"/>
      <c r="K242" s="274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53"/>
      <c r="AK242" s="256"/>
      <c r="AL242" s="55"/>
      <c r="AM242" s="211"/>
      <c r="AN242" s="211"/>
      <c r="AO242" s="249"/>
      <c r="AP242" s="242"/>
      <c r="AQ242" s="239"/>
      <c r="AR242" s="236"/>
      <c r="AS242" s="242"/>
      <c r="AT242" s="239"/>
      <c r="AU242" s="236"/>
      <c r="AV242" s="242"/>
      <c r="AW242" s="239"/>
      <c r="AX242" s="236"/>
      <c r="AY242" s="242"/>
      <c r="AZ242" s="239"/>
      <c r="BA242" s="236"/>
      <c r="BB242" s="242"/>
      <c r="BC242" s="239"/>
      <c r="BD242" s="293"/>
      <c r="BE242" s="296"/>
      <c r="BF242" s="296"/>
      <c r="BG242" s="299"/>
    </row>
    <row r="243" spans="2:67" ht="28.15" hidden="1" customHeight="1">
      <c r="B243" s="34"/>
      <c r="C243" s="265">
        <v>3</v>
      </c>
      <c r="D243" s="54"/>
      <c r="E243" s="53"/>
      <c r="F243" s="53"/>
      <c r="G243" s="52"/>
      <c r="H243" s="259"/>
      <c r="I243" s="269"/>
      <c r="J243" s="269"/>
      <c r="K243" s="269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44"/>
      <c r="AK243" s="244"/>
      <c r="AL243" s="44"/>
      <c r="AM243" s="211"/>
      <c r="AN243" s="211"/>
      <c r="AO243" s="247">
        <f>SUMPRODUCT(LEN($M243:$AE246)-LEN(SUBSTITUTE($M243:$AE246,"A", "")))</f>
        <v>0</v>
      </c>
      <c r="AP243" s="240">
        <f>SUMPRODUCT(LEN($AH243:$AH246)-LEN(SUBSTITUTE($AH243:$AH246,"A", "")))</f>
        <v>0</v>
      </c>
      <c r="AQ243" s="237">
        <f>SUMPRODUCT(LEN($AG243:$AG246)-LEN(SUBSTITUTE($AG243:$AG246,"A", "")))</f>
        <v>0</v>
      </c>
      <c r="AR243" s="234">
        <f>SUMPRODUCT(LEN($M243:$AE246)-LEN(SUBSTITUTE($M243:$AE246,"S", "")))</f>
        <v>0</v>
      </c>
      <c r="AS243" s="240">
        <f>SUMPRODUCT(LEN($AH243:$AH246)-LEN(SUBSTITUTE($AH243:$AH246,"S", "")))</f>
        <v>0</v>
      </c>
      <c r="AT243" s="237">
        <f>SUMPRODUCT(LEN($AG243:$AG246)-LEN(SUBSTITUTE($AG243:$AG246,"S", "")))</f>
        <v>0</v>
      </c>
      <c r="AU243" s="234">
        <f>SUMPRODUCT(LEN($M243:$AE246)-LEN(SUBSTITUTE($M243:$AE246,"F", "")))</f>
        <v>0</v>
      </c>
      <c r="AV243" s="240">
        <f>SUMPRODUCT(LEN($AH243:$AH246)-LEN(SUBSTITUTE($AH243:$AH246,"F", "")))</f>
        <v>0</v>
      </c>
      <c r="AW243" s="237">
        <f>SUMPRODUCT(LEN($AG243:$AG246)-LEN(SUBSTITUTE($AG243:$AG246,"F", "")))</f>
        <v>0</v>
      </c>
      <c r="AX243" s="234">
        <f>SUMPRODUCT(LEN($M243:$AE246)-LEN(SUBSTITUTE($M243:$AE246,"G", "")))</f>
        <v>0</v>
      </c>
      <c r="AY243" s="240">
        <f>SUMPRODUCT(LEN($AH243:$AH246)-LEN(SUBSTITUTE($AH243:$AH246,"G", "")))</f>
        <v>0</v>
      </c>
      <c r="AZ243" s="237">
        <f>SUMPRODUCT(LEN($AG243:$AG246)-LEN(SUBSTITUTE($AG243:$AG246,"G", "")))</f>
        <v>0</v>
      </c>
      <c r="BA243" s="234">
        <f>SUMPRODUCT(LEN($M243:$AE246)-LEN(SUBSTITUTE($M243:$AE246,"M", "")))</f>
        <v>0</v>
      </c>
      <c r="BB243" s="240">
        <f>SUMPRODUCT(LEN($AH243:$AH246)-LEN(SUBSTITUTE($AH243:$AH246,"M", "")))</f>
        <v>0</v>
      </c>
      <c r="BC243" s="237">
        <f>SUMPRODUCT(LEN($AG243:$AG246)-LEN(SUBSTITUTE($AG243:$AG246,"M", "")))</f>
        <v>0</v>
      </c>
      <c r="BD243" s="291">
        <f>SUMPRODUCT(LEN($AI243:$AI246)-LEN(SUBSTITUTE($AI243:$AI246,"S", "")))</f>
        <v>0</v>
      </c>
      <c r="BE243" s="294">
        <f>SUMPRODUCT(LEN($AI243:$AI246)-LEN(SUBSTITUTE($AI243:$AI246,"F", "")))</f>
        <v>0</v>
      </c>
      <c r="BF243" s="294">
        <f>SUMPRODUCT(LEN($AI243:$AI246)-LEN(SUBSTITUTE($AI243:$AI246,"G", "")))</f>
        <v>0</v>
      </c>
      <c r="BG243" s="297">
        <f>SUMPRODUCT(LEN($AI243:$AI246)-LEN(SUBSTITUTE($AI243:$AI246,"M", "")))</f>
        <v>0</v>
      </c>
    </row>
    <row r="244" spans="2:67" ht="28.15" hidden="1" customHeight="1" thickBot="1">
      <c r="B244" s="34"/>
      <c r="C244" s="266"/>
      <c r="D244" s="43"/>
      <c r="E244" s="42"/>
      <c r="F244" s="42"/>
      <c r="G244" s="41"/>
      <c r="H244" s="260"/>
      <c r="I244" s="270"/>
      <c r="J244" s="270"/>
      <c r="K244" s="270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45"/>
      <c r="AK244" s="245"/>
      <c r="AL244" s="23"/>
      <c r="AM244" s="211"/>
      <c r="AN244" s="211"/>
      <c r="AO244" s="248"/>
      <c r="AP244" s="241"/>
      <c r="AQ244" s="238"/>
      <c r="AR244" s="235"/>
      <c r="AS244" s="241"/>
      <c r="AT244" s="238"/>
      <c r="AU244" s="235"/>
      <c r="AV244" s="241"/>
      <c r="AW244" s="238"/>
      <c r="AX244" s="235"/>
      <c r="AY244" s="241"/>
      <c r="AZ244" s="238"/>
      <c r="BA244" s="235"/>
      <c r="BB244" s="241"/>
      <c r="BC244" s="238"/>
      <c r="BD244" s="292"/>
      <c r="BE244" s="295"/>
      <c r="BF244" s="295"/>
      <c r="BG244" s="298"/>
    </row>
    <row r="245" spans="2:67" ht="28.15" hidden="1" customHeight="1">
      <c r="B245" s="34"/>
      <c r="C245" s="267"/>
      <c r="D245" s="33"/>
      <c r="E245" s="32"/>
      <c r="F245" s="32"/>
      <c r="G245" s="31"/>
      <c r="H245" s="257"/>
      <c r="I245" s="271"/>
      <c r="J245" s="271"/>
      <c r="K245" s="271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45"/>
      <c r="AK245" s="245"/>
      <c r="AL245" s="23"/>
      <c r="AM245" s="211"/>
      <c r="AN245" s="211"/>
      <c r="AO245" s="248"/>
      <c r="AP245" s="241"/>
      <c r="AQ245" s="238"/>
      <c r="AR245" s="235"/>
      <c r="AS245" s="241"/>
      <c r="AT245" s="238"/>
      <c r="AU245" s="235"/>
      <c r="AV245" s="241"/>
      <c r="AW245" s="238"/>
      <c r="AX245" s="235"/>
      <c r="AY245" s="241"/>
      <c r="AZ245" s="238"/>
      <c r="BA245" s="235"/>
      <c r="BB245" s="241"/>
      <c r="BC245" s="238"/>
      <c r="BD245" s="292"/>
      <c r="BE245" s="295"/>
      <c r="BF245" s="295"/>
      <c r="BG245" s="298"/>
    </row>
    <row r="246" spans="2:67" ht="28.15" hidden="1" customHeight="1" thickBot="1">
      <c r="B246" s="22"/>
      <c r="C246" s="268"/>
      <c r="D246" s="21"/>
      <c r="E246" s="20"/>
      <c r="F246" s="20"/>
      <c r="G246" s="19"/>
      <c r="H246" s="258"/>
      <c r="I246" s="272"/>
      <c r="J246" s="272"/>
      <c r="K246" s="27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46"/>
      <c r="AK246" s="246"/>
      <c r="AL246" s="11"/>
      <c r="AM246" s="211"/>
      <c r="AN246" s="211"/>
      <c r="AO246" s="249"/>
      <c r="AP246" s="242"/>
      <c r="AQ246" s="239"/>
      <c r="AR246" s="236"/>
      <c r="AS246" s="242"/>
      <c r="AT246" s="239"/>
      <c r="AU246" s="236"/>
      <c r="AV246" s="242"/>
      <c r="AW246" s="239"/>
      <c r="AX246" s="236"/>
      <c r="AY246" s="242"/>
      <c r="AZ246" s="239"/>
      <c r="BA246" s="236"/>
      <c r="BB246" s="242"/>
      <c r="BC246" s="239"/>
      <c r="BD246" s="293"/>
      <c r="BE246" s="296"/>
      <c r="BF246" s="296"/>
      <c r="BG246" s="299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29" t="s">
        <v>287</v>
      </c>
      <c r="M247" s="278"/>
      <c r="N247" s="229" t="s">
        <v>286</v>
      </c>
      <c r="O247" s="278"/>
      <c r="P247" s="229" t="s">
        <v>286</v>
      </c>
      <c r="Q247" s="230"/>
      <c r="R247" s="229" t="s">
        <v>286</v>
      </c>
      <c r="S247" s="230"/>
      <c r="T247" s="229" t="s">
        <v>286</v>
      </c>
      <c r="U247" s="230"/>
      <c r="V247" s="229" t="s">
        <v>286</v>
      </c>
      <c r="W247" s="230"/>
      <c r="X247" s="229" t="s">
        <v>286</v>
      </c>
      <c r="Y247" s="230"/>
      <c r="Z247" s="229" t="s">
        <v>286</v>
      </c>
      <c r="AA247" s="230"/>
      <c r="AB247" s="229" t="s">
        <v>286</v>
      </c>
      <c r="AC247" s="230"/>
      <c r="AD247" s="229" t="s">
        <v>286</v>
      </c>
      <c r="AE247" s="230"/>
      <c r="AF247" s="243" t="s">
        <v>285</v>
      </c>
      <c r="AG247" s="230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/>
      <c r="E248" s="275">
        <v>1360</v>
      </c>
      <c r="F248" s="276"/>
      <c r="G248" s="277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5</v>
      </c>
      <c r="AP248" s="70">
        <f t="shared" si="17"/>
        <v>0</v>
      </c>
      <c r="AQ248" s="69">
        <f t="shared" si="17"/>
        <v>0</v>
      </c>
      <c r="AR248" s="71">
        <f t="shared" si="17"/>
        <v>20</v>
      </c>
      <c r="AS248" s="70">
        <f t="shared" si="17"/>
        <v>3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0</v>
      </c>
      <c r="AY248" s="70">
        <f t="shared" si="17"/>
        <v>0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257</v>
      </c>
      <c r="BK248" s="5">
        <f>SUM(AO248:AQ248)</f>
        <v>5</v>
      </c>
      <c r="BL248" s="5">
        <f>SUM(AR248:AT248,BD248)</f>
        <v>23</v>
      </c>
      <c r="BM248" s="5">
        <f>SUM(AU248:AW248,BE248)</f>
        <v>0</v>
      </c>
      <c r="BN248" s="5">
        <f>SUM(AX248:AZ248,BF248)</f>
        <v>0</v>
      </c>
      <c r="BO248" s="5">
        <f>SUM(BA248:BC248,BG248)</f>
        <v>0</v>
      </c>
    </row>
    <row r="249" spans="2:67" ht="28.15" customHeight="1">
      <c r="B249" s="34"/>
      <c r="C249" s="265">
        <v>1</v>
      </c>
      <c r="D249" s="54"/>
      <c r="E249" s="53"/>
      <c r="F249" s="53"/>
      <c r="G249" s="52"/>
      <c r="H249" s="259"/>
      <c r="I249" s="269">
        <v>56</v>
      </c>
      <c r="J249" s="269">
        <v>16</v>
      </c>
      <c r="K249" s="269">
        <v>5</v>
      </c>
      <c r="L249" s="48">
        <v>1</v>
      </c>
      <c r="M249" s="47" t="s">
        <v>461</v>
      </c>
      <c r="N249" s="48">
        <v>5</v>
      </c>
      <c r="O249" s="47" t="s">
        <v>427</v>
      </c>
      <c r="P249" s="48">
        <v>9</v>
      </c>
      <c r="Q249" s="47" t="s">
        <v>417</v>
      </c>
      <c r="R249" s="48">
        <v>13</v>
      </c>
      <c r="S249" s="47"/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427</v>
      </c>
      <c r="AI249" s="45"/>
      <c r="AJ249" s="244"/>
      <c r="AK249" s="244"/>
      <c r="AL249" s="44"/>
      <c r="AM249" s="247">
        <f>SUMPRODUCT(LEN($M249:$AE252)-LEN(SUBSTITUTE($M249:$AE252,"/", "")))/2</f>
        <v>0</v>
      </c>
      <c r="AN249" s="300">
        <f>SUMPRODUCT(LEN($M249:$AE252)-LEN(SUBSTITUTE($M249:$AE252,"-", "")))</f>
        <v>0</v>
      </c>
      <c r="AO249" s="247">
        <f>SUMPRODUCT(LEN($M249:$AE252)-LEN(SUBSTITUTE($M249:$AE252,"A", "")))</f>
        <v>5</v>
      </c>
      <c r="AP249" s="240">
        <f>SUMPRODUCT(LEN($AH249:$AH252)-LEN(SUBSTITUTE($AH249:$AH252,"A", "")))</f>
        <v>0</v>
      </c>
      <c r="AQ249" s="237">
        <f>SUMPRODUCT(LEN($AG249:$AG252)-LEN(SUBSTITUTE($AG249:$AG252,"A", "")))</f>
        <v>0</v>
      </c>
      <c r="AR249" s="234">
        <f>SUMPRODUCT(LEN($M249:$AE252)-LEN(SUBSTITUTE($M249:$AE252,"S", "")))</f>
        <v>20</v>
      </c>
      <c r="AS249" s="240">
        <f>SUMPRODUCT(LEN($AH249:$AH252)-LEN(SUBSTITUTE($AH249:$AH252,"S", "")))</f>
        <v>3</v>
      </c>
      <c r="AT249" s="237">
        <f>SUMPRODUCT(LEN($AG249:$AG252)-LEN(SUBSTITUTE($AG249:$AG252,"S", "")))</f>
        <v>0</v>
      </c>
      <c r="AU249" s="234">
        <f>SUMPRODUCT(LEN($M249:$AE252)-LEN(SUBSTITUTE($M249:$AE252,"F", "")))</f>
        <v>0</v>
      </c>
      <c r="AV249" s="240">
        <f>SUMPRODUCT(LEN($AH249:$AH252)-LEN(SUBSTITUTE($AH249:$AH252,"F", "")))</f>
        <v>0</v>
      </c>
      <c r="AW249" s="237">
        <f>SUMPRODUCT(LEN($AG249:$AG252)-LEN(SUBSTITUTE($AG249:$AG252,"F", "")))</f>
        <v>0</v>
      </c>
      <c r="AX249" s="234">
        <f>SUMPRODUCT(LEN($M249:$AE252)-LEN(SUBSTITUTE($M249:$AE252,"G", "")))</f>
        <v>0</v>
      </c>
      <c r="AY249" s="240">
        <f>SUMPRODUCT(LEN($AH249:$AH252)-LEN(SUBSTITUTE($AH249:$AH252,"G", "")))</f>
        <v>0</v>
      </c>
      <c r="AZ249" s="237">
        <f>SUMPRODUCT(LEN($AG249:$AG252)-LEN(SUBSTITUTE($AG249:$AG252,"G", "")))</f>
        <v>0</v>
      </c>
      <c r="BA249" s="234">
        <f>SUMPRODUCT(LEN($M249:$AE252)-LEN(SUBSTITUTE($M249:$AE252,"M", "")))</f>
        <v>0</v>
      </c>
      <c r="BB249" s="240">
        <f>SUMPRODUCT(LEN($AH249:$AH252)-LEN(SUBSTITUTE($AH249:$AH252,"M", "")))</f>
        <v>0</v>
      </c>
      <c r="BC249" s="237">
        <f>SUMPRODUCT(LEN($AG249:$AG252)-LEN(SUBSTITUTE($AG249:$AG252,"M", "")))</f>
        <v>0</v>
      </c>
      <c r="BD249" s="291">
        <f>SUMPRODUCT(LEN($AI249:$AI252)-LEN(SUBSTITUTE($AI249:$AI252,"S", "")))</f>
        <v>0</v>
      </c>
      <c r="BE249" s="294">
        <f>SUMPRODUCT(LEN($AI249:$AI252)-LEN(SUBSTITUTE($AI249:$AI252,"F", "")))</f>
        <v>0</v>
      </c>
      <c r="BF249" s="294">
        <f>SUMPRODUCT(LEN($AI249:$AI252)-LEN(SUBSTITUTE($AI249:$AI252,"G", "")))</f>
        <v>0</v>
      </c>
      <c r="BG249" s="297">
        <f>SUMPRODUCT(LEN($AI249:$AI252)-LEN(SUBSTITUTE($AI249:$AI252,"M", "")))</f>
        <v>0</v>
      </c>
    </row>
    <row r="250" spans="2:67" ht="28.15" customHeight="1" thickBot="1">
      <c r="B250" s="34"/>
      <c r="C250" s="266"/>
      <c r="D250" s="43"/>
      <c r="E250" s="42"/>
      <c r="F250" s="42"/>
      <c r="G250" s="41"/>
      <c r="H250" s="260"/>
      <c r="I250" s="270"/>
      <c r="J250" s="270"/>
      <c r="K250" s="270"/>
      <c r="L250" s="37">
        <v>2</v>
      </c>
      <c r="M250" s="36" t="s">
        <v>427</v>
      </c>
      <c r="N250" s="37">
        <v>6</v>
      </c>
      <c r="O250" s="36" t="s">
        <v>445</v>
      </c>
      <c r="P250" s="37">
        <v>10</v>
      </c>
      <c r="Q250" s="36" t="s">
        <v>417</v>
      </c>
      <c r="R250" s="37">
        <v>14</v>
      </c>
      <c r="S250" s="36"/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/>
      <c r="AI250" s="24"/>
      <c r="AJ250" s="245"/>
      <c r="AK250" s="245"/>
      <c r="AL250" s="23"/>
      <c r="AM250" s="248"/>
      <c r="AN250" s="301"/>
      <c r="AO250" s="248"/>
      <c r="AP250" s="241"/>
      <c r="AQ250" s="238"/>
      <c r="AR250" s="235"/>
      <c r="AS250" s="241"/>
      <c r="AT250" s="238"/>
      <c r="AU250" s="235"/>
      <c r="AV250" s="241"/>
      <c r="AW250" s="238"/>
      <c r="AX250" s="235"/>
      <c r="AY250" s="241"/>
      <c r="AZ250" s="238"/>
      <c r="BA250" s="235"/>
      <c r="BB250" s="241"/>
      <c r="BC250" s="238"/>
      <c r="BD250" s="292"/>
      <c r="BE250" s="295"/>
      <c r="BF250" s="295"/>
      <c r="BG250" s="298"/>
    </row>
    <row r="251" spans="2:67" ht="28.15" customHeight="1">
      <c r="B251" s="34"/>
      <c r="C251" s="267"/>
      <c r="D251" s="33"/>
      <c r="E251" s="32"/>
      <c r="F251" s="32"/>
      <c r="G251" s="31"/>
      <c r="H251" s="257">
        <v>178</v>
      </c>
      <c r="I251" s="271"/>
      <c r="J251" s="271"/>
      <c r="K251" s="271"/>
      <c r="L251" s="27">
        <v>3</v>
      </c>
      <c r="M251" s="26" t="s">
        <v>427</v>
      </c>
      <c r="N251" s="27">
        <v>7</v>
      </c>
      <c r="O251" s="26" t="s">
        <v>424</v>
      </c>
      <c r="P251" s="27">
        <v>11</v>
      </c>
      <c r="Q251" s="26" t="s">
        <v>417</v>
      </c>
      <c r="R251" s="27">
        <v>15</v>
      </c>
      <c r="S251" s="26"/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/>
      <c r="AI251" s="24"/>
      <c r="AJ251" s="245"/>
      <c r="AK251" s="245"/>
      <c r="AL251" s="23"/>
      <c r="AM251" s="248"/>
      <c r="AN251" s="301"/>
      <c r="AO251" s="248"/>
      <c r="AP251" s="241"/>
      <c r="AQ251" s="238"/>
      <c r="AR251" s="235"/>
      <c r="AS251" s="241"/>
      <c r="AT251" s="238"/>
      <c r="AU251" s="235"/>
      <c r="AV251" s="241"/>
      <c r="AW251" s="238"/>
      <c r="AX251" s="235"/>
      <c r="AY251" s="241"/>
      <c r="AZ251" s="238"/>
      <c r="BA251" s="235"/>
      <c r="BB251" s="241"/>
      <c r="BC251" s="238"/>
      <c r="BD251" s="292"/>
      <c r="BE251" s="295"/>
      <c r="BF251" s="295"/>
      <c r="BG251" s="298"/>
    </row>
    <row r="252" spans="2:67" ht="28.15" customHeight="1" thickBot="1">
      <c r="B252" s="34"/>
      <c r="C252" s="273"/>
      <c r="D252" s="64"/>
      <c r="E252" s="63"/>
      <c r="F252" s="63"/>
      <c r="G252" s="62"/>
      <c r="H252" s="258"/>
      <c r="I252" s="274"/>
      <c r="J252" s="274"/>
      <c r="K252" s="274"/>
      <c r="L252" s="59">
        <v>4</v>
      </c>
      <c r="M252" s="58" t="s">
        <v>445</v>
      </c>
      <c r="N252" s="59">
        <v>8</v>
      </c>
      <c r="O252" s="58" t="s">
        <v>422</v>
      </c>
      <c r="P252" s="59">
        <v>12</v>
      </c>
      <c r="Q252" s="58"/>
      <c r="R252" s="59">
        <v>16</v>
      </c>
      <c r="S252" s="58"/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50"/>
      <c r="AK252" s="250"/>
      <c r="AL252" s="55"/>
      <c r="AM252" s="249"/>
      <c r="AN252" s="302"/>
      <c r="AO252" s="249"/>
      <c r="AP252" s="242"/>
      <c r="AQ252" s="239"/>
      <c r="AR252" s="236"/>
      <c r="AS252" s="242"/>
      <c r="AT252" s="239"/>
      <c r="AU252" s="236"/>
      <c r="AV252" s="242"/>
      <c r="AW252" s="239"/>
      <c r="AX252" s="236"/>
      <c r="AY252" s="242"/>
      <c r="AZ252" s="239"/>
      <c r="BA252" s="236"/>
      <c r="BB252" s="242"/>
      <c r="BC252" s="239"/>
      <c r="BD252" s="293"/>
      <c r="BE252" s="296"/>
      <c r="BF252" s="296"/>
      <c r="BG252" s="299"/>
    </row>
    <row r="253" spans="2:67" ht="28.15" hidden="1" customHeight="1">
      <c r="B253" s="34"/>
      <c r="C253" s="265">
        <v>2</v>
      </c>
      <c r="D253" s="54"/>
      <c r="E253" s="53"/>
      <c r="F253" s="53"/>
      <c r="G253" s="52"/>
      <c r="H253" s="259"/>
      <c r="I253" s="269"/>
      <c r="J253" s="269"/>
      <c r="K253" s="269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51"/>
      <c r="AK253" s="254"/>
      <c r="AL253" s="44"/>
      <c r="AM253" s="211"/>
      <c r="AN253" s="211"/>
      <c r="AO253" s="247">
        <f>SUMPRODUCT(LEN($M253:$AE256)-LEN(SUBSTITUTE($M253:$AE256,"A", "")))</f>
        <v>0</v>
      </c>
      <c r="AP253" s="240">
        <f>SUMPRODUCT(LEN($AH253:$AH256)-LEN(SUBSTITUTE($AH253:$AH256,"A", "")))</f>
        <v>0</v>
      </c>
      <c r="AQ253" s="237">
        <f>SUMPRODUCT(LEN($AG253:$AG256)-LEN(SUBSTITUTE($AG253:$AG256,"A", "")))</f>
        <v>0</v>
      </c>
      <c r="AR253" s="234">
        <f>SUMPRODUCT(LEN($M253:$AE256)-LEN(SUBSTITUTE($M253:$AE256,"S", "")))</f>
        <v>0</v>
      </c>
      <c r="AS253" s="240">
        <f>SUMPRODUCT(LEN($AH253:$AH256)-LEN(SUBSTITUTE($AH253:$AH256,"S", "")))</f>
        <v>0</v>
      </c>
      <c r="AT253" s="237">
        <f>SUMPRODUCT(LEN($AG253:$AG256)-LEN(SUBSTITUTE($AG253:$AG256,"S", "")))</f>
        <v>0</v>
      </c>
      <c r="AU253" s="234">
        <f>SUMPRODUCT(LEN($M253:$AE256)-LEN(SUBSTITUTE($M253:$AE256,"F", "")))</f>
        <v>0</v>
      </c>
      <c r="AV253" s="240">
        <f>SUMPRODUCT(LEN($AH253:$AH256)-LEN(SUBSTITUTE($AH253:$AH256,"F", "")))</f>
        <v>0</v>
      </c>
      <c r="AW253" s="237">
        <f>SUMPRODUCT(LEN($AG253:$AG256)-LEN(SUBSTITUTE($AG253:$AG256,"F", "")))</f>
        <v>0</v>
      </c>
      <c r="AX253" s="234">
        <f>SUMPRODUCT(LEN($M253:$AE256)-LEN(SUBSTITUTE($M253:$AE256,"G", "")))</f>
        <v>0</v>
      </c>
      <c r="AY253" s="240">
        <f>SUMPRODUCT(LEN($AH253:$AH256)-LEN(SUBSTITUTE($AH253:$AH256,"G", "")))</f>
        <v>0</v>
      </c>
      <c r="AZ253" s="237">
        <f>SUMPRODUCT(LEN($AG253:$AG256)-LEN(SUBSTITUTE($AG253:$AG256,"G", "")))</f>
        <v>0</v>
      </c>
      <c r="BA253" s="234">
        <f>SUMPRODUCT(LEN($M253:$AE256)-LEN(SUBSTITUTE($M253:$AE256,"M", "")))</f>
        <v>0</v>
      </c>
      <c r="BB253" s="240">
        <f>SUMPRODUCT(LEN($AH253:$AH256)-LEN(SUBSTITUTE($AH253:$AH256,"M", "")))</f>
        <v>0</v>
      </c>
      <c r="BC253" s="237">
        <f>SUMPRODUCT(LEN($AG253:$AG256)-LEN(SUBSTITUTE($AG253:$AG256,"M", "")))</f>
        <v>0</v>
      </c>
      <c r="BD253" s="291">
        <f>SUMPRODUCT(LEN($AI253:$AI256)-LEN(SUBSTITUTE($AI253:$AI256,"S", "")))</f>
        <v>0</v>
      </c>
      <c r="BE253" s="294">
        <f>SUMPRODUCT(LEN($AI253:$AI256)-LEN(SUBSTITUTE($AI253:$AI256,"F", "")))</f>
        <v>0</v>
      </c>
      <c r="BF253" s="294">
        <f>SUMPRODUCT(LEN($AI253:$AI256)-LEN(SUBSTITUTE($AI253:$AI256,"G", "")))</f>
        <v>0</v>
      </c>
      <c r="BG253" s="297">
        <f>SUMPRODUCT(LEN($AI253:$AI256)-LEN(SUBSTITUTE($AI253:$AI256,"M", "")))</f>
        <v>0</v>
      </c>
    </row>
    <row r="254" spans="2:67" ht="28.15" hidden="1" customHeight="1" thickBot="1">
      <c r="B254" s="34"/>
      <c r="C254" s="266"/>
      <c r="D254" s="43"/>
      <c r="E254" s="42"/>
      <c r="F254" s="42"/>
      <c r="G254" s="41"/>
      <c r="H254" s="260"/>
      <c r="I254" s="270"/>
      <c r="J254" s="270"/>
      <c r="K254" s="270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52"/>
      <c r="AK254" s="255"/>
      <c r="AL254" s="23"/>
      <c r="AM254" s="211"/>
      <c r="AN254" s="211"/>
      <c r="AO254" s="248"/>
      <c r="AP254" s="241"/>
      <c r="AQ254" s="238"/>
      <c r="AR254" s="235"/>
      <c r="AS254" s="241"/>
      <c r="AT254" s="238"/>
      <c r="AU254" s="235"/>
      <c r="AV254" s="241"/>
      <c r="AW254" s="238"/>
      <c r="AX254" s="235"/>
      <c r="AY254" s="241"/>
      <c r="AZ254" s="238"/>
      <c r="BA254" s="235"/>
      <c r="BB254" s="241"/>
      <c r="BC254" s="238"/>
      <c r="BD254" s="292"/>
      <c r="BE254" s="295"/>
      <c r="BF254" s="295"/>
      <c r="BG254" s="298"/>
    </row>
    <row r="255" spans="2:67" ht="28.15" hidden="1" customHeight="1">
      <c r="B255" s="34"/>
      <c r="C255" s="267"/>
      <c r="D255" s="33"/>
      <c r="E255" s="32"/>
      <c r="F255" s="32"/>
      <c r="G255" s="31"/>
      <c r="H255" s="257"/>
      <c r="I255" s="271"/>
      <c r="J255" s="271"/>
      <c r="K255" s="271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52"/>
      <c r="AK255" s="255"/>
      <c r="AL255" s="23"/>
      <c r="AM255" s="211"/>
      <c r="AN255" s="211"/>
      <c r="AO255" s="248"/>
      <c r="AP255" s="241"/>
      <c r="AQ255" s="238"/>
      <c r="AR255" s="235"/>
      <c r="AS255" s="241"/>
      <c r="AT255" s="238"/>
      <c r="AU255" s="235"/>
      <c r="AV255" s="241"/>
      <c r="AW255" s="238"/>
      <c r="AX255" s="235"/>
      <c r="AY255" s="241"/>
      <c r="AZ255" s="238"/>
      <c r="BA255" s="235"/>
      <c r="BB255" s="241"/>
      <c r="BC255" s="238"/>
      <c r="BD255" s="292"/>
      <c r="BE255" s="295"/>
      <c r="BF255" s="295"/>
      <c r="BG255" s="298"/>
    </row>
    <row r="256" spans="2:67" ht="28.15" hidden="1" customHeight="1" thickBot="1">
      <c r="B256" s="34"/>
      <c r="C256" s="273"/>
      <c r="D256" s="64"/>
      <c r="E256" s="63"/>
      <c r="F256" s="63"/>
      <c r="G256" s="62"/>
      <c r="H256" s="258"/>
      <c r="I256" s="274"/>
      <c r="J256" s="274"/>
      <c r="K256" s="274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53"/>
      <c r="AK256" s="256"/>
      <c r="AL256" s="55"/>
      <c r="AM256" s="211"/>
      <c r="AN256" s="211"/>
      <c r="AO256" s="249"/>
      <c r="AP256" s="242"/>
      <c r="AQ256" s="239"/>
      <c r="AR256" s="236"/>
      <c r="AS256" s="242"/>
      <c r="AT256" s="239"/>
      <c r="AU256" s="236"/>
      <c r="AV256" s="242"/>
      <c r="AW256" s="239"/>
      <c r="AX256" s="236"/>
      <c r="AY256" s="242"/>
      <c r="AZ256" s="239"/>
      <c r="BA256" s="236"/>
      <c r="BB256" s="242"/>
      <c r="BC256" s="239"/>
      <c r="BD256" s="293"/>
      <c r="BE256" s="296"/>
      <c r="BF256" s="296"/>
      <c r="BG256" s="299"/>
    </row>
    <row r="257" spans="2:67" ht="28.15" hidden="1" customHeight="1">
      <c r="B257" s="34"/>
      <c r="C257" s="265">
        <v>3</v>
      </c>
      <c r="D257" s="54"/>
      <c r="E257" s="53"/>
      <c r="F257" s="53"/>
      <c r="G257" s="52"/>
      <c r="H257" s="259"/>
      <c r="I257" s="269"/>
      <c r="J257" s="269"/>
      <c r="K257" s="269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44"/>
      <c r="AK257" s="244"/>
      <c r="AL257" s="44"/>
      <c r="AM257" s="211"/>
      <c r="AN257" s="211"/>
      <c r="AO257" s="247">
        <f>SUMPRODUCT(LEN($M257:$AE260)-LEN(SUBSTITUTE($M257:$AE260,"A", "")))</f>
        <v>0</v>
      </c>
      <c r="AP257" s="240">
        <f>SUMPRODUCT(LEN($AH257:$AH260)-LEN(SUBSTITUTE($AH257:$AH260,"A", "")))</f>
        <v>0</v>
      </c>
      <c r="AQ257" s="237">
        <f>SUMPRODUCT(LEN($AG257:$AG260)-LEN(SUBSTITUTE($AG257:$AG260,"A", "")))</f>
        <v>0</v>
      </c>
      <c r="AR257" s="234">
        <f>SUMPRODUCT(LEN($M257:$AE260)-LEN(SUBSTITUTE($M257:$AE260,"S", "")))</f>
        <v>0</v>
      </c>
      <c r="AS257" s="240">
        <f>SUMPRODUCT(LEN($AH257:$AH260)-LEN(SUBSTITUTE($AH257:$AH260,"S", "")))</f>
        <v>0</v>
      </c>
      <c r="AT257" s="237">
        <f>SUMPRODUCT(LEN($AG257:$AG260)-LEN(SUBSTITUTE($AG257:$AG260,"S", "")))</f>
        <v>0</v>
      </c>
      <c r="AU257" s="234">
        <f>SUMPRODUCT(LEN($M257:$AE260)-LEN(SUBSTITUTE($M257:$AE260,"F", "")))</f>
        <v>0</v>
      </c>
      <c r="AV257" s="240">
        <f>SUMPRODUCT(LEN($AH257:$AH260)-LEN(SUBSTITUTE($AH257:$AH260,"F", "")))</f>
        <v>0</v>
      </c>
      <c r="AW257" s="237">
        <f>SUMPRODUCT(LEN($AG257:$AG260)-LEN(SUBSTITUTE($AG257:$AG260,"F", "")))</f>
        <v>0</v>
      </c>
      <c r="AX257" s="234">
        <f>SUMPRODUCT(LEN($M257:$AE260)-LEN(SUBSTITUTE($M257:$AE260,"G", "")))</f>
        <v>0</v>
      </c>
      <c r="AY257" s="240">
        <f>SUMPRODUCT(LEN($AH257:$AH260)-LEN(SUBSTITUTE($AH257:$AH260,"G", "")))</f>
        <v>0</v>
      </c>
      <c r="AZ257" s="237">
        <f>SUMPRODUCT(LEN($AG257:$AG260)-LEN(SUBSTITUTE($AG257:$AG260,"G", "")))</f>
        <v>0</v>
      </c>
      <c r="BA257" s="234">
        <f>SUMPRODUCT(LEN($M257:$AE260)-LEN(SUBSTITUTE($M257:$AE260,"M", "")))</f>
        <v>0</v>
      </c>
      <c r="BB257" s="240">
        <f>SUMPRODUCT(LEN($AH257:$AH260)-LEN(SUBSTITUTE($AH257:$AH260,"M", "")))</f>
        <v>0</v>
      </c>
      <c r="BC257" s="237">
        <f>SUMPRODUCT(LEN($AG257:$AG260)-LEN(SUBSTITUTE($AG257:$AG260,"M", "")))</f>
        <v>0</v>
      </c>
      <c r="BD257" s="291">
        <f>SUMPRODUCT(LEN($AI257:$AI260)-LEN(SUBSTITUTE($AI257:$AI260,"S", "")))</f>
        <v>0</v>
      </c>
      <c r="BE257" s="294">
        <f>SUMPRODUCT(LEN($AI257:$AI260)-LEN(SUBSTITUTE($AI257:$AI260,"F", "")))</f>
        <v>0</v>
      </c>
      <c r="BF257" s="294">
        <f>SUMPRODUCT(LEN($AI257:$AI260)-LEN(SUBSTITUTE($AI257:$AI260,"G", "")))</f>
        <v>0</v>
      </c>
      <c r="BG257" s="297">
        <f>SUMPRODUCT(LEN($AI257:$AI260)-LEN(SUBSTITUTE($AI257:$AI260,"M", "")))</f>
        <v>0</v>
      </c>
    </row>
    <row r="258" spans="2:67" ht="28.15" hidden="1" customHeight="1" thickBot="1">
      <c r="B258" s="34"/>
      <c r="C258" s="266"/>
      <c r="D258" s="43"/>
      <c r="E258" s="42"/>
      <c r="F258" s="42"/>
      <c r="G258" s="41"/>
      <c r="H258" s="260"/>
      <c r="I258" s="270"/>
      <c r="J258" s="270"/>
      <c r="K258" s="270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45"/>
      <c r="AK258" s="245"/>
      <c r="AL258" s="23"/>
      <c r="AM258" s="211"/>
      <c r="AN258" s="211"/>
      <c r="AO258" s="248"/>
      <c r="AP258" s="241"/>
      <c r="AQ258" s="238"/>
      <c r="AR258" s="235"/>
      <c r="AS258" s="241"/>
      <c r="AT258" s="238"/>
      <c r="AU258" s="235"/>
      <c r="AV258" s="241"/>
      <c r="AW258" s="238"/>
      <c r="AX258" s="235"/>
      <c r="AY258" s="241"/>
      <c r="AZ258" s="238"/>
      <c r="BA258" s="235"/>
      <c r="BB258" s="241"/>
      <c r="BC258" s="238"/>
      <c r="BD258" s="292"/>
      <c r="BE258" s="295"/>
      <c r="BF258" s="295"/>
      <c r="BG258" s="298"/>
    </row>
    <row r="259" spans="2:67" ht="28.15" hidden="1" customHeight="1">
      <c r="B259" s="34"/>
      <c r="C259" s="267"/>
      <c r="D259" s="33"/>
      <c r="E259" s="32"/>
      <c r="F259" s="32"/>
      <c r="G259" s="31"/>
      <c r="H259" s="257"/>
      <c r="I259" s="271"/>
      <c r="J259" s="271"/>
      <c r="K259" s="271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45"/>
      <c r="AK259" s="245"/>
      <c r="AL259" s="23"/>
      <c r="AM259" s="211"/>
      <c r="AN259" s="211"/>
      <c r="AO259" s="248"/>
      <c r="AP259" s="241"/>
      <c r="AQ259" s="238"/>
      <c r="AR259" s="235"/>
      <c r="AS259" s="241"/>
      <c r="AT259" s="238"/>
      <c r="AU259" s="235"/>
      <c r="AV259" s="241"/>
      <c r="AW259" s="238"/>
      <c r="AX259" s="235"/>
      <c r="AY259" s="241"/>
      <c r="AZ259" s="238"/>
      <c r="BA259" s="235"/>
      <c r="BB259" s="241"/>
      <c r="BC259" s="238"/>
      <c r="BD259" s="292"/>
      <c r="BE259" s="295"/>
      <c r="BF259" s="295"/>
      <c r="BG259" s="298"/>
    </row>
    <row r="260" spans="2:67" ht="28.15" hidden="1" customHeight="1" thickBot="1">
      <c r="B260" s="22"/>
      <c r="C260" s="268"/>
      <c r="D260" s="21"/>
      <c r="E260" s="20"/>
      <c r="F260" s="20"/>
      <c r="G260" s="19"/>
      <c r="H260" s="258"/>
      <c r="I260" s="272"/>
      <c r="J260" s="272"/>
      <c r="K260" s="27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46"/>
      <c r="AK260" s="246"/>
      <c r="AL260" s="11"/>
      <c r="AM260" s="211"/>
      <c r="AN260" s="211"/>
      <c r="AO260" s="249"/>
      <c r="AP260" s="242"/>
      <c r="AQ260" s="239"/>
      <c r="AR260" s="236"/>
      <c r="AS260" s="242"/>
      <c r="AT260" s="239"/>
      <c r="AU260" s="236"/>
      <c r="AV260" s="242"/>
      <c r="AW260" s="239"/>
      <c r="AX260" s="236"/>
      <c r="AY260" s="242"/>
      <c r="AZ260" s="239"/>
      <c r="BA260" s="236"/>
      <c r="BB260" s="242"/>
      <c r="BC260" s="239"/>
      <c r="BD260" s="293"/>
      <c r="BE260" s="296"/>
      <c r="BF260" s="296"/>
      <c r="BG260" s="299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29" t="s">
        <v>287</v>
      </c>
      <c r="M261" s="278"/>
      <c r="N261" s="229" t="s">
        <v>286</v>
      </c>
      <c r="O261" s="278"/>
      <c r="P261" s="229" t="s">
        <v>286</v>
      </c>
      <c r="Q261" s="230"/>
      <c r="R261" s="229" t="s">
        <v>286</v>
      </c>
      <c r="S261" s="230"/>
      <c r="T261" s="229" t="s">
        <v>286</v>
      </c>
      <c r="U261" s="230"/>
      <c r="V261" s="229" t="s">
        <v>286</v>
      </c>
      <c r="W261" s="230"/>
      <c r="X261" s="229" t="s">
        <v>286</v>
      </c>
      <c r="Y261" s="230"/>
      <c r="Z261" s="229" t="s">
        <v>286</v>
      </c>
      <c r="AA261" s="230"/>
      <c r="AB261" s="229" t="s">
        <v>286</v>
      </c>
      <c r="AC261" s="230"/>
      <c r="AD261" s="229" t="s">
        <v>286</v>
      </c>
      <c r="AE261" s="230"/>
      <c r="AF261" s="243" t="s">
        <v>285</v>
      </c>
      <c r="AG261" s="230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/>
      <c r="E262" s="275">
        <v>1308.1400000000001</v>
      </c>
      <c r="F262" s="276"/>
      <c r="G262" s="277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5</v>
      </c>
      <c r="AP262" s="70">
        <f t="shared" si="18"/>
        <v>1</v>
      </c>
      <c r="AQ262" s="69">
        <f t="shared" si="18"/>
        <v>0</v>
      </c>
      <c r="AR262" s="71">
        <f t="shared" si="18"/>
        <v>15</v>
      </c>
      <c r="AS262" s="70">
        <f t="shared" si="18"/>
        <v>6</v>
      </c>
      <c r="AT262" s="69">
        <f t="shared" si="18"/>
        <v>0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0</v>
      </c>
      <c r="AY262" s="70">
        <f t="shared" si="18"/>
        <v>0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6</v>
      </c>
      <c r="BL262" s="5">
        <f>SUM(AR262:AT262,BD262)</f>
        <v>21</v>
      </c>
      <c r="BM262" s="5">
        <f>SUM(AU262:AW262,BE262)</f>
        <v>0</v>
      </c>
      <c r="BN262" s="5">
        <f>SUM(AX262:AZ262,BF262)</f>
        <v>0</v>
      </c>
      <c r="BO262" s="5">
        <f>SUM(BA262:BC262,BG262)</f>
        <v>0</v>
      </c>
    </row>
    <row r="263" spans="2:67" ht="28.15" customHeight="1">
      <c r="B263" s="34"/>
      <c r="C263" s="265">
        <v>1</v>
      </c>
      <c r="D263" s="54"/>
      <c r="E263" s="53"/>
      <c r="F263" s="53"/>
      <c r="G263" s="52"/>
      <c r="H263" s="259"/>
      <c r="I263" s="269">
        <v>48</v>
      </c>
      <c r="J263" s="269">
        <v>15</v>
      </c>
      <c r="K263" s="269">
        <v>6</v>
      </c>
      <c r="L263" s="48">
        <v>1</v>
      </c>
      <c r="M263" s="47" t="s">
        <v>444</v>
      </c>
      <c r="N263" s="48">
        <v>5</v>
      </c>
      <c r="O263" s="47" t="s">
        <v>418</v>
      </c>
      <c r="P263" s="48">
        <v>9</v>
      </c>
      <c r="Q263" s="47" t="s">
        <v>417</v>
      </c>
      <c r="R263" s="48">
        <v>13</v>
      </c>
      <c r="S263" s="47"/>
      <c r="T263" s="48">
        <v>17</v>
      </c>
      <c r="U263" s="47"/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 t="s">
        <v>417</v>
      </c>
      <c r="AI263" s="45"/>
      <c r="AJ263" s="244"/>
      <c r="AK263" s="244"/>
      <c r="AL263" s="44"/>
      <c r="AM263" s="247">
        <f>SUMPRODUCT(LEN($M263:$AE266)-LEN(SUBSTITUTE($M263:$AE266,"/", "")))/2</f>
        <v>0</v>
      </c>
      <c r="AN263" s="300">
        <f>SUMPRODUCT(LEN($M263:$AE266)-LEN(SUBSTITUTE($M263:$AE266,"-", "")))</f>
        <v>0</v>
      </c>
      <c r="AO263" s="247">
        <f>SUMPRODUCT(LEN($M263:$AE266)-LEN(SUBSTITUTE($M263:$AE266,"A", "")))</f>
        <v>5</v>
      </c>
      <c r="AP263" s="240">
        <f>SUMPRODUCT(LEN($AH263:$AH266)-LEN(SUBSTITUTE($AH263:$AH266,"A", "")))</f>
        <v>1</v>
      </c>
      <c r="AQ263" s="237">
        <f>SUMPRODUCT(LEN($AG263:$AG266)-LEN(SUBSTITUTE($AG263:$AG266,"A", "")))</f>
        <v>0</v>
      </c>
      <c r="AR263" s="234">
        <f>SUMPRODUCT(LEN($M263:$AE266)-LEN(SUBSTITUTE($M263:$AE266,"S", "")))</f>
        <v>15</v>
      </c>
      <c r="AS263" s="240">
        <f>SUMPRODUCT(LEN($AH263:$AH266)-LEN(SUBSTITUTE($AH263:$AH266,"S", "")))</f>
        <v>6</v>
      </c>
      <c r="AT263" s="237">
        <f>SUMPRODUCT(LEN($AG263:$AG266)-LEN(SUBSTITUTE($AG263:$AG266,"S", "")))</f>
        <v>0</v>
      </c>
      <c r="AU263" s="234">
        <f>SUMPRODUCT(LEN($M263:$AE266)-LEN(SUBSTITUTE($M263:$AE266,"F", "")))</f>
        <v>0</v>
      </c>
      <c r="AV263" s="240">
        <f>SUMPRODUCT(LEN($AH263:$AH266)-LEN(SUBSTITUTE($AH263:$AH266,"F", "")))</f>
        <v>0</v>
      </c>
      <c r="AW263" s="237">
        <f>SUMPRODUCT(LEN($AG263:$AG266)-LEN(SUBSTITUTE($AG263:$AG266,"F", "")))</f>
        <v>0</v>
      </c>
      <c r="AX263" s="234">
        <f>SUMPRODUCT(LEN($M263:$AE266)-LEN(SUBSTITUTE($M263:$AE266,"G", "")))</f>
        <v>0</v>
      </c>
      <c r="AY263" s="240">
        <f>SUMPRODUCT(LEN($AH263:$AH266)-LEN(SUBSTITUTE($AH263:$AH266,"G", "")))</f>
        <v>0</v>
      </c>
      <c r="AZ263" s="237">
        <f>SUMPRODUCT(LEN($AG263:$AG266)-LEN(SUBSTITUTE($AG263:$AG266,"G", "")))</f>
        <v>0</v>
      </c>
      <c r="BA263" s="234">
        <f>SUMPRODUCT(LEN($M263:$AE266)-LEN(SUBSTITUTE($M263:$AE266,"M", "")))</f>
        <v>0</v>
      </c>
      <c r="BB263" s="240">
        <f>SUMPRODUCT(LEN($AH263:$AH266)-LEN(SUBSTITUTE($AH263:$AH266,"M", "")))</f>
        <v>0</v>
      </c>
      <c r="BC263" s="237">
        <f>SUMPRODUCT(LEN($AG263:$AG266)-LEN(SUBSTITUTE($AG263:$AG266,"M", "")))</f>
        <v>0</v>
      </c>
      <c r="BD263" s="291">
        <f>SUMPRODUCT(LEN($AI263:$AI266)-LEN(SUBSTITUTE($AI263:$AI266,"S", "")))</f>
        <v>0</v>
      </c>
      <c r="BE263" s="294">
        <f>SUMPRODUCT(LEN($AI263:$AI266)-LEN(SUBSTITUTE($AI263:$AI266,"F", "")))</f>
        <v>0</v>
      </c>
      <c r="BF263" s="294">
        <f>SUMPRODUCT(LEN($AI263:$AI266)-LEN(SUBSTITUTE($AI263:$AI266,"G", "")))</f>
        <v>0</v>
      </c>
      <c r="BG263" s="297">
        <f>SUMPRODUCT(LEN($AI263:$AI266)-LEN(SUBSTITUTE($AI263:$AI266,"M", "")))</f>
        <v>0</v>
      </c>
    </row>
    <row r="264" spans="2:67" ht="28.15" customHeight="1" thickBot="1">
      <c r="B264" s="34"/>
      <c r="C264" s="266"/>
      <c r="D264" s="43"/>
      <c r="E264" s="42"/>
      <c r="F264" s="42"/>
      <c r="G264" s="41"/>
      <c r="H264" s="260"/>
      <c r="I264" s="270"/>
      <c r="J264" s="270"/>
      <c r="K264" s="270"/>
      <c r="L264" s="37">
        <v>2</v>
      </c>
      <c r="M264" s="36" t="s">
        <v>427</v>
      </c>
      <c r="N264" s="37">
        <v>6</v>
      </c>
      <c r="O264" s="36" t="s">
        <v>418</v>
      </c>
      <c r="P264" s="37">
        <v>10</v>
      </c>
      <c r="Q264" s="36"/>
      <c r="R264" s="37">
        <v>14</v>
      </c>
      <c r="S264" s="36"/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417</v>
      </c>
      <c r="AI264" s="24"/>
      <c r="AJ264" s="245"/>
      <c r="AK264" s="245"/>
      <c r="AL264" s="23"/>
      <c r="AM264" s="248"/>
      <c r="AN264" s="301"/>
      <c r="AO264" s="248"/>
      <c r="AP264" s="241"/>
      <c r="AQ264" s="238"/>
      <c r="AR264" s="235"/>
      <c r="AS264" s="241"/>
      <c r="AT264" s="238"/>
      <c r="AU264" s="235"/>
      <c r="AV264" s="241"/>
      <c r="AW264" s="238"/>
      <c r="AX264" s="235"/>
      <c r="AY264" s="241"/>
      <c r="AZ264" s="238"/>
      <c r="BA264" s="235"/>
      <c r="BB264" s="241"/>
      <c r="BC264" s="238"/>
      <c r="BD264" s="292"/>
      <c r="BE264" s="295"/>
      <c r="BF264" s="295"/>
      <c r="BG264" s="298"/>
    </row>
    <row r="265" spans="2:67" ht="28.15" customHeight="1">
      <c r="B265" s="34"/>
      <c r="C265" s="267"/>
      <c r="D265" s="33"/>
      <c r="E265" s="32"/>
      <c r="F265" s="32"/>
      <c r="G265" s="31"/>
      <c r="H265" s="257">
        <v>178</v>
      </c>
      <c r="I265" s="271"/>
      <c r="J265" s="271"/>
      <c r="K265" s="271"/>
      <c r="L265" s="27">
        <v>3</v>
      </c>
      <c r="M265" s="26" t="s">
        <v>455</v>
      </c>
      <c r="N265" s="27">
        <v>7</v>
      </c>
      <c r="O265" s="26" t="s">
        <v>418</v>
      </c>
      <c r="P265" s="27">
        <v>11</v>
      </c>
      <c r="Q265" s="26"/>
      <c r="R265" s="27">
        <v>15</v>
      </c>
      <c r="S265" s="26"/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460</v>
      </c>
      <c r="AI265" s="24"/>
      <c r="AJ265" s="245"/>
      <c r="AK265" s="245"/>
      <c r="AL265" s="23"/>
      <c r="AM265" s="248"/>
      <c r="AN265" s="301"/>
      <c r="AO265" s="248"/>
      <c r="AP265" s="241"/>
      <c r="AQ265" s="238"/>
      <c r="AR265" s="235"/>
      <c r="AS265" s="241"/>
      <c r="AT265" s="238"/>
      <c r="AU265" s="235"/>
      <c r="AV265" s="241"/>
      <c r="AW265" s="238"/>
      <c r="AX265" s="235"/>
      <c r="AY265" s="241"/>
      <c r="AZ265" s="238"/>
      <c r="BA265" s="235"/>
      <c r="BB265" s="241"/>
      <c r="BC265" s="238"/>
      <c r="BD265" s="292"/>
      <c r="BE265" s="295"/>
      <c r="BF265" s="295"/>
      <c r="BG265" s="298"/>
    </row>
    <row r="266" spans="2:67" ht="28.15" customHeight="1" thickBot="1">
      <c r="B266" s="34"/>
      <c r="C266" s="273"/>
      <c r="D266" s="64"/>
      <c r="E266" s="63"/>
      <c r="F266" s="63"/>
      <c r="G266" s="62"/>
      <c r="H266" s="258"/>
      <c r="I266" s="274"/>
      <c r="J266" s="274"/>
      <c r="K266" s="274"/>
      <c r="L266" s="59">
        <v>4</v>
      </c>
      <c r="M266" s="58" t="s">
        <v>445</v>
      </c>
      <c r="N266" s="59">
        <v>8</v>
      </c>
      <c r="O266" s="58" t="s">
        <v>422</v>
      </c>
      <c r="P266" s="59">
        <v>12</v>
      </c>
      <c r="Q266" s="58"/>
      <c r="R266" s="59">
        <v>16</v>
      </c>
      <c r="S266" s="58"/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50"/>
      <c r="AK266" s="250"/>
      <c r="AL266" s="55"/>
      <c r="AM266" s="249"/>
      <c r="AN266" s="302"/>
      <c r="AO266" s="249"/>
      <c r="AP266" s="242"/>
      <c r="AQ266" s="239"/>
      <c r="AR266" s="236"/>
      <c r="AS266" s="242"/>
      <c r="AT266" s="239"/>
      <c r="AU266" s="236"/>
      <c r="AV266" s="242"/>
      <c r="AW266" s="239"/>
      <c r="AX266" s="236"/>
      <c r="AY266" s="242"/>
      <c r="AZ266" s="239"/>
      <c r="BA266" s="236"/>
      <c r="BB266" s="242"/>
      <c r="BC266" s="239"/>
      <c r="BD266" s="293"/>
      <c r="BE266" s="296"/>
      <c r="BF266" s="296"/>
      <c r="BG266" s="299"/>
    </row>
    <row r="267" spans="2:67" ht="28.15" hidden="1" customHeight="1">
      <c r="B267" s="34"/>
      <c r="C267" s="265">
        <v>2</v>
      </c>
      <c r="D267" s="54"/>
      <c r="E267" s="53"/>
      <c r="F267" s="53"/>
      <c r="G267" s="52"/>
      <c r="H267" s="259"/>
      <c r="I267" s="269"/>
      <c r="J267" s="269"/>
      <c r="K267" s="269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51"/>
      <c r="AK267" s="254"/>
      <c r="AL267" s="44"/>
      <c r="AM267" s="211"/>
      <c r="AN267" s="211"/>
      <c r="AO267" s="247">
        <f>SUMPRODUCT(LEN($M267:$AE270)-LEN(SUBSTITUTE($M267:$AE270,"A", "")))</f>
        <v>0</v>
      </c>
      <c r="AP267" s="240">
        <f>SUMPRODUCT(LEN($AH267:$AH270)-LEN(SUBSTITUTE($AH267:$AH270,"A", "")))</f>
        <v>0</v>
      </c>
      <c r="AQ267" s="237">
        <f>SUMPRODUCT(LEN($AG267:$AG270)-LEN(SUBSTITUTE($AG267:$AG270,"A", "")))</f>
        <v>0</v>
      </c>
      <c r="AR267" s="234">
        <f>SUMPRODUCT(LEN($M267:$AE270)-LEN(SUBSTITUTE($M267:$AE270,"S", "")))</f>
        <v>0</v>
      </c>
      <c r="AS267" s="240">
        <f>SUMPRODUCT(LEN($AH267:$AH270)-LEN(SUBSTITUTE($AH267:$AH270,"S", "")))</f>
        <v>0</v>
      </c>
      <c r="AT267" s="237">
        <f>SUMPRODUCT(LEN($AG267:$AG270)-LEN(SUBSTITUTE($AG267:$AG270,"S", "")))</f>
        <v>0</v>
      </c>
      <c r="AU267" s="234">
        <f>SUMPRODUCT(LEN($M267:$AE270)-LEN(SUBSTITUTE($M267:$AE270,"F", "")))</f>
        <v>0</v>
      </c>
      <c r="AV267" s="240">
        <f>SUMPRODUCT(LEN($AH267:$AH270)-LEN(SUBSTITUTE($AH267:$AH270,"F", "")))</f>
        <v>0</v>
      </c>
      <c r="AW267" s="237">
        <f>SUMPRODUCT(LEN($AG267:$AG270)-LEN(SUBSTITUTE($AG267:$AG270,"F", "")))</f>
        <v>0</v>
      </c>
      <c r="AX267" s="234">
        <f>SUMPRODUCT(LEN($M267:$AE270)-LEN(SUBSTITUTE($M267:$AE270,"G", "")))</f>
        <v>0</v>
      </c>
      <c r="AY267" s="240">
        <f>SUMPRODUCT(LEN($AH267:$AH270)-LEN(SUBSTITUTE($AH267:$AH270,"G", "")))</f>
        <v>0</v>
      </c>
      <c r="AZ267" s="237">
        <f>SUMPRODUCT(LEN($AG267:$AG270)-LEN(SUBSTITUTE($AG267:$AG270,"G", "")))</f>
        <v>0</v>
      </c>
      <c r="BA267" s="234">
        <f>SUMPRODUCT(LEN($M267:$AE270)-LEN(SUBSTITUTE($M267:$AE270,"M", "")))</f>
        <v>0</v>
      </c>
      <c r="BB267" s="240">
        <f>SUMPRODUCT(LEN($AH267:$AH270)-LEN(SUBSTITUTE($AH267:$AH270,"M", "")))</f>
        <v>0</v>
      </c>
      <c r="BC267" s="237">
        <f>SUMPRODUCT(LEN($AG267:$AG270)-LEN(SUBSTITUTE($AG267:$AG270,"M", "")))</f>
        <v>0</v>
      </c>
      <c r="BD267" s="291">
        <f>SUMPRODUCT(LEN($AI267:$AI270)-LEN(SUBSTITUTE($AI267:$AI270,"S", "")))</f>
        <v>0</v>
      </c>
      <c r="BE267" s="294">
        <f>SUMPRODUCT(LEN($AI267:$AI270)-LEN(SUBSTITUTE($AI267:$AI270,"F", "")))</f>
        <v>0</v>
      </c>
      <c r="BF267" s="294">
        <f>SUMPRODUCT(LEN($AI267:$AI270)-LEN(SUBSTITUTE($AI267:$AI270,"G", "")))</f>
        <v>0</v>
      </c>
      <c r="BG267" s="297">
        <f>SUMPRODUCT(LEN($AI267:$AI270)-LEN(SUBSTITUTE($AI267:$AI270,"M", "")))</f>
        <v>0</v>
      </c>
    </row>
    <row r="268" spans="2:67" ht="28.15" hidden="1" customHeight="1" thickBot="1">
      <c r="B268" s="34"/>
      <c r="C268" s="266"/>
      <c r="D268" s="43"/>
      <c r="E268" s="42"/>
      <c r="F268" s="42"/>
      <c r="G268" s="41"/>
      <c r="H268" s="260"/>
      <c r="I268" s="270"/>
      <c r="J268" s="270"/>
      <c r="K268" s="270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52"/>
      <c r="AK268" s="255"/>
      <c r="AL268" s="23"/>
      <c r="AM268" s="211"/>
      <c r="AN268" s="211"/>
      <c r="AO268" s="248"/>
      <c r="AP268" s="241"/>
      <c r="AQ268" s="238"/>
      <c r="AR268" s="235"/>
      <c r="AS268" s="241"/>
      <c r="AT268" s="238"/>
      <c r="AU268" s="235"/>
      <c r="AV268" s="241"/>
      <c r="AW268" s="238"/>
      <c r="AX268" s="235"/>
      <c r="AY268" s="241"/>
      <c r="AZ268" s="238"/>
      <c r="BA268" s="235"/>
      <c r="BB268" s="241"/>
      <c r="BC268" s="238"/>
      <c r="BD268" s="292"/>
      <c r="BE268" s="295"/>
      <c r="BF268" s="295"/>
      <c r="BG268" s="298"/>
    </row>
    <row r="269" spans="2:67" ht="28.15" hidden="1" customHeight="1">
      <c r="B269" s="34"/>
      <c r="C269" s="267"/>
      <c r="D269" s="33"/>
      <c r="E269" s="32"/>
      <c r="F269" s="32"/>
      <c r="G269" s="31"/>
      <c r="H269" s="257"/>
      <c r="I269" s="271"/>
      <c r="J269" s="271"/>
      <c r="K269" s="271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52"/>
      <c r="AK269" s="255"/>
      <c r="AL269" s="23"/>
      <c r="AM269" s="211"/>
      <c r="AN269" s="211"/>
      <c r="AO269" s="248"/>
      <c r="AP269" s="241"/>
      <c r="AQ269" s="238"/>
      <c r="AR269" s="235"/>
      <c r="AS269" s="241"/>
      <c r="AT269" s="238"/>
      <c r="AU269" s="235"/>
      <c r="AV269" s="241"/>
      <c r="AW269" s="238"/>
      <c r="AX269" s="235"/>
      <c r="AY269" s="241"/>
      <c r="AZ269" s="238"/>
      <c r="BA269" s="235"/>
      <c r="BB269" s="241"/>
      <c r="BC269" s="238"/>
      <c r="BD269" s="292"/>
      <c r="BE269" s="295"/>
      <c r="BF269" s="295"/>
      <c r="BG269" s="298"/>
    </row>
    <row r="270" spans="2:67" ht="28.15" hidden="1" customHeight="1" thickBot="1">
      <c r="B270" s="34"/>
      <c r="C270" s="273"/>
      <c r="D270" s="64"/>
      <c r="E270" s="63"/>
      <c r="F270" s="63"/>
      <c r="G270" s="62"/>
      <c r="H270" s="258"/>
      <c r="I270" s="274"/>
      <c r="J270" s="274"/>
      <c r="K270" s="274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53"/>
      <c r="AK270" s="256"/>
      <c r="AL270" s="55"/>
      <c r="AM270" s="211"/>
      <c r="AN270" s="211"/>
      <c r="AO270" s="249"/>
      <c r="AP270" s="242"/>
      <c r="AQ270" s="239"/>
      <c r="AR270" s="236"/>
      <c r="AS270" s="242"/>
      <c r="AT270" s="239"/>
      <c r="AU270" s="236"/>
      <c r="AV270" s="242"/>
      <c r="AW270" s="239"/>
      <c r="AX270" s="236"/>
      <c r="AY270" s="242"/>
      <c r="AZ270" s="239"/>
      <c r="BA270" s="236"/>
      <c r="BB270" s="242"/>
      <c r="BC270" s="239"/>
      <c r="BD270" s="293"/>
      <c r="BE270" s="296"/>
      <c r="BF270" s="296"/>
      <c r="BG270" s="299"/>
    </row>
    <row r="271" spans="2:67" ht="28.15" hidden="1" customHeight="1">
      <c r="B271" s="34"/>
      <c r="C271" s="265">
        <v>3</v>
      </c>
      <c r="D271" s="54"/>
      <c r="E271" s="53"/>
      <c r="F271" s="53"/>
      <c r="G271" s="52"/>
      <c r="H271" s="259"/>
      <c r="I271" s="269"/>
      <c r="J271" s="269"/>
      <c r="K271" s="269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44"/>
      <c r="AK271" s="244"/>
      <c r="AL271" s="44"/>
      <c r="AM271" s="211"/>
      <c r="AN271" s="211"/>
      <c r="AO271" s="247">
        <f>SUMPRODUCT(LEN($M271:$AE274)-LEN(SUBSTITUTE($M271:$AE274,"A", "")))</f>
        <v>0</v>
      </c>
      <c r="AP271" s="240">
        <f>SUMPRODUCT(LEN($AH271:$AH274)-LEN(SUBSTITUTE($AH271:$AH274,"A", "")))</f>
        <v>0</v>
      </c>
      <c r="AQ271" s="237">
        <f>SUMPRODUCT(LEN($AG271:$AG274)-LEN(SUBSTITUTE($AG271:$AG274,"A", "")))</f>
        <v>0</v>
      </c>
      <c r="AR271" s="234">
        <f>SUMPRODUCT(LEN($M271:$AE274)-LEN(SUBSTITUTE($M271:$AE274,"S", "")))</f>
        <v>0</v>
      </c>
      <c r="AS271" s="240">
        <f>SUMPRODUCT(LEN($AH271:$AH274)-LEN(SUBSTITUTE($AH271:$AH274,"S", "")))</f>
        <v>0</v>
      </c>
      <c r="AT271" s="237">
        <f>SUMPRODUCT(LEN($AG271:$AG274)-LEN(SUBSTITUTE($AG271:$AG274,"S", "")))</f>
        <v>0</v>
      </c>
      <c r="AU271" s="234">
        <f>SUMPRODUCT(LEN($M271:$AE274)-LEN(SUBSTITUTE($M271:$AE274,"F", "")))</f>
        <v>0</v>
      </c>
      <c r="AV271" s="240">
        <f>SUMPRODUCT(LEN($AH271:$AH274)-LEN(SUBSTITUTE($AH271:$AH274,"F", "")))</f>
        <v>0</v>
      </c>
      <c r="AW271" s="237">
        <f>SUMPRODUCT(LEN($AG271:$AG274)-LEN(SUBSTITUTE($AG271:$AG274,"F", "")))</f>
        <v>0</v>
      </c>
      <c r="AX271" s="234">
        <f>SUMPRODUCT(LEN($M271:$AE274)-LEN(SUBSTITUTE($M271:$AE274,"G", "")))</f>
        <v>0</v>
      </c>
      <c r="AY271" s="240">
        <f>SUMPRODUCT(LEN($AH271:$AH274)-LEN(SUBSTITUTE($AH271:$AH274,"G", "")))</f>
        <v>0</v>
      </c>
      <c r="AZ271" s="237">
        <f>SUMPRODUCT(LEN($AG271:$AG274)-LEN(SUBSTITUTE($AG271:$AG274,"G", "")))</f>
        <v>0</v>
      </c>
      <c r="BA271" s="234">
        <f>SUMPRODUCT(LEN($M271:$AE274)-LEN(SUBSTITUTE($M271:$AE274,"M", "")))</f>
        <v>0</v>
      </c>
      <c r="BB271" s="240">
        <f>SUMPRODUCT(LEN($AH271:$AH274)-LEN(SUBSTITUTE($AH271:$AH274,"M", "")))</f>
        <v>0</v>
      </c>
      <c r="BC271" s="237">
        <f>SUMPRODUCT(LEN($AG271:$AG274)-LEN(SUBSTITUTE($AG271:$AG274,"M", "")))</f>
        <v>0</v>
      </c>
      <c r="BD271" s="291">
        <f>SUMPRODUCT(LEN($AI271:$AI274)-LEN(SUBSTITUTE($AI271:$AI274,"S", "")))</f>
        <v>0</v>
      </c>
      <c r="BE271" s="294">
        <f>SUMPRODUCT(LEN($AI271:$AI274)-LEN(SUBSTITUTE($AI271:$AI274,"F", "")))</f>
        <v>0</v>
      </c>
      <c r="BF271" s="294">
        <f>SUMPRODUCT(LEN($AI271:$AI274)-LEN(SUBSTITUTE($AI271:$AI274,"G", "")))</f>
        <v>0</v>
      </c>
      <c r="BG271" s="297">
        <f>SUMPRODUCT(LEN($AI271:$AI274)-LEN(SUBSTITUTE($AI271:$AI274,"M", "")))</f>
        <v>0</v>
      </c>
    </row>
    <row r="272" spans="2:67" ht="28.15" hidden="1" customHeight="1" thickBot="1">
      <c r="B272" s="34"/>
      <c r="C272" s="266"/>
      <c r="D272" s="43"/>
      <c r="E272" s="42"/>
      <c r="F272" s="42"/>
      <c r="G272" s="41"/>
      <c r="H272" s="260"/>
      <c r="I272" s="270"/>
      <c r="J272" s="270"/>
      <c r="K272" s="270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45"/>
      <c r="AK272" s="245"/>
      <c r="AL272" s="23"/>
      <c r="AM272" s="211"/>
      <c r="AN272" s="211"/>
      <c r="AO272" s="248"/>
      <c r="AP272" s="241"/>
      <c r="AQ272" s="238"/>
      <c r="AR272" s="235"/>
      <c r="AS272" s="241"/>
      <c r="AT272" s="238"/>
      <c r="AU272" s="235"/>
      <c r="AV272" s="241"/>
      <c r="AW272" s="238"/>
      <c r="AX272" s="235"/>
      <c r="AY272" s="241"/>
      <c r="AZ272" s="238"/>
      <c r="BA272" s="235"/>
      <c r="BB272" s="241"/>
      <c r="BC272" s="238"/>
      <c r="BD272" s="292"/>
      <c r="BE272" s="295"/>
      <c r="BF272" s="295"/>
      <c r="BG272" s="298"/>
    </row>
    <row r="273" spans="2:67" ht="28.15" hidden="1" customHeight="1">
      <c r="B273" s="34"/>
      <c r="C273" s="267"/>
      <c r="D273" s="33"/>
      <c r="E273" s="32"/>
      <c r="F273" s="32"/>
      <c r="G273" s="31"/>
      <c r="H273" s="257"/>
      <c r="I273" s="271"/>
      <c r="J273" s="271"/>
      <c r="K273" s="271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45"/>
      <c r="AK273" s="245"/>
      <c r="AL273" s="23"/>
      <c r="AM273" s="211"/>
      <c r="AN273" s="211"/>
      <c r="AO273" s="248"/>
      <c r="AP273" s="241"/>
      <c r="AQ273" s="238"/>
      <c r="AR273" s="235"/>
      <c r="AS273" s="241"/>
      <c r="AT273" s="238"/>
      <c r="AU273" s="235"/>
      <c r="AV273" s="241"/>
      <c r="AW273" s="238"/>
      <c r="AX273" s="235"/>
      <c r="AY273" s="241"/>
      <c r="AZ273" s="238"/>
      <c r="BA273" s="235"/>
      <c r="BB273" s="241"/>
      <c r="BC273" s="238"/>
      <c r="BD273" s="292"/>
      <c r="BE273" s="295"/>
      <c r="BF273" s="295"/>
      <c r="BG273" s="298"/>
    </row>
    <row r="274" spans="2:67" ht="28.15" hidden="1" customHeight="1" thickBot="1">
      <c r="B274" s="22"/>
      <c r="C274" s="268"/>
      <c r="D274" s="21"/>
      <c r="E274" s="20"/>
      <c r="F274" s="20"/>
      <c r="G274" s="19"/>
      <c r="H274" s="258"/>
      <c r="I274" s="272"/>
      <c r="J274" s="272"/>
      <c r="K274" s="27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46"/>
      <c r="AK274" s="246"/>
      <c r="AL274" s="11"/>
      <c r="AM274" s="211"/>
      <c r="AN274" s="211"/>
      <c r="AO274" s="249"/>
      <c r="AP274" s="242"/>
      <c r="AQ274" s="239"/>
      <c r="AR274" s="236"/>
      <c r="AS274" s="242"/>
      <c r="AT274" s="239"/>
      <c r="AU274" s="236"/>
      <c r="AV274" s="242"/>
      <c r="AW274" s="239"/>
      <c r="AX274" s="236"/>
      <c r="AY274" s="242"/>
      <c r="AZ274" s="239"/>
      <c r="BA274" s="236"/>
      <c r="BB274" s="242"/>
      <c r="BC274" s="239"/>
      <c r="BD274" s="293"/>
      <c r="BE274" s="296"/>
      <c r="BF274" s="296"/>
      <c r="BG274" s="299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29" t="s">
        <v>287</v>
      </c>
      <c r="M275" s="278"/>
      <c r="N275" s="229" t="s">
        <v>286</v>
      </c>
      <c r="O275" s="278"/>
      <c r="P275" s="229" t="s">
        <v>286</v>
      </c>
      <c r="Q275" s="230"/>
      <c r="R275" s="229" t="s">
        <v>286</v>
      </c>
      <c r="S275" s="230"/>
      <c r="T275" s="229" t="s">
        <v>286</v>
      </c>
      <c r="U275" s="230"/>
      <c r="V275" s="229" t="s">
        <v>286</v>
      </c>
      <c r="W275" s="230"/>
      <c r="X275" s="229" t="s">
        <v>286</v>
      </c>
      <c r="Y275" s="230"/>
      <c r="Z275" s="229" t="s">
        <v>286</v>
      </c>
      <c r="AA275" s="230"/>
      <c r="AB275" s="229" t="s">
        <v>286</v>
      </c>
      <c r="AC275" s="230"/>
      <c r="AD275" s="229" t="s">
        <v>286</v>
      </c>
      <c r="AE275" s="230"/>
      <c r="AF275" s="243" t="s">
        <v>285</v>
      </c>
      <c r="AG275" s="230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/>
      <c r="E276" s="275">
        <v>863.95</v>
      </c>
      <c r="F276" s="276"/>
      <c r="G276" s="277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6</v>
      </c>
      <c r="AP276" s="70">
        <f t="shared" si="19"/>
        <v>0</v>
      </c>
      <c r="AQ276" s="69">
        <f t="shared" si="19"/>
        <v>0</v>
      </c>
      <c r="AR276" s="71">
        <f t="shared" si="19"/>
        <v>13</v>
      </c>
      <c r="AS276" s="70">
        <f t="shared" si="19"/>
        <v>1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0</v>
      </c>
      <c r="AY276" s="70">
        <f t="shared" si="19"/>
        <v>0</v>
      </c>
      <c r="AZ276" s="69">
        <f t="shared" si="19"/>
        <v>0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6</v>
      </c>
      <c r="BL276" s="5">
        <f>SUM(AR276:AT276,BD276)</f>
        <v>14</v>
      </c>
      <c r="BM276" s="5">
        <f>SUM(AU276:AW276,BE276)</f>
        <v>0</v>
      </c>
      <c r="BN276" s="5">
        <f>SUM(AX276:AZ276,BF276)</f>
        <v>0</v>
      </c>
      <c r="BO276" s="5">
        <f>SUM(BA276:BC276,BG276)</f>
        <v>0</v>
      </c>
    </row>
    <row r="277" spans="2:67" ht="28.15" customHeight="1">
      <c r="B277" s="34"/>
      <c r="C277" s="265">
        <v>1</v>
      </c>
      <c r="D277" s="54"/>
      <c r="E277" s="53"/>
      <c r="F277" s="53"/>
      <c r="G277" s="52"/>
      <c r="H277" s="259"/>
      <c r="I277" s="269">
        <v>46</v>
      </c>
      <c r="J277" s="269">
        <v>14</v>
      </c>
      <c r="K277" s="269">
        <v>4</v>
      </c>
      <c r="L277" s="48">
        <v>1</v>
      </c>
      <c r="M277" s="47" t="s">
        <v>422</v>
      </c>
      <c r="N277" s="48">
        <v>5</v>
      </c>
      <c r="O277" s="47" t="s">
        <v>445</v>
      </c>
      <c r="P277" s="48">
        <v>9</v>
      </c>
      <c r="Q277" s="47" t="s">
        <v>417</v>
      </c>
      <c r="R277" s="48">
        <v>13</v>
      </c>
      <c r="S277" s="47"/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 t="s">
        <v>417</v>
      </c>
      <c r="AI277" s="45"/>
      <c r="AJ277" s="244"/>
      <c r="AK277" s="244"/>
      <c r="AL277" s="44"/>
      <c r="AM277" s="247">
        <f>SUMPRODUCT(LEN($M277:$AE280)-LEN(SUBSTITUTE($M277:$AE280,"/", "")))/2</f>
        <v>0</v>
      </c>
      <c r="AN277" s="300">
        <f>SUMPRODUCT(LEN($M277:$AE280)-LEN(SUBSTITUTE($M277:$AE280,"-", "")))</f>
        <v>0</v>
      </c>
      <c r="AO277" s="247">
        <f>SUMPRODUCT(LEN($M277:$AE280)-LEN(SUBSTITUTE($M277:$AE280,"A", "")))</f>
        <v>6</v>
      </c>
      <c r="AP277" s="240">
        <f>SUMPRODUCT(LEN($AH277:$AH280)-LEN(SUBSTITUTE($AH277:$AH280,"A", "")))</f>
        <v>0</v>
      </c>
      <c r="AQ277" s="237">
        <f>SUMPRODUCT(LEN($AG277:$AG280)-LEN(SUBSTITUTE($AG277:$AG280,"A", "")))</f>
        <v>0</v>
      </c>
      <c r="AR277" s="234">
        <f>SUMPRODUCT(LEN($M277:$AE280)-LEN(SUBSTITUTE($M277:$AE280,"S", "")))</f>
        <v>13</v>
      </c>
      <c r="AS277" s="240">
        <f>SUMPRODUCT(LEN($AH277:$AH280)-LEN(SUBSTITUTE($AH277:$AH280,"S", "")))</f>
        <v>1</v>
      </c>
      <c r="AT277" s="237">
        <f>SUMPRODUCT(LEN($AG277:$AG280)-LEN(SUBSTITUTE($AG277:$AG280,"S", "")))</f>
        <v>0</v>
      </c>
      <c r="AU277" s="234">
        <f>SUMPRODUCT(LEN($M277:$AE280)-LEN(SUBSTITUTE($M277:$AE280,"F", "")))</f>
        <v>0</v>
      </c>
      <c r="AV277" s="240">
        <f>SUMPRODUCT(LEN($AH277:$AH280)-LEN(SUBSTITUTE($AH277:$AH280,"F", "")))</f>
        <v>0</v>
      </c>
      <c r="AW277" s="237">
        <f>SUMPRODUCT(LEN($AG277:$AG280)-LEN(SUBSTITUTE($AG277:$AG280,"F", "")))</f>
        <v>0</v>
      </c>
      <c r="AX277" s="234">
        <f>SUMPRODUCT(LEN($M277:$AE280)-LEN(SUBSTITUTE($M277:$AE280,"G", "")))</f>
        <v>0</v>
      </c>
      <c r="AY277" s="240">
        <f>SUMPRODUCT(LEN($AH277:$AH280)-LEN(SUBSTITUTE($AH277:$AH280,"G", "")))</f>
        <v>0</v>
      </c>
      <c r="AZ277" s="237">
        <f>SUMPRODUCT(LEN($AG277:$AG280)-LEN(SUBSTITUTE($AG277:$AG280,"G", "")))</f>
        <v>0</v>
      </c>
      <c r="BA277" s="234">
        <f>SUMPRODUCT(LEN($M277:$AE280)-LEN(SUBSTITUTE($M277:$AE280,"M", "")))</f>
        <v>0</v>
      </c>
      <c r="BB277" s="240">
        <f>SUMPRODUCT(LEN($AH277:$AH280)-LEN(SUBSTITUTE($AH277:$AH280,"M", "")))</f>
        <v>0</v>
      </c>
      <c r="BC277" s="237">
        <f>SUMPRODUCT(LEN($AG277:$AG280)-LEN(SUBSTITUTE($AG277:$AG280,"M", "")))</f>
        <v>0</v>
      </c>
      <c r="BD277" s="291">
        <f>SUMPRODUCT(LEN($AI277:$AI280)-LEN(SUBSTITUTE($AI277:$AI280,"S", "")))</f>
        <v>0</v>
      </c>
      <c r="BE277" s="294">
        <f>SUMPRODUCT(LEN($AI277:$AI280)-LEN(SUBSTITUTE($AI277:$AI280,"F", "")))</f>
        <v>0</v>
      </c>
      <c r="BF277" s="294">
        <f>SUMPRODUCT(LEN($AI277:$AI280)-LEN(SUBSTITUTE($AI277:$AI280,"G", "")))</f>
        <v>0</v>
      </c>
      <c r="BG277" s="297">
        <f>SUMPRODUCT(LEN($AI277:$AI280)-LEN(SUBSTITUTE($AI277:$AI280,"M", "")))</f>
        <v>0</v>
      </c>
    </row>
    <row r="278" spans="2:67" ht="28.15" customHeight="1" thickBot="1">
      <c r="B278" s="34"/>
      <c r="C278" s="266"/>
      <c r="D278" s="43"/>
      <c r="E278" s="42"/>
      <c r="F278" s="42"/>
      <c r="G278" s="41"/>
      <c r="H278" s="260"/>
      <c r="I278" s="270"/>
      <c r="J278" s="270"/>
      <c r="K278" s="270"/>
      <c r="L278" s="37">
        <v>2</v>
      </c>
      <c r="M278" s="36" t="s">
        <v>424</v>
      </c>
      <c r="N278" s="37">
        <v>6</v>
      </c>
      <c r="O278" s="36" t="s">
        <v>425</v>
      </c>
      <c r="P278" s="37">
        <v>10</v>
      </c>
      <c r="Q278" s="36" t="s">
        <v>417</v>
      </c>
      <c r="R278" s="37">
        <v>14</v>
      </c>
      <c r="S278" s="36"/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45"/>
      <c r="AK278" s="245"/>
      <c r="AL278" s="23"/>
      <c r="AM278" s="248"/>
      <c r="AN278" s="301"/>
      <c r="AO278" s="248"/>
      <c r="AP278" s="241"/>
      <c r="AQ278" s="238"/>
      <c r="AR278" s="235"/>
      <c r="AS278" s="241"/>
      <c r="AT278" s="238"/>
      <c r="AU278" s="235"/>
      <c r="AV278" s="241"/>
      <c r="AW278" s="238"/>
      <c r="AX278" s="235"/>
      <c r="AY278" s="241"/>
      <c r="AZ278" s="238"/>
      <c r="BA278" s="235"/>
      <c r="BB278" s="241"/>
      <c r="BC278" s="238"/>
      <c r="BD278" s="292"/>
      <c r="BE278" s="295"/>
      <c r="BF278" s="295"/>
      <c r="BG278" s="298"/>
    </row>
    <row r="279" spans="2:67" ht="28.15" customHeight="1">
      <c r="B279" s="34"/>
      <c r="C279" s="267"/>
      <c r="D279" s="33"/>
      <c r="E279" s="32"/>
      <c r="F279" s="32"/>
      <c r="G279" s="31"/>
      <c r="H279" s="257">
        <v>178</v>
      </c>
      <c r="I279" s="271"/>
      <c r="J279" s="271"/>
      <c r="K279" s="271"/>
      <c r="L279" s="27">
        <v>3</v>
      </c>
      <c r="M279" s="26" t="s">
        <v>459</v>
      </c>
      <c r="N279" s="27">
        <v>7</v>
      </c>
      <c r="O279" s="26" t="s">
        <v>418</v>
      </c>
      <c r="P279" s="27">
        <v>11</v>
      </c>
      <c r="Q279" s="26"/>
      <c r="R279" s="27">
        <v>15</v>
      </c>
      <c r="S279" s="26"/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45"/>
      <c r="AK279" s="245"/>
      <c r="AL279" s="23"/>
      <c r="AM279" s="248"/>
      <c r="AN279" s="301"/>
      <c r="AO279" s="248"/>
      <c r="AP279" s="241"/>
      <c r="AQ279" s="238"/>
      <c r="AR279" s="235"/>
      <c r="AS279" s="241"/>
      <c r="AT279" s="238"/>
      <c r="AU279" s="235"/>
      <c r="AV279" s="241"/>
      <c r="AW279" s="238"/>
      <c r="AX279" s="235"/>
      <c r="AY279" s="241"/>
      <c r="AZ279" s="238"/>
      <c r="BA279" s="235"/>
      <c r="BB279" s="241"/>
      <c r="BC279" s="238"/>
      <c r="BD279" s="292"/>
      <c r="BE279" s="295"/>
      <c r="BF279" s="295"/>
      <c r="BG279" s="298"/>
    </row>
    <row r="280" spans="2:67" ht="28.15" customHeight="1" thickBot="1">
      <c r="B280" s="34"/>
      <c r="C280" s="273"/>
      <c r="D280" s="64"/>
      <c r="E280" s="63"/>
      <c r="F280" s="63"/>
      <c r="G280" s="62"/>
      <c r="H280" s="258"/>
      <c r="I280" s="274"/>
      <c r="J280" s="274"/>
      <c r="K280" s="274"/>
      <c r="L280" s="59">
        <v>4</v>
      </c>
      <c r="M280" s="58" t="s">
        <v>427</v>
      </c>
      <c r="N280" s="59">
        <v>8</v>
      </c>
      <c r="O280" s="58" t="s">
        <v>417</v>
      </c>
      <c r="P280" s="59">
        <v>12</v>
      </c>
      <c r="Q280" s="58"/>
      <c r="R280" s="59">
        <v>16</v>
      </c>
      <c r="S280" s="58"/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50"/>
      <c r="AK280" s="250"/>
      <c r="AL280" s="55"/>
      <c r="AM280" s="249"/>
      <c r="AN280" s="302"/>
      <c r="AO280" s="249"/>
      <c r="AP280" s="242"/>
      <c r="AQ280" s="239"/>
      <c r="AR280" s="236"/>
      <c r="AS280" s="242"/>
      <c r="AT280" s="239"/>
      <c r="AU280" s="236"/>
      <c r="AV280" s="242"/>
      <c r="AW280" s="239"/>
      <c r="AX280" s="236"/>
      <c r="AY280" s="242"/>
      <c r="AZ280" s="239"/>
      <c r="BA280" s="236"/>
      <c r="BB280" s="242"/>
      <c r="BC280" s="239"/>
      <c r="BD280" s="293"/>
      <c r="BE280" s="296"/>
      <c r="BF280" s="296"/>
      <c r="BG280" s="299"/>
    </row>
    <row r="281" spans="2:67" ht="28.15" hidden="1" customHeight="1">
      <c r="B281" s="34"/>
      <c r="C281" s="265">
        <v>2</v>
      </c>
      <c r="D281" s="54"/>
      <c r="E281" s="53"/>
      <c r="F281" s="53"/>
      <c r="G281" s="52"/>
      <c r="H281" s="259"/>
      <c r="I281" s="269"/>
      <c r="J281" s="269"/>
      <c r="K281" s="269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51"/>
      <c r="AK281" s="254"/>
      <c r="AL281" s="44"/>
      <c r="AM281" s="211"/>
      <c r="AN281" s="211"/>
      <c r="AO281" s="247">
        <f>SUMPRODUCT(LEN($M281:$AE284)-LEN(SUBSTITUTE($M281:$AE284,"A", "")))</f>
        <v>0</v>
      </c>
      <c r="AP281" s="240">
        <f>SUMPRODUCT(LEN($AH281:$AH284)-LEN(SUBSTITUTE($AH281:$AH284,"A", "")))</f>
        <v>0</v>
      </c>
      <c r="AQ281" s="237">
        <f>SUMPRODUCT(LEN($AG281:$AG284)-LEN(SUBSTITUTE($AG281:$AG284,"A", "")))</f>
        <v>0</v>
      </c>
      <c r="AR281" s="234">
        <f>SUMPRODUCT(LEN($M281:$AE284)-LEN(SUBSTITUTE($M281:$AE284,"S", "")))</f>
        <v>0</v>
      </c>
      <c r="AS281" s="240">
        <f>SUMPRODUCT(LEN($AH281:$AH284)-LEN(SUBSTITUTE($AH281:$AH284,"S", "")))</f>
        <v>0</v>
      </c>
      <c r="AT281" s="237">
        <f>SUMPRODUCT(LEN($AG281:$AG284)-LEN(SUBSTITUTE($AG281:$AG284,"S", "")))</f>
        <v>0</v>
      </c>
      <c r="AU281" s="234">
        <f>SUMPRODUCT(LEN($M281:$AE284)-LEN(SUBSTITUTE($M281:$AE284,"F", "")))</f>
        <v>0</v>
      </c>
      <c r="AV281" s="240">
        <f>SUMPRODUCT(LEN($AH281:$AH284)-LEN(SUBSTITUTE($AH281:$AH284,"F", "")))</f>
        <v>0</v>
      </c>
      <c r="AW281" s="237">
        <f>SUMPRODUCT(LEN($AG281:$AG284)-LEN(SUBSTITUTE($AG281:$AG284,"F", "")))</f>
        <v>0</v>
      </c>
      <c r="AX281" s="234">
        <f>SUMPRODUCT(LEN($M281:$AE284)-LEN(SUBSTITUTE($M281:$AE284,"G", "")))</f>
        <v>0</v>
      </c>
      <c r="AY281" s="240">
        <f>SUMPRODUCT(LEN($AH281:$AH284)-LEN(SUBSTITUTE($AH281:$AH284,"G", "")))</f>
        <v>0</v>
      </c>
      <c r="AZ281" s="237">
        <f>SUMPRODUCT(LEN($AG281:$AG284)-LEN(SUBSTITUTE($AG281:$AG284,"G", "")))</f>
        <v>0</v>
      </c>
      <c r="BA281" s="234">
        <f>SUMPRODUCT(LEN($M281:$AE284)-LEN(SUBSTITUTE($M281:$AE284,"M", "")))</f>
        <v>0</v>
      </c>
      <c r="BB281" s="240">
        <f>SUMPRODUCT(LEN($AH281:$AH284)-LEN(SUBSTITUTE($AH281:$AH284,"M", "")))</f>
        <v>0</v>
      </c>
      <c r="BC281" s="237">
        <f>SUMPRODUCT(LEN($AG281:$AG284)-LEN(SUBSTITUTE($AG281:$AG284,"M", "")))</f>
        <v>0</v>
      </c>
      <c r="BD281" s="291">
        <f>SUMPRODUCT(LEN($AI281:$AI284)-LEN(SUBSTITUTE($AI281:$AI284,"S", "")))</f>
        <v>0</v>
      </c>
      <c r="BE281" s="294">
        <f>SUMPRODUCT(LEN($AI281:$AI284)-LEN(SUBSTITUTE($AI281:$AI284,"F", "")))</f>
        <v>0</v>
      </c>
      <c r="BF281" s="294">
        <f>SUMPRODUCT(LEN($AI281:$AI284)-LEN(SUBSTITUTE($AI281:$AI284,"G", "")))</f>
        <v>0</v>
      </c>
      <c r="BG281" s="297">
        <f>SUMPRODUCT(LEN($AI281:$AI284)-LEN(SUBSTITUTE($AI281:$AI284,"M", "")))</f>
        <v>0</v>
      </c>
    </row>
    <row r="282" spans="2:67" ht="28.15" hidden="1" customHeight="1" thickBot="1">
      <c r="B282" s="34"/>
      <c r="C282" s="266"/>
      <c r="D282" s="43"/>
      <c r="E282" s="42"/>
      <c r="F282" s="42"/>
      <c r="G282" s="41"/>
      <c r="H282" s="260"/>
      <c r="I282" s="270"/>
      <c r="J282" s="270"/>
      <c r="K282" s="270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52"/>
      <c r="AK282" s="255"/>
      <c r="AL282" s="23"/>
      <c r="AM282" s="211"/>
      <c r="AN282" s="211"/>
      <c r="AO282" s="248"/>
      <c r="AP282" s="241"/>
      <c r="AQ282" s="238"/>
      <c r="AR282" s="235"/>
      <c r="AS282" s="241"/>
      <c r="AT282" s="238"/>
      <c r="AU282" s="235"/>
      <c r="AV282" s="241"/>
      <c r="AW282" s="238"/>
      <c r="AX282" s="235"/>
      <c r="AY282" s="241"/>
      <c r="AZ282" s="238"/>
      <c r="BA282" s="235"/>
      <c r="BB282" s="241"/>
      <c r="BC282" s="238"/>
      <c r="BD282" s="292"/>
      <c r="BE282" s="295"/>
      <c r="BF282" s="295"/>
      <c r="BG282" s="298"/>
    </row>
    <row r="283" spans="2:67" ht="28.15" hidden="1" customHeight="1">
      <c r="B283" s="34"/>
      <c r="C283" s="267"/>
      <c r="D283" s="33"/>
      <c r="E283" s="32"/>
      <c r="F283" s="32"/>
      <c r="G283" s="31"/>
      <c r="H283" s="257"/>
      <c r="I283" s="271"/>
      <c r="J283" s="271"/>
      <c r="K283" s="271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52"/>
      <c r="AK283" s="255"/>
      <c r="AL283" s="23"/>
      <c r="AM283" s="211"/>
      <c r="AN283" s="211"/>
      <c r="AO283" s="248"/>
      <c r="AP283" s="241"/>
      <c r="AQ283" s="238"/>
      <c r="AR283" s="235"/>
      <c r="AS283" s="241"/>
      <c r="AT283" s="238"/>
      <c r="AU283" s="235"/>
      <c r="AV283" s="241"/>
      <c r="AW283" s="238"/>
      <c r="AX283" s="235"/>
      <c r="AY283" s="241"/>
      <c r="AZ283" s="238"/>
      <c r="BA283" s="235"/>
      <c r="BB283" s="241"/>
      <c r="BC283" s="238"/>
      <c r="BD283" s="292"/>
      <c r="BE283" s="295"/>
      <c r="BF283" s="295"/>
      <c r="BG283" s="298"/>
    </row>
    <row r="284" spans="2:67" ht="28.15" hidden="1" customHeight="1" thickBot="1">
      <c r="B284" s="34"/>
      <c r="C284" s="273"/>
      <c r="D284" s="64"/>
      <c r="E284" s="63"/>
      <c r="F284" s="63"/>
      <c r="G284" s="62"/>
      <c r="H284" s="258"/>
      <c r="I284" s="274"/>
      <c r="J284" s="274"/>
      <c r="K284" s="274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53"/>
      <c r="AK284" s="256"/>
      <c r="AL284" s="55"/>
      <c r="AM284" s="211"/>
      <c r="AN284" s="211"/>
      <c r="AO284" s="249"/>
      <c r="AP284" s="242"/>
      <c r="AQ284" s="239"/>
      <c r="AR284" s="236"/>
      <c r="AS284" s="242"/>
      <c r="AT284" s="239"/>
      <c r="AU284" s="236"/>
      <c r="AV284" s="242"/>
      <c r="AW284" s="239"/>
      <c r="AX284" s="236"/>
      <c r="AY284" s="242"/>
      <c r="AZ284" s="239"/>
      <c r="BA284" s="236"/>
      <c r="BB284" s="242"/>
      <c r="BC284" s="239"/>
      <c r="BD284" s="293"/>
      <c r="BE284" s="296"/>
      <c r="BF284" s="296"/>
      <c r="BG284" s="299"/>
    </row>
    <row r="285" spans="2:67" ht="28.15" hidden="1" customHeight="1">
      <c r="B285" s="34"/>
      <c r="C285" s="265">
        <v>3</v>
      </c>
      <c r="D285" s="54"/>
      <c r="E285" s="53"/>
      <c r="F285" s="53"/>
      <c r="G285" s="52"/>
      <c r="H285" s="259"/>
      <c r="I285" s="269"/>
      <c r="J285" s="269"/>
      <c r="K285" s="269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44"/>
      <c r="AK285" s="244"/>
      <c r="AL285" s="44"/>
      <c r="AM285" s="211"/>
      <c r="AN285" s="211"/>
      <c r="AO285" s="247">
        <f>SUMPRODUCT(LEN($M285:$AE288)-LEN(SUBSTITUTE($M285:$AE288,"A", "")))</f>
        <v>0</v>
      </c>
      <c r="AP285" s="240">
        <f>SUMPRODUCT(LEN($AH285:$AH288)-LEN(SUBSTITUTE($AH285:$AH288,"A", "")))</f>
        <v>0</v>
      </c>
      <c r="AQ285" s="237">
        <f>SUMPRODUCT(LEN($AG285:$AG288)-LEN(SUBSTITUTE($AG285:$AG288,"A", "")))</f>
        <v>0</v>
      </c>
      <c r="AR285" s="234">
        <f>SUMPRODUCT(LEN($M285:$AE288)-LEN(SUBSTITUTE($M285:$AE288,"S", "")))</f>
        <v>0</v>
      </c>
      <c r="AS285" s="240">
        <f>SUMPRODUCT(LEN($AH285:$AH288)-LEN(SUBSTITUTE($AH285:$AH288,"S", "")))</f>
        <v>0</v>
      </c>
      <c r="AT285" s="237">
        <f>SUMPRODUCT(LEN($AG285:$AG288)-LEN(SUBSTITUTE($AG285:$AG288,"S", "")))</f>
        <v>0</v>
      </c>
      <c r="AU285" s="234">
        <f>SUMPRODUCT(LEN($M285:$AE288)-LEN(SUBSTITUTE($M285:$AE288,"F", "")))</f>
        <v>0</v>
      </c>
      <c r="AV285" s="240">
        <f>SUMPRODUCT(LEN($AH285:$AH288)-LEN(SUBSTITUTE($AH285:$AH288,"F", "")))</f>
        <v>0</v>
      </c>
      <c r="AW285" s="237">
        <f>SUMPRODUCT(LEN($AG285:$AG288)-LEN(SUBSTITUTE($AG285:$AG288,"F", "")))</f>
        <v>0</v>
      </c>
      <c r="AX285" s="234">
        <f>SUMPRODUCT(LEN($M285:$AE288)-LEN(SUBSTITUTE($M285:$AE288,"G", "")))</f>
        <v>0</v>
      </c>
      <c r="AY285" s="240">
        <f>SUMPRODUCT(LEN($AH285:$AH288)-LEN(SUBSTITUTE($AH285:$AH288,"G", "")))</f>
        <v>0</v>
      </c>
      <c r="AZ285" s="237">
        <f>SUMPRODUCT(LEN($AG285:$AG288)-LEN(SUBSTITUTE($AG285:$AG288,"G", "")))</f>
        <v>0</v>
      </c>
      <c r="BA285" s="234">
        <f>SUMPRODUCT(LEN($M285:$AE288)-LEN(SUBSTITUTE($M285:$AE288,"M", "")))</f>
        <v>0</v>
      </c>
      <c r="BB285" s="240">
        <f>SUMPRODUCT(LEN($AH285:$AH288)-LEN(SUBSTITUTE($AH285:$AH288,"M", "")))</f>
        <v>0</v>
      </c>
      <c r="BC285" s="237">
        <f>SUMPRODUCT(LEN($AG285:$AG288)-LEN(SUBSTITUTE($AG285:$AG288,"M", "")))</f>
        <v>0</v>
      </c>
      <c r="BD285" s="291">
        <f>SUMPRODUCT(LEN($AI285:$AI288)-LEN(SUBSTITUTE($AI285:$AI288,"S", "")))</f>
        <v>0</v>
      </c>
      <c r="BE285" s="294">
        <f>SUMPRODUCT(LEN($AI285:$AI288)-LEN(SUBSTITUTE($AI285:$AI288,"F", "")))</f>
        <v>0</v>
      </c>
      <c r="BF285" s="294">
        <f>SUMPRODUCT(LEN($AI285:$AI288)-LEN(SUBSTITUTE($AI285:$AI288,"G", "")))</f>
        <v>0</v>
      </c>
      <c r="BG285" s="297">
        <f>SUMPRODUCT(LEN($AI285:$AI288)-LEN(SUBSTITUTE($AI285:$AI288,"M", "")))</f>
        <v>0</v>
      </c>
    </row>
    <row r="286" spans="2:67" ht="28.15" hidden="1" customHeight="1" thickBot="1">
      <c r="B286" s="34"/>
      <c r="C286" s="266"/>
      <c r="D286" s="43"/>
      <c r="E286" s="42"/>
      <c r="F286" s="42"/>
      <c r="G286" s="41"/>
      <c r="H286" s="260"/>
      <c r="I286" s="270"/>
      <c r="J286" s="270"/>
      <c r="K286" s="270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45"/>
      <c r="AK286" s="245"/>
      <c r="AL286" s="23"/>
      <c r="AM286" s="211"/>
      <c r="AN286" s="211"/>
      <c r="AO286" s="248"/>
      <c r="AP286" s="241"/>
      <c r="AQ286" s="238"/>
      <c r="AR286" s="235"/>
      <c r="AS286" s="241"/>
      <c r="AT286" s="238"/>
      <c r="AU286" s="235"/>
      <c r="AV286" s="241"/>
      <c r="AW286" s="238"/>
      <c r="AX286" s="235"/>
      <c r="AY286" s="241"/>
      <c r="AZ286" s="238"/>
      <c r="BA286" s="235"/>
      <c r="BB286" s="241"/>
      <c r="BC286" s="238"/>
      <c r="BD286" s="292"/>
      <c r="BE286" s="295"/>
      <c r="BF286" s="295"/>
      <c r="BG286" s="298"/>
    </row>
    <row r="287" spans="2:67" ht="28.15" hidden="1" customHeight="1">
      <c r="B287" s="34"/>
      <c r="C287" s="267"/>
      <c r="D287" s="33"/>
      <c r="E287" s="32"/>
      <c r="F287" s="32"/>
      <c r="G287" s="31"/>
      <c r="H287" s="257"/>
      <c r="I287" s="271"/>
      <c r="J287" s="271"/>
      <c r="K287" s="271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45"/>
      <c r="AK287" s="245"/>
      <c r="AL287" s="23"/>
      <c r="AM287" s="211"/>
      <c r="AN287" s="211"/>
      <c r="AO287" s="248"/>
      <c r="AP287" s="241"/>
      <c r="AQ287" s="238"/>
      <c r="AR287" s="235"/>
      <c r="AS287" s="241"/>
      <c r="AT287" s="238"/>
      <c r="AU287" s="235"/>
      <c r="AV287" s="241"/>
      <c r="AW287" s="238"/>
      <c r="AX287" s="235"/>
      <c r="AY287" s="241"/>
      <c r="AZ287" s="238"/>
      <c r="BA287" s="235"/>
      <c r="BB287" s="241"/>
      <c r="BC287" s="238"/>
      <c r="BD287" s="292"/>
      <c r="BE287" s="295"/>
      <c r="BF287" s="295"/>
      <c r="BG287" s="298"/>
    </row>
    <row r="288" spans="2:67" ht="28.15" hidden="1" customHeight="1" thickBot="1">
      <c r="B288" s="22"/>
      <c r="C288" s="268"/>
      <c r="D288" s="21"/>
      <c r="E288" s="20"/>
      <c r="F288" s="20"/>
      <c r="G288" s="19"/>
      <c r="H288" s="258"/>
      <c r="I288" s="272"/>
      <c r="J288" s="272"/>
      <c r="K288" s="27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46"/>
      <c r="AK288" s="246"/>
      <c r="AL288" s="11"/>
      <c r="AM288" s="211"/>
      <c r="AN288" s="211"/>
      <c r="AO288" s="249"/>
      <c r="AP288" s="242"/>
      <c r="AQ288" s="239"/>
      <c r="AR288" s="236"/>
      <c r="AS288" s="242"/>
      <c r="AT288" s="239"/>
      <c r="AU288" s="236"/>
      <c r="AV288" s="242"/>
      <c r="AW288" s="239"/>
      <c r="AX288" s="236"/>
      <c r="AY288" s="242"/>
      <c r="AZ288" s="239"/>
      <c r="BA288" s="236"/>
      <c r="BB288" s="242"/>
      <c r="BC288" s="239"/>
      <c r="BD288" s="293"/>
      <c r="BE288" s="296"/>
      <c r="BF288" s="296"/>
      <c r="BG288" s="299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29" t="s">
        <v>287</v>
      </c>
      <c r="M289" s="278"/>
      <c r="N289" s="229" t="s">
        <v>286</v>
      </c>
      <c r="O289" s="278"/>
      <c r="P289" s="229" t="s">
        <v>286</v>
      </c>
      <c r="Q289" s="230"/>
      <c r="R289" s="229" t="s">
        <v>286</v>
      </c>
      <c r="S289" s="230"/>
      <c r="T289" s="229" t="s">
        <v>286</v>
      </c>
      <c r="U289" s="230"/>
      <c r="V289" s="229" t="s">
        <v>286</v>
      </c>
      <c r="W289" s="230"/>
      <c r="X289" s="229" t="s">
        <v>286</v>
      </c>
      <c r="Y289" s="230"/>
      <c r="Z289" s="229" t="s">
        <v>286</v>
      </c>
      <c r="AA289" s="230"/>
      <c r="AB289" s="229" t="s">
        <v>286</v>
      </c>
      <c r="AC289" s="230"/>
      <c r="AD289" s="229" t="s">
        <v>286</v>
      </c>
      <c r="AE289" s="230"/>
      <c r="AF289" s="243" t="s">
        <v>285</v>
      </c>
      <c r="AG289" s="230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/>
      <c r="E290" s="275">
        <v>1995.09</v>
      </c>
      <c r="F290" s="276"/>
      <c r="G290" s="277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10</v>
      </c>
      <c r="AP290" s="70">
        <f t="shared" si="20"/>
        <v>6</v>
      </c>
      <c r="AQ290" s="69">
        <f t="shared" si="20"/>
        <v>0</v>
      </c>
      <c r="AR290" s="71">
        <f t="shared" si="20"/>
        <v>13</v>
      </c>
      <c r="AS290" s="70">
        <f t="shared" si="20"/>
        <v>10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0</v>
      </c>
      <c r="AY290" s="70">
        <f t="shared" si="20"/>
        <v>0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16</v>
      </c>
      <c r="BL290" s="5">
        <f>SUM(AR290:AT290,BD290)</f>
        <v>23</v>
      </c>
      <c r="BM290" s="5">
        <f>SUM(AU290:AW290,BE290)</f>
        <v>0</v>
      </c>
      <c r="BN290" s="5">
        <f>SUM(AX290:AZ290,BF290)</f>
        <v>0</v>
      </c>
      <c r="BO290" s="5">
        <f>SUM(BA290:BC290,BG290)</f>
        <v>0</v>
      </c>
    </row>
    <row r="291" spans="2:67" ht="28.15" customHeight="1">
      <c r="B291" s="34"/>
      <c r="C291" s="265">
        <v>1</v>
      </c>
      <c r="D291" s="54"/>
      <c r="E291" s="53"/>
      <c r="F291" s="53"/>
      <c r="G291" s="52"/>
      <c r="H291" s="259"/>
      <c r="I291" s="269">
        <v>57</v>
      </c>
      <c r="J291" s="269">
        <v>16</v>
      </c>
      <c r="K291" s="269">
        <v>6</v>
      </c>
      <c r="L291" s="48">
        <v>1</v>
      </c>
      <c r="M291" s="47" t="s">
        <v>458</v>
      </c>
      <c r="N291" s="48">
        <v>5</v>
      </c>
      <c r="O291" s="47" t="s">
        <v>455</v>
      </c>
      <c r="P291" s="48">
        <v>9</v>
      </c>
      <c r="Q291" s="47" t="s">
        <v>417</v>
      </c>
      <c r="R291" s="48">
        <v>13</v>
      </c>
      <c r="S291" s="47"/>
      <c r="T291" s="48">
        <v>17</v>
      </c>
      <c r="U291" s="47"/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 t="s">
        <v>457</v>
      </c>
      <c r="AI291" s="45"/>
      <c r="AJ291" s="244"/>
      <c r="AK291" s="244"/>
      <c r="AL291" s="44"/>
      <c r="AM291" s="247">
        <f>SUMPRODUCT(LEN($M291:$AE294)-LEN(SUBSTITUTE($M291:$AE294,"/", "")))/2</f>
        <v>0</v>
      </c>
      <c r="AN291" s="300">
        <f>SUMPRODUCT(LEN($M291:$AE294)-LEN(SUBSTITUTE($M291:$AE294,"-", "")))</f>
        <v>0</v>
      </c>
      <c r="AO291" s="247">
        <f>SUMPRODUCT(LEN($M291:$AE294)-LEN(SUBSTITUTE($M291:$AE294,"A", "")))</f>
        <v>10</v>
      </c>
      <c r="AP291" s="240">
        <f>SUMPRODUCT(LEN($AH291:$AH294)-LEN(SUBSTITUTE($AH291:$AH294,"A", "")))</f>
        <v>6</v>
      </c>
      <c r="AQ291" s="237">
        <f>SUMPRODUCT(LEN($AG291:$AG294)-LEN(SUBSTITUTE($AG291:$AG294,"A", "")))</f>
        <v>0</v>
      </c>
      <c r="AR291" s="234">
        <f>SUMPRODUCT(LEN($M291:$AE294)-LEN(SUBSTITUTE($M291:$AE294,"S", "")))</f>
        <v>13</v>
      </c>
      <c r="AS291" s="240">
        <f>SUMPRODUCT(LEN($AH291:$AH294)-LEN(SUBSTITUTE($AH291:$AH294,"S", "")))</f>
        <v>10</v>
      </c>
      <c r="AT291" s="237">
        <f>SUMPRODUCT(LEN($AG291:$AG294)-LEN(SUBSTITUTE($AG291:$AG294,"S", "")))</f>
        <v>0</v>
      </c>
      <c r="AU291" s="234">
        <f>SUMPRODUCT(LEN($M291:$AE294)-LEN(SUBSTITUTE($M291:$AE294,"F", "")))</f>
        <v>0</v>
      </c>
      <c r="AV291" s="240">
        <f>SUMPRODUCT(LEN($AH291:$AH294)-LEN(SUBSTITUTE($AH291:$AH294,"F", "")))</f>
        <v>0</v>
      </c>
      <c r="AW291" s="237">
        <f>SUMPRODUCT(LEN($AG291:$AG294)-LEN(SUBSTITUTE($AG291:$AG294,"F", "")))</f>
        <v>0</v>
      </c>
      <c r="AX291" s="234">
        <f>SUMPRODUCT(LEN($M291:$AE294)-LEN(SUBSTITUTE($M291:$AE294,"G", "")))</f>
        <v>0</v>
      </c>
      <c r="AY291" s="240">
        <f>SUMPRODUCT(LEN($AH291:$AH294)-LEN(SUBSTITUTE($AH291:$AH294,"G", "")))</f>
        <v>0</v>
      </c>
      <c r="AZ291" s="237">
        <f>SUMPRODUCT(LEN($AG291:$AG294)-LEN(SUBSTITUTE($AG291:$AG294,"G", "")))</f>
        <v>0</v>
      </c>
      <c r="BA291" s="234">
        <f>SUMPRODUCT(LEN($M291:$AE294)-LEN(SUBSTITUTE($M291:$AE294,"M", "")))</f>
        <v>0</v>
      </c>
      <c r="BB291" s="240">
        <f>SUMPRODUCT(LEN($AH291:$AH294)-LEN(SUBSTITUTE($AH291:$AH294,"M", "")))</f>
        <v>0</v>
      </c>
      <c r="BC291" s="237">
        <f>SUMPRODUCT(LEN($AG291:$AG294)-LEN(SUBSTITUTE($AG291:$AG294,"M", "")))</f>
        <v>0</v>
      </c>
      <c r="BD291" s="291">
        <f>SUMPRODUCT(LEN($AI291:$AI294)-LEN(SUBSTITUTE($AI291:$AI294,"S", "")))</f>
        <v>0</v>
      </c>
      <c r="BE291" s="294">
        <f>SUMPRODUCT(LEN($AI291:$AI294)-LEN(SUBSTITUTE($AI291:$AI294,"F", "")))</f>
        <v>0</v>
      </c>
      <c r="BF291" s="294">
        <f>SUMPRODUCT(LEN($AI291:$AI294)-LEN(SUBSTITUTE($AI291:$AI294,"G", "")))</f>
        <v>0</v>
      </c>
      <c r="BG291" s="297">
        <f>SUMPRODUCT(LEN($AI291:$AI294)-LEN(SUBSTITUTE($AI291:$AI294,"M", "")))</f>
        <v>0</v>
      </c>
    </row>
    <row r="292" spans="2:67" ht="28.15" customHeight="1" thickBot="1">
      <c r="B292" s="34"/>
      <c r="C292" s="266"/>
      <c r="D292" s="43"/>
      <c r="E292" s="42"/>
      <c r="F292" s="42"/>
      <c r="G292" s="41"/>
      <c r="H292" s="260"/>
      <c r="I292" s="270"/>
      <c r="J292" s="270"/>
      <c r="K292" s="270"/>
      <c r="L292" s="37">
        <v>2</v>
      </c>
      <c r="M292" s="36" t="s">
        <v>443</v>
      </c>
      <c r="N292" s="37">
        <v>6</v>
      </c>
      <c r="O292" s="36" t="s">
        <v>425</v>
      </c>
      <c r="P292" s="37">
        <v>10</v>
      </c>
      <c r="Q292" s="36" t="s">
        <v>422</v>
      </c>
      <c r="R292" s="37">
        <v>14</v>
      </c>
      <c r="S292" s="36"/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456</v>
      </c>
      <c r="AI292" s="24"/>
      <c r="AJ292" s="245"/>
      <c r="AK292" s="245"/>
      <c r="AL292" s="23"/>
      <c r="AM292" s="248"/>
      <c r="AN292" s="301"/>
      <c r="AO292" s="248"/>
      <c r="AP292" s="241"/>
      <c r="AQ292" s="238"/>
      <c r="AR292" s="235"/>
      <c r="AS292" s="241"/>
      <c r="AT292" s="238"/>
      <c r="AU292" s="235"/>
      <c r="AV292" s="241"/>
      <c r="AW292" s="238"/>
      <c r="AX292" s="235"/>
      <c r="AY292" s="241"/>
      <c r="AZ292" s="238"/>
      <c r="BA292" s="235"/>
      <c r="BB292" s="241"/>
      <c r="BC292" s="238"/>
      <c r="BD292" s="292"/>
      <c r="BE292" s="295"/>
      <c r="BF292" s="295"/>
      <c r="BG292" s="298"/>
    </row>
    <row r="293" spans="2:67" ht="28.15" customHeight="1">
      <c r="B293" s="34"/>
      <c r="C293" s="267"/>
      <c r="D293" s="33"/>
      <c r="E293" s="32"/>
      <c r="F293" s="32"/>
      <c r="G293" s="31"/>
      <c r="H293" s="257">
        <v>178</v>
      </c>
      <c r="I293" s="271"/>
      <c r="J293" s="271"/>
      <c r="K293" s="271"/>
      <c r="L293" s="27">
        <v>3</v>
      </c>
      <c r="M293" s="26" t="s">
        <v>455</v>
      </c>
      <c r="N293" s="27">
        <v>7</v>
      </c>
      <c r="O293" s="26" t="s">
        <v>425</v>
      </c>
      <c r="P293" s="27">
        <v>11</v>
      </c>
      <c r="Q293" s="26"/>
      <c r="R293" s="27">
        <v>15</v>
      </c>
      <c r="S293" s="26"/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 t="s">
        <v>445</v>
      </c>
      <c r="AI293" s="24"/>
      <c r="AJ293" s="245"/>
      <c r="AK293" s="245"/>
      <c r="AL293" s="23"/>
      <c r="AM293" s="248"/>
      <c r="AN293" s="301"/>
      <c r="AO293" s="248"/>
      <c r="AP293" s="241"/>
      <c r="AQ293" s="238"/>
      <c r="AR293" s="235"/>
      <c r="AS293" s="241"/>
      <c r="AT293" s="238"/>
      <c r="AU293" s="235"/>
      <c r="AV293" s="241"/>
      <c r="AW293" s="238"/>
      <c r="AX293" s="235"/>
      <c r="AY293" s="241"/>
      <c r="AZ293" s="238"/>
      <c r="BA293" s="235"/>
      <c r="BB293" s="241"/>
      <c r="BC293" s="238"/>
      <c r="BD293" s="292"/>
      <c r="BE293" s="295"/>
      <c r="BF293" s="295"/>
      <c r="BG293" s="298"/>
    </row>
    <row r="294" spans="2:67" ht="28.15" customHeight="1" thickBot="1">
      <c r="B294" s="34"/>
      <c r="C294" s="273"/>
      <c r="D294" s="64"/>
      <c r="E294" s="63"/>
      <c r="F294" s="63"/>
      <c r="G294" s="62"/>
      <c r="H294" s="258"/>
      <c r="I294" s="274"/>
      <c r="J294" s="274"/>
      <c r="K294" s="274"/>
      <c r="L294" s="59">
        <v>4</v>
      </c>
      <c r="M294" s="58" t="s">
        <v>427</v>
      </c>
      <c r="N294" s="59">
        <v>8</v>
      </c>
      <c r="O294" s="58" t="s">
        <v>417</v>
      </c>
      <c r="P294" s="59">
        <v>12</v>
      </c>
      <c r="Q294" s="58"/>
      <c r="R294" s="59">
        <v>16</v>
      </c>
      <c r="S294" s="58"/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50"/>
      <c r="AK294" s="250"/>
      <c r="AL294" s="55"/>
      <c r="AM294" s="249"/>
      <c r="AN294" s="302"/>
      <c r="AO294" s="249"/>
      <c r="AP294" s="242"/>
      <c r="AQ294" s="239"/>
      <c r="AR294" s="236"/>
      <c r="AS294" s="242"/>
      <c r="AT294" s="239"/>
      <c r="AU294" s="236"/>
      <c r="AV294" s="242"/>
      <c r="AW294" s="239"/>
      <c r="AX294" s="236"/>
      <c r="AY294" s="242"/>
      <c r="AZ294" s="239"/>
      <c r="BA294" s="236"/>
      <c r="BB294" s="242"/>
      <c r="BC294" s="239"/>
      <c r="BD294" s="293"/>
      <c r="BE294" s="296"/>
      <c r="BF294" s="296"/>
      <c r="BG294" s="299"/>
    </row>
    <row r="295" spans="2:67" ht="28.15" hidden="1" customHeight="1">
      <c r="B295" s="34"/>
      <c r="C295" s="265">
        <v>2</v>
      </c>
      <c r="D295" s="54"/>
      <c r="E295" s="53"/>
      <c r="F295" s="53"/>
      <c r="G295" s="52"/>
      <c r="H295" s="259"/>
      <c r="I295" s="269"/>
      <c r="J295" s="269"/>
      <c r="K295" s="269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51"/>
      <c r="AK295" s="254"/>
      <c r="AL295" s="44"/>
      <c r="AM295" s="211"/>
      <c r="AN295" s="211"/>
      <c r="AO295" s="247">
        <f>SUMPRODUCT(LEN($M295:$AE298)-LEN(SUBSTITUTE($M295:$AE298,"A", "")))</f>
        <v>0</v>
      </c>
      <c r="AP295" s="240">
        <f>SUMPRODUCT(LEN($AH295:$AH298)-LEN(SUBSTITUTE($AH295:$AH298,"A", "")))</f>
        <v>0</v>
      </c>
      <c r="AQ295" s="237">
        <f>SUMPRODUCT(LEN($AG295:$AG298)-LEN(SUBSTITUTE($AG295:$AG298,"A", "")))</f>
        <v>0</v>
      </c>
      <c r="AR295" s="234">
        <f>SUMPRODUCT(LEN($M295:$AE298)-LEN(SUBSTITUTE($M295:$AE298,"S", "")))</f>
        <v>0</v>
      </c>
      <c r="AS295" s="240">
        <f>SUMPRODUCT(LEN($AH295:$AH298)-LEN(SUBSTITUTE($AH295:$AH298,"S", "")))</f>
        <v>0</v>
      </c>
      <c r="AT295" s="237">
        <f>SUMPRODUCT(LEN($AG295:$AG298)-LEN(SUBSTITUTE($AG295:$AG298,"S", "")))</f>
        <v>0</v>
      </c>
      <c r="AU295" s="234">
        <f>SUMPRODUCT(LEN($M295:$AE298)-LEN(SUBSTITUTE($M295:$AE298,"F", "")))</f>
        <v>0</v>
      </c>
      <c r="AV295" s="240">
        <f>SUMPRODUCT(LEN($AH295:$AH298)-LEN(SUBSTITUTE($AH295:$AH298,"F", "")))</f>
        <v>0</v>
      </c>
      <c r="AW295" s="237">
        <f>SUMPRODUCT(LEN($AG295:$AG298)-LEN(SUBSTITUTE($AG295:$AG298,"F", "")))</f>
        <v>0</v>
      </c>
      <c r="AX295" s="234">
        <f>SUMPRODUCT(LEN($M295:$AE298)-LEN(SUBSTITUTE($M295:$AE298,"G", "")))</f>
        <v>0</v>
      </c>
      <c r="AY295" s="240">
        <f>SUMPRODUCT(LEN($AH295:$AH298)-LEN(SUBSTITUTE($AH295:$AH298,"G", "")))</f>
        <v>0</v>
      </c>
      <c r="AZ295" s="237">
        <f>SUMPRODUCT(LEN($AG295:$AG298)-LEN(SUBSTITUTE($AG295:$AG298,"G", "")))</f>
        <v>0</v>
      </c>
      <c r="BA295" s="234">
        <f>SUMPRODUCT(LEN($M295:$AE298)-LEN(SUBSTITUTE($M295:$AE298,"M", "")))</f>
        <v>0</v>
      </c>
      <c r="BB295" s="240">
        <f>SUMPRODUCT(LEN($AH295:$AH298)-LEN(SUBSTITUTE($AH295:$AH298,"M", "")))</f>
        <v>0</v>
      </c>
      <c r="BC295" s="237">
        <f>SUMPRODUCT(LEN($AG295:$AG298)-LEN(SUBSTITUTE($AG295:$AG298,"M", "")))</f>
        <v>0</v>
      </c>
      <c r="BD295" s="291">
        <f>SUMPRODUCT(LEN($AI295:$AI298)-LEN(SUBSTITUTE($AI295:$AI298,"S", "")))</f>
        <v>0</v>
      </c>
      <c r="BE295" s="294">
        <f>SUMPRODUCT(LEN($AI295:$AI298)-LEN(SUBSTITUTE($AI295:$AI298,"F", "")))</f>
        <v>0</v>
      </c>
      <c r="BF295" s="294">
        <f>SUMPRODUCT(LEN($AI295:$AI298)-LEN(SUBSTITUTE($AI295:$AI298,"G", "")))</f>
        <v>0</v>
      </c>
      <c r="BG295" s="297">
        <f>SUMPRODUCT(LEN($AI295:$AI298)-LEN(SUBSTITUTE($AI295:$AI298,"M", "")))</f>
        <v>0</v>
      </c>
    </row>
    <row r="296" spans="2:67" ht="28.15" hidden="1" customHeight="1" thickBot="1">
      <c r="B296" s="34"/>
      <c r="C296" s="266"/>
      <c r="D296" s="43"/>
      <c r="E296" s="42"/>
      <c r="F296" s="42"/>
      <c r="G296" s="41"/>
      <c r="H296" s="260"/>
      <c r="I296" s="270"/>
      <c r="J296" s="270"/>
      <c r="K296" s="270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52"/>
      <c r="AK296" s="255"/>
      <c r="AL296" s="23"/>
      <c r="AM296" s="211"/>
      <c r="AN296" s="211"/>
      <c r="AO296" s="248"/>
      <c r="AP296" s="241"/>
      <c r="AQ296" s="238"/>
      <c r="AR296" s="235"/>
      <c r="AS296" s="241"/>
      <c r="AT296" s="238"/>
      <c r="AU296" s="235"/>
      <c r="AV296" s="241"/>
      <c r="AW296" s="238"/>
      <c r="AX296" s="235"/>
      <c r="AY296" s="241"/>
      <c r="AZ296" s="238"/>
      <c r="BA296" s="235"/>
      <c r="BB296" s="241"/>
      <c r="BC296" s="238"/>
      <c r="BD296" s="292"/>
      <c r="BE296" s="295"/>
      <c r="BF296" s="295"/>
      <c r="BG296" s="298"/>
    </row>
    <row r="297" spans="2:67" ht="28.15" hidden="1" customHeight="1">
      <c r="B297" s="34"/>
      <c r="C297" s="267"/>
      <c r="D297" s="33"/>
      <c r="E297" s="32"/>
      <c r="F297" s="32"/>
      <c r="G297" s="31"/>
      <c r="H297" s="257"/>
      <c r="I297" s="271"/>
      <c r="J297" s="271"/>
      <c r="K297" s="271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52"/>
      <c r="AK297" s="255"/>
      <c r="AL297" s="23"/>
      <c r="AM297" s="211"/>
      <c r="AN297" s="211"/>
      <c r="AO297" s="248"/>
      <c r="AP297" s="241"/>
      <c r="AQ297" s="238"/>
      <c r="AR297" s="235"/>
      <c r="AS297" s="241"/>
      <c r="AT297" s="238"/>
      <c r="AU297" s="235"/>
      <c r="AV297" s="241"/>
      <c r="AW297" s="238"/>
      <c r="AX297" s="235"/>
      <c r="AY297" s="241"/>
      <c r="AZ297" s="238"/>
      <c r="BA297" s="235"/>
      <c r="BB297" s="241"/>
      <c r="BC297" s="238"/>
      <c r="BD297" s="292"/>
      <c r="BE297" s="295"/>
      <c r="BF297" s="295"/>
      <c r="BG297" s="298"/>
    </row>
    <row r="298" spans="2:67" ht="28.15" hidden="1" customHeight="1" thickBot="1">
      <c r="B298" s="34"/>
      <c r="C298" s="273"/>
      <c r="D298" s="64"/>
      <c r="E298" s="63"/>
      <c r="F298" s="63"/>
      <c r="G298" s="62"/>
      <c r="H298" s="258"/>
      <c r="I298" s="274"/>
      <c r="J298" s="274"/>
      <c r="K298" s="274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53"/>
      <c r="AK298" s="256"/>
      <c r="AL298" s="55"/>
      <c r="AM298" s="211"/>
      <c r="AN298" s="211"/>
      <c r="AO298" s="249"/>
      <c r="AP298" s="242"/>
      <c r="AQ298" s="239"/>
      <c r="AR298" s="236"/>
      <c r="AS298" s="242"/>
      <c r="AT298" s="239"/>
      <c r="AU298" s="236"/>
      <c r="AV298" s="242"/>
      <c r="AW298" s="239"/>
      <c r="AX298" s="236"/>
      <c r="AY298" s="242"/>
      <c r="AZ298" s="239"/>
      <c r="BA298" s="236"/>
      <c r="BB298" s="242"/>
      <c r="BC298" s="239"/>
      <c r="BD298" s="293"/>
      <c r="BE298" s="296"/>
      <c r="BF298" s="296"/>
      <c r="BG298" s="299"/>
    </row>
    <row r="299" spans="2:67" ht="28.15" hidden="1" customHeight="1">
      <c r="B299" s="34"/>
      <c r="C299" s="265">
        <v>3</v>
      </c>
      <c r="D299" s="54"/>
      <c r="E299" s="53"/>
      <c r="F299" s="53"/>
      <c r="G299" s="52"/>
      <c r="H299" s="259"/>
      <c r="I299" s="269"/>
      <c r="J299" s="269"/>
      <c r="K299" s="269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44"/>
      <c r="AK299" s="244"/>
      <c r="AL299" s="44"/>
      <c r="AM299" s="211"/>
      <c r="AN299" s="211"/>
      <c r="AO299" s="247">
        <f>SUMPRODUCT(LEN($M299:$AE302)-LEN(SUBSTITUTE($M299:$AE302,"A", "")))</f>
        <v>0</v>
      </c>
      <c r="AP299" s="240">
        <f>SUMPRODUCT(LEN($AH299:$AH302)-LEN(SUBSTITUTE($AH299:$AH302,"A", "")))</f>
        <v>0</v>
      </c>
      <c r="AQ299" s="237">
        <f>SUMPRODUCT(LEN($AG299:$AG302)-LEN(SUBSTITUTE($AG299:$AG302,"A", "")))</f>
        <v>0</v>
      </c>
      <c r="AR299" s="234">
        <f>SUMPRODUCT(LEN($M299:$AE302)-LEN(SUBSTITUTE($M299:$AE302,"S", "")))</f>
        <v>0</v>
      </c>
      <c r="AS299" s="240">
        <f>SUMPRODUCT(LEN($AH299:$AH302)-LEN(SUBSTITUTE($AH299:$AH302,"S", "")))</f>
        <v>0</v>
      </c>
      <c r="AT299" s="237">
        <f>SUMPRODUCT(LEN($AG299:$AG302)-LEN(SUBSTITUTE($AG299:$AG302,"S", "")))</f>
        <v>0</v>
      </c>
      <c r="AU299" s="234">
        <f>SUMPRODUCT(LEN($M299:$AE302)-LEN(SUBSTITUTE($M299:$AE302,"F", "")))</f>
        <v>0</v>
      </c>
      <c r="AV299" s="240">
        <f>SUMPRODUCT(LEN($AH299:$AH302)-LEN(SUBSTITUTE($AH299:$AH302,"F", "")))</f>
        <v>0</v>
      </c>
      <c r="AW299" s="237">
        <f>SUMPRODUCT(LEN($AG299:$AG302)-LEN(SUBSTITUTE($AG299:$AG302,"F", "")))</f>
        <v>0</v>
      </c>
      <c r="AX299" s="234">
        <f>SUMPRODUCT(LEN($M299:$AE302)-LEN(SUBSTITUTE($M299:$AE302,"G", "")))</f>
        <v>0</v>
      </c>
      <c r="AY299" s="240">
        <f>SUMPRODUCT(LEN($AH299:$AH302)-LEN(SUBSTITUTE($AH299:$AH302,"G", "")))</f>
        <v>0</v>
      </c>
      <c r="AZ299" s="237">
        <f>SUMPRODUCT(LEN($AG299:$AG302)-LEN(SUBSTITUTE($AG299:$AG302,"G", "")))</f>
        <v>0</v>
      </c>
      <c r="BA299" s="234">
        <f>SUMPRODUCT(LEN($M299:$AE302)-LEN(SUBSTITUTE($M299:$AE302,"M", "")))</f>
        <v>0</v>
      </c>
      <c r="BB299" s="240">
        <f>SUMPRODUCT(LEN($AH299:$AH302)-LEN(SUBSTITUTE($AH299:$AH302,"M", "")))</f>
        <v>0</v>
      </c>
      <c r="BC299" s="237">
        <f>SUMPRODUCT(LEN($AG299:$AG302)-LEN(SUBSTITUTE($AG299:$AG302,"M", "")))</f>
        <v>0</v>
      </c>
      <c r="BD299" s="291">
        <f>SUMPRODUCT(LEN($AI299:$AI302)-LEN(SUBSTITUTE($AI299:$AI302,"S", "")))</f>
        <v>0</v>
      </c>
      <c r="BE299" s="294">
        <f>SUMPRODUCT(LEN($AI299:$AI302)-LEN(SUBSTITUTE($AI299:$AI302,"F", "")))</f>
        <v>0</v>
      </c>
      <c r="BF299" s="294">
        <f>SUMPRODUCT(LEN($AI299:$AI302)-LEN(SUBSTITUTE($AI299:$AI302,"G", "")))</f>
        <v>0</v>
      </c>
      <c r="BG299" s="297">
        <f>SUMPRODUCT(LEN($AI299:$AI302)-LEN(SUBSTITUTE($AI299:$AI302,"M", "")))</f>
        <v>0</v>
      </c>
    </row>
    <row r="300" spans="2:67" ht="28.15" hidden="1" customHeight="1" thickBot="1">
      <c r="B300" s="34"/>
      <c r="C300" s="266"/>
      <c r="D300" s="43"/>
      <c r="E300" s="42"/>
      <c r="F300" s="42"/>
      <c r="G300" s="41"/>
      <c r="H300" s="260"/>
      <c r="I300" s="270"/>
      <c r="J300" s="270"/>
      <c r="K300" s="270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45"/>
      <c r="AK300" s="245"/>
      <c r="AL300" s="23"/>
      <c r="AM300" s="211"/>
      <c r="AN300" s="211"/>
      <c r="AO300" s="248"/>
      <c r="AP300" s="241"/>
      <c r="AQ300" s="238"/>
      <c r="AR300" s="235"/>
      <c r="AS300" s="241"/>
      <c r="AT300" s="238"/>
      <c r="AU300" s="235"/>
      <c r="AV300" s="241"/>
      <c r="AW300" s="238"/>
      <c r="AX300" s="235"/>
      <c r="AY300" s="241"/>
      <c r="AZ300" s="238"/>
      <c r="BA300" s="235"/>
      <c r="BB300" s="241"/>
      <c r="BC300" s="238"/>
      <c r="BD300" s="292"/>
      <c r="BE300" s="295"/>
      <c r="BF300" s="295"/>
      <c r="BG300" s="298"/>
    </row>
    <row r="301" spans="2:67" ht="28.15" hidden="1" customHeight="1">
      <c r="B301" s="34"/>
      <c r="C301" s="267"/>
      <c r="D301" s="33"/>
      <c r="E301" s="32"/>
      <c r="F301" s="32"/>
      <c r="G301" s="31"/>
      <c r="H301" s="257"/>
      <c r="I301" s="271"/>
      <c r="J301" s="271"/>
      <c r="K301" s="271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45"/>
      <c r="AK301" s="245"/>
      <c r="AL301" s="23"/>
      <c r="AM301" s="211"/>
      <c r="AN301" s="211"/>
      <c r="AO301" s="248"/>
      <c r="AP301" s="241"/>
      <c r="AQ301" s="238"/>
      <c r="AR301" s="235"/>
      <c r="AS301" s="241"/>
      <c r="AT301" s="238"/>
      <c r="AU301" s="235"/>
      <c r="AV301" s="241"/>
      <c r="AW301" s="238"/>
      <c r="AX301" s="235"/>
      <c r="AY301" s="241"/>
      <c r="AZ301" s="238"/>
      <c r="BA301" s="235"/>
      <c r="BB301" s="241"/>
      <c r="BC301" s="238"/>
      <c r="BD301" s="292"/>
      <c r="BE301" s="295"/>
      <c r="BF301" s="295"/>
      <c r="BG301" s="298"/>
    </row>
    <row r="302" spans="2:67" ht="28.15" hidden="1" customHeight="1" thickBot="1">
      <c r="B302" s="22"/>
      <c r="C302" s="268"/>
      <c r="D302" s="21"/>
      <c r="E302" s="20"/>
      <c r="F302" s="20"/>
      <c r="G302" s="19"/>
      <c r="H302" s="258"/>
      <c r="I302" s="272"/>
      <c r="J302" s="272"/>
      <c r="K302" s="27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46"/>
      <c r="AK302" s="246"/>
      <c r="AL302" s="11"/>
      <c r="AM302" s="211"/>
      <c r="AN302" s="211"/>
      <c r="AO302" s="249"/>
      <c r="AP302" s="242"/>
      <c r="AQ302" s="239"/>
      <c r="AR302" s="236"/>
      <c r="AS302" s="242"/>
      <c r="AT302" s="239"/>
      <c r="AU302" s="236"/>
      <c r="AV302" s="242"/>
      <c r="AW302" s="239"/>
      <c r="AX302" s="236"/>
      <c r="AY302" s="242"/>
      <c r="AZ302" s="239"/>
      <c r="BA302" s="236"/>
      <c r="BB302" s="242"/>
      <c r="BC302" s="239"/>
      <c r="BD302" s="293"/>
      <c r="BE302" s="296"/>
      <c r="BF302" s="296"/>
      <c r="BG302" s="299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29" t="s">
        <v>287</v>
      </c>
      <c r="M303" s="278"/>
      <c r="N303" s="229" t="s">
        <v>286</v>
      </c>
      <c r="O303" s="278"/>
      <c r="P303" s="229" t="s">
        <v>286</v>
      </c>
      <c r="Q303" s="230"/>
      <c r="R303" s="229" t="s">
        <v>286</v>
      </c>
      <c r="S303" s="230"/>
      <c r="T303" s="229" t="s">
        <v>286</v>
      </c>
      <c r="U303" s="230"/>
      <c r="V303" s="229" t="s">
        <v>286</v>
      </c>
      <c r="W303" s="230"/>
      <c r="X303" s="229" t="s">
        <v>286</v>
      </c>
      <c r="Y303" s="230"/>
      <c r="Z303" s="229" t="s">
        <v>286</v>
      </c>
      <c r="AA303" s="230"/>
      <c r="AB303" s="229" t="s">
        <v>286</v>
      </c>
      <c r="AC303" s="230"/>
      <c r="AD303" s="229" t="s">
        <v>286</v>
      </c>
      <c r="AE303" s="230"/>
      <c r="AF303" s="243" t="s">
        <v>285</v>
      </c>
      <c r="AG303" s="230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/>
      <c r="E304" s="275">
        <v>2348.4499999999998</v>
      </c>
      <c r="F304" s="276"/>
      <c r="G304" s="277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5</v>
      </c>
      <c r="AP304" s="70">
        <f t="shared" si="21"/>
        <v>2</v>
      </c>
      <c r="AQ304" s="69">
        <f t="shared" si="21"/>
        <v>0</v>
      </c>
      <c r="AR304" s="71">
        <f t="shared" si="21"/>
        <v>18</v>
      </c>
      <c r="AS304" s="70">
        <f t="shared" si="21"/>
        <v>12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0</v>
      </c>
      <c r="AY304" s="70">
        <f t="shared" si="21"/>
        <v>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1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7</v>
      </c>
      <c r="BL304" s="5">
        <f>SUM(AR304:AT304,BD304)</f>
        <v>31</v>
      </c>
      <c r="BM304" s="5">
        <f>SUM(AU304:AW304,BE304)</f>
        <v>0</v>
      </c>
      <c r="BN304" s="5">
        <f>SUM(AX304:AZ304,BF304)</f>
        <v>0</v>
      </c>
      <c r="BO304" s="5">
        <f>SUM(BA304:BC304,BG304)</f>
        <v>0</v>
      </c>
    </row>
    <row r="305" spans="2:67" ht="28.15" customHeight="1">
      <c r="B305" s="34"/>
      <c r="C305" s="265">
        <v>1</v>
      </c>
      <c r="D305" s="54"/>
      <c r="E305" s="53"/>
      <c r="F305" s="53"/>
      <c r="G305" s="52"/>
      <c r="H305" s="259"/>
      <c r="I305" s="269">
        <v>64</v>
      </c>
      <c r="J305" s="269">
        <v>14</v>
      </c>
      <c r="K305" s="269">
        <v>5</v>
      </c>
      <c r="L305" s="48">
        <v>1</v>
      </c>
      <c r="M305" s="47" t="s">
        <v>422</v>
      </c>
      <c r="N305" s="48">
        <v>5</v>
      </c>
      <c r="O305" s="47" t="s">
        <v>454</v>
      </c>
      <c r="P305" s="48">
        <v>9</v>
      </c>
      <c r="Q305" s="47" t="s">
        <v>417</v>
      </c>
      <c r="R305" s="48">
        <v>13</v>
      </c>
      <c r="S305" s="47"/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424</v>
      </c>
      <c r="AI305" s="45" t="s">
        <v>417</v>
      </c>
      <c r="AJ305" s="244"/>
      <c r="AK305" s="244"/>
      <c r="AL305" s="44"/>
      <c r="AM305" s="247">
        <f>SUMPRODUCT(LEN($M305:$AE308)-LEN(SUBSTITUTE($M305:$AE308,"/", "")))/2</f>
        <v>0</v>
      </c>
      <c r="AN305" s="300">
        <f>SUMPRODUCT(LEN($M305:$AE308)-LEN(SUBSTITUTE($M305:$AE308,"-", "")))</f>
        <v>0</v>
      </c>
      <c r="AO305" s="247">
        <f>SUMPRODUCT(LEN($M305:$AE308)-LEN(SUBSTITUTE($M305:$AE308,"A", "")))</f>
        <v>5</v>
      </c>
      <c r="AP305" s="240">
        <f>SUMPRODUCT(LEN($AH305:$AH308)-LEN(SUBSTITUTE($AH305:$AH308,"A", "")))</f>
        <v>2</v>
      </c>
      <c r="AQ305" s="237">
        <f>SUMPRODUCT(LEN($AG305:$AG308)-LEN(SUBSTITUTE($AG305:$AG308,"A", "")))</f>
        <v>0</v>
      </c>
      <c r="AR305" s="234">
        <f>SUMPRODUCT(LEN($M305:$AE308)-LEN(SUBSTITUTE($M305:$AE308,"S", "")))</f>
        <v>18</v>
      </c>
      <c r="AS305" s="240">
        <f>SUMPRODUCT(LEN($AH305:$AH308)-LEN(SUBSTITUTE($AH305:$AH308,"S", "")))</f>
        <v>12</v>
      </c>
      <c r="AT305" s="237">
        <f>SUMPRODUCT(LEN($AG305:$AG308)-LEN(SUBSTITUTE($AG305:$AG308,"S", "")))</f>
        <v>0</v>
      </c>
      <c r="AU305" s="234">
        <f>SUMPRODUCT(LEN($M305:$AE308)-LEN(SUBSTITUTE($M305:$AE308,"F", "")))</f>
        <v>0</v>
      </c>
      <c r="AV305" s="240">
        <f>SUMPRODUCT(LEN($AH305:$AH308)-LEN(SUBSTITUTE($AH305:$AH308,"F", "")))</f>
        <v>0</v>
      </c>
      <c r="AW305" s="237">
        <f>SUMPRODUCT(LEN($AG305:$AG308)-LEN(SUBSTITUTE($AG305:$AG308,"F", "")))</f>
        <v>0</v>
      </c>
      <c r="AX305" s="234">
        <f>SUMPRODUCT(LEN($M305:$AE308)-LEN(SUBSTITUTE($M305:$AE308,"G", "")))</f>
        <v>0</v>
      </c>
      <c r="AY305" s="240">
        <f>SUMPRODUCT(LEN($AH305:$AH308)-LEN(SUBSTITUTE($AH305:$AH308,"G", "")))</f>
        <v>0</v>
      </c>
      <c r="AZ305" s="237">
        <f>SUMPRODUCT(LEN($AG305:$AG308)-LEN(SUBSTITUTE($AG305:$AG308,"G", "")))</f>
        <v>0</v>
      </c>
      <c r="BA305" s="234">
        <f>SUMPRODUCT(LEN($M305:$AE308)-LEN(SUBSTITUTE($M305:$AE308,"M", "")))</f>
        <v>0</v>
      </c>
      <c r="BB305" s="240">
        <f>SUMPRODUCT(LEN($AH305:$AH308)-LEN(SUBSTITUTE($AH305:$AH308,"M", "")))</f>
        <v>0</v>
      </c>
      <c r="BC305" s="237">
        <f>SUMPRODUCT(LEN($AG305:$AG308)-LEN(SUBSTITUTE($AG305:$AG308,"M", "")))</f>
        <v>0</v>
      </c>
      <c r="BD305" s="291">
        <f>SUMPRODUCT(LEN($AI305:$AI308)-LEN(SUBSTITUTE($AI305:$AI308,"S", "")))</f>
        <v>1</v>
      </c>
      <c r="BE305" s="294">
        <f>SUMPRODUCT(LEN($AI305:$AI308)-LEN(SUBSTITUTE($AI305:$AI308,"F", "")))</f>
        <v>0</v>
      </c>
      <c r="BF305" s="294">
        <f>SUMPRODUCT(LEN($AI305:$AI308)-LEN(SUBSTITUTE($AI305:$AI308,"G", "")))</f>
        <v>0</v>
      </c>
      <c r="BG305" s="297">
        <f>SUMPRODUCT(LEN($AI305:$AI308)-LEN(SUBSTITUTE($AI305:$AI308,"M", "")))</f>
        <v>0</v>
      </c>
    </row>
    <row r="306" spans="2:67" ht="28.15" customHeight="1" thickBot="1">
      <c r="B306" s="34"/>
      <c r="C306" s="266"/>
      <c r="D306" s="43"/>
      <c r="E306" s="42"/>
      <c r="F306" s="42"/>
      <c r="G306" s="41"/>
      <c r="H306" s="260"/>
      <c r="I306" s="270"/>
      <c r="J306" s="270"/>
      <c r="K306" s="270"/>
      <c r="L306" s="37">
        <v>2</v>
      </c>
      <c r="M306" s="36" t="s">
        <v>453</v>
      </c>
      <c r="N306" s="37">
        <v>6</v>
      </c>
      <c r="O306" s="36" t="s">
        <v>418</v>
      </c>
      <c r="P306" s="37">
        <v>10</v>
      </c>
      <c r="Q306" s="36"/>
      <c r="R306" s="37">
        <v>14</v>
      </c>
      <c r="S306" s="36"/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452</v>
      </c>
      <c r="AI306" s="24"/>
      <c r="AJ306" s="245"/>
      <c r="AK306" s="245"/>
      <c r="AL306" s="23"/>
      <c r="AM306" s="248"/>
      <c r="AN306" s="301"/>
      <c r="AO306" s="248"/>
      <c r="AP306" s="241"/>
      <c r="AQ306" s="238"/>
      <c r="AR306" s="235"/>
      <c r="AS306" s="241"/>
      <c r="AT306" s="238"/>
      <c r="AU306" s="235"/>
      <c r="AV306" s="241"/>
      <c r="AW306" s="238"/>
      <c r="AX306" s="235"/>
      <c r="AY306" s="241"/>
      <c r="AZ306" s="238"/>
      <c r="BA306" s="235"/>
      <c r="BB306" s="241"/>
      <c r="BC306" s="238"/>
      <c r="BD306" s="292"/>
      <c r="BE306" s="295"/>
      <c r="BF306" s="295"/>
      <c r="BG306" s="298"/>
    </row>
    <row r="307" spans="2:67" ht="28.15" customHeight="1">
      <c r="B307" s="34"/>
      <c r="C307" s="267"/>
      <c r="D307" s="33"/>
      <c r="E307" s="32"/>
      <c r="F307" s="32"/>
      <c r="G307" s="31"/>
      <c r="H307" s="257">
        <v>178</v>
      </c>
      <c r="I307" s="271"/>
      <c r="J307" s="271"/>
      <c r="K307" s="271"/>
      <c r="L307" s="27">
        <v>3</v>
      </c>
      <c r="M307" s="26" t="s">
        <v>451</v>
      </c>
      <c r="N307" s="27">
        <v>7</v>
      </c>
      <c r="O307" s="26" t="s">
        <v>418</v>
      </c>
      <c r="P307" s="27">
        <v>11</v>
      </c>
      <c r="Q307" s="26"/>
      <c r="R307" s="27">
        <v>15</v>
      </c>
      <c r="S307" s="26"/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 t="s">
        <v>450</v>
      </c>
      <c r="AI307" s="24"/>
      <c r="AJ307" s="245"/>
      <c r="AK307" s="245"/>
      <c r="AL307" s="23"/>
      <c r="AM307" s="248"/>
      <c r="AN307" s="301"/>
      <c r="AO307" s="248"/>
      <c r="AP307" s="241"/>
      <c r="AQ307" s="238"/>
      <c r="AR307" s="235"/>
      <c r="AS307" s="241"/>
      <c r="AT307" s="238"/>
      <c r="AU307" s="235"/>
      <c r="AV307" s="241"/>
      <c r="AW307" s="238"/>
      <c r="AX307" s="235"/>
      <c r="AY307" s="241"/>
      <c r="AZ307" s="238"/>
      <c r="BA307" s="235"/>
      <c r="BB307" s="241"/>
      <c r="BC307" s="238"/>
      <c r="BD307" s="292"/>
      <c r="BE307" s="295"/>
      <c r="BF307" s="295"/>
      <c r="BG307" s="298"/>
    </row>
    <row r="308" spans="2:67" ht="28.15" customHeight="1" thickBot="1">
      <c r="B308" s="34"/>
      <c r="C308" s="273"/>
      <c r="D308" s="64"/>
      <c r="E308" s="63"/>
      <c r="F308" s="63"/>
      <c r="G308" s="62"/>
      <c r="H308" s="258"/>
      <c r="I308" s="274"/>
      <c r="J308" s="274"/>
      <c r="K308" s="274"/>
      <c r="L308" s="59">
        <v>4</v>
      </c>
      <c r="M308" s="58" t="s">
        <v>445</v>
      </c>
      <c r="N308" s="59">
        <v>8</v>
      </c>
      <c r="O308" s="58" t="s">
        <v>418</v>
      </c>
      <c r="P308" s="59">
        <v>12</v>
      </c>
      <c r="Q308" s="58"/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50"/>
      <c r="AK308" s="250"/>
      <c r="AL308" s="55"/>
      <c r="AM308" s="249"/>
      <c r="AN308" s="302"/>
      <c r="AO308" s="249"/>
      <c r="AP308" s="242"/>
      <c r="AQ308" s="239"/>
      <c r="AR308" s="236"/>
      <c r="AS308" s="242"/>
      <c r="AT308" s="239"/>
      <c r="AU308" s="236"/>
      <c r="AV308" s="242"/>
      <c r="AW308" s="239"/>
      <c r="AX308" s="236"/>
      <c r="AY308" s="242"/>
      <c r="AZ308" s="239"/>
      <c r="BA308" s="236"/>
      <c r="BB308" s="242"/>
      <c r="BC308" s="239"/>
      <c r="BD308" s="293"/>
      <c r="BE308" s="296"/>
      <c r="BF308" s="296"/>
      <c r="BG308" s="299"/>
    </row>
    <row r="309" spans="2:67" ht="28.15" hidden="1" customHeight="1">
      <c r="B309" s="34"/>
      <c r="C309" s="265">
        <v>2</v>
      </c>
      <c r="D309" s="54"/>
      <c r="E309" s="53"/>
      <c r="F309" s="53"/>
      <c r="G309" s="52"/>
      <c r="H309" s="259"/>
      <c r="I309" s="269"/>
      <c r="J309" s="269"/>
      <c r="K309" s="269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51"/>
      <c r="AK309" s="254"/>
      <c r="AL309" s="44"/>
      <c r="AM309" s="211"/>
      <c r="AN309" s="211"/>
      <c r="AO309" s="247">
        <f>SUMPRODUCT(LEN($M309:$AE312)-LEN(SUBSTITUTE($M309:$AE312,"A", "")))</f>
        <v>0</v>
      </c>
      <c r="AP309" s="240">
        <f>SUMPRODUCT(LEN($AH309:$AH312)-LEN(SUBSTITUTE($AH309:$AH312,"A", "")))</f>
        <v>0</v>
      </c>
      <c r="AQ309" s="237">
        <f>SUMPRODUCT(LEN($AG309:$AG312)-LEN(SUBSTITUTE($AG309:$AG312,"A", "")))</f>
        <v>0</v>
      </c>
      <c r="AR309" s="234">
        <f>SUMPRODUCT(LEN($M309:$AE312)-LEN(SUBSTITUTE($M309:$AE312,"S", "")))</f>
        <v>0</v>
      </c>
      <c r="AS309" s="240">
        <f>SUMPRODUCT(LEN($AH309:$AH312)-LEN(SUBSTITUTE($AH309:$AH312,"S", "")))</f>
        <v>0</v>
      </c>
      <c r="AT309" s="237">
        <f>SUMPRODUCT(LEN($AG309:$AG312)-LEN(SUBSTITUTE($AG309:$AG312,"S", "")))</f>
        <v>0</v>
      </c>
      <c r="AU309" s="234">
        <f>SUMPRODUCT(LEN($M309:$AE312)-LEN(SUBSTITUTE($M309:$AE312,"F", "")))</f>
        <v>0</v>
      </c>
      <c r="AV309" s="240">
        <f>SUMPRODUCT(LEN($AH309:$AH312)-LEN(SUBSTITUTE($AH309:$AH312,"F", "")))</f>
        <v>0</v>
      </c>
      <c r="AW309" s="237">
        <f>SUMPRODUCT(LEN($AG309:$AG312)-LEN(SUBSTITUTE($AG309:$AG312,"F", "")))</f>
        <v>0</v>
      </c>
      <c r="AX309" s="234">
        <f>SUMPRODUCT(LEN($M309:$AE312)-LEN(SUBSTITUTE($M309:$AE312,"G", "")))</f>
        <v>0</v>
      </c>
      <c r="AY309" s="240">
        <f>SUMPRODUCT(LEN($AH309:$AH312)-LEN(SUBSTITUTE($AH309:$AH312,"G", "")))</f>
        <v>0</v>
      </c>
      <c r="AZ309" s="237">
        <f>SUMPRODUCT(LEN($AG309:$AG312)-LEN(SUBSTITUTE($AG309:$AG312,"G", "")))</f>
        <v>0</v>
      </c>
      <c r="BA309" s="234">
        <f>SUMPRODUCT(LEN($M309:$AE312)-LEN(SUBSTITUTE($M309:$AE312,"M", "")))</f>
        <v>0</v>
      </c>
      <c r="BB309" s="240">
        <f>SUMPRODUCT(LEN($AH309:$AH312)-LEN(SUBSTITUTE($AH309:$AH312,"M", "")))</f>
        <v>0</v>
      </c>
      <c r="BC309" s="237">
        <f>SUMPRODUCT(LEN($AG309:$AG312)-LEN(SUBSTITUTE($AG309:$AG312,"M", "")))</f>
        <v>0</v>
      </c>
      <c r="BD309" s="291">
        <f>SUMPRODUCT(LEN($AI309:$AI312)-LEN(SUBSTITUTE($AI309:$AI312,"S", "")))</f>
        <v>0</v>
      </c>
      <c r="BE309" s="294">
        <f>SUMPRODUCT(LEN($AI309:$AI312)-LEN(SUBSTITUTE($AI309:$AI312,"F", "")))</f>
        <v>0</v>
      </c>
      <c r="BF309" s="294">
        <f>SUMPRODUCT(LEN($AI309:$AI312)-LEN(SUBSTITUTE($AI309:$AI312,"G", "")))</f>
        <v>0</v>
      </c>
      <c r="BG309" s="297">
        <f>SUMPRODUCT(LEN($AI309:$AI312)-LEN(SUBSTITUTE($AI309:$AI312,"M", "")))</f>
        <v>0</v>
      </c>
    </row>
    <row r="310" spans="2:67" ht="28.15" hidden="1" customHeight="1" thickBot="1">
      <c r="B310" s="34"/>
      <c r="C310" s="266"/>
      <c r="D310" s="43"/>
      <c r="E310" s="42"/>
      <c r="F310" s="42"/>
      <c r="G310" s="41"/>
      <c r="H310" s="260"/>
      <c r="I310" s="270"/>
      <c r="J310" s="270"/>
      <c r="K310" s="270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52"/>
      <c r="AK310" s="255"/>
      <c r="AL310" s="23"/>
      <c r="AM310" s="211"/>
      <c r="AN310" s="211"/>
      <c r="AO310" s="248"/>
      <c r="AP310" s="241"/>
      <c r="AQ310" s="238"/>
      <c r="AR310" s="235"/>
      <c r="AS310" s="241"/>
      <c r="AT310" s="238"/>
      <c r="AU310" s="235"/>
      <c r="AV310" s="241"/>
      <c r="AW310" s="238"/>
      <c r="AX310" s="235"/>
      <c r="AY310" s="241"/>
      <c r="AZ310" s="238"/>
      <c r="BA310" s="235"/>
      <c r="BB310" s="241"/>
      <c r="BC310" s="238"/>
      <c r="BD310" s="292"/>
      <c r="BE310" s="295"/>
      <c r="BF310" s="295"/>
      <c r="BG310" s="298"/>
    </row>
    <row r="311" spans="2:67" ht="28.15" hidden="1" customHeight="1">
      <c r="B311" s="34"/>
      <c r="C311" s="267"/>
      <c r="D311" s="33"/>
      <c r="E311" s="32"/>
      <c r="F311" s="32"/>
      <c r="G311" s="31"/>
      <c r="H311" s="257"/>
      <c r="I311" s="271"/>
      <c r="J311" s="271"/>
      <c r="K311" s="271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52"/>
      <c r="AK311" s="255"/>
      <c r="AL311" s="23"/>
      <c r="AM311" s="211"/>
      <c r="AN311" s="211"/>
      <c r="AO311" s="248"/>
      <c r="AP311" s="241"/>
      <c r="AQ311" s="238"/>
      <c r="AR311" s="235"/>
      <c r="AS311" s="241"/>
      <c r="AT311" s="238"/>
      <c r="AU311" s="235"/>
      <c r="AV311" s="241"/>
      <c r="AW311" s="238"/>
      <c r="AX311" s="235"/>
      <c r="AY311" s="241"/>
      <c r="AZ311" s="238"/>
      <c r="BA311" s="235"/>
      <c r="BB311" s="241"/>
      <c r="BC311" s="238"/>
      <c r="BD311" s="292"/>
      <c r="BE311" s="295"/>
      <c r="BF311" s="295"/>
      <c r="BG311" s="298"/>
    </row>
    <row r="312" spans="2:67" ht="28.15" hidden="1" customHeight="1" thickBot="1">
      <c r="B312" s="34"/>
      <c r="C312" s="273"/>
      <c r="D312" s="64"/>
      <c r="E312" s="63"/>
      <c r="F312" s="63"/>
      <c r="G312" s="62"/>
      <c r="H312" s="258"/>
      <c r="I312" s="274"/>
      <c r="J312" s="274"/>
      <c r="K312" s="274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53"/>
      <c r="AK312" s="256"/>
      <c r="AL312" s="55"/>
      <c r="AM312" s="211"/>
      <c r="AN312" s="211"/>
      <c r="AO312" s="249"/>
      <c r="AP312" s="242"/>
      <c r="AQ312" s="239"/>
      <c r="AR312" s="236"/>
      <c r="AS312" s="242"/>
      <c r="AT312" s="239"/>
      <c r="AU312" s="236"/>
      <c r="AV312" s="242"/>
      <c r="AW312" s="239"/>
      <c r="AX312" s="236"/>
      <c r="AY312" s="242"/>
      <c r="AZ312" s="239"/>
      <c r="BA312" s="236"/>
      <c r="BB312" s="242"/>
      <c r="BC312" s="239"/>
      <c r="BD312" s="293"/>
      <c r="BE312" s="296"/>
      <c r="BF312" s="296"/>
      <c r="BG312" s="299"/>
    </row>
    <row r="313" spans="2:67" ht="28.15" hidden="1" customHeight="1">
      <c r="B313" s="34"/>
      <c r="C313" s="265">
        <v>3</v>
      </c>
      <c r="D313" s="54"/>
      <c r="E313" s="53"/>
      <c r="F313" s="53"/>
      <c r="G313" s="52"/>
      <c r="H313" s="259"/>
      <c r="I313" s="269"/>
      <c r="J313" s="269"/>
      <c r="K313" s="269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44"/>
      <c r="AK313" s="244"/>
      <c r="AL313" s="44"/>
      <c r="AM313" s="211"/>
      <c r="AN313" s="211"/>
      <c r="AO313" s="247">
        <f>SUMPRODUCT(LEN($M313:$AE316)-LEN(SUBSTITUTE($M313:$AE316,"A", "")))</f>
        <v>0</v>
      </c>
      <c r="AP313" s="240">
        <f>SUMPRODUCT(LEN($AH313:$AH316)-LEN(SUBSTITUTE($AH313:$AH316,"A", "")))</f>
        <v>0</v>
      </c>
      <c r="AQ313" s="237">
        <f>SUMPRODUCT(LEN($AG313:$AG316)-LEN(SUBSTITUTE($AG313:$AG316,"A", "")))</f>
        <v>0</v>
      </c>
      <c r="AR313" s="234">
        <f>SUMPRODUCT(LEN($M313:$AE316)-LEN(SUBSTITUTE($M313:$AE316,"S", "")))</f>
        <v>0</v>
      </c>
      <c r="AS313" s="240">
        <f>SUMPRODUCT(LEN($AH313:$AH316)-LEN(SUBSTITUTE($AH313:$AH316,"S", "")))</f>
        <v>0</v>
      </c>
      <c r="AT313" s="237">
        <f>SUMPRODUCT(LEN($AG313:$AG316)-LEN(SUBSTITUTE($AG313:$AG316,"S", "")))</f>
        <v>0</v>
      </c>
      <c r="AU313" s="234">
        <f>SUMPRODUCT(LEN($M313:$AE316)-LEN(SUBSTITUTE($M313:$AE316,"F", "")))</f>
        <v>0</v>
      </c>
      <c r="AV313" s="240">
        <f>SUMPRODUCT(LEN($AH313:$AH316)-LEN(SUBSTITUTE($AH313:$AH316,"F", "")))</f>
        <v>0</v>
      </c>
      <c r="AW313" s="237">
        <f>SUMPRODUCT(LEN($AG313:$AG316)-LEN(SUBSTITUTE($AG313:$AG316,"F", "")))</f>
        <v>0</v>
      </c>
      <c r="AX313" s="234">
        <f>SUMPRODUCT(LEN($M313:$AE316)-LEN(SUBSTITUTE($M313:$AE316,"G", "")))</f>
        <v>0</v>
      </c>
      <c r="AY313" s="240">
        <f>SUMPRODUCT(LEN($AH313:$AH316)-LEN(SUBSTITUTE($AH313:$AH316,"G", "")))</f>
        <v>0</v>
      </c>
      <c r="AZ313" s="237">
        <f>SUMPRODUCT(LEN($AG313:$AG316)-LEN(SUBSTITUTE($AG313:$AG316,"G", "")))</f>
        <v>0</v>
      </c>
      <c r="BA313" s="234">
        <f>SUMPRODUCT(LEN($M313:$AE316)-LEN(SUBSTITUTE($M313:$AE316,"M", "")))</f>
        <v>0</v>
      </c>
      <c r="BB313" s="240">
        <f>SUMPRODUCT(LEN($AH313:$AH316)-LEN(SUBSTITUTE($AH313:$AH316,"M", "")))</f>
        <v>0</v>
      </c>
      <c r="BC313" s="237">
        <f>SUMPRODUCT(LEN($AG313:$AG316)-LEN(SUBSTITUTE($AG313:$AG316,"M", "")))</f>
        <v>0</v>
      </c>
      <c r="BD313" s="291">
        <f>SUMPRODUCT(LEN($AI313:$AI316)-LEN(SUBSTITUTE($AI313:$AI316,"S", "")))</f>
        <v>0</v>
      </c>
      <c r="BE313" s="294">
        <f>SUMPRODUCT(LEN($AI313:$AI316)-LEN(SUBSTITUTE($AI313:$AI316,"F", "")))</f>
        <v>0</v>
      </c>
      <c r="BF313" s="294">
        <f>SUMPRODUCT(LEN($AI313:$AI316)-LEN(SUBSTITUTE($AI313:$AI316,"G", "")))</f>
        <v>0</v>
      </c>
      <c r="BG313" s="297">
        <f>SUMPRODUCT(LEN($AI313:$AI316)-LEN(SUBSTITUTE($AI313:$AI316,"M", "")))</f>
        <v>0</v>
      </c>
    </row>
    <row r="314" spans="2:67" ht="28.15" hidden="1" customHeight="1" thickBot="1">
      <c r="B314" s="34"/>
      <c r="C314" s="266"/>
      <c r="D314" s="43"/>
      <c r="E314" s="42"/>
      <c r="F314" s="42"/>
      <c r="G314" s="41"/>
      <c r="H314" s="260"/>
      <c r="I314" s="270"/>
      <c r="J314" s="270"/>
      <c r="K314" s="270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45"/>
      <c r="AK314" s="245"/>
      <c r="AL314" s="23"/>
      <c r="AM314" s="211"/>
      <c r="AN314" s="211"/>
      <c r="AO314" s="248"/>
      <c r="AP314" s="241"/>
      <c r="AQ314" s="238"/>
      <c r="AR314" s="235"/>
      <c r="AS314" s="241"/>
      <c r="AT314" s="238"/>
      <c r="AU314" s="235"/>
      <c r="AV314" s="241"/>
      <c r="AW314" s="238"/>
      <c r="AX314" s="235"/>
      <c r="AY314" s="241"/>
      <c r="AZ314" s="238"/>
      <c r="BA314" s="235"/>
      <c r="BB314" s="241"/>
      <c r="BC314" s="238"/>
      <c r="BD314" s="292"/>
      <c r="BE314" s="295"/>
      <c r="BF314" s="295"/>
      <c r="BG314" s="298"/>
    </row>
    <row r="315" spans="2:67" ht="28.15" hidden="1" customHeight="1">
      <c r="B315" s="34"/>
      <c r="C315" s="267"/>
      <c r="D315" s="33"/>
      <c r="E315" s="32"/>
      <c r="F315" s="32"/>
      <c r="G315" s="31"/>
      <c r="H315" s="257"/>
      <c r="I315" s="271"/>
      <c r="J315" s="271"/>
      <c r="K315" s="271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45"/>
      <c r="AK315" s="245"/>
      <c r="AL315" s="23"/>
      <c r="AM315" s="211"/>
      <c r="AN315" s="211"/>
      <c r="AO315" s="248"/>
      <c r="AP315" s="241"/>
      <c r="AQ315" s="238"/>
      <c r="AR315" s="235"/>
      <c r="AS315" s="241"/>
      <c r="AT315" s="238"/>
      <c r="AU315" s="235"/>
      <c r="AV315" s="241"/>
      <c r="AW315" s="238"/>
      <c r="AX315" s="235"/>
      <c r="AY315" s="241"/>
      <c r="AZ315" s="238"/>
      <c r="BA315" s="235"/>
      <c r="BB315" s="241"/>
      <c r="BC315" s="238"/>
      <c r="BD315" s="292"/>
      <c r="BE315" s="295"/>
      <c r="BF315" s="295"/>
      <c r="BG315" s="298"/>
    </row>
    <row r="316" spans="2:67" ht="28.15" hidden="1" customHeight="1" thickBot="1">
      <c r="B316" s="22"/>
      <c r="C316" s="268"/>
      <c r="D316" s="21"/>
      <c r="E316" s="20"/>
      <c r="F316" s="20"/>
      <c r="G316" s="19"/>
      <c r="H316" s="258"/>
      <c r="I316" s="272"/>
      <c r="J316" s="272"/>
      <c r="K316" s="27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46"/>
      <c r="AK316" s="246"/>
      <c r="AL316" s="11"/>
      <c r="AM316" s="211"/>
      <c r="AN316" s="211"/>
      <c r="AO316" s="249"/>
      <c r="AP316" s="242"/>
      <c r="AQ316" s="239"/>
      <c r="AR316" s="236"/>
      <c r="AS316" s="242"/>
      <c r="AT316" s="239"/>
      <c r="AU316" s="236"/>
      <c r="AV316" s="242"/>
      <c r="AW316" s="239"/>
      <c r="AX316" s="236"/>
      <c r="AY316" s="242"/>
      <c r="AZ316" s="239"/>
      <c r="BA316" s="236"/>
      <c r="BB316" s="242"/>
      <c r="BC316" s="239"/>
      <c r="BD316" s="293"/>
      <c r="BE316" s="296"/>
      <c r="BF316" s="296"/>
      <c r="BG316" s="299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29" t="s">
        <v>287</v>
      </c>
      <c r="M317" s="278"/>
      <c r="N317" s="229" t="s">
        <v>286</v>
      </c>
      <c r="O317" s="278"/>
      <c r="P317" s="229" t="s">
        <v>286</v>
      </c>
      <c r="Q317" s="230"/>
      <c r="R317" s="229" t="s">
        <v>286</v>
      </c>
      <c r="S317" s="230"/>
      <c r="T317" s="229" t="s">
        <v>286</v>
      </c>
      <c r="U317" s="230"/>
      <c r="V317" s="229" t="s">
        <v>286</v>
      </c>
      <c r="W317" s="230"/>
      <c r="X317" s="229" t="s">
        <v>286</v>
      </c>
      <c r="Y317" s="230"/>
      <c r="Z317" s="229" t="s">
        <v>286</v>
      </c>
      <c r="AA317" s="230"/>
      <c r="AB317" s="229" t="s">
        <v>286</v>
      </c>
      <c r="AC317" s="230"/>
      <c r="AD317" s="229" t="s">
        <v>286</v>
      </c>
      <c r="AE317" s="230"/>
      <c r="AF317" s="243" t="s">
        <v>285</v>
      </c>
      <c r="AG317" s="230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/>
      <c r="E318" s="275">
        <v>1279.6199999999999</v>
      </c>
      <c r="F318" s="276"/>
      <c r="G318" s="277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8</v>
      </c>
      <c r="AP318" s="70">
        <f t="shared" si="22"/>
        <v>2</v>
      </c>
      <c r="AQ318" s="69">
        <f t="shared" si="22"/>
        <v>0</v>
      </c>
      <c r="AR318" s="71">
        <f t="shared" si="22"/>
        <v>15</v>
      </c>
      <c r="AS318" s="70">
        <f t="shared" si="22"/>
        <v>4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1</v>
      </c>
      <c r="AY318" s="70">
        <f t="shared" si="22"/>
        <v>0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10</v>
      </c>
      <c r="BL318" s="5">
        <f>SUM(AR318:AT318,BD318)</f>
        <v>19</v>
      </c>
      <c r="BM318" s="5">
        <f>SUM(AU318:AW318,BE318)</f>
        <v>0</v>
      </c>
      <c r="BN318" s="5">
        <f>SUM(AX318:AZ318,BF318)</f>
        <v>1</v>
      </c>
      <c r="BO318" s="5">
        <f>SUM(BA318:BC318,BG318)</f>
        <v>0</v>
      </c>
    </row>
    <row r="319" spans="2:67" ht="28.15" customHeight="1">
      <c r="B319" s="34"/>
      <c r="C319" s="265">
        <v>1</v>
      </c>
      <c r="D319" s="54"/>
      <c r="E319" s="53"/>
      <c r="F319" s="53"/>
      <c r="G319" s="52"/>
      <c r="H319" s="259"/>
      <c r="I319" s="269">
        <v>53</v>
      </c>
      <c r="J319" s="269">
        <v>15</v>
      </c>
      <c r="K319" s="269">
        <v>4</v>
      </c>
      <c r="L319" s="48">
        <v>1</v>
      </c>
      <c r="M319" s="47" t="s">
        <v>449</v>
      </c>
      <c r="N319" s="48">
        <v>5</v>
      </c>
      <c r="O319" s="47" t="s">
        <v>443</v>
      </c>
      <c r="P319" s="48">
        <v>9</v>
      </c>
      <c r="Q319" s="47" t="s">
        <v>417</v>
      </c>
      <c r="R319" s="48">
        <v>13</v>
      </c>
      <c r="S319" s="47"/>
      <c r="T319" s="48">
        <v>17</v>
      </c>
      <c r="U319" s="47"/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448</v>
      </c>
      <c r="AI319" s="45"/>
      <c r="AJ319" s="244"/>
      <c r="AK319" s="244"/>
      <c r="AL319" s="44"/>
      <c r="AM319" s="247">
        <f>SUMPRODUCT(LEN($M319:$AE322)-LEN(SUBSTITUTE($M319:$AE322,"/", "")))/2</f>
        <v>0</v>
      </c>
      <c r="AN319" s="300">
        <f>SUMPRODUCT(LEN($M319:$AE322)-LEN(SUBSTITUTE($M319:$AE322,"-", "")))</f>
        <v>0</v>
      </c>
      <c r="AO319" s="247">
        <f>SUMPRODUCT(LEN($M319:$AE322)-LEN(SUBSTITUTE($M319:$AE322,"A", "")))</f>
        <v>8</v>
      </c>
      <c r="AP319" s="240">
        <f>SUMPRODUCT(LEN($AH319:$AH322)-LEN(SUBSTITUTE($AH319:$AH322,"A", "")))</f>
        <v>2</v>
      </c>
      <c r="AQ319" s="237">
        <f>SUMPRODUCT(LEN($AG319:$AG322)-LEN(SUBSTITUTE($AG319:$AG322,"A", "")))</f>
        <v>0</v>
      </c>
      <c r="AR319" s="234">
        <f>SUMPRODUCT(LEN($M319:$AE322)-LEN(SUBSTITUTE($M319:$AE322,"S", "")))</f>
        <v>15</v>
      </c>
      <c r="AS319" s="240">
        <f>SUMPRODUCT(LEN($AH319:$AH322)-LEN(SUBSTITUTE($AH319:$AH322,"S", "")))</f>
        <v>4</v>
      </c>
      <c r="AT319" s="237">
        <f>SUMPRODUCT(LEN($AG319:$AG322)-LEN(SUBSTITUTE($AG319:$AG322,"S", "")))</f>
        <v>0</v>
      </c>
      <c r="AU319" s="234">
        <f>SUMPRODUCT(LEN($M319:$AE322)-LEN(SUBSTITUTE($M319:$AE322,"F", "")))</f>
        <v>0</v>
      </c>
      <c r="AV319" s="240">
        <f>SUMPRODUCT(LEN($AH319:$AH322)-LEN(SUBSTITUTE($AH319:$AH322,"F", "")))</f>
        <v>0</v>
      </c>
      <c r="AW319" s="237">
        <f>SUMPRODUCT(LEN($AG319:$AG322)-LEN(SUBSTITUTE($AG319:$AG322,"F", "")))</f>
        <v>0</v>
      </c>
      <c r="AX319" s="234">
        <f>SUMPRODUCT(LEN($M319:$AE322)-LEN(SUBSTITUTE($M319:$AE322,"G", "")))</f>
        <v>1</v>
      </c>
      <c r="AY319" s="240">
        <f>SUMPRODUCT(LEN($AH319:$AH322)-LEN(SUBSTITUTE($AH319:$AH322,"G", "")))</f>
        <v>0</v>
      </c>
      <c r="AZ319" s="237">
        <f>SUMPRODUCT(LEN($AG319:$AG322)-LEN(SUBSTITUTE($AG319:$AG322,"G", "")))</f>
        <v>0</v>
      </c>
      <c r="BA319" s="234">
        <f>SUMPRODUCT(LEN($M319:$AE322)-LEN(SUBSTITUTE($M319:$AE322,"M", "")))</f>
        <v>0</v>
      </c>
      <c r="BB319" s="240">
        <f>SUMPRODUCT(LEN($AH319:$AH322)-LEN(SUBSTITUTE($AH319:$AH322,"M", "")))</f>
        <v>0</v>
      </c>
      <c r="BC319" s="237">
        <f>SUMPRODUCT(LEN($AG319:$AG322)-LEN(SUBSTITUTE($AG319:$AG322,"M", "")))</f>
        <v>0</v>
      </c>
      <c r="BD319" s="291">
        <f>SUMPRODUCT(LEN($AI319:$AI322)-LEN(SUBSTITUTE($AI319:$AI322,"S", "")))</f>
        <v>0</v>
      </c>
      <c r="BE319" s="294">
        <f>SUMPRODUCT(LEN($AI319:$AI322)-LEN(SUBSTITUTE($AI319:$AI322,"F", "")))</f>
        <v>0</v>
      </c>
      <c r="BF319" s="294">
        <f>SUMPRODUCT(LEN($AI319:$AI322)-LEN(SUBSTITUTE($AI319:$AI322,"G", "")))</f>
        <v>0</v>
      </c>
      <c r="BG319" s="297">
        <f>SUMPRODUCT(LEN($AI319:$AI322)-LEN(SUBSTITUTE($AI319:$AI322,"M", "")))</f>
        <v>0</v>
      </c>
    </row>
    <row r="320" spans="2:67" ht="28.15" customHeight="1" thickBot="1">
      <c r="B320" s="34"/>
      <c r="C320" s="266"/>
      <c r="D320" s="43"/>
      <c r="E320" s="42"/>
      <c r="F320" s="42"/>
      <c r="G320" s="41"/>
      <c r="H320" s="260"/>
      <c r="I320" s="270"/>
      <c r="J320" s="270"/>
      <c r="K320" s="270"/>
      <c r="L320" s="37">
        <v>2</v>
      </c>
      <c r="M320" s="36" t="s">
        <v>447</v>
      </c>
      <c r="N320" s="37">
        <v>6</v>
      </c>
      <c r="O320" s="36" t="s">
        <v>427</v>
      </c>
      <c r="P320" s="37">
        <v>10</v>
      </c>
      <c r="Q320" s="36" t="s">
        <v>417</v>
      </c>
      <c r="R320" s="37">
        <v>14</v>
      </c>
      <c r="S320" s="36"/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 t="s">
        <v>417</v>
      </c>
      <c r="AI320" s="24"/>
      <c r="AJ320" s="245"/>
      <c r="AK320" s="245"/>
      <c r="AL320" s="23"/>
      <c r="AM320" s="248"/>
      <c r="AN320" s="301"/>
      <c r="AO320" s="248"/>
      <c r="AP320" s="241"/>
      <c r="AQ320" s="238"/>
      <c r="AR320" s="235"/>
      <c r="AS320" s="241"/>
      <c r="AT320" s="238"/>
      <c r="AU320" s="235"/>
      <c r="AV320" s="241"/>
      <c r="AW320" s="238"/>
      <c r="AX320" s="235"/>
      <c r="AY320" s="241"/>
      <c r="AZ320" s="238"/>
      <c r="BA320" s="235"/>
      <c r="BB320" s="241"/>
      <c r="BC320" s="238"/>
      <c r="BD320" s="292"/>
      <c r="BE320" s="295"/>
      <c r="BF320" s="295"/>
      <c r="BG320" s="298"/>
    </row>
    <row r="321" spans="2:67" ht="28.15" customHeight="1">
      <c r="B321" s="34"/>
      <c r="C321" s="267"/>
      <c r="D321" s="33"/>
      <c r="E321" s="32"/>
      <c r="F321" s="32"/>
      <c r="G321" s="31"/>
      <c r="H321" s="257">
        <v>178</v>
      </c>
      <c r="I321" s="271"/>
      <c r="J321" s="271"/>
      <c r="K321" s="271"/>
      <c r="L321" s="27">
        <v>3</v>
      </c>
      <c r="M321" s="26" t="s">
        <v>446</v>
      </c>
      <c r="N321" s="27">
        <v>7</v>
      </c>
      <c r="O321" s="26" t="s">
        <v>445</v>
      </c>
      <c r="P321" s="27">
        <v>11</v>
      </c>
      <c r="Q321" s="26" t="s">
        <v>417</v>
      </c>
      <c r="R321" s="27">
        <v>15</v>
      </c>
      <c r="S321" s="26"/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 t="s">
        <v>418</v>
      </c>
      <c r="AI321" s="24"/>
      <c r="AJ321" s="245"/>
      <c r="AK321" s="245"/>
      <c r="AL321" s="23"/>
      <c r="AM321" s="248"/>
      <c r="AN321" s="301"/>
      <c r="AO321" s="248"/>
      <c r="AP321" s="241"/>
      <c r="AQ321" s="238"/>
      <c r="AR321" s="235"/>
      <c r="AS321" s="241"/>
      <c r="AT321" s="238"/>
      <c r="AU321" s="235"/>
      <c r="AV321" s="241"/>
      <c r="AW321" s="238"/>
      <c r="AX321" s="235"/>
      <c r="AY321" s="241"/>
      <c r="AZ321" s="238"/>
      <c r="BA321" s="235"/>
      <c r="BB321" s="241"/>
      <c r="BC321" s="238"/>
      <c r="BD321" s="292"/>
      <c r="BE321" s="295"/>
      <c r="BF321" s="295"/>
      <c r="BG321" s="298"/>
    </row>
    <row r="322" spans="2:67" ht="28.15" customHeight="1" thickBot="1">
      <c r="B322" s="34"/>
      <c r="C322" s="273"/>
      <c r="D322" s="64"/>
      <c r="E322" s="63"/>
      <c r="F322" s="63"/>
      <c r="G322" s="62"/>
      <c r="H322" s="258"/>
      <c r="I322" s="274"/>
      <c r="J322" s="274"/>
      <c r="K322" s="274"/>
      <c r="L322" s="59">
        <v>4</v>
      </c>
      <c r="M322" s="58" t="s">
        <v>443</v>
      </c>
      <c r="N322" s="59">
        <v>8</v>
      </c>
      <c r="O322" s="58" t="s">
        <v>418</v>
      </c>
      <c r="P322" s="59">
        <v>12</v>
      </c>
      <c r="Q322" s="58"/>
      <c r="R322" s="59">
        <v>16</v>
      </c>
      <c r="S322" s="58"/>
      <c r="T322" s="59">
        <v>20</v>
      </c>
      <c r="U322" s="58"/>
      <c r="V322" s="59">
        <v>24</v>
      </c>
      <c r="W322" s="58"/>
      <c r="X322" s="59">
        <v>28</v>
      </c>
      <c r="Y322" s="58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50"/>
      <c r="AK322" s="250"/>
      <c r="AL322" s="55"/>
      <c r="AM322" s="249"/>
      <c r="AN322" s="302"/>
      <c r="AO322" s="249"/>
      <c r="AP322" s="242"/>
      <c r="AQ322" s="239"/>
      <c r="AR322" s="236"/>
      <c r="AS322" s="242"/>
      <c r="AT322" s="239"/>
      <c r="AU322" s="236"/>
      <c r="AV322" s="242"/>
      <c r="AW322" s="239"/>
      <c r="AX322" s="236"/>
      <c r="AY322" s="242"/>
      <c r="AZ322" s="239"/>
      <c r="BA322" s="236"/>
      <c r="BB322" s="242"/>
      <c r="BC322" s="239"/>
      <c r="BD322" s="293"/>
      <c r="BE322" s="296"/>
      <c r="BF322" s="296"/>
      <c r="BG322" s="299"/>
    </row>
    <row r="323" spans="2:67" ht="28.15" hidden="1" customHeight="1">
      <c r="B323" s="34"/>
      <c r="C323" s="265">
        <v>2</v>
      </c>
      <c r="D323" s="54"/>
      <c r="E323" s="53"/>
      <c r="F323" s="53"/>
      <c r="G323" s="52"/>
      <c r="H323" s="259"/>
      <c r="I323" s="269"/>
      <c r="J323" s="269"/>
      <c r="K323" s="269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51"/>
      <c r="AK323" s="254"/>
      <c r="AL323" s="44"/>
      <c r="AM323" s="211"/>
      <c r="AN323" s="211"/>
      <c r="AO323" s="247">
        <f>SUMPRODUCT(LEN($M323:$AE326)-LEN(SUBSTITUTE($M323:$AE326,"A", "")))</f>
        <v>0</v>
      </c>
      <c r="AP323" s="240">
        <f>SUMPRODUCT(LEN($AH323:$AH326)-LEN(SUBSTITUTE($AH323:$AH326,"A", "")))</f>
        <v>0</v>
      </c>
      <c r="AQ323" s="237">
        <f>SUMPRODUCT(LEN($AG323:$AG326)-LEN(SUBSTITUTE($AG323:$AG326,"A", "")))</f>
        <v>0</v>
      </c>
      <c r="AR323" s="234">
        <f>SUMPRODUCT(LEN($M323:$AE326)-LEN(SUBSTITUTE($M323:$AE326,"S", "")))</f>
        <v>0</v>
      </c>
      <c r="AS323" s="240">
        <f>SUMPRODUCT(LEN($AH323:$AH326)-LEN(SUBSTITUTE($AH323:$AH326,"S", "")))</f>
        <v>0</v>
      </c>
      <c r="AT323" s="237">
        <f>SUMPRODUCT(LEN($AG323:$AG326)-LEN(SUBSTITUTE($AG323:$AG326,"S", "")))</f>
        <v>0</v>
      </c>
      <c r="AU323" s="234">
        <f>SUMPRODUCT(LEN($M323:$AE326)-LEN(SUBSTITUTE($M323:$AE326,"F", "")))</f>
        <v>0</v>
      </c>
      <c r="AV323" s="240">
        <f>SUMPRODUCT(LEN($AH323:$AH326)-LEN(SUBSTITUTE($AH323:$AH326,"F", "")))</f>
        <v>0</v>
      </c>
      <c r="AW323" s="237">
        <f>SUMPRODUCT(LEN($AG323:$AG326)-LEN(SUBSTITUTE($AG323:$AG326,"F", "")))</f>
        <v>0</v>
      </c>
      <c r="AX323" s="234">
        <f>SUMPRODUCT(LEN($M323:$AE326)-LEN(SUBSTITUTE($M323:$AE326,"G", "")))</f>
        <v>0</v>
      </c>
      <c r="AY323" s="240">
        <f>SUMPRODUCT(LEN($AH323:$AH326)-LEN(SUBSTITUTE($AH323:$AH326,"G", "")))</f>
        <v>0</v>
      </c>
      <c r="AZ323" s="237">
        <f>SUMPRODUCT(LEN($AG323:$AG326)-LEN(SUBSTITUTE($AG323:$AG326,"G", "")))</f>
        <v>0</v>
      </c>
      <c r="BA323" s="234">
        <f>SUMPRODUCT(LEN($M323:$AE326)-LEN(SUBSTITUTE($M323:$AE326,"M", "")))</f>
        <v>0</v>
      </c>
      <c r="BB323" s="240">
        <f>SUMPRODUCT(LEN($AH323:$AH326)-LEN(SUBSTITUTE($AH323:$AH326,"M", "")))</f>
        <v>0</v>
      </c>
      <c r="BC323" s="237">
        <f>SUMPRODUCT(LEN($AG323:$AG326)-LEN(SUBSTITUTE($AG323:$AG326,"M", "")))</f>
        <v>0</v>
      </c>
      <c r="BD323" s="291">
        <f>SUMPRODUCT(LEN($AI323:$AI326)-LEN(SUBSTITUTE($AI323:$AI326,"S", "")))</f>
        <v>0</v>
      </c>
      <c r="BE323" s="294">
        <f>SUMPRODUCT(LEN($AI323:$AI326)-LEN(SUBSTITUTE($AI323:$AI326,"F", "")))</f>
        <v>0</v>
      </c>
      <c r="BF323" s="294">
        <f>SUMPRODUCT(LEN($AI323:$AI326)-LEN(SUBSTITUTE($AI323:$AI326,"G", "")))</f>
        <v>0</v>
      </c>
      <c r="BG323" s="297">
        <f>SUMPRODUCT(LEN($AI323:$AI326)-LEN(SUBSTITUTE($AI323:$AI326,"M", "")))</f>
        <v>0</v>
      </c>
    </row>
    <row r="324" spans="2:67" ht="28.15" hidden="1" customHeight="1" thickBot="1">
      <c r="B324" s="34"/>
      <c r="C324" s="266"/>
      <c r="D324" s="43"/>
      <c r="E324" s="42"/>
      <c r="F324" s="42"/>
      <c r="G324" s="41"/>
      <c r="H324" s="260"/>
      <c r="I324" s="270"/>
      <c r="J324" s="270"/>
      <c r="K324" s="270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52"/>
      <c r="AK324" s="255"/>
      <c r="AL324" s="23"/>
      <c r="AM324" s="211"/>
      <c r="AN324" s="211"/>
      <c r="AO324" s="248"/>
      <c r="AP324" s="241"/>
      <c r="AQ324" s="238"/>
      <c r="AR324" s="235"/>
      <c r="AS324" s="241"/>
      <c r="AT324" s="238"/>
      <c r="AU324" s="235"/>
      <c r="AV324" s="241"/>
      <c r="AW324" s="238"/>
      <c r="AX324" s="235"/>
      <c r="AY324" s="241"/>
      <c r="AZ324" s="238"/>
      <c r="BA324" s="235"/>
      <c r="BB324" s="241"/>
      <c r="BC324" s="238"/>
      <c r="BD324" s="292"/>
      <c r="BE324" s="295"/>
      <c r="BF324" s="295"/>
      <c r="BG324" s="298"/>
    </row>
    <row r="325" spans="2:67" ht="28.15" hidden="1" customHeight="1">
      <c r="B325" s="34"/>
      <c r="C325" s="267"/>
      <c r="D325" s="33"/>
      <c r="E325" s="32"/>
      <c r="F325" s="32"/>
      <c r="G325" s="31"/>
      <c r="H325" s="257"/>
      <c r="I325" s="271"/>
      <c r="J325" s="271"/>
      <c r="K325" s="271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52"/>
      <c r="AK325" s="255"/>
      <c r="AL325" s="23"/>
      <c r="AM325" s="211"/>
      <c r="AN325" s="211"/>
      <c r="AO325" s="248"/>
      <c r="AP325" s="241"/>
      <c r="AQ325" s="238"/>
      <c r="AR325" s="235"/>
      <c r="AS325" s="241"/>
      <c r="AT325" s="238"/>
      <c r="AU325" s="235"/>
      <c r="AV325" s="241"/>
      <c r="AW325" s="238"/>
      <c r="AX325" s="235"/>
      <c r="AY325" s="241"/>
      <c r="AZ325" s="238"/>
      <c r="BA325" s="235"/>
      <c r="BB325" s="241"/>
      <c r="BC325" s="238"/>
      <c r="BD325" s="292"/>
      <c r="BE325" s="295"/>
      <c r="BF325" s="295"/>
      <c r="BG325" s="298"/>
    </row>
    <row r="326" spans="2:67" ht="28.15" hidden="1" customHeight="1" thickBot="1">
      <c r="B326" s="34"/>
      <c r="C326" s="273"/>
      <c r="D326" s="64"/>
      <c r="E326" s="63"/>
      <c r="F326" s="63"/>
      <c r="G326" s="62"/>
      <c r="H326" s="258"/>
      <c r="I326" s="274"/>
      <c r="J326" s="274"/>
      <c r="K326" s="274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53"/>
      <c r="AK326" s="256"/>
      <c r="AL326" s="55"/>
      <c r="AM326" s="211"/>
      <c r="AN326" s="211"/>
      <c r="AO326" s="249"/>
      <c r="AP326" s="242"/>
      <c r="AQ326" s="239"/>
      <c r="AR326" s="236"/>
      <c r="AS326" s="242"/>
      <c r="AT326" s="239"/>
      <c r="AU326" s="236"/>
      <c r="AV326" s="242"/>
      <c r="AW326" s="239"/>
      <c r="AX326" s="236"/>
      <c r="AY326" s="242"/>
      <c r="AZ326" s="239"/>
      <c r="BA326" s="236"/>
      <c r="BB326" s="242"/>
      <c r="BC326" s="239"/>
      <c r="BD326" s="293"/>
      <c r="BE326" s="296"/>
      <c r="BF326" s="296"/>
      <c r="BG326" s="299"/>
    </row>
    <row r="327" spans="2:67" ht="28.15" hidden="1" customHeight="1">
      <c r="B327" s="34"/>
      <c r="C327" s="265">
        <v>3</v>
      </c>
      <c r="D327" s="54"/>
      <c r="E327" s="53"/>
      <c r="F327" s="53"/>
      <c r="G327" s="52"/>
      <c r="H327" s="259"/>
      <c r="I327" s="269"/>
      <c r="J327" s="269"/>
      <c r="K327" s="269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44"/>
      <c r="AK327" s="244"/>
      <c r="AL327" s="44"/>
      <c r="AM327" s="211"/>
      <c r="AN327" s="211"/>
      <c r="AO327" s="247">
        <f>SUMPRODUCT(LEN($M327:$AE330)-LEN(SUBSTITUTE($M327:$AE330,"A", "")))</f>
        <v>0</v>
      </c>
      <c r="AP327" s="240">
        <f>SUMPRODUCT(LEN($AH327:$AH330)-LEN(SUBSTITUTE($AH327:$AH330,"A", "")))</f>
        <v>0</v>
      </c>
      <c r="AQ327" s="237">
        <f>SUMPRODUCT(LEN($AG327:$AG330)-LEN(SUBSTITUTE($AG327:$AG330,"A", "")))</f>
        <v>0</v>
      </c>
      <c r="AR327" s="234">
        <f>SUMPRODUCT(LEN($M327:$AE330)-LEN(SUBSTITUTE($M327:$AE330,"S", "")))</f>
        <v>0</v>
      </c>
      <c r="AS327" s="240">
        <f>SUMPRODUCT(LEN($AH327:$AH330)-LEN(SUBSTITUTE($AH327:$AH330,"S", "")))</f>
        <v>0</v>
      </c>
      <c r="AT327" s="237">
        <f>SUMPRODUCT(LEN($AG327:$AG330)-LEN(SUBSTITUTE($AG327:$AG330,"S", "")))</f>
        <v>0</v>
      </c>
      <c r="AU327" s="234">
        <f>SUMPRODUCT(LEN($M327:$AE330)-LEN(SUBSTITUTE($M327:$AE330,"F", "")))</f>
        <v>0</v>
      </c>
      <c r="AV327" s="240">
        <f>SUMPRODUCT(LEN($AH327:$AH330)-LEN(SUBSTITUTE($AH327:$AH330,"F", "")))</f>
        <v>0</v>
      </c>
      <c r="AW327" s="237">
        <f>SUMPRODUCT(LEN($AG327:$AG330)-LEN(SUBSTITUTE($AG327:$AG330,"F", "")))</f>
        <v>0</v>
      </c>
      <c r="AX327" s="234">
        <f>SUMPRODUCT(LEN($M327:$AE330)-LEN(SUBSTITUTE($M327:$AE330,"G", "")))</f>
        <v>0</v>
      </c>
      <c r="AY327" s="240">
        <f>SUMPRODUCT(LEN($AH327:$AH330)-LEN(SUBSTITUTE($AH327:$AH330,"G", "")))</f>
        <v>0</v>
      </c>
      <c r="AZ327" s="237">
        <f>SUMPRODUCT(LEN($AG327:$AG330)-LEN(SUBSTITUTE($AG327:$AG330,"G", "")))</f>
        <v>0</v>
      </c>
      <c r="BA327" s="234">
        <f>SUMPRODUCT(LEN($M327:$AE330)-LEN(SUBSTITUTE($M327:$AE330,"M", "")))</f>
        <v>0</v>
      </c>
      <c r="BB327" s="240">
        <f>SUMPRODUCT(LEN($AH327:$AH330)-LEN(SUBSTITUTE($AH327:$AH330,"M", "")))</f>
        <v>0</v>
      </c>
      <c r="BC327" s="237">
        <f>SUMPRODUCT(LEN($AG327:$AG330)-LEN(SUBSTITUTE($AG327:$AG330,"M", "")))</f>
        <v>0</v>
      </c>
      <c r="BD327" s="291">
        <f>SUMPRODUCT(LEN($AI327:$AI330)-LEN(SUBSTITUTE($AI327:$AI330,"S", "")))</f>
        <v>0</v>
      </c>
      <c r="BE327" s="294">
        <f>SUMPRODUCT(LEN($AI327:$AI330)-LEN(SUBSTITUTE($AI327:$AI330,"F", "")))</f>
        <v>0</v>
      </c>
      <c r="BF327" s="294">
        <f>SUMPRODUCT(LEN($AI327:$AI330)-LEN(SUBSTITUTE($AI327:$AI330,"G", "")))</f>
        <v>0</v>
      </c>
      <c r="BG327" s="297">
        <f>SUMPRODUCT(LEN($AI327:$AI330)-LEN(SUBSTITUTE($AI327:$AI330,"M", "")))</f>
        <v>0</v>
      </c>
    </row>
    <row r="328" spans="2:67" ht="28.15" hidden="1" customHeight="1" thickBot="1">
      <c r="B328" s="34"/>
      <c r="C328" s="266"/>
      <c r="D328" s="43"/>
      <c r="E328" s="42"/>
      <c r="F328" s="42"/>
      <c r="G328" s="41"/>
      <c r="H328" s="260"/>
      <c r="I328" s="270"/>
      <c r="J328" s="270"/>
      <c r="K328" s="270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45"/>
      <c r="AK328" s="245"/>
      <c r="AL328" s="23"/>
      <c r="AM328" s="211"/>
      <c r="AN328" s="211"/>
      <c r="AO328" s="248"/>
      <c r="AP328" s="241"/>
      <c r="AQ328" s="238"/>
      <c r="AR328" s="235"/>
      <c r="AS328" s="241"/>
      <c r="AT328" s="238"/>
      <c r="AU328" s="235"/>
      <c r="AV328" s="241"/>
      <c r="AW328" s="238"/>
      <c r="AX328" s="235"/>
      <c r="AY328" s="241"/>
      <c r="AZ328" s="238"/>
      <c r="BA328" s="235"/>
      <c r="BB328" s="241"/>
      <c r="BC328" s="238"/>
      <c r="BD328" s="292"/>
      <c r="BE328" s="295"/>
      <c r="BF328" s="295"/>
      <c r="BG328" s="298"/>
    </row>
    <row r="329" spans="2:67" ht="28.15" hidden="1" customHeight="1">
      <c r="B329" s="34"/>
      <c r="C329" s="267"/>
      <c r="D329" s="33"/>
      <c r="E329" s="32"/>
      <c r="F329" s="32"/>
      <c r="G329" s="31"/>
      <c r="H329" s="257"/>
      <c r="I329" s="271"/>
      <c r="J329" s="271"/>
      <c r="K329" s="271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45"/>
      <c r="AK329" s="245"/>
      <c r="AL329" s="23"/>
      <c r="AM329" s="211"/>
      <c r="AN329" s="211"/>
      <c r="AO329" s="248"/>
      <c r="AP329" s="241"/>
      <c r="AQ329" s="238"/>
      <c r="AR329" s="235"/>
      <c r="AS329" s="241"/>
      <c r="AT329" s="238"/>
      <c r="AU329" s="235"/>
      <c r="AV329" s="241"/>
      <c r="AW329" s="238"/>
      <c r="AX329" s="235"/>
      <c r="AY329" s="241"/>
      <c r="AZ329" s="238"/>
      <c r="BA329" s="235"/>
      <c r="BB329" s="241"/>
      <c r="BC329" s="238"/>
      <c r="BD329" s="292"/>
      <c r="BE329" s="295"/>
      <c r="BF329" s="295"/>
      <c r="BG329" s="298"/>
    </row>
    <row r="330" spans="2:67" ht="28.15" hidden="1" customHeight="1" thickBot="1">
      <c r="B330" s="22"/>
      <c r="C330" s="268"/>
      <c r="D330" s="21"/>
      <c r="E330" s="20"/>
      <c r="F330" s="20"/>
      <c r="G330" s="19"/>
      <c r="H330" s="258"/>
      <c r="I330" s="272"/>
      <c r="J330" s="272"/>
      <c r="K330" s="27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46"/>
      <c r="AK330" s="246"/>
      <c r="AL330" s="11"/>
      <c r="AM330" s="211"/>
      <c r="AN330" s="211"/>
      <c r="AO330" s="249"/>
      <c r="AP330" s="242"/>
      <c r="AQ330" s="239"/>
      <c r="AR330" s="236"/>
      <c r="AS330" s="242"/>
      <c r="AT330" s="239"/>
      <c r="AU330" s="236"/>
      <c r="AV330" s="242"/>
      <c r="AW330" s="239"/>
      <c r="AX330" s="236"/>
      <c r="AY330" s="242"/>
      <c r="AZ330" s="239"/>
      <c r="BA330" s="236"/>
      <c r="BB330" s="242"/>
      <c r="BC330" s="239"/>
      <c r="BD330" s="293"/>
      <c r="BE330" s="296"/>
      <c r="BF330" s="296"/>
      <c r="BG330" s="299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29" t="s">
        <v>287</v>
      </c>
      <c r="M331" s="278"/>
      <c r="N331" s="229" t="s">
        <v>286</v>
      </c>
      <c r="O331" s="278"/>
      <c r="P331" s="229" t="s">
        <v>286</v>
      </c>
      <c r="Q331" s="230"/>
      <c r="R331" s="229" t="s">
        <v>286</v>
      </c>
      <c r="S331" s="230"/>
      <c r="T331" s="229" t="s">
        <v>286</v>
      </c>
      <c r="U331" s="230"/>
      <c r="V331" s="229" t="s">
        <v>286</v>
      </c>
      <c r="W331" s="230"/>
      <c r="X331" s="229" t="s">
        <v>286</v>
      </c>
      <c r="Y331" s="230"/>
      <c r="Z331" s="229" t="s">
        <v>286</v>
      </c>
      <c r="AA331" s="230"/>
      <c r="AB331" s="229" t="s">
        <v>286</v>
      </c>
      <c r="AC331" s="230"/>
      <c r="AD331" s="229" t="s">
        <v>286</v>
      </c>
      <c r="AE331" s="230"/>
      <c r="AF331" s="243" t="s">
        <v>285</v>
      </c>
      <c r="AG331" s="230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/>
      <c r="E332" s="275">
        <v>963.83</v>
      </c>
      <c r="F332" s="276"/>
      <c r="G332" s="277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5</v>
      </c>
      <c r="AP332" s="70">
        <f t="shared" si="23"/>
        <v>0</v>
      </c>
      <c r="AQ332" s="69">
        <f t="shared" si="23"/>
        <v>0</v>
      </c>
      <c r="AR332" s="71">
        <f t="shared" si="23"/>
        <v>18</v>
      </c>
      <c r="AS332" s="70">
        <f t="shared" si="23"/>
        <v>1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0</v>
      </c>
      <c r="AY332" s="70">
        <f t="shared" si="23"/>
        <v>0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5</v>
      </c>
      <c r="BL332" s="5">
        <f>SUM(AR332:AT332,BD332)</f>
        <v>19</v>
      </c>
      <c r="BM332" s="5">
        <f>SUM(AU332:AW332,BE332)</f>
        <v>0</v>
      </c>
      <c r="BN332" s="5">
        <f>SUM(AX332:AZ332,BF332)</f>
        <v>0</v>
      </c>
      <c r="BO332" s="5">
        <f>SUM(BA332:BC332,BG332)</f>
        <v>0</v>
      </c>
    </row>
    <row r="333" spans="2:67" ht="28.15" customHeight="1">
      <c r="B333" s="34"/>
      <c r="C333" s="265">
        <v>1</v>
      </c>
      <c r="D333" s="54"/>
      <c r="E333" s="53"/>
      <c r="F333" s="53"/>
      <c r="G333" s="52"/>
      <c r="H333" s="259"/>
      <c r="I333" s="269">
        <v>47</v>
      </c>
      <c r="J333" s="269">
        <v>16</v>
      </c>
      <c r="K333" s="269">
        <v>5</v>
      </c>
      <c r="L333" s="48">
        <v>1</v>
      </c>
      <c r="M333" s="47" t="s">
        <v>422</v>
      </c>
      <c r="N333" s="48">
        <v>5</v>
      </c>
      <c r="O333" s="47" t="s">
        <v>427</v>
      </c>
      <c r="P333" s="48">
        <v>9</v>
      </c>
      <c r="Q333" s="47" t="s">
        <v>417</v>
      </c>
      <c r="R333" s="48">
        <v>13</v>
      </c>
      <c r="S333" s="47"/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417</v>
      </c>
      <c r="AI333" s="45"/>
      <c r="AJ333" s="244"/>
      <c r="AK333" s="244"/>
      <c r="AL333" s="44"/>
      <c r="AM333" s="247">
        <f>SUMPRODUCT(LEN($M333:$AE336)-LEN(SUBSTITUTE($M333:$AE336,"/", "")))/2</f>
        <v>0</v>
      </c>
      <c r="AN333" s="300">
        <f>SUMPRODUCT(LEN($M333:$AE336)-LEN(SUBSTITUTE($M333:$AE336,"-", "")))</f>
        <v>0</v>
      </c>
      <c r="AO333" s="247">
        <f>SUMPRODUCT(LEN($M333:$AE336)-LEN(SUBSTITUTE($M333:$AE336,"A", "")))</f>
        <v>5</v>
      </c>
      <c r="AP333" s="240">
        <f>SUMPRODUCT(LEN($AH333:$AH336)-LEN(SUBSTITUTE($AH333:$AH336,"A", "")))</f>
        <v>0</v>
      </c>
      <c r="AQ333" s="237">
        <f>SUMPRODUCT(LEN($AG333:$AG336)-LEN(SUBSTITUTE($AG333:$AG336,"A", "")))</f>
        <v>0</v>
      </c>
      <c r="AR333" s="234">
        <f>SUMPRODUCT(LEN($M333:$AE336)-LEN(SUBSTITUTE($M333:$AE336,"S", "")))</f>
        <v>18</v>
      </c>
      <c r="AS333" s="240">
        <f>SUMPRODUCT(LEN($AH333:$AH336)-LEN(SUBSTITUTE($AH333:$AH336,"S", "")))</f>
        <v>1</v>
      </c>
      <c r="AT333" s="237">
        <f>SUMPRODUCT(LEN($AG333:$AG336)-LEN(SUBSTITUTE($AG333:$AG336,"S", "")))</f>
        <v>0</v>
      </c>
      <c r="AU333" s="234">
        <f>SUMPRODUCT(LEN($M333:$AE336)-LEN(SUBSTITUTE($M333:$AE336,"F", "")))</f>
        <v>0</v>
      </c>
      <c r="AV333" s="240">
        <f>SUMPRODUCT(LEN($AH333:$AH336)-LEN(SUBSTITUTE($AH333:$AH336,"F", "")))</f>
        <v>0</v>
      </c>
      <c r="AW333" s="237">
        <f>SUMPRODUCT(LEN($AG333:$AG336)-LEN(SUBSTITUTE($AG333:$AG336,"F", "")))</f>
        <v>0</v>
      </c>
      <c r="AX333" s="234">
        <f>SUMPRODUCT(LEN($M333:$AE336)-LEN(SUBSTITUTE($M333:$AE336,"G", "")))</f>
        <v>0</v>
      </c>
      <c r="AY333" s="240">
        <f>SUMPRODUCT(LEN($AH333:$AH336)-LEN(SUBSTITUTE($AH333:$AH336,"G", "")))</f>
        <v>0</v>
      </c>
      <c r="AZ333" s="237">
        <f>SUMPRODUCT(LEN($AG333:$AG336)-LEN(SUBSTITUTE($AG333:$AG336,"G", "")))</f>
        <v>0</v>
      </c>
      <c r="BA333" s="234">
        <f>SUMPRODUCT(LEN($M333:$AE336)-LEN(SUBSTITUTE($M333:$AE336,"M", "")))</f>
        <v>0</v>
      </c>
      <c r="BB333" s="240">
        <f>SUMPRODUCT(LEN($AH333:$AH336)-LEN(SUBSTITUTE($AH333:$AH336,"M", "")))</f>
        <v>0</v>
      </c>
      <c r="BC333" s="237">
        <f>SUMPRODUCT(LEN($AG333:$AG336)-LEN(SUBSTITUTE($AG333:$AG336,"M", "")))</f>
        <v>0</v>
      </c>
      <c r="BD333" s="291">
        <f>SUMPRODUCT(LEN($AI333:$AI336)-LEN(SUBSTITUTE($AI333:$AI336,"S", "")))</f>
        <v>0</v>
      </c>
      <c r="BE333" s="294">
        <f>SUMPRODUCT(LEN($AI333:$AI336)-LEN(SUBSTITUTE($AI333:$AI336,"F", "")))</f>
        <v>0</v>
      </c>
      <c r="BF333" s="294">
        <f>SUMPRODUCT(LEN($AI333:$AI336)-LEN(SUBSTITUTE($AI333:$AI336,"G", "")))</f>
        <v>0</v>
      </c>
      <c r="BG333" s="297">
        <f>SUMPRODUCT(LEN($AI333:$AI336)-LEN(SUBSTITUTE($AI333:$AI336,"M", "")))</f>
        <v>0</v>
      </c>
    </row>
    <row r="334" spans="2:67" ht="28.15" customHeight="1" thickBot="1">
      <c r="B334" s="34"/>
      <c r="C334" s="266"/>
      <c r="D334" s="43"/>
      <c r="E334" s="42"/>
      <c r="F334" s="42"/>
      <c r="G334" s="41"/>
      <c r="H334" s="260"/>
      <c r="I334" s="270"/>
      <c r="J334" s="270"/>
      <c r="K334" s="270"/>
      <c r="L334" s="37">
        <v>2</v>
      </c>
      <c r="M334" s="36" t="s">
        <v>444</v>
      </c>
      <c r="N334" s="37">
        <v>6</v>
      </c>
      <c r="O334" s="36" t="s">
        <v>427</v>
      </c>
      <c r="P334" s="37">
        <v>10</v>
      </c>
      <c r="Q334" s="36" t="s">
        <v>417</v>
      </c>
      <c r="R334" s="37">
        <v>14</v>
      </c>
      <c r="S334" s="36"/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/>
      <c r="AI334" s="24"/>
      <c r="AJ334" s="245"/>
      <c r="AK334" s="245"/>
      <c r="AL334" s="23"/>
      <c r="AM334" s="248"/>
      <c r="AN334" s="301"/>
      <c r="AO334" s="248"/>
      <c r="AP334" s="241"/>
      <c r="AQ334" s="238"/>
      <c r="AR334" s="235"/>
      <c r="AS334" s="241"/>
      <c r="AT334" s="238"/>
      <c r="AU334" s="235"/>
      <c r="AV334" s="241"/>
      <c r="AW334" s="238"/>
      <c r="AX334" s="235"/>
      <c r="AY334" s="241"/>
      <c r="AZ334" s="238"/>
      <c r="BA334" s="235"/>
      <c r="BB334" s="241"/>
      <c r="BC334" s="238"/>
      <c r="BD334" s="292"/>
      <c r="BE334" s="295"/>
      <c r="BF334" s="295"/>
      <c r="BG334" s="298"/>
    </row>
    <row r="335" spans="2:67" ht="28.15" customHeight="1">
      <c r="B335" s="34"/>
      <c r="C335" s="267"/>
      <c r="D335" s="33"/>
      <c r="E335" s="32"/>
      <c r="F335" s="32"/>
      <c r="G335" s="31"/>
      <c r="H335" s="257">
        <v>177</v>
      </c>
      <c r="I335" s="271"/>
      <c r="J335" s="271"/>
      <c r="K335" s="271"/>
      <c r="L335" s="27">
        <v>3</v>
      </c>
      <c r="M335" s="26" t="s">
        <v>444</v>
      </c>
      <c r="N335" s="27">
        <v>7</v>
      </c>
      <c r="O335" s="26" t="s">
        <v>424</v>
      </c>
      <c r="P335" s="27">
        <v>11</v>
      </c>
      <c r="Q335" s="26" t="s">
        <v>417</v>
      </c>
      <c r="R335" s="27">
        <v>15</v>
      </c>
      <c r="S335" s="26"/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45"/>
      <c r="AK335" s="245"/>
      <c r="AL335" s="23"/>
      <c r="AM335" s="248"/>
      <c r="AN335" s="301"/>
      <c r="AO335" s="248"/>
      <c r="AP335" s="241"/>
      <c r="AQ335" s="238"/>
      <c r="AR335" s="235"/>
      <c r="AS335" s="241"/>
      <c r="AT335" s="238"/>
      <c r="AU335" s="235"/>
      <c r="AV335" s="241"/>
      <c r="AW335" s="238"/>
      <c r="AX335" s="235"/>
      <c r="AY335" s="241"/>
      <c r="AZ335" s="238"/>
      <c r="BA335" s="235"/>
      <c r="BB335" s="241"/>
      <c r="BC335" s="238"/>
      <c r="BD335" s="292"/>
      <c r="BE335" s="295"/>
      <c r="BF335" s="295"/>
      <c r="BG335" s="298"/>
    </row>
    <row r="336" spans="2:67" ht="28.15" customHeight="1" thickBot="1">
      <c r="B336" s="34"/>
      <c r="C336" s="273"/>
      <c r="D336" s="64"/>
      <c r="E336" s="63"/>
      <c r="F336" s="63"/>
      <c r="G336" s="62"/>
      <c r="H336" s="258"/>
      <c r="I336" s="274"/>
      <c r="J336" s="274"/>
      <c r="K336" s="274"/>
      <c r="L336" s="59">
        <v>4</v>
      </c>
      <c r="M336" s="58" t="s">
        <v>443</v>
      </c>
      <c r="N336" s="59">
        <v>8</v>
      </c>
      <c r="O336" s="58" t="s">
        <v>418</v>
      </c>
      <c r="P336" s="59">
        <v>12</v>
      </c>
      <c r="Q336" s="58"/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50"/>
      <c r="AK336" s="250"/>
      <c r="AL336" s="55"/>
      <c r="AM336" s="249"/>
      <c r="AN336" s="302"/>
      <c r="AO336" s="249"/>
      <c r="AP336" s="242"/>
      <c r="AQ336" s="239"/>
      <c r="AR336" s="236"/>
      <c r="AS336" s="242"/>
      <c r="AT336" s="239"/>
      <c r="AU336" s="236"/>
      <c r="AV336" s="242"/>
      <c r="AW336" s="239"/>
      <c r="AX336" s="236"/>
      <c r="AY336" s="242"/>
      <c r="AZ336" s="239"/>
      <c r="BA336" s="236"/>
      <c r="BB336" s="242"/>
      <c r="BC336" s="239"/>
      <c r="BD336" s="293"/>
      <c r="BE336" s="296"/>
      <c r="BF336" s="296"/>
      <c r="BG336" s="299"/>
    </row>
    <row r="337" spans="2:60" ht="28.15" hidden="1" customHeight="1">
      <c r="B337" s="34"/>
      <c r="C337" s="265">
        <v>2</v>
      </c>
      <c r="D337" s="54"/>
      <c r="E337" s="53"/>
      <c r="F337" s="53"/>
      <c r="G337" s="52"/>
      <c r="H337" s="259"/>
      <c r="I337" s="269"/>
      <c r="J337" s="269"/>
      <c r="K337" s="269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51"/>
      <c r="AK337" s="254"/>
      <c r="AL337" s="44"/>
      <c r="AM337" s="211"/>
      <c r="AN337" s="211"/>
      <c r="AO337" s="247">
        <f>SUMPRODUCT(LEN($M337:$AE340)-LEN(SUBSTITUTE($M337:$AE340,"A", "")))</f>
        <v>0</v>
      </c>
      <c r="AP337" s="240">
        <f>SUMPRODUCT(LEN($AH337:$AH340)-LEN(SUBSTITUTE($AH337:$AH340,"A", "")))</f>
        <v>0</v>
      </c>
      <c r="AQ337" s="237">
        <f>SUMPRODUCT(LEN($AG337:$AG340)-LEN(SUBSTITUTE($AG337:$AG340,"A", "")))</f>
        <v>0</v>
      </c>
      <c r="AR337" s="234">
        <f>SUMPRODUCT(LEN($M337:$AE340)-LEN(SUBSTITUTE($M337:$AE340,"S", "")))</f>
        <v>0</v>
      </c>
      <c r="AS337" s="240">
        <f>SUMPRODUCT(LEN($AH337:$AH340)-LEN(SUBSTITUTE($AH337:$AH340,"S", "")))</f>
        <v>0</v>
      </c>
      <c r="AT337" s="237">
        <f>SUMPRODUCT(LEN($AG337:$AG340)-LEN(SUBSTITUTE($AG337:$AG340,"S", "")))</f>
        <v>0</v>
      </c>
      <c r="AU337" s="234">
        <f>SUMPRODUCT(LEN($M337:$AE340)-LEN(SUBSTITUTE($M337:$AE340,"F", "")))</f>
        <v>0</v>
      </c>
      <c r="AV337" s="240">
        <f>SUMPRODUCT(LEN($AH337:$AH340)-LEN(SUBSTITUTE($AH337:$AH340,"F", "")))</f>
        <v>0</v>
      </c>
      <c r="AW337" s="237">
        <f>SUMPRODUCT(LEN($AG337:$AG340)-LEN(SUBSTITUTE($AG337:$AG340,"F", "")))</f>
        <v>0</v>
      </c>
      <c r="AX337" s="234">
        <f>SUMPRODUCT(LEN($M337:$AE340)-LEN(SUBSTITUTE($M337:$AE340,"G", "")))</f>
        <v>0</v>
      </c>
      <c r="AY337" s="240">
        <f>SUMPRODUCT(LEN($AH337:$AH340)-LEN(SUBSTITUTE($AH337:$AH340,"G", "")))</f>
        <v>0</v>
      </c>
      <c r="AZ337" s="237">
        <f>SUMPRODUCT(LEN($AG337:$AG340)-LEN(SUBSTITUTE($AG337:$AG340,"G", "")))</f>
        <v>0</v>
      </c>
      <c r="BA337" s="234">
        <f>SUMPRODUCT(LEN($M337:$AE340)-LEN(SUBSTITUTE($M337:$AE340,"M", "")))</f>
        <v>0</v>
      </c>
      <c r="BB337" s="240">
        <f>SUMPRODUCT(LEN($AH337:$AH340)-LEN(SUBSTITUTE($AH337:$AH340,"M", "")))</f>
        <v>0</v>
      </c>
      <c r="BC337" s="237">
        <f>SUMPRODUCT(LEN($AG337:$AG340)-LEN(SUBSTITUTE($AG337:$AG340,"M", "")))</f>
        <v>0</v>
      </c>
      <c r="BD337" s="291">
        <f>SUMPRODUCT(LEN($AI337:$AI340)-LEN(SUBSTITUTE($AI337:$AI340,"S", "")))</f>
        <v>0</v>
      </c>
      <c r="BE337" s="294">
        <f>SUMPRODUCT(LEN($AI337:$AI340)-LEN(SUBSTITUTE($AI337:$AI340,"F", "")))</f>
        <v>0</v>
      </c>
      <c r="BF337" s="294">
        <f>SUMPRODUCT(LEN($AI337:$AI340)-LEN(SUBSTITUTE($AI337:$AI340,"G", "")))</f>
        <v>0</v>
      </c>
      <c r="BG337" s="297">
        <f>SUMPRODUCT(LEN($AI337:$AI340)-LEN(SUBSTITUTE($AI337:$AI340,"M", "")))</f>
        <v>0</v>
      </c>
    </row>
    <row r="338" spans="2:60" ht="28.15" hidden="1" customHeight="1" thickBot="1">
      <c r="B338" s="34"/>
      <c r="C338" s="266"/>
      <c r="D338" s="43"/>
      <c r="E338" s="42"/>
      <c r="F338" s="42"/>
      <c r="G338" s="41"/>
      <c r="H338" s="260"/>
      <c r="I338" s="270"/>
      <c r="J338" s="270"/>
      <c r="K338" s="270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52"/>
      <c r="AK338" s="255"/>
      <c r="AL338" s="23"/>
      <c r="AM338" s="211"/>
      <c r="AN338" s="211"/>
      <c r="AO338" s="248"/>
      <c r="AP338" s="241"/>
      <c r="AQ338" s="238"/>
      <c r="AR338" s="235"/>
      <c r="AS338" s="241"/>
      <c r="AT338" s="238"/>
      <c r="AU338" s="235"/>
      <c r="AV338" s="241"/>
      <c r="AW338" s="238"/>
      <c r="AX338" s="235"/>
      <c r="AY338" s="241"/>
      <c r="AZ338" s="238"/>
      <c r="BA338" s="235"/>
      <c r="BB338" s="241"/>
      <c r="BC338" s="238"/>
      <c r="BD338" s="292"/>
      <c r="BE338" s="295"/>
      <c r="BF338" s="295"/>
      <c r="BG338" s="298"/>
    </row>
    <row r="339" spans="2:60" ht="28.15" hidden="1" customHeight="1">
      <c r="B339" s="34"/>
      <c r="C339" s="267"/>
      <c r="D339" s="33"/>
      <c r="E339" s="32"/>
      <c r="F339" s="32"/>
      <c r="G339" s="31"/>
      <c r="H339" s="257"/>
      <c r="I339" s="271"/>
      <c r="J339" s="271"/>
      <c r="K339" s="271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52"/>
      <c r="AK339" s="255"/>
      <c r="AL339" s="23"/>
      <c r="AM339" s="211"/>
      <c r="AN339" s="211"/>
      <c r="AO339" s="248"/>
      <c r="AP339" s="241"/>
      <c r="AQ339" s="238"/>
      <c r="AR339" s="235"/>
      <c r="AS339" s="241"/>
      <c r="AT339" s="238"/>
      <c r="AU339" s="235"/>
      <c r="AV339" s="241"/>
      <c r="AW339" s="238"/>
      <c r="AX339" s="235"/>
      <c r="AY339" s="241"/>
      <c r="AZ339" s="238"/>
      <c r="BA339" s="235"/>
      <c r="BB339" s="241"/>
      <c r="BC339" s="238"/>
      <c r="BD339" s="292"/>
      <c r="BE339" s="295"/>
      <c r="BF339" s="295"/>
      <c r="BG339" s="298"/>
    </row>
    <row r="340" spans="2:60" ht="28.15" hidden="1" customHeight="1" thickBot="1">
      <c r="B340" s="34"/>
      <c r="C340" s="273"/>
      <c r="D340" s="64"/>
      <c r="E340" s="63"/>
      <c r="F340" s="63"/>
      <c r="G340" s="62"/>
      <c r="H340" s="258"/>
      <c r="I340" s="274"/>
      <c r="J340" s="274"/>
      <c r="K340" s="274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53"/>
      <c r="AK340" s="256"/>
      <c r="AL340" s="55"/>
      <c r="AM340" s="211"/>
      <c r="AN340" s="211"/>
      <c r="AO340" s="249"/>
      <c r="AP340" s="242"/>
      <c r="AQ340" s="239"/>
      <c r="AR340" s="236"/>
      <c r="AS340" s="242"/>
      <c r="AT340" s="239"/>
      <c r="AU340" s="236"/>
      <c r="AV340" s="242"/>
      <c r="AW340" s="239"/>
      <c r="AX340" s="236"/>
      <c r="AY340" s="242"/>
      <c r="AZ340" s="239"/>
      <c r="BA340" s="236"/>
      <c r="BB340" s="242"/>
      <c r="BC340" s="239"/>
      <c r="BD340" s="293"/>
      <c r="BE340" s="296"/>
      <c r="BF340" s="296"/>
      <c r="BG340" s="299"/>
    </row>
    <row r="341" spans="2:60" ht="28.15" hidden="1" customHeight="1">
      <c r="B341" s="34"/>
      <c r="C341" s="265">
        <v>3</v>
      </c>
      <c r="D341" s="54"/>
      <c r="E341" s="53"/>
      <c r="F341" s="53"/>
      <c r="G341" s="52"/>
      <c r="H341" s="259"/>
      <c r="I341" s="269"/>
      <c r="J341" s="269"/>
      <c r="K341" s="269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44"/>
      <c r="AK341" s="244"/>
      <c r="AL341" s="44"/>
      <c r="AM341" s="211"/>
      <c r="AN341" s="211"/>
      <c r="AO341" s="247">
        <f>SUMPRODUCT(LEN($M341:$AE344)-LEN(SUBSTITUTE($M341:$AE344,"A", "")))</f>
        <v>0</v>
      </c>
      <c r="AP341" s="240">
        <f>SUMPRODUCT(LEN($AH341:$AH344)-LEN(SUBSTITUTE($AH341:$AH344,"A", "")))</f>
        <v>0</v>
      </c>
      <c r="AQ341" s="237">
        <f>SUMPRODUCT(LEN($AG341:$AG344)-LEN(SUBSTITUTE($AG341:$AG344,"A", "")))</f>
        <v>0</v>
      </c>
      <c r="AR341" s="234">
        <f>SUMPRODUCT(LEN($M341:$AE344)-LEN(SUBSTITUTE($M341:$AE344,"S", "")))</f>
        <v>0</v>
      </c>
      <c r="AS341" s="240">
        <f>SUMPRODUCT(LEN($AH341:$AH344)-LEN(SUBSTITUTE($AH341:$AH344,"S", "")))</f>
        <v>0</v>
      </c>
      <c r="AT341" s="237">
        <f>SUMPRODUCT(LEN($AG341:$AG344)-LEN(SUBSTITUTE($AG341:$AG344,"S", "")))</f>
        <v>0</v>
      </c>
      <c r="AU341" s="234">
        <f>SUMPRODUCT(LEN($M341:$AE344)-LEN(SUBSTITUTE($M341:$AE344,"F", "")))</f>
        <v>0</v>
      </c>
      <c r="AV341" s="240">
        <f>SUMPRODUCT(LEN($AH341:$AH344)-LEN(SUBSTITUTE($AH341:$AH344,"F", "")))</f>
        <v>0</v>
      </c>
      <c r="AW341" s="237">
        <f>SUMPRODUCT(LEN($AG341:$AG344)-LEN(SUBSTITUTE($AG341:$AG344,"F", "")))</f>
        <v>0</v>
      </c>
      <c r="AX341" s="234">
        <f>SUMPRODUCT(LEN($M341:$AE344)-LEN(SUBSTITUTE($M341:$AE344,"G", "")))</f>
        <v>0</v>
      </c>
      <c r="AY341" s="240">
        <f>SUMPRODUCT(LEN($AH341:$AH344)-LEN(SUBSTITUTE($AH341:$AH344,"G", "")))</f>
        <v>0</v>
      </c>
      <c r="AZ341" s="237">
        <f>SUMPRODUCT(LEN($AG341:$AG344)-LEN(SUBSTITUTE($AG341:$AG344,"G", "")))</f>
        <v>0</v>
      </c>
      <c r="BA341" s="234">
        <f>SUMPRODUCT(LEN($M341:$AE344)-LEN(SUBSTITUTE($M341:$AE344,"M", "")))</f>
        <v>0</v>
      </c>
      <c r="BB341" s="240">
        <f>SUMPRODUCT(LEN($AH341:$AH344)-LEN(SUBSTITUTE($AH341:$AH344,"M", "")))</f>
        <v>0</v>
      </c>
      <c r="BC341" s="237">
        <f>SUMPRODUCT(LEN($AG341:$AG344)-LEN(SUBSTITUTE($AG341:$AG344,"M", "")))</f>
        <v>0</v>
      </c>
      <c r="BD341" s="291">
        <f>SUMPRODUCT(LEN($AI341:$AI344)-LEN(SUBSTITUTE($AI341:$AI344,"S", "")))</f>
        <v>0</v>
      </c>
      <c r="BE341" s="294">
        <f>SUMPRODUCT(LEN($AI341:$AI344)-LEN(SUBSTITUTE($AI341:$AI344,"F", "")))</f>
        <v>0</v>
      </c>
      <c r="BF341" s="294">
        <f>SUMPRODUCT(LEN($AI341:$AI344)-LEN(SUBSTITUTE($AI341:$AI344,"G", "")))</f>
        <v>0</v>
      </c>
      <c r="BG341" s="297">
        <f>SUMPRODUCT(LEN($AI341:$AI344)-LEN(SUBSTITUTE($AI341:$AI344,"M", "")))</f>
        <v>0</v>
      </c>
    </row>
    <row r="342" spans="2:60" ht="28.15" hidden="1" customHeight="1" thickBot="1">
      <c r="B342" s="34"/>
      <c r="C342" s="266"/>
      <c r="D342" s="43"/>
      <c r="E342" s="42"/>
      <c r="F342" s="42"/>
      <c r="G342" s="41"/>
      <c r="H342" s="260"/>
      <c r="I342" s="270"/>
      <c r="J342" s="270"/>
      <c r="K342" s="270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45"/>
      <c r="AK342" s="245"/>
      <c r="AL342" s="23"/>
      <c r="AM342" s="211"/>
      <c r="AN342" s="211"/>
      <c r="AO342" s="248"/>
      <c r="AP342" s="241"/>
      <c r="AQ342" s="238"/>
      <c r="AR342" s="235"/>
      <c r="AS342" s="241"/>
      <c r="AT342" s="238"/>
      <c r="AU342" s="235"/>
      <c r="AV342" s="241"/>
      <c r="AW342" s="238"/>
      <c r="AX342" s="235"/>
      <c r="AY342" s="241"/>
      <c r="AZ342" s="238"/>
      <c r="BA342" s="235"/>
      <c r="BB342" s="241"/>
      <c r="BC342" s="238"/>
      <c r="BD342" s="292"/>
      <c r="BE342" s="295"/>
      <c r="BF342" s="295"/>
      <c r="BG342" s="298"/>
    </row>
    <row r="343" spans="2:60" ht="28.15" hidden="1" customHeight="1">
      <c r="B343" s="34"/>
      <c r="C343" s="267"/>
      <c r="D343" s="33"/>
      <c r="E343" s="32"/>
      <c r="F343" s="32"/>
      <c r="G343" s="31"/>
      <c r="H343" s="257"/>
      <c r="I343" s="271"/>
      <c r="J343" s="271"/>
      <c r="K343" s="271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45"/>
      <c r="AK343" s="245"/>
      <c r="AL343" s="23"/>
      <c r="AM343" s="211"/>
      <c r="AN343" s="211"/>
      <c r="AO343" s="248"/>
      <c r="AP343" s="241"/>
      <c r="AQ343" s="238"/>
      <c r="AR343" s="235"/>
      <c r="AS343" s="241"/>
      <c r="AT343" s="238"/>
      <c r="AU343" s="235"/>
      <c r="AV343" s="241"/>
      <c r="AW343" s="238"/>
      <c r="AX343" s="235"/>
      <c r="AY343" s="241"/>
      <c r="AZ343" s="238"/>
      <c r="BA343" s="235"/>
      <c r="BB343" s="241"/>
      <c r="BC343" s="238"/>
      <c r="BD343" s="292"/>
      <c r="BE343" s="295"/>
      <c r="BF343" s="295"/>
      <c r="BG343" s="298"/>
    </row>
    <row r="344" spans="2:60" ht="28.15" hidden="1" customHeight="1" thickBot="1">
      <c r="B344" s="22"/>
      <c r="C344" s="268"/>
      <c r="D344" s="21"/>
      <c r="E344" s="20"/>
      <c r="F344" s="20"/>
      <c r="G344" s="19"/>
      <c r="H344" s="258"/>
      <c r="I344" s="272"/>
      <c r="J344" s="272"/>
      <c r="K344" s="27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46"/>
      <c r="AK344" s="246"/>
      <c r="AL344" s="11"/>
      <c r="AM344" s="211"/>
      <c r="AN344" s="211"/>
      <c r="AO344" s="249"/>
      <c r="AP344" s="242"/>
      <c r="AQ344" s="239"/>
      <c r="AR344" s="236"/>
      <c r="AS344" s="242"/>
      <c r="AT344" s="239"/>
      <c r="AU344" s="236"/>
      <c r="AV344" s="242"/>
      <c r="AW344" s="239"/>
      <c r="AX344" s="236"/>
      <c r="AY344" s="242"/>
      <c r="AZ344" s="239"/>
      <c r="BA344" s="236"/>
      <c r="BB344" s="242"/>
      <c r="BC344" s="239"/>
      <c r="BD344" s="293"/>
      <c r="BE344" s="296"/>
      <c r="BF344" s="296"/>
      <c r="BG344" s="299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29" t="s">
        <v>287</v>
      </c>
      <c r="M345" s="278"/>
      <c r="N345" s="229" t="s">
        <v>286</v>
      </c>
      <c r="O345" s="278"/>
      <c r="P345" s="229" t="s">
        <v>286</v>
      </c>
      <c r="Q345" s="230"/>
      <c r="R345" s="229" t="s">
        <v>286</v>
      </c>
      <c r="S345" s="230"/>
      <c r="T345" s="229" t="s">
        <v>286</v>
      </c>
      <c r="U345" s="230"/>
      <c r="V345" s="229" t="s">
        <v>286</v>
      </c>
      <c r="W345" s="230"/>
      <c r="X345" s="229" t="s">
        <v>286</v>
      </c>
      <c r="Y345" s="230"/>
      <c r="Z345" s="229" t="s">
        <v>286</v>
      </c>
      <c r="AA345" s="230"/>
      <c r="AB345" s="229" t="s">
        <v>286</v>
      </c>
      <c r="AC345" s="230"/>
      <c r="AD345" s="229" t="s">
        <v>286</v>
      </c>
      <c r="AE345" s="230"/>
      <c r="AF345" s="243" t="s">
        <v>285</v>
      </c>
      <c r="AG345" s="230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75"/>
      <c r="F346" s="276"/>
      <c r="G346" s="277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65">
        <v>1</v>
      </c>
      <c r="D347" s="54"/>
      <c r="E347" s="53"/>
      <c r="F347" s="53"/>
      <c r="G347" s="52"/>
      <c r="H347" s="259"/>
      <c r="I347" s="269"/>
      <c r="J347" s="269"/>
      <c r="K347" s="269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44"/>
      <c r="AK347" s="244"/>
      <c r="AL347" s="44"/>
      <c r="AM347" s="211"/>
      <c r="AN347" s="211"/>
      <c r="AO347" s="247">
        <f>SUMPRODUCT(LEN($M347:$AE350)-LEN(SUBSTITUTE($M347:$AE350,"A", "")))</f>
        <v>0</v>
      </c>
      <c r="AP347" s="240">
        <f>SUMPRODUCT(LEN($AH347:$AH350)-LEN(SUBSTITUTE($AH347:$AH350,"A", "")))</f>
        <v>0</v>
      </c>
      <c r="AQ347" s="237">
        <f>SUMPRODUCT(LEN($AG347:$AG350)-LEN(SUBSTITUTE($AG347:$AG350,"A", "")))</f>
        <v>0</v>
      </c>
      <c r="AR347" s="234">
        <f>SUMPRODUCT(LEN($M347:$AE350)-LEN(SUBSTITUTE($M347:$AE350,"S", "")))</f>
        <v>0</v>
      </c>
      <c r="AS347" s="240">
        <f>SUMPRODUCT(LEN($AH347:$AH350)-LEN(SUBSTITUTE($AH347:$AH350,"S", "")))</f>
        <v>0</v>
      </c>
      <c r="AT347" s="237">
        <f>SUMPRODUCT(LEN($AG347:$AG350)-LEN(SUBSTITUTE($AG347:$AG350,"S", "")))</f>
        <v>0</v>
      </c>
      <c r="AU347" s="234">
        <f>SUMPRODUCT(LEN($M347:$AE350)-LEN(SUBSTITUTE($M347:$AE350,"F", "")))</f>
        <v>0</v>
      </c>
      <c r="AV347" s="240">
        <f>SUMPRODUCT(LEN($AH347:$AH350)-LEN(SUBSTITUTE($AH347:$AH350,"F", "")))</f>
        <v>0</v>
      </c>
      <c r="AW347" s="237">
        <f>SUMPRODUCT(LEN($AG347:$AG350)-LEN(SUBSTITUTE($AG347:$AG350,"F", "")))</f>
        <v>0</v>
      </c>
      <c r="AX347" s="234">
        <f>SUMPRODUCT(LEN($M347:$AE350)-LEN(SUBSTITUTE($M347:$AE350,"G", "")))</f>
        <v>0</v>
      </c>
      <c r="AY347" s="240">
        <f>SUMPRODUCT(LEN($AH347:$AH350)-LEN(SUBSTITUTE($AH347:$AH350,"G", "")))</f>
        <v>0</v>
      </c>
      <c r="AZ347" s="237">
        <f>SUMPRODUCT(LEN($AG347:$AG350)-LEN(SUBSTITUTE($AG347:$AG350,"G", "")))</f>
        <v>0</v>
      </c>
      <c r="BA347" s="234">
        <f>SUMPRODUCT(LEN($M347:$AE350)-LEN(SUBSTITUTE($M347:$AE350,"M", "")))</f>
        <v>0</v>
      </c>
      <c r="BB347" s="240">
        <f>SUMPRODUCT(LEN($AH347:$AH350)-LEN(SUBSTITUTE($AH347:$AH350,"M", "")))</f>
        <v>0</v>
      </c>
      <c r="BC347" s="237">
        <f>SUMPRODUCT(LEN($AG347:$AG350)-LEN(SUBSTITUTE($AG347:$AG350,"M", "")))</f>
        <v>0</v>
      </c>
      <c r="BD347" s="291">
        <f>SUMPRODUCT(LEN($AI347:$AI350)-LEN(SUBSTITUTE($AI347:$AI350,"S", "")))</f>
        <v>0</v>
      </c>
      <c r="BE347" s="294">
        <f>SUMPRODUCT(LEN($AI347:$AI350)-LEN(SUBSTITUTE($AI347:$AI350,"F", "")))</f>
        <v>0</v>
      </c>
      <c r="BF347" s="294">
        <f>SUMPRODUCT(LEN($AI347:$AI350)-LEN(SUBSTITUTE($AI347:$AI350,"G", "")))</f>
        <v>0</v>
      </c>
      <c r="BG347" s="297">
        <f>SUMPRODUCT(LEN($AI347:$AI350)-LEN(SUBSTITUTE($AI347:$AI350,"M", "")))</f>
        <v>0</v>
      </c>
    </row>
    <row r="348" spans="2:60" ht="28.15" hidden="1" customHeight="1" thickBot="1">
      <c r="B348" s="34"/>
      <c r="C348" s="266"/>
      <c r="D348" s="43"/>
      <c r="E348" s="42"/>
      <c r="F348" s="42"/>
      <c r="G348" s="41"/>
      <c r="H348" s="260"/>
      <c r="I348" s="270"/>
      <c r="J348" s="270"/>
      <c r="K348" s="270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45"/>
      <c r="AK348" s="245"/>
      <c r="AL348" s="23"/>
      <c r="AM348" s="211"/>
      <c r="AN348" s="211"/>
      <c r="AO348" s="248"/>
      <c r="AP348" s="241"/>
      <c r="AQ348" s="238"/>
      <c r="AR348" s="235"/>
      <c r="AS348" s="241"/>
      <c r="AT348" s="238"/>
      <c r="AU348" s="235"/>
      <c r="AV348" s="241"/>
      <c r="AW348" s="238"/>
      <c r="AX348" s="235"/>
      <c r="AY348" s="241"/>
      <c r="AZ348" s="238"/>
      <c r="BA348" s="235"/>
      <c r="BB348" s="241"/>
      <c r="BC348" s="238"/>
      <c r="BD348" s="292"/>
      <c r="BE348" s="295"/>
      <c r="BF348" s="295"/>
      <c r="BG348" s="298"/>
    </row>
    <row r="349" spans="2:60" ht="28.15" hidden="1" customHeight="1">
      <c r="B349" s="34"/>
      <c r="C349" s="267"/>
      <c r="D349" s="33"/>
      <c r="E349" s="32"/>
      <c r="F349" s="32"/>
      <c r="G349" s="31"/>
      <c r="H349" s="257"/>
      <c r="I349" s="271"/>
      <c r="J349" s="271"/>
      <c r="K349" s="271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45"/>
      <c r="AK349" s="245"/>
      <c r="AL349" s="23"/>
      <c r="AM349" s="211"/>
      <c r="AN349" s="211"/>
      <c r="AO349" s="248"/>
      <c r="AP349" s="241"/>
      <c r="AQ349" s="238"/>
      <c r="AR349" s="235"/>
      <c r="AS349" s="241"/>
      <c r="AT349" s="238"/>
      <c r="AU349" s="235"/>
      <c r="AV349" s="241"/>
      <c r="AW349" s="238"/>
      <c r="AX349" s="235"/>
      <c r="AY349" s="241"/>
      <c r="AZ349" s="238"/>
      <c r="BA349" s="235"/>
      <c r="BB349" s="241"/>
      <c r="BC349" s="238"/>
      <c r="BD349" s="292"/>
      <c r="BE349" s="295"/>
      <c r="BF349" s="295"/>
      <c r="BG349" s="298"/>
    </row>
    <row r="350" spans="2:60" ht="28.15" hidden="1" customHeight="1" thickBot="1">
      <c r="B350" s="34"/>
      <c r="C350" s="273"/>
      <c r="D350" s="64"/>
      <c r="E350" s="63"/>
      <c r="F350" s="63"/>
      <c r="G350" s="62"/>
      <c r="H350" s="258"/>
      <c r="I350" s="274"/>
      <c r="J350" s="274"/>
      <c r="K350" s="274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50"/>
      <c r="AK350" s="250"/>
      <c r="AL350" s="55"/>
      <c r="AM350" s="211"/>
      <c r="AN350" s="211"/>
      <c r="AO350" s="249"/>
      <c r="AP350" s="242"/>
      <c r="AQ350" s="239"/>
      <c r="AR350" s="236"/>
      <c r="AS350" s="242"/>
      <c r="AT350" s="239"/>
      <c r="AU350" s="236"/>
      <c r="AV350" s="242"/>
      <c r="AW350" s="239"/>
      <c r="AX350" s="236"/>
      <c r="AY350" s="242"/>
      <c r="AZ350" s="239"/>
      <c r="BA350" s="236"/>
      <c r="BB350" s="242"/>
      <c r="BC350" s="239"/>
      <c r="BD350" s="293"/>
      <c r="BE350" s="296"/>
      <c r="BF350" s="296"/>
      <c r="BG350" s="299"/>
    </row>
    <row r="351" spans="2:60" ht="28.15" hidden="1" customHeight="1">
      <c r="B351" s="34"/>
      <c r="C351" s="265">
        <v>2</v>
      </c>
      <c r="D351" s="54"/>
      <c r="E351" s="53"/>
      <c r="F351" s="53"/>
      <c r="G351" s="52"/>
      <c r="H351" s="259"/>
      <c r="I351" s="269"/>
      <c r="J351" s="269"/>
      <c r="K351" s="269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51"/>
      <c r="AK351" s="254"/>
      <c r="AL351" s="44"/>
      <c r="AM351" s="211"/>
      <c r="AN351" s="211"/>
      <c r="AO351" s="247">
        <f>SUMPRODUCT(LEN($M351:$AE354)-LEN(SUBSTITUTE($M351:$AE354,"A", "")))</f>
        <v>0</v>
      </c>
      <c r="AP351" s="240">
        <f>SUMPRODUCT(LEN($AH351:$AH354)-LEN(SUBSTITUTE($AH351:$AH354,"A", "")))</f>
        <v>0</v>
      </c>
      <c r="AQ351" s="237">
        <f>SUMPRODUCT(LEN($AG351:$AG354)-LEN(SUBSTITUTE($AG351:$AG354,"A", "")))</f>
        <v>0</v>
      </c>
      <c r="AR351" s="234">
        <f>SUMPRODUCT(LEN($M351:$AE354)-LEN(SUBSTITUTE($M351:$AE354,"S", "")))</f>
        <v>0</v>
      </c>
      <c r="AS351" s="240">
        <f>SUMPRODUCT(LEN($AH351:$AH354)-LEN(SUBSTITUTE($AH351:$AH354,"S", "")))</f>
        <v>0</v>
      </c>
      <c r="AT351" s="237">
        <f>SUMPRODUCT(LEN($AG351:$AG354)-LEN(SUBSTITUTE($AG351:$AG354,"S", "")))</f>
        <v>0</v>
      </c>
      <c r="AU351" s="234">
        <f>SUMPRODUCT(LEN($M351:$AE354)-LEN(SUBSTITUTE($M351:$AE354,"F", "")))</f>
        <v>0</v>
      </c>
      <c r="AV351" s="240">
        <f>SUMPRODUCT(LEN($AH351:$AH354)-LEN(SUBSTITUTE($AH351:$AH354,"F", "")))</f>
        <v>0</v>
      </c>
      <c r="AW351" s="237">
        <f>SUMPRODUCT(LEN($AG351:$AG354)-LEN(SUBSTITUTE($AG351:$AG354,"F", "")))</f>
        <v>0</v>
      </c>
      <c r="AX351" s="234">
        <f>SUMPRODUCT(LEN($M351:$AE354)-LEN(SUBSTITUTE($M351:$AE354,"G", "")))</f>
        <v>0</v>
      </c>
      <c r="AY351" s="240">
        <f>SUMPRODUCT(LEN($AH351:$AH354)-LEN(SUBSTITUTE($AH351:$AH354,"G", "")))</f>
        <v>0</v>
      </c>
      <c r="AZ351" s="237">
        <f>SUMPRODUCT(LEN($AG351:$AG354)-LEN(SUBSTITUTE($AG351:$AG354,"G", "")))</f>
        <v>0</v>
      </c>
      <c r="BA351" s="234">
        <f>SUMPRODUCT(LEN($M351:$AE354)-LEN(SUBSTITUTE($M351:$AE354,"M", "")))</f>
        <v>0</v>
      </c>
      <c r="BB351" s="240">
        <f>SUMPRODUCT(LEN($AH351:$AH354)-LEN(SUBSTITUTE($AH351:$AH354,"M", "")))</f>
        <v>0</v>
      </c>
      <c r="BC351" s="237">
        <f>SUMPRODUCT(LEN($AG351:$AG354)-LEN(SUBSTITUTE($AG351:$AG354,"M", "")))</f>
        <v>0</v>
      </c>
      <c r="BD351" s="291">
        <f>SUMPRODUCT(LEN($AI351:$AI354)-LEN(SUBSTITUTE($AI351:$AI354,"S", "")))</f>
        <v>0</v>
      </c>
      <c r="BE351" s="294">
        <f>SUMPRODUCT(LEN($AI351:$AI354)-LEN(SUBSTITUTE($AI351:$AI354,"F", "")))</f>
        <v>0</v>
      </c>
      <c r="BF351" s="294">
        <f>SUMPRODUCT(LEN($AI351:$AI354)-LEN(SUBSTITUTE($AI351:$AI354,"G", "")))</f>
        <v>0</v>
      </c>
      <c r="BG351" s="297">
        <f>SUMPRODUCT(LEN($AI351:$AI354)-LEN(SUBSTITUTE($AI351:$AI354,"M", "")))</f>
        <v>0</v>
      </c>
    </row>
    <row r="352" spans="2:60" ht="28.15" hidden="1" customHeight="1" thickBot="1">
      <c r="B352" s="34"/>
      <c r="C352" s="266"/>
      <c r="D352" s="43"/>
      <c r="E352" s="42"/>
      <c r="F352" s="42"/>
      <c r="G352" s="41"/>
      <c r="H352" s="260"/>
      <c r="I352" s="270"/>
      <c r="J352" s="270"/>
      <c r="K352" s="270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52"/>
      <c r="AK352" s="255"/>
      <c r="AL352" s="23"/>
      <c r="AM352" s="211"/>
      <c r="AN352" s="211"/>
      <c r="AO352" s="248"/>
      <c r="AP352" s="241"/>
      <c r="AQ352" s="238"/>
      <c r="AR352" s="235"/>
      <c r="AS352" s="241"/>
      <c r="AT352" s="238"/>
      <c r="AU352" s="235"/>
      <c r="AV352" s="241"/>
      <c r="AW352" s="238"/>
      <c r="AX352" s="235"/>
      <c r="AY352" s="241"/>
      <c r="AZ352" s="238"/>
      <c r="BA352" s="235"/>
      <c r="BB352" s="241"/>
      <c r="BC352" s="238"/>
      <c r="BD352" s="292"/>
      <c r="BE352" s="295"/>
      <c r="BF352" s="295"/>
      <c r="BG352" s="298"/>
    </row>
    <row r="353" spans="2:60" ht="28.15" hidden="1" customHeight="1">
      <c r="B353" s="34"/>
      <c r="C353" s="267"/>
      <c r="D353" s="33"/>
      <c r="E353" s="32"/>
      <c r="F353" s="32"/>
      <c r="G353" s="31"/>
      <c r="H353" s="257"/>
      <c r="I353" s="271"/>
      <c r="J353" s="271"/>
      <c r="K353" s="271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52"/>
      <c r="AK353" s="255"/>
      <c r="AL353" s="23"/>
      <c r="AM353" s="211"/>
      <c r="AN353" s="211"/>
      <c r="AO353" s="248"/>
      <c r="AP353" s="241"/>
      <c r="AQ353" s="238"/>
      <c r="AR353" s="235"/>
      <c r="AS353" s="241"/>
      <c r="AT353" s="238"/>
      <c r="AU353" s="235"/>
      <c r="AV353" s="241"/>
      <c r="AW353" s="238"/>
      <c r="AX353" s="235"/>
      <c r="AY353" s="241"/>
      <c r="AZ353" s="238"/>
      <c r="BA353" s="235"/>
      <c r="BB353" s="241"/>
      <c r="BC353" s="238"/>
      <c r="BD353" s="292"/>
      <c r="BE353" s="295"/>
      <c r="BF353" s="295"/>
      <c r="BG353" s="298"/>
    </row>
    <row r="354" spans="2:60" ht="28.15" hidden="1" customHeight="1" thickBot="1">
      <c r="B354" s="34"/>
      <c r="C354" s="273"/>
      <c r="D354" s="64"/>
      <c r="E354" s="63"/>
      <c r="F354" s="63"/>
      <c r="G354" s="62"/>
      <c r="H354" s="258"/>
      <c r="I354" s="274"/>
      <c r="J354" s="274"/>
      <c r="K354" s="274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53"/>
      <c r="AK354" s="256"/>
      <c r="AL354" s="55"/>
      <c r="AM354" s="211"/>
      <c r="AN354" s="211"/>
      <c r="AO354" s="249"/>
      <c r="AP354" s="242"/>
      <c r="AQ354" s="239"/>
      <c r="AR354" s="236"/>
      <c r="AS354" s="242"/>
      <c r="AT354" s="239"/>
      <c r="AU354" s="236"/>
      <c r="AV354" s="242"/>
      <c r="AW354" s="239"/>
      <c r="AX354" s="236"/>
      <c r="AY354" s="242"/>
      <c r="AZ354" s="239"/>
      <c r="BA354" s="236"/>
      <c r="BB354" s="242"/>
      <c r="BC354" s="239"/>
      <c r="BD354" s="293"/>
      <c r="BE354" s="296"/>
      <c r="BF354" s="296"/>
      <c r="BG354" s="299"/>
    </row>
    <row r="355" spans="2:60" ht="28.15" hidden="1" customHeight="1">
      <c r="B355" s="34"/>
      <c r="C355" s="265">
        <v>3</v>
      </c>
      <c r="D355" s="54"/>
      <c r="E355" s="53"/>
      <c r="F355" s="53"/>
      <c r="G355" s="52"/>
      <c r="H355" s="259"/>
      <c r="I355" s="269"/>
      <c r="J355" s="269"/>
      <c r="K355" s="269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44"/>
      <c r="AK355" s="244"/>
      <c r="AL355" s="44"/>
      <c r="AM355" s="211"/>
      <c r="AN355" s="211"/>
      <c r="AO355" s="247">
        <f>SUMPRODUCT(LEN($M355:$AE358)-LEN(SUBSTITUTE($M355:$AE358,"A", "")))</f>
        <v>0</v>
      </c>
      <c r="AP355" s="240">
        <f>SUMPRODUCT(LEN($AH355:$AH358)-LEN(SUBSTITUTE($AH355:$AH358,"A", "")))</f>
        <v>0</v>
      </c>
      <c r="AQ355" s="237">
        <f>SUMPRODUCT(LEN($AG355:$AG358)-LEN(SUBSTITUTE($AG355:$AG358,"A", "")))</f>
        <v>0</v>
      </c>
      <c r="AR355" s="234">
        <f>SUMPRODUCT(LEN($M355:$AE358)-LEN(SUBSTITUTE($M355:$AE358,"S", "")))</f>
        <v>0</v>
      </c>
      <c r="AS355" s="240">
        <f>SUMPRODUCT(LEN($AH355:$AH358)-LEN(SUBSTITUTE($AH355:$AH358,"S", "")))</f>
        <v>0</v>
      </c>
      <c r="AT355" s="237">
        <f>SUMPRODUCT(LEN($AG355:$AG358)-LEN(SUBSTITUTE($AG355:$AG358,"S", "")))</f>
        <v>0</v>
      </c>
      <c r="AU355" s="234">
        <f>SUMPRODUCT(LEN($M355:$AE358)-LEN(SUBSTITUTE($M355:$AE358,"F", "")))</f>
        <v>0</v>
      </c>
      <c r="AV355" s="240">
        <f>SUMPRODUCT(LEN($AH355:$AH358)-LEN(SUBSTITUTE($AH355:$AH358,"F", "")))</f>
        <v>0</v>
      </c>
      <c r="AW355" s="237">
        <f>SUMPRODUCT(LEN($AG355:$AG358)-LEN(SUBSTITUTE($AG355:$AG358,"F", "")))</f>
        <v>0</v>
      </c>
      <c r="AX355" s="234">
        <f>SUMPRODUCT(LEN($M355:$AE358)-LEN(SUBSTITUTE($M355:$AE358,"G", "")))</f>
        <v>0</v>
      </c>
      <c r="AY355" s="240">
        <f>SUMPRODUCT(LEN($AH355:$AH358)-LEN(SUBSTITUTE($AH355:$AH358,"G", "")))</f>
        <v>0</v>
      </c>
      <c r="AZ355" s="237">
        <f>SUMPRODUCT(LEN($AG355:$AG358)-LEN(SUBSTITUTE($AG355:$AG358,"G", "")))</f>
        <v>0</v>
      </c>
      <c r="BA355" s="234">
        <f>SUMPRODUCT(LEN($M355:$AE358)-LEN(SUBSTITUTE($M355:$AE358,"M", "")))</f>
        <v>0</v>
      </c>
      <c r="BB355" s="240">
        <f>SUMPRODUCT(LEN($AH355:$AH358)-LEN(SUBSTITUTE($AH355:$AH358,"M", "")))</f>
        <v>0</v>
      </c>
      <c r="BC355" s="237">
        <f>SUMPRODUCT(LEN($AG355:$AG358)-LEN(SUBSTITUTE($AG355:$AG358,"M", "")))</f>
        <v>0</v>
      </c>
      <c r="BD355" s="291">
        <f>SUMPRODUCT(LEN($AI355:$AI358)-LEN(SUBSTITUTE($AI355:$AI358,"S", "")))</f>
        <v>0</v>
      </c>
      <c r="BE355" s="294">
        <f>SUMPRODUCT(LEN($AI355:$AI358)-LEN(SUBSTITUTE($AI355:$AI358,"F", "")))</f>
        <v>0</v>
      </c>
      <c r="BF355" s="294">
        <f>SUMPRODUCT(LEN($AI355:$AI358)-LEN(SUBSTITUTE($AI355:$AI358,"G", "")))</f>
        <v>0</v>
      </c>
      <c r="BG355" s="297">
        <f>SUMPRODUCT(LEN($AI355:$AI358)-LEN(SUBSTITUTE($AI355:$AI358,"M", "")))</f>
        <v>0</v>
      </c>
    </row>
    <row r="356" spans="2:60" ht="28.15" hidden="1" customHeight="1" thickBot="1">
      <c r="B356" s="34"/>
      <c r="C356" s="266"/>
      <c r="D356" s="43"/>
      <c r="E356" s="42"/>
      <c r="F356" s="42"/>
      <c r="G356" s="41"/>
      <c r="H356" s="260"/>
      <c r="I356" s="270"/>
      <c r="J356" s="270"/>
      <c r="K356" s="270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45"/>
      <c r="AK356" s="245"/>
      <c r="AL356" s="23"/>
      <c r="AM356" s="211"/>
      <c r="AN356" s="211"/>
      <c r="AO356" s="248"/>
      <c r="AP356" s="241"/>
      <c r="AQ356" s="238"/>
      <c r="AR356" s="235"/>
      <c r="AS356" s="241"/>
      <c r="AT356" s="238"/>
      <c r="AU356" s="235"/>
      <c r="AV356" s="241"/>
      <c r="AW356" s="238"/>
      <c r="AX356" s="235"/>
      <c r="AY356" s="241"/>
      <c r="AZ356" s="238"/>
      <c r="BA356" s="235"/>
      <c r="BB356" s="241"/>
      <c r="BC356" s="238"/>
      <c r="BD356" s="292"/>
      <c r="BE356" s="295"/>
      <c r="BF356" s="295"/>
      <c r="BG356" s="298"/>
    </row>
    <row r="357" spans="2:60" ht="28.15" hidden="1" customHeight="1">
      <c r="B357" s="34"/>
      <c r="C357" s="267"/>
      <c r="D357" s="33"/>
      <c r="E357" s="32"/>
      <c r="F357" s="32"/>
      <c r="G357" s="31"/>
      <c r="H357" s="257"/>
      <c r="I357" s="271"/>
      <c r="J357" s="271"/>
      <c r="K357" s="271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45"/>
      <c r="AK357" s="245"/>
      <c r="AL357" s="23"/>
      <c r="AM357" s="211"/>
      <c r="AN357" s="211"/>
      <c r="AO357" s="248"/>
      <c r="AP357" s="241"/>
      <c r="AQ357" s="238"/>
      <c r="AR357" s="235"/>
      <c r="AS357" s="241"/>
      <c r="AT357" s="238"/>
      <c r="AU357" s="235"/>
      <c r="AV357" s="241"/>
      <c r="AW357" s="238"/>
      <c r="AX357" s="235"/>
      <c r="AY357" s="241"/>
      <c r="AZ357" s="238"/>
      <c r="BA357" s="235"/>
      <c r="BB357" s="241"/>
      <c r="BC357" s="238"/>
      <c r="BD357" s="292"/>
      <c r="BE357" s="295"/>
      <c r="BF357" s="295"/>
      <c r="BG357" s="298"/>
    </row>
    <row r="358" spans="2:60" ht="28.15" hidden="1" customHeight="1" thickBot="1">
      <c r="B358" s="22"/>
      <c r="C358" s="268"/>
      <c r="D358" s="21"/>
      <c r="E358" s="20"/>
      <c r="F358" s="20"/>
      <c r="G358" s="19"/>
      <c r="H358" s="258"/>
      <c r="I358" s="272"/>
      <c r="J358" s="272"/>
      <c r="K358" s="27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46"/>
      <c r="AK358" s="246"/>
      <c r="AL358" s="11"/>
      <c r="AM358" s="211"/>
      <c r="AN358" s="211"/>
      <c r="AO358" s="249"/>
      <c r="AP358" s="242"/>
      <c r="AQ358" s="239"/>
      <c r="AR358" s="236"/>
      <c r="AS358" s="242"/>
      <c r="AT358" s="239"/>
      <c r="AU358" s="236"/>
      <c r="AV358" s="242"/>
      <c r="AW358" s="239"/>
      <c r="AX358" s="236"/>
      <c r="AY358" s="242"/>
      <c r="AZ358" s="239"/>
      <c r="BA358" s="236"/>
      <c r="BB358" s="242"/>
      <c r="BC358" s="239"/>
      <c r="BD358" s="293"/>
      <c r="BE358" s="296"/>
      <c r="BF358" s="296"/>
      <c r="BG358" s="299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29" t="s">
        <v>287</v>
      </c>
      <c r="M359" s="278"/>
      <c r="N359" s="229" t="s">
        <v>286</v>
      </c>
      <c r="O359" s="278"/>
      <c r="P359" s="229" t="s">
        <v>286</v>
      </c>
      <c r="Q359" s="230"/>
      <c r="R359" s="229" t="s">
        <v>286</v>
      </c>
      <c r="S359" s="230"/>
      <c r="T359" s="229" t="s">
        <v>286</v>
      </c>
      <c r="U359" s="230"/>
      <c r="V359" s="229" t="s">
        <v>286</v>
      </c>
      <c r="W359" s="230"/>
      <c r="X359" s="229" t="s">
        <v>286</v>
      </c>
      <c r="Y359" s="230"/>
      <c r="Z359" s="229" t="s">
        <v>286</v>
      </c>
      <c r="AA359" s="230"/>
      <c r="AB359" s="229" t="s">
        <v>286</v>
      </c>
      <c r="AC359" s="230"/>
      <c r="AD359" s="229" t="s">
        <v>286</v>
      </c>
      <c r="AE359" s="230"/>
      <c r="AF359" s="243" t="s">
        <v>285</v>
      </c>
      <c r="AG359" s="230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75"/>
      <c r="F360" s="276"/>
      <c r="G360" s="277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65">
        <v>1</v>
      </c>
      <c r="D361" s="54"/>
      <c r="E361" s="53"/>
      <c r="F361" s="53"/>
      <c r="G361" s="52"/>
      <c r="H361" s="259"/>
      <c r="I361" s="269"/>
      <c r="J361" s="269"/>
      <c r="K361" s="269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44"/>
      <c r="AK361" s="244"/>
      <c r="AL361" s="44"/>
      <c r="AM361" s="211"/>
      <c r="AN361" s="211"/>
      <c r="AO361" s="247">
        <f>SUMPRODUCT(LEN($M361:$AE364)-LEN(SUBSTITUTE($M361:$AE364,"A", "")))</f>
        <v>0</v>
      </c>
      <c r="AP361" s="240">
        <f>SUMPRODUCT(LEN($AH361:$AH364)-LEN(SUBSTITUTE($AH361:$AH364,"A", "")))</f>
        <v>0</v>
      </c>
      <c r="AQ361" s="237">
        <f>SUMPRODUCT(LEN($AG361:$AG364)-LEN(SUBSTITUTE($AG361:$AG364,"A", "")))</f>
        <v>0</v>
      </c>
      <c r="AR361" s="234">
        <f>SUMPRODUCT(LEN($M361:$AE364)-LEN(SUBSTITUTE($M361:$AE364,"S", "")))</f>
        <v>0</v>
      </c>
      <c r="AS361" s="240">
        <f>SUMPRODUCT(LEN($AH361:$AH364)-LEN(SUBSTITUTE($AH361:$AH364,"S", "")))</f>
        <v>0</v>
      </c>
      <c r="AT361" s="237">
        <f>SUMPRODUCT(LEN($AG361:$AG364)-LEN(SUBSTITUTE($AG361:$AG364,"S", "")))</f>
        <v>0</v>
      </c>
      <c r="AU361" s="234">
        <f>SUMPRODUCT(LEN($M361:$AE364)-LEN(SUBSTITUTE($M361:$AE364,"F", "")))</f>
        <v>0</v>
      </c>
      <c r="AV361" s="240">
        <f>SUMPRODUCT(LEN($AH361:$AH364)-LEN(SUBSTITUTE($AH361:$AH364,"F", "")))</f>
        <v>0</v>
      </c>
      <c r="AW361" s="237">
        <f>SUMPRODUCT(LEN($AG361:$AG364)-LEN(SUBSTITUTE($AG361:$AG364,"F", "")))</f>
        <v>0</v>
      </c>
      <c r="AX361" s="234">
        <f>SUMPRODUCT(LEN($M361:$AE364)-LEN(SUBSTITUTE($M361:$AE364,"G", "")))</f>
        <v>0</v>
      </c>
      <c r="AY361" s="240">
        <f>SUMPRODUCT(LEN($AH361:$AH364)-LEN(SUBSTITUTE($AH361:$AH364,"G", "")))</f>
        <v>0</v>
      </c>
      <c r="AZ361" s="237">
        <f>SUMPRODUCT(LEN($AG361:$AG364)-LEN(SUBSTITUTE($AG361:$AG364,"G", "")))</f>
        <v>0</v>
      </c>
      <c r="BA361" s="234">
        <f>SUMPRODUCT(LEN($M361:$AE364)-LEN(SUBSTITUTE($M361:$AE364,"M", "")))</f>
        <v>0</v>
      </c>
      <c r="BB361" s="240">
        <f>SUMPRODUCT(LEN($AH361:$AH364)-LEN(SUBSTITUTE($AH361:$AH364,"M", "")))</f>
        <v>0</v>
      </c>
      <c r="BC361" s="237">
        <f>SUMPRODUCT(LEN($AG361:$AG364)-LEN(SUBSTITUTE($AG361:$AG364,"M", "")))</f>
        <v>0</v>
      </c>
      <c r="BD361" s="291">
        <f>SUMPRODUCT(LEN($AI361:$AI364)-LEN(SUBSTITUTE($AI361:$AI364,"S", "")))</f>
        <v>0</v>
      </c>
      <c r="BE361" s="294">
        <f>SUMPRODUCT(LEN($AI361:$AI364)-LEN(SUBSTITUTE($AI361:$AI364,"F", "")))</f>
        <v>0</v>
      </c>
      <c r="BF361" s="294">
        <f>SUMPRODUCT(LEN($AI361:$AI364)-LEN(SUBSTITUTE($AI361:$AI364,"G", "")))</f>
        <v>0</v>
      </c>
      <c r="BG361" s="297">
        <f>SUMPRODUCT(LEN($AI361:$AI364)-LEN(SUBSTITUTE($AI361:$AI364,"M", "")))</f>
        <v>0</v>
      </c>
    </row>
    <row r="362" spans="2:60" ht="28.15" hidden="1" customHeight="1" thickBot="1">
      <c r="B362" s="34"/>
      <c r="C362" s="266"/>
      <c r="D362" s="43"/>
      <c r="E362" s="42"/>
      <c r="F362" s="42"/>
      <c r="G362" s="41"/>
      <c r="H362" s="260"/>
      <c r="I362" s="270"/>
      <c r="J362" s="270"/>
      <c r="K362" s="270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45"/>
      <c r="AK362" s="245"/>
      <c r="AL362" s="23"/>
      <c r="AM362" s="211"/>
      <c r="AN362" s="211"/>
      <c r="AO362" s="248"/>
      <c r="AP362" s="241"/>
      <c r="AQ362" s="238"/>
      <c r="AR362" s="235"/>
      <c r="AS362" s="241"/>
      <c r="AT362" s="238"/>
      <c r="AU362" s="235"/>
      <c r="AV362" s="241"/>
      <c r="AW362" s="238"/>
      <c r="AX362" s="235"/>
      <c r="AY362" s="241"/>
      <c r="AZ362" s="238"/>
      <c r="BA362" s="235"/>
      <c r="BB362" s="241"/>
      <c r="BC362" s="238"/>
      <c r="BD362" s="292"/>
      <c r="BE362" s="295"/>
      <c r="BF362" s="295"/>
      <c r="BG362" s="298"/>
    </row>
    <row r="363" spans="2:60" ht="28.15" hidden="1" customHeight="1">
      <c r="B363" s="34"/>
      <c r="C363" s="267"/>
      <c r="D363" s="33"/>
      <c r="E363" s="32"/>
      <c r="F363" s="32"/>
      <c r="G363" s="31"/>
      <c r="H363" s="257"/>
      <c r="I363" s="271"/>
      <c r="J363" s="271"/>
      <c r="K363" s="271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45"/>
      <c r="AK363" s="245"/>
      <c r="AL363" s="23"/>
      <c r="AM363" s="211"/>
      <c r="AN363" s="211"/>
      <c r="AO363" s="248"/>
      <c r="AP363" s="241"/>
      <c r="AQ363" s="238"/>
      <c r="AR363" s="235"/>
      <c r="AS363" s="241"/>
      <c r="AT363" s="238"/>
      <c r="AU363" s="235"/>
      <c r="AV363" s="241"/>
      <c r="AW363" s="238"/>
      <c r="AX363" s="235"/>
      <c r="AY363" s="241"/>
      <c r="AZ363" s="238"/>
      <c r="BA363" s="235"/>
      <c r="BB363" s="241"/>
      <c r="BC363" s="238"/>
      <c r="BD363" s="292"/>
      <c r="BE363" s="295"/>
      <c r="BF363" s="295"/>
      <c r="BG363" s="298"/>
    </row>
    <row r="364" spans="2:60" ht="28.15" hidden="1" customHeight="1" thickBot="1">
      <c r="B364" s="34"/>
      <c r="C364" s="273"/>
      <c r="D364" s="64"/>
      <c r="E364" s="63"/>
      <c r="F364" s="63"/>
      <c r="G364" s="62"/>
      <c r="H364" s="258"/>
      <c r="I364" s="274"/>
      <c r="J364" s="274"/>
      <c r="K364" s="274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50"/>
      <c r="AK364" s="250"/>
      <c r="AL364" s="55"/>
      <c r="AM364" s="211"/>
      <c r="AN364" s="211"/>
      <c r="AO364" s="249"/>
      <c r="AP364" s="242"/>
      <c r="AQ364" s="239"/>
      <c r="AR364" s="236"/>
      <c r="AS364" s="242"/>
      <c r="AT364" s="239"/>
      <c r="AU364" s="236"/>
      <c r="AV364" s="242"/>
      <c r="AW364" s="239"/>
      <c r="AX364" s="236"/>
      <c r="AY364" s="242"/>
      <c r="AZ364" s="239"/>
      <c r="BA364" s="236"/>
      <c r="BB364" s="242"/>
      <c r="BC364" s="239"/>
      <c r="BD364" s="293"/>
      <c r="BE364" s="296"/>
      <c r="BF364" s="296"/>
      <c r="BG364" s="299"/>
    </row>
    <row r="365" spans="2:60" ht="28.15" hidden="1" customHeight="1">
      <c r="B365" s="34"/>
      <c r="C365" s="265">
        <v>2</v>
      </c>
      <c r="D365" s="54"/>
      <c r="E365" s="53"/>
      <c r="F365" s="53"/>
      <c r="G365" s="52"/>
      <c r="H365" s="259"/>
      <c r="I365" s="269"/>
      <c r="J365" s="269"/>
      <c r="K365" s="269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51"/>
      <c r="AK365" s="254"/>
      <c r="AL365" s="44"/>
      <c r="AM365" s="211"/>
      <c r="AN365" s="211"/>
      <c r="AO365" s="247">
        <f>SUMPRODUCT(LEN($M365:$AE368)-LEN(SUBSTITUTE($M365:$AE368,"A", "")))</f>
        <v>0</v>
      </c>
      <c r="AP365" s="240">
        <f>SUMPRODUCT(LEN($AH365:$AH368)-LEN(SUBSTITUTE($AH365:$AH368,"A", "")))</f>
        <v>0</v>
      </c>
      <c r="AQ365" s="237">
        <f>SUMPRODUCT(LEN($AG365:$AG368)-LEN(SUBSTITUTE($AG365:$AG368,"A", "")))</f>
        <v>0</v>
      </c>
      <c r="AR365" s="234">
        <f>SUMPRODUCT(LEN($M365:$AE368)-LEN(SUBSTITUTE($M365:$AE368,"S", "")))</f>
        <v>0</v>
      </c>
      <c r="AS365" s="240">
        <f>SUMPRODUCT(LEN($AH365:$AH368)-LEN(SUBSTITUTE($AH365:$AH368,"S", "")))</f>
        <v>0</v>
      </c>
      <c r="AT365" s="237">
        <f>SUMPRODUCT(LEN($AG365:$AG368)-LEN(SUBSTITUTE($AG365:$AG368,"S", "")))</f>
        <v>0</v>
      </c>
      <c r="AU365" s="234">
        <f>SUMPRODUCT(LEN($M365:$AE368)-LEN(SUBSTITUTE($M365:$AE368,"F", "")))</f>
        <v>0</v>
      </c>
      <c r="AV365" s="240">
        <f>SUMPRODUCT(LEN($AH365:$AH368)-LEN(SUBSTITUTE($AH365:$AH368,"F", "")))</f>
        <v>0</v>
      </c>
      <c r="AW365" s="237">
        <f>SUMPRODUCT(LEN($AG365:$AG368)-LEN(SUBSTITUTE($AG365:$AG368,"F", "")))</f>
        <v>0</v>
      </c>
      <c r="AX365" s="234">
        <f>SUMPRODUCT(LEN($M365:$AE368)-LEN(SUBSTITUTE($M365:$AE368,"G", "")))</f>
        <v>0</v>
      </c>
      <c r="AY365" s="240">
        <f>SUMPRODUCT(LEN($AH365:$AH368)-LEN(SUBSTITUTE($AH365:$AH368,"G", "")))</f>
        <v>0</v>
      </c>
      <c r="AZ365" s="237">
        <f>SUMPRODUCT(LEN($AG365:$AG368)-LEN(SUBSTITUTE($AG365:$AG368,"G", "")))</f>
        <v>0</v>
      </c>
      <c r="BA365" s="234">
        <f>SUMPRODUCT(LEN($M365:$AE368)-LEN(SUBSTITUTE($M365:$AE368,"M", "")))</f>
        <v>0</v>
      </c>
      <c r="BB365" s="240">
        <f>SUMPRODUCT(LEN($AH365:$AH368)-LEN(SUBSTITUTE($AH365:$AH368,"M", "")))</f>
        <v>0</v>
      </c>
      <c r="BC365" s="237">
        <f>SUMPRODUCT(LEN($AG365:$AG368)-LEN(SUBSTITUTE($AG365:$AG368,"M", "")))</f>
        <v>0</v>
      </c>
      <c r="BD365" s="291">
        <f>SUMPRODUCT(LEN($AI365:$AI368)-LEN(SUBSTITUTE($AI365:$AI368,"S", "")))</f>
        <v>0</v>
      </c>
      <c r="BE365" s="294">
        <f>SUMPRODUCT(LEN($AI365:$AI368)-LEN(SUBSTITUTE($AI365:$AI368,"F", "")))</f>
        <v>0</v>
      </c>
      <c r="BF365" s="294">
        <f>SUMPRODUCT(LEN($AI365:$AI368)-LEN(SUBSTITUTE($AI365:$AI368,"G", "")))</f>
        <v>0</v>
      </c>
      <c r="BG365" s="297">
        <f>SUMPRODUCT(LEN($AI365:$AI368)-LEN(SUBSTITUTE($AI365:$AI368,"M", "")))</f>
        <v>0</v>
      </c>
    </row>
    <row r="366" spans="2:60" ht="28.15" hidden="1" customHeight="1" thickBot="1">
      <c r="B366" s="34"/>
      <c r="C366" s="266"/>
      <c r="D366" s="43"/>
      <c r="E366" s="42"/>
      <c r="F366" s="42"/>
      <c r="G366" s="41"/>
      <c r="H366" s="260"/>
      <c r="I366" s="270"/>
      <c r="J366" s="270"/>
      <c r="K366" s="270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52"/>
      <c r="AK366" s="255"/>
      <c r="AL366" s="23"/>
      <c r="AM366" s="211"/>
      <c r="AN366" s="211"/>
      <c r="AO366" s="248"/>
      <c r="AP366" s="241"/>
      <c r="AQ366" s="238"/>
      <c r="AR366" s="235"/>
      <c r="AS366" s="241"/>
      <c r="AT366" s="238"/>
      <c r="AU366" s="235"/>
      <c r="AV366" s="241"/>
      <c r="AW366" s="238"/>
      <c r="AX366" s="235"/>
      <c r="AY366" s="241"/>
      <c r="AZ366" s="238"/>
      <c r="BA366" s="235"/>
      <c r="BB366" s="241"/>
      <c r="BC366" s="238"/>
      <c r="BD366" s="292"/>
      <c r="BE366" s="295"/>
      <c r="BF366" s="295"/>
      <c r="BG366" s="298"/>
    </row>
    <row r="367" spans="2:60" ht="28.15" hidden="1" customHeight="1">
      <c r="B367" s="34"/>
      <c r="C367" s="267"/>
      <c r="D367" s="33"/>
      <c r="E367" s="32"/>
      <c r="F367" s="32"/>
      <c r="G367" s="31"/>
      <c r="H367" s="257"/>
      <c r="I367" s="271"/>
      <c r="J367" s="271"/>
      <c r="K367" s="271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52"/>
      <c r="AK367" s="255"/>
      <c r="AL367" s="23"/>
      <c r="AM367" s="211"/>
      <c r="AN367" s="211"/>
      <c r="AO367" s="248"/>
      <c r="AP367" s="241"/>
      <c r="AQ367" s="238"/>
      <c r="AR367" s="235"/>
      <c r="AS367" s="241"/>
      <c r="AT367" s="238"/>
      <c r="AU367" s="235"/>
      <c r="AV367" s="241"/>
      <c r="AW367" s="238"/>
      <c r="AX367" s="235"/>
      <c r="AY367" s="241"/>
      <c r="AZ367" s="238"/>
      <c r="BA367" s="235"/>
      <c r="BB367" s="241"/>
      <c r="BC367" s="238"/>
      <c r="BD367" s="292"/>
      <c r="BE367" s="295"/>
      <c r="BF367" s="295"/>
      <c r="BG367" s="298"/>
    </row>
    <row r="368" spans="2:60" ht="28.15" hidden="1" customHeight="1" thickBot="1">
      <c r="B368" s="34"/>
      <c r="C368" s="273"/>
      <c r="D368" s="64"/>
      <c r="E368" s="63"/>
      <c r="F368" s="63"/>
      <c r="G368" s="62"/>
      <c r="H368" s="258"/>
      <c r="I368" s="274"/>
      <c r="J368" s="274"/>
      <c r="K368" s="274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53"/>
      <c r="AK368" s="256"/>
      <c r="AL368" s="55"/>
      <c r="AM368" s="211"/>
      <c r="AN368" s="211"/>
      <c r="AO368" s="249"/>
      <c r="AP368" s="242"/>
      <c r="AQ368" s="239"/>
      <c r="AR368" s="236"/>
      <c r="AS368" s="242"/>
      <c r="AT368" s="239"/>
      <c r="AU368" s="236"/>
      <c r="AV368" s="242"/>
      <c r="AW368" s="239"/>
      <c r="AX368" s="236"/>
      <c r="AY368" s="242"/>
      <c r="AZ368" s="239"/>
      <c r="BA368" s="236"/>
      <c r="BB368" s="242"/>
      <c r="BC368" s="239"/>
      <c r="BD368" s="293"/>
      <c r="BE368" s="296"/>
      <c r="BF368" s="296"/>
      <c r="BG368" s="299"/>
    </row>
    <row r="369" spans="2:60" ht="28.15" hidden="1" customHeight="1">
      <c r="B369" s="34"/>
      <c r="C369" s="265">
        <v>3</v>
      </c>
      <c r="D369" s="54"/>
      <c r="E369" s="53"/>
      <c r="F369" s="53"/>
      <c r="G369" s="52"/>
      <c r="H369" s="259"/>
      <c r="I369" s="269"/>
      <c r="J369" s="269"/>
      <c r="K369" s="269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44"/>
      <c r="AK369" s="244"/>
      <c r="AL369" s="44"/>
      <c r="AM369" s="211"/>
      <c r="AN369" s="211"/>
      <c r="AO369" s="247">
        <f>SUMPRODUCT(LEN($M369:$AE372)-LEN(SUBSTITUTE($M369:$AE372,"A", "")))</f>
        <v>0</v>
      </c>
      <c r="AP369" s="240">
        <f>SUMPRODUCT(LEN($AH369:$AH372)-LEN(SUBSTITUTE($AH369:$AH372,"A", "")))</f>
        <v>0</v>
      </c>
      <c r="AQ369" s="237">
        <f>SUMPRODUCT(LEN($AG369:$AG372)-LEN(SUBSTITUTE($AG369:$AG372,"A", "")))</f>
        <v>0</v>
      </c>
      <c r="AR369" s="234">
        <f>SUMPRODUCT(LEN($M369:$AE372)-LEN(SUBSTITUTE($M369:$AE372,"S", "")))</f>
        <v>0</v>
      </c>
      <c r="AS369" s="240">
        <f>SUMPRODUCT(LEN($AH369:$AH372)-LEN(SUBSTITUTE($AH369:$AH372,"S", "")))</f>
        <v>0</v>
      </c>
      <c r="AT369" s="237">
        <f>SUMPRODUCT(LEN($AG369:$AG372)-LEN(SUBSTITUTE($AG369:$AG372,"S", "")))</f>
        <v>0</v>
      </c>
      <c r="AU369" s="234">
        <f>SUMPRODUCT(LEN($M369:$AE372)-LEN(SUBSTITUTE($M369:$AE372,"F", "")))</f>
        <v>0</v>
      </c>
      <c r="AV369" s="240">
        <f>SUMPRODUCT(LEN($AH369:$AH372)-LEN(SUBSTITUTE($AH369:$AH372,"F", "")))</f>
        <v>0</v>
      </c>
      <c r="AW369" s="237">
        <f>SUMPRODUCT(LEN($AG369:$AG372)-LEN(SUBSTITUTE($AG369:$AG372,"F", "")))</f>
        <v>0</v>
      </c>
      <c r="AX369" s="234">
        <f>SUMPRODUCT(LEN($M369:$AE372)-LEN(SUBSTITUTE($M369:$AE372,"G", "")))</f>
        <v>0</v>
      </c>
      <c r="AY369" s="240">
        <f>SUMPRODUCT(LEN($AH369:$AH372)-LEN(SUBSTITUTE($AH369:$AH372,"G", "")))</f>
        <v>0</v>
      </c>
      <c r="AZ369" s="237">
        <f>SUMPRODUCT(LEN($AG369:$AG372)-LEN(SUBSTITUTE($AG369:$AG372,"G", "")))</f>
        <v>0</v>
      </c>
      <c r="BA369" s="234">
        <f>SUMPRODUCT(LEN($M369:$AE372)-LEN(SUBSTITUTE($M369:$AE372,"M", "")))</f>
        <v>0</v>
      </c>
      <c r="BB369" s="240">
        <f>SUMPRODUCT(LEN($AH369:$AH372)-LEN(SUBSTITUTE($AH369:$AH372,"M", "")))</f>
        <v>0</v>
      </c>
      <c r="BC369" s="237">
        <f>SUMPRODUCT(LEN($AG369:$AG372)-LEN(SUBSTITUTE($AG369:$AG372,"M", "")))</f>
        <v>0</v>
      </c>
      <c r="BD369" s="291">
        <f>SUMPRODUCT(LEN($AI369:$AI372)-LEN(SUBSTITUTE($AI369:$AI372,"S", "")))</f>
        <v>0</v>
      </c>
      <c r="BE369" s="294">
        <f>SUMPRODUCT(LEN($AI369:$AI372)-LEN(SUBSTITUTE($AI369:$AI372,"F", "")))</f>
        <v>0</v>
      </c>
      <c r="BF369" s="294">
        <f>SUMPRODUCT(LEN($AI369:$AI372)-LEN(SUBSTITUTE($AI369:$AI372,"G", "")))</f>
        <v>0</v>
      </c>
      <c r="BG369" s="297">
        <f>SUMPRODUCT(LEN($AI369:$AI372)-LEN(SUBSTITUTE($AI369:$AI372,"M", "")))</f>
        <v>0</v>
      </c>
    </row>
    <row r="370" spans="2:60" ht="28.15" hidden="1" customHeight="1" thickBot="1">
      <c r="B370" s="34"/>
      <c r="C370" s="266"/>
      <c r="D370" s="43"/>
      <c r="E370" s="42"/>
      <c r="F370" s="42"/>
      <c r="G370" s="41"/>
      <c r="H370" s="260"/>
      <c r="I370" s="270"/>
      <c r="J370" s="270"/>
      <c r="K370" s="270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45"/>
      <c r="AK370" s="245"/>
      <c r="AL370" s="23"/>
      <c r="AM370" s="211"/>
      <c r="AN370" s="211"/>
      <c r="AO370" s="248"/>
      <c r="AP370" s="241"/>
      <c r="AQ370" s="238"/>
      <c r="AR370" s="235"/>
      <c r="AS370" s="241"/>
      <c r="AT370" s="238"/>
      <c r="AU370" s="235"/>
      <c r="AV370" s="241"/>
      <c r="AW370" s="238"/>
      <c r="AX370" s="235"/>
      <c r="AY370" s="241"/>
      <c r="AZ370" s="238"/>
      <c r="BA370" s="235"/>
      <c r="BB370" s="241"/>
      <c r="BC370" s="238"/>
      <c r="BD370" s="292"/>
      <c r="BE370" s="295"/>
      <c r="BF370" s="295"/>
      <c r="BG370" s="298"/>
    </row>
    <row r="371" spans="2:60" ht="28.15" hidden="1" customHeight="1">
      <c r="B371" s="34"/>
      <c r="C371" s="267"/>
      <c r="D371" s="33"/>
      <c r="E371" s="32"/>
      <c r="F371" s="32"/>
      <c r="G371" s="31"/>
      <c r="H371" s="257"/>
      <c r="I371" s="271"/>
      <c r="J371" s="271"/>
      <c r="K371" s="271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45"/>
      <c r="AK371" s="245"/>
      <c r="AL371" s="23"/>
      <c r="AM371" s="211"/>
      <c r="AN371" s="211"/>
      <c r="AO371" s="248"/>
      <c r="AP371" s="241"/>
      <c r="AQ371" s="238"/>
      <c r="AR371" s="235"/>
      <c r="AS371" s="241"/>
      <c r="AT371" s="238"/>
      <c r="AU371" s="235"/>
      <c r="AV371" s="241"/>
      <c r="AW371" s="238"/>
      <c r="AX371" s="235"/>
      <c r="AY371" s="241"/>
      <c r="AZ371" s="238"/>
      <c r="BA371" s="235"/>
      <c r="BB371" s="241"/>
      <c r="BC371" s="238"/>
      <c r="BD371" s="292"/>
      <c r="BE371" s="295"/>
      <c r="BF371" s="295"/>
      <c r="BG371" s="298"/>
    </row>
    <row r="372" spans="2:60" ht="28.15" hidden="1" customHeight="1" thickBot="1">
      <c r="B372" s="22"/>
      <c r="C372" s="268"/>
      <c r="D372" s="21"/>
      <c r="E372" s="20"/>
      <c r="F372" s="20"/>
      <c r="G372" s="19"/>
      <c r="H372" s="258"/>
      <c r="I372" s="272"/>
      <c r="J372" s="272"/>
      <c r="K372" s="27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46"/>
      <c r="AK372" s="246"/>
      <c r="AL372" s="11"/>
      <c r="AM372" s="211"/>
      <c r="AN372" s="211"/>
      <c r="AO372" s="249"/>
      <c r="AP372" s="242"/>
      <c r="AQ372" s="239"/>
      <c r="AR372" s="236"/>
      <c r="AS372" s="242"/>
      <c r="AT372" s="239"/>
      <c r="AU372" s="236"/>
      <c r="AV372" s="242"/>
      <c r="AW372" s="239"/>
      <c r="AX372" s="236"/>
      <c r="AY372" s="242"/>
      <c r="AZ372" s="239"/>
      <c r="BA372" s="236"/>
      <c r="BB372" s="242"/>
      <c r="BC372" s="239"/>
      <c r="BD372" s="293"/>
      <c r="BE372" s="296"/>
      <c r="BF372" s="296"/>
      <c r="BG372" s="299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29" t="s">
        <v>287</v>
      </c>
      <c r="M373" s="278"/>
      <c r="N373" s="229" t="s">
        <v>286</v>
      </c>
      <c r="O373" s="278"/>
      <c r="P373" s="229" t="s">
        <v>286</v>
      </c>
      <c r="Q373" s="230"/>
      <c r="R373" s="229" t="s">
        <v>286</v>
      </c>
      <c r="S373" s="230"/>
      <c r="T373" s="229" t="s">
        <v>286</v>
      </c>
      <c r="U373" s="230"/>
      <c r="V373" s="229" t="s">
        <v>286</v>
      </c>
      <c r="W373" s="230"/>
      <c r="X373" s="229" t="s">
        <v>286</v>
      </c>
      <c r="Y373" s="230"/>
      <c r="Z373" s="229" t="s">
        <v>286</v>
      </c>
      <c r="AA373" s="230"/>
      <c r="AB373" s="229" t="s">
        <v>286</v>
      </c>
      <c r="AC373" s="230"/>
      <c r="AD373" s="229" t="s">
        <v>286</v>
      </c>
      <c r="AE373" s="230"/>
      <c r="AF373" s="243" t="s">
        <v>285</v>
      </c>
      <c r="AG373" s="230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75"/>
      <c r="F374" s="276"/>
      <c r="G374" s="277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65">
        <v>1</v>
      </c>
      <c r="D375" s="54"/>
      <c r="E375" s="53"/>
      <c r="F375" s="53"/>
      <c r="G375" s="52"/>
      <c r="H375" s="259"/>
      <c r="I375" s="269"/>
      <c r="J375" s="269"/>
      <c r="K375" s="269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44"/>
      <c r="AK375" s="244"/>
      <c r="AL375" s="44"/>
      <c r="AM375" s="211"/>
      <c r="AN375" s="211"/>
      <c r="AO375" s="247">
        <f>SUMPRODUCT(LEN($M375:$AE378)-LEN(SUBSTITUTE($M375:$AE378,"A", "")))</f>
        <v>0</v>
      </c>
      <c r="AP375" s="240">
        <f>SUMPRODUCT(LEN($AH375:$AH378)-LEN(SUBSTITUTE($AH375:$AH378,"A", "")))</f>
        <v>0</v>
      </c>
      <c r="AQ375" s="237">
        <f>SUMPRODUCT(LEN($AG375:$AG378)-LEN(SUBSTITUTE($AG375:$AG378,"A", "")))</f>
        <v>0</v>
      </c>
      <c r="AR375" s="234">
        <f>SUMPRODUCT(LEN($M375:$AE378)-LEN(SUBSTITUTE($M375:$AE378,"S", "")))</f>
        <v>0</v>
      </c>
      <c r="AS375" s="240">
        <f>SUMPRODUCT(LEN($AH375:$AH378)-LEN(SUBSTITUTE($AH375:$AH378,"S", "")))</f>
        <v>0</v>
      </c>
      <c r="AT375" s="237">
        <f>SUMPRODUCT(LEN($AG375:$AG378)-LEN(SUBSTITUTE($AG375:$AG378,"S", "")))</f>
        <v>0</v>
      </c>
      <c r="AU375" s="234">
        <f>SUMPRODUCT(LEN($M375:$AE378)-LEN(SUBSTITUTE($M375:$AE378,"F", "")))</f>
        <v>0</v>
      </c>
      <c r="AV375" s="240">
        <f>SUMPRODUCT(LEN($AH375:$AH378)-LEN(SUBSTITUTE($AH375:$AH378,"F", "")))</f>
        <v>0</v>
      </c>
      <c r="AW375" s="237">
        <f>SUMPRODUCT(LEN($AG375:$AG378)-LEN(SUBSTITUTE($AG375:$AG378,"F", "")))</f>
        <v>0</v>
      </c>
      <c r="AX375" s="234">
        <f>SUMPRODUCT(LEN($M375:$AE378)-LEN(SUBSTITUTE($M375:$AE378,"G", "")))</f>
        <v>0</v>
      </c>
      <c r="AY375" s="240">
        <f>SUMPRODUCT(LEN($AH375:$AH378)-LEN(SUBSTITUTE($AH375:$AH378,"G", "")))</f>
        <v>0</v>
      </c>
      <c r="AZ375" s="237">
        <f>SUMPRODUCT(LEN($AG375:$AG378)-LEN(SUBSTITUTE($AG375:$AG378,"G", "")))</f>
        <v>0</v>
      </c>
      <c r="BA375" s="234">
        <f>SUMPRODUCT(LEN($M375:$AE378)-LEN(SUBSTITUTE($M375:$AE378,"M", "")))</f>
        <v>0</v>
      </c>
      <c r="BB375" s="240">
        <f>SUMPRODUCT(LEN($AH375:$AH378)-LEN(SUBSTITUTE($AH375:$AH378,"M", "")))</f>
        <v>0</v>
      </c>
      <c r="BC375" s="237">
        <f>SUMPRODUCT(LEN($AG375:$AG378)-LEN(SUBSTITUTE($AG375:$AG378,"M", "")))</f>
        <v>0</v>
      </c>
      <c r="BD375" s="291">
        <f>SUMPRODUCT(LEN($AI375:$AI378)-LEN(SUBSTITUTE($AI375:$AI378,"S", "")))</f>
        <v>0</v>
      </c>
      <c r="BE375" s="294">
        <f>SUMPRODUCT(LEN($AI375:$AI378)-LEN(SUBSTITUTE($AI375:$AI378,"F", "")))</f>
        <v>0</v>
      </c>
      <c r="BF375" s="294">
        <f>SUMPRODUCT(LEN($AI375:$AI378)-LEN(SUBSTITUTE($AI375:$AI378,"G", "")))</f>
        <v>0</v>
      </c>
      <c r="BG375" s="297">
        <f>SUMPRODUCT(LEN($AI375:$AI378)-LEN(SUBSTITUTE($AI375:$AI378,"M", "")))</f>
        <v>0</v>
      </c>
    </row>
    <row r="376" spans="2:60" ht="28.15" hidden="1" customHeight="1" thickBot="1">
      <c r="B376" s="34"/>
      <c r="C376" s="266"/>
      <c r="D376" s="43"/>
      <c r="E376" s="42"/>
      <c r="F376" s="42"/>
      <c r="G376" s="41"/>
      <c r="H376" s="260"/>
      <c r="I376" s="270"/>
      <c r="J376" s="270"/>
      <c r="K376" s="270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45"/>
      <c r="AK376" s="245"/>
      <c r="AL376" s="23"/>
      <c r="AM376" s="211"/>
      <c r="AN376" s="211"/>
      <c r="AO376" s="248"/>
      <c r="AP376" s="241"/>
      <c r="AQ376" s="238"/>
      <c r="AR376" s="235"/>
      <c r="AS376" s="241"/>
      <c r="AT376" s="238"/>
      <c r="AU376" s="235"/>
      <c r="AV376" s="241"/>
      <c r="AW376" s="238"/>
      <c r="AX376" s="235"/>
      <c r="AY376" s="241"/>
      <c r="AZ376" s="238"/>
      <c r="BA376" s="235"/>
      <c r="BB376" s="241"/>
      <c r="BC376" s="238"/>
      <c r="BD376" s="292"/>
      <c r="BE376" s="295"/>
      <c r="BF376" s="295"/>
      <c r="BG376" s="298"/>
    </row>
    <row r="377" spans="2:60" ht="28.15" hidden="1" customHeight="1">
      <c r="B377" s="34"/>
      <c r="C377" s="267"/>
      <c r="D377" s="33"/>
      <c r="E377" s="32"/>
      <c r="F377" s="32"/>
      <c r="G377" s="31"/>
      <c r="H377" s="257"/>
      <c r="I377" s="271"/>
      <c r="J377" s="271"/>
      <c r="K377" s="271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45"/>
      <c r="AK377" s="245"/>
      <c r="AL377" s="23"/>
      <c r="AM377" s="211"/>
      <c r="AN377" s="211"/>
      <c r="AO377" s="248"/>
      <c r="AP377" s="241"/>
      <c r="AQ377" s="238"/>
      <c r="AR377" s="235"/>
      <c r="AS377" s="241"/>
      <c r="AT377" s="238"/>
      <c r="AU377" s="235"/>
      <c r="AV377" s="241"/>
      <c r="AW377" s="238"/>
      <c r="AX377" s="235"/>
      <c r="AY377" s="241"/>
      <c r="AZ377" s="238"/>
      <c r="BA377" s="235"/>
      <c r="BB377" s="241"/>
      <c r="BC377" s="238"/>
      <c r="BD377" s="292"/>
      <c r="BE377" s="295"/>
      <c r="BF377" s="295"/>
      <c r="BG377" s="298"/>
    </row>
    <row r="378" spans="2:60" ht="28.15" hidden="1" customHeight="1" thickBot="1">
      <c r="B378" s="34"/>
      <c r="C378" s="273"/>
      <c r="D378" s="64"/>
      <c r="E378" s="63"/>
      <c r="F378" s="63"/>
      <c r="G378" s="62"/>
      <c r="H378" s="258"/>
      <c r="I378" s="274"/>
      <c r="J378" s="274"/>
      <c r="K378" s="274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50"/>
      <c r="AK378" s="250"/>
      <c r="AL378" s="55"/>
      <c r="AM378" s="211"/>
      <c r="AN378" s="211"/>
      <c r="AO378" s="249"/>
      <c r="AP378" s="242"/>
      <c r="AQ378" s="239"/>
      <c r="AR378" s="236"/>
      <c r="AS378" s="242"/>
      <c r="AT378" s="239"/>
      <c r="AU378" s="236"/>
      <c r="AV378" s="242"/>
      <c r="AW378" s="239"/>
      <c r="AX378" s="236"/>
      <c r="AY378" s="242"/>
      <c r="AZ378" s="239"/>
      <c r="BA378" s="236"/>
      <c r="BB378" s="242"/>
      <c r="BC378" s="239"/>
      <c r="BD378" s="293"/>
      <c r="BE378" s="296"/>
      <c r="BF378" s="296"/>
      <c r="BG378" s="299"/>
    </row>
    <row r="379" spans="2:60" ht="28.15" hidden="1" customHeight="1">
      <c r="B379" s="34"/>
      <c r="C379" s="265">
        <v>2</v>
      </c>
      <c r="D379" s="54"/>
      <c r="E379" s="53"/>
      <c r="F379" s="53"/>
      <c r="G379" s="52"/>
      <c r="H379" s="259"/>
      <c r="I379" s="269"/>
      <c r="J379" s="269"/>
      <c r="K379" s="269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51"/>
      <c r="AK379" s="254"/>
      <c r="AL379" s="44"/>
      <c r="AM379" s="211"/>
      <c r="AN379" s="211"/>
      <c r="AO379" s="247">
        <f>SUMPRODUCT(LEN($M379:$AE382)-LEN(SUBSTITUTE($M379:$AE382,"A", "")))</f>
        <v>0</v>
      </c>
      <c r="AP379" s="240">
        <f>SUMPRODUCT(LEN($AH379:$AH382)-LEN(SUBSTITUTE($AH379:$AH382,"A", "")))</f>
        <v>0</v>
      </c>
      <c r="AQ379" s="237">
        <f>SUMPRODUCT(LEN($AG379:$AG382)-LEN(SUBSTITUTE($AG379:$AG382,"A", "")))</f>
        <v>0</v>
      </c>
      <c r="AR379" s="234">
        <f>SUMPRODUCT(LEN($M379:$AE382)-LEN(SUBSTITUTE($M379:$AE382,"S", "")))</f>
        <v>0</v>
      </c>
      <c r="AS379" s="240">
        <f>SUMPRODUCT(LEN($AH379:$AH382)-LEN(SUBSTITUTE($AH379:$AH382,"S", "")))</f>
        <v>0</v>
      </c>
      <c r="AT379" s="237">
        <f>SUMPRODUCT(LEN($AG379:$AG382)-LEN(SUBSTITUTE($AG379:$AG382,"S", "")))</f>
        <v>0</v>
      </c>
      <c r="AU379" s="234">
        <f>SUMPRODUCT(LEN($M379:$AE382)-LEN(SUBSTITUTE($M379:$AE382,"F", "")))</f>
        <v>0</v>
      </c>
      <c r="AV379" s="240">
        <f>SUMPRODUCT(LEN($AH379:$AH382)-LEN(SUBSTITUTE($AH379:$AH382,"F", "")))</f>
        <v>0</v>
      </c>
      <c r="AW379" s="237">
        <f>SUMPRODUCT(LEN($AG379:$AG382)-LEN(SUBSTITUTE($AG379:$AG382,"F", "")))</f>
        <v>0</v>
      </c>
      <c r="AX379" s="234">
        <f>SUMPRODUCT(LEN($M379:$AE382)-LEN(SUBSTITUTE($M379:$AE382,"G", "")))</f>
        <v>0</v>
      </c>
      <c r="AY379" s="240">
        <f>SUMPRODUCT(LEN($AH379:$AH382)-LEN(SUBSTITUTE($AH379:$AH382,"G", "")))</f>
        <v>0</v>
      </c>
      <c r="AZ379" s="237">
        <f>SUMPRODUCT(LEN($AG379:$AG382)-LEN(SUBSTITUTE($AG379:$AG382,"G", "")))</f>
        <v>0</v>
      </c>
      <c r="BA379" s="234">
        <f>SUMPRODUCT(LEN($M379:$AE382)-LEN(SUBSTITUTE($M379:$AE382,"M", "")))</f>
        <v>0</v>
      </c>
      <c r="BB379" s="240">
        <f>SUMPRODUCT(LEN($AH379:$AH382)-LEN(SUBSTITUTE($AH379:$AH382,"M", "")))</f>
        <v>0</v>
      </c>
      <c r="BC379" s="237">
        <f>SUMPRODUCT(LEN($AG379:$AG382)-LEN(SUBSTITUTE($AG379:$AG382,"M", "")))</f>
        <v>0</v>
      </c>
      <c r="BD379" s="291">
        <f>SUMPRODUCT(LEN($AI379:$AI382)-LEN(SUBSTITUTE($AI379:$AI382,"S", "")))</f>
        <v>0</v>
      </c>
      <c r="BE379" s="294">
        <f>SUMPRODUCT(LEN($AI379:$AI382)-LEN(SUBSTITUTE($AI379:$AI382,"F", "")))</f>
        <v>0</v>
      </c>
      <c r="BF379" s="294">
        <f>SUMPRODUCT(LEN($AI379:$AI382)-LEN(SUBSTITUTE($AI379:$AI382,"G", "")))</f>
        <v>0</v>
      </c>
      <c r="BG379" s="297">
        <f>SUMPRODUCT(LEN($AI379:$AI382)-LEN(SUBSTITUTE($AI379:$AI382,"M", "")))</f>
        <v>0</v>
      </c>
    </row>
    <row r="380" spans="2:60" ht="28.15" hidden="1" customHeight="1" thickBot="1">
      <c r="B380" s="34"/>
      <c r="C380" s="266"/>
      <c r="D380" s="43"/>
      <c r="E380" s="42"/>
      <c r="F380" s="42"/>
      <c r="G380" s="41"/>
      <c r="H380" s="260"/>
      <c r="I380" s="270"/>
      <c r="J380" s="270"/>
      <c r="K380" s="270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52"/>
      <c r="AK380" s="255"/>
      <c r="AL380" s="23"/>
      <c r="AM380" s="211"/>
      <c r="AN380" s="211"/>
      <c r="AO380" s="248"/>
      <c r="AP380" s="241"/>
      <c r="AQ380" s="238"/>
      <c r="AR380" s="235"/>
      <c r="AS380" s="241"/>
      <c r="AT380" s="238"/>
      <c r="AU380" s="235"/>
      <c r="AV380" s="241"/>
      <c r="AW380" s="238"/>
      <c r="AX380" s="235"/>
      <c r="AY380" s="241"/>
      <c r="AZ380" s="238"/>
      <c r="BA380" s="235"/>
      <c r="BB380" s="241"/>
      <c r="BC380" s="238"/>
      <c r="BD380" s="292"/>
      <c r="BE380" s="295"/>
      <c r="BF380" s="295"/>
      <c r="BG380" s="298"/>
    </row>
    <row r="381" spans="2:60" ht="28.15" hidden="1" customHeight="1">
      <c r="B381" s="34"/>
      <c r="C381" s="267"/>
      <c r="D381" s="33"/>
      <c r="E381" s="32"/>
      <c r="F381" s="32"/>
      <c r="G381" s="31"/>
      <c r="H381" s="257"/>
      <c r="I381" s="271"/>
      <c r="J381" s="271"/>
      <c r="K381" s="271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52"/>
      <c r="AK381" s="255"/>
      <c r="AL381" s="23"/>
      <c r="AM381" s="211"/>
      <c r="AN381" s="211"/>
      <c r="AO381" s="248"/>
      <c r="AP381" s="241"/>
      <c r="AQ381" s="238"/>
      <c r="AR381" s="235"/>
      <c r="AS381" s="241"/>
      <c r="AT381" s="238"/>
      <c r="AU381" s="235"/>
      <c r="AV381" s="241"/>
      <c r="AW381" s="238"/>
      <c r="AX381" s="235"/>
      <c r="AY381" s="241"/>
      <c r="AZ381" s="238"/>
      <c r="BA381" s="235"/>
      <c r="BB381" s="241"/>
      <c r="BC381" s="238"/>
      <c r="BD381" s="292"/>
      <c r="BE381" s="295"/>
      <c r="BF381" s="295"/>
      <c r="BG381" s="298"/>
    </row>
    <row r="382" spans="2:60" ht="28.15" hidden="1" customHeight="1" thickBot="1">
      <c r="B382" s="34"/>
      <c r="C382" s="273"/>
      <c r="D382" s="64"/>
      <c r="E382" s="63"/>
      <c r="F382" s="63"/>
      <c r="G382" s="62"/>
      <c r="H382" s="258"/>
      <c r="I382" s="274"/>
      <c r="J382" s="274"/>
      <c r="K382" s="274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53"/>
      <c r="AK382" s="256"/>
      <c r="AL382" s="55"/>
      <c r="AM382" s="211"/>
      <c r="AN382" s="211"/>
      <c r="AO382" s="249"/>
      <c r="AP382" s="242"/>
      <c r="AQ382" s="239"/>
      <c r="AR382" s="236"/>
      <c r="AS382" s="242"/>
      <c r="AT382" s="239"/>
      <c r="AU382" s="236"/>
      <c r="AV382" s="242"/>
      <c r="AW382" s="239"/>
      <c r="AX382" s="236"/>
      <c r="AY382" s="242"/>
      <c r="AZ382" s="239"/>
      <c r="BA382" s="236"/>
      <c r="BB382" s="242"/>
      <c r="BC382" s="239"/>
      <c r="BD382" s="293"/>
      <c r="BE382" s="296"/>
      <c r="BF382" s="296"/>
      <c r="BG382" s="299"/>
    </row>
    <row r="383" spans="2:60" ht="28.15" hidden="1" customHeight="1">
      <c r="B383" s="34"/>
      <c r="C383" s="265">
        <v>3</v>
      </c>
      <c r="D383" s="54"/>
      <c r="E383" s="53"/>
      <c r="F383" s="53"/>
      <c r="G383" s="52"/>
      <c r="H383" s="259"/>
      <c r="I383" s="269"/>
      <c r="J383" s="269"/>
      <c r="K383" s="269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44"/>
      <c r="AK383" s="244"/>
      <c r="AL383" s="44"/>
      <c r="AM383" s="211"/>
      <c r="AN383" s="211"/>
      <c r="AO383" s="247">
        <f>SUMPRODUCT(LEN($M383:$AE386)-LEN(SUBSTITUTE($M383:$AE386,"A", "")))</f>
        <v>0</v>
      </c>
      <c r="AP383" s="240">
        <f>SUMPRODUCT(LEN($AH383:$AH386)-LEN(SUBSTITUTE($AH383:$AH386,"A", "")))</f>
        <v>0</v>
      </c>
      <c r="AQ383" s="237">
        <f>SUMPRODUCT(LEN($AG383:$AG386)-LEN(SUBSTITUTE($AG383:$AG386,"A", "")))</f>
        <v>0</v>
      </c>
      <c r="AR383" s="234">
        <f>SUMPRODUCT(LEN($M383:$AE386)-LEN(SUBSTITUTE($M383:$AE386,"S", "")))</f>
        <v>0</v>
      </c>
      <c r="AS383" s="240">
        <f>SUMPRODUCT(LEN($AH383:$AH386)-LEN(SUBSTITUTE($AH383:$AH386,"S", "")))</f>
        <v>0</v>
      </c>
      <c r="AT383" s="237">
        <f>SUMPRODUCT(LEN($AG383:$AG386)-LEN(SUBSTITUTE($AG383:$AG386,"S", "")))</f>
        <v>0</v>
      </c>
      <c r="AU383" s="234">
        <f>SUMPRODUCT(LEN($M383:$AE386)-LEN(SUBSTITUTE($M383:$AE386,"F", "")))</f>
        <v>0</v>
      </c>
      <c r="AV383" s="240">
        <f>SUMPRODUCT(LEN($AH383:$AH386)-LEN(SUBSTITUTE($AH383:$AH386,"F", "")))</f>
        <v>0</v>
      </c>
      <c r="AW383" s="237">
        <f>SUMPRODUCT(LEN($AG383:$AG386)-LEN(SUBSTITUTE($AG383:$AG386,"F", "")))</f>
        <v>0</v>
      </c>
      <c r="AX383" s="234">
        <f>SUMPRODUCT(LEN($M383:$AE386)-LEN(SUBSTITUTE($M383:$AE386,"G", "")))</f>
        <v>0</v>
      </c>
      <c r="AY383" s="240">
        <f>SUMPRODUCT(LEN($AH383:$AH386)-LEN(SUBSTITUTE($AH383:$AH386,"G", "")))</f>
        <v>0</v>
      </c>
      <c r="AZ383" s="237">
        <f>SUMPRODUCT(LEN($AG383:$AG386)-LEN(SUBSTITUTE($AG383:$AG386,"G", "")))</f>
        <v>0</v>
      </c>
      <c r="BA383" s="234">
        <f>SUMPRODUCT(LEN($M383:$AE386)-LEN(SUBSTITUTE($M383:$AE386,"M", "")))</f>
        <v>0</v>
      </c>
      <c r="BB383" s="240">
        <f>SUMPRODUCT(LEN($AH383:$AH386)-LEN(SUBSTITUTE($AH383:$AH386,"M", "")))</f>
        <v>0</v>
      </c>
      <c r="BC383" s="237">
        <f>SUMPRODUCT(LEN($AG383:$AG386)-LEN(SUBSTITUTE($AG383:$AG386,"M", "")))</f>
        <v>0</v>
      </c>
      <c r="BD383" s="291">
        <f>SUMPRODUCT(LEN($AI383:$AI386)-LEN(SUBSTITUTE($AI383:$AI386,"S", "")))</f>
        <v>0</v>
      </c>
      <c r="BE383" s="294">
        <f>SUMPRODUCT(LEN($AI383:$AI386)-LEN(SUBSTITUTE($AI383:$AI386,"F", "")))</f>
        <v>0</v>
      </c>
      <c r="BF383" s="294">
        <f>SUMPRODUCT(LEN($AI383:$AI386)-LEN(SUBSTITUTE($AI383:$AI386,"G", "")))</f>
        <v>0</v>
      </c>
      <c r="BG383" s="297">
        <f>SUMPRODUCT(LEN($AI383:$AI386)-LEN(SUBSTITUTE($AI383:$AI386,"M", "")))</f>
        <v>0</v>
      </c>
    </row>
    <row r="384" spans="2:60" ht="28.15" hidden="1" customHeight="1" thickBot="1">
      <c r="B384" s="34"/>
      <c r="C384" s="266"/>
      <c r="D384" s="43"/>
      <c r="E384" s="42"/>
      <c r="F384" s="42"/>
      <c r="G384" s="41"/>
      <c r="H384" s="260"/>
      <c r="I384" s="270"/>
      <c r="J384" s="270"/>
      <c r="K384" s="270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45"/>
      <c r="AK384" s="245"/>
      <c r="AL384" s="23"/>
      <c r="AM384" s="211"/>
      <c r="AN384" s="211"/>
      <c r="AO384" s="248"/>
      <c r="AP384" s="241"/>
      <c r="AQ384" s="238"/>
      <c r="AR384" s="235"/>
      <c r="AS384" s="241"/>
      <c r="AT384" s="238"/>
      <c r="AU384" s="235"/>
      <c r="AV384" s="241"/>
      <c r="AW384" s="238"/>
      <c r="AX384" s="235"/>
      <c r="AY384" s="241"/>
      <c r="AZ384" s="238"/>
      <c r="BA384" s="235"/>
      <c r="BB384" s="241"/>
      <c r="BC384" s="238"/>
      <c r="BD384" s="292"/>
      <c r="BE384" s="295"/>
      <c r="BF384" s="295"/>
      <c r="BG384" s="298"/>
    </row>
    <row r="385" spans="2:60" ht="28.15" hidden="1" customHeight="1">
      <c r="B385" s="34"/>
      <c r="C385" s="267"/>
      <c r="D385" s="33"/>
      <c r="E385" s="32"/>
      <c r="F385" s="32"/>
      <c r="G385" s="31"/>
      <c r="H385" s="257"/>
      <c r="I385" s="271"/>
      <c r="J385" s="271"/>
      <c r="K385" s="271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45"/>
      <c r="AK385" s="245"/>
      <c r="AL385" s="23"/>
      <c r="AM385" s="211"/>
      <c r="AN385" s="211"/>
      <c r="AO385" s="248"/>
      <c r="AP385" s="241"/>
      <c r="AQ385" s="238"/>
      <c r="AR385" s="235"/>
      <c r="AS385" s="241"/>
      <c r="AT385" s="238"/>
      <c r="AU385" s="235"/>
      <c r="AV385" s="241"/>
      <c r="AW385" s="238"/>
      <c r="AX385" s="235"/>
      <c r="AY385" s="241"/>
      <c r="AZ385" s="238"/>
      <c r="BA385" s="235"/>
      <c r="BB385" s="241"/>
      <c r="BC385" s="238"/>
      <c r="BD385" s="292"/>
      <c r="BE385" s="295"/>
      <c r="BF385" s="295"/>
      <c r="BG385" s="298"/>
    </row>
    <row r="386" spans="2:60" ht="28.15" hidden="1" customHeight="1" thickBot="1">
      <c r="B386" s="22"/>
      <c r="C386" s="268"/>
      <c r="D386" s="21"/>
      <c r="E386" s="20"/>
      <c r="F386" s="20"/>
      <c r="G386" s="19"/>
      <c r="H386" s="258"/>
      <c r="I386" s="272"/>
      <c r="J386" s="272"/>
      <c r="K386" s="27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46"/>
      <c r="AK386" s="246"/>
      <c r="AL386" s="11"/>
      <c r="AM386" s="211"/>
      <c r="AN386" s="211"/>
      <c r="AO386" s="249"/>
      <c r="AP386" s="242"/>
      <c r="AQ386" s="239"/>
      <c r="AR386" s="236"/>
      <c r="AS386" s="242"/>
      <c r="AT386" s="239"/>
      <c r="AU386" s="236"/>
      <c r="AV386" s="242"/>
      <c r="AW386" s="239"/>
      <c r="AX386" s="236"/>
      <c r="AY386" s="242"/>
      <c r="AZ386" s="239"/>
      <c r="BA386" s="236"/>
      <c r="BB386" s="242"/>
      <c r="BC386" s="239"/>
      <c r="BD386" s="293"/>
      <c r="BE386" s="296"/>
      <c r="BF386" s="296"/>
      <c r="BG386" s="299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29" t="s">
        <v>287</v>
      </c>
      <c r="M387" s="278"/>
      <c r="N387" s="229" t="s">
        <v>286</v>
      </c>
      <c r="O387" s="278"/>
      <c r="P387" s="229" t="s">
        <v>286</v>
      </c>
      <c r="Q387" s="230"/>
      <c r="R387" s="229" t="s">
        <v>286</v>
      </c>
      <c r="S387" s="230"/>
      <c r="T387" s="229" t="s">
        <v>286</v>
      </c>
      <c r="U387" s="230"/>
      <c r="V387" s="229" t="s">
        <v>286</v>
      </c>
      <c r="W387" s="230"/>
      <c r="X387" s="229" t="s">
        <v>286</v>
      </c>
      <c r="Y387" s="230"/>
      <c r="Z387" s="229" t="s">
        <v>286</v>
      </c>
      <c r="AA387" s="230"/>
      <c r="AB387" s="229" t="s">
        <v>286</v>
      </c>
      <c r="AC387" s="230"/>
      <c r="AD387" s="229" t="s">
        <v>286</v>
      </c>
      <c r="AE387" s="230"/>
      <c r="AF387" s="243" t="s">
        <v>285</v>
      </c>
      <c r="AG387" s="230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75"/>
      <c r="F388" s="276"/>
      <c r="G388" s="277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65">
        <v>1</v>
      </c>
      <c r="D389" s="54"/>
      <c r="E389" s="53"/>
      <c r="F389" s="53"/>
      <c r="G389" s="52"/>
      <c r="H389" s="259"/>
      <c r="I389" s="269"/>
      <c r="J389" s="269"/>
      <c r="K389" s="269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44"/>
      <c r="AK389" s="244"/>
      <c r="AL389" s="44"/>
      <c r="AM389" s="211"/>
      <c r="AN389" s="211"/>
      <c r="AO389" s="247">
        <f>SUMPRODUCT(LEN($M389:$AE392)-LEN(SUBSTITUTE($M389:$AE392,"A", "")))</f>
        <v>0</v>
      </c>
      <c r="AP389" s="240">
        <f>SUMPRODUCT(LEN($AH389:$AH392)-LEN(SUBSTITUTE($AH389:$AH392,"A", "")))</f>
        <v>0</v>
      </c>
      <c r="AQ389" s="237">
        <f>SUMPRODUCT(LEN($AG389:$AG392)-LEN(SUBSTITUTE($AG389:$AG392,"A", "")))</f>
        <v>0</v>
      </c>
      <c r="AR389" s="234">
        <f>SUMPRODUCT(LEN($M389:$AE392)-LEN(SUBSTITUTE($M389:$AE392,"S", "")))</f>
        <v>0</v>
      </c>
      <c r="AS389" s="240">
        <f>SUMPRODUCT(LEN($AH389:$AH392)-LEN(SUBSTITUTE($AH389:$AH392,"S", "")))</f>
        <v>0</v>
      </c>
      <c r="AT389" s="237">
        <f>SUMPRODUCT(LEN($AG389:$AG392)-LEN(SUBSTITUTE($AG389:$AG392,"S", "")))</f>
        <v>0</v>
      </c>
      <c r="AU389" s="234">
        <f>SUMPRODUCT(LEN($M389:$AE392)-LEN(SUBSTITUTE($M389:$AE392,"F", "")))</f>
        <v>0</v>
      </c>
      <c r="AV389" s="240">
        <f>SUMPRODUCT(LEN($AH389:$AH392)-LEN(SUBSTITUTE($AH389:$AH392,"F", "")))</f>
        <v>0</v>
      </c>
      <c r="AW389" s="237">
        <f>SUMPRODUCT(LEN($AG389:$AG392)-LEN(SUBSTITUTE($AG389:$AG392,"F", "")))</f>
        <v>0</v>
      </c>
      <c r="AX389" s="234">
        <f>SUMPRODUCT(LEN($M389:$AE392)-LEN(SUBSTITUTE($M389:$AE392,"G", "")))</f>
        <v>0</v>
      </c>
      <c r="AY389" s="240">
        <f>SUMPRODUCT(LEN($AH389:$AH392)-LEN(SUBSTITUTE($AH389:$AH392,"G", "")))</f>
        <v>0</v>
      </c>
      <c r="AZ389" s="237">
        <f>SUMPRODUCT(LEN($AG389:$AG392)-LEN(SUBSTITUTE($AG389:$AG392,"G", "")))</f>
        <v>0</v>
      </c>
      <c r="BA389" s="234">
        <f>SUMPRODUCT(LEN($M389:$AE392)-LEN(SUBSTITUTE($M389:$AE392,"M", "")))</f>
        <v>0</v>
      </c>
      <c r="BB389" s="240">
        <f>SUMPRODUCT(LEN($AH389:$AH392)-LEN(SUBSTITUTE($AH389:$AH392,"M", "")))</f>
        <v>0</v>
      </c>
      <c r="BC389" s="237">
        <f>SUMPRODUCT(LEN($AG389:$AG392)-LEN(SUBSTITUTE($AG389:$AG392,"M", "")))</f>
        <v>0</v>
      </c>
      <c r="BD389" s="291">
        <f>SUMPRODUCT(LEN($AI389:$AI392)-LEN(SUBSTITUTE($AI389:$AI392,"S", "")))</f>
        <v>0</v>
      </c>
      <c r="BE389" s="294">
        <f>SUMPRODUCT(LEN($AI389:$AI392)-LEN(SUBSTITUTE($AI389:$AI392,"F", "")))</f>
        <v>0</v>
      </c>
      <c r="BF389" s="294">
        <f>SUMPRODUCT(LEN($AI389:$AI392)-LEN(SUBSTITUTE($AI389:$AI392,"G", "")))</f>
        <v>0</v>
      </c>
      <c r="BG389" s="297">
        <f>SUMPRODUCT(LEN($AI389:$AI392)-LEN(SUBSTITUTE($AI389:$AI392,"M", "")))</f>
        <v>0</v>
      </c>
    </row>
    <row r="390" spans="2:60" ht="28.15" hidden="1" customHeight="1" thickBot="1">
      <c r="B390" s="34"/>
      <c r="C390" s="266"/>
      <c r="D390" s="43"/>
      <c r="E390" s="42"/>
      <c r="F390" s="42"/>
      <c r="G390" s="41"/>
      <c r="H390" s="260"/>
      <c r="I390" s="270"/>
      <c r="J390" s="270"/>
      <c r="K390" s="270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45"/>
      <c r="AK390" s="245"/>
      <c r="AL390" s="23"/>
      <c r="AM390" s="211"/>
      <c r="AN390" s="211"/>
      <c r="AO390" s="248"/>
      <c r="AP390" s="241"/>
      <c r="AQ390" s="238"/>
      <c r="AR390" s="235"/>
      <c r="AS390" s="241"/>
      <c r="AT390" s="238"/>
      <c r="AU390" s="235"/>
      <c r="AV390" s="241"/>
      <c r="AW390" s="238"/>
      <c r="AX390" s="235"/>
      <c r="AY390" s="241"/>
      <c r="AZ390" s="238"/>
      <c r="BA390" s="235"/>
      <c r="BB390" s="241"/>
      <c r="BC390" s="238"/>
      <c r="BD390" s="292"/>
      <c r="BE390" s="295"/>
      <c r="BF390" s="295"/>
      <c r="BG390" s="298"/>
    </row>
    <row r="391" spans="2:60" ht="28.15" hidden="1" customHeight="1">
      <c r="B391" s="34"/>
      <c r="C391" s="267"/>
      <c r="D391" s="33"/>
      <c r="E391" s="32"/>
      <c r="F391" s="32"/>
      <c r="G391" s="31"/>
      <c r="H391" s="257"/>
      <c r="I391" s="271"/>
      <c r="J391" s="271"/>
      <c r="K391" s="271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45"/>
      <c r="AK391" s="245"/>
      <c r="AL391" s="23"/>
      <c r="AM391" s="211"/>
      <c r="AN391" s="211"/>
      <c r="AO391" s="248"/>
      <c r="AP391" s="241"/>
      <c r="AQ391" s="238"/>
      <c r="AR391" s="235"/>
      <c r="AS391" s="241"/>
      <c r="AT391" s="238"/>
      <c r="AU391" s="235"/>
      <c r="AV391" s="241"/>
      <c r="AW391" s="238"/>
      <c r="AX391" s="235"/>
      <c r="AY391" s="241"/>
      <c r="AZ391" s="238"/>
      <c r="BA391" s="235"/>
      <c r="BB391" s="241"/>
      <c r="BC391" s="238"/>
      <c r="BD391" s="292"/>
      <c r="BE391" s="295"/>
      <c r="BF391" s="295"/>
      <c r="BG391" s="298"/>
    </row>
    <row r="392" spans="2:60" ht="28.15" hidden="1" customHeight="1" thickBot="1">
      <c r="B392" s="34"/>
      <c r="C392" s="273"/>
      <c r="D392" s="64"/>
      <c r="E392" s="63"/>
      <c r="F392" s="63"/>
      <c r="G392" s="62"/>
      <c r="H392" s="258"/>
      <c r="I392" s="274"/>
      <c r="J392" s="274"/>
      <c r="K392" s="274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50"/>
      <c r="AK392" s="250"/>
      <c r="AL392" s="55"/>
      <c r="AM392" s="211"/>
      <c r="AN392" s="211"/>
      <c r="AO392" s="249"/>
      <c r="AP392" s="242"/>
      <c r="AQ392" s="239"/>
      <c r="AR392" s="236"/>
      <c r="AS392" s="242"/>
      <c r="AT392" s="239"/>
      <c r="AU392" s="236"/>
      <c r="AV392" s="242"/>
      <c r="AW392" s="239"/>
      <c r="AX392" s="236"/>
      <c r="AY392" s="242"/>
      <c r="AZ392" s="239"/>
      <c r="BA392" s="236"/>
      <c r="BB392" s="242"/>
      <c r="BC392" s="239"/>
      <c r="BD392" s="293"/>
      <c r="BE392" s="296"/>
      <c r="BF392" s="296"/>
      <c r="BG392" s="299"/>
    </row>
    <row r="393" spans="2:60" ht="28.15" hidden="1" customHeight="1">
      <c r="B393" s="34"/>
      <c r="C393" s="265">
        <v>2</v>
      </c>
      <c r="D393" s="54"/>
      <c r="E393" s="53"/>
      <c r="F393" s="53"/>
      <c r="G393" s="52"/>
      <c r="H393" s="259"/>
      <c r="I393" s="269"/>
      <c r="J393" s="269"/>
      <c r="K393" s="269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51"/>
      <c r="AK393" s="254"/>
      <c r="AL393" s="44"/>
      <c r="AM393" s="211"/>
      <c r="AN393" s="211"/>
      <c r="AO393" s="247">
        <f>SUMPRODUCT(LEN($M393:$AE396)-LEN(SUBSTITUTE($M393:$AE396,"A", "")))</f>
        <v>0</v>
      </c>
      <c r="AP393" s="240">
        <f>SUMPRODUCT(LEN($AH393:$AH396)-LEN(SUBSTITUTE($AH393:$AH396,"A", "")))</f>
        <v>0</v>
      </c>
      <c r="AQ393" s="237">
        <f>SUMPRODUCT(LEN($AG393:$AG396)-LEN(SUBSTITUTE($AG393:$AG396,"A", "")))</f>
        <v>0</v>
      </c>
      <c r="AR393" s="234">
        <f>SUMPRODUCT(LEN($M393:$AE396)-LEN(SUBSTITUTE($M393:$AE396,"S", "")))</f>
        <v>0</v>
      </c>
      <c r="AS393" s="240">
        <f>SUMPRODUCT(LEN($AH393:$AH396)-LEN(SUBSTITUTE($AH393:$AH396,"S", "")))</f>
        <v>0</v>
      </c>
      <c r="AT393" s="237">
        <f>SUMPRODUCT(LEN($AG393:$AG396)-LEN(SUBSTITUTE($AG393:$AG396,"S", "")))</f>
        <v>0</v>
      </c>
      <c r="AU393" s="234">
        <f>SUMPRODUCT(LEN($M393:$AE396)-LEN(SUBSTITUTE($M393:$AE396,"F", "")))</f>
        <v>0</v>
      </c>
      <c r="AV393" s="240">
        <f>SUMPRODUCT(LEN($AH393:$AH396)-LEN(SUBSTITUTE($AH393:$AH396,"F", "")))</f>
        <v>0</v>
      </c>
      <c r="AW393" s="237">
        <f>SUMPRODUCT(LEN($AG393:$AG396)-LEN(SUBSTITUTE($AG393:$AG396,"F", "")))</f>
        <v>0</v>
      </c>
      <c r="AX393" s="234">
        <f>SUMPRODUCT(LEN($M393:$AE396)-LEN(SUBSTITUTE($M393:$AE396,"G", "")))</f>
        <v>0</v>
      </c>
      <c r="AY393" s="240">
        <f>SUMPRODUCT(LEN($AH393:$AH396)-LEN(SUBSTITUTE($AH393:$AH396,"G", "")))</f>
        <v>0</v>
      </c>
      <c r="AZ393" s="237">
        <f>SUMPRODUCT(LEN($AG393:$AG396)-LEN(SUBSTITUTE($AG393:$AG396,"G", "")))</f>
        <v>0</v>
      </c>
      <c r="BA393" s="234">
        <f>SUMPRODUCT(LEN($M393:$AE396)-LEN(SUBSTITUTE($M393:$AE396,"M", "")))</f>
        <v>0</v>
      </c>
      <c r="BB393" s="240">
        <f>SUMPRODUCT(LEN($AH393:$AH396)-LEN(SUBSTITUTE($AH393:$AH396,"M", "")))</f>
        <v>0</v>
      </c>
      <c r="BC393" s="237">
        <f>SUMPRODUCT(LEN($AG393:$AG396)-LEN(SUBSTITUTE($AG393:$AG396,"M", "")))</f>
        <v>0</v>
      </c>
      <c r="BD393" s="291">
        <f>SUMPRODUCT(LEN($AI393:$AI396)-LEN(SUBSTITUTE($AI393:$AI396,"S", "")))</f>
        <v>0</v>
      </c>
      <c r="BE393" s="294">
        <f>SUMPRODUCT(LEN($AI393:$AI396)-LEN(SUBSTITUTE($AI393:$AI396,"F", "")))</f>
        <v>0</v>
      </c>
      <c r="BF393" s="294">
        <f>SUMPRODUCT(LEN($AI393:$AI396)-LEN(SUBSTITUTE($AI393:$AI396,"G", "")))</f>
        <v>0</v>
      </c>
      <c r="BG393" s="297">
        <f>SUMPRODUCT(LEN($AI393:$AI396)-LEN(SUBSTITUTE($AI393:$AI396,"M", "")))</f>
        <v>0</v>
      </c>
    </row>
    <row r="394" spans="2:60" ht="28.15" hidden="1" customHeight="1" thickBot="1">
      <c r="B394" s="34"/>
      <c r="C394" s="266"/>
      <c r="D394" s="43"/>
      <c r="E394" s="42"/>
      <c r="F394" s="42"/>
      <c r="G394" s="41"/>
      <c r="H394" s="260"/>
      <c r="I394" s="270"/>
      <c r="J394" s="270"/>
      <c r="K394" s="270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52"/>
      <c r="AK394" s="255"/>
      <c r="AL394" s="23"/>
      <c r="AM394" s="211"/>
      <c r="AN394" s="211"/>
      <c r="AO394" s="248"/>
      <c r="AP394" s="241"/>
      <c r="AQ394" s="238"/>
      <c r="AR394" s="235"/>
      <c r="AS394" s="241"/>
      <c r="AT394" s="238"/>
      <c r="AU394" s="235"/>
      <c r="AV394" s="241"/>
      <c r="AW394" s="238"/>
      <c r="AX394" s="235"/>
      <c r="AY394" s="241"/>
      <c r="AZ394" s="238"/>
      <c r="BA394" s="235"/>
      <c r="BB394" s="241"/>
      <c r="BC394" s="238"/>
      <c r="BD394" s="292"/>
      <c r="BE394" s="295"/>
      <c r="BF394" s="295"/>
      <c r="BG394" s="298"/>
    </row>
    <row r="395" spans="2:60" ht="28.15" hidden="1" customHeight="1">
      <c r="B395" s="34"/>
      <c r="C395" s="267"/>
      <c r="D395" s="33"/>
      <c r="E395" s="32"/>
      <c r="F395" s="32"/>
      <c r="G395" s="31"/>
      <c r="H395" s="257"/>
      <c r="I395" s="271"/>
      <c r="J395" s="271"/>
      <c r="K395" s="271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52"/>
      <c r="AK395" s="255"/>
      <c r="AL395" s="23"/>
      <c r="AM395" s="211"/>
      <c r="AN395" s="211"/>
      <c r="AO395" s="248"/>
      <c r="AP395" s="241"/>
      <c r="AQ395" s="238"/>
      <c r="AR395" s="235"/>
      <c r="AS395" s="241"/>
      <c r="AT395" s="238"/>
      <c r="AU395" s="235"/>
      <c r="AV395" s="241"/>
      <c r="AW395" s="238"/>
      <c r="AX395" s="235"/>
      <c r="AY395" s="241"/>
      <c r="AZ395" s="238"/>
      <c r="BA395" s="235"/>
      <c r="BB395" s="241"/>
      <c r="BC395" s="238"/>
      <c r="BD395" s="292"/>
      <c r="BE395" s="295"/>
      <c r="BF395" s="295"/>
      <c r="BG395" s="298"/>
    </row>
    <row r="396" spans="2:60" ht="28.15" hidden="1" customHeight="1" thickBot="1">
      <c r="B396" s="34"/>
      <c r="C396" s="273"/>
      <c r="D396" s="64"/>
      <c r="E396" s="63"/>
      <c r="F396" s="63"/>
      <c r="G396" s="62"/>
      <c r="H396" s="258"/>
      <c r="I396" s="274"/>
      <c r="J396" s="274"/>
      <c r="K396" s="274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53"/>
      <c r="AK396" s="256"/>
      <c r="AL396" s="55"/>
      <c r="AM396" s="211"/>
      <c r="AN396" s="211"/>
      <c r="AO396" s="249"/>
      <c r="AP396" s="242"/>
      <c r="AQ396" s="239"/>
      <c r="AR396" s="236"/>
      <c r="AS396" s="242"/>
      <c r="AT396" s="239"/>
      <c r="AU396" s="236"/>
      <c r="AV396" s="242"/>
      <c r="AW396" s="239"/>
      <c r="AX396" s="236"/>
      <c r="AY396" s="242"/>
      <c r="AZ396" s="239"/>
      <c r="BA396" s="236"/>
      <c r="BB396" s="242"/>
      <c r="BC396" s="239"/>
      <c r="BD396" s="293"/>
      <c r="BE396" s="296"/>
      <c r="BF396" s="296"/>
      <c r="BG396" s="299"/>
    </row>
    <row r="397" spans="2:60" ht="28.15" hidden="1" customHeight="1">
      <c r="B397" s="34"/>
      <c r="C397" s="265">
        <v>3</v>
      </c>
      <c r="D397" s="54"/>
      <c r="E397" s="53"/>
      <c r="F397" s="53"/>
      <c r="G397" s="52"/>
      <c r="H397" s="259"/>
      <c r="I397" s="269"/>
      <c r="J397" s="269"/>
      <c r="K397" s="269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44"/>
      <c r="AK397" s="244"/>
      <c r="AL397" s="44"/>
      <c r="AM397" s="211"/>
      <c r="AN397" s="211"/>
      <c r="AO397" s="247">
        <f>SUMPRODUCT(LEN($M397:$AE400)-LEN(SUBSTITUTE($M397:$AE400,"A", "")))</f>
        <v>0</v>
      </c>
      <c r="AP397" s="240">
        <f>SUMPRODUCT(LEN($AH397:$AH400)-LEN(SUBSTITUTE($AH397:$AH400,"A", "")))</f>
        <v>0</v>
      </c>
      <c r="AQ397" s="237">
        <f>SUMPRODUCT(LEN($AG397:$AG400)-LEN(SUBSTITUTE($AG397:$AG400,"A", "")))</f>
        <v>0</v>
      </c>
      <c r="AR397" s="234">
        <f>SUMPRODUCT(LEN($M397:$AE400)-LEN(SUBSTITUTE($M397:$AE400,"S", "")))</f>
        <v>0</v>
      </c>
      <c r="AS397" s="240">
        <f>SUMPRODUCT(LEN($AH397:$AH400)-LEN(SUBSTITUTE($AH397:$AH400,"S", "")))</f>
        <v>0</v>
      </c>
      <c r="AT397" s="237">
        <f>SUMPRODUCT(LEN($AG397:$AG400)-LEN(SUBSTITUTE($AG397:$AG400,"S", "")))</f>
        <v>0</v>
      </c>
      <c r="AU397" s="234">
        <f>SUMPRODUCT(LEN($M397:$AE400)-LEN(SUBSTITUTE($M397:$AE400,"F", "")))</f>
        <v>0</v>
      </c>
      <c r="AV397" s="240">
        <f>SUMPRODUCT(LEN($AH397:$AH400)-LEN(SUBSTITUTE($AH397:$AH400,"F", "")))</f>
        <v>0</v>
      </c>
      <c r="AW397" s="237">
        <f>SUMPRODUCT(LEN($AG397:$AG400)-LEN(SUBSTITUTE($AG397:$AG400,"F", "")))</f>
        <v>0</v>
      </c>
      <c r="AX397" s="234">
        <f>SUMPRODUCT(LEN($M397:$AE400)-LEN(SUBSTITUTE($M397:$AE400,"G", "")))</f>
        <v>0</v>
      </c>
      <c r="AY397" s="240">
        <f>SUMPRODUCT(LEN($AH397:$AH400)-LEN(SUBSTITUTE($AH397:$AH400,"G", "")))</f>
        <v>0</v>
      </c>
      <c r="AZ397" s="237">
        <f>SUMPRODUCT(LEN($AG397:$AG400)-LEN(SUBSTITUTE($AG397:$AG400,"G", "")))</f>
        <v>0</v>
      </c>
      <c r="BA397" s="234">
        <f>SUMPRODUCT(LEN($M397:$AE400)-LEN(SUBSTITUTE($M397:$AE400,"M", "")))</f>
        <v>0</v>
      </c>
      <c r="BB397" s="240">
        <f>SUMPRODUCT(LEN($AH397:$AH400)-LEN(SUBSTITUTE($AH397:$AH400,"M", "")))</f>
        <v>0</v>
      </c>
      <c r="BC397" s="237">
        <f>SUMPRODUCT(LEN($AG397:$AG400)-LEN(SUBSTITUTE($AG397:$AG400,"M", "")))</f>
        <v>0</v>
      </c>
      <c r="BD397" s="291">
        <f>SUMPRODUCT(LEN($AI397:$AI400)-LEN(SUBSTITUTE($AI397:$AI400,"S", "")))</f>
        <v>0</v>
      </c>
      <c r="BE397" s="294">
        <f>SUMPRODUCT(LEN($AI397:$AI400)-LEN(SUBSTITUTE($AI397:$AI400,"F", "")))</f>
        <v>0</v>
      </c>
      <c r="BF397" s="294">
        <f>SUMPRODUCT(LEN($AI397:$AI400)-LEN(SUBSTITUTE($AI397:$AI400,"G", "")))</f>
        <v>0</v>
      </c>
      <c r="BG397" s="297">
        <f>SUMPRODUCT(LEN($AI397:$AI400)-LEN(SUBSTITUTE($AI397:$AI400,"M", "")))</f>
        <v>0</v>
      </c>
    </row>
    <row r="398" spans="2:60" ht="28.15" hidden="1" customHeight="1" thickBot="1">
      <c r="B398" s="34"/>
      <c r="C398" s="266"/>
      <c r="D398" s="43"/>
      <c r="E398" s="42"/>
      <c r="F398" s="42"/>
      <c r="G398" s="41"/>
      <c r="H398" s="260"/>
      <c r="I398" s="270"/>
      <c r="J398" s="270"/>
      <c r="K398" s="270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45"/>
      <c r="AK398" s="245"/>
      <c r="AL398" s="23"/>
      <c r="AM398" s="211"/>
      <c r="AN398" s="211"/>
      <c r="AO398" s="248"/>
      <c r="AP398" s="241"/>
      <c r="AQ398" s="238"/>
      <c r="AR398" s="235"/>
      <c r="AS398" s="241"/>
      <c r="AT398" s="238"/>
      <c r="AU398" s="235"/>
      <c r="AV398" s="241"/>
      <c r="AW398" s="238"/>
      <c r="AX398" s="235"/>
      <c r="AY398" s="241"/>
      <c r="AZ398" s="238"/>
      <c r="BA398" s="235"/>
      <c r="BB398" s="241"/>
      <c r="BC398" s="238"/>
      <c r="BD398" s="292"/>
      <c r="BE398" s="295"/>
      <c r="BF398" s="295"/>
      <c r="BG398" s="298"/>
    </row>
    <row r="399" spans="2:60" ht="28.15" hidden="1" customHeight="1">
      <c r="B399" s="34"/>
      <c r="C399" s="267"/>
      <c r="D399" s="33"/>
      <c r="E399" s="32"/>
      <c r="F399" s="32"/>
      <c r="G399" s="31"/>
      <c r="H399" s="257"/>
      <c r="I399" s="271"/>
      <c r="J399" s="271"/>
      <c r="K399" s="271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45"/>
      <c r="AK399" s="245"/>
      <c r="AL399" s="23"/>
      <c r="AM399" s="211"/>
      <c r="AN399" s="211"/>
      <c r="AO399" s="248"/>
      <c r="AP399" s="241"/>
      <c r="AQ399" s="238"/>
      <c r="AR399" s="235"/>
      <c r="AS399" s="241"/>
      <c r="AT399" s="238"/>
      <c r="AU399" s="235"/>
      <c r="AV399" s="241"/>
      <c r="AW399" s="238"/>
      <c r="AX399" s="235"/>
      <c r="AY399" s="241"/>
      <c r="AZ399" s="238"/>
      <c r="BA399" s="235"/>
      <c r="BB399" s="241"/>
      <c r="BC399" s="238"/>
      <c r="BD399" s="292"/>
      <c r="BE399" s="295"/>
      <c r="BF399" s="295"/>
      <c r="BG399" s="298"/>
    </row>
    <row r="400" spans="2:60" ht="28.15" hidden="1" customHeight="1" thickBot="1">
      <c r="B400" s="22"/>
      <c r="C400" s="268"/>
      <c r="D400" s="21"/>
      <c r="E400" s="20"/>
      <c r="F400" s="20"/>
      <c r="G400" s="19"/>
      <c r="H400" s="258"/>
      <c r="I400" s="272"/>
      <c r="J400" s="272"/>
      <c r="K400" s="27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46"/>
      <c r="AK400" s="246"/>
      <c r="AL400" s="11"/>
      <c r="AM400" s="211"/>
      <c r="AN400" s="211"/>
      <c r="AO400" s="249"/>
      <c r="AP400" s="242"/>
      <c r="AQ400" s="239"/>
      <c r="AR400" s="236"/>
      <c r="AS400" s="242"/>
      <c r="AT400" s="239"/>
      <c r="AU400" s="236"/>
      <c r="AV400" s="242"/>
      <c r="AW400" s="239"/>
      <c r="AX400" s="236"/>
      <c r="AY400" s="242"/>
      <c r="AZ400" s="239"/>
      <c r="BA400" s="236"/>
      <c r="BB400" s="242"/>
      <c r="BC400" s="239"/>
      <c r="BD400" s="293"/>
      <c r="BE400" s="296"/>
      <c r="BF400" s="296"/>
      <c r="BG400" s="299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29" t="s">
        <v>287</v>
      </c>
      <c r="M401" s="278"/>
      <c r="N401" s="229" t="s">
        <v>286</v>
      </c>
      <c r="O401" s="278"/>
      <c r="P401" s="229" t="s">
        <v>286</v>
      </c>
      <c r="Q401" s="230"/>
      <c r="R401" s="229" t="s">
        <v>286</v>
      </c>
      <c r="S401" s="230"/>
      <c r="T401" s="229" t="s">
        <v>286</v>
      </c>
      <c r="U401" s="230"/>
      <c r="V401" s="229" t="s">
        <v>286</v>
      </c>
      <c r="W401" s="230"/>
      <c r="X401" s="229" t="s">
        <v>286</v>
      </c>
      <c r="Y401" s="230"/>
      <c r="Z401" s="229" t="s">
        <v>286</v>
      </c>
      <c r="AA401" s="230"/>
      <c r="AB401" s="229" t="s">
        <v>286</v>
      </c>
      <c r="AC401" s="230"/>
      <c r="AD401" s="229" t="s">
        <v>286</v>
      </c>
      <c r="AE401" s="230"/>
      <c r="AF401" s="243" t="s">
        <v>285</v>
      </c>
      <c r="AG401" s="230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75"/>
      <c r="F402" s="276"/>
      <c r="G402" s="277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65">
        <v>1</v>
      </c>
      <c r="D403" s="54"/>
      <c r="E403" s="53"/>
      <c r="F403" s="53"/>
      <c r="G403" s="52"/>
      <c r="H403" s="259"/>
      <c r="I403" s="269"/>
      <c r="J403" s="269"/>
      <c r="K403" s="269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44"/>
      <c r="AK403" s="244"/>
      <c r="AL403" s="44"/>
      <c r="AM403" s="211"/>
      <c r="AN403" s="211"/>
      <c r="AO403" s="247">
        <f>SUMPRODUCT(LEN($M403:$AE406)-LEN(SUBSTITUTE($M403:$AE406,"A", "")))</f>
        <v>0</v>
      </c>
      <c r="AP403" s="240">
        <f>SUMPRODUCT(LEN($AH403:$AH406)-LEN(SUBSTITUTE($AH403:$AH406,"A", "")))</f>
        <v>0</v>
      </c>
      <c r="AQ403" s="237">
        <f>SUMPRODUCT(LEN($AG403:$AG406)-LEN(SUBSTITUTE($AG403:$AG406,"A", "")))</f>
        <v>0</v>
      </c>
      <c r="AR403" s="234">
        <f>SUMPRODUCT(LEN($M403:$AE406)-LEN(SUBSTITUTE($M403:$AE406,"S", "")))</f>
        <v>0</v>
      </c>
      <c r="AS403" s="240">
        <f>SUMPRODUCT(LEN($AH403:$AH406)-LEN(SUBSTITUTE($AH403:$AH406,"S", "")))</f>
        <v>0</v>
      </c>
      <c r="AT403" s="237">
        <f>SUMPRODUCT(LEN($AG403:$AG406)-LEN(SUBSTITUTE($AG403:$AG406,"S", "")))</f>
        <v>0</v>
      </c>
      <c r="AU403" s="234">
        <f>SUMPRODUCT(LEN($M403:$AE406)-LEN(SUBSTITUTE($M403:$AE406,"F", "")))</f>
        <v>0</v>
      </c>
      <c r="AV403" s="240">
        <f>SUMPRODUCT(LEN($AH403:$AH406)-LEN(SUBSTITUTE($AH403:$AH406,"F", "")))</f>
        <v>0</v>
      </c>
      <c r="AW403" s="237">
        <f>SUMPRODUCT(LEN($AG403:$AG406)-LEN(SUBSTITUTE($AG403:$AG406,"F", "")))</f>
        <v>0</v>
      </c>
      <c r="AX403" s="234">
        <f>SUMPRODUCT(LEN($M403:$AE406)-LEN(SUBSTITUTE($M403:$AE406,"G", "")))</f>
        <v>0</v>
      </c>
      <c r="AY403" s="240">
        <f>SUMPRODUCT(LEN($AH403:$AH406)-LEN(SUBSTITUTE($AH403:$AH406,"G", "")))</f>
        <v>0</v>
      </c>
      <c r="AZ403" s="237">
        <f>SUMPRODUCT(LEN($AG403:$AG406)-LEN(SUBSTITUTE($AG403:$AG406,"G", "")))</f>
        <v>0</v>
      </c>
      <c r="BA403" s="234">
        <f>SUMPRODUCT(LEN($M403:$AE406)-LEN(SUBSTITUTE($M403:$AE406,"M", "")))</f>
        <v>0</v>
      </c>
      <c r="BB403" s="240">
        <f>SUMPRODUCT(LEN($AH403:$AH406)-LEN(SUBSTITUTE($AH403:$AH406,"M", "")))</f>
        <v>0</v>
      </c>
      <c r="BC403" s="237">
        <f>SUMPRODUCT(LEN($AG403:$AG406)-LEN(SUBSTITUTE($AG403:$AG406,"M", "")))</f>
        <v>0</v>
      </c>
      <c r="BD403" s="291">
        <f>SUMPRODUCT(LEN($AI403:$AI406)-LEN(SUBSTITUTE($AI403:$AI406,"S", "")))</f>
        <v>0</v>
      </c>
      <c r="BE403" s="294">
        <f>SUMPRODUCT(LEN($AI403:$AI406)-LEN(SUBSTITUTE($AI403:$AI406,"F", "")))</f>
        <v>0</v>
      </c>
      <c r="BF403" s="294">
        <f>SUMPRODUCT(LEN($AI403:$AI406)-LEN(SUBSTITUTE($AI403:$AI406,"G", "")))</f>
        <v>0</v>
      </c>
      <c r="BG403" s="297">
        <f>SUMPRODUCT(LEN($AI403:$AI406)-LEN(SUBSTITUTE($AI403:$AI406,"M", "")))</f>
        <v>0</v>
      </c>
    </row>
    <row r="404" spans="2:60" ht="28.15" hidden="1" customHeight="1" thickBot="1">
      <c r="B404" s="34"/>
      <c r="C404" s="266"/>
      <c r="D404" s="43"/>
      <c r="E404" s="42"/>
      <c r="F404" s="42"/>
      <c r="G404" s="41"/>
      <c r="H404" s="260"/>
      <c r="I404" s="270"/>
      <c r="J404" s="270"/>
      <c r="K404" s="270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45"/>
      <c r="AK404" s="245"/>
      <c r="AL404" s="23"/>
      <c r="AM404" s="211"/>
      <c r="AN404" s="211"/>
      <c r="AO404" s="248"/>
      <c r="AP404" s="241"/>
      <c r="AQ404" s="238"/>
      <c r="AR404" s="235"/>
      <c r="AS404" s="241"/>
      <c r="AT404" s="238"/>
      <c r="AU404" s="235"/>
      <c r="AV404" s="241"/>
      <c r="AW404" s="238"/>
      <c r="AX404" s="235"/>
      <c r="AY404" s="241"/>
      <c r="AZ404" s="238"/>
      <c r="BA404" s="235"/>
      <c r="BB404" s="241"/>
      <c r="BC404" s="238"/>
      <c r="BD404" s="292"/>
      <c r="BE404" s="295"/>
      <c r="BF404" s="295"/>
      <c r="BG404" s="298"/>
    </row>
    <row r="405" spans="2:60" ht="28.15" hidden="1" customHeight="1">
      <c r="B405" s="34"/>
      <c r="C405" s="267"/>
      <c r="D405" s="33"/>
      <c r="E405" s="32"/>
      <c r="F405" s="32"/>
      <c r="G405" s="31"/>
      <c r="H405" s="257"/>
      <c r="I405" s="271"/>
      <c r="J405" s="271"/>
      <c r="K405" s="271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45"/>
      <c r="AK405" s="245"/>
      <c r="AL405" s="23"/>
      <c r="AM405" s="211"/>
      <c r="AN405" s="211"/>
      <c r="AO405" s="248"/>
      <c r="AP405" s="241"/>
      <c r="AQ405" s="238"/>
      <c r="AR405" s="235"/>
      <c r="AS405" s="241"/>
      <c r="AT405" s="238"/>
      <c r="AU405" s="235"/>
      <c r="AV405" s="241"/>
      <c r="AW405" s="238"/>
      <c r="AX405" s="235"/>
      <c r="AY405" s="241"/>
      <c r="AZ405" s="238"/>
      <c r="BA405" s="235"/>
      <c r="BB405" s="241"/>
      <c r="BC405" s="238"/>
      <c r="BD405" s="292"/>
      <c r="BE405" s="295"/>
      <c r="BF405" s="295"/>
      <c r="BG405" s="298"/>
    </row>
    <row r="406" spans="2:60" ht="28.15" hidden="1" customHeight="1" thickBot="1">
      <c r="B406" s="34"/>
      <c r="C406" s="273"/>
      <c r="D406" s="64"/>
      <c r="E406" s="63"/>
      <c r="F406" s="63"/>
      <c r="G406" s="62"/>
      <c r="H406" s="258"/>
      <c r="I406" s="274"/>
      <c r="J406" s="274"/>
      <c r="K406" s="274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50"/>
      <c r="AK406" s="250"/>
      <c r="AL406" s="55"/>
      <c r="AM406" s="211"/>
      <c r="AN406" s="211"/>
      <c r="AO406" s="249"/>
      <c r="AP406" s="242"/>
      <c r="AQ406" s="239"/>
      <c r="AR406" s="236"/>
      <c r="AS406" s="242"/>
      <c r="AT406" s="239"/>
      <c r="AU406" s="236"/>
      <c r="AV406" s="242"/>
      <c r="AW406" s="239"/>
      <c r="AX406" s="236"/>
      <c r="AY406" s="242"/>
      <c r="AZ406" s="239"/>
      <c r="BA406" s="236"/>
      <c r="BB406" s="242"/>
      <c r="BC406" s="239"/>
      <c r="BD406" s="293"/>
      <c r="BE406" s="296"/>
      <c r="BF406" s="296"/>
      <c r="BG406" s="299"/>
    </row>
    <row r="407" spans="2:60" ht="28.15" hidden="1" customHeight="1">
      <c r="B407" s="34"/>
      <c r="C407" s="265">
        <v>2</v>
      </c>
      <c r="D407" s="54"/>
      <c r="E407" s="53"/>
      <c r="F407" s="53"/>
      <c r="G407" s="52"/>
      <c r="H407" s="259"/>
      <c r="I407" s="269"/>
      <c r="J407" s="269"/>
      <c r="K407" s="269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51"/>
      <c r="AK407" s="254"/>
      <c r="AL407" s="44"/>
      <c r="AM407" s="211"/>
      <c r="AN407" s="211"/>
      <c r="AO407" s="247">
        <f>SUMPRODUCT(LEN($M407:$AE410)-LEN(SUBSTITUTE($M407:$AE410,"A", "")))</f>
        <v>0</v>
      </c>
      <c r="AP407" s="240">
        <f>SUMPRODUCT(LEN($AH407:$AH410)-LEN(SUBSTITUTE($AH407:$AH410,"A", "")))</f>
        <v>0</v>
      </c>
      <c r="AQ407" s="237">
        <f>SUMPRODUCT(LEN($AG407:$AG410)-LEN(SUBSTITUTE($AG407:$AG410,"A", "")))</f>
        <v>0</v>
      </c>
      <c r="AR407" s="234">
        <f>SUMPRODUCT(LEN($M407:$AE410)-LEN(SUBSTITUTE($M407:$AE410,"S", "")))</f>
        <v>0</v>
      </c>
      <c r="AS407" s="240">
        <f>SUMPRODUCT(LEN($AH407:$AH410)-LEN(SUBSTITUTE($AH407:$AH410,"S", "")))</f>
        <v>0</v>
      </c>
      <c r="AT407" s="237">
        <f>SUMPRODUCT(LEN($AG407:$AG410)-LEN(SUBSTITUTE($AG407:$AG410,"S", "")))</f>
        <v>0</v>
      </c>
      <c r="AU407" s="234">
        <f>SUMPRODUCT(LEN($M407:$AE410)-LEN(SUBSTITUTE($M407:$AE410,"F", "")))</f>
        <v>0</v>
      </c>
      <c r="AV407" s="240">
        <f>SUMPRODUCT(LEN($AH407:$AH410)-LEN(SUBSTITUTE($AH407:$AH410,"F", "")))</f>
        <v>0</v>
      </c>
      <c r="AW407" s="237">
        <f>SUMPRODUCT(LEN($AG407:$AG410)-LEN(SUBSTITUTE($AG407:$AG410,"F", "")))</f>
        <v>0</v>
      </c>
      <c r="AX407" s="234">
        <f>SUMPRODUCT(LEN($M407:$AE410)-LEN(SUBSTITUTE($M407:$AE410,"G", "")))</f>
        <v>0</v>
      </c>
      <c r="AY407" s="240">
        <f>SUMPRODUCT(LEN($AH407:$AH410)-LEN(SUBSTITUTE($AH407:$AH410,"G", "")))</f>
        <v>0</v>
      </c>
      <c r="AZ407" s="237">
        <f>SUMPRODUCT(LEN($AG407:$AG410)-LEN(SUBSTITUTE($AG407:$AG410,"G", "")))</f>
        <v>0</v>
      </c>
      <c r="BA407" s="234">
        <f>SUMPRODUCT(LEN($M407:$AE410)-LEN(SUBSTITUTE($M407:$AE410,"M", "")))</f>
        <v>0</v>
      </c>
      <c r="BB407" s="240">
        <f>SUMPRODUCT(LEN($AH407:$AH410)-LEN(SUBSTITUTE($AH407:$AH410,"M", "")))</f>
        <v>0</v>
      </c>
      <c r="BC407" s="237">
        <f>SUMPRODUCT(LEN($AG407:$AG410)-LEN(SUBSTITUTE($AG407:$AG410,"M", "")))</f>
        <v>0</v>
      </c>
      <c r="BD407" s="291">
        <f>SUMPRODUCT(LEN($AI407:$AI410)-LEN(SUBSTITUTE($AI407:$AI410,"S", "")))</f>
        <v>0</v>
      </c>
      <c r="BE407" s="294">
        <f>SUMPRODUCT(LEN($AI407:$AI410)-LEN(SUBSTITUTE($AI407:$AI410,"F", "")))</f>
        <v>0</v>
      </c>
      <c r="BF407" s="294">
        <f>SUMPRODUCT(LEN($AI407:$AI410)-LEN(SUBSTITUTE($AI407:$AI410,"G", "")))</f>
        <v>0</v>
      </c>
      <c r="BG407" s="297">
        <f>SUMPRODUCT(LEN($AI407:$AI410)-LEN(SUBSTITUTE($AI407:$AI410,"M", "")))</f>
        <v>0</v>
      </c>
    </row>
    <row r="408" spans="2:60" ht="28.15" hidden="1" customHeight="1" thickBot="1">
      <c r="B408" s="34"/>
      <c r="C408" s="266"/>
      <c r="D408" s="43"/>
      <c r="E408" s="42"/>
      <c r="F408" s="42"/>
      <c r="G408" s="41"/>
      <c r="H408" s="260"/>
      <c r="I408" s="270"/>
      <c r="J408" s="270"/>
      <c r="K408" s="270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52"/>
      <c r="AK408" s="255"/>
      <c r="AL408" s="23"/>
      <c r="AM408" s="211"/>
      <c r="AN408" s="211"/>
      <c r="AO408" s="248"/>
      <c r="AP408" s="241"/>
      <c r="AQ408" s="238"/>
      <c r="AR408" s="235"/>
      <c r="AS408" s="241"/>
      <c r="AT408" s="238"/>
      <c r="AU408" s="235"/>
      <c r="AV408" s="241"/>
      <c r="AW408" s="238"/>
      <c r="AX408" s="235"/>
      <c r="AY408" s="241"/>
      <c r="AZ408" s="238"/>
      <c r="BA408" s="235"/>
      <c r="BB408" s="241"/>
      <c r="BC408" s="238"/>
      <c r="BD408" s="292"/>
      <c r="BE408" s="295"/>
      <c r="BF408" s="295"/>
      <c r="BG408" s="298"/>
    </row>
    <row r="409" spans="2:60" ht="28.15" hidden="1" customHeight="1">
      <c r="B409" s="34"/>
      <c r="C409" s="267"/>
      <c r="D409" s="33"/>
      <c r="E409" s="32"/>
      <c r="F409" s="32"/>
      <c r="G409" s="31"/>
      <c r="H409" s="257"/>
      <c r="I409" s="271"/>
      <c r="J409" s="271"/>
      <c r="K409" s="271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52"/>
      <c r="AK409" s="255"/>
      <c r="AL409" s="23"/>
      <c r="AM409" s="211"/>
      <c r="AN409" s="211"/>
      <c r="AO409" s="248"/>
      <c r="AP409" s="241"/>
      <c r="AQ409" s="238"/>
      <c r="AR409" s="235"/>
      <c r="AS409" s="241"/>
      <c r="AT409" s="238"/>
      <c r="AU409" s="235"/>
      <c r="AV409" s="241"/>
      <c r="AW409" s="238"/>
      <c r="AX409" s="235"/>
      <c r="AY409" s="241"/>
      <c r="AZ409" s="238"/>
      <c r="BA409" s="235"/>
      <c r="BB409" s="241"/>
      <c r="BC409" s="238"/>
      <c r="BD409" s="292"/>
      <c r="BE409" s="295"/>
      <c r="BF409" s="295"/>
      <c r="BG409" s="298"/>
    </row>
    <row r="410" spans="2:60" ht="28.15" hidden="1" customHeight="1" thickBot="1">
      <c r="B410" s="34"/>
      <c r="C410" s="273"/>
      <c r="D410" s="64"/>
      <c r="E410" s="63"/>
      <c r="F410" s="63"/>
      <c r="G410" s="62"/>
      <c r="H410" s="258"/>
      <c r="I410" s="274"/>
      <c r="J410" s="274"/>
      <c r="K410" s="274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53"/>
      <c r="AK410" s="256"/>
      <c r="AL410" s="55"/>
      <c r="AM410" s="211"/>
      <c r="AN410" s="211"/>
      <c r="AO410" s="249"/>
      <c r="AP410" s="242"/>
      <c r="AQ410" s="239"/>
      <c r="AR410" s="236"/>
      <c r="AS410" s="242"/>
      <c r="AT410" s="239"/>
      <c r="AU410" s="236"/>
      <c r="AV410" s="242"/>
      <c r="AW410" s="239"/>
      <c r="AX410" s="236"/>
      <c r="AY410" s="242"/>
      <c r="AZ410" s="239"/>
      <c r="BA410" s="236"/>
      <c r="BB410" s="242"/>
      <c r="BC410" s="239"/>
      <c r="BD410" s="293"/>
      <c r="BE410" s="296"/>
      <c r="BF410" s="296"/>
      <c r="BG410" s="299"/>
    </row>
    <row r="411" spans="2:60" ht="28.15" hidden="1" customHeight="1">
      <c r="B411" s="34"/>
      <c r="C411" s="265">
        <v>3</v>
      </c>
      <c r="D411" s="54"/>
      <c r="E411" s="53"/>
      <c r="F411" s="53"/>
      <c r="G411" s="52"/>
      <c r="H411" s="259"/>
      <c r="I411" s="269"/>
      <c r="J411" s="269"/>
      <c r="K411" s="269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44"/>
      <c r="AK411" s="244"/>
      <c r="AL411" s="44"/>
      <c r="AM411" s="211"/>
      <c r="AN411" s="211"/>
      <c r="AO411" s="247">
        <f>SUMPRODUCT(LEN($M411:$AE414)-LEN(SUBSTITUTE($M411:$AE414,"A", "")))</f>
        <v>0</v>
      </c>
      <c r="AP411" s="240">
        <f>SUMPRODUCT(LEN($AH411:$AH414)-LEN(SUBSTITUTE($AH411:$AH414,"A", "")))</f>
        <v>0</v>
      </c>
      <c r="AQ411" s="237">
        <f>SUMPRODUCT(LEN($AG411:$AG414)-LEN(SUBSTITUTE($AG411:$AG414,"A", "")))</f>
        <v>0</v>
      </c>
      <c r="AR411" s="234">
        <f>SUMPRODUCT(LEN($M411:$AE414)-LEN(SUBSTITUTE($M411:$AE414,"S", "")))</f>
        <v>0</v>
      </c>
      <c r="AS411" s="240">
        <f>SUMPRODUCT(LEN($AH411:$AH414)-LEN(SUBSTITUTE($AH411:$AH414,"S", "")))</f>
        <v>0</v>
      </c>
      <c r="AT411" s="237">
        <f>SUMPRODUCT(LEN($AG411:$AG414)-LEN(SUBSTITUTE($AG411:$AG414,"S", "")))</f>
        <v>0</v>
      </c>
      <c r="AU411" s="234">
        <f>SUMPRODUCT(LEN($M411:$AE414)-LEN(SUBSTITUTE($M411:$AE414,"F", "")))</f>
        <v>0</v>
      </c>
      <c r="AV411" s="240">
        <f>SUMPRODUCT(LEN($AH411:$AH414)-LEN(SUBSTITUTE($AH411:$AH414,"F", "")))</f>
        <v>0</v>
      </c>
      <c r="AW411" s="237">
        <f>SUMPRODUCT(LEN($AG411:$AG414)-LEN(SUBSTITUTE($AG411:$AG414,"F", "")))</f>
        <v>0</v>
      </c>
      <c r="AX411" s="234">
        <f>SUMPRODUCT(LEN($M411:$AE414)-LEN(SUBSTITUTE($M411:$AE414,"G", "")))</f>
        <v>0</v>
      </c>
      <c r="AY411" s="240">
        <f>SUMPRODUCT(LEN($AH411:$AH414)-LEN(SUBSTITUTE($AH411:$AH414,"G", "")))</f>
        <v>0</v>
      </c>
      <c r="AZ411" s="237">
        <f>SUMPRODUCT(LEN($AG411:$AG414)-LEN(SUBSTITUTE($AG411:$AG414,"G", "")))</f>
        <v>0</v>
      </c>
      <c r="BA411" s="234">
        <f>SUMPRODUCT(LEN($M411:$AE414)-LEN(SUBSTITUTE($M411:$AE414,"M", "")))</f>
        <v>0</v>
      </c>
      <c r="BB411" s="240">
        <f>SUMPRODUCT(LEN($AH411:$AH414)-LEN(SUBSTITUTE($AH411:$AH414,"M", "")))</f>
        <v>0</v>
      </c>
      <c r="BC411" s="237">
        <f>SUMPRODUCT(LEN($AG411:$AG414)-LEN(SUBSTITUTE($AG411:$AG414,"M", "")))</f>
        <v>0</v>
      </c>
      <c r="BD411" s="291">
        <f>SUMPRODUCT(LEN($AI411:$AI414)-LEN(SUBSTITUTE($AI411:$AI414,"S", "")))</f>
        <v>0</v>
      </c>
      <c r="BE411" s="294">
        <f>SUMPRODUCT(LEN($AI411:$AI414)-LEN(SUBSTITUTE($AI411:$AI414,"F", "")))</f>
        <v>0</v>
      </c>
      <c r="BF411" s="294">
        <f>SUMPRODUCT(LEN($AI411:$AI414)-LEN(SUBSTITUTE($AI411:$AI414,"G", "")))</f>
        <v>0</v>
      </c>
      <c r="BG411" s="297">
        <f>SUMPRODUCT(LEN($AI411:$AI414)-LEN(SUBSTITUTE($AI411:$AI414,"M", "")))</f>
        <v>0</v>
      </c>
    </row>
    <row r="412" spans="2:60" ht="28.15" hidden="1" customHeight="1" thickBot="1">
      <c r="B412" s="34"/>
      <c r="C412" s="266"/>
      <c r="D412" s="43"/>
      <c r="E412" s="42"/>
      <c r="F412" s="42"/>
      <c r="G412" s="41"/>
      <c r="H412" s="260"/>
      <c r="I412" s="270"/>
      <c r="J412" s="270"/>
      <c r="K412" s="270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45"/>
      <c r="AK412" s="245"/>
      <c r="AL412" s="23"/>
      <c r="AM412" s="211"/>
      <c r="AN412" s="211"/>
      <c r="AO412" s="248"/>
      <c r="AP412" s="241"/>
      <c r="AQ412" s="238"/>
      <c r="AR412" s="235"/>
      <c r="AS412" s="241"/>
      <c r="AT412" s="238"/>
      <c r="AU412" s="235"/>
      <c r="AV412" s="241"/>
      <c r="AW412" s="238"/>
      <c r="AX412" s="235"/>
      <c r="AY412" s="241"/>
      <c r="AZ412" s="238"/>
      <c r="BA412" s="235"/>
      <c r="BB412" s="241"/>
      <c r="BC412" s="238"/>
      <c r="BD412" s="292"/>
      <c r="BE412" s="295"/>
      <c r="BF412" s="295"/>
      <c r="BG412" s="298"/>
    </row>
    <row r="413" spans="2:60" ht="28.15" hidden="1" customHeight="1">
      <c r="B413" s="34"/>
      <c r="C413" s="267"/>
      <c r="D413" s="33"/>
      <c r="E413" s="32"/>
      <c r="F413" s="32"/>
      <c r="G413" s="31"/>
      <c r="H413" s="257"/>
      <c r="I413" s="271"/>
      <c r="J413" s="271"/>
      <c r="K413" s="271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45"/>
      <c r="AK413" s="245"/>
      <c r="AL413" s="23"/>
      <c r="AM413" s="211"/>
      <c r="AN413" s="211"/>
      <c r="AO413" s="248"/>
      <c r="AP413" s="241"/>
      <c r="AQ413" s="238"/>
      <c r="AR413" s="235"/>
      <c r="AS413" s="241"/>
      <c r="AT413" s="238"/>
      <c r="AU413" s="235"/>
      <c r="AV413" s="241"/>
      <c r="AW413" s="238"/>
      <c r="AX413" s="235"/>
      <c r="AY413" s="241"/>
      <c r="AZ413" s="238"/>
      <c r="BA413" s="235"/>
      <c r="BB413" s="241"/>
      <c r="BC413" s="238"/>
      <c r="BD413" s="292"/>
      <c r="BE413" s="295"/>
      <c r="BF413" s="295"/>
      <c r="BG413" s="298"/>
    </row>
    <row r="414" spans="2:60" ht="28.15" hidden="1" customHeight="1" thickBot="1">
      <c r="B414" s="22"/>
      <c r="C414" s="268"/>
      <c r="D414" s="21"/>
      <c r="E414" s="20"/>
      <c r="F414" s="20"/>
      <c r="G414" s="19"/>
      <c r="H414" s="258"/>
      <c r="I414" s="272"/>
      <c r="J414" s="272"/>
      <c r="K414" s="27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46"/>
      <c r="AK414" s="246"/>
      <c r="AL414" s="11"/>
      <c r="AM414" s="211"/>
      <c r="AN414" s="211"/>
      <c r="AO414" s="249"/>
      <c r="AP414" s="242"/>
      <c r="AQ414" s="239"/>
      <c r="AR414" s="236"/>
      <c r="AS414" s="242"/>
      <c r="AT414" s="239"/>
      <c r="AU414" s="236"/>
      <c r="AV414" s="242"/>
      <c r="AW414" s="239"/>
      <c r="AX414" s="236"/>
      <c r="AY414" s="242"/>
      <c r="AZ414" s="239"/>
      <c r="BA414" s="236"/>
      <c r="BB414" s="242"/>
      <c r="BC414" s="239"/>
      <c r="BD414" s="293"/>
      <c r="BE414" s="296"/>
      <c r="BF414" s="296"/>
      <c r="BG414" s="299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29" t="s">
        <v>287</v>
      </c>
      <c r="M415" s="278"/>
      <c r="N415" s="229" t="s">
        <v>286</v>
      </c>
      <c r="O415" s="278"/>
      <c r="P415" s="229" t="s">
        <v>286</v>
      </c>
      <c r="Q415" s="230"/>
      <c r="R415" s="229" t="s">
        <v>286</v>
      </c>
      <c r="S415" s="230"/>
      <c r="T415" s="229" t="s">
        <v>286</v>
      </c>
      <c r="U415" s="230"/>
      <c r="V415" s="229" t="s">
        <v>286</v>
      </c>
      <c r="W415" s="230"/>
      <c r="X415" s="229" t="s">
        <v>286</v>
      </c>
      <c r="Y415" s="230"/>
      <c r="Z415" s="229" t="s">
        <v>286</v>
      </c>
      <c r="AA415" s="230"/>
      <c r="AB415" s="229" t="s">
        <v>286</v>
      </c>
      <c r="AC415" s="230"/>
      <c r="AD415" s="229" t="s">
        <v>286</v>
      </c>
      <c r="AE415" s="230"/>
      <c r="AF415" s="243" t="s">
        <v>285</v>
      </c>
      <c r="AG415" s="230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75"/>
      <c r="F416" s="276"/>
      <c r="G416" s="277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65">
        <v>1</v>
      </c>
      <c r="D417" s="54"/>
      <c r="E417" s="53"/>
      <c r="F417" s="53"/>
      <c r="G417" s="52"/>
      <c r="H417" s="259"/>
      <c r="I417" s="269"/>
      <c r="J417" s="269"/>
      <c r="K417" s="269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44"/>
      <c r="AK417" s="244"/>
      <c r="AL417" s="44"/>
      <c r="AM417" s="211"/>
      <c r="AN417" s="211"/>
      <c r="AO417" s="247">
        <f>SUMPRODUCT(LEN($M417:$AE420)-LEN(SUBSTITUTE($M417:$AE420,"A", "")))</f>
        <v>0</v>
      </c>
      <c r="AP417" s="240">
        <f>SUMPRODUCT(LEN($AH417:$AH420)-LEN(SUBSTITUTE($AH417:$AH420,"A", "")))</f>
        <v>0</v>
      </c>
      <c r="AQ417" s="237">
        <f>SUMPRODUCT(LEN($AG417:$AG420)-LEN(SUBSTITUTE($AG417:$AG420,"A", "")))</f>
        <v>0</v>
      </c>
      <c r="AR417" s="234">
        <f>SUMPRODUCT(LEN($M417:$AE420)-LEN(SUBSTITUTE($M417:$AE420,"S", "")))</f>
        <v>0</v>
      </c>
      <c r="AS417" s="240">
        <f>SUMPRODUCT(LEN($AH417:$AH420)-LEN(SUBSTITUTE($AH417:$AH420,"S", "")))</f>
        <v>0</v>
      </c>
      <c r="AT417" s="237">
        <f>SUMPRODUCT(LEN($AG417:$AG420)-LEN(SUBSTITUTE($AG417:$AG420,"S", "")))</f>
        <v>0</v>
      </c>
      <c r="AU417" s="234">
        <f>SUMPRODUCT(LEN($M417:$AE420)-LEN(SUBSTITUTE($M417:$AE420,"F", "")))</f>
        <v>0</v>
      </c>
      <c r="AV417" s="240">
        <f>SUMPRODUCT(LEN($AH417:$AH420)-LEN(SUBSTITUTE($AH417:$AH420,"F", "")))</f>
        <v>0</v>
      </c>
      <c r="AW417" s="237">
        <f>SUMPRODUCT(LEN($AG417:$AG420)-LEN(SUBSTITUTE($AG417:$AG420,"F", "")))</f>
        <v>0</v>
      </c>
      <c r="AX417" s="234">
        <f>SUMPRODUCT(LEN($M417:$AE420)-LEN(SUBSTITUTE($M417:$AE420,"G", "")))</f>
        <v>0</v>
      </c>
      <c r="AY417" s="240">
        <f>SUMPRODUCT(LEN($AH417:$AH420)-LEN(SUBSTITUTE($AH417:$AH420,"G", "")))</f>
        <v>0</v>
      </c>
      <c r="AZ417" s="237">
        <f>SUMPRODUCT(LEN($AG417:$AG420)-LEN(SUBSTITUTE($AG417:$AG420,"G", "")))</f>
        <v>0</v>
      </c>
      <c r="BA417" s="234">
        <f>SUMPRODUCT(LEN($M417:$AE420)-LEN(SUBSTITUTE($M417:$AE420,"M", "")))</f>
        <v>0</v>
      </c>
      <c r="BB417" s="240">
        <f>SUMPRODUCT(LEN($AH417:$AH420)-LEN(SUBSTITUTE($AH417:$AH420,"M", "")))</f>
        <v>0</v>
      </c>
      <c r="BC417" s="237">
        <f>SUMPRODUCT(LEN($AG417:$AG420)-LEN(SUBSTITUTE($AG417:$AG420,"M", "")))</f>
        <v>0</v>
      </c>
      <c r="BD417" s="291">
        <f>SUMPRODUCT(LEN($AI417:$AI420)-LEN(SUBSTITUTE($AI417:$AI420,"S", "")))</f>
        <v>0</v>
      </c>
      <c r="BE417" s="294">
        <f>SUMPRODUCT(LEN($AI417:$AI420)-LEN(SUBSTITUTE($AI417:$AI420,"F", "")))</f>
        <v>0</v>
      </c>
      <c r="BF417" s="294">
        <f>SUMPRODUCT(LEN($AI417:$AI420)-LEN(SUBSTITUTE($AI417:$AI420,"G", "")))</f>
        <v>0</v>
      </c>
      <c r="BG417" s="297">
        <f>SUMPRODUCT(LEN($AI417:$AI420)-LEN(SUBSTITUTE($AI417:$AI420,"M", "")))</f>
        <v>0</v>
      </c>
    </row>
    <row r="418" spans="2:60" ht="28.15" hidden="1" customHeight="1" thickBot="1">
      <c r="B418" s="34"/>
      <c r="C418" s="266"/>
      <c r="D418" s="43"/>
      <c r="E418" s="42"/>
      <c r="F418" s="42"/>
      <c r="G418" s="41"/>
      <c r="H418" s="260"/>
      <c r="I418" s="270"/>
      <c r="J418" s="270"/>
      <c r="K418" s="270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45"/>
      <c r="AK418" s="245"/>
      <c r="AL418" s="23"/>
      <c r="AM418" s="211"/>
      <c r="AN418" s="211"/>
      <c r="AO418" s="248"/>
      <c r="AP418" s="241"/>
      <c r="AQ418" s="238"/>
      <c r="AR418" s="235"/>
      <c r="AS418" s="241"/>
      <c r="AT418" s="238"/>
      <c r="AU418" s="235"/>
      <c r="AV418" s="241"/>
      <c r="AW418" s="238"/>
      <c r="AX418" s="235"/>
      <c r="AY418" s="241"/>
      <c r="AZ418" s="238"/>
      <c r="BA418" s="235"/>
      <c r="BB418" s="241"/>
      <c r="BC418" s="238"/>
      <c r="BD418" s="292"/>
      <c r="BE418" s="295"/>
      <c r="BF418" s="295"/>
      <c r="BG418" s="298"/>
    </row>
    <row r="419" spans="2:60" ht="28.15" hidden="1" customHeight="1">
      <c r="B419" s="34"/>
      <c r="C419" s="267"/>
      <c r="D419" s="33"/>
      <c r="E419" s="32"/>
      <c r="F419" s="32"/>
      <c r="G419" s="31"/>
      <c r="H419" s="257"/>
      <c r="I419" s="271"/>
      <c r="J419" s="271"/>
      <c r="K419" s="271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45"/>
      <c r="AK419" s="245"/>
      <c r="AL419" s="23"/>
      <c r="AM419" s="211"/>
      <c r="AN419" s="211"/>
      <c r="AO419" s="248"/>
      <c r="AP419" s="241"/>
      <c r="AQ419" s="238"/>
      <c r="AR419" s="235"/>
      <c r="AS419" s="241"/>
      <c r="AT419" s="238"/>
      <c r="AU419" s="235"/>
      <c r="AV419" s="241"/>
      <c r="AW419" s="238"/>
      <c r="AX419" s="235"/>
      <c r="AY419" s="241"/>
      <c r="AZ419" s="238"/>
      <c r="BA419" s="235"/>
      <c r="BB419" s="241"/>
      <c r="BC419" s="238"/>
      <c r="BD419" s="292"/>
      <c r="BE419" s="295"/>
      <c r="BF419" s="295"/>
      <c r="BG419" s="298"/>
    </row>
    <row r="420" spans="2:60" ht="28.15" hidden="1" customHeight="1" thickBot="1">
      <c r="B420" s="34"/>
      <c r="C420" s="273"/>
      <c r="D420" s="64"/>
      <c r="E420" s="63"/>
      <c r="F420" s="63"/>
      <c r="G420" s="62"/>
      <c r="H420" s="258"/>
      <c r="I420" s="274"/>
      <c r="J420" s="274"/>
      <c r="K420" s="274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50"/>
      <c r="AK420" s="250"/>
      <c r="AL420" s="55"/>
      <c r="AM420" s="211"/>
      <c r="AN420" s="211"/>
      <c r="AO420" s="249"/>
      <c r="AP420" s="242"/>
      <c r="AQ420" s="239"/>
      <c r="AR420" s="236"/>
      <c r="AS420" s="242"/>
      <c r="AT420" s="239"/>
      <c r="AU420" s="236"/>
      <c r="AV420" s="242"/>
      <c r="AW420" s="239"/>
      <c r="AX420" s="236"/>
      <c r="AY420" s="242"/>
      <c r="AZ420" s="239"/>
      <c r="BA420" s="236"/>
      <c r="BB420" s="242"/>
      <c r="BC420" s="239"/>
      <c r="BD420" s="293"/>
      <c r="BE420" s="296"/>
      <c r="BF420" s="296"/>
      <c r="BG420" s="299"/>
    </row>
    <row r="421" spans="2:60" ht="28.15" hidden="1" customHeight="1">
      <c r="B421" s="34"/>
      <c r="C421" s="265">
        <v>2</v>
      </c>
      <c r="D421" s="54"/>
      <c r="E421" s="53"/>
      <c r="F421" s="53"/>
      <c r="G421" s="52"/>
      <c r="H421" s="259"/>
      <c r="I421" s="269"/>
      <c r="J421" s="269"/>
      <c r="K421" s="269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51"/>
      <c r="AK421" s="254"/>
      <c r="AL421" s="44"/>
      <c r="AM421" s="211"/>
      <c r="AN421" s="211"/>
      <c r="AO421" s="247">
        <f>SUMPRODUCT(LEN($M421:$AE424)-LEN(SUBSTITUTE($M421:$AE424,"A", "")))</f>
        <v>0</v>
      </c>
      <c r="AP421" s="240">
        <f>SUMPRODUCT(LEN($AH421:$AH424)-LEN(SUBSTITUTE($AH421:$AH424,"A", "")))</f>
        <v>0</v>
      </c>
      <c r="AQ421" s="237">
        <f>SUMPRODUCT(LEN($AG421:$AG424)-LEN(SUBSTITUTE($AG421:$AG424,"A", "")))</f>
        <v>0</v>
      </c>
      <c r="AR421" s="234">
        <f>SUMPRODUCT(LEN($M421:$AE424)-LEN(SUBSTITUTE($M421:$AE424,"S", "")))</f>
        <v>0</v>
      </c>
      <c r="AS421" s="240">
        <f>SUMPRODUCT(LEN($AH421:$AH424)-LEN(SUBSTITUTE($AH421:$AH424,"S", "")))</f>
        <v>0</v>
      </c>
      <c r="AT421" s="237">
        <f>SUMPRODUCT(LEN($AG421:$AG424)-LEN(SUBSTITUTE($AG421:$AG424,"S", "")))</f>
        <v>0</v>
      </c>
      <c r="AU421" s="234">
        <f>SUMPRODUCT(LEN($M421:$AE424)-LEN(SUBSTITUTE($M421:$AE424,"F", "")))</f>
        <v>0</v>
      </c>
      <c r="AV421" s="240">
        <f>SUMPRODUCT(LEN($AH421:$AH424)-LEN(SUBSTITUTE($AH421:$AH424,"F", "")))</f>
        <v>0</v>
      </c>
      <c r="AW421" s="237">
        <f>SUMPRODUCT(LEN($AG421:$AG424)-LEN(SUBSTITUTE($AG421:$AG424,"F", "")))</f>
        <v>0</v>
      </c>
      <c r="AX421" s="234">
        <f>SUMPRODUCT(LEN($M421:$AE424)-LEN(SUBSTITUTE($M421:$AE424,"G", "")))</f>
        <v>0</v>
      </c>
      <c r="AY421" s="240">
        <f>SUMPRODUCT(LEN($AH421:$AH424)-LEN(SUBSTITUTE($AH421:$AH424,"G", "")))</f>
        <v>0</v>
      </c>
      <c r="AZ421" s="237">
        <f>SUMPRODUCT(LEN($AG421:$AG424)-LEN(SUBSTITUTE($AG421:$AG424,"G", "")))</f>
        <v>0</v>
      </c>
      <c r="BA421" s="234">
        <f>SUMPRODUCT(LEN($M421:$AE424)-LEN(SUBSTITUTE($M421:$AE424,"M", "")))</f>
        <v>0</v>
      </c>
      <c r="BB421" s="240">
        <f>SUMPRODUCT(LEN($AH421:$AH424)-LEN(SUBSTITUTE($AH421:$AH424,"M", "")))</f>
        <v>0</v>
      </c>
      <c r="BC421" s="237">
        <f>SUMPRODUCT(LEN($AG421:$AG424)-LEN(SUBSTITUTE($AG421:$AG424,"M", "")))</f>
        <v>0</v>
      </c>
      <c r="BD421" s="291">
        <f>SUMPRODUCT(LEN($AI421:$AI424)-LEN(SUBSTITUTE($AI421:$AI424,"S", "")))</f>
        <v>0</v>
      </c>
      <c r="BE421" s="294">
        <f>SUMPRODUCT(LEN($AI421:$AI424)-LEN(SUBSTITUTE($AI421:$AI424,"F", "")))</f>
        <v>0</v>
      </c>
      <c r="BF421" s="294">
        <f>SUMPRODUCT(LEN($AI421:$AI424)-LEN(SUBSTITUTE($AI421:$AI424,"G", "")))</f>
        <v>0</v>
      </c>
      <c r="BG421" s="297">
        <f>SUMPRODUCT(LEN($AI421:$AI424)-LEN(SUBSTITUTE($AI421:$AI424,"M", "")))</f>
        <v>0</v>
      </c>
    </row>
    <row r="422" spans="2:60" ht="28.15" hidden="1" customHeight="1" thickBot="1">
      <c r="B422" s="34"/>
      <c r="C422" s="266"/>
      <c r="D422" s="43"/>
      <c r="E422" s="42"/>
      <c r="F422" s="42"/>
      <c r="G422" s="41"/>
      <c r="H422" s="260"/>
      <c r="I422" s="270"/>
      <c r="J422" s="270"/>
      <c r="K422" s="270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52"/>
      <c r="AK422" s="255"/>
      <c r="AL422" s="23"/>
      <c r="AM422" s="211"/>
      <c r="AN422" s="211"/>
      <c r="AO422" s="248"/>
      <c r="AP422" s="241"/>
      <c r="AQ422" s="238"/>
      <c r="AR422" s="235"/>
      <c r="AS422" s="241"/>
      <c r="AT422" s="238"/>
      <c r="AU422" s="235"/>
      <c r="AV422" s="241"/>
      <c r="AW422" s="238"/>
      <c r="AX422" s="235"/>
      <c r="AY422" s="241"/>
      <c r="AZ422" s="238"/>
      <c r="BA422" s="235"/>
      <c r="BB422" s="241"/>
      <c r="BC422" s="238"/>
      <c r="BD422" s="292"/>
      <c r="BE422" s="295"/>
      <c r="BF422" s="295"/>
      <c r="BG422" s="298"/>
    </row>
    <row r="423" spans="2:60" ht="28.15" hidden="1" customHeight="1">
      <c r="B423" s="34"/>
      <c r="C423" s="267"/>
      <c r="D423" s="33"/>
      <c r="E423" s="32"/>
      <c r="F423" s="32"/>
      <c r="G423" s="31"/>
      <c r="H423" s="257"/>
      <c r="I423" s="271"/>
      <c r="J423" s="271"/>
      <c r="K423" s="271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52"/>
      <c r="AK423" s="255"/>
      <c r="AL423" s="23"/>
      <c r="AM423" s="211"/>
      <c r="AN423" s="211"/>
      <c r="AO423" s="248"/>
      <c r="AP423" s="241"/>
      <c r="AQ423" s="238"/>
      <c r="AR423" s="235"/>
      <c r="AS423" s="241"/>
      <c r="AT423" s="238"/>
      <c r="AU423" s="235"/>
      <c r="AV423" s="241"/>
      <c r="AW423" s="238"/>
      <c r="AX423" s="235"/>
      <c r="AY423" s="241"/>
      <c r="AZ423" s="238"/>
      <c r="BA423" s="235"/>
      <c r="BB423" s="241"/>
      <c r="BC423" s="238"/>
      <c r="BD423" s="292"/>
      <c r="BE423" s="295"/>
      <c r="BF423" s="295"/>
      <c r="BG423" s="298"/>
    </row>
    <row r="424" spans="2:60" ht="28.15" hidden="1" customHeight="1" thickBot="1">
      <c r="B424" s="34"/>
      <c r="C424" s="273"/>
      <c r="D424" s="64"/>
      <c r="E424" s="63"/>
      <c r="F424" s="63"/>
      <c r="G424" s="62"/>
      <c r="H424" s="258"/>
      <c r="I424" s="274"/>
      <c r="J424" s="274"/>
      <c r="K424" s="274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53"/>
      <c r="AK424" s="256"/>
      <c r="AL424" s="55"/>
      <c r="AM424" s="211"/>
      <c r="AN424" s="211"/>
      <c r="AO424" s="249"/>
      <c r="AP424" s="242"/>
      <c r="AQ424" s="239"/>
      <c r="AR424" s="236"/>
      <c r="AS424" s="242"/>
      <c r="AT424" s="239"/>
      <c r="AU424" s="236"/>
      <c r="AV424" s="242"/>
      <c r="AW424" s="239"/>
      <c r="AX424" s="236"/>
      <c r="AY424" s="242"/>
      <c r="AZ424" s="239"/>
      <c r="BA424" s="236"/>
      <c r="BB424" s="242"/>
      <c r="BC424" s="239"/>
      <c r="BD424" s="293"/>
      <c r="BE424" s="296"/>
      <c r="BF424" s="296"/>
      <c r="BG424" s="299"/>
    </row>
    <row r="425" spans="2:60" ht="28.15" hidden="1" customHeight="1">
      <c r="B425" s="34"/>
      <c r="C425" s="265">
        <v>3</v>
      </c>
      <c r="D425" s="54"/>
      <c r="E425" s="53"/>
      <c r="F425" s="53"/>
      <c r="G425" s="52"/>
      <c r="H425" s="259"/>
      <c r="I425" s="269"/>
      <c r="J425" s="269"/>
      <c r="K425" s="269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44"/>
      <c r="AK425" s="244"/>
      <c r="AL425" s="44"/>
      <c r="AM425" s="211"/>
      <c r="AN425" s="211"/>
      <c r="AO425" s="247">
        <f>SUMPRODUCT(LEN($M425:$AE428)-LEN(SUBSTITUTE($M425:$AE428,"A", "")))</f>
        <v>0</v>
      </c>
      <c r="AP425" s="240">
        <f>SUMPRODUCT(LEN($AH425:$AH428)-LEN(SUBSTITUTE($AH425:$AH428,"A", "")))</f>
        <v>0</v>
      </c>
      <c r="AQ425" s="237">
        <f>SUMPRODUCT(LEN($AG425:$AG428)-LEN(SUBSTITUTE($AG425:$AG428,"A", "")))</f>
        <v>0</v>
      </c>
      <c r="AR425" s="234">
        <f>SUMPRODUCT(LEN($M425:$AE428)-LEN(SUBSTITUTE($M425:$AE428,"S", "")))</f>
        <v>0</v>
      </c>
      <c r="AS425" s="240">
        <f>SUMPRODUCT(LEN($AH425:$AH428)-LEN(SUBSTITUTE($AH425:$AH428,"S", "")))</f>
        <v>0</v>
      </c>
      <c r="AT425" s="237">
        <f>SUMPRODUCT(LEN($AG425:$AG428)-LEN(SUBSTITUTE($AG425:$AG428,"S", "")))</f>
        <v>0</v>
      </c>
      <c r="AU425" s="234">
        <f>SUMPRODUCT(LEN($M425:$AE428)-LEN(SUBSTITUTE($M425:$AE428,"F", "")))</f>
        <v>0</v>
      </c>
      <c r="AV425" s="240">
        <f>SUMPRODUCT(LEN($AH425:$AH428)-LEN(SUBSTITUTE($AH425:$AH428,"F", "")))</f>
        <v>0</v>
      </c>
      <c r="AW425" s="237">
        <f>SUMPRODUCT(LEN($AG425:$AG428)-LEN(SUBSTITUTE($AG425:$AG428,"F", "")))</f>
        <v>0</v>
      </c>
      <c r="AX425" s="234">
        <f>SUMPRODUCT(LEN($M425:$AE428)-LEN(SUBSTITUTE($M425:$AE428,"G", "")))</f>
        <v>0</v>
      </c>
      <c r="AY425" s="240">
        <f>SUMPRODUCT(LEN($AH425:$AH428)-LEN(SUBSTITUTE($AH425:$AH428,"G", "")))</f>
        <v>0</v>
      </c>
      <c r="AZ425" s="237">
        <f>SUMPRODUCT(LEN($AG425:$AG428)-LEN(SUBSTITUTE($AG425:$AG428,"G", "")))</f>
        <v>0</v>
      </c>
      <c r="BA425" s="234">
        <f>SUMPRODUCT(LEN($M425:$AE428)-LEN(SUBSTITUTE($M425:$AE428,"M", "")))</f>
        <v>0</v>
      </c>
      <c r="BB425" s="240">
        <f>SUMPRODUCT(LEN($AH425:$AH428)-LEN(SUBSTITUTE($AH425:$AH428,"M", "")))</f>
        <v>0</v>
      </c>
      <c r="BC425" s="237">
        <f>SUMPRODUCT(LEN($AG425:$AG428)-LEN(SUBSTITUTE($AG425:$AG428,"M", "")))</f>
        <v>0</v>
      </c>
      <c r="BD425" s="291">
        <f>SUMPRODUCT(LEN($AI425:$AI428)-LEN(SUBSTITUTE($AI425:$AI428,"S", "")))</f>
        <v>0</v>
      </c>
      <c r="BE425" s="294">
        <f>SUMPRODUCT(LEN($AI425:$AI428)-LEN(SUBSTITUTE($AI425:$AI428,"F", "")))</f>
        <v>0</v>
      </c>
      <c r="BF425" s="294">
        <f>SUMPRODUCT(LEN($AI425:$AI428)-LEN(SUBSTITUTE($AI425:$AI428,"G", "")))</f>
        <v>0</v>
      </c>
      <c r="BG425" s="297">
        <f>SUMPRODUCT(LEN($AI425:$AI428)-LEN(SUBSTITUTE($AI425:$AI428,"M", "")))</f>
        <v>0</v>
      </c>
    </row>
    <row r="426" spans="2:60" ht="28.15" hidden="1" customHeight="1" thickBot="1">
      <c r="B426" s="34"/>
      <c r="C426" s="266"/>
      <c r="D426" s="43"/>
      <c r="E426" s="42"/>
      <c r="F426" s="42"/>
      <c r="G426" s="41"/>
      <c r="H426" s="260"/>
      <c r="I426" s="270"/>
      <c r="J426" s="270"/>
      <c r="K426" s="270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45"/>
      <c r="AK426" s="245"/>
      <c r="AL426" s="23"/>
      <c r="AM426" s="211"/>
      <c r="AN426" s="211"/>
      <c r="AO426" s="248"/>
      <c r="AP426" s="241"/>
      <c r="AQ426" s="238"/>
      <c r="AR426" s="235"/>
      <c r="AS426" s="241"/>
      <c r="AT426" s="238"/>
      <c r="AU426" s="235"/>
      <c r="AV426" s="241"/>
      <c r="AW426" s="238"/>
      <c r="AX426" s="235"/>
      <c r="AY426" s="241"/>
      <c r="AZ426" s="238"/>
      <c r="BA426" s="235"/>
      <c r="BB426" s="241"/>
      <c r="BC426" s="238"/>
      <c r="BD426" s="292"/>
      <c r="BE426" s="295"/>
      <c r="BF426" s="295"/>
      <c r="BG426" s="298"/>
    </row>
    <row r="427" spans="2:60" ht="28.15" hidden="1" customHeight="1">
      <c r="B427" s="34"/>
      <c r="C427" s="267"/>
      <c r="D427" s="33"/>
      <c r="E427" s="32"/>
      <c r="F427" s="32"/>
      <c r="G427" s="31"/>
      <c r="H427" s="257"/>
      <c r="I427" s="271"/>
      <c r="J427" s="271"/>
      <c r="K427" s="271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45"/>
      <c r="AK427" s="245"/>
      <c r="AL427" s="23"/>
      <c r="AM427" s="211"/>
      <c r="AN427" s="211"/>
      <c r="AO427" s="248"/>
      <c r="AP427" s="241"/>
      <c r="AQ427" s="238"/>
      <c r="AR427" s="235"/>
      <c r="AS427" s="241"/>
      <c r="AT427" s="238"/>
      <c r="AU427" s="235"/>
      <c r="AV427" s="241"/>
      <c r="AW427" s="238"/>
      <c r="AX427" s="235"/>
      <c r="AY427" s="241"/>
      <c r="AZ427" s="238"/>
      <c r="BA427" s="235"/>
      <c r="BB427" s="241"/>
      <c r="BC427" s="238"/>
      <c r="BD427" s="292"/>
      <c r="BE427" s="295"/>
      <c r="BF427" s="295"/>
      <c r="BG427" s="298"/>
    </row>
    <row r="428" spans="2:60" ht="28.15" hidden="1" customHeight="1" thickBot="1">
      <c r="B428" s="22"/>
      <c r="C428" s="268"/>
      <c r="D428" s="21"/>
      <c r="E428" s="20"/>
      <c r="F428" s="20"/>
      <c r="G428" s="19"/>
      <c r="H428" s="258"/>
      <c r="I428" s="272"/>
      <c r="J428" s="272"/>
      <c r="K428" s="27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46"/>
      <c r="AK428" s="246"/>
      <c r="AL428" s="11"/>
      <c r="AM428" s="211"/>
      <c r="AN428" s="211"/>
      <c r="AO428" s="249"/>
      <c r="AP428" s="242"/>
      <c r="AQ428" s="239"/>
      <c r="AR428" s="236"/>
      <c r="AS428" s="242"/>
      <c r="AT428" s="239"/>
      <c r="AU428" s="236"/>
      <c r="AV428" s="242"/>
      <c r="AW428" s="239"/>
      <c r="AX428" s="236"/>
      <c r="AY428" s="242"/>
      <c r="AZ428" s="239"/>
      <c r="BA428" s="236"/>
      <c r="BB428" s="242"/>
      <c r="BC428" s="239"/>
      <c r="BD428" s="293"/>
      <c r="BE428" s="296"/>
      <c r="BF428" s="296"/>
      <c r="BG428" s="299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29" t="s">
        <v>287</v>
      </c>
      <c r="M429" s="278"/>
      <c r="N429" s="229" t="s">
        <v>286</v>
      </c>
      <c r="O429" s="278"/>
      <c r="P429" s="229" t="s">
        <v>286</v>
      </c>
      <c r="Q429" s="230"/>
      <c r="R429" s="229" t="s">
        <v>286</v>
      </c>
      <c r="S429" s="230"/>
      <c r="T429" s="229" t="s">
        <v>286</v>
      </c>
      <c r="U429" s="230"/>
      <c r="V429" s="229" t="s">
        <v>286</v>
      </c>
      <c r="W429" s="230"/>
      <c r="X429" s="229" t="s">
        <v>286</v>
      </c>
      <c r="Y429" s="230"/>
      <c r="Z429" s="229" t="s">
        <v>286</v>
      </c>
      <c r="AA429" s="230"/>
      <c r="AB429" s="229" t="s">
        <v>286</v>
      </c>
      <c r="AC429" s="230"/>
      <c r="AD429" s="229" t="s">
        <v>286</v>
      </c>
      <c r="AE429" s="230"/>
      <c r="AF429" s="243" t="s">
        <v>285</v>
      </c>
      <c r="AG429" s="230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75"/>
      <c r="F430" s="276"/>
      <c r="G430" s="277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65">
        <v>1</v>
      </c>
      <c r="D431" s="54"/>
      <c r="E431" s="53"/>
      <c r="F431" s="53"/>
      <c r="G431" s="52"/>
      <c r="H431" s="259"/>
      <c r="I431" s="269"/>
      <c r="J431" s="269"/>
      <c r="K431" s="269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44"/>
      <c r="AK431" s="244"/>
      <c r="AL431" s="44"/>
      <c r="AM431" s="211"/>
      <c r="AN431" s="211"/>
      <c r="AO431" s="247">
        <f>SUMPRODUCT(LEN($M431:$AE434)-LEN(SUBSTITUTE($M431:$AE434,"A", "")))</f>
        <v>0</v>
      </c>
      <c r="AP431" s="240">
        <f>SUMPRODUCT(LEN($AH431:$AH434)-LEN(SUBSTITUTE($AH431:$AH434,"A", "")))</f>
        <v>0</v>
      </c>
      <c r="AQ431" s="237">
        <f>SUMPRODUCT(LEN($AG431:$AG434)-LEN(SUBSTITUTE($AG431:$AG434,"A", "")))</f>
        <v>0</v>
      </c>
      <c r="AR431" s="234">
        <f>SUMPRODUCT(LEN($M431:$AE434)-LEN(SUBSTITUTE($M431:$AE434,"S", "")))</f>
        <v>0</v>
      </c>
      <c r="AS431" s="240">
        <f>SUMPRODUCT(LEN($AH431:$AH434)-LEN(SUBSTITUTE($AH431:$AH434,"S", "")))</f>
        <v>0</v>
      </c>
      <c r="AT431" s="237">
        <f>SUMPRODUCT(LEN($AG431:$AG434)-LEN(SUBSTITUTE($AG431:$AG434,"S", "")))</f>
        <v>0</v>
      </c>
      <c r="AU431" s="234">
        <f>SUMPRODUCT(LEN($M431:$AE434)-LEN(SUBSTITUTE($M431:$AE434,"F", "")))</f>
        <v>0</v>
      </c>
      <c r="AV431" s="240">
        <f>SUMPRODUCT(LEN($AH431:$AH434)-LEN(SUBSTITUTE($AH431:$AH434,"F", "")))</f>
        <v>0</v>
      </c>
      <c r="AW431" s="237">
        <f>SUMPRODUCT(LEN($AG431:$AG434)-LEN(SUBSTITUTE($AG431:$AG434,"F", "")))</f>
        <v>0</v>
      </c>
      <c r="AX431" s="234">
        <f>SUMPRODUCT(LEN($M431:$AE434)-LEN(SUBSTITUTE($M431:$AE434,"G", "")))</f>
        <v>0</v>
      </c>
      <c r="AY431" s="240">
        <f>SUMPRODUCT(LEN($AH431:$AH434)-LEN(SUBSTITUTE($AH431:$AH434,"G", "")))</f>
        <v>0</v>
      </c>
      <c r="AZ431" s="237">
        <f>SUMPRODUCT(LEN($AG431:$AG434)-LEN(SUBSTITUTE($AG431:$AG434,"G", "")))</f>
        <v>0</v>
      </c>
      <c r="BA431" s="234">
        <f>SUMPRODUCT(LEN($M431:$AE434)-LEN(SUBSTITUTE($M431:$AE434,"M", "")))</f>
        <v>0</v>
      </c>
      <c r="BB431" s="240">
        <f>SUMPRODUCT(LEN($AH431:$AH434)-LEN(SUBSTITUTE($AH431:$AH434,"M", "")))</f>
        <v>0</v>
      </c>
      <c r="BC431" s="237">
        <f>SUMPRODUCT(LEN($AG431:$AG434)-LEN(SUBSTITUTE($AG431:$AG434,"M", "")))</f>
        <v>0</v>
      </c>
      <c r="BD431" s="291">
        <f>SUMPRODUCT(LEN($AI431:$AI434)-LEN(SUBSTITUTE($AI431:$AI434,"S", "")))</f>
        <v>0</v>
      </c>
      <c r="BE431" s="294">
        <f>SUMPRODUCT(LEN($AI431:$AI434)-LEN(SUBSTITUTE($AI431:$AI434,"F", "")))</f>
        <v>0</v>
      </c>
      <c r="BF431" s="294">
        <f>SUMPRODUCT(LEN($AI431:$AI434)-LEN(SUBSTITUTE($AI431:$AI434,"G", "")))</f>
        <v>0</v>
      </c>
      <c r="BG431" s="297">
        <f>SUMPRODUCT(LEN($AI431:$AI434)-LEN(SUBSTITUTE($AI431:$AI434,"M", "")))</f>
        <v>0</v>
      </c>
    </row>
    <row r="432" spans="2:60" ht="28.15" hidden="1" customHeight="1" thickBot="1">
      <c r="B432" s="34"/>
      <c r="C432" s="266"/>
      <c r="D432" s="43"/>
      <c r="E432" s="42"/>
      <c r="F432" s="42"/>
      <c r="G432" s="41"/>
      <c r="H432" s="260"/>
      <c r="I432" s="270"/>
      <c r="J432" s="270"/>
      <c r="K432" s="270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45"/>
      <c r="AK432" s="245"/>
      <c r="AL432" s="23"/>
      <c r="AM432" s="211"/>
      <c r="AN432" s="211"/>
      <c r="AO432" s="248"/>
      <c r="AP432" s="241"/>
      <c r="AQ432" s="238"/>
      <c r="AR432" s="235"/>
      <c r="AS432" s="241"/>
      <c r="AT432" s="238"/>
      <c r="AU432" s="235"/>
      <c r="AV432" s="241"/>
      <c r="AW432" s="238"/>
      <c r="AX432" s="235"/>
      <c r="AY432" s="241"/>
      <c r="AZ432" s="238"/>
      <c r="BA432" s="235"/>
      <c r="BB432" s="241"/>
      <c r="BC432" s="238"/>
      <c r="BD432" s="292"/>
      <c r="BE432" s="295"/>
      <c r="BF432" s="295"/>
      <c r="BG432" s="298"/>
    </row>
    <row r="433" spans="2:60" ht="28.15" hidden="1" customHeight="1">
      <c r="B433" s="34"/>
      <c r="C433" s="267"/>
      <c r="D433" s="33"/>
      <c r="E433" s="32"/>
      <c r="F433" s="32"/>
      <c r="G433" s="31"/>
      <c r="H433" s="257"/>
      <c r="I433" s="271"/>
      <c r="J433" s="271"/>
      <c r="K433" s="271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45"/>
      <c r="AK433" s="245"/>
      <c r="AL433" s="23"/>
      <c r="AM433" s="211"/>
      <c r="AN433" s="211"/>
      <c r="AO433" s="248"/>
      <c r="AP433" s="241"/>
      <c r="AQ433" s="238"/>
      <c r="AR433" s="235"/>
      <c r="AS433" s="241"/>
      <c r="AT433" s="238"/>
      <c r="AU433" s="235"/>
      <c r="AV433" s="241"/>
      <c r="AW433" s="238"/>
      <c r="AX433" s="235"/>
      <c r="AY433" s="241"/>
      <c r="AZ433" s="238"/>
      <c r="BA433" s="235"/>
      <c r="BB433" s="241"/>
      <c r="BC433" s="238"/>
      <c r="BD433" s="292"/>
      <c r="BE433" s="295"/>
      <c r="BF433" s="295"/>
      <c r="BG433" s="298"/>
    </row>
    <row r="434" spans="2:60" ht="28.15" hidden="1" customHeight="1" thickBot="1">
      <c r="B434" s="34"/>
      <c r="C434" s="273"/>
      <c r="D434" s="64"/>
      <c r="E434" s="63"/>
      <c r="F434" s="63"/>
      <c r="G434" s="62"/>
      <c r="H434" s="258"/>
      <c r="I434" s="274"/>
      <c r="J434" s="274"/>
      <c r="K434" s="274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50"/>
      <c r="AK434" s="250"/>
      <c r="AL434" s="55"/>
      <c r="AM434" s="211"/>
      <c r="AN434" s="211"/>
      <c r="AO434" s="249"/>
      <c r="AP434" s="242"/>
      <c r="AQ434" s="239"/>
      <c r="AR434" s="236"/>
      <c r="AS434" s="242"/>
      <c r="AT434" s="239"/>
      <c r="AU434" s="236"/>
      <c r="AV434" s="242"/>
      <c r="AW434" s="239"/>
      <c r="AX434" s="236"/>
      <c r="AY434" s="242"/>
      <c r="AZ434" s="239"/>
      <c r="BA434" s="236"/>
      <c r="BB434" s="242"/>
      <c r="BC434" s="239"/>
      <c r="BD434" s="293"/>
      <c r="BE434" s="296"/>
      <c r="BF434" s="296"/>
      <c r="BG434" s="299"/>
    </row>
    <row r="435" spans="2:60" ht="28.15" hidden="1" customHeight="1">
      <c r="B435" s="34"/>
      <c r="C435" s="265">
        <v>2</v>
      </c>
      <c r="D435" s="54"/>
      <c r="E435" s="53"/>
      <c r="F435" s="53"/>
      <c r="G435" s="52"/>
      <c r="H435" s="259"/>
      <c r="I435" s="269"/>
      <c r="J435" s="269"/>
      <c r="K435" s="269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51"/>
      <c r="AK435" s="254"/>
      <c r="AL435" s="44"/>
      <c r="AM435" s="211"/>
      <c r="AN435" s="211"/>
      <c r="AO435" s="247">
        <f>SUMPRODUCT(LEN($M435:$AE438)-LEN(SUBSTITUTE($M435:$AE438,"A", "")))</f>
        <v>0</v>
      </c>
      <c r="AP435" s="240">
        <f>SUMPRODUCT(LEN($AH435:$AH438)-LEN(SUBSTITUTE($AH435:$AH438,"A", "")))</f>
        <v>0</v>
      </c>
      <c r="AQ435" s="237">
        <f>SUMPRODUCT(LEN($AG435:$AG438)-LEN(SUBSTITUTE($AG435:$AG438,"A", "")))</f>
        <v>0</v>
      </c>
      <c r="AR435" s="234">
        <f>SUMPRODUCT(LEN($M435:$AE438)-LEN(SUBSTITUTE($M435:$AE438,"S", "")))</f>
        <v>0</v>
      </c>
      <c r="AS435" s="240">
        <f>SUMPRODUCT(LEN($AH435:$AH438)-LEN(SUBSTITUTE($AH435:$AH438,"S", "")))</f>
        <v>0</v>
      </c>
      <c r="AT435" s="237">
        <f>SUMPRODUCT(LEN($AG435:$AG438)-LEN(SUBSTITUTE($AG435:$AG438,"S", "")))</f>
        <v>0</v>
      </c>
      <c r="AU435" s="234">
        <f>SUMPRODUCT(LEN($M435:$AE438)-LEN(SUBSTITUTE($M435:$AE438,"F", "")))</f>
        <v>0</v>
      </c>
      <c r="AV435" s="240">
        <f>SUMPRODUCT(LEN($AH435:$AH438)-LEN(SUBSTITUTE($AH435:$AH438,"F", "")))</f>
        <v>0</v>
      </c>
      <c r="AW435" s="237">
        <f>SUMPRODUCT(LEN($AG435:$AG438)-LEN(SUBSTITUTE($AG435:$AG438,"F", "")))</f>
        <v>0</v>
      </c>
      <c r="AX435" s="234">
        <f>SUMPRODUCT(LEN($M435:$AE438)-LEN(SUBSTITUTE($M435:$AE438,"G", "")))</f>
        <v>0</v>
      </c>
      <c r="AY435" s="240">
        <f>SUMPRODUCT(LEN($AH435:$AH438)-LEN(SUBSTITUTE($AH435:$AH438,"G", "")))</f>
        <v>0</v>
      </c>
      <c r="AZ435" s="237">
        <f>SUMPRODUCT(LEN($AG435:$AG438)-LEN(SUBSTITUTE($AG435:$AG438,"G", "")))</f>
        <v>0</v>
      </c>
      <c r="BA435" s="234">
        <f>SUMPRODUCT(LEN($M435:$AE438)-LEN(SUBSTITUTE($M435:$AE438,"M", "")))</f>
        <v>0</v>
      </c>
      <c r="BB435" s="240">
        <f>SUMPRODUCT(LEN($AH435:$AH438)-LEN(SUBSTITUTE($AH435:$AH438,"M", "")))</f>
        <v>0</v>
      </c>
      <c r="BC435" s="237">
        <f>SUMPRODUCT(LEN($AG435:$AG438)-LEN(SUBSTITUTE($AG435:$AG438,"M", "")))</f>
        <v>0</v>
      </c>
      <c r="BD435" s="291">
        <f>SUMPRODUCT(LEN($AI435:$AI438)-LEN(SUBSTITUTE($AI435:$AI438,"S", "")))</f>
        <v>0</v>
      </c>
      <c r="BE435" s="294">
        <f>SUMPRODUCT(LEN($AI435:$AI438)-LEN(SUBSTITUTE($AI435:$AI438,"F", "")))</f>
        <v>0</v>
      </c>
      <c r="BF435" s="294">
        <f>SUMPRODUCT(LEN($AI435:$AI438)-LEN(SUBSTITUTE($AI435:$AI438,"G", "")))</f>
        <v>0</v>
      </c>
      <c r="BG435" s="297">
        <f>SUMPRODUCT(LEN($AI435:$AI438)-LEN(SUBSTITUTE($AI435:$AI438,"M", "")))</f>
        <v>0</v>
      </c>
    </row>
    <row r="436" spans="2:60" ht="28.15" hidden="1" customHeight="1" thickBot="1">
      <c r="B436" s="34"/>
      <c r="C436" s="266"/>
      <c r="D436" s="43"/>
      <c r="E436" s="42"/>
      <c r="F436" s="42"/>
      <c r="G436" s="41"/>
      <c r="H436" s="260"/>
      <c r="I436" s="270"/>
      <c r="J436" s="270"/>
      <c r="K436" s="270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52"/>
      <c r="AK436" s="255"/>
      <c r="AL436" s="23"/>
      <c r="AM436" s="211"/>
      <c r="AN436" s="211"/>
      <c r="AO436" s="248"/>
      <c r="AP436" s="241"/>
      <c r="AQ436" s="238"/>
      <c r="AR436" s="235"/>
      <c r="AS436" s="241"/>
      <c r="AT436" s="238"/>
      <c r="AU436" s="235"/>
      <c r="AV436" s="241"/>
      <c r="AW436" s="238"/>
      <c r="AX436" s="235"/>
      <c r="AY436" s="241"/>
      <c r="AZ436" s="238"/>
      <c r="BA436" s="235"/>
      <c r="BB436" s="241"/>
      <c r="BC436" s="238"/>
      <c r="BD436" s="292"/>
      <c r="BE436" s="295"/>
      <c r="BF436" s="295"/>
      <c r="BG436" s="298"/>
    </row>
    <row r="437" spans="2:60" ht="28.15" hidden="1" customHeight="1">
      <c r="B437" s="34"/>
      <c r="C437" s="267"/>
      <c r="D437" s="33"/>
      <c r="E437" s="32"/>
      <c r="F437" s="32"/>
      <c r="G437" s="31"/>
      <c r="H437" s="257"/>
      <c r="I437" s="271"/>
      <c r="J437" s="271"/>
      <c r="K437" s="271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52"/>
      <c r="AK437" s="255"/>
      <c r="AL437" s="23"/>
      <c r="AM437" s="211"/>
      <c r="AN437" s="211"/>
      <c r="AO437" s="248"/>
      <c r="AP437" s="241"/>
      <c r="AQ437" s="238"/>
      <c r="AR437" s="235"/>
      <c r="AS437" s="241"/>
      <c r="AT437" s="238"/>
      <c r="AU437" s="235"/>
      <c r="AV437" s="241"/>
      <c r="AW437" s="238"/>
      <c r="AX437" s="235"/>
      <c r="AY437" s="241"/>
      <c r="AZ437" s="238"/>
      <c r="BA437" s="235"/>
      <c r="BB437" s="241"/>
      <c r="BC437" s="238"/>
      <c r="BD437" s="292"/>
      <c r="BE437" s="295"/>
      <c r="BF437" s="295"/>
      <c r="BG437" s="298"/>
    </row>
    <row r="438" spans="2:60" ht="28.15" hidden="1" customHeight="1" thickBot="1">
      <c r="B438" s="34"/>
      <c r="C438" s="273"/>
      <c r="D438" s="64"/>
      <c r="E438" s="63"/>
      <c r="F438" s="63"/>
      <c r="G438" s="62"/>
      <c r="H438" s="258"/>
      <c r="I438" s="274"/>
      <c r="J438" s="274"/>
      <c r="K438" s="274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53"/>
      <c r="AK438" s="256"/>
      <c r="AL438" s="55"/>
      <c r="AM438" s="211"/>
      <c r="AN438" s="211"/>
      <c r="AO438" s="249"/>
      <c r="AP438" s="242"/>
      <c r="AQ438" s="239"/>
      <c r="AR438" s="236"/>
      <c r="AS438" s="242"/>
      <c r="AT438" s="239"/>
      <c r="AU438" s="236"/>
      <c r="AV438" s="242"/>
      <c r="AW438" s="239"/>
      <c r="AX438" s="236"/>
      <c r="AY438" s="242"/>
      <c r="AZ438" s="239"/>
      <c r="BA438" s="236"/>
      <c r="BB438" s="242"/>
      <c r="BC438" s="239"/>
      <c r="BD438" s="293"/>
      <c r="BE438" s="296"/>
      <c r="BF438" s="296"/>
      <c r="BG438" s="299"/>
    </row>
    <row r="439" spans="2:60" ht="28.15" hidden="1" customHeight="1">
      <c r="B439" s="34"/>
      <c r="C439" s="265">
        <v>3</v>
      </c>
      <c r="D439" s="54"/>
      <c r="E439" s="53"/>
      <c r="F439" s="53"/>
      <c r="G439" s="52"/>
      <c r="H439" s="259"/>
      <c r="I439" s="269"/>
      <c r="J439" s="269"/>
      <c r="K439" s="269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44"/>
      <c r="AK439" s="244"/>
      <c r="AL439" s="44"/>
      <c r="AM439" s="211"/>
      <c r="AN439" s="211"/>
      <c r="AO439" s="247">
        <f>SUMPRODUCT(LEN($M439:$AE442)-LEN(SUBSTITUTE($M439:$AE442,"A", "")))</f>
        <v>0</v>
      </c>
      <c r="AP439" s="240">
        <f>SUMPRODUCT(LEN($AH439:$AH442)-LEN(SUBSTITUTE($AH439:$AH442,"A", "")))</f>
        <v>0</v>
      </c>
      <c r="AQ439" s="237">
        <f>SUMPRODUCT(LEN($AG439:$AG442)-LEN(SUBSTITUTE($AG439:$AG442,"A", "")))</f>
        <v>0</v>
      </c>
      <c r="AR439" s="234">
        <f>SUMPRODUCT(LEN($M439:$AE442)-LEN(SUBSTITUTE($M439:$AE442,"S", "")))</f>
        <v>0</v>
      </c>
      <c r="AS439" s="240">
        <f>SUMPRODUCT(LEN($AH439:$AH442)-LEN(SUBSTITUTE($AH439:$AH442,"S", "")))</f>
        <v>0</v>
      </c>
      <c r="AT439" s="237">
        <f>SUMPRODUCT(LEN($AG439:$AG442)-LEN(SUBSTITUTE($AG439:$AG442,"S", "")))</f>
        <v>0</v>
      </c>
      <c r="AU439" s="234">
        <f>SUMPRODUCT(LEN($M439:$AE442)-LEN(SUBSTITUTE($M439:$AE442,"F", "")))</f>
        <v>0</v>
      </c>
      <c r="AV439" s="240">
        <f>SUMPRODUCT(LEN($AH439:$AH442)-LEN(SUBSTITUTE($AH439:$AH442,"F", "")))</f>
        <v>0</v>
      </c>
      <c r="AW439" s="237">
        <f>SUMPRODUCT(LEN($AG439:$AG442)-LEN(SUBSTITUTE($AG439:$AG442,"F", "")))</f>
        <v>0</v>
      </c>
      <c r="AX439" s="234">
        <f>SUMPRODUCT(LEN($M439:$AE442)-LEN(SUBSTITUTE($M439:$AE442,"G", "")))</f>
        <v>0</v>
      </c>
      <c r="AY439" s="240">
        <f>SUMPRODUCT(LEN($AH439:$AH442)-LEN(SUBSTITUTE($AH439:$AH442,"G", "")))</f>
        <v>0</v>
      </c>
      <c r="AZ439" s="237">
        <f>SUMPRODUCT(LEN($AG439:$AG442)-LEN(SUBSTITUTE($AG439:$AG442,"G", "")))</f>
        <v>0</v>
      </c>
      <c r="BA439" s="234">
        <f>SUMPRODUCT(LEN($M439:$AE442)-LEN(SUBSTITUTE($M439:$AE442,"M", "")))</f>
        <v>0</v>
      </c>
      <c r="BB439" s="240">
        <f>SUMPRODUCT(LEN($AH439:$AH442)-LEN(SUBSTITUTE($AH439:$AH442,"M", "")))</f>
        <v>0</v>
      </c>
      <c r="BC439" s="237">
        <f>SUMPRODUCT(LEN($AG439:$AG442)-LEN(SUBSTITUTE($AG439:$AG442,"M", "")))</f>
        <v>0</v>
      </c>
      <c r="BD439" s="291">
        <f>SUMPRODUCT(LEN($AI439:$AI442)-LEN(SUBSTITUTE($AI439:$AI442,"S", "")))</f>
        <v>0</v>
      </c>
      <c r="BE439" s="294">
        <f>SUMPRODUCT(LEN($AI439:$AI442)-LEN(SUBSTITUTE($AI439:$AI442,"F", "")))</f>
        <v>0</v>
      </c>
      <c r="BF439" s="294">
        <f>SUMPRODUCT(LEN($AI439:$AI442)-LEN(SUBSTITUTE($AI439:$AI442,"G", "")))</f>
        <v>0</v>
      </c>
      <c r="BG439" s="297">
        <f>SUMPRODUCT(LEN($AI439:$AI442)-LEN(SUBSTITUTE($AI439:$AI442,"M", "")))</f>
        <v>0</v>
      </c>
    </row>
    <row r="440" spans="2:60" ht="28.15" hidden="1" customHeight="1" thickBot="1">
      <c r="B440" s="34"/>
      <c r="C440" s="266"/>
      <c r="D440" s="43"/>
      <c r="E440" s="42"/>
      <c r="F440" s="42"/>
      <c r="G440" s="41"/>
      <c r="H440" s="260"/>
      <c r="I440" s="270"/>
      <c r="J440" s="270"/>
      <c r="K440" s="270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45"/>
      <c r="AK440" s="245"/>
      <c r="AL440" s="23"/>
      <c r="AM440" s="211"/>
      <c r="AN440" s="211"/>
      <c r="AO440" s="248"/>
      <c r="AP440" s="241"/>
      <c r="AQ440" s="238"/>
      <c r="AR440" s="235"/>
      <c r="AS440" s="241"/>
      <c r="AT440" s="238"/>
      <c r="AU440" s="235"/>
      <c r="AV440" s="241"/>
      <c r="AW440" s="238"/>
      <c r="AX440" s="235"/>
      <c r="AY440" s="241"/>
      <c r="AZ440" s="238"/>
      <c r="BA440" s="235"/>
      <c r="BB440" s="241"/>
      <c r="BC440" s="238"/>
      <c r="BD440" s="292"/>
      <c r="BE440" s="295"/>
      <c r="BF440" s="295"/>
      <c r="BG440" s="298"/>
    </row>
    <row r="441" spans="2:60" ht="28.15" hidden="1" customHeight="1">
      <c r="B441" s="34"/>
      <c r="C441" s="267"/>
      <c r="D441" s="33"/>
      <c r="E441" s="32"/>
      <c r="F441" s="32"/>
      <c r="G441" s="31"/>
      <c r="H441" s="257"/>
      <c r="I441" s="271"/>
      <c r="J441" s="271"/>
      <c r="K441" s="271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45"/>
      <c r="AK441" s="245"/>
      <c r="AL441" s="23"/>
      <c r="AM441" s="211"/>
      <c r="AN441" s="211"/>
      <c r="AO441" s="248"/>
      <c r="AP441" s="241"/>
      <c r="AQ441" s="238"/>
      <c r="AR441" s="235"/>
      <c r="AS441" s="241"/>
      <c r="AT441" s="238"/>
      <c r="AU441" s="235"/>
      <c r="AV441" s="241"/>
      <c r="AW441" s="238"/>
      <c r="AX441" s="235"/>
      <c r="AY441" s="241"/>
      <c r="AZ441" s="238"/>
      <c r="BA441" s="235"/>
      <c r="BB441" s="241"/>
      <c r="BC441" s="238"/>
      <c r="BD441" s="292"/>
      <c r="BE441" s="295"/>
      <c r="BF441" s="295"/>
      <c r="BG441" s="298"/>
    </row>
    <row r="442" spans="2:60" ht="28.15" hidden="1" customHeight="1" thickBot="1">
      <c r="B442" s="22"/>
      <c r="C442" s="268"/>
      <c r="D442" s="21"/>
      <c r="E442" s="20"/>
      <c r="F442" s="20"/>
      <c r="G442" s="19"/>
      <c r="H442" s="258"/>
      <c r="I442" s="272"/>
      <c r="J442" s="272"/>
      <c r="K442" s="27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46"/>
      <c r="AK442" s="246"/>
      <c r="AL442" s="11"/>
      <c r="AM442" s="211"/>
      <c r="AN442" s="211"/>
      <c r="AO442" s="249"/>
      <c r="AP442" s="242"/>
      <c r="AQ442" s="239"/>
      <c r="AR442" s="236"/>
      <c r="AS442" s="242"/>
      <c r="AT442" s="239"/>
      <c r="AU442" s="236"/>
      <c r="AV442" s="242"/>
      <c r="AW442" s="239"/>
      <c r="AX442" s="236"/>
      <c r="AY442" s="242"/>
      <c r="AZ442" s="239"/>
      <c r="BA442" s="236"/>
      <c r="BB442" s="242"/>
      <c r="BC442" s="239"/>
      <c r="BD442" s="293"/>
      <c r="BE442" s="296"/>
      <c r="BF442" s="296"/>
      <c r="BG442" s="299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29" t="s">
        <v>287</v>
      </c>
      <c r="M443" s="278"/>
      <c r="N443" s="229" t="s">
        <v>286</v>
      </c>
      <c r="O443" s="278"/>
      <c r="P443" s="229" t="s">
        <v>286</v>
      </c>
      <c r="Q443" s="230"/>
      <c r="R443" s="229" t="s">
        <v>286</v>
      </c>
      <c r="S443" s="230"/>
      <c r="T443" s="229" t="s">
        <v>286</v>
      </c>
      <c r="U443" s="230"/>
      <c r="V443" s="229" t="s">
        <v>286</v>
      </c>
      <c r="W443" s="230"/>
      <c r="X443" s="229" t="s">
        <v>286</v>
      </c>
      <c r="Y443" s="230"/>
      <c r="Z443" s="229" t="s">
        <v>286</v>
      </c>
      <c r="AA443" s="230"/>
      <c r="AB443" s="229" t="s">
        <v>286</v>
      </c>
      <c r="AC443" s="230"/>
      <c r="AD443" s="229" t="s">
        <v>286</v>
      </c>
      <c r="AE443" s="230"/>
      <c r="AF443" s="243" t="s">
        <v>285</v>
      </c>
      <c r="AG443" s="230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75"/>
      <c r="F444" s="276"/>
      <c r="G444" s="277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65">
        <v>1</v>
      </c>
      <c r="D445" s="54"/>
      <c r="E445" s="53"/>
      <c r="F445" s="53"/>
      <c r="G445" s="52"/>
      <c r="H445" s="259"/>
      <c r="I445" s="269"/>
      <c r="J445" s="269"/>
      <c r="K445" s="269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44"/>
      <c r="AK445" s="244"/>
      <c r="AL445" s="44"/>
      <c r="AM445" s="211"/>
      <c r="AN445" s="211"/>
      <c r="AO445" s="247">
        <f>SUMPRODUCT(LEN($M445:$AE448)-LEN(SUBSTITUTE($M445:$AE448,"A", "")))</f>
        <v>0</v>
      </c>
      <c r="AP445" s="240">
        <f>SUMPRODUCT(LEN($AH445:$AH448)-LEN(SUBSTITUTE($AH445:$AH448,"A", "")))</f>
        <v>0</v>
      </c>
      <c r="AQ445" s="237">
        <f>SUMPRODUCT(LEN($AG445:$AG448)-LEN(SUBSTITUTE($AG445:$AG448,"A", "")))</f>
        <v>0</v>
      </c>
      <c r="AR445" s="234">
        <f>SUMPRODUCT(LEN($M445:$AE448)-LEN(SUBSTITUTE($M445:$AE448,"S", "")))</f>
        <v>0</v>
      </c>
      <c r="AS445" s="240">
        <f>SUMPRODUCT(LEN($AH445:$AH448)-LEN(SUBSTITUTE($AH445:$AH448,"S", "")))</f>
        <v>0</v>
      </c>
      <c r="AT445" s="237">
        <f>SUMPRODUCT(LEN($AG445:$AG448)-LEN(SUBSTITUTE($AG445:$AG448,"S", "")))</f>
        <v>0</v>
      </c>
      <c r="AU445" s="234">
        <f>SUMPRODUCT(LEN($M445:$AE448)-LEN(SUBSTITUTE($M445:$AE448,"F", "")))</f>
        <v>0</v>
      </c>
      <c r="AV445" s="240">
        <f>SUMPRODUCT(LEN($AH445:$AH448)-LEN(SUBSTITUTE($AH445:$AH448,"F", "")))</f>
        <v>0</v>
      </c>
      <c r="AW445" s="237">
        <f>SUMPRODUCT(LEN($AG445:$AG448)-LEN(SUBSTITUTE($AG445:$AG448,"F", "")))</f>
        <v>0</v>
      </c>
      <c r="AX445" s="234">
        <f>SUMPRODUCT(LEN($M445:$AE448)-LEN(SUBSTITUTE($M445:$AE448,"G", "")))</f>
        <v>0</v>
      </c>
      <c r="AY445" s="240">
        <f>SUMPRODUCT(LEN($AH445:$AH448)-LEN(SUBSTITUTE($AH445:$AH448,"G", "")))</f>
        <v>0</v>
      </c>
      <c r="AZ445" s="237">
        <f>SUMPRODUCT(LEN($AG445:$AG448)-LEN(SUBSTITUTE($AG445:$AG448,"G", "")))</f>
        <v>0</v>
      </c>
      <c r="BA445" s="234">
        <f>SUMPRODUCT(LEN($M445:$AE448)-LEN(SUBSTITUTE($M445:$AE448,"M", "")))</f>
        <v>0</v>
      </c>
      <c r="BB445" s="240">
        <f>SUMPRODUCT(LEN($AH445:$AH448)-LEN(SUBSTITUTE($AH445:$AH448,"M", "")))</f>
        <v>0</v>
      </c>
      <c r="BC445" s="237">
        <f>SUMPRODUCT(LEN($AG445:$AG448)-LEN(SUBSTITUTE($AG445:$AG448,"M", "")))</f>
        <v>0</v>
      </c>
      <c r="BD445" s="291">
        <f>SUMPRODUCT(LEN($AI445:$AI448)-LEN(SUBSTITUTE($AI445:$AI448,"S", "")))</f>
        <v>0</v>
      </c>
      <c r="BE445" s="294">
        <f>SUMPRODUCT(LEN($AI445:$AI448)-LEN(SUBSTITUTE($AI445:$AI448,"F", "")))</f>
        <v>0</v>
      </c>
      <c r="BF445" s="294">
        <f>SUMPRODUCT(LEN($AI445:$AI448)-LEN(SUBSTITUTE($AI445:$AI448,"G", "")))</f>
        <v>0</v>
      </c>
      <c r="BG445" s="297">
        <f>SUMPRODUCT(LEN($AI445:$AI448)-LEN(SUBSTITUTE($AI445:$AI448,"M", "")))</f>
        <v>0</v>
      </c>
    </row>
    <row r="446" spans="2:60" ht="28.15" hidden="1" customHeight="1" thickBot="1">
      <c r="B446" s="34"/>
      <c r="C446" s="266"/>
      <c r="D446" s="43"/>
      <c r="E446" s="42"/>
      <c r="F446" s="42"/>
      <c r="G446" s="41"/>
      <c r="H446" s="260"/>
      <c r="I446" s="270"/>
      <c r="J446" s="270"/>
      <c r="K446" s="270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45"/>
      <c r="AK446" s="245"/>
      <c r="AL446" s="23"/>
      <c r="AM446" s="211"/>
      <c r="AN446" s="211"/>
      <c r="AO446" s="248"/>
      <c r="AP446" s="241"/>
      <c r="AQ446" s="238"/>
      <c r="AR446" s="235"/>
      <c r="AS446" s="241"/>
      <c r="AT446" s="238"/>
      <c r="AU446" s="235"/>
      <c r="AV446" s="241"/>
      <c r="AW446" s="238"/>
      <c r="AX446" s="235"/>
      <c r="AY446" s="241"/>
      <c r="AZ446" s="238"/>
      <c r="BA446" s="235"/>
      <c r="BB446" s="241"/>
      <c r="BC446" s="238"/>
      <c r="BD446" s="292"/>
      <c r="BE446" s="295"/>
      <c r="BF446" s="295"/>
      <c r="BG446" s="298"/>
    </row>
    <row r="447" spans="2:60" ht="28.15" hidden="1" customHeight="1">
      <c r="B447" s="34"/>
      <c r="C447" s="267"/>
      <c r="D447" s="33"/>
      <c r="E447" s="32"/>
      <c r="F447" s="32"/>
      <c r="G447" s="31"/>
      <c r="H447" s="257"/>
      <c r="I447" s="271"/>
      <c r="J447" s="271"/>
      <c r="K447" s="271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45"/>
      <c r="AK447" s="245"/>
      <c r="AL447" s="23"/>
      <c r="AM447" s="211"/>
      <c r="AN447" s="211"/>
      <c r="AO447" s="248"/>
      <c r="AP447" s="241"/>
      <c r="AQ447" s="238"/>
      <c r="AR447" s="235"/>
      <c r="AS447" s="241"/>
      <c r="AT447" s="238"/>
      <c r="AU447" s="235"/>
      <c r="AV447" s="241"/>
      <c r="AW447" s="238"/>
      <c r="AX447" s="235"/>
      <c r="AY447" s="241"/>
      <c r="AZ447" s="238"/>
      <c r="BA447" s="235"/>
      <c r="BB447" s="241"/>
      <c r="BC447" s="238"/>
      <c r="BD447" s="292"/>
      <c r="BE447" s="295"/>
      <c r="BF447" s="295"/>
      <c r="BG447" s="298"/>
    </row>
    <row r="448" spans="2:60" ht="28.15" hidden="1" customHeight="1" thickBot="1">
      <c r="B448" s="34"/>
      <c r="C448" s="273"/>
      <c r="D448" s="64"/>
      <c r="E448" s="63"/>
      <c r="F448" s="63"/>
      <c r="G448" s="62"/>
      <c r="H448" s="258"/>
      <c r="I448" s="274"/>
      <c r="J448" s="274"/>
      <c r="K448" s="274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50"/>
      <c r="AK448" s="250"/>
      <c r="AL448" s="55"/>
      <c r="AM448" s="211"/>
      <c r="AN448" s="211"/>
      <c r="AO448" s="249"/>
      <c r="AP448" s="242"/>
      <c r="AQ448" s="239"/>
      <c r="AR448" s="236"/>
      <c r="AS448" s="242"/>
      <c r="AT448" s="239"/>
      <c r="AU448" s="236"/>
      <c r="AV448" s="242"/>
      <c r="AW448" s="239"/>
      <c r="AX448" s="236"/>
      <c r="AY448" s="242"/>
      <c r="AZ448" s="239"/>
      <c r="BA448" s="236"/>
      <c r="BB448" s="242"/>
      <c r="BC448" s="239"/>
      <c r="BD448" s="293"/>
      <c r="BE448" s="296"/>
      <c r="BF448" s="296"/>
      <c r="BG448" s="299"/>
    </row>
    <row r="449" spans="2:60" ht="28.15" hidden="1" customHeight="1">
      <c r="B449" s="34"/>
      <c r="C449" s="265">
        <v>2</v>
      </c>
      <c r="D449" s="54"/>
      <c r="E449" s="53"/>
      <c r="F449" s="53"/>
      <c r="G449" s="52"/>
      <c r="H449" s="259"/>
      <c r="I449" s="269"/>
      <c r="J449" s="269"/>
      <c r="K449" s="269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51"/>
      <c r="AK449" s="254"/>
      <c r="AL449" s="44"/>
      <c r="AM449" s="211"/>
      <c r="AN449" s="211"/>
      <c r="AO449" s="247">
        <f>SUMPRODUCT(LEN($M449:$AE452)-LEN(SUBSTITUTE($M449:$AE452,"A", "")))</f>
        <v>0</v>
      </c>
      <c r="AP449" s="240">
        <f>SUMPRODUCT(LEN($AH449:$AH452)-LEN(SUBSTITUTE($AH449:$AH452,"A", "")))</f>
        <v>0</v>
      </c>
      <c r="AQ449" s="237">
        <f>SUMPRODUCT(LEN($AG449:$AG452)-LEN(SUBSTITUTE($AG449:$AG452,"A", "")))</f>
        <v>0</v>
      </c>
      <c r="AR449" s="234">
        <f>SUMPRODUCT(LEN($M449:$AE452)-LEN(SUBSTITUTE($M449:$AE452,"S", "")))</f>
        <v>0</v>
      </c>
      <c r="AS449" s="240">
        <f>SUMPRODUCT(LEN($AH449:$AH452)-LEN(SUBSTITUTE($AH449:$AH452,"S", "")))</f>
        <v>0</v>
      </c>
      <c r="AT449" s="237">
        <f>SUMPRODUCT(LEN($AG449:$AG452)-LEN(SUBSTITUTE($AG449:$AG452,"S", "")))</f>
        <v>0</v>
      </c>
      <c r="AU449" s="234">
        <f>SUMPRODUCT(LEN($M449:$AE452)-LEN(SUBSTITUTE($M449:$AE452,"F", "")))</f>
        <v>0</v>
      </c>
      <c r="AV449" s="240">
        <f>SUMPRODUCT(LEN($AH449:$AH452)-LEN(SUBSTITUTE($AH449:$AH452,"F", "")))</f>
        <v>0</v>
      </c>
      <c r="AW449" s="237">
        <f>SUMPRODUCT(LEN($AG449:$AG452)-LEN(SUBSTITUTE($AG449:$AG452,"F", "")))</f>
        <v>0</v>
      </c>
      <c r="AX449" s="234">
        <f>SUMPRODUCT(LEN($M449:$AE452)-LEN(SUBSTITUTE($M449:$AE452,"G", "")))</f>
        <v>0</v>
      </c>
      <c r="AY449" s="240">
        <f>SUMPRODUCT(LEN($AH449:$AH452)-LEN(SUBSTITUTE($AH449:$AH452,"G", "")))</f>
        <v>0</v>
      </c>
      <c r="AZ449" s="237">
        <f>SUMPRODUCT(LEN($AG449:$AG452)-LEN(SUBSTITUTE($AG449:$AG452,"G", "")))</f>
        <v>0</v>
      </c>
      <c r="BA449" s="234">
        <f>SUMPRODUCT(LEN($M449:$AE452)-LEN(SUBSTITUTE($M449:$AE452,"M", "")))</f>
        <v>0</v>
      </c>
      <c r="BB449" s="240">
        <f>SUMPRODUCT(LEN($AH449:$AH452)-LEN(SUBSTITUTE($AH449:$AH452,"M", "")))</f>
        <v>0</v>
      </c>
      <c r="BC449" s="237">
        <f>SUMPRODUCT(LEN($AG449:$AG452)-LEN(SUBSTITUTE($AG449:$AG452,"M", "")))</f>
        <v>0</v>
      </c>
      <c r="BD449" s="291">
        <f>SUMPRODUCT(LEN($AI449:$AI452)-LEN(SUBSTITUTE($AI449:$AI452,"S", "")))</f>
        <v>0</v>
      </c>
      <c r="BE449" s="294">
        <f>SUMPRODUCT(LEN($AI449:$AI452)-LEN(SUBSTITUTE($AI449:$AI452,"F", "")))</f>
        <v>0</v>
      </c>
      <c r="BF449" s="294">
        <f>SUMPRODUCT(LEN($AI449:$AI452)-LEN(SUBSTITUTE($AI449:$AI452,"G", "")))</f>
        <v>0</v>
      </c>
      <c r="BG449" s="297">
        <f>SUMPRODUCT(LEN($AI449:$AI452)-LEN(SUBSTITUTE($AI449:$AI452,"M", "")))</f>
        <v>0</v>
      </c>
    </row>
    <row r="450" spans="2:60" ht="28.15" hidden="1" customHeight="1" thickBot="1">
      <c r="B450" s="34"/>
      <c r="C450" s="266"/>
      <c r="D450" s="43"/>
      <c r="E450" s="42"/>
      <c r="F450" s="42"/>
      <c r="G450" s="41"/>
      <c r="H450" s="260"/>
      <c r="I450" s="270"/>
      <c r="J450" s="270"/>
      <c r="K450" s="270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52"/>
      <c r="AK450" s="255"/>
      <c r="AL450" s="23"/>
      <c r="AM450" s="211"/>
      <c r="AN450" s="211"/>
      <c r="AO450" s="248"/>
      <c r="AP450" s="241"/>
      <c r="AQ450" s="238"/>
      <c r="AR450" s="235"/>
      <c r="AS450" s="241"/>
      <c r="AT450" s="238"/>
      <c r="AU450" s="235"/>
      <c r="AV450" s="241"/>
      <c r="AW450" s="238"/>
      <c r="AX450" s="235"/>
      <c r="AY450" s="241"/>
      <c r="AZ450" s="238"/>
      <c r="BA450" s="235"/>
      <c r="BB450" s="241"/>
      <c r="BC450" s="238"/>
      <c r="BD450" s="292"/>
      <c r="BE450" s="295"/>
      <c r="BF450" s="295"/>
      <c r="BG450" s="298"/>
    </row>
    <row r="451" spans="2:60" ht="28.15" hidden="1" customHeight="1">
      <c r="B451" s="34"/>
      <c r="C451" s="267"/>
      <c r="D451" s="33"/>
      <c r="E451" s="32"/>
      <c r="F451" s="32"/>
      <c r="G451" s="31"/>
      <c r="H451" s="257"/>
      <c r="I451" s="271"/>
      <c r="J451" s="271"/>
      <c r="K451" s="271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52"/>
      <c r="AK451" s="255"/>
      <c r="AL451" s="23"/>
      <c r="AM451" s="211"/>
      <c r="AN451" s="211"/>
      <c r="AO451" s="248"/>
      <c r="AP451" s="241"/>
      <c r="AQ451" s="238"/>
      <c r="AR451" s="235"/>
      <c r="AS451" s="241"/>
      <c r="AT451" s="238"/>
      <c r="AU451" s="235"/>
      <c r="AV451" s="241"/>
      <c r="AW451" s="238"/>
      <c r="AX451" s="235"/>
      <c r="AY451" s="241"/>
      <c r="AZ451" s="238"/>
      <c r="BA451" s="235"/>
      <c r="BB451" s="241"/>
      <c r="BC451" s="238"/>
      <c r="BD451" s="292"/>
      <c r="BE451" s="295"/>
      <c r="BF451" s="295"/>
      <c r="BG451" s="298"/>
    </row>
    <row r="452" spans="2:60" ht="28.15" hidden="1" customHeight="1" thickBot="1">
      <c r="B452" s="34"/>
      <c r="C452" s="273"/>
      <c r="D452" s="64"/>
      <c r="E452" s="63"/>
      <c r="F452" s="63"/>
      <c r="G452" s="62"/>
      <c r="H452" s="258"/>
      <c r="I452" s="274"/>
      <c r="J452" s="274"/>
      <c r="K452" s="274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53"/>
      <c r="AK452" s="256"/>
      <c r="AL452" s="55"/>
      <c r="AM452" s="211"/>
      <c r="AN452" s="211"/>
      <c r="AO452" s="249"/>
      <c r="AP452" s="242"/>
      <c r="AQ452" s="239"/>
      <c r="AR452" s="236"/>
      <c r="AS452" s="242"/>
      <c r="AT452" s="239"/>
      <c r="AU452" s="236"/>
      <c r="AV452" s="242"/>
      <c r="AW452" s="239"/>
      <c r="AX452" s="236"/>
      <c r="AY452" s="242"/>
      <c r="AZ452" s="239"/>
      <c r="BA452" s="236"/>
      <c r="BB452" s="242"/>
      <c r="BC452" s="239"/>
      <c r="BD452" s="293"/>
      <c r="BE452" s="296"/>
      <c r="BF452" s="296"/>
      <c r="BG452" s="299"/>
    </row>
    <row r="453" spans="2:60" ht="28.15" hidden="1" customHeight="1">
      <c r="B453" s="34"/>
      <c r="C453" s="265">
        <v>3</v>
      </c>
      <c r="D453" s="54"/>
      <c r="E453" s="53"/>
      <c r="F453" s="53"/>
      <c r="G453" s="52"/>
      <c r="H453" s="259"/>
      <c r="I453" s="269"/>
      <c r="J453" s="269"/>
      <c r="K453" s="269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44"/>
      <c r="AK453" s="244"/>
      <c r="AL453" s="44"/>
      <c r="AM453" s="211"/>
      <c r="AN453" s="211"/>
      <c r="AO453" s="247">
        <f>SUMPRODUCT(LEN($M453:$AE456)-LEN(SUBSTITUTE($M453:$AE456,"A", "")))</f>
        <v>0</v>
      </c>
      <c r="AP453" s="240">
        <f>SUMPRODUCT(LEN($AH453:$AH456)-LEN(SUBSTITUTE($AH453:$AH456,"A", "")))</f>
        <v>0</v>
      </c>
      <c r="AQ453" s="237">
        <f>SUMPRODUCT(LEN($AG453:$AG456)-LEN(SUBSTITUTE($AG453:$AG456,"A", "")))</f>
        <v>0</v>
      </c>
      <c r="AR453" s="234">
        <f>SUMPRODUCT(LEN($M453:$AE456)-LEN(SUBSTITUTE($M453:$AE456,"S", "")))</f>
        <v>0</v>
      </c>
      <c r="AS453" s="240">
        <f>SUMPRODUCT(LEN($AH453:$AH456)-LEN(SUBSTITUTE($AH453:$AH456,"S", "")))</f>
        <v>0</v>
      </c>
      <c r="AT453" s="237">
        <f>SUMPRODUCT(LEN($AG453:$AG456)-LEN(SUBSTITUTE($AG453:$AG456,"S", "")))</f>
        <v>0</v>
      </c>
      <c r="AU453" s="234">
        <f>SUMPRODUCT(LEN($M453:$AE456)-LEN(SUBSTITUTE($M453:$AE456,"F", "")))</f>
        <v>0</v>
      </c>
      <c r="AV453" s="240">
        <f>SUMPRODUCT(LEN($AH453:$AH456)-LEN(SUBSTITUTE($AH453:$AH456,"F", "")))</f>
        <v>0</v>
      </c>
      <c r="AW453" s="237">
        <f>SUMPRODUCT(LEN($AG453:$AG456)-LEN(SUBSTITUTE($AG453:$AG456,"F", "")))</f>
        <v>0</v>
      </c>
      <c r="AX453" s="234">
        <f>SUMPRODUCT(LEN($M453:$AE456)-LEN(SUBSTITUTE($M453:$AE456,"G", "")))</f>
        <v>0</v>
      </c>
      <c r="AY453" s="240">
        <f>SUMPRODUCT(LEN($AH453:$AH456)-LEN(SUBSTITUTE($AH453:$AH456,"G", "")))</f>
        <v>0</v>
      </c>
      <c r="AZ453" s="237">
        <f>SUMPRODUCT(LEN($AG453:$AG456)-LEN(SUBSTITUTE($AG453:$AG456,"G", "")))</f>
        <v>0</v>
      </c>
      <c r="BA453" s="234">
        <f>SUMPRODUCT(LEN($M453:$AE456)-LEN(SUBSTITUTE($M453:$AE456,"M", "")))</f>
        <v>0</v>
      </c>
      <c r="BB453" s="240">
        <f>SUMPRODUCT(LEN($AH453:$AH456)-LEN(SUBSTITUTE($AH453:$AH456,"M", "")))</f>
        <v>0</v>
      </c>
      <c r="BC453" s="237">
        <f>SUMPRODUCT(LEN($AG453:$AG456)-LEN(SUBSTITUTE($AG453:$AG456,"M", "")))</f>
        <v>0</v>
      </c>
      <c r="BD453" s="291">
        <f>SUMPRODUCT(LEN($AI453:$AI456)-LEN(SUBSTITUTE($AI453:$AI456,"S", "")))</f>
        <v>0</v>
      </c>
      <c r="BE453" s="294">
        <f>SUMPRODUCT(LEN($AI453:$AI456)-LEN(SUBSTITUTE($AI453:$AI456,"F", "")))</f>
        <v>0</v>
      </c>
      <c r="BF453" s="294">
        <f>SUMPRODUCT(LEN($AI453:$AI456)-LEN(SUBSTITUTE($AI453:$AI456,"G", "")))</f>
        <v>0</v>
      </c>
      <c r="BG453" s="297">
        <f>SUMPRODUCT(LEN($AI453:$AI456)-LEN(SUBSTITUTE($AI453:$AI456,"M", "")))</f>
        <v>0</v>
      </c>
    </row>
    <row r="454" spans="2:60" ht="28.15" hidden="1" customHeight="1" thickBot="1">
      <c r="B454" s="34"/>
      <c r="C454" s="266"/>
      <c r="D454" s="43"/>
      <c r="E454" s="42"/>
      <c r="F454" s="42"/>
      <c r="G454" s="41"/>
      <c r="H454" s="260"/>
      <c r="I454" s="270"/>
      <c r="J454" s="270"/>
      <c r="K454" s="270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45"/>
      <c r="AK454" s="245"/>
      <c r="AL454" s="23"/>
      <c r="AM454" s="211"/>
      <c r="AN454" s="211"/>
      <c r="AO454" s="248"/>
      <c r="AP454" s="241"/>
      <c r="AQ454" s="238"/>
      <c r="AR454" s="235"/>
      <c r="AS454" s="241"/>
      <c r="AT454" s="238"/>
      <c r="AU454" s="235"/>
      <c r="AV454" s="241"/>
      <c r="AW454" s="238"/>
      <c r="AX454" s="235"/>
      <c r="AY454" s="241"/>
      <c r="AZ454" s="238"/>
      <c r="BA454" s="235"/>
      <c r="BB454" s="241"/>
      <c r="BC454" s="238"/>
      <c r="BD454" s="292"/>
      <c r="BE454" s="295"/>
      <c r="BF454" s="295"/>
      <c r="BG454" s="298"/>
    </row>
    <row r="455" spans="2:60" ht="28.15" hidden="1" customHeight="1">
      <c r="B455" s="34"/>
      <c r="C455" s="267"/>
      <c r="D455" s="33"/>
      <c r="E455" s="32"/>
      <c r="F455" s="32"/>
      <c r="G455" s="31"/>
      <c r="H455" s="257"/>
      <c r="I455" s="271"/>
      <c r="J455" s="271"/>
      <c r="K455" s="271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45"/>
      <c r="AK455" s="245"/>
      <c r="AL455" s="23"/>
      <c r="AM455" s="211"/>
      <c r="AN455" s="211"/>
      <c r="AO455" s="248"/>
      <c r="AP455" s="241"/>
      <c r="AQ455" s="238"/>
      <c r="AR455" s="235"/>
      <c r="AS455" s="241"/>
      <c r="AT455" s="238"/>
      <c r="AU455" s="235"/>
      <c r="AV455" s="241"/>
      <c r="AW455" s="238"/>
      <c r="AX455" s="235"/>
      <c r="AY455" s="241"/>
      <c r="AZ455" s="238"/>
      <c r="BA455" s="235"/>
      <c r="BB455" s="241"/>
      <c r="BC455" s="238"/>
      <c r="BD455" s="292"/>
      <c r="BE455" s="295"/>
      <c r="BF455" s="295"/>
      <c r="BG455" s="298"/>
    </row>
    <row r="456" spans="2:60" ht="28.15" hidden="1" customHeight="1" thickBot="1">
      <c r="B456" s="22"/>
      <c r="C456" s="268"/>
      <c r="D456" s="21"/>
      <c r="E456" s="20"/>
      <c r="F456" s="20"/>
      <c r="G456" s="19"/>
      <c r="H456" s="258"/>
      <c r="I456" s="272"/>
      <c r="J456" s="272"/>
      <c r="K456" s="27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46"/>
      <c r="AK456" s="246"/>
      <c r="AL456" s="11"/>
      <c r="AM456" s="211"/>
      <c r="AN456" s="211"/>
      <c r="AO456" s="249"/>
      <c r="AP456" s="242"/>
      <c r="AQ456" s="239"/>
      <c r="AR456" s="236"/>
      <c r="AS456" s="242"/>
      <c r="AT456" s="239"/>
      <c r="AU456" s="236"/>
      <c r="AV456" s="242"/>
      <c r="AW456" s="239"/>
      <c r="AX456" s="236"/>
      <c r="AY456" s="242"/>
      <c r="AZ456" s="239"/>
      <c r="BA456" s="236"/>
      <c r="BB456" s="242"/>
      <c r="BC456" s="239"/>
      <c r="BD456" s="293"/>
      <c r="BE456" s="296"/>
      <c r="BF456" s="296"/>
      <c r="BG456" s="299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29" t="s">
        <v>287</v>
      </c>
      <c r="M457" s="278"/>
      <c r="N457" s="229" t="s">
        <v>286</v>
      </c>
      <c r="O457" s="278"/>
      <c r="P457" s="229" t="s">
        <v>286</v>
      </c>
      <c r="Q457" s="230"/>
      <c r="R457" s="229" t="s">
        <v>286</v>
      </c>
      <c r="S457" s="230"/>
      <c r="T457" s="229" t="s">
        <v>286</v>
      </c>
      <c r="U457" s="230"/>
      <c r="V457" s="229" t="s">
        <v>286</v>
      </c>
      <c r="W457" s="230"/>
      <c r="X457" s="229" t="s">
        <v>286</v>
      </c>
      <c r="Y457" s="230"/>
      <c r="Z457" s="229" t="s">
        <v>286</v>
      </c>
      <c r="AA457" s="230"/>
      <c r="AB457" s="229" t="s">
        <v>286</v>
      </c>
      <c r="AC457" s="230"/>
      <c r="AD457" s="229" t="s">
        <v>286</v>
      </c>
      <c r="AE457" s="230"/>
      <c r="AF457" s="243" t="s">
        <v>285</v>
      </c>
      <c r="AG457" s="230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75"/>
      <c r="F458" s="276"/>
      <c r="G458" s="277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65">
        <v>1</v>
      </c>
      <c r="D459" s="54"/>
      <c r="E459" s="53"/>
      <c r="F459" s="53"/>
      <c r="G459" s="52"/>
      <c r="H459" s="259"/>
      <c r="I459" s="269"/>
      <c r="J459" s="269"/>
      <c r="K459" s="269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44"/>
      <c r="AK459" s="244"/>
      <c r="AL459" s="44"/>
      <c r="AM459" s="211"/>
      <c r="AN459" s="211"/>
      <c r="AO459" s="247">
        <f>SUMPRODUCT(LEN($M459:$AE462)-LEN(SUBSTITUTE($M459:$AE462,"A", "")))</f>
        <v>0</v>
      </c>
      <c r="AP459" s="240">
        <f>SUMPRODUCT(LEN($AH459:$AH462)-LEN(SUBSTITUTE($AH459:$AH462,"A", "")))</f>
        <v>0</v>
      </c>
      <c r="AQ459" s="237">
        <f>SUMPRODUCT(LEN($AG459:$AG462)-LEN(SUBSTITUTE($AG459:$AG462,"A", "")))</f>
        <v>0</v>
      </c>
      <c r="AR459" s="234">
        <f>SUMPRODUCT(LEN($M459:$AE462)-LEN(SUBSTITUTE($M459:$AE462,"S", "")))</f>
        <v>0</v>
      </c>
      <c r="AS459" s="240">
        <f>SUMPRODUCT(LEN($AH459:$AH462)-LEN(SUBSTITUTE($AH459:$AH462,"S", "")))</f>
        <v>0</v>
      </c>
      <c r="AT459" s="237">
        <f>SUMPRODUCT(LEN($AG459:$AG462)-LEN(SUBSTITUTE($AG459:$AG462,"S", "")))</f>
        <v>0</v>
      </c>
      <c r="AU459" s="234">
        <f>SUMPRODUCT(LEN($M459:$AE462)-LEN(SUBSTITUTE($M459:$AE462,"F", "")))</f>
        <v>0</v>
      </c>
      <c r="AV459" s="240">
        <f>SUMPRODUCT(LEN($AH459:$AH462)-LEN(SUBSTITUTE($AH459:$AH462,"F", "")))</f>
        <v>0</v>
      </c>
      <c r="AW459" s="237">
        <f>SUMPRODUCT(LEN($AG459:$AG462)-LEN(SUBSTITUTE($AG459:$AG462,"F", "")))</f>
        <v>0</v>
      </c>
      <c r="AX459" s="234">
        <f>SUMPRODUCT(LEN($M459:$AE462)-LEN(SUBSTITUTE($M459:$AE462,"G", "")))</f>
        <v>0</v>
      </c>
      <c r="AY459" s="240">
        <f>SUMPRODUCT(LEN($AH459:$AH462)-LEN(SUBSTITUTE($AH459:$AH462,"G", "")))</f>
        <v>0</v>
      </c>
      <c r="AZ459" s="237">
        <f>SUMPRODUCT(LEN($AG459:$AG462)-LEN(SUBSTITUTE($AG459:$AG462,"G", "")))</f>
        <v>0</v>
      </c>
      <c r="BA459" s="234">
        <f>SUMPRODUCT(LEN($M459:$AE462)-LEN(SUBSTITUTE($M459:$AE462,"M", "")))</f>
        <v>0</v>
      </c>
      <c r="BB459" s="240">
        <f>SUMPRODUCT(LEN($AH459:$AH462)-LEN(SUBSTITUTE($AH459:$AH462,"M", "")))</f>
        <v>0</v>
      </c>
      <c r="BC459" s="237">
        <f>SUMPRODUCT(LEN($AG459:$AG462)-LEN(SUBSTITUTE($AG459:$AG462,"M", "")))</f>
        <v>0</v>
      </c>
      <c r="BD459" s="291">
        <f>SUMPRODUCT(LEN($AI459:$AI462)-LEN(SUBSTITUTE($AI459:$AI462,"S", "")))</f>
        <v>0</v>
      </c>
      <c r="BE459" s="294">
        <f>SUMPRODUCT(LEN($AI459:$AI462)-LEN(SUBSTITUTE($AI459:$AI462,"F", "")))</f>
        <v>0</v>
      </c>
      <c r="BF459" s="294">
        <f>SUMPRODUCT(LEN($AI459:$AI462)-LEN(SUBSTITUTE($AI459:$AI462,"G", "")))</f>
        <v>0</v>
      </c>
      <c r="BG459" s="297">
        <f>SUMPRODUCT(LEN($AI459:$AI462)-LEN(SUBSTITUTE($AI459:$AI462,"M", "")))</f>
        <v>0</v>
      </c>
    </row>
    <row r="460" spans="2:60" ht="28.15" hidden="1" customHeight="1" thickBot="1">
      <c r="B460" s="34"/>
      <c r="C460" s="266"/>
      <c r="D460" s="43"/>
      <c r="E460" s="42"/>
      <c r="F460" s="42"/>
      <c r="G460" s="41"/>
      <c r="H460" s="260"/>
      <c r="I460" s="270"/>
      <c r="J460" s="270"/>
      <c r="K460" s="270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45"/>
      <c r="AK460" s="245"/>
      <c r="AL460" s="23"/>
      <c r="AM460" s="211"/>
      <c r="AN460" s="211"/>
      <c r="AO460" s="248"/>
      <c r="AP460" s="241"/>
      <c r="AQ460" s="238"/>
      <c r="AR460" s="235"/>
      <c r="AS460" s="241"/>
      <c r="AT460" s="238"/>
      <c r="AU460" s="235"/>
      <c r="AV460" s="241"/>
      <c r="AW460" s="238"/>
      <c r="AX460" s="235"/>
      <c r="AY460" s="241"/>
      <c r="AZ460" s="238"/>
      <c r="BA460" s="235"/>
      <c r="BB460" s="241"/>
      <c r="BC460" s="238"/>
      <c r="BD460" s="292"/>
      <c r="BE460" s="295"/>
      <c r="BF460" s="295"/>
      <c r="BG460" s="298"/>
    </row>
    <row r="461" spans="2:60" ht="28.15" hidden="1" customHeight="1">
      <c r="B461" s="34"/>
      <c r="C461" s="267"/>
      <c r="D461" s="33"/>
      <c r="E461" s="32"/>
      <c r="F461" s="32"/>
      <c r="G461" s="31"/>
      <c r="H461" s="257"/>
      <c r="I461" s="271"/>
      <c r="J461" s="271"/>
      <c r="K461" s="271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45"/>
      <c r="AK461" s="245"/>
      <c r="AL461" s="23"/>
      <c r="AM461" s="211"/>
      <c r="AN461" s="211"/>
      <c r="AO461" s="248"/>
      <c r="AP461" s="241"/>
      <c r="AQ461" s="238"/>
      <c r="AR461" s="235"/>
      <c r="AS461" s="241"/>
      <c r="AT461" s="238"/>
      <c r="AU461" s="235"/>
      <c r="AV461" s="241"/>
      <c r="AW461" s="238"/>
      <c r="AX461" s="235"/>
      <c r="AY461" s="241"/>
      <c r="AZ461" s="238"/>
      <c r="BA461" s="235"/>
      <c r="BB461" s="241"/>
      <c r="BC461" s="238"/>
      <c r="BD461" s="292"/>
      <c r="BE461" s="295"/>
      <c r="BF461" s="295"/>
      <c r="BG461" s="298"/>
    </row>
    <row r="462" spans="2:60" ht="28.15" hidden="1" customHeight="1" thickBot="1">
      <c r="B462" s="34"/>
      <c r="C462" s="273"/>
      <c r="D462" s="64"/>
      <c r="E462" s="63"/>
      <c r="F462" s="63"/>
      <c r="G462" s="62"/>
      <c r="H462" s="258"/>
      <c r="I462" s="274"/>
      <c r="J462" s="274"/>
      <c r="K462" s="274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50"/>
      <c r="AK462" s="250"/>
      <c r="AL462" s="55"/>
      <c r="AM462" s="211"/>
      <c r="AN462" s="211"/>
      <c r="AO462" s="249"/>
      <c r="AP462" s="242"/>
      <c r="AQ462" s="239"/>
      <c r="AR462" s="236"/>
      <c r="AS462" s="242"/>
      <c r="AT462" s="239"/>
      <c r="AU462" s="236"/>
      <c r="AV462" s="242"/>
      <c r="AW462" s="239"/>
      <c r="AX462" s="236"/>
      <c r="AY462" s="242"/>
      <c r="AZ462" s="239"/>
      <c r="BA462" s="236"/>
      <c r="BB462" s="242"/>
      <c r="BC462" s="239"/>
      <c r="BD462" s="293"/>
      <c r="BE462" s="296"/>
      <c r="BF462" s="296"/>
      <c r="BG462" s="299"/>
    </row>
    <row r="463" spans="2:60" ht="28.15" hidden="1" customHeight="1">
      <c r="B463" s="34"/>
      <c r="C463" s="265">
        <v>2</v>
      </c>
      <c r="D463" s="54"/>
      <c r="E463" s="53"/>
      <c r="F463" s="53"/>
      <c r="G463" s="52"/>
      <c r="H463" s="259"/>
      <c r="I463" s="269"/>
      <c r="J463" s="269"/>
      <c r="K463" s="269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51"/>
      <c r="AK463" s="254"/>
      <c r="AL463" s="44"/>
      <c r="AM463" s="211"/>
      <c r="AN463" s="211"/>
      <c r="AO463" s="247">
        <f>SUMPRODUCT(LEN($M463:$AE466)-LEN(SUBSTITUTE($M463:$AE466,"A", "")))</f>
        <v>0</v>
      </c>
      <c r="AP463" s="240">
        <f>SUMPRODUCT(LEN($AH463:$AH466)-LEN(SUBSTITUTE($AH463:$AH466,"A", "")))</f>
        <v>0</v>
      </c>
      <c r="AQ463" s="237">
        <f>SUMPRODUCT(LEN($AG463:$AG466)-LEN(SUBSTITUTE($AG463:$AG466,"A", "")))</f>
        <v>0</v>
      </c>
      <c r="AR463" s="234">
        <f>SUMPRODUCT(LEN($M463:$AE466)-LEN(SUBSTITUTE($M463:$AE466,"S", "")))</f>
        <v>0</v>
      </c>
      <c r="AS463" s="240">
        <f>SUMPRODUCT(LEN($AH463:$AH466)-LEN(SUBSTITUTE($AH463:$AH466,"S", "")))</f>
        <v>0</v>
      </c>
      <c r="AT463" s="237">
        <f>SUMPRODUCT(LEN($AG463:$AG466)-LEN(SUBSTITUTE($AG463:$AG466,"S", "")))</f>
        <v>0</v>
      </c>
      <c r="AU463" s="234">
        <f>SUMPRODUCT(LEN($M463:$AE466)-LEN(SUBSTITUTE($M463:$AE466,"F", "")))</f>
        <v>0</v>
      </c>
      <c r="AV463" s="240">
        <f>SUMPRODUCT(LEN($AH463:$AH466)-LEN(SUBSTITUTE($AH463:$AH466,"F", "")))</f>
        <v>0</v>
      </c>
      <c r="AW463" s="237">
        <f>SUMPRODUCT(LEN($AG463:$AG466)-LEN(SUBSTITUTE($AG463:$AG466,"F", "")))</f>
        <v>0</v>
      </c>
      <c r="AX463" s="234">
        <f>SUMPRODUCT(LEN($M463:$AE466)-LEN(SUBSTITUTE($M463:$AE466,"G", "")))</f>
        <v>0</v>
      </c>
      <c r="AY463" s="240">
        <f>SUMPRODUCT(LEN($AH463:$AH466)-LEN(SUBSTITUTE($AH463:$AH466,"G", "")))</f>
        <v>0</v>
      </c>
      <c r="AZ463" s="237">
        <f>SUMPRODUCT(LEN($AG463:$AG466)-LEN(SUBSTITUTE($AG463:$AG466,"G", "")))</f>
        <v>0</v>
      </c>
      <c r="BA463" s="234">
        <f>SUMPRODUCT(LEN($M463:$AE466)-LEN(SUBSTITUTE($M463:$AE466,"M", "")))</f>
        <v>0</v>
      </c>
      <c r="BB463" s="240">
        <f>SUMPRODUCT(LEN($AH463:$AH466)-LEN(SUBSTITUTE($AH463:$AH466,"M", "")))</f>
        <v>0</v>
      </c>
      <c r="BC463" s="237">
        <f>SUMPRODUCT(LEN($AG463:$AG466)-LEN(SUBSTITUTE($AG463:$AG466,"M", "")))</f>
        <v>0</v>
      </c>
      <c r="BD463" s="291">
        <f>SUMPRODUCT(LEN($AI463:$AI466)-LEN(SUBSTITUTE($AI463:$AI466,"S", "")))</f>
        <v>0</v>
      </c>
      <c r="BE463" s="294">
        <f>SUMPRODUCT(LEN($AI463:$AI466)-LEN(SUBSTITUTE($AI463:$AI466,"F", "")))</f>
        <v>0</v>
      </c>
      <c r="BF463" s="294">
        <f>SUMPRODUCT(LEN($AI463:$AI466)-LEN(SUBSTITUTE($AI463:$AI466,"G", "")))</f>
        <v>0</v>
      </c>
      <c r="BG463" s="297">
        <f>SUMPRODUCT(LEN($AI463:$AI466)-LEN(SUBSTITUTE($AI463:$AI466,"M", "")))</f>
        <v>0</v>
      </c>
    </row>
    <row r="464" spans="2:60" ht="28.15" hidden="1" customHeight="1" thickBot="1">
      <c r="B464" s="34"/>
      <c r="C464" s="266"/>
      <c r="D464" s="43"/>
      <c r="E464" s="42"/>
      <c r="F464" s="42"/>
      <c r="G464" s="41"/>
      <c r="H464" s="260"/>
      <c r="I464" s="270"/>
      <c r="J464" s="270"/>
      <c r="K464" s="270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52"/>
      <c r="AK464" s="255"/>
      <c r="AL464" s="23"/>
      <c r="AM464" s="211"/>
      <c r="AN464" s="211"/>
      <c r="AO464" s="248"/>
      <c r="AP464" s="241"/>
      <c r="AQ464" s="238"/>
      <c r="AR464" s="235"/>
      <c r="AS464" s="241"/>
      <c r="AT464" s="238"/>
      <c r="AU464" s="235"/>
      <c r="AV464" s="241"/>
      <c r="AW464" s="238"/>
      <c r="AX464" s="235"/>
      <c r="AY464" s="241"/>
      <c r="AZ464" s="238"/>
      <c r="BA464" s="235"/>
      <c r="BB464" s="241"/>
      <c r="BC464" s="238"/>
      <c r="BD464" s="292"/>
      <c r="BE464" s="295"/>
      <c r="BF464" s="295"/>
      <c r="BG464" s="298"/>
    </row>
    <row r="465" spans="2:60" ht="28.15" hidden="1" customHeight="1">
      <c r="B465" s="34"/>
      <c r="C465" s="267"/>
      <c r="D465" s="33"/>
      <c r="E465" s="32"/>
      <c r="F465" s="32"/>
      <c r="G465" s="31"/>
      <c r="H465" s="257"/>
      <c r="I465" s="271"/>
      <c r="J465" s="271"/>
      <c r="K465" s="271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52"/>
      <c r="AK465" s="255"/>
      <c r="AL465" s="23"/>
      <c r="AM465" s="211"/>
      <c r="AN465" s="211"/>
      <c r="AO465" s="248"/>
      <c r="AP465" s="241"/>
      <c r="AQ465" s="238"/>
      <c r="AR465" s="235"/>
      <c r="AS465" s="241"/>
      <c r="AT465" s="238"/>
      <c r="AU465" s="235"/>
      <c r="AV465" s="241"/>
      <c r="AW465" s="238"/>
      <c r="AX465" s="235"/>
      <c r="AY465" s="241"/>
      <c r="AZ465" s="238"/>
      <c r="BA465" s="235"/>
      <c r="BB465" s="241"/>
      <c r="BC465" s="238"/>
      <c r="BD465" s="292"/>
      <c r="BE465" s="295"/>
      <c r="BF465" s="295"/>
      <c r="BG465" s="298"/>
    </row>
    <row r="466" spans="2:60" ht="28.15" hidden="1" customHeight="1" thickBot="1">
      <c r="B466" s="34"/>
      <c r="C466" s="273"/>
      <c r="D466" s="64"/>
      <c r="E466" s="63"/>
      <c r="F466" s="63"/>
      <c r="G466" s="62"/>
      <c r="H466" s="258"/>
      <c r="I466" s="274"/>
      <c r="J466" s="274"/>
      <c r="K466" s="274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53"/>
      <c r="AK466" s="256"/>
      <c r="AL466" s="55"/>
      <c r="AM466" s="211"/>
      <c r="AN466" s="211"/>
      <c r="AO466" s="249"/>
      <c r="AP466" s="242"/>
      <c r="AQ466" s="239"/>
      <c r="AR466" s="236"/>
      <c r="AS466" s="242"/>
      <c r="AT466" s="239"/>
      <c r="AU466" s="236"/>
      <c r="AV466" s="242"/>
      <c r="AW466" s="239"/>
      <c r="AX466" s="236"/>
      <c r="AY466" s="242"/>
      <c r="AZ466" s="239"/>
      <c r="BA466" s="236"/>
      <c r="BB466" s="242"/>
      <c r="BC466" s="239"/>
      <c r="BD466" s="293"/>
      <c r="BE466" s="296"/>
      <c r="BF466" s="296"/>
      <c r="BG466" s="299"/>
    </row>
    <row r="467" spans="2:60" ht="28.15" hidden="1" customHeight="1">
      <c r="B467" s="34"/>
      <c r="C467" s="265">
        <v>3</v>
      </c>
      <c r="D467" s="54"/>
      <c r="E467" s="53"/>
      <c r="F467" s="53"/>
      <c r="G467" s="52"/>
      <c r="H467" s="259"/>
      <c r="I467" s="269"/>
      <c r="J467" s="269"/>
      <c r="K467" s="269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44"/>
      <c r="AK467" s="244"/>
      <c r="AL467" s="44"/>
      <c r="AM467" s="211"/>
      <c r="AN467" s="211"/>
      <c r="AO467" s="247">
        <f>SUMPRODUCT(LEN($M467:$AE470)-LEN(SUBSTITUTE($M467:$AE470,"A", "")))</f>
        <v>0</v>
      </c>
      <c r="AP467" s="240">
        <f>SUMPRODUCT(LEN($AH467:$AH470)-LEN(SUBSTITUTE($AH467:$AH470,"A", "")))</f>
        <v>0</v>
      </c>
      <c r="AQ467" s="237">
        <f>SUMPRODUCT(LEN($AG467:$AG470)-LEN(SUBSTITUTE($AG467:$AG470,"A", "")))</f>
        <v>0</v>
      </c>
      <c r="AR467" s="234">
        <f>SUMPRODUCT(LEN($M467:$AE470)-LEN(SUBSTITUTE($M467:$AE470,"S", "")))</f>
        <v>0</v>
      </c>
      <c r="AS467" s="240">
        <f>SUMPRODUCT(LEN($AH467:$AH470)-LEN(SUBSTITUTE($AH467:$AH470,"S", "")))</f>
        <v>0</v>
      </c>
      <c r="AT467" s="237">
        <f>SUMPRODUCT(LEN($AG467:$AG470)-LEN(SUBSTITUTE($AG467:$AG470,"S", "")))</f>
        <v>0</v>
      </c>
      <c r="AU467" s="234">
        <f>SUMPRODUCT(LEN($M467:$AE470)-LEN(SUBSTITUTE($M467:$AE470,"F", "")))</f>
        <v>0</v>
      </c>
      <c r="AV467" s="240">
        <f>SUMPRODUCT(LEN($AH467:$AH470)-LEN(SUBSTITUTE($AH467:$AH470,"F", "")))</f>
        <v>0</v>
      </c>
      <c r="AW467" s="237">
        <f>SUMPRODUCT(LEN($AG467:$AG470)-LEN(SUBSTITUTE($AG467:$AG470,"F", "")))</f>
        <v>0</v>
      </c>
      <c r="AX467" s="234">
        <f>SUMPRODUCT(LEN($M467:$AE470)-LEN(SUBSTITUTE($M467:$AE470,"G", "")))</f>
        <v>0</v>
      </c>
      <c r="AY467" s="240">
        <f>SUMPRODUCT(LEN($AH467:$AH470)-LEN(SUBSTITUTE($AH467:$AH470,"G", "")))</f>
        <v>0</v>
      </c>
      <c r="AZ467" s="237">
        <f>SUMPRODUCT(LEN($AG467:$AG470)-LEN(SUBSTITUTE($AG467:$AG470,"G", "")))</f>
        <v>0</v>
      </c>
      <c r="BA467" s="234">
        <f>SUMPRODUCT(LEN($M467:$AE470)-LEN(SUBSTITUTE($M467:$AE470,"M", "")))</f>
        <v>0</v>
      </c>
      <c r="BB467" s="240">
        <f>SUMPRODUCT(LEN($AH467:$AH470)-LEN(SUBSTITUTE($AH467:$AH470,"M", "")))</f>
        <v>0</v>
      </c>
      <c r="BC467" s="237">
        <f>SUMPRODUCT(LEN($AG467:$AG470)-LEN(SUBSTITUTE($AG467:$AG470,"M", "")))</f>
        <v>0</v>
      </c>
      <c r="BD467" s="291">
        <f>SUMPRODUCT(LEN($AI467:$AI470)-LEN(SUBSTITUTE($AI467:$AI470,"S", "")))</f>
        <v>0</v>
      </c>
      <c r="BE467" s="294">
        <f>SUMPRODUCT(LEN($AI467:$AI470)-LEN(SUBSTITUTE($AI467:$AI470,"F", "")))</f>
        <v>0</v>
      </c>
      <c r="BF467" s="294">
        <f>SUMPRODUCT(LEN($AI467:$AI470)-LEN(SUBSTITUTE($AI467:$AI470,"G", "")))</f>
        <v>0</v>
      </c>
      <c r="BG467" s="297">
        <f>SUMPRODUCT(LEN($AI467:$AI470)-LEN(SUBSTITUTE($AI467:$AI470,"M", "")))</f>
        <v>0</v>
      </c>
    </row>
    <row r="468" spans="2:60" ht="28.15" hidden="1" customHeight="1" thickBot="1">
      <c r="B468" s="34"/>
      <c r="C468" s="266"/>
      <c r="D468" s="43"/>
      <c r="E468" s="42"/>
      <c r="F468" s="42"/>
      <c r="G468" s="41"/>
      <c r="H468" s="260"/>
      <c r="I468" s="270"/>
      <c r="J468" s="270"/>
      <c r="K468" s="270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45"/>
      <c r="AK468" s="245"/>
      <c r="AL468" s="23"/>
      <c r="AM468" s="211"/>
      <c r="AN468" s="211"/>
      <c r="AO468" s="248"/>
      <c r="AP468" s="241"/>
      <c r="AQ468" s="238"/>
      <c r="AR468" s="235"/>
      <c r="AS468" s="241"/>
      <c r="AT468" s="238"/>
      <c r="AU468" s="235"/>
      <c r="AV468" s="241"/>
      <c r="AW468" s="238"/>
      <c r="AX468" s="235"/>
      <c r="AY468" s="241"/>
      <c r="AZ468" s="238"/>
      <c r="BA468" s="235"/>
      <c r="BB468" s="241"/>
      <c r="BC468" s="238"/>
      <c r="BD468" s="292"/>
      <c r="BE468" s="295"/>
      <c r="BF468" s="295"/>
      <c r="BG468" s="298"/>
    </row>
    <row r="469" spans="2:60" ht="28.15" hidden="1" customHeight="1">
      <c r="B469" s="34"/>
      <c r="C469" s="267"/>
      <c r="D469" s="33"/>
      <c r="E469" s="32"/>
      <c r="F469" s="32"/>
      <c r="G469" s="31"/>
      <c r="H469" s="257"/>
      <c r="I469" s="271"/>
      <c r="J469" s="271"/>
      <c r="K469" s="271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45"/>
      <c r="AK469" s="245"/>
      <c r="AL469" s="23"/>
      <c r="AM469" s="211"/>
      <c r="AN469" s="211"/>
      <c r="AO469" s="248"/>
      <c r="AP469" s="241"/>
      <c r="AQ469" s="238"/>
      <c r="AR469" s="235"/>
      <c r="AS469" s="241"/>
      <c r="AT469" s="238"/>
      <c r="AU469" s="235"/>
      <c r="AV469" s="241"/>
      <c r="AW469" s="238"/>
      <c r="AX469" s="235"/>
      <c r="AY469" s="241"/>
      <c r="AZ469" s="238"/>
      <c r="BA469" s="235"/>
      <c r="BB469" s="241"/>
      <c r="BC469" s="238"/>
      <c r="BD469" s="292"/>
      <c r="BE469" s="295"/>
      <c r="BF469" s="295"/>
      <c r="BG469" s="298"/>
    </row>
    <row r="470" spans="2:60" ht="28.15" hidden="1" customHeight="1" thickBot="1">
      <c r="B470" s="22"/>
      <c r="C470" s="268"/>
      <c r="D470" s="21"/>
      <c r="E470" s="20"/>
      <c r="F470" s="20"/>
      <c r="G470" s="19"/>
      <c r="H470" s="258"/>
      <c r="I470" s="272"/>
      <c r="J470" s="272"/>
      <c r="K470" s="27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46"/>
      <c r="AK470" s="246"/>
      <c r="AL470" s="11"/>
      <c r="AM470" s="211"/>
      <c r="AN470" s="211"/>
      <c r="AO470" s="249"/>
      <c r="AP470" s="242"/>
      <c r="AQ470" s="239"/>
      <c r="AR470" s="236"/>
      <c r="AS470" s="242"/>
      <c r="AT470" s="239"/>
      <c r="AU470" s="236"/>
      <c r="AV470" s="242"/>
      <c r="AW470" s="239"/>
      <c r="AX470" s="236"/>
      <c r="AY470" s="242"/>
      <c r="AZ470" s="239"/>
      <c r="BA470" s="236"/>
      <c r="BB470" s="242"/>
      <c r="BC470" s="239"/>
      <c r="BD470" s="293"/>
      <c r="BE470" s="296"/>
      <c r="BF470" s="296"/>
      <c r="BG470" s="299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29" t="s">
        <v>287</v>
      </c>
      <c r="M471" s="278"/>
      <c r="N471" s="229" t="s">
        <v>286</v>
      </c>
      <c r="O471" s="278"/>
      <c r="P471" s="229" t="s">
        <v>286</v>
      </c>
      <c r="Q471" s="230"/>
      <c r="R471" s="229" t="s">
        <v>286</v>
      </c>
      <c r="S471" s="230"/>
      <c r="T471" s="229" t="s">
        <v>286</v>
      </c>
      <c r="U471" s="230"/>
      <c r="V471" s="229" t="s">
        <v>286</v>
      </c>
      <c r="W471" s="230"/>
      <c r="X471" s="229" t="s">
        <v>286</v>
      </c>
      <c r="Y471" s="230"/>
      <c r="Z471" s="229" t="s">
        <v>286</v>
      </c>
      <c r="AA471" s="230"/>
      <c r="AB471" s="229" t="s">
        <v>286</v>
      </c>
      <c r="AC471" s="230"/>
      <c r="AD471" s="229" t="s">
        <v>286</v>
      </c>
      <c r="AE471" s="230"/>
      <c r="AF471" s="243" t="s">
        <v>285</v>
      </c>
      <c r="AG471" s="230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75"/>
      <c r="F472" s="276"/>
      <c r="G472" s="277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65">
        <v>1</v>
      </c>
      <c r="D473" s="54"/>
      <c r="E473" s="53"/>
      <c r="F473" s="53"/>
      <c r="G473" s="52"/>
      <c r="H473" s="259"/>
      <c r="I473" s="269"/>
      <c r="J473" s="269"/>
      <c r="K473" s="269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44"/>
      <c r="AK473" s="244"/>
      <c r="AL473" s="44"/>
      <c r="AM473" s="211"/>
      <c r="AN473" s="211"/>
      <c r="AO473" s="247">
        <f>SUMPRODUCT(LEN($M473:$AE476)-LEN(SUBSTITUTE($M473:$AE476,"A", "")))</f>
        <v>0</v>
      </c>
      <c r="AP473" s="240">
        <f>SUMPRODUCT(LEN($AH473:$AH476)-LEN(SUBSTITUTE($AH473:$AH476,"A", "")))</f>
        <v>0</v>
      </c>
      <c r="AQ473" s="237">
        <f>SUMPRODUCT(LEN($AG473:$AG476)-LEN(SUBSTITUTE($AG473:$AG476,"A", "")))</f>
        <v>0</v>
      </c>
      <c r="AR473" s="234">
        <f>SUMPRODUCT(LEN($M473:$AE476)-LEN(SUBSTITUTE($M473:$AE476,"S", "")))</f>
        <v>0</v>
      </c>
      <c r="AS473" s="240">
        <f>SUMPRODUCT(LEN($AH473:$AH476)-LEN(SUBSTITUTE($AH473:$AH476,"S", "")))</f>
        <v>0</v>
      </c>
      <c r="AT473" s="237">
        <f>SUMPRODUCT(LEN($AG473:$AG476)-LEN(SUBSTITUTE($AG473:$AG476,"S", "")))</f>
        <v>0</v>
      </c>
      <c r="AU473" s="234">
        <f>SUMPRODUCT(LEN($M473:$AE476)-LEN(SUBSTITUTE($M473:$AE476,"F", "")))</f>
        <v>0</v>
      </c>
      <c r="AV473" s="240">
        <f>SUMPRODUCT(LEN($AH473:$AH476)-LEN(SUBSTITUTE($AH473:$AH476,"F", "")))</f>
        <v>0</v>
      </c>
      <c r="AW473" s="237">
        <f>SUMPRODUCT(LEN($AG473:$AG476)-LEN(SUBSTITUTE($AG473:$AG476,"F", "")))</f>
        <v>0</v>
      </c>
      <c r="AX473" s="234">
        <f>SUMPRODUCT(LEN($M473:$AE476)-LEN(SUBSTITUTE($M473:$AE476,"G", "")))</f>
        <v>0</v>
      </c>
      <c r="AY473" s="240">
        <f>SUMPRODUCT(LEN($AH473:$AH476)-LEN(SUBSTITUTE($AH473:$AH476,"G", "")))</f>
        <v>0</v>
      </c>
      <c r="AZ473" s="237">
        <f>SUMPRODUCT(LEN($AG473:$AG476)-LEN(SUBSTITUTE($AG473:$AG476,"G", "")))</f>
        <v>0</v>
      </c>
      <c r="BA473" s="234">
        <f>SUMPRODUCT(LEN($M473:$AE476)-LEN(SUBSTITUTE($M473:$AE476,"M", "")))</f>
        <v>0</v>
      </c>
      <c r="BB473" s="240">
        <f>SUMPRODUCT(LEN($AH473:$AH476)-LEN(SUBSTITUTE($AH473:$AH476,"M", "")))</f>
        <v>0</v>
      </c>
      <c r="BC473" s="237">
        <f>SUMPRODUCT(LEN($AG473:$AG476)-LEN(SUBSTITUTE($AG473:$AG476,"M", "")))</f>
        <v>0</v>
      </c>
      <c r="BD473" s="291">
        <f>SUMPRODUCT(LEN($AI473:$AI476)-LEN(SUBSTITUTE($AI473:$AI476,"S", "")))</f>
        <v>0</v>
      </c>
      <c r="BE473" s="294">
        <f>SUMPRODUCT(LEN($AI473:$AI476)-LEN(SUBSTITUTE($AI473:$AI476,"F", "")))</f>
        <v>0</v>
      </c>
      <c r="BF473" s="294">
        <f>SUMPRODUCT(LEN($AI473:$AI476)-LEN(SUBSTITUTE($AI473:$AI476,"G", "")))</f>
        <v>0</v>
      </c>
      <c r="BG473" s="297">
        <f>SUMPRODUCT(LEN($AI473:$AI476)-LEN(SUBSTITUTE($AI473:$AI476,"M", "")))</f>
        <v>0</v>
      </c>
    </row>
    <row r="474" spans="2:60" ht="28.15" hidden="1" customHeight="1" thickBot="1">
      <c r="B474" s="34"/>
      <c r="C474" s="266"/>
      <c r="D474" s="43"/>
      <c r="E474" s="42"/>
      <c r="F474" s="42"/>
      <c r="G474" s="41"/>
      <c r="H474" s="260"/>
      <c r="I474" s="270"/>
      <c r="J474" s="270"/>
      <c r="K474" s="270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45"/>
      <c r="AK474" s="245"/>
      <c r="AL474" s="23"/>
      <c r="AM474" s="211"/>
      <c r="AN474" s="211"/>
      <c r="AO474" s="248"/>
      <c r="AP474" s="241"/>
      <c r="AQ474" s="238"/>
      <c r="AR474" s="235"/>
      <c r="AS474" s="241"/>
      <c r="AT474" s="238"/>
      <c r="AU474" s="235"/>
      <c r="AV474" s="241"/>
      <c r="AW474" s="238"/>
      <c r="AX474" s="235"/>
      <c r="AY474" s="241"/>
      <c r="AZ474" s="238"/>
      <c r="BA474" s="235"/>
      <c r="BB474" s="241"/>
      <c r="BC474" s="238"/>
      <c r="BD474" s="292"/>
      <c r="BE474" s="295"/>
      <c r="BF474" s="295"/>
      <c r="BG474" s="298"/>
    </row>
    <row r="475" spans="2:60" ht="28.15" hidden="1" customHeight="1">
      <c r="B475" s="34"/>
      <c r="C475" s="267"/>
      <c r="D475" s="33"/>
      <c r="E475" s="32"/>
      <c r="F475" s="32"/>
      <c r="G475" s="31"/>
      <c r="H475" s="257"/>
      <c r="I475" s="271"/>
      <c r="J475" s="271"/>
      <c r="K475" s="271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45"/>
      <c r="AK475" s="245"/>
      <c r="AL475" s="23"/>
      <c r="AM475" s="211"/>
      <c r="AN475" s="211"/>
      <c r="AO475" s="248"/>
      <c r="AP475" s="241"/>
      <c r="AQ475" s="238"/>
      <c r="AR475" s="235"/>
      <c r="AS475" s="241"/>
      <c r="AT475" s="238"/>
      <c r="AU475" s="235"/>
      <c r="AV475" s="241"/>
      <c r="AW475" s="238"/>
      <c r="AX475" s="235"/>
      <c r="AY475" s="241"/>
      <c r="AZ475" s="238"/>
      <c r="BA475" s="235"/>
      <c r="BB475" s="241"/>
      <c r="BC475" s="238"/>
      <c r="BD475" s="292"/>
      <c r="BE475" s="295"/>
      <c r="BF475" s="295"/>
      <c r="BG475" s="298"/>
    </row>
    <row r="476" spans="2:60" ht="28.15" hidden="1" customHeight="1" thickBot="1">
      <c r="B476" s="34"/>
      <c r="C476" s="273"/>
      <c r="D476" s="64"/>
      <c r="E476" s="63"/>
      <c r="F476" s="63"/>
      <c r="G476" s="62"/>
      <c r="H476" s="258"/>
      <c r="I476" s="274"/>
      <c r="J476" s="274"/>
      <c r="K476" s="274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50"/>
      <c r="AK476" s="250"/>
      <c r="AL476" s="55"/>
      <c r="AM476" s="211"/>
      <c r="AN476" s="211"/>
      <c r="AO476" s="249"/>
      <c r="AP476" s="242"/>
      <c r="AQ476" s="239"/>
      <c r="AR476" s="236"/>
      <c r="AS476" s="242"/>
      <c r="AT476" s="239"/>
      <c r="AU476" s="236"/>
      <c r="AV476" s="242"/>
      <c r="AW476" s="239"/>
      <c r="AX476" s="236"/>
      <c r="AY476" s="242"/>
      <c r="AZ476" s="239"/>
      <c r="BA476" s="236"/>
      <c r="BB476" s="242"/>
      <c r="BC476" s="239"/>
      <c r="BD476" s="293"/>
      <c r="BE476" s="296"/>
      <c r="BF476" s="296"/>
      <c r="BG476" s="299"/>
    </row>
    <row r="477" spans="2:60" ht="28.15" hidden="1" customHeight="1">
      <c r="B477" s="34"/>
      <c r="C477" s="265">
        <v>2</v>
      </c>
      <c r="D477" s="54"/>
      <c r="E477" s="53"/>
      <c r="F477" s="53"/>
      <c r="G477" s="52"/>
      <c r="H477" s="259"/>
      <c r="I477" s="269"/>
      <c r="J477" s="269"/>
      <c r="K477" s="269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51"/>
      <c r="AK477" s="254"/>
      <c r="AL477" s="44"/>
      <c r="AM477" s="211"/>
      <c r="AN477" s="211"/>
      <c r="AO477" s="247">
        <f>SUMPRODUCT(LEN($M477:$AE480)-LEN(SUBSTITUTE($M477:$AE480,"A", "")))</f>
        <v>0</v>
      </c>
      <c r="AP477" s="240">
        <f>SUMPRODUCT(LEN($AH477:$AH480)-LEN(SUBSTITUTE($AH477:$AH480,"A", "")))</f>
        <v>0</v>
      </c>
      <c r="AQ477" s="237">
        <f>SUMPRODUCT(LEN($AG477:$AG480)-LEN(SUBSTITUTE($AG477:$AG480,"A", "")))</f>
        <v>0</v>
      </c>
      <c r="AR477" s="234">
        <f>SUMPRODUCT(LEN($M477:$AE480)-LEN(SUBSTITUTE($M477:$AE480,"S", "")))</f>
        <v>0</v>
      </c>
      <c r="AS477" s="240">
        <f>SUMPRODUCT(LEN($AH477:$AH480)-LEN(SUBSTITUTE($AH477:$AH480,"S", "")))</f>
        <v>0</v>
      </c>
      <c r="AT477" s="237">
        <f>SUMPRODUCT(LEN($AG477:$AG480)-LEN(SUBSTITUTE($AG477:$AG480,"S", "")))</f>
        <v>0</v>
      </c>
      <c r="AU477" s="234">
        <f>SUMPRODUCT(LEN($M477:$AE480)-LEN(SUBSTITUTE($M477:$AE480,"F", "")))</f>
        <v>0</v>
      </c>
      <c r="AV477" s="240">
        <f>SUMPRODUCT(LEN($AH477:$AH480)-LEN(SUBSTITUTE($AH477:$AH480,"F", "")))</f>
        <v>0</v>
      </c>
      <c r="AW477" s="237">
        <f>SUMPRODUCT(LEN($AG477:$AG480)-LEN(SUBSTITUTE($AG477:$AG480,"F", "")))</f>
        <v>0</v>
      </c>
      <c r="AX477" s="234">
        <f>SUMPRODUCT(LEN($M477:$AE480)-LEN(SUBSTITUTE($M477:$AE480,"G", "")))</f>
        <v>0</v>
      </c>
      <c r="AY477" s="240">
        <f>SUMPRODUCT(LEN($AH477:$AH480)-LEN(SUBSTITUTE($AH477:$AH480,"G", "")))</f>
        <v>0</v>
      </c>
      <c r="AZ477" s="237">
        <f>SUMPRODUCT(LEN($AG477:$AG480)-LEN(SUBSTITUTE($AG477:$AG480,"G", "")))</f>
        <v>0</v>
      </c>
      <c r="BA477" s="234">
        <f>SUMPRODUCT(LEN($M477:$AE480)-LEN(SUBSTITUTE($M477:$AE480,"M", "")))</f>
        <v>0</v>
      </c>
      <c r="BB477" s="240">
        <f>SUMPRODUCT(LEN($AH477:$AH480)-LEN(SUBSTITUTE($AH477:$AH480,"M", "")))</f>
        <v>0</v>
      </c>
      <c r="BC477" s="237">
        <f>SUMPRODUCT(LEN($AG477:$AG480)-LEN(SUBSTITUTE($AG477:$AG480,"M", "")))</f>
        <v>0</v>
      </c>
      <c r="BD477" s="291">
        <f>SUMPRODUCT(LEN($AI477:$AI480)-LEN(SUBSTITUTE($AI477:$AI480,"S", "")))</f>
        <v>0</v>
      </c>
      <c r="BE477" s="294">
        <f>SUMPRODUCT(LEN($AI477:$AI480)-LEN(SUBSTITUTE($AI477:$AI480,"F", "")))</f>
        <v>0</v>
      </c>
      <c r="BF477" s="294">
        <f>SUMPRODUCT(LEN($AI477:$AI480)-LEN(SUBSTITUTE($AI477:$AI480,"G", "")))</f>
        <v>0</v>
      </c>
      <c r="BG477" s="297">
        <f>SUMPRODUCT(LEN($AI477:$AI480)-LEN(SUBSTITUTE($AI477:$AI480,"M", "")))</f>
        <v>0</v>
      </c>
    </row>
    <row r="478" spans="2:60" ht="28.15" hidden="1" customHeight="1" thickBot="1">
      <c r="B478" s="34"/>
      <c r="C478" s="266"/>
      <c r="D478" s="43"/>
      <c r="E478" s="42"/>
      <c r="F478" s="42"/>
      <c r="G478" s="41"/>
      <c r="H478" s="260"/>
      <c r="I478" s="270"/>
      <c r="J478" s="270"/>
      <c r="K478" s="270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52"/>
      <c r="AK478" s="255"/>
      <c r="AL478" s="23"/>
      <c r="AM478" s="211"/>
      <c r="AN478" s="211"/>
      <c r="AO478" s="248"/>
      <c r="AP478" s="241"/>
      <c r="AQ478" s="238"/>
      <c r="AR478" s="235"/>
      <c r="AS478" s="241"/>
      <c r="AT478" s="238"/>
      <c r="AU478" s="235"/>
      <c r="AV478" s="241"/>
      <c r="AW478" s="238"/>
      <c r="AX478" s="235"/>
      <c r="AY478" s="241"/>
      <c r="AZ478" s="238"/>
      <c r="BA478" s="235"/>
      <c r="BB478" s="241"/>
      <c r="BC478" s="238"/>
      <c r="BD478" s="292"/>
      <c r="BE478" s="295"/>
      <c r="BF478" s="295"/>
      <c r="BG478" s="298"/>
    </row>
    <row r="479" spans="2:60" ht="28.15" hidden="1" customHeight="1">
      <c r="B479" s="34"/>
      <c r="C479" s="267"/>
      <c r="D479" s="33"/>
      <c r="E479" s="32"/>
      <c r="F479" s="32"/>
      <c r="G479" s="31"/>
      <c r="H479" s="257"/>
      <c r="I479" s="271"/>
      <c r="J479" s="271"/>
      <c r="K479" s="271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52"/>
      <c r="AK479" s="255"/>
      <c r="AL479" s="23"/>
      <c r="AM479" s="211"/>
      <c r="AN479" s="211"/>
      <c r="AO479" s="248"/>
      <c r="AP479" s="241"/>
      <c r="AQ479" s="238"/>
      <c r="AR479" s="235"/>
      <c r="AS479" s="241"/>
      <c r="AT479" s="238"/>
      <c r="AU479" s="235"/>
      <c r="AV479" s="241"/>
      <c r="AW479" s="238"/>
      <c r="AX479" s="235"/>
      <c r="AY479" s="241"/>
      <c r="AZ479" s="238"/>
      <c r="BA479" s="235"/>
      <c r="BB479" s="241"/>
      <c r="BC479" s="238"/>
      <c r="BD479" s="292"/>
      <c r="BE479" s="295"/>
      <c r="BF479" s="295"/>
      <c r="BG479" s="298"/>
    </row>
    <row r="480" spans="2:60" ht="28.15" hidden="1" customHeight="1" thickBot="1">
      <c r="B480" s="34"/>
      <c r="C480" s="273"/>
      <c r="D480" s="64"/>
      <c r="E480" s="63"/>
      <c r="F480" s="63"/>
      <c r="G480" s="62"/>
      <c r="H480" s="258"/>
      <c r="I480" s="274"/>
      <c r="J480" s="274"/>
      <c r="K480" s="274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53"/>
      <c r="AK480" s="256"/>
      <c r="AL480" s="55"/>
      <c r="AM480" s="211"/>
      <c r="AN480" s="211"/>
      <c r="AO480" s="249"/>
      <c r="AP480" s="242"/>
      <c r="AQ480" s="239"/>
      <c r="AR480" s="236"/>
      <c r="AS480" s="242"/>
      <c r="AT480" s="239"/>
      <c r="AU480" s="236"/>
      <c r="AV480" s="242"/>
      <c r="AW480" s="239"/>
      <c r="AX480" s="236"/>
      <c r="AY480" s="242"/>
      <c r="AZ480" s="239"/>
      <c r="BA480" s="236"/>
      <c r="BB480" s="242"/>
      <c r="BC480" s="239"/>
      <c r="BD480" s="293"/>
      <c r="BE480" s="296"/>
      <c r="BF480" s="296"/>
      <c r="BG480" s="299"/>
    </row>
    <row r="481" spans="2:60" ht="28.15" hidden="1" customHeight="1">
      <c r="B481" s="34"/>
      <c r="C481" s="265">
        <v>3</v>
      </c>
      <c r="D481" s="54"/>
      <c r="E481" s="53"/>
      <c r="F481" s="53"/>
      <c r="G481" s="52"/>
      <c r="H481" s="259"/>
      <c r="I481" s="269"/>
      <c r="J481" s="269"/>
      <c r="K481" s="269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44"/>
      <c r="AK481" s="244"/>
      <c r="AL481" s="44"/>
      <c r="AM481" s="211"/>
      <c r="AN481" s="211"/>
      <c r="AO481" s="247">
        <f>SUMPRODUCT(LEN($M481:$AE484)-LEN(SUBSTITUTE($M481:$AE484,"A", "")))</f>
        <v>0</v>
      </c>
      <c r="AP481" s="240">
        <f>SUMPRODUCT(LEN($AH481:$AH484)-LEN(SUBSTITUTE($AH481:$AH484,"A", "")))</f>
        <v>0</v>
      </c>
      <c r="AQ481" s="237">
        <f>SUMPRODUCT(LEN($AG481:$AG484)-LEN(SUBSTITUTE($AG481:$AG484,"A", "")))</f>
        <v>0</v>
      </c>
      <c r="AR481" s="234">
        <f>SUMPRODUCT(LEN($M481:$AE484)-LEN(SUBSTITUTE($M481:$AE484,"S", "")))</f>
        <v>0</v>
      </c>
      <c r="AS481" s="240">
        <f>SUMPRODUCT(LEN($AH481:$AH484)-LEN(SUBSTITUTE($AH481:$AH484,"S", "")))</f>
        <v>0</v>
      </c>
      <c r="AT481" s="237">
        <f>SUMPRODUCT(LEN($AG481:$AG484)-LEN(SUBSTITUTE($AG481:$AG484,"S", "")))</f>
        <v>0</v>
      </c>
      <c r="AU481" s="234">
        <f>SUMPRODUCT(LEN($M481:$AE484)-LEN(SUBSTITUTE($M481:$AE484,"F", "")))</f>
        <v>0</v>
      </c>
      <c r="AV481" s="240">
        <f>SUMPRODUCT(LEN($AH481:$AH484)-LEN(SUBSTITUTE($AH481:$AH484,"F", "")))</f>
        <v>0</v>
      </c>
      <c r="AW481" s="237">
        <f>SUMPRODUCT(LEN($AG481:$AG484)-LEN(SUBSTITUTE($AG481:$AG484,"F", "")))</f>
        <v>0</v>
      </c>
      <c r="AX481" s="234">
        <f>SUMPRODUCT(LEN($M481:$AE484)-LEN(SUBSTITUTE($M481:$AE484,"G", "")))</f>
        <v>0</v>
      </c>
      <c r="AY481" s="240">
        <f>SUMPRODUCT(LEN($AH481:$AH484)-LEN(SUBSTITUTE($AH481:$AH484,"G", "")))</f>
        <v>0</v>
      </c>
      <c r="AZ481" s="237">
        <f>SUMPRODUCT(LEN($AG481:$AG484)-LEN(SUBSTITUTE($AG481:$AG484,"G", "")))</f>
        <v>0</v>
      </c>
      <c r="BA481" s="234">
        <f>SUMPRODUCT(LEN($M481:$AE484)-LEN(SUBSTITUTE($M481:$AE484,"M", "")))</f>
        <v>0</v>
      </c>
      <c r="BB481" s="240">
        <f>SUMPRODUCT(LEN($AH481:$AH484)-LEN(SUBSTITUTE($AH481:$AH484,"M", "")))</f>
        <v>0</v>
      </c>
      <c r="BC481" s="237">
        <f>SUMPRODUCT(LEN($AG481:$AG484)-LEN(SUBSTITUTE($AG481:$AG484,"M", "")))</f>
        <v>0</v>
      </c>
      <c r="BD481" s="291">
        <f>SUMPRODUCT(LEN($AI481:$AI484)-LEN(SUBSTITUTE($AI481:$AI484,"S", "")))</f>
        <v>0</v>
      </c>
      <c r="BE481" s="294">
        <f>SUMPRODUCT(LEN($AI481:$AI484)-LEN(SUBSTITUTE($AI481:$AI484,"F", "")))</f>
        <v>0</v>
      </c>
      <c r="BF481" s="294">
        <f>SUMPRODUCT(LEN($AI481:$AI484)-LEN(SUBSTITUTE($AI481:$AI484,"G", "")))</f>
        <v>0</v>
      </c>
      <c r="BG481" s="297">
        <f>SUMPRODUCT(LEN($AI481:$AI484)-LEN(SUBSTITUTE($AI481:$AI484,"M", "")))</f>
        <v>0</v>
      </c>
    </row>
    <row r="482" spans="2:60" ht="28.15" hidden="1" customHeight="1" thickBot="1">
      <c r="B482" s="34"/>
      <c r="C482" s="266"/>
      <c r="D482" s="43"/>
      <c r="E482" s="42"/>
      <c r="F482" s="42"/>
      <c r="G482" s="41"/>
      <c r="H482" s="260"/>
      <c r="I482" s="270"/>
      <c r="J482" s="270"/>
      <c r="K482" s="270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45"/>
      <c r="AK482" s="245"/>
      <c r="AL482" s="23"/>
      <c r="AM482" s="211"/>
      <c r="AN482" s="211"/>
      <c r="AO482" s="248"/>
      <c r="AP482" s="241"/>
      <c r="AQ482" s="238"/>
      <c r="AR482" s="235"/>
      <c r="AS482" s="241"/>
      <c r="AT482" s="238"/>
      <c r="AU482" s="235"/>
      <c r="AV482" s="241"/>
      <c r="AW482" s="238"/>
      <c r="AX482" s="235"/>
      <c r="AY482" s="241"/>
      <c r="AZ482" s="238"/>
      <c r="BA482" s="235"/>
      <c r="BB482" s="241"/>
      <c r="BC482" s="238"/>
      <c r="BD482" s="292"/>
      <c r="BE482" s="295"/>
      <c r="BF482" s="295"/>
      <c r="BG482" s="298"/>
    </row>
    <row r="483" spans="2:60" ht="28.15" hidden="1" customHeight="1">
      <c r="B483" s="34"/>
      <c r="C483" s="267"/>
      <c r="D483" s="33"/>
      <c r="E483" s="32"/>
      <c r="F483" s="32"/>
      <c r="G483" s="31"/>
      <c r="H483" s="257"/>
      <c r="I483" s="271"/>
      <c r="J483" s="271"/>
      <c r="K483" s="271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45"/>
      <c r="AK483" s="245"/>
      <c r="AL483" s="23"/>
      <c r="AM483" s="211"/>
      <c r="AN483" s="211"/>
      <c r="AO483" s="248"/>
      <c r="AP483" s="241"/>
      <c r="AQ483" s="238"/>
      <c r="AR483" s="235"/>
      <c r="AS483" s="241"/>
      <c r="AT483" s="238"/>
      <c r="AU483" s="235"/>
      <c r="AV483" s="241"/>
      <c r="AW483" s="238"/>
      <c r="AX483" s="235"/>
      <c r="AY483" s="241"/>
      <c r="AZ483" s="238"/>
      <c r="BA483" s="235"/>
      <c r="BB483" s="241"/>
      <c r="BC483" s="238"/>
      <c r="BD483" s="292"/>
      <c r="BE483" s="295"/>
      <c r="BF483" s="295"/>
      <c r="BG483" s="298"/>
    </row>
    <row r="484" spans="2:60" ht="28.15" hidden="1" customHeight="1" thickBot="1">
      <c r="B484" s="22"/>
      <c r="C484" s="268"/>
      <c r="D484" s="21"/>
      <c r="E484" s="20"/>
      <c r="F484" s="20"/>
      <c r="G484" s="19"/>
      <c r="H484" s="258"/>
      <c r="I484" s="272"/>
      <c r="J484" s="272"/>
      <c r="K484" s="27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46"/>
      <c r="AK484" s="246"/>
      <c r="AL484" s="11"/>
      <c r="AM484" s="211"/>
      <c r="AN484" s="211"/>
      <c r="AO484" s="249"/>
      <c r="AP484" s="242"/>
      <c r="AQ484" s="239"/>
      <c r="AR484" s="236"/>
      <c r="AS484" s="242"/>
      <c r="AT484" s="239"/>
      <c r="AU484" s="236"/>
      <c r="AV484" s="242"/>
      <c r="AW484" s="239"/>
      <c r="AX484" s="236"/>
      <c r="AY484" s="242"/>
      <c r="AZ484" s="239"/>
      <c r="BA484" s="236"/>
      <c r="BB484" s="242"/>
      <c r="BC484" s="239"/>
      <c r="BD484" s="293"/>
      <c r="BE484" s="296"/>
      <c r="BF484" s="296"/>
      <c r="BG484" s="299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29" t="s">
        <v>287</v>
      </c>
      <c r="M485" s="278"/>
      <c r="N485" s="229" t="s">
        <v>286</v>
      </c>
      <c r="O485" s="278"/>
      <c r="P485" s="229" t="s">
        <v>286</v>
      </c>
      <c r="Q485" s="230"/>
      <c r="R485" s="229" t="s">
        <v>286</v>
      </c>
      <c r="S485" s="230"/>
      <c r="T485" s="229" t="s">
        <v>286</v>
      </c>
      <c r="U485" s="230"/>
      <c r="V485" s="229" t="s">
        <v>286</v>
      </c>
      <c r="W485" s="230"/>
      <c r="X485" s="229" t="s">
        <v>286</v>
      </c>
      <c r="Y485" s="230"/>
      <c r="Z485" s="229" t="s">
        <v>286</v>
      </c>
      <c r="AA485" s="230"/>
      <c r="AB485" s="229" t="s">
        <v>286</v>
      </c>
      <c r="AC485" s="230"/>
      <c r="AD485" s="229" t="s">
        <v>286</v>
      </c>
      <c r="AE485" s="230"/>
      <c r="AF485" s="243" t="s">
        <v>285</v>
      </c>
      <c r="AG485" s="230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75"/>
      <c r="F486" s="276"/>
      <c r="G486" s="277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65">
        <v>1</v>
      </c>
      <c r="D487" s="54"/>
      <c r="E487" s="53"/>
      <c r="F487" s="53"/>
      <c r="G487" s="52"/>
      <c r="H487" s="259"/>
      <c r="I487" s="269"/>
      <c r="J487" s="269"/>
      <c r="K487" s="269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44"/>
      <c r="AK487" s="244"/>
      <c r="AL487" s="44"/>
      <c r="AM487" s="211"/>
      <c r="AN487" s="211"/>
      <c r="AO487" s="247">
        <f>SUMPRODUCT(LEN($M487:$AE490)-LEN(SUBSTITUTE($M487:$AE490,"A", "")))</f>
        <v>0</v>
      </c>
      <c r="AP487" s="240">
        <f>SUMPRODUCT(LEN($AH487:$AH490)-LEN(SUBSTITUTE($AH487:$AH490,"A", "")))</f>
        <v>0</v>
      </c>
      <c r="AQ487" s="237">
        <f>SUMPRODUCT(LEN($AG487:$AG490)-LEN(SUBSTITUTE($AG487:$AG490,"A", "")))</f>
        <v>0</v>
      </c>
      <c r="AR487" s="234">
        <f>SUMPRODUCT(LEN($M487:$AE490)-LEN(SUBSTITUTE($M487:$AE490,"S", "")))</f>
        <v>0</v>
      </c>
      <c r="AS487" s="240">
        <f>SUMPRODUCT(LEN($AH487:$AH490)-LEN(SUBSTITUTE($AH487:$AH490,"S", "")))</f>
        <v>0</v>
      </c>
      <c r="AT487" s="237">
        <f>SUMPRODUCT(LEN($AG487:$AG490)-LEN(SUBSTITUTE($AG487:$AG490,"S", "")))</f>
        <v>0</v>
      </c>
      <c r="AU487" s="234">
        <f>SUMPRODUCT(LEN($M487:$AE490)-LEN(SUBSTITUTE($M487:$AE490,"F", "")))</f>
        <v>0</v>
      </c>
      <c r="AV487" s="240">
        <f>SUMPRODUCT(LEN($AH487:$AH490)-LEN(SUBSTITUTE($AH487:$AH490,"F", "")))</f>
        <v>0</v>
      </c>
      <c r="AW487" s="237">
        <f>SUMPRODUCT(LEN($AG487:$AG490)-LEN(SUBSTITUTE($AG487:$AG490,"F", "")))</f>
        <v>0</v>
      </c>
      <c r="AX487" s="234">
        <f>SUMPRODUCT(LEN($M487:$AE490)-LEN(SUBSTITUTE($M487:$AE490,"G", "")))</f>
        <v>0</v>
      </c>
      <c r="AY487" s="240">
        <f>SUMPRODUCT(LEN($AH487:$AH490)-LEN(SUBSTITUTE($AH487:$AH490,"G", "")))</f>
        <v>0</v>
      </c>
      <c r="AZ487" s="237">
        <f>SUMPRODUCT(LEN($AG487:$AG490)-LEN(SUBSTITUTE($AG487:$AG490,"G", "")))</f>
        <v>0</v>
      </c>
      <c r="BA487" s="234">
        <f>SUMPRODUCT(LEN($M487:$AE490)-LEN(SUBSTITUTE($M487:$AE490,"M", "")))</f>
        <v>0</v>
      </c>
      <c r="BB487" s="240">
        <f>SUMPRODUCT(LEN($AH487:$AH490)-LEN(SUBSTITUTE($AH487:$AH490,"M", "")))</f>
        <v>0</v>
      </c>
      <c r="BC487" s="237">
        <f>SUMPRODUCT(LEN($AG487:$AG490)-LEN(SUBSTITUTE($AG487:$AG490,"M", "")))</f>
        <v>0</v>
      </c>
      <c r="BD487" s="291">
        <f>SUMPRODUCT(LEN($AI487:$AI490)-LEN(SUBSTITUTE($AI487:$AI490,"S", "")))</f>
        <v>0</v>
      </c>
      <c r="BE487" s="294">
        <f>SUMPRODUCT(LEN($AI487:$AI490)-LEN(SUBSTITUTE($AI487:$AI490,"F", "")))</f>
        <v>0</v>
      </c>
      <c r="BF487" s="294">
        <f>SUMPRODUCT(LEN($AI487:$AI490)-LEN(SUBSTITUTE($AI487:$AI490,"G", "")))</f>
        <v>0</v>
      </c>
      <c r="BG487" s="297">
        <f>SUMPRODUCT(LEN($AI487:$AI490)-LEN(SUBSTITUTE($AI487:$AI490,"M", "")))</f>
        <v>0</v>
      </c>
    </row>
    <row r="488" spans="2:60" ht="28.15" hidden="1" customHeight="1" thickBot="1">
      <c r="B488" s="34"/>
      <c r="C488" s="266"/>
      <c r="D488" s="43"/>
      <c r="E488" s="42"/>
      <c r="F488" s="42"/>
      <c r="G488" s="41"/>
      <c r="H488" s="260"/>
      <c r="I488" s="270"/>
      <c r="J488" s="270"/>
      <c r="K488" s="270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45"/>
      <c r="AK488" s="245"/>
      <c r="AL488" s="23"/>
      <c r="AM488" s="211"/>
      <c r="AN488" s="211"/>
      <c r="AO488" s="248"/>
      <c r="AP488" s="241"/>
      <c r="AQ488" s="238"/>
      <c r="AR488" s="235"/>
      <c r="AS488" s="241"/>
      <c r="AT488" s="238"/>
      <c r="AU488" s="235"/>
      <c r="AV488" s="241"/>
      <c r="AW488" s="238"/>
      <c r="AX488" s="235"/>
      <c r="AY488" s="241"/>
      <c r="AZ488" s="238"/>
      <c r="BA488" s="235"/>
      <c r="BB488" s="241"/>
      <c r="BC488" s="238"/>
      <c r="BD488" s="292"/>
      <c r="BE488" s="295"/>
      <c r="BF488" s="295"/>
      <c r="BG488" s="298"/>
    </row>
    <row r="489" spans="2:60" ht="28.15" hidden="1" customHeight="1">
      <c r="B489" s="34"/>
      <c r="C489" s="267"/>
      <c r="D489" s="33"/>
      <c r="E489" s="32"/>
      <c r="F489" s="32"/>
      <c r="G489" s="31"/>
      <c r="H489" s="257"/>
      <c r="I489" s="271"/>
      <c r="J489" s="271"/>
      <c r="K489" s="271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45"/>
      <c r="AK489" s="245"/>
      <c r="AL489" s="23"/>
      <c r="AM489" s="211"/>
      <c r="AN489" s="211"/>
      <c r="AO489" s="248"/>
      <c r="AP489" s="241"/>
      <c r="AQ489" s="238"/>
      <c r="AR489" s="235"/>
      <c r="AS489" s="241"/>
      <c r="AT489" s="238"/>
      <c r="AU489" s="235"/>
      <c r="AV489" s="241"/>
      <c r="AW489" s="238"/>
      <c r="AX489" s="235"/>
      <c r="AY489" s="241"/>
      <c r="AZ489" s="238"/>
      <c r="BA489" s="235"/>
      <c r="BB489" s="241"/>
      <c r="BC489" s="238"/>
      <c r="BD489" s="292"/>
      <c r="BE489" s="295"/>
      <c r="BF489" s="295"/>
      <c r="BG489" s="298"/>
    </row>
    <row r="490" spans="2:60" ht="28.15" hidden="1" customHeight="1" thickBot="1">
      <c r="B490" s="34"/>
      <c r="C490" s="273"/>
      <c r="D490" s="64"/>
      <c r="E490" s="63"/>
      <c r="F490" s="63"/>
      <c r="G490" s="62"/>
      <c r="H490" s="258"/>
      <c r="I490" s="274"/>
      <c r="J490" s="274"/>
      <c r="K490" s="274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50"/>
      <c r="AK490" s="250"/>
      <c r="AL490" s="55"/>
      <c r="AM490" s="211"/>
      <c r="AN490" s="211"/>
      <c r="AO490" s="249"/>
      <c r="AP490" s="242"/>
      <c r="AQ490" s="239"/>
      <c r="AR490" s="236"/>
      <c r="AS490" s="242"/>
      <c r="AT490" s="239"/>
      <c r="AU490" s="236"/>
      <c r="AV490" s="242"/>
      <c r="AW490" s="239"/>
      <c r="AX490" s="236"/>
      <c r="AY490" s="242"/>
      <c r="AZ490" s="239"/>
      <c r="BA490" s="236"/>
      <c r="BB490" s="242"/>
      <c r="BC490" s="239"/>
      <c r="BD490" s="293"/>
      <c r="BE490" s="296"/>
      <c r="BF490" s="296"/>
      <c r="BG490" s="299"/>
    </row>
    <row r="491" spans="2:60" ht="28.15" hidden="1" customHeight="1">
      <c r="B491" s="34"/>
      <c r="C491" s="265">
        <v>2</v>
      </c>
      <c r="D491" s="54"/>
      <c r="E491" s="53"/>
      <c r="F491" s="53"/>
      <c r="G491" s="52"/>
      <c r="H491" s="259"/>
      <c r="I491" s="269"/>
      <c r="J491" s="269"/>
      <c r="K491" s="269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51"/>
      <c r="AK491" s="254"/>
      <c r="AL491" s="44"/>
      <c r="AM491" s="211"/>
      <c r="AN491" s="211"/>
      <c r="AO491" s="247">
        <f>SUMPRODUCT(LEN($M491:$AE494)-LEN(SUBSTITUTE($M491:$AE494,"A", "")))</f>
        <v>0</v>
      </c>
      <c r="AP491" s="240">
        <f>SUMPRODUCT(LEN($AH491:$AH494)-LEN(SUBSTITUTE($AH491:$AH494,"A", "")))</f>
        <v>0</v>
      </c>
      <c r="AQ491" s="237">
        <f>SUMPRODUCT(LEN($AG491:$AG494)-LEN(SUBSTITUTE($AG491:$AG494,"A", "")))</f>
        <v>0</v>
      </c>
      <c r="AR491" s="234">
        <f>SUMPRODUCT(LEN($M491:$AE494)-LEN(SUBSTITUTE($M491:$AE494,"S", "")))</f>
        <v>0</v>
      </c>
      <c r="AS491" s="240">
        <f>SUMPRODUCT(LEN($AH491:$AH494)-LEN(SUBSTITUTE($AH491:$AH494,"S", "")))</f>
        <v>0</v>
      </c>
      <c r="AT491" s="237">
        <f>SUMPRODUCT(LEN($AG491:$AG494)-LEN(SUBSTITUTE($AG491:$AG494,"S", "")))</f>
        <v>0</v>
      </c>
      <c r="AU491" s="234">
        <f>SUMPRODUCT(LEN($M491:$AE494)-LEN(SUBSTITUTE($M491:$AE494,"F", "")))</f>
        <v>0</v>
      </c>
      <c r="AV491" s="240">
        <f>SUMPRODUCT(LEN($AH491:$AH494)-LEN(SUBSTITUTE($AH491:$AH494,"F", "")))</f>
        <v>0</v>
      </c>
      <c r="AW491" s="237">
        <f>SUMPRODUCT(LEN($AG491:$AG494)-LEN(SUBSTITUTE($AG491:$AG494,"F", "")))</f>
        <v>0</v>
      </c>
      <c r="AX491" s="234">
        <f>SUMPRODUCT(LEN($M491:$AE494)-LEN(SUBSTITUTE($M491:$AE494,"G", "")))</f>
        <v>0</v>
      </c>
      <c r="AY491" s="240">
        <f>SUMPRODUCT(LEN($AH491:$AH494)-LEN(SUBSTITUTE($AH491:$AH494,"G", "")))</f>
        <v>0</v>
      </c>
      <c r="AZ491" s="237">
        <f>SUMPRODUCT(LEN($AG491:$AG494)-LEN(SUBSTITUTE($AG491:$AG494,"G", "")))</f>
        <v>0</v>
      </c>
      <c r="BA491" s="234">
        <f>SUMPRODUCT(LEN($M491:$AE494)-LEN(SUBSTITUTE($M491:$AE494,"M", "")))</f>
        <v>0</v>
      </c>
      <c r="BB491" s="240">
        <f>SUMPRODUCT(LEN($AH491:$AH494)-LEN(SUBSTITUTE($AH491:$AH494,"M", "")))</f>
        <v>0</v>
      </c>
      <c r="BC491" s="237">
        <f>SUMPRODUCT(LEN($AG491:$AG494)-LEN(SUBSTITUTE($AG491:$AG494,"M", "")))</f>
        <v>0</v>
      </c>
      <c r="BD491" s="291">
        <f>SUMPRODUCT(LEN($AI491:$AI494)-LEN(SUBSTITUTE($AI491:$AI494,"S", "")))</f>
        <v>0</v>
      </c>
      <c r="BE491" s="294">
        <f>SUMPRODUCT(LEN($AI491:$AI494)-LEN(SUBSTITUTE($AI491:$AI494,"F", "")))</f>
        <v>0</v>
      </c>
      <c r="BF491" s="294">
        <f>SUMPRODUCT(LEN($AI491:$AI494)-LEN(SUBSTITUTE($AI491:$AI494,"G", "")))</f>
        <v>0</v>
      </c>
      <c r="BG491" s="297">
        <f>SUMPRODUCT(LEN($AI491:$AI494)-LEN(SUBSTITUTE($AI491:$AI494,"M", "")))</f>
        <v>0</v>
      </c>
    </row>
    <row r="492" spans="2:60" ht="28.15" hidden="1" customHeight="1" thickBot="1">
      <c r="B492" s="34"/>
      <c r="C492" s="266"/>
      <c r="D492" s="43"/>
      <c r="E492" s="42"/>
      <c r="F492" s="42"/>
      <c r="G492" s="41"/>
      <c r="H492" s="260"/>
      <c r="I492" s="270"/>
      <c r="J492" s="270"/>
      <c r="K492" s="270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52"/>
      <c r="AK492" s="255"/>
      <c r="AL492" s="23"/>
      <c r="AM492" s="211"/>
      <c r="AN492" s="211"/>
      <c r="AO492" s="248"/>
      <c r="AP492" s="241"/>
      <c r="AQ492" s="238"/>
      <c r="AR492" s="235"/>
      <c r="AS492" s="241"/>
      <c r="AT492" s="238"/>
      <c r="AU492" s="235"/>
      <c r="AV492" s="241"/>
      <c r="AW492" s="238"/>
      <c r="AX492" s="235"/>
      <c r="AY492" s="241"/>
      <c r="AZ492" s="238"/>
      <c r="BA492" s="235"/>
      <c r="BB492" s="241"/>
      <c r="BC492" s="238"/>
      <c r="BD492" s="292"/>
      <c r="BE492" s="295"/>
      <c r="BF492" s="295"/>
      <c r="BG492" s="298"/>
    </row>
    <row r="493" spans="2:60" ht="28.15" hidden="1" customHeight="1">
      <c r="B493" s="34"/>
      <c r="C493" s="267"/>
      <c r="D493" s="33"/>
      <c r="E493" s="32"/>
      <c r="F493" s="32"/>
      <c r="G493" s="31"/>
      <c r="H493" s="257"/>
      <c r="I493" s="271"/>
      <c r="J493" s="271"/>
      <c r="K493" s="271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52"/>
      <c r="AK493" s="255"/>
      <c r="AL493" s="23"/>
      <c r="AM493" s="211"/>
      <c r="AN493" s="211"/>
      <c r="AO493" s="248"/>
      <c r="AP493" s="241"/>
      <c r="AQ493" s="238"/>
      <c r="AR493" s="235"/>
      <c r="AS493" s="241"/>
      <c r="AT493" s="238"/>
      <c r="AU493" s="235"/>
      <c r="AV493" s="241"/>
      <c r="AW493" s="238"/>
      <c r="AX493" s="235"/>
      <c r="AY493" s="241"/>
      <c r="AZ493" s="238"/>
      <c r="BA493" s="235"/>
      <c r="BB493" s="241"/>
      <c r="BC493" s="238"/>
      <c r="BD493" s="292"/>
      <c r="BE493" s="295"/>
      <c r="BF493" s="295"/>
      <c r="BG493" s="298"/>
    </row>
    <row r="494" spans="2:60" ht="28.15" hidden="1" customHeight="1" thickBot="1">
      <c r="B494" s="34"/>
      <c r="C494" s="273"/>
      <c r="D494" s="64"/>
      <c r="E494" s="63"/>
      <c r="F494" s="63"/>
      <c r="G494" s="62"/>
      <c r="H494" s="258"/>
      <c r="I494" s="274"/>
      <c r="J494" s="274"/>
      <c r="K494" s="274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53"/>
      <c r="AK494" s="256"/>
      <c r="AL494" s="55"/>
      <c r="AM494" s="211"/>
      <c r="AN494" s="211"/>
      <c r="AO494" s="249"/>
      <c r="AP494" s="242"/>
      <c r="AQ494" s="239"/>
      <c r="AR494" s="236"/>
      <c r="AS494" s="242"/>
      <c r="AT494" s="239"/>
      <c r="AU494" s="236"/>
      <c r="AV494" s="242"/>
      <c r="AW494" s="239"/>
      <c r="AX494" s="236"/>
      <c r="AY494" s="242"/>
      <c r="AZ494" s="239"/>
      <c r="BA494" s="236"/>
      <c r="BB494" s="242"/>
      <c r="BC494" s="239"/>
      <c r="BD494" s="293"/>
      <c r="BE494" s="296"/>
      <c r="BF494" s="296"/>
      <c r="BG494" s="299"/>
    </row>
    <row r="495" spans="2:60" ht="28.15" hidden="1" customHeight="1">
      <c r="B495" s="34"/>
      <c r="C495" s="265">
        <v>3</v>
      </c>
      <c r="D495" s="54"/>
      <c r="E495" s="53"/>
      <c r="F495" s="53"/>
      <c r="G495" s="52"/>
      <c r="H495" s="259"/>
      <c r="I495" s="269"/>
      <c r="J495" s="269"/>
      <c r="K495" s="269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44"/>
      <c r="AK495" s="244"/>
      <c r="AL495" s="44"/>
      <c r="AM495" s="211"/>
      <c r="AN495" s="211"/>
      <c r="AO495" s="247">
        <f>SUMPRODUCT(LEN($M495:$AE498)-LEN(SUBSTITUTE($M495:$AE498,"A", "")))</f>
        <v>0</v>
      </c>
      <c r="AP495" s="240">
        <f>SUMPRODUCT(LEN($AH495:$AH498)-LEN(SUBSTITUTE($AH495:$AH498,"A", "")))</f>
        <v>0</v>
      </c>
      <c r="AQ495" s="237">
        <f>SUMPRODUCT(LEN($AG495:$AG498)-LEN(SUBSTITUTE($AG495:$AG498,"A", "")))</f>
        <v>0</v>
      </c>
      <c r="AR495" s="234">
        <f>SUMPRODUCT(LEN($M495:$AE498)-LEN(SUBSTITUTE($M495:$AE498,"S", "")))</f>
        <v>0</v>
      </c>
      <c r="AS495" s="240">
        <f>SUMPRODUCT(LEN($AH495:$AH498)-LEN(SUBSTITUTE($AH495:$AH498,"S", "")))</f>
        <v>0</v>
      </c>
      <c r="AT495" s="237">
        <f>SUMPRODUCT(LEN($AG495:$AG498)-LEN(SUBSTITUTE($AG495:$AG498,"S", "")))</f>
        <v>0</v>
      </c>
      <c r="AU495" s="234">
        <f>SUMPRODUCT(LEN($M495:$AE498)-LEN(SUBSTITUTE($M495:$AE498,"F", "")))</f>
        <v>0</v>
      </c>
      <c r="AV495" s="240">
        <f>SUMPRODUCT(LEN($AH495:$AH498)-LEN(SUBSTITUTE($AH495:$AH498,"F", "")))</f>
        <v>0</v>
      </c>
      <c r="AW495" s="237">
        <f>SUMPRODUCT(LEN($AG495:$AG498)-LEN(SUBSTITUTE($AG495:$AG498,"F", "")))</f>
        <v>0</v>
      </c>
      <c r="AX495" s="234">
        <f>SUMPRODUCT(LEN($M495:$AE498)-LEN(SUBSTITUTE($M495:$AE498,"G", "")))</f>
        <v>0</v>
      </c>
      <c r="AY495" s="240">
        <f>SUMPRODUCT(LEN($AH495:$AH498)-LEN(SUBSTITUTE($AH495:$AH498,"G", "")))</f>
        <v>0</v>
      </c>
      <c r="AZ495" s="237">
        <f>SUMPRODUCT(LEN($AG495:$AG498)-LEN(SUBSTITUTE($AG495:$AG498,"G", "")))</f>
        <v>0</v>
      </c>
      <c r="BA495" s="234">
        <f>SUMPRODUCT(LEN($M495:$AE498)-LEN(SUBSTITUTE($M495:$AE498,"M", "")))</f>
        <v>0</v>
      </c>
      <c r="BB495" s="240">
        <f>SUMPRODUCT(LEN($AH495:$AH498)-LEN(SUBSTITUTE($AH495:$AH498,"M", "")))</f>
        <v>0</v>
      </c>
      <c r="BC495" s="237">
        <f>SUMPRODUCT(LEN($AG495:$AG498)-LEN(SUBSTITUTE($AG495:$AG498,"M", "")))</f>
        <v>0</v>
      </c>
      <c r="BD495" s="291">
        <f>SUMPRODUCT(LEN($AI495:$AI498)-LEN(SUBSTITUTE($AI495:$AI498,"S", "")))</f>
        <v>0</v>
      </c>
      <c r="BE495" s="294">
        <f>SUMPRODUCT(LEN($AI495:$AI498)-LEN(SUBSTITUTE($AI495:$AI498,"F", "")))</f>
        <v>0</v>
      </c>
      <c r="BF495" s="294">
        <f>SUMPRODUCT(LEN($AI495:$AI498)-LEN(SUBSTITUTE($AI495:$AI498,"G", "")))</f>
        <v>0</v>
      </c>
      <c r="BG495" s="297">
        <f>SUMPRODUCT(LEN($AI495:$AI498)-LEN(SUBSTITUTE($AI495:$AI498,"M", "")))</f>
        <v>0</v>
      </c>
    </row>
    <row r="496" spans="2:60" ht="28.15" hidden="1" customHeight="1" thickBot="1">
      <c r="B496" s="34"/>
      <c r="C496" s="266"/>
      <c r="D496" s="43"/>
      <c r="E496" s="42"/>
      <c r="F496" s="42"/>
      <c r="G496" s="41"/>
      <c r="H496" s="260"/>
      <c r="I496" s="270"/>
      <c r="J496" s="270"/>
      <c r="K496" s="270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45"/>
      <c r="AK496" s="245"/>
      <c r="AL496" s="23"/>
      <c r="AM496" s="211"/>
      <c r="AN496" s="211"/>
      <c r="AO496" s="248"/>
      <c r="AP496" s="241"/>
      <c r="AQ496" s="238"/>
      <c r="AR496" s="235"/>
      <c r="AS496" s="241"/>
      <c r="AT496" s="238"/>
      <c r="AU496" s="235"/>
      <c r="AV496" s="241"/>
      <c r="AW496" s="238"/>
      <c r="AX496" s="235"/>
      <c r="AY496" s="241"/>
      <c r="AZ496" s="238"/>
      <c r="BA496" s="235"/>
      <c r="BB496" s="241"/>
      <c r="BC496" s="238"/>
      <c r="BD496" s="292"/>
      <c r="BE496" s="295"/>
      <c r="BF496" s="295"/>
      <c r="BG496" s="298"/>
    </row>
    <row r="497" spans="2:60" ht="28.15" hidden="1" customHeight="1">
      <c r="B497" s="34"/>
      <c r="C497" s="267"/>
      <c r="D497" s="33"/>
      <c r="E497" s="32"/>
      <c r="F497" s="32"/>
      <c r="G497" s="31"/>
      <c r="H497" s="257"/>
      <c r="I497" s="271"/>
      <c r="J497" s="271"/>
      <c r="K497" s="271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45"/>
      <c r="AK497" s="245"/>
      <c r="AL497" s="23"/>
      <c r="AM497" s="211"/>
      <c r="AN497" s="211"/>
      <c r="AO497" s="248"/>
      <c r="AP497" s="241"/>
      <c r="AQ497" s="238"/>
      <c r="AR497" s="235"/>
      <c r="AS497" s="241"/>
      <c r="AT497" s="238"/>
      <c r="AU497" s="235"/>
      <c r="AV497" s="241"/>
      <c r="AW497" s="238"/>
      <c r="AX497" s="235"/>
      <c r="AY497" s="241"/>
      <c r="AZ497" s="238"/>
      <c r="BA497" s="235"/>
      <c r="BB497" s="241"/>
      <c r="BC497" s="238"/>
      <c r="BD497" s="292"/>
      <c r="BE497" s="295"/>
      <c r="BF497" s="295"/>
      <c r="BG497" s="298"/>
    </row>
    <row r="498" spans="2:60" ht="28.15" hidden="1" customHeight="1" thickBot="1">
      <c r="B498" s="22"/>
      <c r="C498" s="268"/>
      <c r="D498" s="21"/>
      <c r="E498" s="20"/>
      <c r="F498" s="20"/>
      <c r="G498" s="19"/>
      <c r="H498" s="258"/>
      <c r="I498" s="272"/>
      <c r="J498" s="272"/>
      <c r="K498" s="27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46"/>
      <c r="AK498" s="246"/>
      <c r="AL498" s="11"/>
      <c r="AM498" s="211"/>
      <c r="AN498" s="211"/>
      <c r="AO498" s="249"/>
      <c r="AP498" s="242"/>
      <c r="AQ498" s="239"/>
      <c r="AR498" s="236"/>
      <c r="AS498" s="242"/>
      <c r="AT498" s="239"/>
      <c r="AU498" s="236"/>
      <c r="AV498" s="242"/>
      <c r="AW498" s="239"/>
      <c r="AX498" s="236"/>
      <c r="AY498" s="242"/>
      <c r="AZ498" s="239"/>
      <c r="BA498" s="236"/>
      <c r="BB498" s="242"/>
      <c r="BC498" s="239"/>
      <c r="BD498" s="293"/>
      <c r="BE498" s="296"/>
      <c r="BF498" s="296"/>
      <c r="BG498" s="299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29" t="s">
        <v>287</v>
      </c>
      <c r="M499" s="278"/>
      <c r="N499" s="229" t="s">
        <v>286</v>
      </c>
      <c r="O499" s="278"/>
      <c r="P499" s="229" t="s">
        <v>286</v>
      </c>
      <c r="Q499" s="230"/>
      <c r="R499" s="229" t="s">
        <v>286</v>
      </c>
      <c r="S499" s="230"/>
      <c r="T499" s="229" t="s">
        <v>286</v>
      </c>
      <c r="U499" s="230"/>
      <c r="V499" s="229" t="s">
        <v>286</v>
      </c>
      <c r="W499" s="230"/>
      <c r="X499" s="229" t="s">
        <v>286</v>
      </c>
      <c r="Y499" s="230"/>
      <c r="Z499" s="229" t="s">
        <v>286</v>
      </c>
      <c r="AA499" s="230"/>
      <c r="AB499" s="229" t="s">
        <v>286</v>
      </c>
      <c r="AC499" s="230"/>
      <c r="AD499" s="229" t="s">
        <v>286</v>
      </c>
      <c r="AE499" s="230"/>
      <c r="AF499" s="243" t="s">
        <v>285</v>
      </c>
      <c r="AG499" s="230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75"/>
      <c r="F500" s="276"/>
      <c r="G500" s="277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65">
        <v>1</v>
      </c>
      <c r="D501" s="54"/>
      <c r="E501" s="53"/>
      <c r="F501" s="53"/>
      <c r="G501" s="52"/>
      <c r="H501" s="259"/>
      <c r="I501" s="269"/>
      <c r="J501" s="269"/>
      <c r="K501" s="269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44"/>
      <c r="AK501" s="244"/>
      <c r="AL501" s="44"/>
      <c r="AM501" s="211"/>
      <c r="AN501" s="211"/>
      <c r="AO501" s="247">
        <f>SUMPRODUCT(LEN($M501:$AE504)-LEN(SUBSTITUTE($M501:$AE504,"A", "")))</f>
        <v>0</v>
      </c>
      <c r="AP501" s="240">
        <f>SUMPRODUCT(LEN($AH501:$AH504)-LEN(SUBSTITUTE($AH501:$AH504,"A", "")))</f>
        <v>0</v>
      </c>
      <c r="AQ501" s="237">
        <f>SUMPRODUCT(LEN($AG501:$AG504)-LEN(SUBSTITUTE($AG501:$AG504,"A", "")))</f>
        <v>0</v>
      </c>
      <c r="AR501" s="234">
        <f>SUMPRODUCT(LEN($M501:$AE504)-LEN(SUBSTITUTE($M501:$AE504,"S", "")))</f>
        <v>0</v>
      </c>
      <c r="AS501" s="240">
        <f>SUMPRODUCT(LEN($AH501:$AH504)-LEN(SUBSTITUTE($AH501:$AH504,"S", "")))</f>
        <v>0</v>
      </c>
      <c r="AT501" s="237">
        <f>SUMPRODUCT(LEN($AG501:$AG504)-LEN(SUBSTITUTE($AG501:$AG504,"S", "")))</f>
        <v>0</v>
      </c>
      <c r="AU501" s="234">
        <f>SUMPRODUCT(LEN($M501:$AE504)-LEN(SUBSTITUTE($M501:$AE504,"F", "")))</f>
        <v>0</v>
      </c>
      <c r="AV501" s="240">
        <f>SUMPRODUCT(LEN($AH501:$AH504)-LEN(SUBSTITUTE($AH501:$AH504,"F", "")))</f>
        <v>0</v>
      </c>
      <c r="AW501" s="237">
        <f>SUMPRODUCT(LEN($AG501:$AG504)-LEN(SUBSTITUTE($AG501:$AG504,"F", "")))</f>
        <v>0</v>
      </c>
      <c r="AX501" s="234">
        <f>SUMPRODUCT(LEN($M501:$AE504)-LEN(SUBSTITUTE($M501:$AE504,"G", "")))</f>
        <v>0</v>
      </c>
      <c r="AY501" s="240">
        <f>SUMPRODUCT(LEN($AH501:$AH504)-LEN(SUBSTITUTE($AH501:$AH504,"G", "")))</f>
        <v>0</v>
      </c>
      <c r="AZ501" s="237">
        <f>SUMPRODUCT(LEN($AG501:$AG504)-LEN(SUBSTITUTE($AG501:$AG504,"G", "")))</f>
        <v>0</v>
      </c>
      <c r="BA501" s="234">
        <f>SUMPRODUCT(LEN($M501:$AE504)-LEN(SUBSTITUTE($M501:$AE504,"M", "")))</f>
        <v>0</v>
      </c>
      <c r="BB501" s="240">
        <f>SUMPRODUCT(LEN($AH501:$AH504)-LEN(SUBSTITUTE($AH501:$AH504,"M", "")))</f>
        <v>0</v>
      </c>
      <c r="BC501" s="237">
        <f>SUMPRODUCT(LEN($AG501:$AG504)-LEN(SUBSTITUTE($AG501:$AG504,"M", "")))</f>
        <v>0</v>
      </c>
      <c r="BD501" s="291">
        <f>SUMPRODUCT(LEN($AI501:$AI504)-LEN(SUBSTITUTE($AI501:$AI504,"S", "")))</f>
        <v>0</v>
      </c>
      <c r="BE501" s="294">
        <f>SUMPRODUCT(LEN($AI501:$AI504)-LEN(SUBSTITUTE($AI501:$AI504,"F", "")))</f>
        <v>0</v>
      </c>
      <c r="BF501" s="294">
        <f>SUMPRODUCT(LEN($AI501:$AI504)-LEN(SUBSTITUTE($AI501:$AI504,"G", "")))</f>
        <v>0</v>
      </c>
      <c r="BG501" s="297">
        <f>SUMPRODUCT(LEN($AI501:$AI504)-LEN(SUBSTITUTE($AI501:$AI504,"M", "")))</f>
        <v>0</v>
      </c>
    </row>
    <row r="502" spans="2:60" ht="28.15" hidden="1" customHeight="1" thickBot="1">
      <c r="B502" s="34"/>
      <c r="C502" s="266"/>
      <c r="D502" s="43"/>
      <c r="E502" s="42"/>
      <c r="F502" s="42"/>
      <c r="G502" s="41"/>
      <c r="H502" s="260"/>
      <c r="I502" s="270"/>
      <c r="J502" s="270"/>
      <c r="K502" s="270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45"/>
      <c r="AK502" s="245"/>
      <c r="AL502" s="23"/>
      <c r="AM502" s="211"/>
      <c r="AN502" s="211"/>
      <c r="AO502" s="248"/>
      <c r="AP502" s="241"/>
      <c r="AQ502" s="238"/>
      <c r="AR502" s="235"/>
      <c r="AS502" s="241"/>
      <c r="AT502" s="238"/>
      <c r="AU502" s="235"/>
      <c r="AV502" s="241"/>
      <c r="AW502" s="238"/>
      <c r="AX502" s="235"/>
      <c r="AY502" s="241"/>
      <c r="AZ502" s="238"/>
      <c r="BA502" s="235"/>
      <c r="BB502" s="241"/>
      <c r="BC502" s="238"/>
      <c r="BD502" s="292"/>
      <c r="BE502" s="295"/>
      <c r="BF502" s="295"/>
      <c r="BG502" s="298"/>
    </row>
    <row r="503" spans="2:60" ht="28.15" hidden="1" customHeight="1">
      <c r="B503" s="34"/>
      <c r="C503" s="267"/>
      <c r="D503" s="33"/>
      <c r="E503" s="32"/>
      <c r="F503" s="32"/>
      <c r="G503" s="31"/>
      <c r="H503" s="257"/>
      <c r="I503" s="271"/>
      <c r="J503" s="271"/>
      <c r="K503" s="271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45"/>
      <c r="AK503" s="245"/>
      <c r="AL503" s="23"/>
      <c r="AM503" s="211"/>
      <c r="AN503" s="211"/>
      <c r="AO503" s="248"/>
      <c r="AP503" s="241"/>
      <c r="AQ503" s="238"/>
      <c r="AR503" s="235"/>
      <c r="AS503" s="241"/>
      <c r="AT503" s="238"/>
      <c r="AU503" s="235"/>
      <c r="AV503" s="241"/>
      <c r="AW503" s="238"/>
      <c r="AX503" s="235"/>
      <c r="AY503" s="241"/>
      <c r="AZ503" s="238"/>
      <c r="BA503" s="235"/>
      <c r="BB503" s="241"/>
      <c r="BC503" s="238"/>
      <c r="BD503" s="292"/>
      <c r="BE503" s="295"/>
      <c r="BF503" s="295"/>
      <c r="BG503" s="298"/>
    </row>
    <row r="504" spans="2:60" ht="28.15" hidden="1" customHeight="1" thickBot="1">
      <c r="B504" s="34"/>
      <c r="C504" s="273"/>
      <c r="D504" s="64"/>
      <c r="E504" s="63"/>
      <c r="F504" s="63"/>
      <c r="G504" s="62"/>
      <c r="H504" s="258"/>
      <c r="I504" s="274"/>
      <c r="J504" s="274"/>
      <c r="K504" s="274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50"/>
      <c r="AK504" s="250"/>
      <c r="AL504" s="55"/>
      <c r="AM504" s="211"/>
      <c r="AN504" s="211"/>
      <c r="AO504" s="249"/>
      <c r="AP504" s="242"/>
      <c r="AQ504" s="239"/>
      <c r="AR504" s="236"/>
      <c r="AS504" s="242"/>
      <c r="AT504" s="239"/>
      <c r="AU504" s="236"/>
      <c r="AV504" s="242"/>
      <c r="AW504" s="239"/>
      <c r="AX504" s="236"/>
      <c r="AY504" s="242"/>
      <c r="AZ504" s="239"/>
      <c r="BA504" s="236"/>
      <c r="BB504" s="242"/>
      <c r="BC504" s="239"/>
      <c r="BD504" s="293"/>
      <c r="BE504" s="296"/>
      <c r="BF504" s="296"/>
      <c r="BG504" s="299"/>
    </row>
    <row r="505" spans="2:60" ht="28.15" hidden="1" customHeight="1">
      <c r="B505" s="34"/>
      <c r="C505" s="265">
        <v>2</v>
      </c>
      <c r="D505" s="54"/>
      <c r="E505" s="53"/>
      <c r="F505" s="53"/>
      <c r="G505" s="52"/>
      <c r="H505" s="259"/>
      <c r="I505" s="269"/>
      <c r="J505" s="269"/>
      <c r="K505" s="269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51"/>
      <c r="AK505" s="254"/>
      <c r="AL505" s="44"/>
      <c r="AM505" s="211"/>
      <c r="AN505" s="211"/>
      <c r="AO505" s="247">
        <f>SUMPRODUCT(LEN($M505:$AE508)-LEN(SUBSTITUTE($M505:$AE508,"A", "")))</f>
        <v>0</v>
      </c>
      <c r="AP505" s="240">
        <f>SUMPRODUCT(LEN($AH505:$AH508)-LEN(SUBSTITUTE($AH505:$AH508,"A", "")))</f>
        <v>0</v>
      </c>
      <c r="AQ505" s="237">
        <f>SUMPRODUCT(LEN($AG505:$AG508)-LEN(SUBSTITUTE($AG505:$AG508,"A", "")))</f>
        <v>0</v>
      </c>
      <c r="AR505" s="234">
        <f>SUMPRODUCT(LEN($M505:$AE508)-LEN(SUBSTITUTE($M505:$AE508,"S", "")))</f>
        <v>0</v>
      </c>
      <c r="AS505" s="240">
        <f>SUMPRODUCT(LEN($AH505:$AH508)-LEN(SUBSTITUTE($AH505:$AH508,"S", "")))</f>
        <v>0</v>
      </c>
      <c r="AT505" s="237">
        <f>SUMPRODUCT(LEN($AG505:$AG508)-LEN(SUBSTITUTE($AG505:$AG508,"S", "")))</f>
        <v>0</v>
      </c>
      <c r="AU505" s="234">
        <f>SUMPRODUCT(LEN($M505:$AE508)-LEN(SUBSTITUTE($M505:$AE508,"F", "")))</f>
        <v>0</v>
      </c>
      <c r="AV505" s="240">
        <f>SUMPRODUCT(LEN($AH505:$AH508)-LEN(SUBSTITUTE($AH505:$AH508,"F", "")))</f>
        <v>0</v>
      </c>
      <c r="AW505" s="237">
        <f>SUMPRODUCT(LEN($AG505:$AG508)-LEN(SUBSTITUTE($AG505:$AG508,"F", "")))</f>
        <v>0</v>
      </c>
      <c r="AX505" s="234">
        <f>SUMPRODUCT(LEN($M505:$AE508)-LEN(SUBSTITUTE($M505:$AE508,"G", "")))</f>
        <v>0</v>
      </c>
      <c r="AY505" s="240">
        <f>SUMPRODUCT(LEN($AH505:$AH508)-LEN(SUBSTITUTE($AH505:$AH508,"G", "")))</f>
        <v>0</v>
      </c>
      <c r="AZ505" s="237">
        <f>SUMPRODUCT(LEN($AG505:$AG508)-LEN(SUBSTITUTE($AG505:$AG508,"G", "")))</f>
        <v>0</v>
      </c>
      <c r="BA505" s="234">
        <f>SUMPRODUCT(LEN($M505:$AE508)-LEN(SUBSTITUTE($M505:$AE508,"M", "")))</f>
        <v>0</v>
      </c>
      <c r="BB505" s="240">
        <f>SUMPRODUCT(LEN($AH505:$AH508)-LEN(SUBSTITUTE($AH505:$AH508,"M", "")))</f>
        <v>0</v>
      </c>
      <c r="BC505" s="237">
        <f>SUMPRODUCT(LEN($AG505:$AG508)-LEN(SUBSTITUTE($AG505:$AG508,"M", "")))</f>
        <v>0</v>
      </c>
      <c r="BD505" s="291">
        <f>SUMPRODUCT(LEN($AI505:$AI508)-LEN(SUBSTITUTE($AI505:$AI508,"S", "")))</f>
        <v>0</v>
      </c>
      <c r="BE505" s="294">
        <f>SUMPRODUCT(LEN($AI505:$AI508)-LEN(SUBSTITUTE($AI505:$AI508,"F", "")))</f>
        <v>0</v>
      </c>
      <c r="BF505" s="294">
        <f>SUMPRODUCT(LEN($AI505:$AI508)-LEN(SUBSTITUTE($AI505:$AI508,"G", "")))</f>
        <v>0</v>
      </c>
      <c r="BG505" s="297">
        <f>SUMPRODUCT(LEN($AI505:$AI508)-LEN(SUBSTITUTE($AI505:$AI508,"M", "")))</f>
        <v>0</v>
      </c>
    </row>
    <row r="506" spans="2:60" ht="28.15" hidden="1" customHeight="1" thickBot="1">
      <c r="B506" s="34"/>
      <c r="C506" s="266"/>
      <c r="D506" s="43"/>
      <c r="E506" s="42"/>
      <c r="F506" s="42"/>
      <c r="G506" s="41"/>
      <c r="H506" s="260"/>
      <c r="I506" s="270"/>
      <c r="J506" s="270"/>
      <c r="K506" s="270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52"/>
      <c r="AK506" s="255"/>
      <c r="AL506" s="23"/>
      <c r="AM506" s="211"/>
      <c r="AN506" s="211"/>
      <c r="AO506" s="248"/>
      <c r="AP506" s="241"/>
      <c r="AQ506" s="238"/>
      <c r="AR506" s="235"/>
      <c r="AS506" s="241"/>
      <c r="AT506" s="238"/>
      <c r="AU506" s="235"/>
      <c r="AV506" s="241"/>
      <c r="AW506" s="238"/>
      <c r="AX506" s="235"/>
      <c r="AY506" s="241"/>
      <c r="AZ506" s="238"/>
      <c r="BA506" s="235"/>
      <c r="BB506" s="241"/>
      <c r="BC506" s="238"/>
      <c r="BD506" s="292"/>
      <c r="BE506" s="295"/>
      <c r="BF506" s="295"/>
      <c r="BG506" s="298"/>
    </row>
    <row r="507" spans="2:60" ht="28.15" hidden="1" customHeight="1">
      <c r="B507" s="34"/>
      <c r="C507" s="267"/>
      <c r="D507" s="33"/>
      <c r="E507" s="32"/>
      <c r="F507" s="32"/>
      <c r="G507" s="31"/>
      <c r="H507" s="257"/>
      <c r="I507" s="271"/>
      <c r="J507" s="271"/>
      <c r="K507" s="271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52"/>
      <c r="AK507" s="255"/>
      <c r="AL507" s="23"/>
      <c r="AM507" s="211"/>
      <c r="AN507" s="211"/>
      <c r="AO507" s="248"/>
      <c r="AP507" s="241"/>
      <c r="AQ507" s="238"/>
      <c r="AR507" s="235"/>
      <c r="AS507" s="241"/>
      <c r="AT507" s="238"/>
      <c r="AU507" s="235"/>
      <c r="AV507" s="241"/>
      <c r="AW507" s="238"/>
      <c r="AX507" s="235"/>
      <c r="AY507" s="241"/>
      <c r="AZ507" s="238"/>
      <c r="BA507" s="235"/>
      <c r="BB507" s="241"/>
      <c r="BC507" s="238"/>
      <c r="BD507" s="292"/>
      <c r="BE507" s="295"/>
      <c r="BF507" s="295"/>
      <c r="BG507" s="298"/>
    </row>
    <row r="508" spans="2:60" ht="28.15" hidden="1" customHeight="1" thickBot="1">
      <c r="B508" s="34"/>
      <c r="C508" s="273"/>
      <c r="D508" s="64"/>
      <c r="E508" s="63"/>
      <c r="F508" s="63"/>
      <c r="G508" s="62"/>
      <c r="H508" s="258"/>
      <c r="I508" s="274"/>
      <c r="J508" s="274"/>
      <c r="K508" s="274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53"/>
      <c r="AK508" s="256"/>
      <c r="AL508" s="55"/>
      <c r="AM508" s="211"/>
      <c r="AN508" s="211"/>
      <c r="AO508" s="249"/>
      <c r="AP508" s="242"/>
      <c r="AQ508" s="239"/>
      <c r="AR508" s="236"/>
      <c r="AS508" s="242"/>
      <c r="AT508" s="239"/>
      <c r="AU508" s="236"/>
      <c r="AV508" s="242"/>
      <c r="AW508" s="239"/>
      <c r="AX508" s="236"/>
      <c r="AY508" s="242"/>
      <c r="AZ508" s="239"/>
      <c r="BA508" s="236"/>
      <c r="BB508" s="242"/>
      <c r="BC508" s="239"/>
      <c r="BD508" s="293"/>
      <c r="BE508" s="296"/>
      <c r="BF508" s="296"/>
      <c r="BG508" s="299"/>
    </row>
    <row r="509" spans="2:60" ht="28.15" hidden="1" customHeight="1">
      <c r="B509" s="34"/>
      <c r="C509" s="265">
        <v>3</v>
      </c>
      <c r="D509" s="54"/>
      <c r="E509" s="53"/>
      <c r="F509" s="53"/>
      <c r="G509" s="52"/>
      <c r="H509" s="259"/>
      <c r="I509" s="269"/>
      <c r="J509" s="269"/>
      <c r="K509" s="269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44"/>
      <c r="AK509" s="244"/>
      <c r="AL509" s="44"/>
      <c r="AM509" s="211"/>
      <c r="AN509" s="211"/>
      <c r="AO509" s="247">
        <f>SUMPRODUCT(LEN($M509:$AE512)-LEN(SUBSTITUTE($M509:$AE512,"A", "")))</f>
        <v>0</v>
      </c>
      <c r="AP509" s="240">
        <f>SUMPRODUCT(LEN($AH509:$AH512)-LEN(SUBSTITUTE($AH509:$AH512,"A", "")))</f>
        <v>0</v>
      </c>
      <c r="AQ509" s="237">
        <f>SUMPRODUCT(LEN($AG509:$AG512)-LEN(SUBSTITUTE($AG509:$AG512,"A", "")))</f>
        <v>0</v>
      </c>
      <c r="AR509" s="234">
        <f>SUMPRODUCT(LEN($M509:$AE512)-LEN(SUBSTITUTE($M509:$AE512,"S", "")))</f>
        <v>0</v>
      </c>
      <c r="AS509" s="240">
        <f>SUMPRODUCT(LEN($AH509:$AH512)-LEN(SUBSTITUTE($AH509:$AH512,"S", "")))</f>
        <v>0</v>
      </c>
      <c r="AT509" s="237">
        <f>SUMPRODUCT(LEN($AG509:$AG512)-LEN(SUBSTITUTE($AG509:$AG512,"S", "")))</f>
        <v>0</v>
      </c>
      <c r="AU509" s="234">
        <f>SUMPRODUCT(LEN($M509:$AE512)-LEN(SUBSTITUTE($M509:$AE512,"F", "")))</f>
        <v>0</v>
      </c>
      <c r="AV509" s="240">
        <f>SUMPRODUCT(LEN($AH509:$AH512)-LEN(SUBSTITUTE($AH509:$AH512,"F", "")))</f>
        <v>0</v>
      </c>
      <c r="AW509" s="237">
        <f>SUMPRODUCT(LEN($AG509:$AG512)-LEN(SUBSTITUTE($AG509:$AG512,"F", "")))</f>
        <v>0</v>
      </c>
      <c r="AX509" s="234">
        <f>SUMPRODUCT(LEN($M509:$AE512)-LEN(SUBSTITUTE($M509:$AE512,"G", "")))</f>
        <v>0</v>
      </c>
      <c r="AY509" s="240">
        <f>SUMPRODUCT(LEN($AH509:$AH512)-LEN(SUBSTITUTE($AH509:$AH512,"G", "")))</f>
        <v>0</v>
      </c>
      <c r="AZ509" s="237">
        <f>SUMPRODUCT(LEN($AG509:$AG512)-LEN(SUBSTITUTE($AG509:$AG512,"G", "")))</f>
        <v>0</v>
      </c>
      <c r="BA509" s="234">
        <f>SUMPRODUCT(LEN($M509:$AE512)-LEN(SUBSTITUTE($M509:$AE512,"M", "")))</f>
        <v>0</v>
      </c>
      <c r="BB509" s="240">
        <f>SUMPRODUCT(LEN($AH509:$AH512)-LEN(SUBSTITUTE($AH509:$AH512,"M", "")))</f>
        <v>0</v>
      </c>
      <c r="BC509" s="237">
        <f>SUMPRODUCT(LEN($AG509:$AG512)-LEN(SUBSTITUTE($AG509:$AG512,"M", "")))</f>
        <v>0</v>
      </c>
      <c r="BD509" s="291">
        <f>SUMPRODUCT(LEN($AI509:$AI512)-LEN(SUBSTITUTE($AI509:$AI512,"S", "")))</f>
        <v>0</v>
      </c>
      <c r="BE509" s="294">
        <f>SUMPRODUCT(LEN($AI509:$AI512)-LEN(SUBSTITUTE($AI509:$AI512,"F", "")))</f>
        <v>0</v>
      </c>
      <c r="BF509" s="294">
        <f>SUMPRODUCT(LEN($AI509:$AI512)-LEN(SUBSTITUTE($AI509:$AI512,"G", "")))</f>
        <v>0</v>
      </c>
      <c r="BG509" s="297">
        <f>SUMPRODUCT(LEN($AI509:$AI512)-LEN(SUBSTITUTE($AI509:$AI512,"M", "")))</f>
        <v>0</v>
      </c>
    </row>
    <row r="510" spans="2:60" ht="28.15" hidden="1" customHeight="1" thickBot="1">
      <c r="B510" s="34"/>
      <c r="C510" s="266"/>
      <c r="D510" s="43"/>
      <c r="E510" s="42"/>
      <c r="F510" s="42"/>
      <c r="G510" s="41"/>
      <c r="H510" s="260"/>
      <c r="I510" s="270"/>
      <c r="J510" s="270"/>
      <c r="K510" s="270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45"/>
      <c r="AK510" s="245"/>
      <c r="AL510" s="23"/>
      <c r="AM510" s="211"/>
      <c r="AN510" s="211"/>
      <c r="AO510" s="248"/>
      <c r="AP510" s="241"/>
      <c r="AQ510" s="238"/>
      <c r="AR510" s="235"/>
      <c r="AS510" s="241"/>
      <c r="AT510" s="238"/>
      <c r="AU510" s="235"/>
      <c r="AV510" s="241"/>
      <c r="AW510" s="238"/>
      <c r="AX510" s="235"/>
      <c r="AY510" s="241"/>
      <c r="AZ510" s="238"/>
      <c r="BA510" s="235"/>
      <c r="BB510" s="241"/>
      <c r="BC510" s="238"/>
      <c r="BD510" s="292"/>
      <c r="BE510" s="295"/>
      <c r="BF510" s="295"/>
      <c r="BG510" s="298"/>
    </row>
    <row r="511" spans="2:60" ht="28.15" hidden="1" customHeight="1">
      <c r="B511" s="34"/>
      <c r="C511" s="267"/>
      <c r="D511" s="33"/>
      <c r="E511" s="32"/>
      <c r="F511" s="32"/>
      <c r="G511" s="31"/>
      <c r="H511" s="257"/>
      <c r="I511" s="271"/>
      <c r="J511" s="271"/>
      <c r="K511" s="271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45"/>
      <c r="AK511" s="245"/>
      <c r="AL511" s="23"/>
      <c r="AM511" s="211"/>
      <c r="AN511" s="211"/>
      <c r="AO511" s="248"/>
      <c r="AP511" s="241"/>
      <c r="AQ511" s="238"/>
      <c r="AR511" s="235"/>
      <c r="AS511" s="241"/>
      <c r="AT511" s="238"/>
      <c r="AU511" s="235"/>
      <c r="AV511" s="241"/>
      <c r="AW511" s="238"/>
      <c r="AX511" s="235"/>
      <c r="AY511" s="241"/>
      <c r="AZ511" s="238"/>
      <c r="BA511" s="235"/>
      <c r="BB511" s="241"/>
      <c r="BC511" s="238"/>
      <c r="BD511" s="292"/>
      <c r="BE511" s="295"/>
      <c r="BF511" s="295"/>
      <c r="BG511" s="298"/>
    </row>
    <row r="512" spans="2:60" ht="28.15" hidden="1" customHeight="1" thickBot="1">
      <c r="B512" s="22"/>
      <c r="C512" s="268"/>
      <c r="D512" s="21"/>
      <c r="E512" s="20"/>
      <c r="F512" s="20"/>
      <c r="G512" s="19"/>
      <c r="H512" s="258"/>
      <c r="I512" s="272"/>
      <c r="J512" s="272"/>
      <c r="K512" s="27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46"/>
      <c r="AK512" s="246"/>
      <c r="AL512" s="11"/>
      <c r="AM512" s="211"/>
      <c r="AN512" s="211"/>
      <c r="AO512" s="249"/>
      <c r="AP512" s="242"/>
      <c r="AQ512" s="239"/>
      <c r="AR512" s="236"/>
      <c r="AS512" s="242"/>
      <c r="AT512" s="239"/>
      <c r="AU512" s="236"/>
      <c r="AV512" s="242"/>
      <c r="AW512" s="239"/>
      <c r="AX512" s="236"/>
      <c r="AY512" s="242"/>
      <c r="AZ512" s="239"/>
      <c r="BA512" s="236"/>
      <c r="BB512" s="242"/>
      <c r="BC512" s="239"/>
      <c r="BD512" s="293"/>
      <c r="BE512" s="296"/>
      <c r="BF512" s="296"/>
      <c r="BG512" s="299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29" t="s">
        <v>287</v>
      </c>
      <c r="M513" s="278"/>
      <c r="N513" s="229" t="s">
        <v>286</v>
      </c>
      <c r="O513" s="278"/>
      <c r="P513" s="229" t="s">
        <v>286</v>
      </c>
      <c r="Q513" s="230"/>
      <c r="R513" s="229" t="s">
        <v>286</v>
      </c>
      <c r="S513" s="230"/>
      <c r="T513" s="229" t="s">
        <v>286</v>
      </c>
      <c r="U513" s="230"/>
      <c r="V513" s="229" t="s">
        <v>286</v>
      </c>
      <c r="W513" s="230"/>
      <c r="X513" s="229" t="s">
        <v>286</v>
      </c>
      <c r="Y513" s="230"/>
      <c r="Z513" s="229" t="s">
        <v>286</v>
      </c>
      <c r="AA513" s="230"/>
      <c r="AB513" s="229" t="s">
        <v>286</v>
      </c>
      <c r="AC513" s="230"/>
      <c r="AD513" s="229" t="s">
        <v>286</v>
      </c>
      <c r="AE513" s="230"/>
      <c r="AF513" s="243" t="s">
        <v>285</v>
      </c>
      <c r="AG513" s="230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75"/>
      <c r="F514" s="276"/>
      <c r="G514" s="277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65">
        <v>1</v>
      </c>
      <c r="D515" s="54"/>
      <c r="E515" s="53"/>
      <c r="F515" s="53"/>
      <c r="G515" s="52"/>
      <c r="H515" s="259"/>
      <c r="I515" s="269"/>
      <c r="J515" s="269"/>
      <c r="K515" s="269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44"/>
      <c r="AK515" s="244"/>
      <c r="AL515" s="44"/>
      <c r="AM515" s="211"/>
      <c r="AN515" s="211"/>
      <c r="AO515" s="247">
        <f>SUMPRODUCT(LEN($M515:$AE518)-LEN(SUBSTITUTE($M515:$AE518,"A", "")))</f>
        <v>0</v>
      </c>
      <c r="AP515" s="240">
        <f>SUMPRODUCT(LEN($AH515:$AH518)-LEN(SUBSTITUTE($AH515:$AH518,"A", "")))</f>
        <v>0</v>
      </c>
      <c r="AQ515" s="237">
        <f>SUMPRODUCT(LEN($AG515:$AG518)-LEN(SUBSTITUTE($AG515:$AG518,"A", "")))</f>
        <v>0</v>
      </c>
      <c r="AR515" s="234">
        <f>SUMPRODUCT(LEN($M515:$AE518)-LEN(SUBSTITUTE($M515:$AE518,"S", "")))</f>
        <v>0</v>
      </c>
      <c r="AS515" s="240">
        <f>SUMPRODUCT(LEN($AH515:$AH518)-LEN(SUBSTITUTE($AH515:$AH518,"S", "")))</f>
        <v>0</v>
      </c>
      <c r="AT515" s="237">
        <f>SUMPRODUCT(LEN($AG515:$AG518)-LEN(SUBSTITUTE($AG515:$AG518,"S", "")))</f>
        <v>0</v>
      </c>
      <c r="AU515" s="234">
        <f>SUMPRODUCT(LEN($M515:$AE518)-LEN(SUBSTITUTE($M515:$AE518,"F", "")))</f>
        <v>0</v>
      </c>
      <c r="AV515" s="240">
        <f>SUMPRODUCT(LEN($AH515:$AH518)-LEN(SUBSTITUTE($AH515:$AH518,"F", "")))</f>
        <v>0</v>
      </c>
      <c r="AW515" s="237">
        <f>SUMPRODUCT(LEN($AG515:$AG518)-LEN(SUBSTITUTE($AG515:$AG518,"F", "")))</f>
        <v>0</v>
      </c>
      <c r="AX515" s="234">
        <f>SUMPRODUCT(LEN($M515:$AE518)-LEN(SUBSTITUTE($M515:$AE518,"G", "")))</f>
        <v>0</v>
      </c>
      <c r="AY515" s="240">
        <f>SUMPRODUCT(LEN($AH515:$AH518)-LEN(SUBSTITUTE($AH515:$AH518,"G", "")))</f>
        <v>0</v>
      </c>
      <c r="AZ515" s="237">
        <f>SUMPRODUCT(LEN($AG515:$AG518)-LEN(SUBSTITUTE($AG515:$AG518,"G", "")))</f>
        <v>0</v>
      </c>
      <c r="BA515" s="234">
        <f>SUMPRODUCT(LEN($M515:$AE518)-LEN(SUBSTITUTE($M515:$AE518,"M", "")))</f>
        <v>0</v>
      </c>
      <c r="BB515" s="240">
        <f>SUMPRODUCT(LEN($AH515:$AH518)-LEN(SUBSTITUTE($AH515:$AH518,"M", "")))</f>
        <v>0</v>
      </c>
      <c r="BC515" s="237">
        <f>SUMPRODUCT(LEN($AG515:$AG518)-LEN(SUBSTITUTE($AG515:$AG518,"M", "")))</f>
        <v>0</v>
      </c>
      <c r="BD515" s="291">
        <f>SUMPRODUCT(LEN($AI515:$AI518)-LEN(SUBSTITUTE($AI515:$AI518,"S", "")))</f>
        <v>0</v>
      </c>
      <c r="BE515" s="294">
        <f>SUMPRODUCT(LEN($AI515:$AI518)-LEN(SUBSTITUTE($AI515:$AI518,"F", "")))</f>
        <v>0</v>
      </c>
      <c r="BF515" s="294">
        <f>SUMPRODUCT(LEN($AI515:$AI518)-LEN(SUBSTITUTE($AI515:$AI518,"G", "")))</f>
        <v>0</v>
      </c>
      <c r="BG515" s="297">
        <f>SUMPRODUCT(LEN($AI515:$AI518)-LEN(SUBSTITUTE($AI515:$AI518,"M", "")))</f>
        <v>0</v>
      </c>
    </row>
    <row r="516" spans="2:60" ht="28.15" hidden="1" customHeight="1" thickBot="1">
      <c r="B516" s="34"/>
      <c r="C516" s="266"/>
      <c r="D516" s="43"/>
      <c r="E516" s="42"/>
      <c r="F516" s="42"/>
      <c r="G516" s="41"/>
      <c r="H516" s="260"/>
      <c r="I516" s="270"/>
      <c r="J516" s="270"/>
      <c r="K516" s="270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45"/>
      <c r="AK516" s="245"/>
      <c r="AL516" s="23"/>
      <c r="AM516" s="211"/>
      <c r="AN516" s="211"/>
      <c r="AO516" s="248"/>
      <c r="AP516" s="241"/>
      <c r="AQ516" s="238"/>
      <c r="AR516" s="235"/>
      <c r="AS516" s="241"/>
      <c r="AT516" s="238"/>
      <c r="AU516" s="235"/>
      <c r="AV516" s="241"/>
      <c r="AW516" s="238"/>
      <c r="AX516" s="235"/>
      <c r="AY516" s="241"/>
      <c r="AZ516" s="238"/>
      <c r="BA516" s="235"/>
      <c r="BB516" s="241"/>
      <c r="BC516" s="238"/>
      <c r="BD516" s="292"/>
      <c r="BE516" s="295"/>
      <c r="BF516" s="295"/>
      <c r="BG516" s="298"/>
    </row>
    <row r="517" spans="2:60" ht="28.15" hidden="1" customHeight="1">
      <c r="B517" s="34"/>
      <c r="C517" s="267"/>
      <c r="D517" s="33"/>
      <c r="E517" s="32"/>
      <c r="F517" s="32"/>
      <c r="G517" s="31"/>
      <c r="H517" s="257"/>
      <c r="I517" s="271"/>
      <c r="J517" s="271"/>
      <c r="K517" s="271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45"/>
      <c r="AK517" s="245"/>
      <c r="AL517" s="23"/>
      <c r="AM517" s="211"/>
      <c r="AN517" s="211"/>
      <c r="AO517" s="248"/>
      <c r="AP517" s="241"/>
      <c r="AQ517" s="238"/>
      <c r="AR517" s="235"/>
      <c r="AS517" s="241"/>
      <c r="AT517" s="238"/>
      <c r="AU517" s="235"/>
      <c r="AV517" s="241"/>
      <c r="AW517" s="238"/>
      <c r="AX517" s="235"/>
      <c r="AY517" s="241"/>
      <c r="AZ517" s="238"/>
      <c r="BA517" s="235"/>
      <c r="BB517" s="241"/>
      <c r="BC517" s="238"/>
      <c r="BD517" s="292"/>
      <c r="BE517" s="295"/>
      <c r="BF517" s="295"/>
      <c r="BG517" s="298"/>
    </row>
    <row r="518" spans="2:60" ht="28.15" hidden="1" customHeight="1" thickBot="1">
      <c r="B518" s="34"/>
      <c r="C518" s="273"/>
      <c r="D518" s="64"/>
      <c r="E518" s="63"/>
      <c r="F518" s="63"/>
      <c r="G518" s="62"/>
      <c r="H518" s="258"/>
      <c r="I518" s="274"/>
      <c r="J518" s="274"/>
      <c r="K518" s="274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50"/>
      <c r="AK518" s="250"/>
      <c r="AL518" s="55"/>
      <c r="AM518" s="211"/>
      <c r="AN518" s="211"/>
      <c r="AO518" s="249"/>
      <c r="AP518" s="242"/>
      <c r="AQ518" s="239"/>
      <c r="AR518" s="236"/>
      <c r="AS518" s="242"/>
      <c r="AT518" s="239"/>
      <c r="AU518" s="236"/>
      <c r="AV518" s="242"/>
      <c r="AW518" s="239"/>
      <c r="AX518" s="236"/>
      <c r="AY518" s="242"/>
      <c r="AZ518" s="239"/>
      <c r="BA518" s="236"/>
      <c r="BB518" s="242"/>
      <c r="BC518" s="239"/>
      <c r="BD518" s="293"/>
      <c r="BE518" s="296"/>
      <c r="BF518" s="296"/>
      <c r="BG518" s="299"/>
    </row>
    <row r="519" spans="2:60" ht="28.15" hidden="1" customHeight="1">
      <c r="B519" s="34"/>
      <c r="C519" s="265">
        <v>2</v>
      </c>
      <c r="D519" s="54"/>
      <c r="E519" s="53"/>
      <c r="F519" s="53"/>
      <c r="G519" s="52"/>
      <c r="H519" s="259"/>
      <c r="I519" s="269"/>
      <c r="J519" s="269"/>
      <c r="K519" s="269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51"/>
      <c r="AK519" s="254"/>
      <c r="AL519" s="44"/>
      <c r="AM519" s="211"/>
      <c r="AN519" s="211"/>
      <c r="AO519" s="247">
        <f>SUMPRODUCT(LEN($M519:$AE522)-LEN(SUBSTITUTE($M519:$AE522,"A", "")))</f>
        <v>0</v>
      </c>
      <c r="AP519" s="240">
        <f>SUMPRODUCT(LEN($AH519:$AH522)-LEN(SUBSTITUTE($AH519:$AH522,"A", "")))</f>
        <v>0</v>
      </c>
      <c r="AQ519" s="237">
        <f>SUMPRODUCT(LEN($AG519:$AG522)-LEN(SUBSTITUTE($AG519:$AG522,"A", "")))</f>
        <v>0</v>
      </c>
      <c r="AR519" s="234">
        <f>SUMPRODUCT(LEN($M519:$AE522)-LEN(SUBSTITUTE($M519:$AE522,"S", "")))</f>
        <v>0</v>
      </c>
      <c r="AS519" s="240">
        <f>SUMPRODUCT(LEN($AH519:$AH522)-LEN(SUBSTITUTE($AH519:$AH522,"S", "")))</f>
        <v>0</v>
      </c>
      <c r="AT519" s="237">
        <f>SUMPRODUCT(LEN($AG519:$AG522)-LEN(SUBSTITUTE($AG519:$AG522,"S", "")))</f>
        <v>0</v>
      </c>
      <c r="AU519" s="234">
        <f>SUMPRODUCT(LEN($M519:$AE522)-LEN(SUBSTITUTE($M519:$AE522,"F", "")))</f>
        <v>0</v>
      </c>
      <c r="AV519" s="240">
        <f>SUMPRODUCT(LEN($AH519:$AH522)-LEN(SUBSTITUTE($AH519:$AH522,"F", "")))</f>
        <v>0</v>
      </c>
      <c r="AW519" s="237">
        <f>SUMPRODUCT(LEN($AG519:$AG522)-LEN(SUBSTITUTE($AG519:$AG522,"F", "")))</f>
        <v>0</v>
      </c>
      <c r="AX519" s="234">
        <f>SUMPRODUCT(LEN($M519:$AE522)-LEN(SUBSTITUTE($M519:$AE522,"G", "")))</f>
        <v>0</v>
      </c>
      <c r="AY519" s="240">
        <f>SUMPRODUCT(LEN($AH519:$AH522)-LEN(SUBSTITUTE($AH519:$AH522,"G", "")))</f>
        <v>0</v>
      </c>
      <c r="AZ519" s="237">
        <f>SUMPRODUCT(LEN($AG519:$AG522)-LEN(SUBSTITUTE($AG519:$AG522,"G", "")))</f>
        <v>0</v>
      </c>
      <c r="BA519" s="234">
        <f>SUMPRODUCT(LEN($M519:$AE522)-LEN(SUBSTITUTE($M519:$AE522,"M", "")))</f>
        <v>0</v>
      </c>
      <c r="BB519" s="240">
        <f>SUMPRODUCT(LEN($AH519:$AH522)-LEN(SUBSTITUTE($AH519:$AH522,"M", "")))</f>
        <v>0</v>
      </c>
      <c r="BC519" s="237">
        <f>SUMPRODUCT(LEN($AG519:$AG522)-LEN(SUBSTITUTE($AG519:$AG522,"M", "")))</f>
        <v>0</v>
      </c>
      <c r="BD519" s="291">
        <f>SUMPRODUCT(LEN($AI519:$AI522)-LEN(SUBSTITUTE($AI519:$AI522,"S", "")))</f>
        <v>0</v>
      </c>
      <c r="BE519" s="294">
        <f>SUMPRODUCT(LEN($AI519:$AI522)-LEN(SUBSTITUTE($AI519:$AI522,"F", "")))</f>
        <v>0</v>
      </c>
      <c r="BF519" s="294">
        <f>SUMPRODUCT(LEN($AI519:$AI522)-LEN(SUBSTITUTE($AI519:$AI522,"G", "")))</f>
        <v>0</v>
      </c>
      <c r="BG519" s="297">
        <f>SUMPRODUCT(LEN($AI519:$AI522)-LEN(SUBSTITUTE($AI519:$AI522,"M", "")))</f>
        <v>0</v>
      </c>
    </row>
    <row r="520" spans="2:60" ht="28.15" hidden="1" customHeight="1" thickBot="1">
      <c r="B520" s="34"/>
      <c r="C520" s="266"/>
      <c r="D520" s="43"/>
      <c r="E520" s="42"/>
      <c r="F520" s="42"/>
      <c r="G520" s="41"/>
      <c r="H520" s="260"/>
      <c r="I520" s="270"/>
      <c r="J520" s="270"/>
      <c r="K520" s="270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52"/>
      <c r="AK520" s="255"/>
      <c r="AL520" s="23"/>
      <c r="AM520" s="211"/>
      <c r="AN520" s="211"/>
      <c r="AO520" s="248"/>
      <c r="AP520" s="241"/>
      <c r="AQ520" s="238"/>
      <c r="AR520" s="235"/>
      <c r="AS520" s="241"/>
      <c r="AT520" s="238"/>
      <c r="AU520" s="235"/>
      <c r="AV520" s="241"/>
      <c r="AW520" s="238"/>
      <c r="AX520" s="235"/>
      <c r="AY520" s="241"/>
      <c r="AZ520" s="238"/>
      <c r="BA520" s="235"/>
      <c r="BB520" s="241"/>
      <c r="BC520" s="238"/>
      <c r="BD520" s="292"/>
      <c r="BE520" s="295"/>
      <c r="BF520" s="295"/>
      <c r="BG520" s="298"/>
    </row>
    <row r="521" spans="2:60" ht="28.15" hidden="1" customHeight="1">
      <c r="B521" s="34"/>
      <c r="C521" s="267"/>
      <c r="D521" s="33"/>
      <c r="E521" s="32"/>
      <c r="F521" s="32"/>
      <c r="G521" s="31"/>
      <c r="H521" s="257"/>
      <c r="I521" s="271"/>
      <c r="J521" s="271"/>
      <c r="K521" s="271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52"/>
      <c r="AK521" s="255"/>
      <c r="AL521" s="23"/>
      <c r="AM521" s="211"/>
      <c r="AN521" s="211"/>
      <c r="AO521" s="248"/>
      <c r="AP521" s="241"/>
      <c r="AQ521" s="238"/>
      <c r="AR521" s="235"/>
      <c r="AS521" s="241"/>
      <c r="AT521" s="238"/>
      <c r="AU521" s="235"/>
      <c r="AV521" s="241"/>
      <c r="AW521" s="238"/>
      <c r="AX521" s="235"/>
      <c r="AY521" s="241"/>
      <c r="AZ521" s="238"/>
      <c r="BA521" s="235"/>
      <c r="BB521" s="241"/>
      <c r="BC521" s="238"/>
      <c r="BD521" s="292"/>
      <c r="BE521" s="295"/>
      <c r="BF521" s="295"/>
      <c r="BG521" s="298"/>
    </row>
    <row r="522" spans="2:60" ht="28.15" hidden="1" customHeight="1" thickBot="1">
      <c r="B522" s="34"/>
      <c r="C522" s="273"/>
      <c r="D522" s="64"/>
      <c r="E522" s="63"/>
      <c r="F522" s="63"/>
      <c r="G522" s="62"/>
      <c r="H522" s="258"/>
      <c r="I522" s="274"/>
      <c r="J522" s="274"/>
      <c r="K522" s="274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53"/>
      <c r="AK522" s="256"/>
      <c r="AL522" s="55"/>
      <c r="AM522" s="211"/>
      <c r="AN522" s="211"/>
      <c r="AO522" s="249"/>
      <c r="AP522" s="242"/>
      <c r="AQ522" s="239"/>
      <c r="AR522" s="236"/>
      <c r="AS522" s="242"/>
      <c r="AT522" s="239"/>
      <c r="AU522" s="236"/>
      <c r="AV522" s="242"/>
      <c r="AW522" s="239"/>
      <c r="AX522" s="236"/>
      <c r="AY522" s="242"/>
      <c r="AZ522" s="239"/>
      <c r="BA522" s="236"/>
      <c r="BB522" s="242"/>
      <c r="BC522" s="239"/>
      <c r="BD522" s="293"/>
      <c r="BE522" s="296"/>
      <c r="BF522" s="296"/>
      <c r="BG522" s="299"/>
    </row>
    <row r="523" spans="2:60" ht="28.15" hidden="1" customHeight="1">
      <c r="B523" s="34"/>
      <c r="C523" s="265">
        <v>3</v>
      </c>
      <c r="D523" s="54"/>
      <c r="E523" s="53"/>
      <c r="F523" s="53"/>
      <c r="G523" s="52"/>
      <c r="H523" s="259"/>
      <c r="I523" s="269"/>
      <c r="J523" s="269"/>
      <c r="K523" s="269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44"/>
      <c r="AK523" s="244"/>
      <c r="AL523" s="44"/>
      <c r="AM523" s="211"/>
      <c r="AN523" s="211"/>
      <c r="AO523" s="247">
        <f>SUMPRODUCT(LEN($M523:$AE526)-LEN(SUBSTITUTE($M523:$AE526,"A", "")))</f>
        <v>0</v>
      </c>
      <c r="AP523" s="240">
        <f>SUMPRODUCT(LEN($AH523:$AH526)-LEN(SUBSTITUTE($AH523:$AH526,"A", "")))</f>
        <v>0</v>
      </c>
      <c r="AQ523" s="237">
        <f>SUMPRODUCT(LEN($AG523:$AG526)-LEN(SUBSTITUTE($AG523:$AG526,"A", "")))</f>
        <v>0</v>
      </c>
      <c r="AR523" s="234">
        <f>SUMPRODUCT(LEN($M523:$AE526)-LEN(SUBSTITUTE($M523:$AE526,"S", "")))</f>
        <v>0</v>
      </c>
      <c r="AS523" s="240">
        <f>SUMPRODUCT(LEN($AH523:$AH526)-LEN(SUBSTITUTE($AH523:$AH526,"S", "")))</f>
        <v>0</v>
      </c>
      <c r="AT523" s="237">
        <f>SUMPRODUCT(LEN($AG523:$AG526)-LEN(SUBSTITUTE($AG523:$AG526,"S", "")))</f>
        <v>0</v>
      </c>
      <c r="AU523" s="234">
        <f>SUMPRODUCT(LEN($M523:$AE526)-LEN(SUBSTITUTE($M523:$AE526,"F", "")))</f>
        <v>0</v>
      </c>
      <c r="AV523" s="240">
        <f>SUMPRODUCT(LEN($AH523:$AH526)-LEN(SUBSTITUTE($AH523:$AH526,"F", "")))</f>
        <v>0</v>
      </c>
      <c r="AW523" s="237">
        <f>SUMPRODUCT(LEN($AG523:$AG526)-LEN(SUBSTITUTE($AG523:$AG526,"F", "")))</f>
        <v>0</v>
      </c>
      <c r="AX523" s="234">
        <f>SUMPRODUCT(LEN($M523:$AE526)-LEN(SUBSTITUTE($M523:$AE526,"G", "")))</f>
        <v>0</v>
      </c>
      <c r="AY523" s="240">
        <f>SUMPRODUCT(LEN($AH523:$AH526)-LEN(SUBSTITUTE($AH523:$AH526,"G", "")))</f>
        <v>0</v>
      </c>
      <c r="AZ523" s="237">
        <f>SUMPRODUCT(LEN($AG523:$AG526)-LEN(SUBSTITUTE($AG523:$AG526,"G", "")))</f>
        <v>0</v>
      </c>
      <c r="BA523" s="234">
        <f>SUMPRODUCT(LEN($M523:$AE526)-LEN(SUBSTITUTE($M523:$AE526,"M", "")))</f>
        <v>0</v>
      </c>
      <c r="BB523" s="240">
        <f>SUMPRODUCT(LEN($AH523:$AH526)-LEN(SUBSTITUTE($AH523:$AH526,"M", "")))</f>
        <v>0</v>
      </c>
      <c r="BC523" s="237">
        <f>SUMPRODUCT(LEN($AG523:$AG526)-LEN(SUBSTITUTE($AG523:$AG526,"M", "")))</f>
        <v>0</v>
      </c>
      <c r="BD523" s="291">
        <f>SUMPRODUCT(LEN($AI523:$AI526)-LEN(SUBSTITUTE($AI523:$AI526,"S", "")))</f>
        <v>0</v>
      </c>
      <c r="BE523" s="294">
        <f>SUMPRODUCT(LEN($AI523:$AI526)-LEN(SUBSTITUTE($AI523:$AI526,"F", "")))</f>
        <v>0</v>
      </c>
      <c r="BF523" s="294">
        <f>SUMPRODUCT(LEN($AI523:$AI526)-LEN(SUBSTITUTE($AI523:$AI526,"G", "")))</f>
        <v>0</v>
      </c>
      <c r="BG523" s="297">
        <f>SUMPRODUCT(LEN($AI523:$AI526)-LEN(SUBSTITUTE($AI523:$AI526,"M", "")))</f>
        <v>0</v>
      </c>
    </row>
    <row r="524" spans="2:60" ht="28.15" hidden="1" customHeight="1" thickBot="1">
      <c r="B524" s="34"/>
      <c r="C524" s="266"/>
      <c r="D524" s="43"/>
      <c r="E524" s="42"/>
      <c r="F524" s="42"/>
      <c r="G524" s="41"/>
      <c r="H524" s="260"/>
      <c r="I524" s="270"/>
      <c r="J524" s="270"/>
      <c r="K524" s="270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45"/>
      <c r="AK524" s="245"/>
      <c r="AL524" s="23"/>
      <c r="AM524" s="211"/>
      <c r="AN524" s="211"/>
      <c r="AO524" s="248"/>
      <c r="AP524" s="241"/>
      <c r="AQ524" s="238"/>
      <c r="AR524" s="235"/>
      <c r="AS524" s="241"/>
      <c r="AT524" s="238"/>
      <c r="AU524" s="235"/>
      <c r="AV524" s="241"/>
      <c r="AW524" s="238"/>
      <c r="AX524" s="235"/>
      <c r="AY524" s="241"/>
      <c r="AZ524" s="238"/>
      <c r="BA524" s="235"/>
      <c r="BB524" s="241"/>
      <c r="BC524" s="238"/>
      <c r="BD524" s="292"/>
      <c r="BE524" s="295"/>
      <c r="BF524" s="295"/>
      <c r="BG524" s="298"/>
    </row>
    <row r="525" spans="2:60" ht="28.15" hidden="1" customHeight="1">
      <c r="B525" s="34"/>
      <c r="C525" s="267"/>
      <c r="D525" s="33"/>
      <c r="E525" s="32"/>
      <c r="F525" s="32"/>
      <c r="G525" s="31"/>
      <c r="H525" s="257"/>
      <c r="I525" s="271"/>
      <c r="J525" s="271"/>
      <c r="K525" s="271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45"/>
      <c r="AK525" s="245"/>
      <c r="AL525" s="23"/>
      <c r="AM525" s="211"/>
      <c r="AN525" s="211"/>
      <c r="AO525" s="248"/>
      <c r="AP525" s="241"/>
      <c r="AQ525" s="238"/>
      <c r="AR525" s="235"/>
      <c r="AS525" s="241"/>
      <c r="AT525" s="238"/>
      <c r="AU525" s="235"/>
      <c r="AV525" s="241"/>
      <c r="AW525" s="238"/>
      <c r="AX525" s="235"/>
      <c r="AY525" s="241"/>
      <c r="AZ525" s="238"/>
      <c r="BA525" s="235"/>
      <c r="BB525" s="241"/>
      <c r="BC525" s="238"/>
      <c r="BD525" s="292"/>
      <c r="BE525" s="295"/>
      <c r="BF525" s="295"/>
      <c r="BG525" s="298"/>
    </row>
    <row r="526" spans="2:60" ht="28.15" hidden="1" customHeight="1" thickBot="1">
      <c r="B526" s="22"/>
      <c r="C526" s="268"/>
      <c r="D526" s="21"/>
      <c r="E526" s="20"/>
      <c r="F526" s="20"/>
      <c r="G526" s="19"/>
      <c r="H526" s="258"/>
      <c r="I526" s="272"/>
      <c r="J526" s="272"/>
      <c r="K526" s="27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46"/>
      <c r="AK526" s="246"/>
      <c r="AL526" s="11"/>
      <c r="AM526" s="211"/>
      <c r="AN526" s="211"/>
      <c r="AO526" s="249"/>
      <c r="AP526" s="242"/>
      <c r="AQ526" s="239"/>
      <c r="AR526" s="236"/>
      <c r="AS526" s="242"/>
      <c r="AT526" s="239"/>
      <c r="AU526" s="236"/>
      <c r="AV526" s="242"/>
      <c r="AW526" s="239"/>
      <c r="AX526" s="236"/>
      <c r="AY526" s="242"/>
      <c r="AZ526" s="239"/>
      <c r="BA526" s="236"/>
      <c r="BB526" s="242"/>
      <c r="BC526" s="239"/>
      <c r="BD526" s="293"/>
      <c r="BE526" s="296"/>
      <c r="BF526" s="296"/>
      <c r="BG526" s="299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29" t="s">
        <v>287</v>
      </c>
      <c r="M527" s="278"/>
      <c r="N527" s="229" t="s">
        <v>286</v>
      </c>
      <c r="O527" s="278"/>
      <c r="P527" s="229" t="s">
        <v>286</v>
      </c>
      <c r="Q527" s="230"/>
      <c r="R527" s="229" t="s">
        <v>286</v>
      </c>
      <c r="S527" s="230"/>
      <c r="T527" s="229" t="s">
        <v>286</v>
      </c>
      <c r="U527" s="230"/>
      <c r="V527" s="229" t="s">
        <v>286</v>
      </c>
      <c r="W527" s="230"/>
      <c r="X527" s="229" t="s">
        <v>286</v>
      </c>
      <c r="Y527" s="230"/>
      <c r="Z527" s="229" t="s">
        <v>286</v>
      </c>
      <c r="AA527" s="230"/>
      <c r="AB527" s="229" t="s">
        <v>286</v>
      </c>
      <c r="AC527" s="230"/>
      <c r="AD527" s="229" t="s">
        <v>286</v>
      </c>
      <c r="AE527" s="230"/>
      <c r="AF527" s="243" t="s">
        <v>285</v>
      </c>
      <c r="AG527" s="230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75"/>
      <c r="F528" s="276"/>
      <c r="G528" s="277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65">
        <v>1</v>
      </c>
      <c r="D529" s="54"/>
      <c r="E529" s="53"/>
      <c r="F529" s="53"/>
      <c r="G529" s="52"/>
      <c r="H529" s="259"/>
      <c r="I529" s="269"/>
      <c r="J529" s="269"/>
      <c r="K529" s="269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44"/>
      <c r="AK529" s="244"/>
      <c r="AL529" s="44"/>
      <c r="AM529" s="211"/>
      <c r="AN529" s="211"/>
      <c r="AO529" s="247">
        <f>SUMPRODUCT(LEN($M529:$AE532)-LEN(SUBSTITUTE($M529:$AE532,"A", "")))</f>
        <v>0</v>
      </c>
      <c r="AP529" s="240">
        <f>SUMPRODUCT(LEN($AH529:$AH532)-LEN(SUBSTITUTE($AH529:$AH532,"A", "")))</f>
        <v>0</v>
      </c>
      <c r="AQ529" s="237">
        <f>SUMPRODUCT(LEN($AG529:$AG532)-LEN(SUBSTITUTE($AG529:$AG532,"A", "")))</f>
        <v>0</v>
      </c>
      <c r="AR529" s="234">
        <f>SUMPRODUCT(LEN($M529:$AE532)-LEN(SUBSTITUTE($M529:$AE532,"S", "")))</f>
        <v>0</v>
      </c>
      <c r="AS529" s="240">
        <f>SUMPRODUCT(LEN($AH529:$AH532)-LEN(SUBSTITUTE($AH529:$AH532,"S", "")))</f>
        <v>0</v>
      </c>
      <c r="AT529" s="237">
        <f>SUMPRODUCT(LEN($AG529:$AG532)-LEN(SUBSTITUTE($AG529:$AG532,"S", "")))</f>
        <v>0</v>
      </c>
      <c r="AU529" s="234">
        <f>SUMPRODUCT(LEN($M529:$AE532)-LEN(SUBSTITUTE($M529:$AE532,"F", "")))</f>
        <v>0</v>
      </c>
      <c r="AV529" s="240">
        <f>SUMPRODUCT(LEN($AH529:$AH532)-LEN(SUBSTITUTE($AH529:$AH532,"F", "")))</f>
        <v>0</v>
      </c>
      <c r="AW529" s="237">
        <f>SUMPRODUCT(LEN($AG529:$AG532)-LEN(SUBSTITUTE($AG529:$AG532,"F", "")))</f>
        <v>0</v>
      </c>
      <c r="AX529" s="234">
        <f>SUMPRODUCT(LEN($M529:$AE532)-LEN(SUBSTITUTE($M529:$AE532,"G", "")))</f>
        <v>0</v>
      </c>
      <c r="AY529" s="240">
        <f>SUMPRODUCT(LEN($AH529:$AH532)-LEN(SUBSTITUTE($AH529:$AH532,"G", "")))</f>
        <v>0</v>
      </c>
      <c r="AZ529" s="237">
        <f>SUMPRODUCT(LEN($AG529:$AG532)-LEN(SUBSTITUTE($AG529:$AG532,"G", "")))</f>
        <v>0</v>
      </c>
      <c r="BA529" s="234">
        <f>SUMPRODUCT(LEN($M529:$AE532)-LEN(SUBSTITUTE($M529:$AE532,"M", "")))</f>
        <v>0</v>
      </c>
      <c r="BB529" s="240">
        <f>SUMPRODUCT(LEN($AH529:$AH532)-LEN(SUBSTITUTE($AH529:$AH532,"M", "")))</f>
        <v>0</v>
      </c>
      <c r="BC529" s="237">
        <f>SUMPRODUCT(LEN($AG529:$AG532)-LEN(SUBSTITUTE($AG529:$AG532,"M", "")))</f>
        <v>0</v>
      </c>
      <c r="BD529" s="291">
        <f>SUMPRODUCT(LEN($AI529:$AI532)-LEN(SUBSTITUTE($AI529:$AI532,"S", "")))</f>
        <v>0</v>
      </c>
      <c r="BE529" s="294">
        <f>SUMPRODUCT(LEN($AI529:$AI532)-LEN(SUBSTITUTE($AI529:$AI532,"F", "")))</f>
        <v>0</v>
      </c>
      <c r="BF529" s="294">
        <f>SUMPRODUCT(LEN($AI529:$AI532)-LEN(SUBSTITUTE($AI529:$AI532,"G", "")))</f>
        <v>0</v>
      </c>
      <c r="BG529" s="297">
        <f>SUMPRODUCT(LEN($AI529:$AI532)-LEN(SUBSTITUTE($AI529:$AI532,"M", "")))</f>
        <v>0</v>
      </c>
    </row>
    <row r="530" spans="2:60" ht="28.15" hidden="1" customHeight="1" thickBot="1">
      <c r="B530" s="34"/>
      <c r="C530" s="266"/>
      <c r="D530" s="43"/>
      <c r="E530" s="42"/>
      <c r="F530" s="42"/>
      <c r="G530" s="41"/>
      <c r="H530" s="260"/>
      <c r="I530" s="270"/>
      <c r="J530" s="270"/>
      <c r="K530" s="270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45"/>
      <c r="AK530" s="245"/>
      <c r="AL530" s="23"/>
      <c r="AM530" s="211"/>
      <c r="AN530" s="211"/>
      <c r="AO530" s="248"/>
      <c r="AP530" s="241"/>
      <c r="AQ530" s="238"/>
      <c r="AR530" s="235"/>
      <c r="AS530" s="241"/>
      <c r="AT530" s="238"/>
      <c r="AU530" s="235"/>
      <c r="AV530" s="241"/>
      <c r="AW530" s="238"/>
      <c r="AX530" s="235"/>
      <c r="AY530" s="241"/>
      <c r="AZ530" s="238"/>
      <c r="BA530" s="235"/>
      <c r="BB530" s="241"/>
      <c r="BC530" s="238"/>
      <c r="BD530" s="292"/>
      <c r="BE530" s="295"/>
      <c r="BF530" s="295"/>
      <c r="BG530" s="298"/>
    </row>
    <row r="531" spans="2:60" ht="28.15" hidden="1" customHeight="1">
      <c r="B531" s="34"/>
      <c r="C531" s="267"/>
      <c r="D531" s="33"/>
      <c r="E531" s="32"/>
      <c r="F531" s="32"/>
      <c r="G531" s="31"/>
      <c r="H531" s="257"/>
      <c r="I531" s="271"/>
      <c r="J531" s="271"/>
      <c r="K531" s="271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45"/>
      <c r="AK531" s="245"/>
      <c r="AL531" s="23"/>
      <c r="AM531" s="211"/>
      <c r="AN531" s="211"/>
      <c r="AO531" s="248"/>
      <c r="AP531" s="241"/>
      <c r="AQ531" s="238"/>
      <c r="AR531" s="235"/>
      <c r="AS531" s="241"/>
      <c r="AT531" s="238"/>
      <c r="AU531" s="235"/>
      <c r="AV531" s="241"/>
      <c r="AW531" s="238"/>
      <c r="AX531" s="235"/>
      <c r="AY531" s="241"/>
      <c r="AZ531" s="238"/>
      <c r="BA531" s="235"/>
      <c r="BB531" s="241"/>
      <c r="BC531" s="238"/>
      <c r="BD531" s="292"/>
      <c r="BE531" s="295"/>
      <c r="BF531" s="295"/>
      <c r="BG531" s="298"/>
    </row>
    <row r="532" spans="2:60" ht="28.15" hidden="1" customHeight="1" thickBot="1">
      <c r="B532" s="34"/>
      <c r="C532" s="273"/>
      <c r="D532" s="64"/>
      <c r="E532" s="63"/>
      <c r="F532" s="63"/>
      <c r="G532" s="62"/>
      <c r="H532" s="258"/>
      <c r="I532" s="274"/>
      <c r="J532" s="274"/>
      <c r="K532" s="274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50"/>
      <c r="AK532" s="250"/>
      <c r="AL532" s="55"/>
      <c r="AM532" s="211"/>
      <c r="AN532" s="211"/>
      <c r="AO532" s="249"/>
      <c r="AP532" s="242"/>
      <c r="AQ532" s="239"/>
      <c r="AR532" s="236"/>
      <c r="AS532" s="242"/>
      <c r="AT532" s="239"/>
      <c r="AU532" s="236"/>
      <c r="AV532" s="242"/>
      <c r="AW532" s="239"/>
      <c r="AX532" s="236"/>
      <c r="AY532" s="242"/>
      <c r="AZ532" s="239"/>
      <c r="BA532" s="236"/>
      <c r="BB532" s="242"/>
      <c r="BC532" s="239"/>
      <c r="BD532" s="293"/>
      <c r="BE532" s="296"/>
      <c r="BF532" s="296"/>
      <c r="BG532" s="299"/>
    </row>
    <row r="533" spans="2:60" ht="28.15" hidden="1" customHeight="1">
      <c r="B533" s="34"/>
      <c r="C533" s="265">
        <v>2</v>
      </c>
      <c r="D533" s="54"/>
      <c r="E533" s="53"/>
      <c r="F533" s="53"/>
      <c r="G533" s="52"/>
      <c r="H533" s="259"/>
      <c r="I533" s="269"/>
      <c r="J533" s="269"/>
      <c r="K533" s="269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51"/>
      <c r="AK533" s="254"/>
      <c r="AL533" s="44"/>
      <c r="AM533" s="211"/>
      <c r="AN533" s="211"/>
      <c r="AO533" s="247">
        <f>SUMPRODUCT(LEN($M533:$AE536)-LEN(SUBSTITUTE($M533:$AE536,"A", "")))</f>
        <v>0</v>
      </c>
      <c r="AP533" s="240">
        <f>SUMPRODUCT(LEN($AH533:$AH536)-LEN(SUBSTITUTE($AH533:$AH536,"A", "")))</f>
        <v>0</v>
      </c>
      <c r="AQ533" s="237">
        <f>SUMPRODUCT(LEN($AG533:$AG536)-LEN(SUBSTITUTE($AG533:$AG536,"A", "")))</f>
        <v>0</v>
      </c>
      <c r="AR533" s="234">
        <f>SUMPRODUCT(LEN($M533:$AE536)-LEN(SUBSTITUTE($M533:$AE536,"S", "")))</f>
        <v>0</v>
      </c>
      <c r="AS533" s="240">
        <f>SUMPRODUCT(LEN($AH533:$AH536)-LEN(SUBSTITUTE($AH533:$AH536,"S", "")))</f>
        <v>0</v>
      </c>
      <c r="AT533" s="237">
        <f>SUMPRODUCT(LEN($AG533:$AG536)-LEN(SUBSTITUTE($AG533:$AG536,"S", "")))</f>
        <v>0</v>
      </c>
      <c r="AU533" s="234">
        <f>SUMPRODUCT(LEN($M533:$AE536)-LEN(SUBSTITUTE($M533:$AE536,"F", "")))</f>
        <v>0</v>
      </c>
      <c r="AV533" s="240">
        <f>SUMPRODUCT(LEN($AH533:$AH536)-LEN(SUBSTITUTE($AH533:$AH536,"F", "")))</f>
        <v>0</v>
      </c>
      <c r="AW533" s="237">
        <f>SUMPRODUCT(LEN($AG533:$AG536)-LEN(SUBSTITUTE($AG533:$AG536,"F", "")))</f>
        <v>0</v>
      </c>
      <c r="AX533" s="234">
        <f>SUMPRODUCT(LEN($M533:$AE536)-LEN(SUBSTITUTE($M533:$AE536,"G", "")))</f>
        <v>0</v>
      </c>
      <c r="AY533" s="240">
        <f>SUMPRODUCT(LEN($AH533:$AH536)-LEN(SUBSTITUTE($AH533:$AH536,"G", "")))</f>
        <v>0</v>
      </c>
      <c r="AZ533" s="237">
        <f>SUMPRODUCT(LEN($AG533:$AG536)-LEN(SUBSTITUTE($AG533:$AG536,"G", "")))</f>
        <v>0</v>
      </c>
      <c r="BA533" s="234">
        <f>SUMPRODUCT(LEN($M533:$AE536)-LEN(SUBSTITUTE($M533:$AE536,"M", "")))</f>
        <v>0</v>
      </c>
      <c r="BB533" s="240">
        <f>SUMPRODUCT(LEN($AH533:$AH536)-LEN(SUBSTITUTE($AH533:$AH536,"M", "")))</f>
        <v>0</v>
      </c>
      <c r="BC533" s="237">
        <f>SUMPRODUCT(LEN($AG533:$AG536)-LEN(SUBSTITUTE($AG533:$AG536,"M", "")))</f>
        <v>0</v>
      </c>
      <c r="BD533" s="291">
        <f>SUMPRODUCT(LEN($AI533:$AI536)-LEN(SUBSTITUTE($AI533:$AI536,"S", "")))</f>
        <v>0</v>
      </c>
      <c r="BE533" s="294">
        <f>SUMPRODUCT(LEN($AI533:$AI536)-LEN(SUBSTITUTE($AI533:$AI536,"F", "")))</f>
        <v>0</v>
      </c>
      <c r="BF533" s="294">
        <f>SUMPRODUCT(LEN($AI533:$AI536)-LEN(SUBSTITUTE($AI533:$AI536,"G", "")))</f>
        <v>0</v>
      </c>
      <c r="BG533" s="297">
        <f>SUMPRODUCT(LEN($AI533:$AI536)-LEN(SUBSTITUTE($AI533:$AI536,"M", "")))</f>
        <v>0</v>
      </c>
    </row>
    <row r="534" spans="2:60" ht="28.15" hidden="1" customHeight="1" thickBot="1">
      <c r="B534" s="34"/>
      <c r="C534" s="266"/>
      <c r="D534" s="43"/>
      <c r="E534" s="42"/>
      <c r="F534" s="42"/>
      <c r="G534" s="41"/>
      <c r="H534" s="260"/>
      <c r="I534" s="270"/>
      <c r="J534" s="270"/>
      <c r="K534" s="270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52"/>
      <c r="AK534" s="255"/>
      <c r="AL534" s="23"/>
      <c r="AM534" s="211"/>
      <c r="AN534" s="211"/>
      <c r="AO534" s="248"/>
      <c r="AP534" s="241"/>
      <c r="AQ534" s="238"/>
      <c r="AR534" s="235"/>
      <c r="AS534" s="241"/>
      <c r="AT534" s="238"/>
      <c r="AU534" s="235"/>
      <c r="AV534" s="241"/>
      <c r="AW534" s="238"/>
      <c r="AX534" s="235"/>
      <c r="AY534" s="241"/>
      <c r="AZ534" s="238"/>
      <c r="BA534" s="235"/>
      <c r="BB534" s="241"/>
      <c r="BC534" s="238"/>
      <c r="BD534" s="292"/>
      <c r="BE534" s="295"/>
      <c r="BF534" s="295"/>
      <c r="BG534" s="298"/>
    </row>
    <row r="535" spans="2:60" ht="28.15" hidden="1" customHeight="1">
      <c r="B535" s="34"/>
      <c r="C535" s="267"/>
      <c r="D535" s="33"/>
      <c r="E535" s="32"/>
      <c r="F535" s="32"/>
      <c r="G535" s="31"/>
      <c r="H535" s="257"/>
      <c r="I535" s="271"/>
      <c r="J535" s="271"/>
      <c r="K535" s="271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52"/>
      <c r="AK535" s="255"/>
      <c r="AL535" s="23"/>
      <c r="AM535" s="211"/>
      <c r="AN535" s="211"/>
      <c r="AO535" s="248"/>
      <c r="AP535" s="241"/>
      <c r="AQ535" s="238"/>
      <c r="AR535" s="235"/>
      <c r="AS535" s="241"/>
      <c r="AT535" s="238"/>
      <c r="AU535" s="235"/>
      <c r="AV535" s="241"/>
      <c r="AW535" s="238"/>
      <c r="AX535" s="235"/>
      <c r="AY535" s="241"/>
      <c r="AZ535" s="238"/>
      <c r="BA535" s="235"/>
      <c r="BB535" s="241"/>
      <c r="BC535" s="238"/>
      <c r="BD535" s="292"/>
      <c r="BE535" s="295"/>
      <c r="BF535" s="295"/>
      <c r="BG535" s="298"/>
    </row>
    <row r="536" spans="2:60" ht="28.15" hidden="1" customHeight="1" thickBot="1">
      <c r="B536" s="34"/>
      <c r="C536" s="273"/>
      <c r="D536" s="64"/>
      <c r="E536" s="63"/>
      <c r="F536" s="63"/>
      <c r="G536" s="62"/>
      <c r="H536" s="258"/>
      <c r="I536" s="274"/>
      <c r="J536" s="274"/>
      <c r="K536" s="274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53"/>
      <c r="AK536" s="256"/>
      <c r="AL536" s="55"/>
      <c r="AM536" s="211"/>
      <c r="AN536" s="211"/>
      <c r="AO536" s="249"/>
      <c r="AP536" s="242"/>
      <c r="AQ536" s="239"/>
      <c r="AR536" s="236"/>
      <c r="AS536" s="242"/>
      <c r="AT536" s="239"/>
      <c r="AU536" s="236"/>
      <c r="AV536" s="242"/>
      <c r="AW536" s="239"/>
      <c r="AX536" s="236"/>
      <c r="AY536" s="242"/>
      <c r="AZ536" s="239"/>
      <c r="BA536" s="236"/>
      <c r="BB536" s="242"/>
      <c r="BC536" s="239"/>
      <c r="BD536" s="293"/>
      <c r="BE536" s="296"/>
      <c r="BF536" s="296"/>
      <c r="BG536" s="299"/>
    </row>
    <row r="537" spans="2:60" ht="28.15" hidden="1" customHeight="1">
      <c r="B537" s="34"/>
      <c r="C537" s="265">
        <v>3</v>
      </c>
      <c r="D537" s="54"/>
      <c r="E537" s="53"/>
      <c r="F537" s="53"/>
      <c r="G537" s="52"/>
      <c r="H537" s="259"/>
      <c r="I537" s="269"/>
      <c r="J537" s="269"/>
      <c r="K537" s="269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44"/>
      <c r="AK537" s="244"/>
      <c r="AL537" s="44"/>
      <c r="AM537" s="211"/>
      <c r="AN537" s="211"/>
      <c r="AO537" s="247">
        <f>SUMPRODUCT(LEN($M537:$AE540)-LEN(SUBSTITUTE($M537:$AE540,"A", "")))</f>
        <v>0</v>
      </c>
      <c r="AP537" s="240">
        <f>SUMPRODUCT(LEN($AH537:$AH540)-LEN(SUBSTITUTE($AH537:$AH540,"A", "")))</f>
        <v>0</v>
      </c>
      <c r="AQ537" s="237">
        <f>SUMPRODUCT(LEN($AG537:$AG540)-LEN(SUBSTITUTE($AG537:$AG540,"A", "")))</f>
        <v>0</v>
      </c>
      <c r="AR537" s="234">
        <f>SUMPRODUCT(LEN($M537:$AE540)-LEN(SUBSTITUTE($M537:$AE540,"S", "")))</f>
        <v>0</v>
      </c>
      <c r="AS537" s="240">
        <f>SUMPRODUCT(LEN($AH537:$AH540)-LEN(SUBSTITUTE($AH537:$AH540,"S", "")))</f>
        <v>0</v>
      </c>
      <c r="AT537" s="237">
        <f>SUMPRODUCT(LEN($AG537:$AG540)-LEN(SUBSTITUTE($AG537:$AG540,"S", "")))</f>
        <v>0</v>
      </c>
      <c r="AU537" s="234">
        <f>SUMPRODUCT(LEN($M537:$AE540)-LEN(SUBSTITUTE($M537:$AE540,"F", "")))</f>
        <v>0</v>
      </c>
      <c r="AV537" s="240">
        <f>SUMPRODUCT(LEN($AH537:$AH540)-LEN(SUBSTITUTE($AH537:$AH540,"F", "")))</f>
        <v>0</v>
      </c>
      <c r="AW537" s="237">
        <f>SUMPRODUCT(LEN($AG537:$AG540)-LEN(SUBSTITUTE($AG537:$AG540,"F", "")))</f>
        <v>0</v>
      </c>
      <c r="AX537" s="234">
        <f>SUMPRODUCT(LEN($M537:$AE540)-LEN(SUBSTITUTE($M537:$AE540,"G", "")))</f>
        <v>0</v>
      </c>
      <c r="AY537" s="240">
        <f>SUMPRODUCT(LEN($AH537:$AH540)-LEN(SUBSTITUTE($AH537:$AH540,"G", "")))</f>
        <v>0</v>
      </c>
      <c r="AZ537" s="237">
        <f>SUMPRODUCT(LEN($AG537:$AG540)-LEN(SUBSTITUTE($AG537:$AG540,"G", "")))</f>
        <v>0</v>
      </c>
      <c r="BA537" s="234">
        <f>SUMPRODUCT(LEN($M537:$AE540)-LEN(SUBSTITUTE($M537:$AE540,"M", "")))</f>
        <v>0</v>
      </c>
      <c r="BB537" s="240">
        <f>SUMPRODUCT(LEN($AH537:$AH540)-LEN(SUBSTITUTE($AH537:$AH540,"M", "")))</f>
        <v>0</v>
      </c>
      <c r="BC537" s="237">
        <f>SUMPRODUCT(LEN($AG537:$AG540)-LEN(SUBSTITUTE($AG537:$AG540,"M", "")))</f>
        <v>0</v>
      </c>
      <c r="BD537" s="291">
        <f>SUMPRODUCT(LEN($AI537:$AI540)-LEN(SUBSTITUTE($AI537:$AI540,"S", "")))</f>
        <v>0</v>
      </c>
      <c r="BE537" s="294">
        <f>SUMPRODUCT(LEN($AI537:$AI540)-LEN(SUBSTITUTE($AI537:$AI540,"F", "")))</f>
        <v>0</v>
      </c>
      <c r="BF537" s="294">
        <f>SUMPRODUCT(LEN($AI537:$AI540)-LEN(SUBSTITUTE($AI537:$AI540,"G", "")))</f>
        <v>0</v>
      </c>
      <c r="BG537" s="297">
        <f>SUMPRODUCT(LEN($AI537:$AI540)-LEN(SUBSTITUTE($AI537:$AI540,"M", "")))</f>
        <v>0</v>
      </c>
    </row>
    <row r="538" spans="2:60" ht="28.15" hidden="1" customHeight="1" thickBot="1">
      <c r="B538" s="34"/>
      <c r="C538" s="266"/>
      <c r="D538" s="43"/>
      <c r="E538" s="42"/>
      <c r="F538" s="42"/>
      <c r="G538" s="41"/>
      <c r="H538" s="260"/>
      <c r="I538" s="270"/>
      <c r="J538" s="270"/>
      <c r="K538" s="270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45"/>
      <c r="AK538" s="245"/>
      <c r="AL538" s="23"/>
      <c r="AM538" s="211"/>
      <c r="AN538" s="211"/>
      <c r="AO538" s="248"/>
      <c r="AP538" s="241"/>
      <c r="AQ538" s="238"/>
      <c r="AR538" s="235"/>
      <c r="AS538" s="241"/>
      <c r="AT538" s="238"/>
      <c r="AU538" s="235"/>
      <c r="AV538" s="241"/>
      <c r="AW538" s="238"/>
      <c r="AX538" s="235"/>
      <c r="AY538" s="241"/>
      <c r="AZ538" s="238"/>
      <c r="BA538" s="235"/>
      <c r="BB538" s="241"/>
      <c r="BC538" s="238"/>
      <c r="BD538" s="292"/>
      <c r="BE538" s="295"/>
      <c r="BF538" s="295"/>
      <c r="BG538" s="298"/>
    </row>
    <row r="539" spans="2:60" ht="28.15" hidden="1" customHeight="1">
      <c r="B539" s="34"/>
      <c r="C539" s="267"/>
      <c r="D539" s="33"/>
      <c r="E539" s="32"/>
      <c r="F539" s="32"/>
      <c r="G539" s="31"/>
      <c r="H539" s="257"/>
      <c r="I539" s="271"/>
      <c r="J539" s="271"/>
      <c r="K539" s="271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45"/>
      <c r="AK539" s="245"/>
      <c r="AL539" s="23"/>
      <c r="AM539" s="211"/>
      <c r="AN539" s="211"/>
      <c r="AO539" s="248"/>
      <c r="AP539" s="241"/>
      <c r="AQ539" s="238"/>
      <c r="AR539" s="235"/>
      <c r="AS539" s="241"/>
      <c r="AT539" s="238"/>
      <c r="AU539" s="235"/>
      <c r="AV539" s="241"/>
      <c r="AW539" s="238"/>
      <c r="AX539" s="235"/>
      <c r="AY539" s="241"/>
      <c r="AZ539" s="238"/>
      <c r="BA539" s="235"/>
      <c r="BB539" s="241"/>
      <c r="BC539" s="238"/>
      <c r="BD539" s="292"/>
      <c r="BE539" s="295"/>
      <c r="BF539" s="295"/>
      <c r="BG539" s="298"/>
    </row>
    <row r="540" spans="2:60" ht="28.15" hidden="1" customHeight="1" thickBot="1">
      <c r="B540" s="22"/>
      <c r="C540" s="268"/>
      <c r="D540" s="21"/>
      <c r="E540" s="20"/>
      <c r="F540" s="20"/>
      <c r="G540" s="19"/>
      <c r="H540" s="258"/>
      <c r="I540" s="272"/>
      <c r="J540" s="272"/>
      <c r="K540" s="27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46"/>
      <c r="AK540" s="246"/>
      <c r="AL540" s="11"/>
      <c r="AM540" s="211"/>
      <c r="AN540" s="211"/>
      <c r="AO540" s="249"/>
      <c r="AP540" s="242"/>
      <c r="AQ540" s="239"/>
      <c r="AR540" s="236"/>
      <c r="AS540" s="242"/>
      <c r="AT540" s="239"/>
      <c r="AU540" s="236"/>
      <c r="AV540" s="242"/>
      <c r="AW540" s="239"/>
      <c r="AX540" s="236"/>
      <c r="AY540" s="242"/>
      <c r="AZ540" s="239"/>
      <c r="BA540" s="236"/>
      <c r="BB540" s="242"/>
      <c r="BC540" s="239"/>
      <c r="BD540" s="293"/>
      <c r="BE540" s="296"/>
      <c r="BF540" s="296"/>
      <c r="BG540" s="299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29" t="s">
        <v>287</v>
      </c>
      <c r="M541" s="278"/>
      <c r="N541" s="229" t="s">
        <v>286</v>
      </c>
      <c r="O541" s="278"/>
      <c r="P541" s="229" t="s">
        <v>286</v>
      </c>
      <c r="Q541" s="230"/>
      <c r="R541" s="229" t="s">
        <v>286</v>
      </c>
      <c r="S541" s="230"/>
      <c r="T541" s="229" t="s">
        <v>286</v>
      </c>
      <c r="U541" s="230"/>
      <c r="V541" s="229" t="s">
        <v>286</v>
      </c>
      <c r="W541" s="230"/>
      <c r="X541" s="229" t="s">
        <v>286</v>
      </c>
      <c r="Y541" s="230"/>
      <c r="Z541" s="229" t="s">
        <v>286</v>
      </c>
      <c r="AA541" s="230"/>
      <c r="AB541" s="229" t="s">
        <v>286</v>
      </c>
      <c r="AC541" s="230"/>
      <c r="AD541" s="229" t="s">
        <v>286</v>
      </c>
      <c r="AE541" s="230"/>
      <c r="AF541" s="243" t="s">
        <v>285</v>
      </c>
      <c r="AG541" s="230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75"/>
      <c r="F542" s="276"/>
      <c r="G542" s="277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65">
        <v>1</v>
      </c>
      <c r="D543" s="54"/>
      <c r="E543" s="53"/>
      <c r="F543" s="53"/>
      <c r="G543" s="52"/>
      <c r="H543" s="259"/>
      <c r="I543" s="269"/>
      <c r="J543" s="269"/>
      <c r="K543" s="269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44"/>
      <c r="AK543" s="244"/>
      <c r="AL543" s="44"/>
      <c r="AM543" s="211"/>
      <c r="AN543" s="211"/>
      <c r="AO543" s="247">
        <f>SUMPRODUCT(LEN($M543:$AE546)-LEN(SUBSTITUTE($M543:$AE546,"A", "")))</f>
        <v>0</v>
      </c>
      <c r="AP543" s="240">
        <f>SUMPRODUCT(LEN($AH543:$AH546)-LEN(SUBSTITUTE($AH543:$AH546,"A", "")))</f>
        <v>0</v>
      </c>
      <c r="AQ543" s="237">
        <f>SUMPRODUCT(LEN($AG543:$AG546)-LEN(SUBSTITUTE($AG543:$AG546,"A", "")))</f>
        <v>0</v>
      </c>
      <c r="AR543" s="234">
        <f>SUMPRODUCT(LEN($M543:$AE546)-LEN(SUBSTITUTE($M543:$AE546,"S", "")))</f>
        <v>0</v>
      </c>
      <c r="AS543" s="240">
        <f>SUMPRODUCT(LEN($AH543:$AH546)-LEN(SUBSTITUTE($AH543:$AH546,"S", "")))</f>
        <v>0</v>
      </c>
      <c r="AT543" s="237">
        <f>SUMPRODUCT(LEN($AG543:$AG546)-LEN(SUBSTITUTE($AG543:$AG546,"S", "")))</f>
        <v>0</v>
      </c>
      <c r="AU543" s="234">
        <f>SUMPRODUCT(LEN($M543:$AE546)-LEN(SUBSTITUTE($M543:$AE546,"F", "")))</f>
        <v>0</v>
      </c>
      <c r="AV543" s="240">
        <f>SUMPRODUCT(LEN($AH543:$AH546)-LEN(SUBSTITUTE($AH543:$AH546,"F", "")))</f>
        <v>0</v>
      </c>
      <c r="AW543" s="237">
        <f>SUMPRODUCT(LEN($AG543:$AG546)-LEN(SUBSTITUTE($AG543:$AG546,"F", "")))</f>
        <v>0</v>
      </c>
      <c r="AX543" s="234">
        <f>SUMPRODUCT(LEN($M543:$AE546)-LEN(SUBSTITUTE($M543:$AE546,"G", "")))</f>
        <v>0</v>
      </c>
      <c r="AY543" s="240">
        <f>SUMPRODUCT(LEN($AH543:$AH546)-LEN(SUBSTITUTE($AH543:$AH546,"G", "")))</f>
        <v>0</v>
      </c>
      <c r="AZ543" s="237">
        <f>SUMPRODUCT(LEN($AG543:$AG546)-LEN(SUBSTITUTE($AG543:$AG546,"G", "")))</f>
        <v>0</v>
      </c>
      <c r="BA543" s="234">
        <f>SUMPRODUCT(LEN($M543:$AE546)-LEN(SUBSTITUTE($M543:$AE546,"M", "")))</f>
        <v>0</v>
      </c>
      <c r="BB543" s="240">
        <f>SUMPRODUCT(LEN($AH543:$AH546)-LEN(SUBSTITUTE($AH543:$AH546,"M", "")))</f>
        <v>0</v>
      </c>
      <c r="BC543" s="237">
        <f>SUMPRODUCT(LEN($AG543:$AG546)-LEN(SUBSTITUTE($AG543:$AG546,"M", "")))</f>
        <v>0</v>
      </c>
      <c r="BD543" s="291">
        <f>SUMPRODUCT(LEN($AI543:$AI546)-LEN(SUBSTITUTE($AI543:$AI546,"S", "")))</f>
        <v>0</v>
      </c>
      <c r="BE543" s="294">
        <f>SUMPRODUCT(LEN($AI543:$AI546)-LEN(SUBSTITUTE($AI543:$AI546,"F", "")))</f>
        <v>0</v>
      </c>
      <c r="BF543" s="294">
        <f>SUMPRODUCT(LEN($AI543:$AI546)-LEN(SUBSTITUTE($AI543:$AI546,"G", "")))</f>
        <v>0</v>
      </c>
      <c r="BG543" s="297">
        <f>SUMPRODUCT(LEN($AI543:$AI546)-LEN(SUBSTITUTE($AI543:$AI546,"M", "")))</f>
        <v>0</v>
      </c>
    </row>
    <row r="544" spans="2:60" ht="28.15" hidden="1" customHeight="1" thickBot="1">
      <c r="B544" s="34"/>
      <c r="C544" s="266"/>
      <c r="D544" s="43"/>
      <c r="E544" s="42"/>
      <c r="F544" s="42"/>
      <c r="G544" s="41"/>
      <c r="H544" s="260"/>
      <c r="I544" s="270"/>
      <c r="J544" s="270"/>
      <c r="K544" s="270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45"/>
      <c r="AK544" s="245"/>
      <c r="AL544" s="23"/>
      <c r="AM544" s="211"/>
      <c r="AN544" s="211"/>
      <c r="AO544" s="248"/>
      <c r="AP544" s="241"/>
      <c r="AQ544" s="238"/>
      <c r="AR544" s="235"/>
      <c r="AS544" s="241"/>
      <c r="AT544" s="238"/>
      <c r="AU544" s="235"/>
      <c r="AV544" s="241"/>
      <c r="AW544" s="238"/>
      <c r="AX544" s="235"/>
      <c r="AY544" s="241"/>
      <c r="AZ544" s="238"/>
      <c r="BA544" s="235"/>
      <c r="BB544" s="241"/>
      <c r="BC544" s="238"/>
      <c r="BD544" s="292"/>
      <c r="BE544" s="295"/>
      <c r="BF544" s="295"/>
      <c r="BG544" s="298"/>
    </row>
    <row r="545" spans="2:60" ht="28.15" hidden="1" customHeight="1">
      <c r="B545" s="34"/>
      <c r="C545" s="267"/>
      <c r="D545" s="33"/>
      <c r="E545" s="32"/>
      <c r="F545" s="32"/>
      <c r="G545" s="31"/>
      <c r="H545" s="257"/>
      <c r="I545" s="271"/>
      <c r="J545" s="271"/>
      <c r="K545" s="271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45"/>
      <c r="AK545" s="245"/>
      <c r="AL545" s="23"/>
      <c r="AM545" s="211"/>
      <c r="AN545" s="211"/>
      <c r="AO545" s="248"/>
      <c r="AP545" s="241"/>
      <c r="AQ545" s="238"/>
      <c r="AR545" s="235"/>
      <c r="AS545" s="241"/>
      <c r="AT545" s="238"/>
      <c r="AU545" s="235"/>
      <c r="AV545" s="241"/>
      <c r="AW545" s="238"/>
      <c r="AX545" s="235"/>
      <c r="AY545" s="241"/>
      <c r="AZ545" s="238"/>
      <c r="BA545" s="235"/>
      <c r="BB545" s="241"/>
      <c r="BC545" s="238"/>
      <c r="BD545" s="292"/>
      <c r="BE545" s="295"/>
      <c r="BF545" s="295"/>
      <c r="BG545" s="298"/>
    </row>
    <row r="546" spans="2:60" ht="28.15" hidden="1" customHeight="1" thickBot="1">
      <c r="B546" s="34"/>
      <c r="C546" s="273"/>
      <c r="D546" s="64"/>
      <c r="E546" s="63"/>
      <c r="F546" s="63"/>
      <c r="G546" s="62"/>
      <c r="H546" s="258"/>
      <c r="I546" s="274"/>
      <c r="J546" s="274"/>
      <c r="K546" s="274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50"/>
      <c r="AK546" s="250"/>
      <c r="AL546" s="55"/>
      <c r="AM546" s="211"/>
      <c r="AN546" s="211"/>
      <c r="AO546" s="249"/>
      <c r="AP546" s="242"/>
      <c r="AQ546" s="239"/>
      <c r="AR546" s="236"/>
      <c r="AS546" s="242"/>
      <c r="AT546" s="239"/>
      <c r="AU546" s="236"/>
      <c r="AV546" s="242"/>
      <c r="AW546" s="239"/>
      <c r="AX546" s="236"/>
      <c r="AY546" s="242"/>
      <c r="AZ546" s="239"/>
      <c r="BA546" s="236"/>
      <c r="BB546" s="242"/>
      <c r="BC546" s="239"/>
      <c r="BD546" s="293"/>
      <c r="BE546" s="296"/>
      <c r="BF546" s="296"/>
      <c r="BG546" s="299"/>
    </row>
    <row r="547" spans="2:60" ht="28.15" hidden="1" customHeight="1">
      <c r="B547" s="34"/>
      <c r="C547" s="265">
        <v>2</v>
      </c>
      <c r="D547" s="54"/>
      <c r="E547" s="53"/>
      <c r="F547" s="53"/>
      <c r="G547" s="52"/>
      <c r="H547" s="259"/>
      <c r="I547" s="269"/>
      <c r="J547" s="269"/>
      <c r="K547" s="269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51"/>
      <c r="AK547" s="254"/>
      <c r="AL547" s="44"/>
      <c r="AM547" s="211"/>
      <c r="AN547" s="211"/>
      <c r="AO547" s="247">
        <f>SUMPRODUCT(LEN($M547:$AE550)-LEN(SUBSTITUTE($M547:$AE550,"A", "")))</f>
        <v>0</v>
      </c>
      <c r="AP547" s="240">
        <f>SUMPRODUCT(LEN($AH547:$AH550)-LEN(SUBSTITUTE($AH547:$AH550,"A", "")))</f>
        <v>0</v>
      </c>
      <c r="AQ547" s="237">
        <f>SUMPRODUCT(LEN($AG547:$AG550)-LEN(SUBSTITUTE($AG547:$AG550,"A", "")))</f>
        <v>0</v>
      </c>
      <c r="AR547" s="234">
        <f>SUMPRODUCT(LEN($M547:$AE550)-LEN(SUBSTITUTE($M547:$AE550,"S", "")))</f>
        <v>0</v>
      </c>
      <c r="AS547" s="240">
        <f>SUMPRODUCT(LEN($AH547:$AH550)-LEN(SUBSTITUTE($AH547:$AH550,"S", "")))</f>
        <v>0</v>
      </c>
      <c r="AT547" s="237">
        <f>SUMPRODUCT(LEN($AG547:$AG550)-LEN(SUBSTITUTE($AG547:$AG550,"S", "")))</f>
        <v>0</v>
      </c>
      <c r="AU547" s="234">
        <f>SUMPRODUCT(LEN($M547:$AE550)-LEN(SUBSTITUTE($M547:$AE550,"F", "")))</f>
        <v>0</v>
      </c>
      <c r="AV547" s="240">
        <f>SUMPRODUCT(LEN($AH547:$AH550)-LEN(SUBSTITUTE($AH547:$AH550,"F", "")))</f>
        <v>0</v>
      </c>
      <c r="AW547" s="237">
        <f>SUMPRODUCT(LEN($AG547:$AG550)-LEN(SUBSTITUTE($AG547:$AG550,"F", "")))</f>
        <v>0</v>
      </c>
      <c r="AX547" s="234">
        <f>SUMPRODUCT(LEN($M547:$AE550)-LEN(SUBSTITUTE($M547:$AE550,"G", "")))</f>
        <v>0</v>
      </c>
      <c r="AY547" s="240">
        <f>SUMPRODUCT(LEN($AH547:$AH550)-LEN(SUBSTITUTE($AH547:$AH550,"G", "")))</f>
        <v>0</v>
      </c>
      <c r="AZ547" s="237">
        <f>SUMPRODUCT(LEN($AG547:$AG550)-LEN(SUBSTITUTE($AG547:$AG550,"G", "")))</f>
        <v>0</v>
      </c>
      <c r="BA547" s="234">
        <f>SUMPRODUCT(LEN($M547:$AE550)-LEN(SUBSTITUTE($M547:$AE550,"M", "")))</f>
        <v>0</v>
      </c>
      <c r="BB547" s="240">
        <f>SUMPRODUCT(LEN($AH547:$AH550)-LEN(SUBSTITUTE($AH547:$AH550,"M", "")))</f>
        <v>0</v>
      </c>
      <c r="BC547" s="237">
        <f>SUMPRODUCT(LEN($AG547:$AG550)-LEN(SUBSTITUTE($AG547:$AG550,"M", "")))</f>
        <v>0</v>
      </c>
      <c r="BD547" s="291">
        <f>SUMPRODUCT(LEN($AI547:$AI550)-LEN(SUBSTITUTE($AI547:$AI550,"S", "")))</f>
        <v>0</v>
      </c>
      <c r="BE547" s="294">
        <f>SUMPRODUCT(LEN($AI547:$AI550)-LEN(SUBSTITUTE($AI547:$AI550,"F", "")))</f>
        <v>0</v>
      </c>
      <c r="BF547" s="294">
        <f>SUMPRODUCT(LEN($AI547:$AI550)-LEN(SUBSTITUTE($AI547:$AI550,"G", "")))</f>
        <v>0</v>
      </c>
      <c r="BG547" s="297">
        <f>SUMPRODUCT(LEN($AI547:$AI550)-LEN(SUBSTITUTE($AI547:$AI550,"M", "")))</f>
        <v>0</v>
      </c>
    </row>
    <row r="548" spans="2:60" ht="28.15" hidden="1" customHeight="1" thickBot="1">
      <c r="B548" s="34"/>
      <c r="C548" s="266"/>
      <c r="D548" s="43"/>
      <c r="E548" s="42"/>
      <c r="F548" s="42"/>
      <c r="G548" s="41"/>
      <c r="H548" s="260"/>
      <c r="I548" s="270"/>
      <c r="J548" s="270"/>
      <c r="K548" s="270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52"/>
      <c r="AK548" s="255"/>
      <c r="AL548" s="23"/>
      <c r="AM548" s="211"/>
      <c r="AN548" s="211"/>
      <c r="AO548" s="248"/>
      <c r="AP548" s="241"/>
      <c r="AQ548" s="238"/>
      <c r="AR548" s="235"/>
      <c r="AS548" s="241"/>
      <c r="AT548" s="238"/>
      <c r="AU548" s="235"/>
      <c r="AV548" s="241"/>
      <c r="AW548" s="238"/>
      <c r="AX548" s="235"/>
      <c r="AY548" s="241"/>
      <c r="AZ548" s="238"/>
      <c r="BA548" s="235"/>
      <c r="BB548" s="241"/>
      <c r="BC548" s="238"/>
      <c r="BD548" s="292"/>
      <c r="BE548" s="295"/>
      <c r="BF548" s="295"/>
      <c r="BG548" s="298"/>
    </row>
    <row r="549" spans="2:60" ht="28.15" hidden="1" customHeight="1">
      <c r="B549" s="34"/>
      <c r="C549" s="267"/>
      <c r="D549" s="33"/>
      <c r="E549" s="32"/>
      <c r="F549" s="32"/>
      <c r="G549" s="31"/>
      <c r="H549" s="257"/>
      <c r="I549" s="271"/>
      <c r="J549" s="271"/>
      <c r="K549" s="271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52"/>
      <c r="AK549" s="255"/>
      <c r="AL549" s="23"/>
      <c r="AM549" s="211"/>
      <c r="AN549" s="211"/>
      <c r="AO549" s="248"/>
      <c r="AP549" s="241"/>
      <c r="AQ549" s="238"/>
      <c r="AR549" s="235"/>
      <c r="AS549" s="241"/>
      <c r="AT549" s="238"/>
      <c r="AU549" s="235"/>
      <c r="AV549" s="241"/>
      <c r="AW549" s="238"/>
      <c r="AX549" s="235"/>
      <c r="AY549" s="241"/>
      <c r="AZ549" s="238"/>
      <c r="BA549" s="235"/>
      <c r="BB549" s="241"/>
      <c r="BC549" s="238"/>
      <c r="BD549" s="292"/>
      <c r="BE549" s="295"/>
      <c r="BF549" s="295"/>
      <c r="BG549" s="298"/>
    </row>
    <row r="550" spans="2:60" ht="28.15" hidden="1" customHeight="1" thickBot="1">
      <c r="B550" s="34"/>
      <c r="C550" s="273"/>
      <c r="D550" s="64"/>
      <c r="E550" s="63"/>
      <c r="F550" s="63"/>
      <c r="G550" s="62"/>
      <c r="H550" s="258"/>
      <c r="I550" s="274"/>
      <c r="J550" s="274"/>
      <c r="K550" s="274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53"/>
      <c r="AK550" s="256"/>
      <c r="AL550" s="55"/>
      <c r="AM550" s="211"/>
      <c r="AN550" s="211"/>
      <c r="AO550" s="249"/>
      <c r="AP550" s="242"/>
      <c r="AQ550" s="239"/>
      <c r="AR550" s="236"/>
      <c r="AS550" s="242"/>
      <c r="AT550" s="239"/>
      <c r="AU550" s="236"/>
      <c r="AV550" s="242"/>
      <c r="AW550" s="239"/>
      <c r="AX550" s="236"/>
      <c r="AY550" s="242"/>
      <c r="AZ550" s="239"/>
      <c r="BA550" s="236"/>
      <c r="BB550" s="242"/>
      <c r="BC550" s="239"/>
      <c r="BD550" s="293"/>
      <c r="BE550" s="296"/>
      <c r="BF550" s="296"/>
      <c r="BG550" s="299"/>
    </row>
    <row r="551" spans="2:60" ht="28.15" hidden="1" customHeight="1">
      <c r="B551" s="34"/>
      <c r="C551" s="265">
        <v>3</v>
      </c>
      <c r="D551" s="54"/>
      <c r="E551" s="53"/>
      <c r="F551" s="53"/>
      <c r="G551" s="52"/>
      <c r="H551" s="259"/>
      <c r="I551" s="269"/>
      <c r="J551" s="269"/>
      <c r="K551" s="269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44"/>
      <c r="AK551" s="244"/>
      <c r="AL551" s="44"/>
      <c r="AM551" s="211"/>
      <c r="AN551" s="211"/>
      <c r="AO551" s="247">
        <f>SUMPRODUCT(LEN($M551:$AE554)-LEN(SUBSTITUTE($M551:$AE554,"A", "")))</f>
        <v>0</v>
      </c>
      <c r="AP551" s="240">
        <f>SUMPRODUCT(LEN($AH551:$AH554)-LEN(SUBSTITUTE($AH551:$AH554,"A", "")))</f>
        <v>0</v>
      </c>
      <c r="AQ551" s="237">
        <f>SUMPRODUCT(LEN($AG551:$AG554)-LEN(SUBSTITUTE($AG551:$AG554,"A", "")))</f>
        <v>0</v>
      </c>
      <c r="AR551" s="234">
        <f>SUMPRODUCT(LEN($M551:$AE554)-LEN(SUBSTITUTE($M551:$AE554,"S", "")))</f>
        <v>0</v>
      </c>
      <c r="AS551" s="240">
        <f>SUMPRODUCT(LEN($AH551:$AH554)-LEN(SUBSTITUTE($AH551:$AH554,"S", "")))</f>
        <v>0</v>
      </c>
      <c r="AT551" s="237">
        <f>SUMPRODUCT(LEN($AG551:$AG554)-LEN(SUBSTITUTE($AG551:$AG554,"S", "")))</f>
        <v>0</v>
      </c>
      <c r="AU551" s="234">
        <f>SUMPRODUCT(LEN($M551:$AE554)-LEN(SUBSTITUTE($M551:$AE554,"F", "")))</f>
        <v>0</v>
      </c>
      <c r="AV551" s="240">
        <f>SUMPRODUCT(LEN($AH551:$AH554)-LEN(SUBSTITUTE($AH551:$AH554,"F", "")))</f>
        <v>0</v>
      </c>
      <c r="AW551" s="237">
        <f>SUMPRODUCT(LEN($AG551:$AG554)-LEN(SUBSTITUTE($AG551:$AG554,"F", "")))</f>
        <v>0</v>
      </c>
      <c r="AX551" s="234">
        <f>SUMPRODUCT(LEN($M551:$AE554)-LEN(SUBSTITUTE($M551:$AE554,"G", "")))</f>
        <v>0</v>
      </c>
      <c r="AY551" s="240">
        <f>SUMPRODUCT(LEN($AH551:$AH554)-LEN(SUBSTITUTE($AH551:$AH554,"G", "")))</f>
        <v>0</v>
      </c>
      <c r="AZ551" s="237">
        <f>SUMPRODUCT(LEN($AG551:$AG554)-LEN(SUBSTITUTE($AG551:$AG554,"G", "")))</f>
        <v>0</v>
      </c>
      <c r="BA551" s="234">
        <f>SUMPRODUCT(LEN($M551:$AE554)-LEN(SUBSTITUTE($M551:$AE554,"M", "")))</f>
        <v>0</v>
      </c>
      <c r="BB551" s="240">
        <f>SUMPRODUCT(LEN($AH551:$AH554)-LEN(SUBSTITUTE($AH551:$AH554,"M", "")))</f>
        <v>0</v>
      </c>
      <c r="BC551" s="237">
        <f>SUMPRODUCT(LEN($AG551:$AG554)-LEN(SUBSTITUTE($AG551:$AG554,"M", "")))</f>
        <v>0</v>
      </c>
      <c r="BD551" s="291">
        <f>SUMPRODUCT(LEN($AI551:$AI554)-LEN(SUBSTITUTE($AI551:$AI554,"S", "")))</f>
        <v>0</v>
      </c>
      <c r="BE551" s="294">
        <f>SUMPRODUCT(LEN($AI551:$AI554)-LEN(SUBSTITUTE($AI551:$AI554,"F", "")))</f>
        <v>0</v>
      </c>
      <c r="BF551" s="294">
        <f>SUMPRODUCT(LEN($AI551:$AI554)-LEN(SUBSTITUTE($AI551:$AI554,"G", "")))</f>
        <v>0</v>
      </c>
      <c r="BG551" s="297">
        <f>SUMPRODUCT(LEN($AI551:$AI554)-LEN(SUBSTITUTE($AI551:$AI554,"M", "")))</f>
        <v>0</v>
      </c>
    </row>
    <row r="552" spans="2:60" ht="28.15" hidden="1" customHeight="1" thickBot="1">
      <c r="B552" s="34"/>
      <c r="C552" s="266"/>
      <c r="D552" s="43"/>
      <c r="E552" s="42"/>
      <c r="F552" s="42"/>
      <c r="G552" s="41"/>
      <c r="H552" s="260"/>
      <c r="I552" s="270"/>
      <c r="J552" s="270"/>
      <c r="K552" s="270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45"/>
      <c r="AK552" s="245"/>
      <c r="AL552" s="23"/>
      <c r="AM552" s="211"/>
      <c r="AN552" s="211"/>
      <c r="AO552" s="248"/>
      <c r="AP552" s="241"/>
      <c r="AQ552" s="238"/>
      <c r="AR552" s="235"/>
      <c r="AS552" s="241"/>
      <c r="AT552" s="238"/>
      <c r="AU552" s="235"/>
      <c r="AV552" s="241"/>
      <c r="AW552" s="238"/>
      <c r="AX552" s="235"/>
      <c r="AY552" s="241"/>
      <c r="AZ552" s="238"/>
      <c r="BA552" s="235"/>
      <c r="BB552" s="241"/>
      <c r="BC552" s="238"/>
      <c r="BD552" s="292"/>
      <c r="BE552" s="295"/>
      <c r="BF552" s="295"/>
      <c r="BG552" s="298"/>
    </row>
    <row r="553" spans="2:60" ht="28.15" hidden="1" customHeight="1">
      <c r="B553" s="34"/>
      <c r="C553" s="267"/>
      <c r="D553" s="33"/>
      <c r="E553" s="32"/>
      <c r="F553" s="32"/>
      <c r="G553" s="31"/>
      <c r="H553" s="257"/>
      <c r="I553" s="271"/>
      <c r="J553" s="271"/>
      <c r="K553" s="271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45"/>
      <c r="AK553" s="245"/>
      <c r="AL553" s="23"/>
      <c r="AM553" s="211"/>
      <c r="AN553" s="211"/>
      <c r="AO553" s="248"/>
      <c r="AP553" s="241"/>
      <c r="AQ553" s="238"/>
      <c r="AR553" s="235"/>
      <c r="AS553" s="241"/>
      <c r="AT553" s="238"/>
      <c r="AU553" s="235"/>
      <c r="AV553" s="241"/>
      <c r="AW553" s="238"/>
      <c r="AX553" s="235"/>
      <c r="AY553" s="241"/>
      <c r="AZ553" s="238"/>
      <c r="BA553" s="235"/>
      <c r="BB553" s="241"/>
      <c r="BC553" s="238"/>
      <c r="BD553" s="292"/>
      <c r="BE553" s="295"/>
      <c r="BF553" s="295"/>
      <c r="BG553" s="298"/>
    </row>
    <row r="554" spans="2:60" ht="28.15" hidden="1" customHeight="1" thickBot="1">
      <c r="B554" s="22"/>
      <c r="C554" s="268"/>
      <c r="D554" s="21"/>
      <c r="E554" s="20"/>
      <c r="F554" s="20"/>
      <c r="G554" s="19"/>
      <c r="H554" s="258"/>
      <c r="I554" s="272"/>
      <c r="J554" s="272"/>
      <c r="K554" s="27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46"/>
      <c r="AK554" s="246"/>
      <c r="AL554" s="11"/>
      <c r="AM554" s="211"/>
      <c r="AN554" s="211"/>
      <c r="AO554" s="249"/>
      <c r="AP554" s="242"/>
      <c r="AQ554" s="239"/>
      <c r="AR554" s="236"/>
      <c r="AS554" s="242"/>
      <c r="AT554" s="239"/>
      <c r="AU554" s="236"/>
      <c r="AV554" s="242"/>
      <c r="AW554" s="239"/>
      <c r="AX554" s="236"/>
      <c r="AY554" s="242"/>
      <c r="AZ554" s="239"/>
      <c r="BA554" s="236"/>
      <c r="BB554" s="242"/>
      <c r="BC554" s="239"/>
      <c r="BD554" s="293"/>
      <c r="BE554" s="296"/>
      <c r="BF554" s="296"/>
      <c r="BG554" s="299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29" t="s">
        <v>287</v>
      </c>
      <c r="M555" s="278"/>
      <c r="N555" s="229" t="s">
        <v>286</v>
      </c>
      <c r="O555" s="278"/>
      <c r="P555" s="229" t="s">
        <v>286</v>
      </c>
      <c r="Q555" s="230"/>
      <c r="R555" s="229" t="s">
        <v>286</v>
      </c>
      <c r="S555" s="230"/>
      <c r="T555" s="229" t="s">
        <v>286</v>
      </c>
      <c r="U555" s="230"/>
      <c r="V555" s="229" t="s">
        <v>286</v>
      </c>
      <c r="W555" s="230"/>
      <c r="X555" s="229" t="s">
        <v>286</v>
      </c>
      <c r="Y555" s="230"/>
      <c r="Z555" s="229" t="s">
        <v>286</v>
      </c>
      <c r="AA555" s="230"/>
      <c r="AB555" s="229" t="s">
        <v>286</v>
      </c>
      <c r="AC555" s="230"/>
      <c r="AD555" s="229" t="s">
        <v>286</v>
      </c>
      <c r="AE555" s="230"/>
      <c r="AF555" s="243" t="s">
        <v>285</v>
      </c>
      <c r="AG555" s="230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75"/>
      <c r="F556" s="276"/>
      <c r="G556" s="277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65">
        <v>1</v>
      </c>
      <c r="D557" s="54"/>
      <c r="E557" s="53"/>
      <c r="F557" s="53"/>
      <c r="G557" s="52"/>
      <c r="H557" s="259"/>
      <c r="I557" s="269"/>
      <c r="J557" s="269"/>
      <c r="K557" s="269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44"/>
      <c r="AK557" s="244"/>
      <c r="AL557" s="44"/>
      <c r="AM557" s="211"/>
      <c r="AN557" s="211"/>
      <c r="AO557" s="247">
        <f>SUMPRODUCT(LEN($M557:$AE560)-LEN(SUBSTITUTE($M557:$AE560,"A", "")))</f>
        <v>0</v>
      </c>
      <c r="AP557" s="240">
        <f>SUMPRODUCT(LEN($AH557:$AH560)-LEN(SUBSTITUTE($AH557:$AH560,"A", "")))</f>
        <v>0</v>
      </c>
      <c r="AQ557" s="237">
        <f>SUMPRODUCT(LEN($AG557:$AG560)-LEN(SUBSTITUTE($AG557:$AG560,"A", "")))</f>
        <v>0</v>
      </c>
      <c r="AR557" s="234">
        <f>SUMPRODUCT(LEN($M557:$AE560)-LEN(SUBSTITUTE($M557:$AE560,"S", "")))</f>
        <v>0</v>
      </c>
      <c r="AS557" s="240">
        <f>SUMPRODUCT(LEN($AH557:$AH560)-LEN(SUBSTITUTE($AH557:$AH560,"S", "")))</f>
        <v>0</v>
      </c>
      <c r="AT557" s="237">
        <f>SUMPRODUCT(LEN($AG557:$AG560)-LEN(SUBSTITUTE($AG557:$AG560,"S", "")))</f>
        <v>0</v>
      </c>
      <c r="AU557" s="234">
        <f>SUMPRODUCT(LEN($M557:$AE560)-LEN(SUBSTITUTE($M557:$AE560,"F", "")))</f>
        <v>0</v>
      </c>
      <c r="AV557" s="240">
        <f>SUMPRODUCT(LEN($AH557:$AH560)-LEN(SUBSTITUTE($AH557:$AH560,"F", "")))</f>
        <v>0</v>
      </c>
      <c r="AW557" s="237">
        <f>SUMPRODUCT(LEN($AG557:$AG560)-LEN(SUBSTITUTE($AG557:$AG560,"F", "")))</f>
        <v>0</v>
      </c>
      <c r="AX557" s="234">
        <f>SUMPRODUCT(LEN($M557:$AE560)-LEN(SUBSTITUTE($M557:$AE560,"G", "")))</f>
        <v>0</v>
      </c>
      <c r="AY557" s="240">
        <f>SUMPRODUCT(LEN($AH557:$AH560)-LEN(SUBSTITUTE($AH557:$AH560,"G", "")))</f>
        <v>0</v>
      </c>
      <c r="AZ557" s="237">
        <f>SUMPRODUCT(LEN($AG557:$AG560)-LEN(SUBSTITUTE($AG557:$AG560,"G", "")))</f>
        <v>0</v>
      </c>
      <c r="BA557" s="234">
        <f>SUMPRODUCT(LEN($M557:$AE560)-LEN(SUBSTITUTE($M557:$AE560,"M", "")))</f>
        <v>0</v>
      </c>
      <c r="BB557" s="240">
        <f>SUMPRODUCT(LEN($AH557:$AH560)-LEN(SUBSTITUTE($AH557:$AH560,"M", "")))</f>
        <v>0</v>
      </c>
      <c r="BC557" s="237">
        <f>SUMPRODUCT(LEN($AG557:$AG560)-LEN(SUBSTITUTE($AG557:$AG560,"M", "")))</f>
        <v>0</v>
      </c>
      <c r="BD557" s="291">
        <f>SUMPRODUCT(LEN($AI557:$AI560)-LEN(SUBSTITUTE($AI557:$AI560,"S", "")))</f>
        <v>0</v>
      </c>
      <c r="BE557" s="294">
        <f>SUMPRODUCT(LEN($AI557:$AI560)-LEN(SUBSTITUTE($AI557:$AI560,"F", "")))</f>
        <v>0</v>
      </c>
      <c r="BF557" s="294">
        <f>SUMPRODUCT(LEN($AI557:$AI560)-LEN(SUBSTITUTE($AI557:$AI560,"G", "")))</f>
        <v>0</v>
      </c>
      <c r="BG557" s="297">
        <f>SUMPRODUCT(LEN($AI557:$AI560)-LEN(SUBSTITUTE($AI557:$AI560,"M", "")))</f>
        <v>0</v>
      </c>
    </row>
    <row r="558" spans="2:60" ht="28.15" hidden="1" customHeight="1" thickBot="1">
      <c r="B558" s="34"/>
      <c r="C558" s="266"/>
      <c r="D558" s="43"/>
      <c r="E558" s="42"/>
      <c r="F558" s="42"/>
      <c r="G558" s="41"/>
      <c r="H558" s="260"/>
      <c r="I558" s="270"/>
      <c r="J558" s="270"/>
      <c r="K558" s="270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45"/>
      <c r="AK558" s="245"/>
      <c r="AL558" s="23"/>
      <c r="AM558" s="211"/>
      <c r="AN558" s="211"/>
      <c r="AO558" s="248"/>
      <c r="AP558" s="241"/>
      <c r="AQ558" s="238"/>
      <c r="AR558" s="235"/>
      <c r="AS558" s="241"/>
      <c r="AT558" s="238"/>
      <c r="AU558" s="235"/>
      <c r="AV558" s="241"/>
      <c r="AW558" s="238"/>
      <c r="AX558" s="235"/>
      <c r="AY558" s="241"/>
      <c r="AZ558" s="238"/>
      <c r="BA558" s="235"/>
      <c r="BB558" s="241"/>
      <c r="BC558" s="238"/>
      <c r="BD558" s="292"/>
      <c r="BE558" s="295"/>
      <c r="BF558" s="295"/>
      <c r="BG558" s="298"/>
    </row>
    <row r="559" spans="2:60" ht="28.15" hidden="1" customHeight="1">
      <c r="B559" s="34"/>
      <c r="C559" s="267"/>
      <c r="D559" s="33"/>
      <c r="E559" s="32"/>
      <c r="F559" s="32"/>
      <c r="G559" s="31"/>
      <c r="H559" s="257"/>
      <c r="I559" s="271"/>
      <c r="J559" s="271"/>
      <c r="K559" s="271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45"/>
      <c r="AK559" s="245"/>
      <c r="AL559" s="23"/>
      <c r="AM559" s="211"/>
      <c r="AN559" s="211"/>
      <c r="AO559" s="248"/>
      <c r="AP559" s="241"/>
      <c r="AQ559" s="238"/>
      <c r="AR559" s="235"/>
      <c r="AS559" s="241"/>
      <c r="AT559" s="238"/>
      <c r="AU559" s="235"/>
      <c r="AV559" s="241"/>
      <c r="AW559" s="238"/>
      <c r="AX559" s="235"/>
      <c r="AY559" s="241"/>
      <c r="AZ559" s="238"/>
      <c r="BA559" s="235"/>
      <c r="BB559" s="241"/>
      <c r="BC559" s="238"/>
      <c r="BD559" s="292"/>
      <c r="BE559" s="295"/>
      <c r="BF559" s="295"/>
      <c r="BG559" s="298"/>
    </row>
    <row r="560" spans="2:60" ht="28.15" hidden="1" customHeight="1" thickBot="1">
      <c r="B560" s="34"/>
      <c r="C560" s="273"/>
      <c r="D560" s="64"/>
      <c r="E560" s="63"/>
      <c r="F560" s="63"/>
      <c r="G560" s="62"/>
      <c r="H560" s="258"/>
      <c r="I560" s="274"/>
      <c r="J560" s="274"/>
      <c r="K560" s="274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50"/>
      <c r="AK560" s="250"/>
      <c r="AL560" s="55"/>
      <c r="AM560" s="211"/>
      <c r="AN560" s="211"/>
      <c r="AO560" s="249"/>
      <c r="AP560" s="242"/>
      <c r="AQ560" s="239"/>
      <c r="AR560" s="236"/>
      <c r="AS560" s="242"/>
      <c r="AT560" s="239"/>
      <c r="AU560" s="236"/>
      <c r="AV560" s="242"/>
      <c r="AW560" s="239"/>
      <c r="AX560" s="236"/>
      <c r="AY560" s="242"/>
      <c r="AZ560" s="239"/>
      <c r="BA560" s="236"/>
      <c r="BB560" s="242"/>
      <c r="BC560" s="239"/>
      <c r="BD560" s="293"/>
      <c r="BE560" s="296"/>
      <c r="BF560" s="296"/>
      <c r="BG560" s="299"/>
    </row>
    <row r="561" spans="2:60" ht="28.15" hidden="1" customHeight="1">
      <c r="B561" s="34"/>
      <c r="C561" s="265">
        <v>2</v>
      </c>
      <c r="D561" s="54"/>
      <c r="E561" s="53"/>
      <c r="F561" s="53"/>
      <c r="G561" s="52"/>
      <c r="H561" s="259"/>
      <c r="I561" s="269"/>
      <c r="J561" s="269"/>
      <c r="K561" s="269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51"/>
      <c r="AK561" s="254"/>
      <c r="AL561" s="44"/>
      <c r="AM561" s="211"/>
      <c r="AN561" s="211"/>
      <c r="AO561" s="247">
        <f>SUMPRODUCT(LEN($M561:$AE564)-LEN(SUBSTITUTE($M561:$AE564,"A", "")))</f>
        <v>0</v>
      </c>
      <c r="AP561" s="240">
        <f>SUMPRODUCT(LEN($AH561:$AH564)-LEN(SUBSTITUTE($AH561:$AH564,"A", "")))</f>
        <v>0</v>
      </c>
      <c r="AQ561" s="237">
        <f>SUMPRODUCT(LEN($AG561:$AG564)-LEN(SUBSTITUTE($AG561:$AG564,"A", "")))</f>
        <v>0</v>
      </c>
      <c r="AR561" s="234">
        <f>SUMPRODUCT(LEN($M561:$AE564)-LEN(SUBSTITUTE($M561:$AE564,"S", "")))</f>
        <v>0</v>
      </c>
      <c r="AS561" s="240">
        <f>SUMPRODUCT(LEN($AH561:$AH564)-LEN(SUBSTITUTE($AH561:$AH564,"S", "")))</f>
        <v>0</v>
      </c>
      <c r="AT561" s="237">
        <f>SUMPRODUCT(LEN($AG561:$AG564)-LEN(SUBSTITUTE($AG561:$AG564,"S", "")))</f>
        <v>0</v>
      </c>
      <c r="AU561" s="234">
        <f>SUMPRODUCT(LEN($M561:$AE564)-LEN(SUBSTITUTE($M561:$AE564,"F", "")))</f>
        <v>0</v>
      </c>
      <c r="AV561" s="240">
        <f>SUMPRODUCT(LEN($AH561:$AH564)-LEN(SUBSTITUTE($AH561:$AH564,"F", "")))</f>
        <v>0</v>
      </c>
      <c r="AW561" s="237">
        <f>SUMPRODUCT(LEN($AG561:$AG564)-LEN(SUBSTITUTE($AG561:$AG564,"F", "")))</f>
        <v>0</v>
      </c>
      <c r="AX561" s="234">
        <f>SUMPRODUCT(LEN($M561:$AE564)-LEN(SUBSTITUTE($M561:$AE564,"G", "")))</f>
        <v>0</v>
      </c>
      <c r="AY561" s="240">
        <f>SUMPRODUCT(LEN($AH561:$AH564)-LEN(SUBSTITUTE($AH561:$AH564,"G", "")))</f>
        <v>0</v>
      </c>
      <c r="AZ561" s="237">
        <f>SUMPRODUCT(LEN($AG561:$AG564)-LEN(SUBSTITUTE($AG561:$AG564,"G", "")))</f>
        <v>0</v>
      </c>
      <c r="BA561" s="234">
        <f>SUMPRODUCT(LEN($M561:$AE564)-LEN(SUBSTITUTE($M561:$AE564,"M", "")))</f>
        <v>0</v>
      </c>
      <c r="BB561" s="240">
        <f>SUMPRODUCT(LEN($AH561:$AH564)-LEN(SUBSTITUTE($AH561:$AH564,"M", "")))</f>
        <v>0</v>
      </c>
      <c r="BC561" s="237">
        <f>SUMPRODUCT(LEN($AG561:$AG564)-LEN(SUBSTITUTE($AG561:$AG564,"M", "")))</f>
        <v>0</v>
      </c>
      <c r="BD561" s="291">
        <f>SUMPRODUCT(LEN($AI561:$AI564)-LEN(SUBSTITUTE($AI561:$AI564,"S", "")))</f>
        <v>0</v>
      </c>
      <c r="BE561" s="294">
        <f>SUMPRODUCT(LEN($AI561:$AI564)-LEN(SUBSTITUTE($AI561:$AI564,"F", "")))</f>
        <v>0</v>
      </c>
      <c r="BF561" s="294">
        <f>SUMPRODUCT(LEN($AI561:$AI564)-LEN(SUBSTITUTE($AI561:$AI564,"G", "")))</f>
        <v>0</v>
      </c>
      <c r="BG561" s="297">
        <f>SUMPRODUCT(LEN($AI561:$AI564)-LEN(SUBSTITUTE($AI561:$AI564,"M", "")))</f>
        <v>0</v>
      </c>
    </row>
    <row r="562" spans="2:60" ht="28.15" hidden="1" customHeight="1" thickBot="1">
      <c r="B562" s="34"/>
      <c r="C562" s="266"/>
      <c r="D562" s="43"/>
      <c r="E562" s="42"/>
      <c r="F562" s="42"/>
      <c r="G562" s="41"/>
      <c r="H562" s="260"/>
      <c r="I562" s="270"/>
      <c r="J562" s="270"/>
      <c r="K562" s="270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52"/>
      <c r="AK562" s="255"/>
      <c r="AL562" s="23"/>
      <c r="AM562" s="211"/>
      <c r="AN562" s="211"/>
      <c r="AO562" s="248"/>
      <c r="AP562" s="241"/>
      <c r="AQ562" s="238"/>
      <c r="AR562" s="235"/>
      <c r="AS562" s="241"/>
      <c r="AT562" s="238"/>
      <c r="AU562" s="235"/>
      <c r="AV562" s="241"/>
      <c r="AW562" s="238"/>
      <c r="AX562" s="235"/>
      <c r="AY562" s="241"/>
      <c r="AZ562" s="238"/>
      <c r="BA562" s="235"/>
      <c r="BB562" s="241"/>
      <c r="BC562" s="238"/>
      <c r="BD562" s="292"/>
      <c r="BE562" s="295"/>
      <c r="BF562" s="295"/>
      <c r="BG562" s="298"/>
    </row>
    <row r="563" spans="2:60" ht="28.15" hidden="1" customHeight="1">
      <c r="B563" s="34"/>
      <c r="C563" s="267"/>
      <c r="D563" s="33"/>
      <c r="E563" s="32"/>
      <c r="F563" s="32"/>
      <c r="G563" s="31"/>
      <c r="H563" s="257"/>
      <c r="I563" s="271"/>
      <c r="J563" s="271"/>
      <c r="K563" s="271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52"/>
      <c r="AK563" s="255"/>
      <c r="AL563" s="23"/>
      <c r="AM563" s="211"/>
      <c r="AN563" s="211"/>
      <c r="AO563" s="248"/>
      <c r="AP563" s="241"/>
      <c r="AQ563" s="238"/>
      <c r="AR563" s="235"/>
      <c r="AS563" s="241"/>
      <c r="AT563" s="238"/>
      <c r="AU563" s="235"/>
      <c r="AV563" s="241"/>
      <c r="AW563" s="238"/>
      <c r="AX563" s="235"/>
      <c r="AY563" s="241"/>
      <c r="AZ563" s="238"/>
      <c r="BA563" s="235"/>
      <c r="BB563" s="241"/>
      <c r="BC563" s="238"/>
      <c r="BD563" s="292"/>
      <c r="BE563" s="295"/>
      <c r="BF563" s="295"/>
      <c r="BG563" s="298"/>
    </row>
    <row r="564" spans="2:60" ht="28.15" hidden="1" customHeight="1" thickBot="1">
      <c r="B564" s="34"/>
      <c r="C564" s="273"/>
      <c r="D564" s="64"/>
      <c r="E564" s="63"/>
      <c r="F564" s="63"/>
      <c r="G564" s="62"/>
      <c r="H564" s="258"/>
      <c r="I564" s="274"/>
      <c r="J564" s="274"/>
      <c r="K564" s="274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53"/>
      <c r="AK564" s="256"/>
      <c r="AL564" s="55"/>
      <c r="AM564" s="211"/>
      <c r="AN564" s="211"/>
      <c r="AO564" s="249"/>
      <c r="AP564" s="242"/>
      <c r="AQ564" s="239"/>
      <c r="AR564" s="236"/>
      <c r="AS564" s="242"/>
      <c r="AT564" s="239"/>
      <c r="AU564" s="236"/>
      <c r="AV564" s="242"/>
      <c r="AW564" s="239"/>
      <c r="AX564" s="236"/>
      <c r="AY564" s="242"/>
      <c r="AZ564" s="239"/>
      <c r="BA564" s="236"/>
      <c r="BB564" s="242"/>
      <c r="BC564" s="239"/>
      <c r="BD564" s="293"/>
      <c r="BE564" s="296"/>
      <c r="BF564" s="296"/>
      <c r="BG564" s="299"/>
    </row>
    <row r="565" spans="2:60" ht="28.15" hidden="1" customHeight="1">
      <c r="B565" s="34"/>
      <c r="C565" s="265">
        <v>3</v>
      </c>
      <c r="D565" s="54"/>
      <c r="E565" s="53"/>
      <c r="F565" s="53"/>
      <c r="G565" s="52"/>
      <c r="H565" s="259"/>
      <c r="I565" s="269"/>
      <c r="J565" s="269"/>
      <c r="K565" s="269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44"/>
      <c r="AK565" s="244"/>
      <c r="AL565" s="44"/>
      <c r="AM565" s="211"/>
      <c r="AN565" s="211"/>
      <c r="AO565" s="247">
        <f>SUMPRODUCT(LEN($M565:$AE568)-LEN(SUBSTITUTE($M565:$AE568,"A", "")))</f>
        <v>0</v>
      </c>
      <c r="AP565" s="240">
        <f>SUMPRODUCT(LEN($AH565:$AH568)-LEN(SUBSTITUTE($AH565:$AH568,"A", "")))</f>
        <v>0</v>
      </c>
      <c r="AQ565" s="237">
        <f>SUMPRODUCT(LEN($AG565:$AG568)-LEN(SUBSTITUTE($AG565:$AG568,"A", "")))</f>
        <v>0</v>
      </c>
      <c r="AR565" s="234">
        <f>SUMPRODUCT(LEN($M565:$AE568)-LEN(SUBSTITUTE($M565:$AE568,"S", "")))</f>
        <v>0</v>
      </c>
      <c r="AS565" s="240">
        <f>SUMPRODUCT(LEN($AH565:$AH568)-LEN(SUBSTITUTE($AH565:$AH568,"S", "")))</f>
        <v>0</v>
      </c>
      <c r="AT565" s="237">
        <f>SUMPRODUCT(LEN($AG565:$AG568)-LEN(SUBSTITUTE($AG565:$AG568,"S", "")))</f>
        <v>0</v>
      </c>
      <c r="AU565" s="234">
        <f>SUMPRODUCT(LEN($M565:$AE568)-LEN(SUBSTITUTE($M565:$AE568,"F", "")))</f>
        <v>0</v>
      </c>
      <c r="AV565" s="240">
        <f>SUMPRODUCT(LEN($AH565:$AH568)-LEN(SUBSTITUTE($AH565:$AH568,"F", "")))</f>
        <v>0</v>
      </c>
      <c r="AW565" s="237">
        <f>SUMPRODUCT(LEN($AG565:$AG568)-LEN(SUBSTITUTE($AG565:$AG568,"F", "")))</f>
        <v>0</v>
      </c>
      <c r="AX565" s="234">
        <f>SUMPRODUCT(LEN($M565:$AE568)-LEN(SUBSTITUTE($M565:$AE568,"G", "")))</f>
        <v>0</v>
      </c>
      <c r="AY565" s="240">
        <f>SUMPRODUCT(LEN($AH565:$AH568)-LEN(SUBSTITUTE($AH565:$AH568,"G", "")))</f>
        <v>0</v>
      </c>
      <c r="AZ565" s="237">
        <f>SUMPRODUCT(LEN($AG565:$AG568)-LEN(SUBSTITUTE($AG565:$AG568,"G", "")))</f>
        <v>0</v>
      </c>
      <c r="BA565" s="234">
        <f>SUMPRODUCT(LEN($M565:$AE568)-LEN(SUBSTITUTE($M565:$AE568,"M", "")))</f>
        <v>0</v>
      </c>
      <c r="BB565" s="240">
        <f>SUMPRODUCT(LEN($AH565:$AH568)-LEN(SUBSTITUTE($AH565:$AH568,"M", "")))</f>
        <v>0</v>
      </c>
      <c r="BC565" s="237">
        <f>SUMPRODUCT(LEN($AG565:$AG568)-LEN(SUBSTITUTE($AG565:$AG568,"M", "")))</f>
        <v>0</v>
      </c>
      <c r="BD565" s="291">
        <f>SUMPRODUCT(LEN($AI565:$AI568)-LEN(SUBSTITUTE($AI565:$AI568,"S", "")))</f>
        <v>0</v>
      </c>
      <c r="BE565" s="294">
        <f>SUMPRODUCT(LEN($AI565:$AI568)-LEN(SUBSTITUTE($AI565:$AI568,"F", "")))</f>
        <v>0</v>
      </c>
      <c r="BF565" s="294">
        <f>SUMPRODUCT(LEN($AI565:$AI568)-LEN(SUBSTITUTE($AI565:$AI568,"G", "")))</f>
        <v>0</v>
      </c>
      <c r="BG565" s="297">
        <f>SUMPRODUCT(LEN($AI565:$AI568)-LEN(SUBSTITUTE($AI565:$AI568,"M", "")))</f>
        <v>0</v>
      </c>
    </row>
    <row r="566" spans="2:60" ht="28.15" hidden="1" customHeight="1" thickBot="1">
      <c r="B566" s="34"/>
      <c r="C566" s="266"/>
      <c r="D566" s="43"/>
      <c r="E566" s="42"/>
      <c r="F566" s="42"/>
      <c r="G566" s="41"/>
      <c r="H566" s="260"/>
      <c r="I566" s="270"/>
      <c r="J566" s="270"/>
      <c r="K566" s="270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45"/>
      <c r="AK566" s="245"/>
      <c r="AL566" s="23"/>
      <c r="AM566" s="211"/>
      <c r="AN566" s="211"/>
      <c r="AO566" s="248"/>
      <c r="AP566" s="241"/>
      <c r="AQ566" s="238"/>
      <c r="AR566" s="235"/>
      <c r="AS566" s="241"/>
      <c r="AT566" s="238"/>
      <c r="AU566" s="235"/>
      <c r="AV566" s="241"/>
      <c r="AW566" s="238"/>
      <c r="AX566" s="235"/>
      <c r="AY566" s="241"/>
      <c r="AZ566" s="238"/>
      <c r="BA566" s="235"/>
      <c r="BB566" s="241"/>
      <c r="BC566" s="238"/>
      <c r="BD566" s="292"/>
      <c r="BE566" s="295"/>
      <c r="BF566" s="295"/>
      <c r="BG566" s="298"/>
    </row>
    <row r="567" spans="2:60" ht="28.15" hidden="1" customHeight="1">
      <c r="B567" s="34"/>
      <c r="C567" s="267"/>
      <c r="D567" s="33"/>
      <c r="E567" s="32"/>
      <c r="F567" s="32"/>
      <c r="G567" s="31"/>
      <c r="H567" s="257"/>
      <c r="I567" s="271"/>
      <c r="J567" s="271"/>
      <c r="K567" s="271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45"/>
      <c r="AK567" s="245"/>
      <c r="AL567" s="23"/>
      <c r="AM567" s="211"/>
      <c r="AN567" s="211"/>
      <c r="AO567" s="248"/>
      <c r="AP567" s="241"/>
      <c r="AQ567" s="238"/>
      <c r="AR567" s="235"/>
      <c r="AS567" s="241"/>
      <c r="AT567" s="238"/>
      <c r="AU567" s="235"/>
      <c r="AV567" s="241"/>
      <c r="AW567" s="238"/>
      <c r="AX567" s="235"/>
      <c r="AY567" s="241"/>
      <c r="AZ567" s="238"/>
      <c r="BA567" s="235"/>
      <c r="BB567" s="241"/>
      <c r="BC567" s="238"/>
      <c r="BD567" s="292"/>
      <c r="BE567" s="295"/>
      <c r="BF567" s="295"/>
      <c r="BG567" s="298"/>
    </row>
    <row r="568" spans="2:60" ht="28.15" hidden="1" customHeight="1" thickBot="1">
      <c r="B568" s="22"/>
      <c r="C568" s="268"/>
      <c r="D568" s="21"/>
      <c r="E568" s="20"/>
      <c r="F568" s="20"/>
      <c r="G568" s="19"/>
      <c r="H568" s="258"/>
      <c r="I568" s="272"/>
      <c r="J568" s="272"/>
      <c r="K568" s="27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46"/>
      <c r="AK568" s="246"/>
      <c r="AL568" s="11"/>
      <c r="AM568" s="211"/>
      <c r="AN568" s="211"/>
      <c r="AO568" s="249"/>
      <c r="AP568" s="242"/>
      <c r="AQ568" s="239"/>
      <c r="AR568" s="236"/>
      <c r="AS568" s="242"/>
      <c r="AT568" s="239"/>
      <c r="AU568" s="236"/>
      <c r="AV568" s="242"/>
      <c r="AW568" s="239"/>
      <c r="AX568" s="236"/>
      <c r="AY568" s="242"/>
      <c r="AZ568" s="239"/>
      <c r="BA568" s="236"/>
      <c r="BB568" s="242"/>
      <c r="BC568" s="239"/>
      <c r="BD568" s="293"/>
      <c r="BE568" s="296"/>
      <c r="BF568" s="296"/>
      <c r="BG568" s="299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29" t="s">
        <v>287</v>
      </c>
      <c r="M569" s="278"/>
      <c r="N569" s="229" t="s">
        <v>286</v>
      </c>
      <c r="O569" s="278"/>
      <c r="P569" s="229" t="s">
        <v>286</v>
      </c>
      <c r="Q569" s="230"/>
      <c r="R569" s="229" t="s">
        <v>286</v>
      </c>
      <c r="S569" s="230"/>
      <c r="T569" s="229" t="s">
        <v>286</v>
      </c>
      <c r="U569" s="230"/>
      <c r="V569" s="229" t="s">
        <v>286</v>
      </c>
      <c r="W569" s="230"/>
      <c r="X569" s="229" t="s">
        <v>286</v>
      </c>
      <c r="Y569" s="230"/>
      <c r="Z569" s="229" t="s">
        <v>286</v>
      </c>
      <c r="AA569" s="230"/>
      <c r="AB569" s="229" t="s">
        <v>286</v>
      </c>
      <c r="AC569" s="230"/>
      <c r="AD569" s="229" t="s">
        <v>286</v>
      </c>
      <c r="AE569" s="230"/>
      <c r="AF569" s="243" t="s">
        <v>285</v>
      </c>
      <c r="AG569" s="230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75"/>
      <c r="F570" s="276"/>
      <c r="G570" s="277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65">
        <v>1</v>
      </c>
      <c r="D571" s="54"/>
      <c r="E571" s="53"/>
      <c r="F571" s="53"/>
      <c r="G571" s="52"/>
      <c r="H571" s="259"/>
      <c r="I571" s="269"/>
      <c r="J571" s="269"/>
      <c r="K571" s="269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44"/>
      <c r="AK571" s="244"/>
      <c r="AL571" s="44"/>
      <c r="AM571" s="211"/>
      <c r="AN571" s="211"/>
      <c r="AO571" s="247">
        <f>SUMPRODUCT(LEN($M571:$AE574)-LEN(SUBSTITUTE($M571:$AE574,"A", "")))</f>
        <v>0</v>
      </c>
      <c r="AP571" s="240">
        <f>SUMPRODUCT(LEN($AH571:$AH574)-LEN(SUBSTITUTE($AH571:$AH574,"A", "")))</f>
        <v>0</v>
      </c>
      <c r="AQ571" s="237">
        <f>SUMPRODUCT(LEN($AG571:$AG574)-LEN(SUBSTITUTE($AG571:$AG574,"A", "")))</f>
        <v>0</v>
      </c>
      <c r="AR571" s="234">
        <f>SUMPRODUCT(LEN($M571:$AE574)-LEN(SUBSTITUTE($M571:$AE574,"S", "")))</f>
        <v>0</v>
      </c>
      <c r="AS571" s="240">
        <f>SUMPRODUCT(LEN($AH571:$AH574)-LEN(SUBSTITUTE($AH571:$AH574,"S", "")))</f>
        <v>0</v>
      </c>
      <c r="AT571" s="237">
        <f>SUMPRODUCT(LEN($AG571:$AG574)-LEN(SUBSTITUTE($AG571:$AG574,"S", "")))</f>
        <v>0</v>
      </c>
      <c r="AU571" s="234">
        <f>SUMPRODUCT(LEN($M571:$AE574)-LEN(SUBSTITUTE($M571:$AE574,"F", "")))</f>
        <v>0</v>
      </c>
      <c r="AV571" s="240">
        <f>SUMPRODUCT(LEN($AH571:$AH574)-LEN(SUBSTITUTE($AH571:$AH574,"F", "")))</f>
        <v>0</v>
      </c>
      <c r="AW571" s="237">
        <f>SUMPRODUCT(LEN($AG571:$AG574)-LEN(SUBSTITUTE($AG571:$AG574,"F", "")))</f>
        <v>0</v>
      </c>
      <c r="AX571" s="234">
        <f>SUMPRODUCT(LEN($M571:$AE574)-LEN(SUBSTITUTE($M571:$AE574,"G", "")))</f>
        <v>0</v>
      </c>
      <c r="AY571" s="240">
        <f>SUMPRODUCT(LEN($AH571:$AH574)-LEN(SUBSTITUTE($AH571:$AH574,"G", "")))</f>
        <v>0</v>
      </c>
      <c r="AZ571" s="237">
        <f>SUMPRODUCT(LEN($AG571:$AG574)-LEN(SUBSTITUTE($AG571:$AG574,"G", "")))</f>
        <v>0</v>
      </c>
      <c r="BA571" s="234">
        <f>SUMPRODUCT(LEN($M571:$AE574)-LEN(SUBSTITUTE($M571:$AE574,"M", "")))</f>
        <v>0</v>
      </c>
      <c r="BB571" s="240">
        <f>SUMPRODUCT(LEN($AH571:$AH574)-LEN(SUBSTITUTE($AH571:$AH574,"M", "")))</f>
        <v>0</v>
      </c>
      <c r="BC571" s="237">
        <f>SUMPRODUCT(LEN($AG571:$AG574)-LEN(SUBSTITUTE($AG571:$AG574,"M", "")))</f>
        <v>0</v>
      </c>
      <c r="BD571" s="291">
        <f>SUMPRODUCT(LEN($AI571:$AI574)-LEN(SUBSTITUTE($AI571:$AI574,"S", "")))</f>
        <v>0</v>
      </c>
      <c r="BE571" s="294">
        <f>SUMPRODUCT(LEN($AI571:$AI574)-LEN(SUBSTITUTE($AI571:$AI574,"F", "")))</f>
        <v>0</v>
      </c>
      <c r="BF571" s="294">
        <f>SUMPRODUCT(LEN($AI571:$AI574)-LEN(SUBSTITUTE($AI571:$AI574,"G", "")))</f>
        <v>0</v>
      </c>
      <c r="BG571" s="297">
        <f>SUMPRODUCT(LEN($AI571:$AI574)-LEN(SUBSTITUTE($AI571:$AI574,"M", "")))</f>
        <v>0</v>
      </c>
    </row>
    <row r="572" spans="2:60" ht="28.15" hidden="1" customHeight="1" thickBot="1">
      <c r="B572" s="34"/>
      <c r="C572" s="266"/>
      <c r="D572" s="43"/>
      <c r="E572" s="42"/>
      <c r="F572" s="42"/>
      <c r="G572" s="41"/>
      <c r="H572" s="260"/>
      <c r="I572" s="270"/>
      <c r="J572" s="270"/>
      <c r="K572" s="270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45"/>
      <c r="AK572" s="245"/>
      <c r="AL572" s="23"/>
      <c r="AM572" s="211"/>
      <c r="AN572" s="211"/>
      <c r="AO572" s="248"/>
      <c r="AP572" s="241"/>
      <c r="AQ572" s="238"/>
      <c r="AR572" s="235"/>
      <c r="AS572" s="241"/>
      <c r="AT572" s="238"/>
      <c r="AU572" s="235"/>
      <c r="AV572" s="241"/>
      <c r="AW572" s="238"/>
      <c r="AX572" s="235"/>
      <c r="AY572" s="241"/>
      <c r="AZ572" s="238"/>
      <c r="BA572" s="235"/>
      <c r="BB572" s="241"/>
      <c r="BC572" s="238"/>
      <c r="BD572" s="292"/>
      <c r="BE572" s="295"/>
      <c r="BF572" s="295"/>
      <c r="BG572" s="298"/>
    </row>
    <row r="573" spans="2:60" ht="28.15" hidden="1" customHeight="1">
      <c r="B573" s="34"/>
      <c r="C573" s="267"/>
      <c r="D573" s="33"/>
      <c r="E573" s="32"/>
      <c r="F573" s="32"/>
      <c r="G573" s="31"/>
      <c r="H573" s="257"/>
      <c r="I573" s="271"/>
      <c r="J573" s="271"/>
      <c r="K573" s="271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45"/>
      <c r="AK573" s="245"/>
      <c r="AL573" s="23"/>
      <c r="AM573" s="211"/>
      <c r="AN573" s="211"/>
      <c r="AO573" s="248"/>
      <c r="AP573" s="241"/>
      <c r="AQ573" s="238"/>
      <c r="AR573" s="235"/>
      <c r="AS573" s="241"/>
      <c r="AT573" s="238"/>
      <c r="AU573" s="235"/>
      <c r="AV573" s="241"/>
      <c r="AW573" s="238"/>
      <c r="AX573" s="235"/>
      <c r="AY573" s="241"/>
      <c r="AZ573" s="238"/>
      <c r="BA573" s="235"/>
      <c r="BB573" s="241"/>
      <c r="BC573" s="238"/>
      <c r="BD573" s="292"/>
      <c r="BE573" s="295"/>
      <c r="BF573" s="295"/>
      <c r="BG573" s="298"/>
    </row>
    <row r="574" spans="2:60" ht="27.75" hidden="1" customHeight="1" thickBot="1">
      <c r="B574" s="34"/>
      <c r="C574" s="273"/>
      <c r="D574" s="64"/>
      <c r="E574" s="63"/>
      <c r="F574" s="63"/>
      <c r="G574" s="62"/>
      <c r="H574" s="258"/>
      <c r="I574" s="274"/>
      <c r="J574" s="274"/>
      <c r="K574" s="274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50"/>
      <c r="AK574" s="250"/>
      <c r="AL574" s="55"/>
      <c r="AM574" s="211"/>
      <c r="AN574" s="211"/>
      <c r="AO574" s="249"/>
      <c r="AP574" s="242"/>
      <c r="AQ574" s="239"/>
      <c r="AR574" s="236"/>
      <c r="AS574" s="242"/>
      <c r="AT574" s="239"/>
      <c r="AU574" s="236"/>
      <c r="AV574" s="242"/>
      <c r="AW574" s="239"/>
      <c r="AX574" s="236"/>
      <c r="AY574" s="242"/>
      <c r="AZ574" s="239"/>
      <c r="BA574" s="236"/>
      <c r="BB574" s="242"/>
      <c r="BC574" s="239"/>
      <c r="BD574" s="293"/>
      <c r="BE574" s="296"/>
      <c r="BF574" s="296"/>
      <c r="BG574" s="299"/>
    </row>
    <row r="575" spans="2:60" ht="28.15" hidden="1" customHeight="1">
      <c r="B575" s="34"/>
      <c r="C575" s="265">
        <v>2</v>
      </c>
      <c r="D575" s="54"/>
      <c r="E575" s="53"/>
      <c r="F575" s="53"/>
      <c r="G575" s="52"/>
      <c r="H575" s="259"/>
      <c r="I575" s="269"/>
      <c r="J575" s="269"/>
      <c r="K575" s="269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51"/>
      <c r="AK575" s="254"/>
      <c r="AL575" s="44"/>
      <c r="AM575" s="211"/>
      <c r="AN575" s="211"/>
      <c r="AO575" s="247">
        <f>SUMPRODUCT(LEN($M575:$AE578)-LEN(SUBSTITUTE($M575:$AE578,"A", "")))</f>
        <v>0</v>
      </c>
      <c r="AP575" s="240">
        <f>SUMPRODUCT(LEN($AH575:$AH578)-LEN(SUBSTITUTE($AH575:$AH578,"A", "")))</f>
        <v>0</v>
      </c>
      <c r="AQ575" s="237">
        <f>SUMPRODUCT(LEN($AG575:$AG578)-LEN(SUBSTITUTE($AG575:$AG578,"A", "")))</f>
        <v>0</v>
      </c>
      <c r="AR575" s="234">
        <f>SUMPRODUCT(LEN($M575:$AE578)-LEN(SUBSTITUTE($M575:$AE578,"S", "")))</f>
        <v>0</v>
      </c>
      <c r="AS575" s="240">
        <f>SUMPRODUCT(LEN($AH575:$AH578)-LEN(SUBSTITUTE($AH575:$AH578,"S", "")))</f>
        <v>0</v>
      </c>
      <c r="AT575" s="237">
        <f>SUMPRODUCT(LEN($AG575:$AG578)-LEN(SUBSTITUTE($AG575:$AG578,"S", "")))</f>
        <v>0</v>
      </c>
      <c r="AU575" s="234">
        <f>SUMPRODUCT(LEN($M575:$AE578)-LEN(SUBSTITUTE($M575:$AE578,"F", "")))</f>
        <v>0</v>
      </c>
      <c r="AV575" s="240">
        <f>SUMPRODUCT(LEN($AH575:$AH578)-LEN(SUBSTITUTE($AH575:$AH578,"F", "")))</f>
        <v>0</v>
      </c>
      <c r="AW575" s="237">
        <f>SUMPRODUCT(LEN($AG575:$AG578)-LEN(SUBSTITUTE($AG575:$AG578,"F", "")))</f>
        <v>0</v>
      </c>
      <c r="AX575" s="234">
        <f>SUMPRODUCT(LEN($M575:$AE578)-LEN(SUBSTITUTE($M575:$AE578,"G", "")))</f>
        <v>0</v>
      </c>
      <c r="AY575" s="240">
        <f>SUMPRODUCT(LEN($AH575:$AH578)-LEN(SUBSTITUTE($AH575:$AH578,"G", "")))</f>
        <v>0</v>
      </c>
      <c r="AZ575" s="237">
        <f>SUMPRODUCT(LEN($AG575:$AG578)-LEN(SUBSTITUTE($AG575:$AG578,"G", "")))</f>
        <v>0</v>
      </c>
      <c r="BA575" s="234">
        <f>SUMPRODUCT(LEN($M575:$AE578)-LEN(SUBSTITUTE($M575:$AE578,"M", "")))</f>
        <v>0</v>
      </c>
      <c r="BB575" s="240">
        <f>SUMPRODUCT(LEN($AH575:$AH578)-LEN(SUBSTITUTE($AH575:$AH578,"M", "")))</f>
        <v>0</v>
      </c>
      <c r="BC575" s="237">
        <f>SUMPRODUCT(LEN($AG575:$AG578)-LEN(SUBSTITUTE($AG575:$AG578,"M", "")))</f>
        <v>0</v>
      </c>
      <c r="BD575" s="291">
        <f>SUMPRODUCT(LEN($AI575:$AI578)-LEN(SUBSTITUTE($AI575:$AI578,"S", "")))</f>
        <v>0</v>
      </c>
      <c r="BE575" s="294">
        <f>SUMPRODUCT(LEN($AI575:$AI578)-LEN(SUBSTITUTE($AI575:$AI578,"F", "")))</f>
        <v>0</v>
      </c>
      <c r="BF575" s="294">
        <f>SUMPRODUCT(LEN($AI575:$AI578)-LEN(SUBSTITUTE($AI575:$AI578,"G", "")))</f>
        <v>0</v>
      </c>
      <c r="BG575" s="297">
        <f>SUMPRODUCT(LEN($AI575:$AI578)-LEN(SUBSTITUTE($AI575:$AI578,"M", "")))</f>
        <v>0</v>
      </c>
    </row>
    <row r="576" spans="2:60" ht="28.15" hidden="1" customHeight="1" thickBot="1">
      <c r="B576" s="34"/>
      <c r="C576" s="266"/>
      <c r="D576" s="43"/>
      <c r="E576" s="42"/>
      <c r="F576" s="42"/>
      <c r="G576" s="41"/>
      <c r="H576" s="260"/>
      <c r="I576" s="270"/>
      <c r="J576" s="270"/>
      <c r="K576" s="270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52"/>
      <c r="AK576" s="255"/>
      <c r="AL576" s="23"/>
      <c r="AM576" s="211"/>
      <c r="AN576" s="211"/>
      <c r="AO576" s="248"/>
      <c r="AP576" s="241"/>
      <c r="AQ576" s="238"/>
      <c r="AR576" s="235"/>
      <c r="AS576" s="241"/>
      <c r="AT576" s="238"/>
      <c r="AU576" s="235"/>
      <c r="AV576" s="241"/>
      <c r="AW576" s="238"/>
      <c r="AX576" s="235"/>
      <c r="AY576" s="241"/>
      <c r="AZ576" s="238"/>
      <c r="BA576" s="235"/>
      <c r="BB576" s="241"/>
      <c r="BC576" s="238"/>
      <c r="BD576" s="292"/>
      <c r="BE576" s="295"/>
      <c r="BF576" s="295"/>
      <c r="BG576" s="298"/>
    </row>
    <row r="577" spans="2:60" ht="28.15" hidden="1" customHeight="1">
      <c r="B577" s="34"/>
      <c r="C577" s="267"/>
      <c r="D577" s="33"/>
      <c r="E577" s="32"/>
      <c r="F577" s="32"/>
      <c r="G577" s="31"/>
      <c r="H577" s="257"/>
      <c r="I577" s="271"/>
      <c r="J577" s="271"/>
      <c r="K577" s="271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52"/>
      <c r="AK577" s="255"/>
      <c r="AL577" s="23"/>
      <c r="AM577" s="211"/>
      <c r="AN577" s="211"/>
      <c r="AO577" s="248"/>
      <c r="AP577" s="241"/>
      <c r="AQ577" s="238"/>
      <c r="AR577" s="235"/>
      <c r="AS577" s="241"/>
      <c r="AT577" s="238"/>
      <c r="AU577" s="235"/>
      <c r="AV577" s="241"/>
      <c r="AW577" s="238"/>
      <c r="AX577" s="235"/>
      <c r="AY577" s="241"/>
      <c r="AZ577" s="238"/>
      <c r="BA577" s="235"/>
      <c r="BB577" s="241"/>
      <c r="BC577" s="238"/>
      <c r="BD577" s="292"/>
      <c r="BE577" s="295"/>
      <c r="BF577" s="295"/>
      <c r="BG577" s="298"/>
    </row>
    <row r="578" spans="2:60" ht="28.15" hidden="1" customHeight="1" thickBot="1">
      <c r="B578" s="34"/>
      <c r="C578" s="273"/>
      <c r="D578" s="64"/>
      <c r="E578" s="63"/>
      <c r="F578" s="63"/>
      <c r="G578" s="62"/>
      <c r="H578" s="258"/>
      <c r="I578" s="274"/>
      <c r="J578" s="274"/>
      <c r="K578" s="274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53"/>
      <c r="AK578" s="256"/>
      <c r="AL578" s="55"/>
      <c r="AM578" s="211"/>
      <c r="AN578" s="211"/>
      <c r="AO578" s="249"/>
      <c r="AP578" s="242"/>
      <c r="AQ578" s="239"/>
      <c r="AR578" s="236"/>
      <c r="AS578" s="242"/>
      <c r="AT578" s="239"/>
      <c r="AU578" s="236"/>
      <c r="AV578" s="242"/>
      <c r="AW578" s="239"/>
      <c r="AX578" s="236"/>
      <c r="AY578" s="242"/>
      <c r="AZ578" s="239"/>
      <c r="BA578" s="236"/>
      <c r="BB578" s="242"/>
      <c r="BC578" s="239"/>
      <c r="BD578" s="293"/>
      <c r="BE578" s="296"/>
      <c r="BF578" s="296"/>
      <c r="BG578" s="299"/>
    </row>
    <row r="579" spans="2:60" ht="28.15" hidden="1" customHeight="1">
      <c r="B579" s="34"/>
      <c r="C579" s="265">
        <v>3</v>
      </c>
      <c r="D579" s="54"/>
      <c r="E579" s="53"/>
      <c r="F579" s="53"/>
      <c r="G579" s="52"/>
      <c r="H579" s="259"/>
      <c r="I579" s="269"/>
      <c r="J579" s="269"/>
      <c r="K579" s="269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44"/>
      <c r="AK579" s="244"/>
      <c r="AL579" s="44"/>
      <c r="AM579" s="211"/>
      <c r="AN579" s="211"/>
      <c r="AO579" s="247">
        <f>SUMPRODUCT(LEN($M579:$AE582)-LEN(SUBSTITUTE($M579:$AE582,"A", "")))</f>
        <v>0</v>
      </c>
      <c r="AP579" s="240">
        <f>SUMPRODUCT(LEN($AH579:$AH582)-LEN(SUBSTITUTE($AH579:$AH582,"A", "")))</f>
        <v>0</v>
      </c>
      <c r="AQ579" s="237">
        <f>SUMPRODUCT(LEN($AG579:$AG582)-LEN(SUBSTITUTE($AG579:$AG582,"A", "")))</f>
        <v>0</v>
      </c>
      <c r="AR579" s="234">
        <f>SUMPRODUCT(LEN($M579:$AE582)-LEN(SUBSTITUTE($M579:$AE582,"S", "")))</f>
        <v>0</v>
      </c>
      <c r="AS579" s="240">
        <f>SUMPRODUCT(LEN($AH579:$AH582)-LEN(SUBSTITUTE($AH579:$AH582,"S", "")))</f>
        <v>0</v>
      </c>
      <c r="AT579" s="237">
        <f>SUMPRODUCT(LEN($AG579:$AG582)-LEN(SUBSTITUTE($AG579:$AG582,"S", "")))</f>
        <v>0</v>
      </c>
      <c r="AU579" s="234">
        <f>SUMPRODUCT(LEN($M579:$AE582)-LEN(SUBSTITUTE($M579:$AE582,"F", "")))</f>
        <v>0</v>
      </c>
      <c r="AV579" s="240">
        <f>SUMPRODUCT(LEN($AH579:$AH582)-LEN(SUBSTITUTE($AH579:$AH582,"F", "")))</f>
        <v>0</v>
      </c>
      <c r="AW579" s="237">
        <f>SUMPRODUCT(LEN($AG579:$AG582)-LEN(SUBSTITUTE($AG579:$AG582,"F", "")))</f>
        <v>0</v>
      </c>
      <c r="AX579" s="234">
        <f>SUMPRODUCT(LEN($M579:$AE582)-LEN(SUBSTITUTE($M579:$AE582,"G", "")))</f>
        <v>0</v>
      </c>
      <c r="AY579" s="240">
        <f>SUMPRODUCT(LEN($AH579:$AH582)-LEN(SUBSTITUTE($AH579:$AH582,"G", "")))</f>
        <v>0</v>
      </c>
      <c r="AZ579" s="237">
        <f>SUMPRODUCT(LEN($AG579:$AG582)-LEN(SUBSTITUTE($AG579:$AG582,"G", "")))</f>
        <v>0</v>
      </c>
      <c r="BA579" s="234">
        <f>SUMPRODUCT(LEN($M579:$AE582)-LEN(SUBSTITUTE($M579:$AE582,"M", "")))</f>
        <v>0</v>
      </c>
      <c r="BB579" s="240">
        <f>SUMPRODUCT(LEN($AH579:$AH582)-LEN(SUBSTITUTE($AH579:$AH582,"M", "")))</f>
        <v>0</v>
      </c>
      <c r="BC579" s="237">
        <f>SUMPRODUCT(LEN($AG579:$AG582)-LEN(SUBSTITUTE($AG579:$AG582,"M", "")))</f>
        <v>0</v>
      </c>
      <c r="BD579" s="291">
        <f>SUMPRODUCT(LEN($AI579:$AI582)-LEN(SUBSTITUTE($AI579:$AI582,"S", "")))</f>
        <v>0</v>
      </c>
      <c r="BE579" s="294">
        <f>SUMPRODUCT(LEN($AI579:$AI582)-LEN(SUBSTITUTE($AI579:$AI582,"F", "")))</f>
        <v>0</v>
      </c>
      <c r="BF579" s="294">
        <f>SUMPRODUCT(LEN($AI579:$AI582)-LEN(SUBSTITUTE($AI579:$AI582,"G", "")))</f>
        <v>0</v>
      </c>
      <c r="BG579" s="297">
        <f>SUMPRODUCT(LEN($AI579:$AI582)-LEN(SUBSTITUTE($AI579:$AI582,"M", "")))</f>
        <v>0</v>
      </c>
    </row>
    <row r="580" spans="2:60" ht="28.15" hidden="1" customHeight="1" thickBot="1">
      <c r="B580" s="34"/>
      <c r="C580" s="266"/>
      <c r="D580" s="43"/>
      <c r="E580" s="42"/>
      <c r="F580" s="42"/>
      <c r="G580" s="41"/>
      <c r="H580" s="260"/>
      <c r="I580" s="270"/>
      <c r="J580" s="270"/>
      <c r="K580" s="270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45"/>
      <c r="AK580" s="245"/>
      <c r="AL580" s="23"/>
      <c r="AM580" s="211"/>
      <c r="AN580" s="211"/>
      <c r="AO580" s="248"/>
      <c r="AP580" s="241"/>
      <c r="AQ580" s="238"/>
      <c r="AR580" s="235"/>
      <c r="AS580" s="241"/>
      <c r="AT580" s="238"/>
      <c r="AU580" s="235"/>
      <c r="AV580" s="241"/>
      <c r="AW580" s="238"/>
      <c r="AX580" s="235"/>
      <c r="AY580" s="241"/>
      <c r="AZ580" s="238"/>
      <c r="BA580" s="235"/>
      <c r="BB580" s="241"/>
      <c r="BC580" s="238"/>
      <c r="BD580" s="292"/>
      <c r="BE580" s="295"/>
      <c r="BF580" s="295"/>
      <c r="BG580" s="298"/>
    </row>
    <row r="581" spans="2:60" ht="28.15" hidden="1" customHeight="1">
      <c r="B581" s="34"/>
      <c r="C581" s="267"/>
      <c r="D581" s="33"/>
      <c r="E581" s="32"/>
      <c r="F581" s="32"/>
      <c r="G581" s="31"/>
      <c r="H581" s="257"/>
      <c r="I581" s="271"/>
      <c r="J581" s="271"/>
      <c r="K581" s="271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45"/>
      <c r="AK581" s="245"/>
      <c r="AL581" s="23"/>
      <c r="AM581" s="211"/>
      <c r="AN581" s="211"/>
      <c r="AO581" s="248"/>
      <c r="AP581" s="241"/>
      <c r="AQ581" s="238"/>
      <c r="AR581" s="235"/>
      <c r="AS581" s="241"/>
      <c r="AT581" s="238"/>
      <c r="AU581" s="235"/>
      <c r="AV581" s="241"/>
      <c r="AW581" s="238"/>
      <c r="AX581" s="235"/>
      <c r="AY581" s="241"/>
      <c r="AZ581" s="238"/>
      <c r="BA581" s="235"/>
      <c r="BB581" s="241"/>
      <c r="BC581" s="238"/>
      <c r="BD581" s="292"/>
      <c r="BE581" s="295"/>
      <c r="BF581" s="295"/>
      <c r="BG581" s="298"/>
    </row>
    <row r="582" spans="2:60" ht="28.15" hidden="1" customHeight="1" thickBot="1">
      <c r="B582" s="22"/>
      <c r="C582" s="268"/>
      <c r="D582" s="21"/>
      <c r="E582" s="20"/>
      <c r="F582" s="20"/>
      <c r="G582" s="19"/>
      <c r="H582" s="258"/>
      <c r="I582" s="272"/>
      <c r="J582" s="272"/>
      <c r="K582" s="27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46"/>
      <c r="AK582" s="246"/>
      <c r="AL582" s="11"/>
      <c r="AM582" s="211"/>
      <c r="AN582" s="211"/>
      <c r="AO582" s="249"/>
      <c r="AP582" s="242"/>
      <c r="AQ582" s="239"/>
      <c r="AR582" s="236"/>
      <c r="AS582" s="242"/>
      <c r="AT582" s="239"/>
      <c r="AU582" s="236"/>
      <c r="AV582" s="242"/>
      <c r="AW582" s="239"/>
      <c r="AX582" s="236"/>
      <c r="AY582" s="242"/>
      <c r="AZ582" s="239"/>
      <c r="BA582" s="236"/>
      <c r="BB582" s="242"/>
      <c r="BC582" s="239"/>
      <c r="BD582" s="293"/>
      <c r="BE582" s="296"/>
      <c r="BF582" s="296"/>
      <c r="BG582" s="299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29" t="s">
        <v>287</v>
      </c>
      <c r="M583" s="278"/>
      <c r="N583" s="229" t="s">
        <v>286</v>
      </c>
      <c r="O583" s="278"/>
      <c r="P583" s="229" t="s">
        <v>286</v>
      </c>
      <c r="Q583" s="230"/>
      <c r="R583" s="229" t="s">
        <v>286</v>
      </c>
      <c r="S583" s="230"/>
      <c r="T583" s="229" t="s">
        <v>286</v>
      </c>
      <c r="U583" s="230"/>
      <c r="V583" s="229" t="s">
        <v>286</v>
      </c>
      <c r="W583" s="230"/>
      <c r="X583" s="229" t="s">
        <v>286</v>
      </c>
      <c r="Y583" s="230"/>
      <c r="Z583" s="229" t="s">
        <v>286</v>
      </c>
      <c r="AA583" s="230"/>
      <c r="AB583" s="229" t="s">
        <v>286</v>
      </c>
      <c r="AC583" s="230"/>
      <c r="AD583" s="229" t="s">
        <v>286</v>
      </c>
      <c r="AE583" s="230"/>
      <c r="AF583" s="243" t="s">
        <v>285</v>
      </c>
      <c r="AG583" s="230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75"/>
      <c r="F584" s="276"/>
      <c r="G584" s="277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65">
        <v>1</v>
      </c>
      <c r="D585" s="54"/>
      <c r="E585" s="53"/>
      <c r="F585" s="53"/>
      <c r="G585" s="52"/>
      <c r="H585" s="259"/>
      <c r="I585" s="269"/>
      <c r="J585" s="269"/>
      <c r="K585" s="269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44"/>
      <c r="AK585" s="244"/>
      <c r="AL585" s="44"/>
      <c r="AM585" s="211"/>
      <c r="AN585" s="211"/>
      <c r="AO585" s="247">
        <f>SUMPRODUCT(LEN($M585:$AE588)-LEN(SUBSTITUTE($M585:$AE588,"A", "")))</f>
        <v>0</v>
      </c>
      <c r="AP585" s="240">
        <f>SUMPRODUCT(LEN($AH585:$AH588)-LEN(SUBSTITUTE($AH585:$AH588,"A", "")))</f>
        <v>0</v>
      </c>
      <c r="AQ585" s="237">
        <f>SUMPRODUCT(LEN($AG585:$AG588)-LEN(SUBSTITUTE($AG585:$AG588,"A", "")))</f>
        <v>0</v>
      </c>
      <c r="AR585" s="234">
        <f>SUMPRODUCT(LEN($M585:$AE588)-LEN(SUBSTITUTE($M585:$AE588,"S", "")))</f>
        <v>0</v>
      </c>
      <c r="AS585" s="240">
        <f>SUMPRODUCT(LEN($AH585:$AH588)-LEN(SUBSTITUTE($AH585:$AH588,"S", "")))</f>
        <v>0</v>
      </c>
      <c r="AT585" s="237">
        <f>SUMPRODUCT(LEN($AG585:$AG588)-LEN(SUBSTITUTE($AG585:$AG588,"S", "")))</f>
        <v>0</v>
      </c>
      <c r="AU585" s="234">
        <f>SUMPRODUCT(LEN($M585:$AE588)-LEN(SUBSTITUTE($M585:$AE588,"F", "")))</f>
        <v>0</v>
      </c>
      <c r="AV585" s="240">
        <f>SUMPRODUCT(LEN($AH585:$AH588)-LEN(SUBSTITUTE($AH585:$AH588,"F", "")))</f>
        <v>0</v>
      </c>
      <c r="AW585" s="237">
        <f>SUMPRODUCT(LEN($AG585:$AG588)-LEN(SUBSTITUTE($AG585:$AG588,"F", "")))</f>
        <v>0</v>
      </c>
      <c r="AX585" s="234">
        <f>SUMPRODUCT(LEN($M585:$AE588)-LEN(SUBSTITUTE($M585:$AE588,"G", "")))</f>
        <v>0</v>
      </c>
      <c r="AY585" s="240">
        <f>SUMPRODUCT(LEN($AH585:$AH588)-LEN(SUBSTITUTE($AH585:$AH588,"G", "")))</f>
        <v>0</v>
      </c>
      <c r="AZ585" s="237">
        <f>SUMPRODUCT(LEN($AG585:$AG588)-LEN(SUBSTITUTE($AG585:$AG588,"G", "")))</f>
        <v>0</v>
      </c>
      <c r="BA585" s="234">
        <f>SUMPRODUCT(LEN($M585:$AE588)-LEN(SUBSTITUTE($M585:$AE588,"M", "")))</f>
        <v>0</v>
      </c>
      <c r="BB585" s="240">
        <f>SUMPRODUCT(LEN($AH585:$AH588)-LEN(SUBSTITUTE($AH585:$AH588,"M", "")))</f>
        <v>0</v>
      </c>
      <c r="BC585" s="237">
        <f>SUMPRODUCT(LEN($AG585:$AG588)-LEN(SUBSTITUTE($AG585:$AG588,"M", "")))</f>
        <v>0</v>
      </c>
      <c r="BD585" s="291">
        <f>SUMPRODUCT(LEN($AI585:$AI588)-LEN(SUBSTITUTE($AI585:$AI588,"S", "")))</f>
        <v>0</v>
      </c>
      <c r="BE585" s="294">
        <f>SUMPRODUCT(LEN($AI585:$AI588)-LEN(SUBSTITUTE($AI585:$AI588,"F", "")))</f>
        <v>0</v>
      </c>
      <c r="BF585" s="294">
        <f>SUMPRODUCT(LEN($AI585:$AI588)-LEN(SUBSTITUTE($AI585:$AI588,"G", "")))</f>
        <v>0</v>
      </c>
      <c r="BG585" s="297">
        <f>SUMPRODUCT(LEN($AI585:$AI588)-LEN(SUBSTITUTE($AI585:$AI588,"M", "")))</f>
        <v>0</v>
      </c>
    </row>
    <row r="586" spans="2:60" ht="28.15" hidden="1" customHeight="1" thickBot="1">
      <c r="B586" s="34"/>
      <c r="C586" s="266"/>
      <c r="D586" s="43"/>
      <c r="E586" s="42"/>
      <c r="F586" s="42"/>
      <c r="G586" s="41"/>
      <c r="H586" s="260"/>
      <c r="I586" s="270"/>
      <c r="J586" s="270"/>
      <c r="K586" s="270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45"/>
      <c r="AK586" s="245"/>
      <c r="AL586" s="23"/>
      <c r="AM586" s="211"/>
      <c r="AN586" s="211"/>
      <c r="AO586" s="248"/>
      <c r="AP586" s="241"/>
      <c r="AQ586" s="238"/>
      <c r="AR586" s="235"/>
      <c r="AS586" s="241"/>
      <c r="AT586" s="238"/>
      <c r="AU586" s="235"/>
      <c r="AV586" s="241"/>
      <c r="AW586" s="238"/>
      <c r="AX586" s="235"/>
      <c r="AY586" s="241"/>
      <c r="AZ586" s="238"/>
      <c r="BA586" s="235"/>
      <c r="BB586" s="241"/>
      <c r="BC586" s="238"/>
      <c r="BD586" s="292"/>
      <c r="BE586" s="295"/>
      <c r="BF586" s="295"/>
      <c r="BG586" s="298"/>
    </row>
    <row r="587" spans="2:60" ht="28.15" hidden="1" customHeight="1">
      <c r="B587" s="34"/>
      <c r="C587" s="267"/>
      <c r="D587" s="33"/>
      <c r="E587" s="32"/>
      <c r="F587" s="32"/>
      <c r="G587" s="31"/>
      <c r="H587" s="257"/>
      <c r="I587" s="271"/>
      <c r="J587" s="271"/>
      <c r="K587" s="271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45"/>
      <c r="AK587" s="245"/>
      <c r="AL587" s="23"/>
      <c r="AM587" s="211"/>
      <c r="AN587" s="211"/>
      <c r="AO587" s="248"/>
      <c r="AP587" s="241"/>
      <c r="AQ587" s="238"/>
      <c r="AR587" s="235"/>
      <c r="AS587" s="241"/>
      <c r="AT587" s="238"/>
      <c r="AU587" s="235"/>
      <c r="AV587" s="241"/>
      <c r="AW587" s="238"/>
      <c r="AX587" s="235"/>
      <c r="AY587" s="241"/>
      <c r="AZ587" s="238"/>
      <c r="BA587" s="235"/>
      <c r="BB587" s="241"/>
      <c r="BC587" s="238"/>
      <c r="BD587" s="292"/>
      <c r="BE587" s="295"/>
      <c r="BF587" s="295"/>
      <c r="BG587" s="298"/>
    </row>
    <row r="588" spans="2:60" ht="28.15" hidden="1" customHeight="1" thickBot="1">
      <c r="B588" s="34"/>
      <c r="C588" s="273"/>
      <c r="D588" s="64"/>
      <c r="E588" s="63"/>
      <c r="F588" s="63"/>
      <c r="G588" s="62"/>
      <c r="H588" s="258"/>
      <c r="I588" s="274"/>
      <c r="J588" s="274"/>
      <c r="K588" s="274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50"/>
      <c r="AK588" s="250"/>
      <c r="AL588" s="55"/>
      <c r="AM588" s="211"/>
      <c r="AN588" s="211"/>
      <c r="AO588" s="249"/>
      <c r="AP588" s="242"/>
      <c r="AQ588" s="239"/>
      <c r="AR588" s="236"/>
      <c r="AS588" s="242"/>
      <c r="AT588" s="239"/>
      <c r="AU588" s="236"/>
      <c r="AV588" s="242"/>
      <c r="AW588" s="239"/>
      <c r="AX588" s="236"/>
      <c r="AY588" s="242"/>
      <c r="AZ588" s="239"/>
      <c r="BA588" s="236"/>
      <c r="BB588" s="242"/>
      <c r="BC588" s="239"/>
      <c r="BD588" s="293"/>
      <c r="BE588" s="296"/>
      <c r="BF588" s="296"/>
      <c r="BG588" s="299"/>
    </row>
    <row r="589" spans="2:60" ht="28.15" hidden="1" customHeight="1">
      <c r="B589" s="34"/>
      <c r="C589" s="265">
        <v>2</v>
      </c>
      <c r="D589" s="54"/>
      <c r="E589" s="53"/>
      <c r="F589" s="53"/>
      <c r="G589" s="52"/>
      <c r="H589" s="259"/>
      <c r="I589" s="269"/>
      <c r="J589" s="269"/>
      <c r="K589" s="269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51"/>
      <c r="AK589" s="254"/>
      <c r="AL589" s="44"/>
      <c r="AM589" s="211"/>
      <c r="AN589" s="211"/>
      <c r="AO589" s="247">
        <f>SUMPRODUCT(LEN($M589:$AE592)-LEN(SUBSTITUTE($M589:$AE592,"A", "")))</f>
        <v>0</v>
      </c>
      <c r="AP589" s="240">
        <f>SUMPRODUCT(LEN($AH589:$AH592)-LEN(SUBSTITUTE($AH589:$AH592,"A", "")))</f>
        <v>0</v>
      </c>
      <c r="AQ589" s="237">
        <f>SUMPRODUCT(LEN($AG589:$AG592)-LEN(SUBSTITUTE($AG589:$AG592,"A", "")))</f>
        <v>0</v>
      </c>
      <c r="AR589" s="234">
        <f>SUMPRODUCT(LEN($M589:$AE592)-LEN(SUBSTITUTE($M589:$AE592,"S", "")))</f>
        <v>0</v>
      </c>
      <c r="AS589" s="240">
        <f>SUMPRODUCT(LEN($AH589:$AH592)-LEN(SUBSTITUTE($AH589:$AH592,"S", "")))</f>
        <v>0</v>
      </c>
      <c r="AT589" s="237">
        <f>SUMPRODUCT(LEN($AG589:$AG592)-LEN(SUBSTITUTE($AG589:$AG592,"S", "")))</f>
        <v>0</v>
      </c>
      <c r="AU589" s="234">
        <f>SUMPRODUCT(LEN($M589:$AE592)-LEN(SUBSTITUTE($M589:$AE592,"F", "")))</f>
        <v>0</v>
      </c>
      <c r="AV589" s="240">
        <f>SUMPRODUCT(LEN($AH589:$AH592)-LEN(SUBSTITUTE($AH589:$AH592,"F", "")))</f>
        <v>0</v>
      </c>
      <c r="AW589" s="237">
        <f>SUMPRODUCT(LEN($AG589:$AG592)-LEN(SUBSTITUTE($AG589:$AG592,"F", "")))</f>
        <v>0</v>
      </c>
      <c r="AX589" s="234">
        <f>SUMPRODUCT(LEN($M589:$AE592)-LEN(SUBSTITUTE($M589:$AE592,"G", "")))</f>
        <v>0</v>
      </c>
      <c r="AY589" s="240">
        <f>SUMPRODUCT(LEN($AH589:$AH592)-LEN(SUBSTITUTE($AH589:$AH592,"G", "")))</f>
        <v>0</v>
      </c>
      <c r="AZ589" s="237">
        <f>SUMPRODUCT(LEN($AG589:$AG592)-LEN(SUBSTITUTE($AG589:$AG592,"G", "")))</f>
        <v>0</v>
      </c>
      <c r="BA589" s="234">
        <f>SUMPRODUCT(LEN($M589:$AE592)-LEN(SUBSTITUTE($M589:$AE592,"M", "")))</f>
        <v>0</v>
      </c>
      <c r="BB589" s="240">
        <f>SUMPRODUCT(LEN($AH589:$AH592)-LEN(SUBSTITUTE($AH589:$AH592,"M", "")))</f>
        <v>0</v>
      </c>
      <c r="BC589" s="237">
        <f>SUMPRODUCT(LEN($AG589:$AG592)-LEN(SUBSTITUTE($AG589:$AG592,"M", "")))</f>
        <v>0</v>
      </c>
      <c r="BD589" s="291">
        <f>SUMPRODUCT(LEN($AI589:$AI592)-LEN(SUBSTITUTE($AI589:$AI592,"S", "")))</f>
        <v>0</v>
      </c>
      <c r="BE589" s="294">
        <f>SUMPRODUCT(LEN($AI589:$AI592)-LEN(SUBSTITUTE($AI589:$AI592,"F", "")))</f>
        <v>0</v>
      </c>
      <c r="BF589" s="294">
        <f>SUMPRODUCT(LEN($AI589:$AI592)-LEN(SUBSTITUTE($AI589:$AI592,"G", "")))</f>
        <v>0</v>
      </c>
      <c r="BG589" s="297">
        <f>SUMPRODUCT(LEN($AI589:$AI592)-LEN(SUBSTITUTE($AI589:$AI592,"M", "")))</f>
        <v>0</v>
      </c>
    </row>
    <row r="590" spans="2:60" ht="28.15" hidden="1" customHeight="1" thickBot="1">
      <c r="B590" s="34"/>
      <c r="C590" s="266"/>
      <c r="D590" s="43"/>
      <c r="E590" s="42"/>
      <c r="F590" s="42"/>
      <c r="G590" s="41"/>
      <c r="H590" s="260"/>
      <c r="I590" s="270"/>
      <c r="J590" s="270"/>
      <c r="K590" s="270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52"/>
      <c r="AK590" s="255"/>
      <c r="AL590" s="23"/>
      <c r="AM590" s="211"/>
      <c r="AN590" s="211"/>
      <c r="AO590" s="248"/>
      <c r="AP590" s="241"/>
      <c r="AQ590" s="238"/>
      <c r="AR590" s="235"/>
      <c r="AS590" s="241"/>
      <c r="AT590" s="238"/>
      <c r="AU590" s="235"/>
      <c r="AV590" s="241"/>
      <c r="AW590" s="238"/>
      <c r="AX590" s="235"/>
      <c r="AY590" s="241"/>
      <c r="AZ590" s="238"/>
      <c r="BA590" s="235"/>
      <c r="BB590" s="241"/>
      <c r="BC590" s="238"/>
      <c r="BD590" s="292"/>
      <c r="BE590" s="295"/>
      <c r="BF590" s="295"/>
      <c r="BG590" s="298"/>
    </row>
    <row r="591" spans="2:60" ht="28.15" hidden="1" customHeight="1">
      <c r="B591" s="34"/>
      <c r="C591" s="267"/>
      <c r="D591" s="33"/>
      <c r="E591" s="32"/>
      <c r="F591" s="32"/>
      <c r="G591" s="31"/>
      <c r="H591" s="257"/>
      <c r="I591" s="271"/>
      <c r="J591" s="271"/>
      <c r="K591" s="271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52"/>
      <c r="AK591" s="255"/>
      <c r="AL591" s="23"/>
      <c r="AM591" s="211"/>
      <c r="AN591" s="211"/>
      <c r="AO591" s="248"/>
      <c r="AP591" s="241"/>
      <c r="AQ591" s="238"/>
      <c r="AR591" s="235"/>
      <c r="AS591" s="241"/>
      <c r="AT591" s="238"/>
      <c r="AU591" s="235"/>
      <c r="AV591" s="241"/>
      <c r="AW591" s="238"/>
      <c r="AX591" s="235"/>
      <c r="AY591" s="241"/>
      <c r="AZ591" s="238"/>
      <c r="BA591" s="235"/>
      <c r="BB591" s="241"/>
      <c r="BC591" s="238"/>
      <c r="BD591" s="292"/>
      <c r="BE591" s="295"/>
      <c r="BF591" s="295"/>
      <c r="BG591" s="298"/>
    </row>
    <row r="592" spans="2:60" ht="28.15" hidden="1" customHeight="1" thickBot="1">
      <c r="B592" s="34"/>
      <c r="C592" s="273"/>
      <c r="D592" s="64"/>
      <c r="E592" s="63"/>
      <c r="F592" s="63"/>
      <c r="G592" s="62"/>
      <c r="H592" s="258"/>
      <c r="I592" s="274"/>
      <c r="J592" s="274"/>
      <c r="K592" s="274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53"/>
      <c r="AK592" s="256"/>
      <c r="AL592" s="55"/>
      <c r="AM592" s="211"/>
      <c r="AN592" s="211"/>
      <c r="AO592" s="249"/>
      <c r="AP592" s="242"/>
      <c r="AQ592" s="239"/>
      <c r="AR592" s="236"/>
      <c r="AS592" s="242"/>
      <c r="AT592" s="239"/>
      <c r="AU592" s="236"/>
      <c r="AV592" s="242"/>
      <c r="AW592" s="239"/>
      <c r="AX592" s="236"/>
      <c r="AY592" s="242"/>
      <c r="AZ592" s="239"/>
      <c r="BA592" s="236"/>
      <c r="BB592" s="242"/>
      <c r="BC592" s="239"/>
      <c r="BD592" s="293"/>
      <c r="BE592" s="296"/>
      <c r="BF592" s="296"/>
      <c r="BG592" s="299"/>
    </row>
    <row r="593" spans="2:60" ht="28.15" hidden="1" customHeight="1">
      <c r="B593" s="34"/>
      <c r="C593" s="265">
        <v>3</v>
      </c>
      <c r="D593" s="54"/>
      <c r="E593" s="53"/>
      <c r="F593" s="53"/>
      <c r="G593" s="52"/>
      <c r="H593" s="259"/>
      <c r="I593" s="269"/>
      <c r="J593" s="269"/>
      <c r="K593" s="269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44"/>
      <c r="AK593" s="244"/>
      <c r="AL593" s="44"/>
      <c r="AM593" s="211"/>
      <c r="AN593" s="211"/>
      <c r="AO593" s="247">
        <f>SUMPRODUCT(LEN($M593:$AE596)-LEN(SUBSTITUTE($M593:$AE596,"A", "")))</f>
        <v>0</v>
      </c>
      <c r="AP593" s="240">
        <f>SUMPRODUCT(LEN($AH593:$AH596)-LEN(SUBSTITUTE($AH593:$AH596,"A", "")))</f>
        <v>0</v>
      </c>
      <c r="AQ593" s="237">
        <f>SUMPRODUCT(LEN($AG593:$AG596)-LEN(SUBSTITUTE($AG593:$AG596,"A", "")))</f>
        <v>0</v>
      </c>
      <c r="AR593" s="234">
        <f>SUMPRODUCT(LEN($M593:$AE596)-LEN(SUBSTITUTE($M593:$AE596,"S", "")))</f>
        <v>0</v>
      </c>
      <c r="AS593" s="240">
        <f>SUMPRODUCT(LEN($AH593:$AH596)-LEN(SUBSTITUTE($AH593:$AH596,"S", "")))</f>
        <v>0</v>
      </c>
      <c r="AT593" s="237">
        <f>SUMPRODUCT(LEN($AG593:$AG596)-LEN(SUBSTITUTE($AG593:$AG596,"S", "")))</f>
        <v>0</v>
      </c>
      <c r="AU593" s="234">
        <f>SUMPRODUCT(LEN($M593:$AE596)-LEN(SUBSTITUTE($M593:$AE596,"F", "")))</f>
        <v>0</v>
      </c>
      <c r="AV593" s="240">
        <f>SUMPRODUCT(LEN($AH593:$AH596)-LEN(SUBSTITUTE($AH593:$AH596,"F", "")))</f>
        <v>0</v>
      </c>
      <c r="AW593" s="237">
        <f>SUMPRODUCT(LEN($AG593:$AG596)-LEN(SUBSTITUTE($AG593:$AG596,"F", "")))</f>
        <v>0</v>
      </c>
      <c r="AX593" s="234">
        <f>SUMPRODUCT(LEN($M593:$AE596)-LEN(SUBSTITUTE($M593:$AE596,"G", "")))</f>
        <v>0</v>
      </c>
      <c r="AY593" s="240">
        <f>SUMPRODUCT(LEN($AH593:$AH596)-LEN(SUBSTITUTE($AH593:$AH596,"G", "")))</f>
        <v>0</v>
      </c>
      <c r="AZ593" s="237">
        <f>SUMPRODUCT(LEN($AG593:$AG596)-LEN(SUBSTITUTE($AG593:$AG596,"G", "")))</f>
        <v>0</v>
      </c>
      <c r="BA593" s="234">
        <f>SUMPRODUCT(LEN($M593:$AE596)-LEN(SUBSTITUTE($M593:$AE596,"M", "")))</f>
        <v>0</v>
      </c>
      <c r="BB593" s="240">
        <f>SUMPRODUCT(LEN($AH593:$AH596)-LEN(SUBSTITUTE($AH593:$AH596,"M", "")))</f>
        <v>0</v>
      </c>
      <c r="BC593" s="237">
        <f>SUMPRODUCT(LEN($AG593:$AG596)-LEN(SUBSTITUTE($AG593:$AG596,"M", "")))</f>
        <v>0</v>
      </c>
      <c r="BD593" s="291">
        <f>SUMPRODUCT(LEN($AI593:$AI596)-LEN(SUBSTITUTE($AI593:$AI596,"S", "")))</f>
        <v>0</v>
      </c>
      <c r="BE593" s="294">
        <f>SUMPRODUCT(LEN($AI593:$AI596)-LEN(SUBSTITUTE($AI593:$AI596,"F", "")))</f>
        <v>0</v>
      </c>
      <c r="BF593" s="294">
        <f>SUMPRODUCT(LEN($AI593:$AI596)-LEN(SUBSTITUTE($AI593:$AI596,"G", "")))</f>
        <v>0</v>
      </c>
      <c r="BG593" s="297">
        <f>SUMPRODUCT(LEN($AI593:$AI596)-LEN(SUBSTITUTE($AI593:$AI596,"M", "")))</f>
        <v>0</v>
      </c>
    </row>
    <row r="594" spans="2:60" ht="28.15" hidden="1" customHeight="1" thickBot="1">
      <c r="B594" s="34"/>
      <c r="C594" s="266"/>
      <c r="D594" s="43"/>
      <c r="E594" s="42"/>
      <c r="F594" s="42"/>
      <c r="G594" s="41"/>
      <c r="H594" s="260"/>
      <c r="I594" s="270"/>
      <c r="J594" s="270"/>
      <c r="K594" s="270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45"/>
      <c r="AK594" s="245"/>
      <c r="AL594" s="23"/>
      <c r="AM594" s="211"/>
      <c r="AN594" s="211"/>
      <c r="AO594" s="248"/>
      <c r="AP594" s="241"/>
      <c r="AQ594" s="238"/>
      <c r="AR594" s="235"/>
      <c r="AS594" s="241"/>
      <c r="AT594" s="238"/>
      <c r="AU594" s="235"/>
      <c r="AV594" s="241"/>
      <c r="AW594" s="238"/>
      <c r="AX594" s="235"/>
      <c r="AY594" s="241"/>
      <c r="AZ594" s="238"/>
      <c r="BA594" s="235"/>
      <c r="BB594" s="241"/>
      <c r="BC594" s="238"/>
      <c r="BD594" s="292"/>
      <c r="BE594" s="295"/>
      <c r="BF594" s="295"/>
      <c r="BG594" s="298"/>
    </row>
    <row r="595" spans="2:60" ht="28.15" hidden="1" customHeight="1">
      <c r="B595" s="34"/>
      <c r="C595" s="267"/>
      <c r="D595" s="33"/>
      <c r="E595" s="32"/>
      <c r="F595" s="32"/>
      <c r="G595" s="31"/>
      <c r="H595" s="257"/>
      <c r="I595" s="271"/>
      <c r="J595" s="271"/>
      <c r="K595" s="271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45"/>
      <c r="AK595" s="245"/>
      <c r="AL595" s="23"/>
      <c r="AM595" s="211"/>
      <c r="AN595" s="211"/>
      <c r="AO595" s="248"/>
      <c r="AP595" s="241"/>
      <c r="AQ595" s="238"/>
      <c r="AR595" s="235"/>
      <c r="AS595" s="241"/>
      <c r="AT595" s="238"/>
      <c r="AU595" s="235"/>
      <c r="AV595" s="241"/>
      <c r="AW595" s="238"/>
      <c r="AX595" s="235"/>
      <c r="AY595" s="241"/>
      <c r="AZ595" s="238"/>
      <c r="BA595" s="235"/>
      <c r="BB595" s="241"/>
      <c r="BC595" s="238"/>
      <c r="BD595" s="292"/>
      <c r="BE595" s="295"/>
      <c r="BF595" s="295"/>
      <c r="BG595" s="298"/>
    </row>
    <row r="596" spans="2:60" ht="28.15" hidden="1" customHeight="1" thickBot="1">
      <c r="B596" s="22"/>
      <c r="C596" s="268"/>
      <c r="D596" s="21"/>
      <c r="E596" s="20"/>
      <c r="F596" s="20"/>
      <c r="G596" s="19"/>
      <c r="H596" s="258"/>
      <c r="I596" s="272"/>
      <c r="J596" s="272"/>
      <c r="K596" s="27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46"/>
      <c r="AK596" s="246"/>
      <c r="AL596" s="11"/>
      <c r="AM596" s="211"/>
      <c r="AN596" s="211"/>
      <c r="AO596" s="249"/>
      <c r="AP596" s="242"/>
      <c r="AQ596" s="239"/>
      <c r="AR596" s="236"/>
      <c r="AS596" s="242"/>
      <c r="AT596" s="239"/>
      <c r="AU596" s="236"/>
      <c r="AV596" s="242"/>
      <c r="AW596" s="239"/>
      <c r="AX596" s="236"/>
      <c r="AY596" s="242"/>
      <c r="AZ596" s="239"/>
      <c r="BA596" s="236"/>
      <c r="BB596" s="242"/>
      <c r="BC596" s="239"/>
      <c r="BD596" s="293"/>
      <c r="BE596" s="296"/>
      <c r="BF596" s="296"/>
      <c r="BG596" s="299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29" t="s">
        <v>287</v>
      </c>
      <c r="M597" s="278"/>
      <c r="N597" s="229" t="s">
        <v>286</v>
      </c>
      <c r="O597" s="278"/>
      <c r="P597" s="229" t="s">
        <v>286</v>
      </c>
      <c r="Q597" s="230"/>
      <c r="R597" s="229" t="s">
        <v>286</v>
      </c>
      <c r="S597" s="230"/>
      <c r="T597" s="229" t="s">
        <v>286</v>
      </c>
      <c r="U597" s="230"/>
      <c r="V597" s="229" t="s">
        <v>286</v>
      </c>
      <c r="W597" s="230"/>
      <c r="X597" s="229" t="s">
        <v>286</v>
      </c>
      <c r="Y597" s="230"/>
      <c r="Z597" s="229" t="s">
        <v>286</v>
      </c>
      <c r="AA597" s="230"/>
      <c r="AB597" s="229" t="s">
        <v>286</v>
      </c>
      <c r="AC597" s="230"/>
      <c r="AD597" s="229" t="s">
        <v>286</v>
      </c>
      <c r="AE597" s="230"/>
      <c r="AF597" s="243" t="s">
        <v>285</v>
      </c>
      <c r="AG597" s="230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75"/>
      <c r="F598" s="276"/>
      <c r="G598" s="277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65">
        <v>1</v>
      </c>
      <c r="D599" s="54"/>
      <c r="E599" s="53"/>
      <c r="F599" s="53"/>
      <c r="G599" s="52"/>
      <c r="H599" s="259"/>
      <c r="I599" s="269"/>
      <c r="J599" s="269"/>
      <c r="K599" s="269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44"/>
      <c r="AK599" s="244"/>
      <c r="AL599" s="44"/>
      <c r="AM599" s="211"/>
      <c r="AN599" s="211"/>
      <c r="AO599" s="247">
        <f>SUMPRODUCT(LEN($M599:$AE602)-LEN(SUBSTITUTE($M599:$AE602,"A", "")))</f>
        <v>0</v>
      </c>
      <c r="AP599" s="240">
        <f>SUMPRODUCT(LEN($AH599:$AH602)-LEN(SUBSTITUTE($AH599:$AH602,"A", "")))</f>
        <v>0</v>
      </c>
      <c r="AQ599" s="237">
        <f>SUMPRODUCT(LEN($AG599:$AG602)-LEN(SUBSTITUTE($AG599:$AG602,"A", "")))</f>
        <v>0</v>
      </c>
      <c r="AR599" s="234">
        <f>SUMPRODUCT(LEN($M599:$AE602)-LEN(SUBSTITUTE($M599:$AE602,"S", "")))</f>
        <v>0</v>
      </c>
      <c r="AS599" s="240">
        <f>SUMPRODUCT(LEN($AH599:$AH602)-LEN(SUBSTITUTE($AH599:$AH602,"S", "")))</f>
        <v>0</v>
      </c>
      <c r="AT599" s="237">
        <f>SUMPRODUCT(LEN($AG599:$AG602)-LEN(SUBSTITUTE($AG599:$AG602,"S", "")))</f>
        <v>0</v>
      </c>
      <c r="AU599" s="234">
        <f>SUMPRODUCT(LEN($M599:$AE602)-LEN(SUBSTITUTE($M599:$AE602,"F", "")))</f>
        <v>0</v>
      </c>
      <c r="AV599" s="240">
        <f>SUMPRODUCT(LEN($AH599:$AH602)-LEN(SUBSTITUTE($AH599:$AH602,"F", "")))</f>
        <v>0</v>
      </c>
      <c r="AW599" s="237">
        <f>SUMPRODUCT(LEN($AG599:$AG602)-LEN(SUBSTITUTE($AG599:$AG602,"F", "")))</f>
        <v>0</v>
      </c>
      <c r="AX599" s="234">
        <f>SUMPRODUCT(LEN($M599:$AE602)-LEN(SUBSTITUTE($M599:$AE602,"G", "")))</f>
        <v>0</v>
      </c>
      <c r="AY599" s="240">
        <f>SUMPRODUCT(LEN($AH599:$AH602)-LEN(SUBSTITUTE($AH599:$AH602,"G", "")))</f>
        <v>0</v>
      </c>
      <c r="AZ599" s="237">
        <f>SUMPRODUCT(LEN($AG599:$AG602)-LEN(SUBSTITUTE($AG599:$AG602,"G", "")))</f>
        <v>0</v>
      </c>
      <c r="BA599" s="234">
        <f>SUMPRODUCT(LEN($M599:$AE602)-LEN(SUBSTITUTE($M599:$AE602,"M", "")))</f>
        <v>0</v>
      </c>
      <c r="BB599" s="240">
        <f>SUMPRODUCT(LEN($AH599:$AH602)-LEN(SUBSTITUTE($AH599:$AH602,"M", "")))</f>
        <v>0</v>
      </c>
      <c r="BC599" s="237">
        <f>SUMPRODUCT(LEN($AG599:$AG602)-LEN(SUBSTITUTE($AG599:$AG602,"M", "")))</f>
        <v>0</v>
      </c>
      <c r="BD599" s="291">
        <f>SUMPRODUCT(LEN($AI599:$AI602)-LEN(SUBSTITUTE($AI599:$AI602,"S", "")))</f>
        <v>0</v>
      </c>
      <c r="BE599" s="294">
        <f>SUMPRODUCT(LEN($AI599:$AI602)-LEN(SUBSTITUTE($AI599:$AI602,"F", "")))</f>
        <v>0</v>
      </c>
      <c r="BF599" s="294">
        <f>SUMPRODUCT(LEN($AI599:$AI602)-LEN(SUBSTITUTE($AI599:$AI602,"G", "")))</f>
        <v>0</v>
      </c>
      <c r="BG599" s="297">
        <f>SUMPRODUCT(LEN($AI599:$AI602)-LEN(SUBSTITUTE($AI599:$AI602,"M", "")))</f>
        <v>0</v>
      </c>
    </row>
    <row r="600" spans="2:60" ht="28.15" hidden="1" customHeight="1" thickBot="1">
      <c r="B600" s="34"/>
      <c r="C600" s="266"/>
      <c r="D600" s="43"/>
      <c r="E600" s="42"/>
      <c r="F600" s="42"/>
      <c r="G600" s="41"/>
      <c r="H600" s="260"/>
      <c r="I600" s="270"/>
      <c r="J600" s="270"/>
      <c r="K600" s="270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45"/>
      <c r="AK600" s="245"/>
      <c r="AL600" s="23"/>
      <c r="AM600" s="211"/>
      <c r="AN600" s="211"/>
      <c r="AO600" s="248"/>
      <c r="AP600" s="241"/>
      <c r="AQ600" s="238"/>
      <c r="AR600" s="235"/>
      <c r="AS600" s="241"/>
      <c r="AT600" s="238"/>
      <c r="AU600" s="235"/>
      <c r="AV600" s="241"/>
      <c r="AW600" s="238"/>
      <c r="AX600" s="235"/>
      <c r="AY600" s="241"/>
      <c r="AZ600" s="238"/>
      <c r="BA600" s="235"/>
      <c r="BB600" s="241"/>
      <c r="BC600" s="238"/>
      <c r="BD600" s="292"/>
      <c r="BE600" s="295"/>
      <c r="BF600" s="295"/>
      <c r="BG600" s="298"/>
    </row>
    <row r="601" spans="2:60" ht="28.15" hidden="1" customHeight="1">
      <c r="B601" s="34"/>
      <c r="C601" s="267"/>
      <c r="D601" s="33"/>
      <c r="E601" s="32"/>
      <c r="F601" s="32"/>
      <c r="G601" s="31"/>
      <c r="H601" s="257"/>
      <c r="I601" s="271"/>
      <c r="J601" s="271"/>
      <c r="K601" s="271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45"/>
      <c r="AK601" s="245"/>
      <c r="AL601" s="23"/>
      <c r="AM601" s="211"/>
      <c r="AN601" s="211"/>
      <c r="AO601" s="248"/>
      <c r="AP601" s="241"/>
      <c r="AQ601" s="238"/>
      <c r="AR601" s="235"/>
      <c r="AS601" s="241"/>
      <c r="AT601" s="238"/>
      <c r="AU601" s="235"/>
      <c r="AV601" s="241"/>
      <c r="AW601" s="238"/>
      <c r="AX601" s="235"/>
      <c r="AY601" s="241"/>
      <c r="AZ601" s="238"/>
      <c r="BA601" s="235"/>
      <c r="BB601" s="241"/>
      <c r="BC601" s="238"/>
      <c r="BD601" s="292"/>
      <c r="BE601" s="295"/>
      <c r="BF601" s="295"/>
      <c r="BG601" s="298"/>
    </row>
    <row r="602" spans="2:60" ht="28.15" hidden="1" customHeight="1" thickBot="1">
      <c r="B602" s="34"/>
      <c r="C602" s="273"/>
      <c r="D602" s="64"/>
      <c r="E602" s="63"/>
      <c r="F602" s="63"/>
      <c r="G602" s="62"/>
      <c r="H602" s="258"/>
      <c r="I602" s="274"/>
      <c r="J602" s="274"/>
      <c r="K602" s="274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50"/>
      <c r="AK602" s="250"/>
      <c r="AL602" s="55"/>
      <c r="AM602" s="211"/>
      <c r="AN602" s="211"/>
      <c r="AO602" s="249"/>
      <c r="AP602" s="242"/>
      <c r="AQ602" s="239"/>
      <c r="AR602" s="236"/>
      <c r="AS602" s="242"/>
      <c r="AT602" s="239"/>
      <c r="AU602" s="236"/>
      <c r="AV602" s="242"/>
      <c r="AW602" s="239"/>
      <c r="AX602" s="236"/>
      <c r="AY602" s="242"/>
      <c r="AZ602" s="239"/>
      <c r="BA602" s="236"/>
      <c r="BB602" s="242"/>
      <c r="BC602" s="239"/>
      <c r="BD602" s="293"/>
      <c r="BE602" s="296"/>
      <c r="BF602" s="296"/>
      <c r="BG602" s="299"/>
    </row>
    <row r="603" spans="2:60" ht="28.15" hidden="1" customHeight="1">
      <c r="B603" s="34"/>
      <c r="C603" s="265">
        <v>2</v>
      </c>
      <c r="D603" s="54"/>
      <c r="E603" s="53"/>
      <c r="F603" s="53"/>
      <c r="G603" s="52"/>
      <c r="H603" s="259"/>
      <c r="I603" s="269"/>
      <c r="J603" s="269"/>
      <c r="K603" s="269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51"/>
      <c r="AK603" s="254"/>
      <c r="AL603" s="44"/>
      <c r="AM603" s="211"/>
      <c r="AN603" s="211"/>
      <c r="AO603" s="247">
        <f>SUMPRODUCT(LEN($M603:$AE606)-LEN(SUBSTITUTE($M603:$AE606,"A", "")))</f>
        <v>0</v>
      </c>
      <c r="AP603" s="240">
        <f>SUMPRODUCT(LEN($AH603:$AH606)-LEN(SUBSTITUTE($AH603:$AH606,"A", "")))</f>
        <v>0</v>
      </c>
      <c r="AQ603" s="237">
        <f>SUMPRODUCT(LEN($AG603:$AG606)-LEN(SUBSTITUTE($AG603:$AG606,"A", "")))</f>
        <v>0</v>
      </c>
      <c r="AR603" s="234">
        <f>SUMPRODUCT(LEN($M603:$AE606)-LEN(SUBSTITUTE($M603:$AE606,"S", "")))</f>
        <v>0</v>
      </c>
      <c r="AS603" s="240">
        <f>SUMPRODUCT(LEN($AH603:$AH606)-LEN(SUBSTITUTE($AH603:$AH606,"S", "")))</f>
        <v>0</v>
      </c>
      <c r="AT603" s="237">
        <f>SUMPRODUCT(LEN($AG603:$AG606)-LEN(SUBSTITUTE($AG603:$AG606,"S", "")))</f>
        <v>0</v>
      </c>
      <c r="AU603" s="234">
        <f>SUMPRODUCT(LEN($M603:$AE606)-LEN(SUBSTITUTE($M603:$AE606,"F", "")))</f>
        <v>0</v>
      </c>
      <c r="AV603" s="240">
        <f>SUMPRODUCT(LEN($AH603:$AH606)-LEN(SUBSTITUTE($AH603:$AH606,"F", "")))</f>
        <v>0</v>
      </c>
      <c r="AW603" s="237">
        <f>SUMPRODUCT(LEN($AG603:$AG606)-LEN(SUBSTITUTE($AG603:$AG606,"F", "")))</f>
        <v>0</v>
      </c>
      <c r="AX603" s="234">
        <f>SUMPRODUCT(LEN($M603:$AE606)-LEN(SUBSTITUTE($M603:$AE606,"G", "")))</f>
        <v>0</v>
      </c>
      <c r="AY603" s="240">
        <f>SUMPRODUCT(LEN($AH603:$AH606)-LEN(SUBSTITUTE($AH603:$AH606,"G", "")))</f>
        <v>0</v>
      </c>
      <c r="AZ603" s="237">
        <f>SUMPRODUCT(LEN($AG603:$AG606)-LEN(SUBSTITUTE($AG603:$AG606,"G", "")))</f>
        <v>0</v>
      </c>
      <c r="BA603" s="234">
        <f>SUMPRODUCT(LEN($M603:$AE606)-LEN(SUBSTITUTE($M603:$AE606,"M", "")))</f>
        <v>0</v>
      </c>
      <c r="BB603" s="240">
        <f>SUMPRODUCT(LEN($AH603:$AH606)-LEN(SUBSTITUTE($AH603:$AH606,"M", "")))</f>
        <v>0</v>
      </c>
      <c r="BC603" s="237">
        <f>SUMPRODUCT(LEN($AG603:$AG606)-LEN(SUBSTITUTE($AG603:$AG606,"M", "")))</f>
        <v>0</v>
      </c>
      <c r="BD603" s="291">
        <f>SUMPRODUCT(LEN($AI603:$AI606)-LEN(SUBSTITUTE($AI603:$AI606,"S", "")))</f>
        <v>0</v>
      </c>
      <c r="BE603" s="294">
        <f>SUMPRODUCT(LEN($AI603:$AI606)-LEN(SUBSTITUTE($AI603:$AI606,"F", "")))</f>
        <v>0</v>
      </c>
      <c r="BF603" s="294">
        <f>SUMPRODUCT(LEN($AI603:$AI606)-LEN(SUBSTITUTE($AI603:$AI606,"G", "")))</f>
        <v>0</v>
      </c>
      <c r="BG603" s="297">
        <f>SUMPRODUCT(LEN($AI603:$AI606)-LEN(SUBSTITUTE($AI603:$AI606,"M", "")))</f>
        <v>0</v>
      </c>
    </row>
    <row r="604" spans="2:60" ht="28.15" hidden="1" customHeight="1" thickBot="1">
      <c r="B604" s="34"/>
      <c r="C604" s="266"/>
      <c r="D604" s="43"/>
      <c r="E604" s="42"/>
      <c r="F604" s="42"/>
      <c r="G604" s="41"/>
      <c r="H604" s="260"/>
      <c r="I604" s="270"/>
      <c r="J604" s="270"/>
      <c r="K604" s="270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52"/>
      <c r="AK604" s="255"/>
      <c r="AL604" s="23"/>
      <c r="AM604" s="211"/>
      <c r="AN604" s="211"/>
      <c r="AO604" s="248"/>
      <c r="AP604" s="241"/>
      <c r="AQ604" s="238"/>
      <c r="AR604" s="235"/>
      <c r="AS604" s="241"/>
      <c r="AT604" s="238"/>
      <c r="AU604" s="235"/>
      <c r="AV604" s="241"/>
      <c r="AW604" s="238"/>
      <c r="AX604" s="235"/>
      <c r="AY604" s="241"/>
      <c r="AZ604" s="238"/>
      <c r="BA604" s="235"/>
      <c r="BB604" s="241"/>
      <c r="BC604" s="238"/>
      <c r="BD604" s="292"/>
      <c r="BE604" s="295"/>
      <c r="BF604" s="295"/>
      <c r="BG604" s="298"/>
    </row>
    <row r="605" spans="2:60" ht="28.15" hidden="1" customHeight="1">
      <c r="B605" s="34"/>
      <c r="C605" s="267"/>
      <c r="D605" s="33"/>
      <c r="E605" s="32"/>
      <c r="F605" s="32"/>
      <c r="G605" s="31"/>
      <c r="H605" s="257"/>
      <c r="I605" s="271"/>
      <c r="J605" s="271"/>
      <c r="K605" s="271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52"/>
      <c r="AK605" s="255"/>
      <c r="AL605" s="23"/>
      <c r="AM605" s="211"/>
      <c r="AN605" s="211"/>
      <c r="AO605" s="248"/>
      <c r="AP605" s="241"/>
      <c r="AQ605" s="238"/>
      <c r="AR605" s="235"/>
      <c r="AS605" s="241"/>
      <c r="AT605" s="238"/>
      <c r="AU605" s="235"/>
      <c r="AV605" s="241"/>
      <c r="AW605" s="238"/>
      <c r="AX605" s="235"/>
      <c r="AY605" s="241"/>
      <c r="AZ605" s="238"/>
      <c r="BA605" s="235"/>
      <c r="BB605" s="241"/>
      <c r="BC605" s="238"/>
      <c r="BD605" s="292"/>
      <c r="BE605" s="295"/>
      <c r="BF605" s="295"/>
      <c r="BG605" s="298"/>
    </row>
    <row r="606" spans="2:60" ht="28.15" hidden="1" customHeight="1" thickBot="1">
      <c r="B606" s="34"/>
      <c r="C606" s="273"/>
      <c r="D606" s="64"/>
      <c r="E606" s="63"/>
      <c r="F606" s="63"/>
      <c r="G606" s="62"/>
      <c r="H606" s="258"/>
      <c r="I606" s="274"/>
      <c r="J606" s="274"/>
      <c r="K606" s="274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53"/>
      <c r="AK606" s="256"/>
      <c r="AL606" s="55"/>
      <c r="AM606" s="211"/>
      <c r="AN606" s="211"/>
      <c r="AO606" s="249"/>
      <c r="AP606" s="242"/>
      <c r="AQ606" s="239"/>
      <c r="AR606" s="236"/>
      <c r="AS606" s="242"/>
      <c r="AT606" s="239"/>
      <c r="AU606" s="236"/>
      <c r="AV606" s="242"/>
      <c r="AW606" s="239"/>
      <c r="AX606" s="236"/>
      <c r="AY606" s="242"/>
      <c r="AZ606" s="239"/>
      <c r="BA606" s="236"/>
      <c r="BB606" s="242"/>
      <c r="BC606" s="239"/>
      <c r="BD606" s="293"/>
      <c r="BE606" s="296"/>
      <c r="BF606" s="296"/>
      <c r="BG606" s="299"/>
    </row>
    <row r="607" spans="2:60" ht="28.15" hidden="1" customHeight="1">
      <c r="B607" s="34"/>
      <c r="C607" s="265">
        <v>3</v>
      </c>
      <c r="D607" s="54"/>
      <c r="E607" s="53"/>
      <c r="F607" s="53"/>
      <c r="G607" s="52"/>
      <c r="H607" s="259"/>
      <c r="I607" s="269"/>
      <c r="J607" s="269"/>
      <c r="K607" s="269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44"/>
      <c r="AK607" s="244"/>
      <c r="AL607" s="44"/>
      <c r="AM607" s="211"/>
      <c r="AN607" s="211"/>
      <c r="AO607" s="247">
        <f>SUMPRODUCT(LEN($M607:$AE610)-LEN(SUBSTITUTE($M607:$AE610,"A", "")))</f>
        <v>0</v>
      </c>
      <c r="AP607" s="240">
        <f>SUMPRODUCT(LEN($AH607:$AH610)-LEN(SUBSTITUTE($AH607:$AH610,"A", "")))</f>
        <v>0</v>
      </c>
      <c r="AQ607" s="237">
        <f>SUMPRODUCT(LEN($AG607:$AG610)-LEN(SUBSTITUTE($AG607:$AG610,"A", "")))</f>
        <v>0</v>
      </c>
      <c r="AR607" s="234">
        <f>SUMPRODUCT(LEN($M607:$AE610)-LEN(SUBSTITUTE($M607:$AE610,"S", "")))</f>
        <v>0</v>
      </c>
      <c r="AS607" s="240">
        <f>SUMPRODUCT(LEN($AH607:$AH610)-LEN(SUBSTITUTE($AH607:$AH610,"S", "")))</f>
        <v>0</v>
      </c>
      <c r="AT607" s="237">
        <f>SUMPRODUCT(LEN($AG607:$AG610)-LEN(SUBSTITUTE($AG607:$AG610,"S", "")))</f>
        <v>0</v>
      </c>
      <c r="AU607" s="234">
        <f>SUMPRODUCT(LEN($M607:$AE610)-LEN(SUBSTITUTE($M607:$AE610,"F", "")))</f>
        <v>0</v>
      </c>
      <c r="AV607" s="240">
        <f>SUMPRODUCT(LEN($AH607:$AH610)-LEN(SUBSTITUTE($AH607:$AH610,"F", "")))</f>
        <v>0</v>
      </c>
      <c r="AW607" s="237">
        <f>SUMPRODUCT(LEN($AG607:$AG610)-LEN(SUBSTITUTE($AG607:$AG610,"F", "")))</f>
        <v>0</v>
      </c>
      <c r="AX607" s="234">
        <f>SUMPRODUCT(LEN($M607:$AE610)-LEN(SUBSTITUTE($M607:$AE610,"G", "")))</f>
        <v>0</v>
      </c>
      <c r="AY607" s="240">
        <f>SUMPRODUCT(LEN($AH607:$AH610)-LEN(SUBSTITUTE($AH607:$AH610,"G", "")))</f>
        <v>0</v>
      </c>
      <c r="AZ607" s="237">
        <f>SUMPRODUCT(LEN($AG607:$AG610)-LEN(SUBSTITUTE($AG607:$AG610,"G", "")))</f>
        <v>0</v>
      </c>
      <c r="BA607" s="234">
        <f>SUMPRODUCT(LEN($M607:$AE610)-LEN(SUBSTITUTE($M607:$AE610,"M", "")))</f>
        <v>0</v>
      </c>
      <c r="BB607" s="240">
        <f>SUMPRODUCT(LEN($AH607:$AH610)-LEN(SUBSTITUTE($AH607:$AH610,"M", "")))</f>
        <v>0</v>
      </c>
      <c r="BC607" s="237">
        <f>SUMPRODUCT(LEN($AG607:$AG610)-LEN(SUBSTITUTE($AG607:$AG610,"M", "")))</f>
        <v>0</v>
      </c>
      <c r="BD607" s="291">
        <f>SUMPRODUCT(LEN($AI607:$AI610)-LEN(SUBSTITUTE($AI607:$AI610,"S", "")))</f>
        <v>0</v>
      </c>
      <c r="BE607" s="294">
        <f>SUMPRODUCT(LEN($AI607:$AI610)-LEN(SUBSTITUTE($AI607:$AI610,"F", "")))</f>
        <v>0</v>
      </c>
      <c r="BF607" s="294">
        <f>SUMPRODUCT(LEN($AI607:$AI610)-LEN(SUBSTITUTE($AI607:$AI610,"G", "")))</f>
        <v>0</v>
      </c>
      <c r="BG607" s="297">
        <f>SUMPRODUCT(LEN($AI607:$AI610)-LEN(SUBSTITUTE($AI607:$AI610,"M", "")))</f>
        <v>0</v>
      </c>
    </row>
    <row r="608" spans="2:60" ht="28.15" hidden="1" customHeight="1" thickBot="1">
      <c r="B608" s="34"/>
      <c r="C608" s="266"/>
      <c r="D608" s="43"/>
      <c r="E608" s="42"/>
      <c r="F608" s="42"/>
      <c r="G608" s="41"/>
      <c r="H608" s="260"/>
      <c r="I608" s="270"/>
      <c r="J608" s="270"/>
      <c r="K608" s="270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45"/>
      <c r="AK608" s="245"/>
      <c r="AL608" s="23"/>
      <c r="AM608" s="211"/>
      <c r="AN608" s="211"/>
      <c r="AO608" s="248"/>
      <c r="AP608" s="241"/>
      <c r="AQ608" s="238"/>
      <c r="AR608" s="235"/>
      <c r="AS608" s="241"/>
      <c r="AT608" s="238"/>
      <c r="AU608" s="235"/>
      <c r="AV608" s="241"/>
      <c r="AW608" s="238"/>
      <c r="AX608" s="235"/>
      <c r="AY608" s="241"/>
      <c r="AZ608" s="238"/>
      <c r="BA608" s="235"/>
      <c r="BB608" s="241"/>
      <c r="BC608" s="238"/>
      <c r="BD608" s="292"/>
      <c r="BE608" s="295"/>
      <c r="BF608" s="295"/>
      <c r="BG608" s="298"/>
    </row>
    <row r="609" spans="2:60" ht="28.15" hidden="1" customHeight="1">
      <c r="B609" s="34"/>
      <c r="C609" s="267"/>
      <c r="D609" s="33"/>
      <c r="E609" s="32"/>
      <c r="F609" s="32"/>
      <c r="G609" s="31"/>
      <c r="H609" s="257"/>
      <c r="I609" s="271"/>
      <c r="J609" s="271"/>
      <c r="K609" s="271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45"/>
      <c r="AK609" s="245"/>
      <c r="AL609" s="23"/>
      <c r="AM609" s="211"/>
      <c r="AN609" s="211"/>
      <c r="AO609" s="248"/>
      <c r="AP609" s="241"/>
      <c r="AQ609" s="238"/>
      <c r="AR609" s="235"/>
      <c r="AS609" s="241"/>
      <c r="AT609" s="238"/>
      <c r="AU609" s="235"/>
      <c r="AV609" s="241"/>
      <c r="AW609" s="238"/>
      <c r="AX609" s="235"/>
      <c r="AY609" s="241"/>
      <c r="AZ609" s="238"/>
      <c r="BA609" s="235"/>
      <c r="BB609" s="241"/>
      <c r="BC609" s="238"/>
      <c r="BD609" s="292"/>
      <c r="BE609" s="295"/>
      <c r="BF609" s="295"/>
      <c r="BG609" s="298"/>
    </row>
    <row r="610" spans="2:60" ht="28.15" hidden="1" customHeight="1" thickBot="1">
      <c r="B610" s="22"/>
      <c r="C610" s="268"/>
      <c r="D610" s="21"/>
      <c r="E610" s="20"/>
      <c r="F610" s="20"/>
      <c r="G610" s="19"/>
      <c r="H610" s="258"/>
      <c r="I610" s="272"/>
      <c r="J610" s="272"/>
      <c r="K610" s="27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46"/>
      <c r="AK610" s="246"/>
      <c r="AL610" s="11"/>
      <c r="AM610" s="211"/>
      <c r="AN610" s="211"/>
      <c r="AO610" s="249"/>
      <c r="AP610" s="242"/>
      <c r="AQ610" s="239"/>
      <c r="AR610" s="236"/>
      <c r="AS610" s="242"/>
      <c r="AT610" s="239"/>
      <c r="AU610" s="236"/>
      <c r="AV610" s="242"/>
      <c r="AW610" s="239"/>
      <c r="AX610" s="236"/>
      <c r="AY610" s="242"/>
      <c r="AZ610" s="239"/>
      <c r="BA610" s="236"/>
      <c r="BB610" s="242"/>
      <c r="BC610" s="239"/>
      <c r="BD610" s="293"/>
      <c r="BE610" s="296"/>
      <c r="BF610" s="296"/>
      <c r="BG610" s="299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29" t="s">
        <v>287</v>
      </c>
      <c r="M611" s="278"/>
      <c r="N611" s="229" t="s">
        <v>286</v>
      </c>
      <c r="O611" s="278"/>
      <c r="P611" s="229" t="s">
        <v>286</v>
      </c>
      <c r="Q611" s="230"/>
      <c r="R611" s="229" t="s">
        <v>286</v>
      </c>
      <c r="S611" s="230"/>
      <c r="T611" s="229" t="s">
        <v>286</v>
      </c>
      <c r="U611" s="230"/>
      <c r="V611" s="229" t="s">
        <v>286</v>
      </c>
      <c r="W611" s="230"/>
      <c r="X611" s="229" t="s">
        <v>286</v>
      </c>
      <c r="Y611" s="230"/>
      <c r="Z611" s="229" t="s">
        <v>286</v>
      </c>
      <c r="AA611" s="230"/>
      <c r="AB611" s="229" t="s">
        <v>286</v>
      </c>
      <c r="AC611" s="230"/>
      <c r="AD611" s="229" t="s">
        <v>286</v>
      </c>
      <c r="AE611" s="230"/>
      <c r="AF611" s="243" t="s">
        <v>285</v>
      </c>
      <c r="AG611" s="230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75"/>
      <c r="F612" s="276"/>
      <c r="G612" s="277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65">
        <v>1</v>
      </c>
      <c r="D613" s="54"/>
      <c r="E613" s="53"/>
      <c r="F613" s="53"/>
      <c r="G613" s="52"/>
      <c r="H613" s="259"/>
      <c r="I613" s="269"/>
      <c r="J613" s="269"/>
      <c r="K613" s="269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44"/>
      <c r="AK613" s="244"/>
      <c r="AL613" s="44"/>
      <c r="AM613" s="211"/>
      <c r="AN613" s="211"/>
      <c r="AO613" s="247">
        <f>SUMPRODUCT(LEN($M613:$AE616)-LEN(SUBSTITUTE($M613:$AE616,"A", "")))</f>
        <v>0</v>
      </c>
      <c r="AP613" s="240">
        <f>SUMPRODUCT(LEN($AH613:$AH616)-LEN(SUBSTITUTE($AH613:$AH616,"A", "")))</f>
        <v>0</v>
      </c>
      <c r="AQ613" s="237">
        <f>SUMPRODUCT(LEN($AG613:$AG616)-LEN(SUBSTITUTE($AG613:$AG616,"A", "")))</f>
        <v>0</v>
      </c>
      <c r="AR613" s="234">
        <f>SUMPRODUCT(LEN($M613:$AE616)-LEN(SUBSTITUTE($M613:$AE616,"S", "")))</f>
        <v>0</v>
      </c>
      <c r="AS613" s="240">
        <f>SUMPRODUCT(LEN($AH613:$AH616)-LEN(SUBSTITUTE($AH613:$AH616,"S", "")))</f>
        <v>0</v>
      </c>
      <c r="AT613" s="237">
        <f>SUMPRODUCT(LEN($AG613:$AG616)-LEN(SUBSTITUTE($AG613:$AG616,"S", "")))</f>
        <v>0</v>
      </c>
      <c r="AU613" s="234">
        <f>SUMPRODUCT(LEN($M613:$AE616)-LEN(SUBSTITUTE($M613:$AE616,"F", "")))</f>
        <v>0</v>
      </c>
      <c r="AV613" s="240">
        <f>SUMPRODUCT(LEN($AH613:$AH616)-LEN(SUBSTITUTE($AH613:$AH616,"F", "")))</f>
        <v>0</v>
      </c>
      <c r="AW613" s="237">
        <f>SUMPRODUCT(LEN($AG613:$AG616)-LEN(SUBSTITUTE($AG613:$AG616,"F", "")))</f>
        <v>0</v>
      </c>
      <c r="AX613" s="234">
        <f>SUMPRODUCT(LEN($M613:$AE616)-LEN(SUBSTITUTE($M613:$AE616,"G", "")))</f>
        <v>0</v>
      </c>
      <c r="AY613" s="240">
        <f>SUMPRODUCT(LEN($AH613:$AH616)-LEN(SUBSTITUTE($AH613:$AH616,"G", "")))</f>
        <v>0</v>
      </c>
      <c r="AZ613" s="237">
        <f>SUMPRODUCT(LEN($AG613:$AG616)-LEN(SUBSTITUTE($AG613:$AG616,"G", "")))</f>
        <v>0</v>
      </c>
      <c r="BA613" s="234">
        <f>SUMPRODUCT(LEN($M613:$AE616)-LEN(SUBSTITUTE($M613:$AE616,"M", "")))</f>
        <v>0</v>
      </c>
      <c r="BB613" s="240">
        <f>SUMPRODUCT(LEN($AH613:$AH616)-LEN(SUBSTITUTE($AH613:$AH616,"M", "")))</f>
        <v>0</v>
      </c>
      <c r="BC613" s="237">
        <f>SUMPRODUCT(LEN($AG613:$AG616)-LEN(SUBSTITUTE($AG613:$AG616,"M", "")))</f>
        <v>0</v>
      </c>
      <c r="BD613" s="291">
        <f>SUMPRODUCT(LEN($AI613:$AI616)-LEN(SUBSTITUTE($AI613:$AI616,"S", "")))</f>
        <v>0</v>
      </c>
      <c r="BE613" s="294">
        <f>SUMPRODUCT(LEN($AI613:$AI616)-LEN(SUBSTITUTE($AI613:$AI616,"F", "")))</f>
        <v>0</v>
      </c>
      <c r="BF613" s="294">
        <f>SUMPRODUCT(LEN($AI613:$AI616)-LEN(SUBSTITUTE($AI613:$AI616,"G", "")))</f>
        <v>0</v>
      </c>
      <c r="BG613" s="297">
        <f>SUMPRODUCT(LEN($AI613:$AI616)-LEN(SUBSTITUTE($AI613:$AI616,"M", "")))</f>
        <v>0</v>
      </c>
    </row>
    <row r="614" spans="2:60" ht="28.15" hidden="1" customHeight="1" thickBot="1">
      <c r="B614" s="34"/>
      <c r="C614" s="266"/>
      <c r="D614" s="43"/>
      <c r="E614" s="42"/>
      <c r="F614" s="42"/>
      <c r="G614" s="41"/>
      <c r="H614" s="260"/>
      <c r="I614" s="270"/>
      <c r="J614" s="270"/>
      <c r="K614" s="270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45"/>
      <c r="AK614" s="245"/>
      <c r="AL614" s="23"/>
      <c r="AM614" s="211"/>
      <c r="AN614" s="211"/>
      <c r="AO614" s="248"/>
      <c r="AP614" s="241"/>
      <c r="AQ614" s="238"/>
      <c r="AR614" s="235"/>
      <c r="AS614" s="241"/>
      <c r="AT614" s="238"/>
      <c r="AU614" s="235"/>
      <c r="AV614" s="241"/>
      <c r="AW614" s="238"/>
      <c r="AX614" s="235"/>
      <c r="AY614" s="241"/>
      <c r="AZ614" s="238"/>
      <c r="BA614" s="235"/>
      <c r="BB614" s="241"/>
      <c r="BC614" s="238"/>
      <c r="BD614" s="292"/>
      <c r="BE614" s="295"/>
      <c r="BF614" s="295"/>
      <c r="BG614" s="298"/>
    </row>
    <row r="615" spans="2:60" ht="28.15" hidden="1" customHeight="1">
      <c r="B615" s="34"/>
      <c r="C615" s="267"/>
      <c r="D615" s="33"/>
      <c r="E615" s="32"/>
      <c r="F615" s="32"/>
      <c r="G615" s="31"/>
      <c r="H615" s="257"/>
      <c r="I615" s="271"/>
      <c r="J615" s="271"/>
      <c r="K615" s="271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45"/>
      <c r="AK615" s="245"/>
      <c r="AL615" s="23"/>
      <c r="AM615" s="211"/>
      <c r="AN615" s="211"/>
      <c r="AO615" s="248"/>
      <c r="AP615" s="241"/>
      <c r="AQ615" s="238"/>
      <c r="AR615" s="235"/>
      <c r="AS615" s="241"/>
      <c r="AT615" s="238"/>
      <c r="AU615" s="235"/>
      <c r="AV615" s="241"/>
      <c r="AW615" s="238"/>
      <c r="AX615" s="235"/>
      <c r="AY615" s="241"/>
      <c r="AZ615" s="238"/>
      <c r="BA615" s="235"/>
      <c r="BB615" s="241"/>
      <c r="BC615" s="238"/>
      <c r="BD615" s="292"/>
      <c r="BE615" s="295"/>
      <c r="BF615" s="295"/>
      <c r="BG615" s="298"/>
    </row>
    <row r="616" spans="2:60" ht="28.15" hidden="1" customHeight="1" thickBot="1">
      <c r="B616" s="34"/>
      <c r="C616" s="273"/>
      <c r="D616" s="64"/>
      <c r="E616" s="63"/>
      <c r="F616" s="63"/>
      <c r="G616" s="62"/>
      <c r="H616" s="258"/>
      <c r="I616" s="274"/>
      <c r="J616" s="274"/>
      <c r="K616" s="274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50"/>
      <c r="AK616" s="250"/>
      <c r="AL616" s="55"/>
      <c r="AM616" s="211"/>
      <c r="AN616" s="211"/>
      <c r="AO616" s="249"/>
      <c r="AP616" s="242"/>
      <c r="AQ616" s="239"/>
      <c r="AR616" s="236"/>
      <c r="AS616" s="242"/>
      <c r="AT616" s="239"/>
      <c r="AU616" s="236"/>
      <c r="AV616" s="242"/>
      <c r="AW616" s="239"/>
      <c r="AX616" s="236"/>
      <c r="AY616" s="242"/>
      <c r="AZ616" s="239"/>
      <c r="BA616" s="236"/>
      <c r="BB616" s="242"/>
      <c r="BC616" s="239"/>
      <c r="BD616" s="293"/>
      <c r="BE616" s="296"/>
      <c r="BF616" s="296"/>
      <c r="BG616" s="299"/>
    </row>
    <row r="617" spans="2:60" ht="28.15" hidden="1" customHeight="1">
      <c r="B617" s="34"/>
      <c r="C617" s="265">
        <v>2</v>
      </c>
      <c r="D617" s="54"/>
      <c r="E617" s="53"/>
      <c r="F617" s="53"/>
      <c r="G617" s="52"/>
      <c r="H617" s="259"/>
      <c r="I617" s="269"/>
      <c r="J617" s="269"/>
      <c r="K617" s="269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51"/>
      <c r="AK617" s="254"/>
      <c r="AL617" s="44"/>
      <c r="AM617" s="211"/>
      <c r="AN617" s="211"/>
      <c r="AO617" s="247">
        <f>SUMPRODUCT(LEN($M617:$AE620)-LEN(SUBSTITUTE($M617:$AE620,"A", "")))</f>
        <v>0</v>
      </c>
      <c r="AP617" s="240">
        <f>SUMPRODUCT(LEN($AH617:$AH620)-LEN(SUBSTITUTE($AH617:$AH620,"A", "")))</f>
        <v>0</v>
      </c>
      <c r="AQ617" s="237">
        <f>SUMPRODUCT(LEN($AG617:$AG620)-LEN(SUBSTITUTE($AG617:$AG620,"A", "")))</f>
        <v>0</v>
      </c>
      <c r="AR617" s="234">
        <f>SUMPRODUCT(LEN($M617:$AE620)-LEN(SUBSTITUTE($M617:$AE620,"S", "")))</f>
        <v>0</v>
      </c>
      <c r="AS617" s="240">
        <f>SUMPRODUCT(LEN($AH617:$AH620)-LEN(SUBSTITUTE($AH617:$AH620,"S", "")))</f>
        <v>0</v>
      </c>
      <c r="AT617" s="237">
        <f>SUMPRODUCT(LEN($AG617:$AG620)-LEN(SUBSTITUTE($AG617:$AG620,"S", "")))</f>
        <v>0</v>
      </c>
      <c r="AU617" s="234">
        <f>SUMPRODUCT(LEN($M617:$AE620)-LEN(SUBSTITUTE($M617:$AE620,"F", "")))</f>
        <v>0</v>
      </c>
      <c r="AV617" s="240">
        <f>SUMPRODUCT(LEN($AH617:$AH620)-LEN(SUBSTITUTE($AH617:$AH620,"F", "")))</f>
        <v>0</v>
      </c>
      <c r="AW617" s="237">
        <f>SUMPRODUCT(LEN($AG617:$AG620)-LEN(SUBSTITUTE($AG617:$AG620,"F", "")))</f>
        <v>0</v>
      </c>
      <c r="AX617" s="234">
        <f>SUMPRODUCT(LEN($M617:$AE620)-LEN(SUBSTITUTE($M617:$AE620,"G", "")))</f>
        <v>0</v>
      </c>
      <c r="AY617" s="240">
        <f>SUMPRODUCT(LEN($AH617:$AH620)-LEN(SUBSTITUTE($AH617:$AH620,"G", "")))</f>
        <v>0</v>
      </c>
      <c r="AZ617" s="237">
        <f>SUMPRODUCT(LEN($AG617:$AG620)-LEN(SUBSTITUTE($AG617:$AG620,"G", "")))</f>
        <v>0</v>
      </c>
      <c r="BA617" s="234">
        <f>SUMPRODUCT(LEN($M617:$AE620)-LEN(SUBSTITUTE($M617:$AE620,"M", "")))</f>
        <v>0</v>
      </c>
      <c r="BB617" s="240">
        <f>SUMPRODUCT(LEN($AH617:$AH620)-LEN(SUBSTITUTE($AH617:$AH620,"M", "")))</f>
        <v>0</v>
      </c>
      <c r="BC617" s="237">
        <f>SUMPRODUCT(LEN($AG617:$AG620)-LEN(SUBSTITUTE($AG617:$AG620,"M", "")))</f>
        <v>0</v>
      </c>
      <c r="BD617" s="291">
        <f>SUMPRODUCT(LEN($AI617:$AI620)-LEN(SUBSTITUTE($AI617:$AI620,"S", "")))</f>
        <v>0</v>
      </c>
      <c r="BE617" s="294">
        <f>SUMPRODUCT(LEN($AI617:$AI620)-LEN(SUBSTITUTE($AI617:$AI620,"F", "")))</f>
        <v>0</v>
      </c>
      <c r="BF617" s="294">
        <f>SUMPRODUCT(LEN($AI617:$AI620)-LEN(SUBSTITUTE($AI617:$AI620,"G", "")))</f>
        <v>0</v>
      </c>
      <c r="BG617" s="297">
        <f>SUMPRODUCT(LEN($AI617:$AI620)-LEN(SUBSTITUTE($AI617:$AI620,"M", "")))</f>
        <v>0</v>
      </c>
    </row>
    <row r="618" spans="2:60" ht="28.15" hidden="1" customHeight="1" thickBot="1">
      <c r="B618" s="34"/>
      <c r="C618" s="266"/>
      <c r="D618" s="43"/>
      <c r="E618" s="42"/>
      <c r="F618" s="42"/>
      <c r="G618" s="41"/>
      <c r="H618" s="260"/>
      <c r="I618" s="270"/>
      <c r="J618" s="270"/>
      <c r="K618" s="270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52"/>
      <c r="AK618" s="255"/>
      <c r="AL618" s="23"/>
      <c r="AM618" s="211"/>
      <c r="AN618" s="211"/>
      <c r="AO618" s="248"/>
      <c r="AP618" s="241"/>
      <c r="AQ618" s="238"/>
      <c r="AR618" s="235"/>
      <c r="AS618" s="241"/>
      <c r="AT618" s="238"/>
      <c r="AU618" s="235"/>
      <c r="AV618" s="241"/>
      <c r="AW618" s="238"/>
      <c r="AX618" s="235"/>
      <c r="AY618" s="241"/>
      <c r="AZ618" s="238"/>
      <c r="BA618" s="235"/>
      <c r="BB618" s="241"/>
      <c r="BC618" s="238"/>
      <c r="BD618" s="292"/>
      <c r="BE618" s="295"/>
      <c r="BF618" s="295"/>
      <c r="BG618" s="298"/>
    </row>
    <row r="619" spans="2:60" ht="28.15" hidden="1" customHeight="1">
      <c r="B619" s="34"/>
      <c r="C619" s="267"/>
      <c r="D619" s="33"/>
      <c r="E619" s="32"/>
      <c r="F619" s="32"/>
      <c r="G619" s="31"/>
      <c r="H619" s="257"/>
      <c r="I619" s="271"/>
      <c r="J619" s="271"/>
      <c r="K619" s="271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52"/>
      <c r="AK619" s="255"/>
      <c r="AL619" s="23"/>
      <c r="AM619" s="211"/>
      <c r="AN619" s="211"/>
      <c r="AO619" s="248"/>
      <c r="AP619" s="241"/>
      <c r="AQ619" s="238"/>
      <c r="AR619" s="235"/>
      <c r="AS619" s="241"/>
      <c r="AT619" s="238"/>
      <c r="AU619" s="235"/>
      <c r="AV619" s="241"/>
      <c r="AW619" s="238"/>
      <c r="AX619" s="235"/>
      <c r="AY619" s="241"/>
      <c r="AZ619" s="238"/>
      <c r="BA619" s="235"/>
      <c r="BB619" s="241"/>
      <c r="BC619" s="238"/>
      <c r="BD619" s="292"/>
      <c r="BE619" s="295"/>
      <c r="BF619" s="295"/>
      <c r="BG619" s="298"/>
    </row>
    <row r="620" spans="2:60" ht="28.15" hidden="1" customHeight="1" thickBot="1">
      <c r="B620" s="34"/>
      <c r="C620" s="273"/>
      <c r="D620" s="64"/>
      <c r="E620" s="63"/>
      <c r="F620" s="63"/>
      <c r="G620" s="62"/>
      <c r="H620" s="258"/>
      <c r="I620" s="274"/>
      <c r="J620" s="274"/>
      <c r="K620" s="274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53"/>
      <c r="AK620" s="256"/>
      <c r="AL620" s="55"/>
      <c r="AM620" s="211"/>
      <c r="AN620" s="211"/>
      <c r="AO620" s="249"/>
      <c r="AP620" s="242"/>
      <c r="AQ620" s="239"/>
      <c r="AR620" s="236"/>
      <c r="AS620" s="242"/>
      <c r="AT620" s="239"/>
      <c r="AU620" s="236"/>
      <c r="AV620" s="242"/>
      <c r="AW620" s="239"/>
      <c r="AX620" s="236"/>
      <c r="AY620" s="242"/>
      <c r="AZ620" s="239"/>
      <c r="BA620" s="236"/>
      <c r="BB620" s="242"/>
      <c r="BC620" s="239"/>
      <c r="BD620" s="293"/>
      <c r="BE620" s="296"/>
      <c r="BF620" s="296"/>
      <c r="BG620" s="299"/>
    </row>
    <row r="621" spans="2:60" ht="28.15" hidden="1" customHeight="1">
      <c r="B621" s="34"/>
      <c r="C621" s="265">
        <v>3</v>
      </c>
      <c r="D621" s="54"/>
      <c r="E621" s="53"/>
      <c r="F621" s="53"/>
      <c r="G621" s="52"/>
      <c r="H621" s="259"/>
      <c r="I621" s="269"/>
      <c r="J621" s="269"/>
      <c r="K621" s="269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44"/>
      <c r="AK621" s="244"/>
      <c r="AL621" s="44"/>
      <c r="AM621" s="211"/>
      <c r="AN621" s="211"/>
      <c r="AO621" s="247">
        <f>SUMPRODUCT(LEN($M621:$AE624)-LEN(SUBSTITUTE($M621:$AE624,"A", "")))</f>
        <v>0</v>
      </c>
      <c r="AP621" s="240">
        <f>SUMPRODUCT(LEN($AH621:$AH624)-LEN(SUBSTITUTE($AH621:$AH624,"A", "")))</f>
        <v>0</v>
      </c>
      <c r="AQ621" s="237">
        <f>SUMPRODUCT(LEN($AG621:$AG624)-LEN(SUBSTITUTE($AG621:$AG624,"A", "")))</f>
        <v>0</v>
      </c>
      <c r="AR621" s="234">
        <f>SUMPRODUCT(LEN($M621:$AE624)-LEN(SUBSTITUTE($M621:$AE624,"S", "")))</f>
        <v>0</v>
      </c>
      <c r="AS621" s="240">
        <f>SUMPRODUCT(LEN($AH621:$AH624)-LEN(SUBSTITUTE($AH621:$AH624,"S", "")))</f>
        <v>0</v>
      </c>
      <c r="AT621" s="237">
        <f>SUMPRODUCT(LEN($AG621:$AG624)-LEN(SUBSTITUTE($AG621:$AG624,"S", "")))</f>
        <v>0</v>
      </c>
      <c r="AU621" s="234">
        <f>SUMPRODUCT(LEN($M621:$AE624)-LEN(SUBSTITUTE($M621:$AE624,"F", "")))</f>
        <v>0</v>
      </c>
      <c r="AV621" s="240">
        <f>SUMPRODUCT(LEN($AH621:$AH624)-LEN(SUBSTITUTE($AH621:$AH624,"F", "")))</f>
        <v>0</v>
      </c>
      <c r="AW621" s="237">
        <f>SUMPRODUCT(LEN($AG621:$AG624)-LEN(SUBSTITUTE($AG621:$AG624,"F", "")))</f>
        <v>0</v>
      </c>
      <c r="AX621" s="234">
        <f>SUMPRODUCT(LEN($M621:$AE624)-LEN(SUBSTITUTE($M621:$AE624,"G", "")))</f>
        <v>0</v>
      </c>
      <c r="AY621" s="240">
        <f>SUMPRODUCT(LEN($AH621:$AH624)-LEN(SUBSTITUTE($AH621:$AH624,"G", "")))</f>
        <v>0</v>
      </c>
      <c r="AZ621" s="237">
        <f>SUMPRODUCT(LEN($AG621:$AG624)-LEN(SUBSTITUTE($AG621:$AG624,"G", "")))</f>
        <v>0</v>
      </c>
      <c r="BA621" s="234">
        <f>SUMPRODUCT(LEN($M621:$AE624)-LEN(SUBSTITUTE($M621:$AE624,"M", "")))</f>
        <v>0</v>
      </c>
      <c r="BB621" s="240">
        <f>SUMPRODUCT(LEN($AH621:$AH624)-LEN(SUBSTITUTE($AH621:$AH624,"M", "")))</f>
        <v>0</v>
      </c>
      <c r="BC621" s="237">
        <f>SUMPRODUCT(LEN($AG621:$AG624)-LEN(SUBSTITUTE($AG621:$AG624,"M", "")))</f>
        <v>0</v>
      </c>
      <c r="BD621" s="291">
        <f>SUMPRODUCT(LEN($AI621:$AI624)-LEN(SUBSTITUTE($AI621:$AI624,"S", "")))</f>
        <v>0</v>
      </c>
      <c r="BE621" s="294">
        <f>SUMPRODUCT(LEN($AI621:$AI624)-LEN(SUBSTITUTE($AI621:$AI624,"F", "")))</f>
        <v>0</v>
      </c>
      <c r="BF621" s="294">
        <f>SUMPRODUCT(LEN($AI621:$AI624)-LEN(SUBSTITUTE($AI621:$AI624,"G", "")))</f>
        <v>0</v>
      </c>
      <c r="BG621" s="297">
        <f>SUMPRODUCT(LEN($AI621:$AI624)-LEN(SUBSTITUTE($AI621:$AI624,"M", "")))</f>
        <v>0</v>
      </c>
    </row>
    <row r="622" spans="2:60" ht="28.15" hidden="1" customHeight="1" thickBot="1">
      <c r="B622" s="34"/>
      <c r="C622" s="266"/>
      <c r="D622" s="43"/>
      <c r="E622" s="42"/>
      <c r="F622" s="42"/>
      <c r="G622" s="41"/>
      <c r="H622" s="260"/>
      <c r="I622" s="270"/>
      <c r="J622" s="270"/>
      <c r="K622" s="270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45"/>
      <c r="AK622" s="245"/>
      <c r="AL622" s="23"/>
      <c r="AM622" s="211"/>
      <c r="AN622" s="211"/>
      <c r="AO622" s="248"/>
      <c r="AP622" s="241"/>
      <c r="AQ622" s="238"/>
      <c r="AR622" s="235"/>
      <c r="AS622" s="241"/>
      <c r="AT622" s="238"/>
      <c r="AU622" s="235"/>
      <c r="AV622" s="241"/>
      <c r="AW622" s="238"/>
      <c r="AX622" s="235"/>
      <c r="AY622" s="241"/>
      <c r="AZ622" s="238"/>
      <c r="BA622" s="235"/>
      <c r="BB622" s="241"/>
      <c r="BC622" s="238"/>
      <c r="BD622" s="292"/>
      <c r="BE622" s="295"/>
      <c r="BF622" s="295"/>
      <c r="BG622" s="298"/>
    </row>
    <row r="623" spans="2:60" ht="28.15" hidden="1" customHeight="1">
      <c r="B623" s="34"/>
      <c r="C623" s="267"/>
      <c r="D623" s="33"/>
      <c r="E623" s="32"/>
      <c r="F623" s="32"/>
      <c r="G623" s="31"/>
      <c r="H623" s="257"/>
      <c r="I623" s="271"/>
      <c r="J623" s="271"/>
      <c r="K623" s="271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45"/>
      <c r="AK623" s="245"/>
      <c r="AL623" s="23"/>
      <c r="AM623" s="211"/>
      <c r="AN623" s="211"/>
      <c r="AO623" s="248"/>
      <c r="AP623" s="241"/>
      <c r="AQ623" s="238"/>
      <c r="AR623" s="235"/>
      <c r="AS623" s="241"/>
      <c r="AT623" s="238"/>
      <c r="AU623" s="235"/>
      <c r="AV623" s="241"/>
      <c r="AW623" s="238"/>
      <c r="AX623" s="235"/>
      <c r="AY623" s="241"/>
      <c r="AZ623" s="238"/>
      <c r="BA623" s="235"/>
      <c r="BB623" s="241"/>
      <c r="BC623" s="238"/>
      <c r="BD623" s="292"/>
      <c r="BE623" s="295"/>
      <c r="BF623" s="295"/>
      <c r="BG623" s="298"/>
    </row>
    <row r="624" spans="2:60" ht="28.15" hidden="1" customHeight="1" thickBot="1">
      <c r="B624" s="22"/>
      <c r="C624" s="268"/>
      <c r="D624" s="21"/>
      <c r="E624" s="20"/>
      <c r="F624" s="20"/>
      <c r="G624" s="19"/>
      <c r="H624" s="258"/>
      <c r="I624" s="272"/>
      <c r="J624" s="272"/>
      <c r="K624" s="27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46"/>
      <c r="AK624" s="246"/>
      <c r="AL624" s="11"/>
      <c r="AM624" s="211"/>
      <c r="AN624" s="211"/>
      <c r="AO624" s="249"/>
      <c r="AP624" s="242"/>
      <c r="AQ624" s="239"/>
      <c r="AR624" s="236"/>
      <c r="AS624" s="242"/>
      <c r="AT624" s="239"/>
      <c r="AU624" s="236"/>
      <c r="AV624" s="242"/>
      <c r="AW624" s="239"/>
      <c r="AX624" s="236"/>
      <c r="AY624" s="242"/>
      <c r="AZ624" s="239"/>
      <c r="BA624" s="236"/>
      <c r="BB624" s="242"/>
      <c r="BC624" s="239"/>
      <c r="BD624" s="293"/>
      <c r="BE624" s="296"/>
      <c r="BF624" s="296"/>
      <c r="BG624" s="299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29" t="s">
        <v>287</v>
      </c>
      <c r="M625" s="278"/>
      <c r="N625" s="229" t="s">
        <v>286</v>
      </c>
      <c r="O625" s="278"/>
      <c r="P625" s="229" t="s">
        <v>286</v>
      </c>
      <c r="Q625" s="230"/>
      <c r="R625" s="229" t="s">
        <v>286</v>
      </c>
      <c r="S625" s="230"/>
      <c r="T625" s="229" t="s">
        <v>286</v>
      </c>
      <c r="U625" s="230"/>
      <c r="V625" s="229" t="s">
        <v>286</v>
      </c>
      <c r="W625" s="230"/>
      <c r="X625" s="229" t="s">
        <v>286</v>
      </c>
      <c r="Y625" s="230"/>
      <c r="Z625" s="229" t="s">
        <v>286</v>
      </c>
      <c r="AA625" s="230"/>
      <c r="AB625" s="229" t="s">
        <v>286</v>
      </c>
      <c r="AC625" s="230"/>
      <c r="AD625" s="229" t="s">
        <v>286</v>
      </c>
      <c r="AE625" s="230"/>
      <c r="AF625" s="243" t="s">
        <v>285</v>
      </c>
      <c r="AG625" s="230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75"/>
      <c r="F626" s="276"/>
      <c r="G626" s="277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65">
        <v>1</v>
      </c>
      <c r="D627" s="54"/>
      <c r="E627" s="53"/>
      <c r="F627" s="53"/>
      <c r="G627" s="52"/>
      <c r="H627" s="259"/>
      <c r="I627" s="269"/>
      <c r="J627" s="269"/>
      <c r="K627" s="269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44"/>
      <c r="AK627" s="244"/>
      <c r="AL627" s="44"/>
      <c r="AM627" s="211"/>
      <c r="AN627" s="211"/>
      <c r="AO627" s="247">
        <f>SUMPRODUCT(LEN($M627:$AE630)-LEN(SUBSTITUTE($M627:$AE630,"A", "")))</f>
        <v>0</v>
      </c>
      <c r="AP627" s="240">
        <f>SUMPRODUCT(LEN($AH627:$AH630)-LEN(SUBSTITUTE($AH627:$AH630,"A", "")))</f>
        <v>0</v>
      </c>
      <c r="AQ627" s="237">
        <f>SUMPRODUCT(LEN($AG627:$AG630)-LEN(SUBSTITUTE($AG627:$AG630,"A", "")))</f>
        <v>0</v>
      </c>
      <c r="AR627" s="234">
        <f>SUMPRODUCT(LEN($M627:$AE630)-LEN(SUBSTITUTE($M627:$AE630,"S", "")))</f>
        <v>0</v>
      </c>
      <c r="AS627" s="240">
        <f>SUMPRODUCT(LEN($AH627:$AH630)-LEN(SUBSTITUTE($AH627:$AH630,"S", "")))</f>
        <v>0</v>
      </c>
      <c r="AT627" s="237">
        <f>SUMPRODUCT(LEN($AG627:$AG630)-LEN(SUBSTITUTE($AG627:$AG630,"S", "")))</f>
        <v>0</v>
      </c>
      <c r="AU627" s="234">
        <f>SUMPRODUCT(LEN($M627:$AE630)-LEN(SUBSTITUTE($M627:$AE630,"F", "")))</f>
        <v>0</v>
      </c>
      <c r="AV627" s="240">
        <f>SUMPRODUCT(LEN($AH627:$AH630)-LEN(SUBSTITUTE($AH627:$AH630,"F", "")))</f>
        <v>0</v>
      </c>
      <c r="AW627" s="237">
        <f>SUMPRODUCT(LEN($AG627:$AG630)-LEN(SUBSTITUTE($AG627:$AG630,"F", "")))</f>
        <v>0</v>
      </c>
      <c r="AX627" s="234">
        <f>SUMPRODUCT(LEN($M627:$AE630)-LEN(SUBSTITUTE($M627:$AE630,"G", "")))</f>
        <v>0</v>
      </c>
      <c r="AY627" s="240">
        <f>SUMPRODUCT(LEN($AH627:$AH630)-LEN(SUBSTITUTE($AH627:$AH630,"G", "")))</f>
        <v>0</v>
      </c>
      <c r="AZ627" s="237">
        <f>SUMPRODUCT(LEN($AG627:$AG630)-LEN(SUBSTITUTE($AG627:$AG630,"G", "")))</f>
        <v>0</v>
      </c>
      <c r="BA627" s="234">
        <f>SUMPRODUCT(LEN($M627:$AE630)-LEN(SUBSTITUTE($M627:$AE630,"M", "")))</f>
        <v>0</v>
      </c>
      <c r="BB627" s="240">
        <f>SUMPRODUCT(LEN($AH627:$AH630)-LEN(SUBSTITUTE($AH627:$AH630,"M", "")))</f>
        <v>0</v>
      </c>
      <c r="BC627" s="237">
        <f>SUMPRODUCT(LEN($AG627:$AG630)-LEN(SUBSTITUTE($AG627:$AG630,"M", "")))</f>
        <v>0</v>
      </c>
      <c r="BD627" s="291">
        <f>SUMPRODUCT(LEN($AI627:$AI630)-LEN(SUBSTITUTE($AI627:$AI630,"S", "")))</f>
        <v>0</v>
      </c>
      <c r="BE627" s="294">
        <f>SUMPRODUCT(LEN($AI627:$AI630)-LEN(SUBSTITUTE($AI627:$AI630,"F", "")))</f>
        <v>0</v>
      </c>
      <c r="BF627" s="294">
        <f>SUMPRODUCT(LEN($AI627:$AI630)-LEN(SUBSTITUTE($AI627:$AI630,"G", "")))</f>
        <v>0</v>
      </c>
      <c r="BG627" s="297">
        <f>SUMPRODUCT(LEN($AI627:$AI630)-LEN(SUBSTITUTE($AI627:$AI630,"M", "")))</f>
        <v>0</v>
      </c>
    </row>
    <row r="628" spans="2:60" ht="28.15" hidden="1" customHeight="1" thickBot="1">
      <c r="B628" s="34"/>
      <c r="C628" s="266"/>
      <c r="D628" s="43"/>
      <c r="E628" s="42"/>
      <c r="F628" s="42"/>
      <c r="G628" s="41"/>
      <c r="H628" s="260"/>
      <c r="I628" s="270"/>
      <c r="J628" s="270"/>
      <c r="K628" s="270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45"/>
      <c r="AK628" s="245"/>
      <c r="AL628" s="23"/>
      <c r="AM628" s="211"/>
      <c r="AN628" s="211"/>
      <c r="AO628" s="248"/>
      <c r="AP628" s="241"/>
      <c r="AQ628" s="238"/>
      <c r="AR628" s="235"/>
      <c r="AS628" s="241"/>
      <c r="AT628" s="238"/>
      <c r="AU628" s="235"/>
      <c r="AV628" s="241"/>
      <c r="AW628" s="238"/>
      <c r="AX628" s="235"/>
      <c r="AY628" s="241"/>
      <c r="AZ628" s="238"/>
      <c r="BA628" s="235"/>
      <c r="BB628" s="241"/>
      <c r="BC628" s="238"/>
      <c r="BD628" s="292"/>
      <c r="BE628" s="295"/>
      <c r="BF628" s="295"/>
      <c r="BG628" s="298"/>
    </row>
    <row r="629" spans="2:60" ht="28.15" hidden="1" customHeight="1">
      <c r="B629" s="34"/>
      <c r="C629" s="267"/>
      <c r="D629" s="33"/>
      <c r="E629" s="32"/>
      <c r="F629" s="32"/>
      <c r="G629" s="31"/>
      <c r="H629" s="257"/>
      <c r="I629" s="271"/>
      <c r="J629" s="271"/>
      <c r="K629" s="271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45"/>
      <c r="AK629" s="245"/>
      <c r="AL629" s="23"/>
      <c r="AM629" s="211"/>
      <c r="AN629" s="211"/>
      <c r="AO629" s="248"/>
      <c r="AP629" s="241"/>
      <c r="AQ629" s="238"/>
      <c r="AR629" s="235"/>
      <c r="AS629" s="241"/>
      <c r="AT629" s="238"/>
      <c r="AU629" s="235"/>
      <c r="AV629" s="241"/>
      <c r="AW629" s="238"/>
      <c r="AX629" s="235"/>
      <c r="AY629" s="241"/>
      <c r="AZ629" s="238"/>
      <c r="BA629" s="235"/>
      <c r="BB629" s="241"/>
      <c r="BC629" s="238"/>
      <c r="BD629" s="292"/>
      <c r="BE629" s="295"/>
      <c r="BF629" s="295"/>
      <c r="BG629" s="298"/>
    </row>
    <row r="630" spans="2:60" ht="28.15" hidden="1" customHeight="1" thickBot="1">
      <c r="B630" s="34"/>
      <c r="C630" s="273"/>
      <c r="D630" s="64"/>
      <c r="E630" s="63"/>
      <c r="F630" s="63"/>
      <c r="G630" s="62"/>
      <c r="H630" s="258"/>
      <c r="I630" s="274"/>
      <c r="J630" s="274"/>
      <c r="K630" s="274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50"/>
      <c r="AK630" s="250"/>
      <c r="AL630" s="55"/>
      <c r="AM630" s="211"/>
      <c r="AN630" s="211"/>
      <c r="AO630" s="249"/>
      <c r="AP630" s="242"/>
      <c r="AQ630" s="239"/>
      <c r="AR630" s="236"/>
      <c r="AS630" s="242"/>
      <c r="AT630" s="239"/>
      <c r="AU630" s="236"/>
      <c r="AV630" s="242"/>
      <c r="AW630" s="239"/>
      <c r="AX630" s="236"/>
      <c r="AY630" s="242"/>
      <c r="AZ630" s="239"/>
      <c r="BA630" s="236"/>
      <c r="BB630" s="242"/>
      <c r="BC630" s="239"/>
      <c r="BD630" s="293"/>
      <c r="BE630" s="296"/>
      <c r="BF630" s="296"/>
      <c r="BG630" s="299"/>
    </row>
    <row r="631" spans="2:60" ht="28.15" hidden="1" customHeight="1">
      <c r="B631" s="34"/>
      <c r="C631" s="265">
        <v>2</v>
      </c>
      <c r="D631" s="54"/>
      <c r="E631" s="53"/>
      <c r="F631" s="53"/>
      <c r="G631" s="52"/>
      <c r="H631" s="259"/>
      <c r="I631" s="269"/>
      <c r="J631" s="269"/>
      <c r="K631" s="269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51"/>
      <c r="AK631" s="254"/>
      <c r="AL631" s="44"/>
      <c r="AM631" s="211"/>
      <c r="AN631" s="211"/>
      <c r="AO631" s="247">
        <f>SUMPRODUCT(LEN($M631:$AE634)-LEN(SUBSTITUTE($M631:$AE634,"A", "")))</f>
        <v>0</v>
      </c>
      <c r="AP631" s="240">
        <f>SUMPRODUCT(LEN($AH631:$AH634)-LEN(SUBSTITUTE($AH631:$AH634,"A", "")))</f>
        <v>0</v>
      </c>
      <c r="AQ631" s="237">
        <f>SUMPRODUCT(LEN($AG631:$AG634)-LEN(SUBSTITUTE($AG631:$AG634,"A", "")))</f>
        <v>0</v>
      </c>
      <c r="AR631" s="234">
        <f>SUMPRODUCT(LEN($M631:$AE634)-LEN(SUBSTITUTE($M631:$AE634,"S", "")))</f>
        <v>0</v>
      </c>
      <c r="AS631" s="240">
        <f>SUMPRODUCT(LEN($AH631:$AH634)-LEN(SUBSTITUTE($AH631:$AH634,"S", "")))</f>
        <v>0</v>
      </c>
      <c r="AT631" s="237">
        <f>SUMPRODUCT(LEN($AG631:$AG634)-LEN(SUBSTITUTE($AG631:$AG634,"S", "")))</f>
        <v>0</v>
      </c>
      <c r="AU631" s="234">
        <f>SUMPRODUCT(LEN($M631:$AE634)-LEN(SUBSTITUTE($M631:$AE634,"F", "")))</f>
        <v>0</v>
      </c>
      <c r="AV631" s="240">
        <f>SUMPRODUCT(LEN($AH631:$AH634)-LEN(SUBSTITUTE($AH631:$AH634,"F", "")))</f>
        <v>0</v>
      </c>
      <c r="AW631" s="237">
        <f>SUMPRODUCT(LEN($AG631:$AG634)-LEN(SUBSTITUTE($AG631:$AG634,"F", "")))</f>
        <v>0</v>
      </c>
      <c r="AX631" s="234">
        <f>SUMPRODUCT(LEN($M631:$AE634)-LEN(SUBSTITUTE($M631:$AE634,"G", "")))</f>
        <v>0</v>
      </c>
      <c r="AY631" s="240">
        <f>SUMPRODUCT(LEN($AH631:$AH634)-LEN(SUBSTITUTE($AH631:$AH634,"G", "")))</f>
        <v>0</v>
      </c>
      <c r="AZ631" s="237">
        <f>SUMPRODUCT(LEN($AG631:$AG634)-LEN(SUBSTITUTE($AG631:$AG634,"G", "")))</f>
        <v>0</v>
      </c>
      <c r="BA631" s="234">
        <f>SUMPRODUCT(LEN($M631:$AE634)-LEN(SUBSTITUTE($M631:$AE634,"M", "")))</f>
        <v>0</v>
      </c>
      <c r="BB631" s="240">
        <f>SUMPRODUCT(LEN($AH631:$AH634)-LEN(SUBSTITUTE($AH631:$AH634,"M", "")))</f>
        <v>0</v>
      </c>
      <c r="BC631" s="237">
        <f>SUMPRODUCT(LEN($AG631:$AG634)-LEN(SUBSTITUTE($AG631:$AG634,"M", "")))</f>
        <v>0</v>
      </c>
      <c r="BD631" s="291">
        <f>SUMPRODUCT(LEN($AI631:$AI634)-LEN(SUBSTITUTE($AI631:$AI634,"S", "")))</f>
        <v>0</v>
      </c>
      <c r="BE631" s="294">
        <f>SUMPRODUCT(LEN($AI631:$AI634)-LEN(SUBSTITUTE($AI631:$AI634,"F", "")))</f>
        <v>0</v>
      </c>
      <c r="BF631" s="294">
        <f>SUMPRODUCT(LEN($AI631:$AI634)-LEN(SUBSTITUTE($AI631:$AI634,"G", "")))</f>
        <v>0</v>
      </c>
      <c r="BG631" s="297">
        <f>SUMPRODUCT(LEN($AI631:$AI634)-LEN(SUBSTITUTE($AI631:$AI634,"M", "")))</f>
        <v>0</v>
      </c>
    </row>
    <row r="632" spans="2:60" ht="28.15" hidden="1" customHeight="1" thickBot="1">
      <c r="B632" s="34"/>
      <c r="C632" s="266"/>
      <c r="D632" s="43"/>
      <c r="E632" s="42"/>
      <c r="F632" s="42"/>
      <c r="G632" s="41"/>
      <c r="H632" s="260"/>
      <c r="I632" s="270"/>
      <c r="J632" s="270"/>
      <c r="K632" s="270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52"/>
      <c r="AK632" s="255"/>
      <c r="AL632" s="23"/>
      <c r="AM632" s="211"/>
      <c r="AN632" s="211"/>
      <c r="AO632" s="248"/>
      <c r="AP632" s="241"/>
      <c r="AQ632" s="238"/>
      <c r="AR632" s="235"/>
      <c r="AS632" s="241"/>
      <c r="AT632" s="238"/>
      <c r="AU632" s="235"/>
      <c r="AV632" s="241"/>
      <c r="AW632" s="238"/>
      <c r="AX632" s="235"/>
      <c r="AY632" s="241"/>
      <c r="AZ632" s="238"/>
      <c r="BA632" s="235"/>
      <c r="BB632" s="241"/>
      <c r="BC632" s="238"/>
      <c r="BD632" s="292"/>
      <c r="BE632" s="295"/>
      <c r="BF632" s="295"/>
      <c r="BG632" s="298"/>
    </row>
    <row r="633" spans="2:60" ht="28.15" hidden="1" customHeight="1">
      <c r="B633" s="34"/>
      <c r="C633" s="267"/>
      <c r="D633" s="33"/>
      <c r="E633" s="32"/>
      <c r="F633" s="32"/>
      <c r="G633" s="31"/>
      <c r="H633" s="257"/>
      <c r="I633" s="271"/>
      <c r="J633" s="271"/>
      <c r="K633" s="271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52"/>
      <c r="AK633" s="255"/>
      <c r="AL633" s="23"/>
      <c r="AM633" s="211"/>
      <c r="AN633" s="211"/>
      <c r="AO633" s="248"/>
      <c r="AP633" s="241"/>
      <c r="AQ633" s="238"/>
      <c r="AR633" s="235"/>
      <c r="AS633" s="241"/>
      <c r="AT633" s="238"/>
      <c r="AU633" s="235"/>
      <c r="AV633" s="241"/>
      <c r="AW633" s="238"/>
      <c r="AX633" s="235"/>
      <c r="AY633" s="241"/>
      <c r="AZ633" s="238"/>
      <c r="BA633" s="235"/>
      <c r="BB633" s="241"/>
      <c r="BC633" s="238"/>
      <c r="BD633" s="292"/>
      <c r="BE633" s="295"/>
      <c r="BF633" s="295"/>
      <c r="BG633" s="298"/>
    </row>
    <row r="634" spans="2:60" ht="28.15" hidden="1" customHeight="1" thickBot="1">
      <c r="B634" s="34"/>
      <c r="C634" s="273"/>
      <c r="D634" s="64"/>
      <c r="E634" s="63"/>
      <c r="F634" s="63"/>
      <c r="G634" s="62"/>
      <c r="H634" s="258"/>
      <c r="I634" s="274"/>
      <c r="J634" s="274"/>
      <c r="K634" s="274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53"/>
      <c r="AK634" s="256"/>
      <c r="AL634" s="55"/>
      <c r="AM634" s="211"/>
      <c r="AN634" s="211"/>
      <c r="AO634" s="249"/>
      <c r="AP634" s="242"/>
      <c r="AQ634" s="239"/>
      <c r="AR634" s="236"/>
      <c r="AS634" s="242"/>
      <c r="AT634" s="239"/>
      <c r="AU634" s="236"/>
      <c r="AV634" s="242"/>
      <c r="AW634" s="239"/>
      <c r="AX634" s="236"/>
      <c r="AY634" s="242"/>
      <c r="AZ634" s="239"/>
      <c r="BA634" s="236"/>
      <c r="BB634" s="242"/>
      <c r="BC634" s="239"/>
      <c r="BD634" s="293"/>
      <c r="BE634" s="296"/>
      <c r="BF634" s="296"/>
      <c r="BG634" s="299"/>
    </row>
    <row r="635" spans="2:60" ht="28.15" hidden="1" customHeight="1">
      <c r="B635" s="34"/>
      <c r="C635" s="265">
        <v>3</v>
      </c>
      <c r="D635" s="54"/>
      <c r="E635" s="53"/>
      <c r="F635" s="53"/>
      <c r="G635" s="52"/>
      <c r="H635" s="259"/>
      <c r="I635" s="269"/>
      <c r="J635" s="269"/>
      <c r="K635" s="269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44"/>
      <c r="AK635" s="244"/>
      <c r="AL635" s="44"/>
      <c r="AM635" s="211"/>
      <c r="AN635" s="211"/>
      <c r="AO635" s="247">
        <f>SUMPRODUCT(LEN($M635:$AE638)-LEN(SUBSTITUTE($M635:$AE638,"A", "")))</f>
        <v>0</v>
      </c>
      <c r="AP635" s="240">
        <f>SUMPRODUCT(LEN($AH635:$AH638)-LEN(SUBSTITUTE($AH635:$AH638,"A", "")))</f>
        <v>0</v>
      </c>
      <c r="AQ635" s="237">
        <f>SUMPRODUCT(LEN($AG635:$AG638)-LEN(SUBSTITUTE($AG635:$AG638,"A", "")))</f>
        <v>0</v>
      </c>
      <c r="AR635" s="234">
        <f>SUMPRODUCT(LEN($M635:$AE638)-LEN(SUBSTITUTE($M635:$AE638,"S", "")))</f>
        <v>0</v>
      </c>
      <c r="AS635" s="240">
        <f>SUMPRODUCT(LEN($AH635:$AH638)-LEN(SUBSTITUTE($AH635:$AH638,"S", "")))</f>
        <v>0</v>
      </c>
      <c r="AT635" s="237">
        <f>SUMPRODUCT(LEN($AG635:$AG638)-LEN(SUBSTITUTE($AG635:$AG638,"S", "")))</f>
        <v>0</v>
      </c>
      <c r="AU635" s="234">
        <f>SUMPRODUCT(LEN($M635:$AE638)-LEN(SUBSTITUTE($M635:$AE638,"F", "")))</f>
        <v>0</v>
      </c>
      <c r="AV635" s="240">
        <f>SUMPRODUCT(LEN($AH635:$AH638)-LEN(SUBSTITUTE($AH635:$AH638,"F", "")))</f>
        <v>0</v>
      </c>
      <c r="AW635" s="237">
        <f>SUMPRODUCT(LEN($AG635:$AG638)-LEN(SUBSTITUTE($AG635:$AG638,"F", "")))</f>
        <v>0</v>
      </c>
      <c r="AX635" s="234">
        <f>SUMPRODUCT(LEN($M635:$AE638)-LEN(SUBSTITUTE($M635:$AE638,"G", "")))</f>
        <v>0</v>
      </c>
      <c r="AY635" s="240">
        <f>SUMPRODUCT(LEN($AH635:$AH638)-LEN(SUBSTITUTE($AH635:$AH638,"G", "")))</f>
        <v>0</v>
      </c>
      <c r="AZ635" s="237">
        <f>SUMPRODUCT(LEN($AG635:$AG638)-LEN(SUBSTITUTE($AG635:$AG638,"G", "")))</f>
        <v>0</v>
      </c>
      <c r="BA635" s="234">
        <f>SUMPRODUCT(LEN($M635:$AE638)-LEN(SUBSTITUTE($M635:$AE638,"M", "")))</f>
        <v>0</v>
      </c>
      <c r="BB635" s="240">
        <f>SUMPRODUCT(LEN($AH635:$AH638)-LEN(SUBSTITUTE($AH635:$AH638,"M", "")))</f>
        <v>0</v>
      </c>
      <c r="BC635" s="237">
        <f>SUMPRODUCT(LEN($AG635:$AG638)-LEN(SUBSTITUTE($AG635:$AG638,"M", "")))</f>
        <v>0</v>
      </c>
      <c r="BD635" s="291">
        <f>SUMPRODUCT(LEN($AI635:$AI638)-LEN(SUBSTITUTE($AI635:$AI638,"S", "")))</f>
        <v>0</v>
      </c>
      <c r="BE635" s="294">
        <f>SUMPRODUCT(LEN($AI635:$AI638)-LEN(SUBSTITUTE($AI635:$AI638,"F", "")))</f>
        <v>0</v>
      </c>
      <c r="BF635" s="294">
        <f>SUMPRODUCT(LEN($AI635:$AI638)-LEN(SUBSTITUTE($AI635:$AI638,"G", "")))</f>
        <v>0</v>
      </c>
      <c r="BG635" s="297">
        <f>SUMPRODUCT(LEN($AI635:$AI638)-LEN(SUBSTITUTE($AI635:$AI638,"M", "")))</f>
        <v>0</v>
      </c>
    </row>
    <row r="636" spans="2:60" ht="28.15" hidden="1" customHeight="1" thickBot="1">
      <c r="B636" s="34"/>
      <c r="C636" s="266"/>
      <c r="D636" s="43"/>
      <c r="E636" s="42"/>
      <c r="F636" s="42"/>
      <c r="G636" s="41"/>
      <c r="H636" s="260"/>
      <c r="I636" s="270"/>
      <c r="J636" s="270"/>
      <c r="K636" s="270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45"/>
      <c r="AK636" s="245"/>
      <c r="AL636" s="23"/>
      <c r="AM636" s="211"/>
      <c r="AN636" s="211"/>
      <c r="AO636" s="248"/>
      <c r="AP636" s="241"/>
      <c r="AQ636" s="238"/>
      <c r="AR636" s="235"/>
      <c r="AS636" s="241"/>
      <c r="AT636" s="238"/>
      <c r="AU636" s="235"/>
      <c r="AV636" s="241"/>
      <c r="AW636" s="238"/>
      <c r="AX636" s="235"/>
      <c r="AY636" s="241"/>
      <c r="AZ636" s="238"/>
      <c r="BA636" s="235"/>
      <c r="BB636" s="241"/>
      <c r="BC636" s="238"/>
      <c r="BD636" s="292"/>
      <c r="BE636" s="295"/>
      <c r="BF636" s="295"/>
      <c r="BG636" s="298"/>
    </row>
    <row r="637" spans="2:60" ht="28.15" hidden="1" customHeight="1">
      <c r="B637" s="34"/>
      <c r="C637" s="267"/>
      <c r="D637" s="33"/>
      <c r="E637" s="32"/>
      <c r="F637" s="32"/>
      <c r="G637" s="31"/>
      <c r="H637" s="257"/>
      <c r="I637" s="271"/>
      <c r="J637" s="271"/>
      <c r="K637" s="271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45"/>
      <c r="AK637" s="245"/>
      <c r="AL637" s="23"/>
      <c r="AM637" s="211"/>
      <c r="AN637" s="211"/>
      <c r="AO637" s="248"/>
      <c r="AP637" s="241"/>
      <c r="AQ637" s="238"/>
      <c r="AR637" s="235"/>
      <c r="AS637" s="241"/>
      <c r="AT637" s="238"/>
      <c r="AU637" s="235"/>
      <c r="AV637" s="241"/>
      <c r="AW637" s="238"/>
      <c r="AX637" s="235"/>
      <c r="AY637" s="241"/>
      <c r="AZ637" s="238"/>
      <c r="BA637" s="235"/>
      <c r="BB637" s="241"/>
      <c r="BC637" s="238"/>
      <c r="BD637" s="292"/>
      <c r="BE637" s="295"/>
      <c r="BF637" s="295"/>
      <c r="BG637" s="298"/>
    </row>
    <row r="638" spans="2:60" ht="28.15" hidden="1" customHeight="1" thickBot="1">
      <c r="B638" s="22"/>
      <c r="C638" s="268"/>
      <c r="D638" s="21"/>
      <c r="E638" s="20"/>
      <c r="F638" s="20"/>
      <c r="G638" s="19"/>
      <c r="H638" s="258"/>
      <c r="I638" s="272"/>
      <c r="J638" s="272"/>
      <c r="K638" s="27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46"/>
      <c r="AK638" s="246"/>
      <c r="AL638" s="11"/>
      <c r="AM638" s="211"/>
      <c r="AN638" s="211"/>
      <c r="AO638" s="249"/>
      <c r="AP638" s="242"/>
      <c r="AQ638" s="239"/>
      <c r="AR638" s="236"/>
      <c r="AS638" s="242"/>
      <c r="AT638" s="239"/>
      <c r="AU638" s="236"/>
      <c r="AV638" s="242"/>
      <c r="AW638" s="239"/>
      <c r="AX638" s="236"/>
      <c r="AY638" s="242"/>
      <c r="AZ638" s="239"/>
      <c r="BA638" s="236"/>
      <c r="BB638" s="242"/>
      <c r="BC638" s="239"/>
      <c r="BD638" s="293"/>
      <c r="BE638" s="296"/>
      <c r="BF638" s="296"/>
      <c r="BG638" s="299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29" t="s">
        <v>287</v>
      </c>
      <c r="M639" s="278"/>
      <c r="N639" s="229" t="s">
        <v>286</v>
      </c>
      <c r="O639" s="278"/>
      <c r="P639" s="229" t="s">
        <v>286</v>
      </c>
      <c r="Q639" s="230"/>
      <c r="R639" s="229" t="s">
        <v>286</v>
      </c>
      <c r="S639" s="230"/>
      <c r="T639" s="229" t="s">
        <v>286</v>
      </c>
      <c r="U639" s="230"/>
      <c r="V639" s="229" t="s">
        <v>286</v>
      </c>
      <c r="W639" s="230"/>
      <c r="X639" s="229" t="s">
        <v>286</v>
      </c>
      <c r="Y639" s="230"/>
      <c r="Z639" s="229" t="s">
        <v>286</v>
      </c>
      <c r="AA639" s="230"/>
      <c r="AB639" s="229" t="s">
        <v>286</v>
      </c>
      <c r="AC639" s="230"/>
      <c r="AD639" s="229" t="s">
        <v>286</v>
      </c>
      <c r="AE639" s="230"/>
      <c r="AF639" s="243" t="s">
        <v>285</v>
      </c>
      <c r="AG639" s="230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75"/>
      <c r="F640" s="276"/>
      <c r="G640" s="277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65">
        <v>1</v>
      </c>
      <c r="D641" s="54"/>
      <c r="E641" s="53"/>
      <c r="F641" s="53"/>
      <c r="G641" s="52"/>
      <c r="H641" s="259"/>
      <c r="I641" s="269"/>
      <c r="J641" s="269"/>
      <c r="K641" s="269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44"/>
      <c r="AK641" s="244"/>
      <c r="AL641" s="44"/>
      <c r="AM641" s="211"/>
      <c r="AN641" s="211"/>
      <c r="AO641" s="247">
        <f>SUMPRODUCT(LEN($M641:$AE644)-LEN(SUBSTITUTE($M641:$AE644,"A", "")))</f>
        <v>0</v>
      </c>
      <c r="AP641" s="240">
        <f>SUMPRODUCT(LEN($AH641:$AH644)-LEN(SUBSTITUTE($AH641:$AH644,"A", "")))</f>
        <v>0</v>
      </c>
      <c r="AQ641" s="237">
        <f>SUMPRODUCT(LEN($AG641:$AG644)-LEN(SUBSTITUTE($AG641:$AG644,"A", "")))</f>
        <v>0</v>
      </c>
      <c r="AR641" s="234">
        <f>SUMPRODUCT(LEN($M641:$AE644)-LEN(SUBSTITUTE($M641:$AE644,"S", "")))</f>
        <v>0</v>
      </c>
      <c r="AS641" s="240">
        <f>SUMPRODUCT(LEN($AH641:$AH644)-LEN(SUBSTITUTE($AH641:$AH644,"S", "")))</f>
        <v>0</v>
      </c>
      <c r="AT641" s="237">
        <f>SUMPRODUCT(LEN($AG641:$AG644)-LEN(SUBSTITUTE($AG641:$AG644,"S", "")))</f>
        <v>0</v>
      </c>
      <c r="AU641" s="234">
        <f>SUMPRODUCT(LEN($M641:$AE644)-LEN(SUBSTITUTE($M641:$AE644,"F", "")))</f>
        <v>0</v>
      </c>
      <c r="AV641" s="240">
        <f>SUMPRODUCT(LEN($AH641:$AH644)-LEN(SUBSTITUTE($AH641:$AH644,"F", "")))</f>
        <v>0</v>
      </c>
      <c r="AW641" s="237">
        <f>SUMPRODUCT(LEN($AG641:$AG644)-LEN(SUBSTITUTE($AG641:$AG644,"F", "")))</f>
        <v>0</v>
      </c>
      <c r="AX641" s="234">
        <f>SUMPRODUCT(LEN($M641:$AE644)-LEN(SUBSTITUTE($M641:$AE644,"G", "")))</f>
        <v>0</v>
      </c>
      <c r="AY641" s="240">
        <f>SUMPRODUCT(LEN($AH641:$AH644)-LEN(SUBSTITUTE($AH641:$AH644,"G", "")))</f>
        <v>0</v>
      </c>
      <c r="AZ641" s="237">
        <f>SUMPRODUCT(LEN($AG641:$AG644)-LEN(SUBSTITUTE($AG641:$AG644,"G", "")))</f>
        <v>0</v>
      </c>
      <c r="BA641" s="234">
        <f>SUMPRODUCT(LEN($M641:$AE644)-LEN(SUBSTITUTE($M641:$AE644,"M", "")))</f>
        <v>0</v>
      </c>
      <c r="BB641" s="240">
        <f>SUMPRODUCT(LEN($AH641:$AH644)-LEN(SUBSTITUTE($AH641:$AH644,"M", "")))</f>
        <v>0</v>
      </c>
      <c r="BC641" s="237">
        <f>SUMPRODUCT(LEN($AG641:$AG644)-LEN(SUBSTITUTE($AG641:$AG644,"M", "")))</f>
        <v>0</v>
      </c>
      <c r="BD641" s="291">
        <f>SUMPRODUCT(LEN($AI641:$AI644)-LEN(SUBSTITUTE($AI641:$AI644,"S", "")))</f>
        <v>0</v>
      </c>
      <c r="BE641" s="294">
        <f>SUMPRODUCT(LEN($AI641:$AI644)-LEN(SUBSTITUTE($AI641:$AI644,"F", "")))</f>
        <v>0</v>
      </c>
      <c r="BF641" s="294">
        <f>SUMPRODUCT(LEN($AI641:$AI644)-LEN(SUBSTITUTE($AI641:$AI644,"G", "")))</f>
        <v>0</v>
      </c>
      <c r="BG641" s="297">
        <f>SUMPRODUCT(LEN($AI641:$AI644)-LEN(SUBSTITUTE($AI641:$AI644,"M", "")))</f>
        <v>0</v>
      </c>
    </row>
    <row r="642" spans="2:60" ht="28.15" hidden="1" customHeight="1" thickBot="1">
      <c r="B642" s="34"/>
      <c r="C642" s="266"/>
      <c r="D642" s="43"/>
      <c r="E642" s="42"/>
      <c r="F642" s="42"/>
      <c r="G642" s="41"/>
      <c r="H642" s="260"/>
      <c r="I642" s="270"/>
      <c r="J642" s="270"/>
      <c r="K642" s="270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45"/>
      <c r="AK642" s="245"/>
      <c r="AL642" s="23"/>
      <c r="AM642" s="211"/>
      <c r="AN642" s="211"/>
      <c r="AO642" s="248"/>
      <c r="AP642" s="241"/>
      <c r="AQ642" s="238"/>
      <c r="AR642" s="235"/>
      <c r="AS642" s="241"/>
      <c r="AT642" s="238"/>
      <c r="AU642" s="235"/>
      <c r="AV642" s="241"/>
      <c r="AW642" s="238"/>
      <c r="AX642" s="235"/>
      <c r="AY642" s="241"/>
      <c r="AZ642" s="238"/>
      <c r="BA642" s="235"/>
      <c r="BB642" s="241"/>
      <c r="BC642" s="238"/>
      <c r="BD642" s="292"/>
      <c r="BE642" s="295"/>
      <c r="BF642" s="295"/>
      <c r="BG642" s="298"/>
    </row>
    <row r="643" spans="2:60" ht="28.15" hidden="1" customHeight="1">
      <c r="B643" s="34"/>
      <c r="C643" s="267"/>
      <c r="D643" s="33"/>
      <c r="E643" s="32"/>
      <c r="F643" s="32"/>
      <c r="G643" s="31"/>
      <c r="H643" s="257"/>
      <c r="I643" s="271"/>
      <c r="J643" s="271"/>
      <c r="K643" s="271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45"/>
      <c r="AK643" s="245"/>
      <c r="AL643" s="23"/>
      <c r="AM643" s="211"/>
      <c r="AN643" s="211"/>
      <c r="AO643" s="248"/>
      <c r="AP643" s="241"/>
      <c r="AQ643" s="238"/>
      <c r="AR643" s="235"/>
      <c r="AS643" s="241"/>
      <c r="AT643" s="238"/>
      <c r="AU643" s="235"/>
      <c r="AV643" s="241"/>
      <c r="AW643" s="238"/>
      <c r="AX643" s="235"/>
      <c r="AY643" s="241"/>
      <c r="AZ643" s="238"/>
      <c r="BA643" s="235"/>
      <c r="BB643" s="241"/>
      <c r="BC643" s="238"/>
      <c r="BD643" s="292"/>
      <c r="BE643" s="295"/>
      <c r="BF643" s="295"/>
      <c r="BG643" s="298"/>
    </row>
    <row r="644" spans="2:60" ht="28.15" hidden="1" customHeight="1" thickBot="1">
      <c r="B644" s="34"/>
      <c r="C644" s="273"/>
      <c r="D644" s="64"/>
      <c r="E644" s="63"/>
      <c r="F644" s="63"/>
      <c r="G644" s="62"/>
      <c r="H644" s="258"/>
      <c r="I644" s="274"/>
      <c r="J644" s="274"/>
      <c r="K644" s="274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50"/>
      <c r="AK644" s="250"/>
      <c r="AL644" s="55"/>
      <c r="AM644" s="211"/>
      <c r="AN644" s="211"/>
      <c r="AO644" s="249"/>
      <c r="AP644" s="242"/>
      <c r="AQ644" s="239"/>
      <c r="AR644" s="236"/>
      <c r="AS644" s="242"/>
      <c r="AT644" s="239"/>
      <c r="AU644" s="236"/>
      <c r="AV644" s="242"/>
      <c r="AW644" s="239"/>
      <c r="AX644" s="236"/>
      <c r="AY644" s="242"/>
      <c r="AZ644" s="239"/>
      <c r="BA644" s="236"/>
      <c r="BB644" s="242"/>
      <c r="BC644" s="239"/>
      <c r="BD644" s="293"/>
      <c r="BE644" s="296"/>
      <c r="BF644" s="296"/>
      <c r="BG644" s="299"/>
    </row>
    <row r="645" spans="2:60" ht="28.15" hidden="1" customHeight="1">
      <c r="B645" s="34"/>
      <c r="C645" s="265">
        <v>2</v>
      </c>
      <c r="D645" s="54"/>
      <c r="E645" s="53"/>
      <c r="F645" s="53"/>
      <c r="G645" s="52"/>
      <c r="H645" s="259"/>
      <c r="I645" s="269"/>
      <c r="J645" s="269"/>
      <c r="K645" s="269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51"/>
      <c r="AK645" s="254"/>
      <c r="AL645" s="44"/>
      <c r="AM645" s="211"/>
      <c r="AN645" s="211"/>
      <c r="AO645" s="247">
        <f>SUMPRODUCT(LEN($M645:$AE648)-LEN(SUBSTITUTE($M645:$AE648,"A", "")))</f>
        <v>0</v>
      </c>
      <c r="AP645" s="240">
        <f>SUMPRODUCT(LEN($AH645:$AH648)-LEN(SUBSTITUTE($AH645:$AH648,"A", "")))</f>
        <v>0</v>
      </c>
      <c r="AQ645" s="237">
        <f>SUMPRODUCT(LEN($AG645:$AG648)-LEN(SUBSTITUTE($AG645:$AG648,"A", "")))</f>
        <v>0</v>
      </c>
      <c r="AR645" s="234">
        <f>SUMPRODUCT(LEN($M645:$AE648)-LEN(SUBSTITUTE($M645:$AE648,"S", "")))</f>
        <v>0</v>
      </c>
      <c r="AS645" s="240">
        <f>SUMPRODUCT(LEN($AH645:$AH648)-LEN(SUBSTITUTE($AH645:$AH648,"S", "")))</f>
        <v>0</v>
      </c>
      <c r="AT645" s="237">
        <f>SUMPRODUCT(LEN($AG645:$AG648)-LEN(SUBSTITUTE($AG645:$AG648,"S", "")))</f>
        <v>0</v>
      </c>
      <c r="AU645" s="234">
        <f>SUMPRODUCT(LEN($M645:$AE648)-LEN(SUBSTITUTE($M645:$AE648,"F", "")))</f>
        <v>0</v>
      </c>
      <c r="AV645" s="240">
        <f>SUMPRODUCT(LEN($AH645:$AH648)-LEN(SUBSTITUTE($AH645:$AH648,"F", "")))</f>
        <v>0</v>
      </c>
      <c r="AW645" s="237">
        <f>SUMPRODUCT(LEN($AG645:$AG648)-LEN(SUBSTITUTE($AG645:$AG648,"F", "")))</f>
        <v>0</v>
      </c>
      <c r="AX645" s="234">
        <f>SUMPRODUCT(LEN($M645:$AE648)-LEN(SUBSTITUTE($M645:$AE648,"G", "")))</f>
        <v>0</v>
      </c>
      <c r="AY645" s="240">
        <f>SUMPRODUCT(LEN($AH645:$AH648)-LEN(SUBSTITUTE($AH645:$AH648,"G", "")))</f>
        <v>0</v>
      </c>
      <c r="AZ645" s="237">
        <f>SUMPRODUCT(LEN($AG645:$AG648)-LEN(SUBSTITUTE($AG645:$AG648,"G", "")))</f>
        <v>0</v>
      </c>
      <c r="BA645" s="234">
        <f>SUMPRODUCT(LEN($M645:$AE648)-LEN(SUBSTITUTE($M645:$AE648,"M", "")))</f>
        <v>0</v>
      </c>
      <c r="BB645" s="240">
        <f>SUMPRODUCT(LEN($AH645:$AH648)-LEN(SUBSTITUTE($AH645:$AH648,"M", "")))</f>
        <v>0</v>
      </c>
      <c r="BC645" s="237">
        <f>SUMPRODUCT(LEN($AG645:$AG648)-LEN(SUBSTITUTE($AG645:$AG648,"M", "")))</f>
        <v>0</v>
      </c>
      <c r="BD645" s="291">
        <f>SUMPRODUCT(LEN($AI645:$AI648)-LEN(SUBSTITUTE($AI645:$AI648,"S", "")))</f>
        <v>0</v>
      </c>
      <c r="BE645" s="294">
        <f>SUMPRODUCT(LEN($AI645:$AI648)-LEN(SUBSTITUTE($AI645:$AI648,"F", "")))</f>
        <v>0</v>
      </c>
      <c r="BF645" s="294">
        <f>SUMPRODUCT(LEN($AI645:$AI648)-LEN(SUBSTITUTE($AI645:$AI648,"G", "")))</f>
        <v>0</v>
      </c>
      <c r="BG645" s="297">
        <f>SUMPRODUCT(LEN($AI645:$AI648)-LEN(SUBSTITUTE($AI645:$AI648,"M", "")))</f>
        <v>0</v>
      </c>
    </row>
    <row r="646" spans="2:60" ht="28.15" hidden="1" customHeight="1" thickBot="1">
      <c r="B646" s="34"/>
      <c r="C646" s="266"/>
      <c r="D646" s="43"/>
      <c r="E646" s="42"/>
      <c r="F646" s="42"/>
      <c r="G646" s="41"/>
      <c r="H646" s="260"/>
      <c r="I646" s="270"/>
      <c r="J646" s="270"/>
      <c r="K646" s="270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52"/>
      <c r="AK646" s="255"/>
      <c r="AL646" s="23"/>
      <c r="AM646" s="211"/>
      <c r="AN646" s="211"/>
      <c r="AO646" s="248"/>
      <c r="AP646" s="241"/>
      <c r="AQ646" s="238"/>
      <c r="AR646" s="235"/>
      <c r="AS646" s="241"/>
      <c r="AT646" s="238"/>
      <c r="AU646" s="235"/>
      <c r="AV646" s="241"/>
      <c r="AW646" s="238"/>
      <c r="AX646" s="235"/>
      <c r="AY646" s="241"/>
      <c r="AZ646" s="238"/>
      <c r="BA646" s="235"/>
      <c r="BB646" s="241"/>
      <c r="BC646" s="238"/>
      <c r="BD646" s="292"/>
      <c r="BE646" s="295"/>
      <c r="BF646" s="295"/>
      <c r="BG646" s="298"/>
    </row>
    <row r="647" spans="2:60" ht="28.15" hidden="1" customHeight="1">
      <c r="B647" s="34"/>
      <c r="C647" s="267"/>
      <c r="D647" s="33"/>
      <c r="E647" s="32"/>
      <c r="F647" s="32"/>
      <c r="G647" s="31"/>
      <c r="H647" s="257"/>
      <c r="I647" s="271"/>
      <c r="J647" s="271"/>
      <c r="K647" s="271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52"/>
      <c r="AK647" s="255"/>
      <c r="AL647" s="23"/>
      <c r="AM647" s="211"/>
      <c r="AN647" s="211"/>
      <c r="AO647" s="248"/>
      <c r="AP647" s="241"/>
      <c r="AQ647" s="238"/>
      <c r="AR647" s="235"/>
      <c r="AS647" s="241"/>
      <c r="AT647" s="238"/>
      <c r="AU647" s="235"/>
      <c r="AV647" s="241"/>
      <c r="AW647" s="238"/>
      <c r="AX647" s="235"/>
      <c r="AY647" s="241"/>
      <c r="AZ647" s="238"/>
      <c r="BA647" s="235"/>
      <c r="BB647" s="241"/>
      <c r="BC647" s="238"/>
      <c r="BD647" s="292"/>
      <c r="BE647" s="295"/>
      <c r="BF647" s="295"/>
      <c r="BG647" s="298"/>
    </row>
    <row r="648" spans="2:60" ht="28.15" hidden="1" customHeight="1" thickBot="1">
      <c r="B648" s="34"/>
      <c r="C648" s="273"/>
      <c r="D648" s="64"/>
      <c r="E648" s="63"/>
      <c r="F648" s="63"/>
      <c r="G648" s="62"/>
      <c r="H648" s="258"/>
      <c r="I648" s="274"/>
      <c r="J648" s="274"/>
      <c r="K648" s="274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53"/>
      <c r="AK648" s="256"/>
      <c r="AL648" s="55"/>
      <c r="AM648" s="211"/>
      <c r="AN648" s="211"/>
      <c r="AO648" s="249"/>
      <c r="AP648" s="242"/>
      <c r="AQ648" s="239"/>
      <c r="AR648" s="236"/>
      <c r="AS648" s="242"/>
      <c r="AT648" s="239"/>
      <c r="AU648" s="236"/>
      <c r="AV648" s="242"/>
      <c r="AW648" s="239"/>
      <c r="AX648" s="236"/>
      <c r="AY648" s="242"/>
      <c r="AZ648" s="239"/>
      <c r="BA648" s="236"/>
      <c r="BB648" s="242"/>
      <c r="BC648" s="239"/>
      <c r="BD648" s="293"/>
      <c r="BE648" s="296"/>
      <c r="BF648" s="296"/>
      <c r="BG648" s="299"/>
    </row>
    <row r="649" spans="2:60" ht="28.15" hidden="1" customHeight="1">
      <c r="B649" s="34"/>
      <c r="C649" s="265">
        <v>3</v>
      </c>
      <c r="D649" s="54"/>
      <c r="E649" s="53"/>
      <c r="F649" s="53"/>
      <c r="G649" s="52"/>
      <c r="H649" s="259"/>
      <c r="I649" s="269"/>
      <c r="J649" s="269"/>
      <c r="K649" s="269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44"/>
      <c r="AK649" s="244"/>
      <c r="AL649" s="44"/>
      <c r="AM649" s="211"/>
      <c r="AN649" s="211"/>
      <c r="AO649" s="247">
        <f>SUMPRODUCT(LEN($M649:$AE652)-LEN(SUBSTITUTE($M649:$AE652,"A", "")))</f>
        <v>0</v>
      </c>
      <c r="AP649" s="240">
        <f>SUMPRODUCT(LEN($AH649:$AH652)-LEN(SUBSTITUTE($AH649:$AH652,"A", "")))</f>
        <v>0</v>
      </c>
      <c r="AQ649" s="237">
        <f>SUMPRODUCT(LEN($AG649:$AG652)-LEN(SUBSTITUTE($AG649:$AG652,"A", "")))</f>
        <v>0</v>
      </c>
      <c r="AR649" s="234">
        <f>SUMPRODUCT(LEN($M649:$AE652)-LEN(SUBSTITUTE($M649:$AE652,"S", "")))</f>
        <v>0</v>
      </c>
      <c r="AS649" s="240">
        <f>SUMPRODUCT(LEN($AH649:$AH652)-LEN(SUBSTITUTE($AH649:$AH652,"S", "")))</f>
        <v>0</v>
      </c>
      <c r="AT649" s="237">
        <f>SUMPRODUCT(LEN($AG649:$AG652)-LEN(SUBSTITUTE($AG649:$AG652,"S", "")))</f>
        <v>0</v>
      </c>
      <c r="AU649" s="234">
        <f>SUMPRODUCT(LEN($M649:$AE652)-LEN(SUBSTITUTE($M649:$AE652,"F", "")))</f>
        <v>0</v>
      </c>
      <c r="AV649" s="240">
        <f>SUMPRODUCT(LEN($AH649:$AH652)-LEN(SUBSTITUTE($AH649:$AH652,"F", "")))</f>
        <v>0</v>
      </c>
      <c r="AW649" s="237">
        <f>SUMPRODUCT(LEN($AG649:$AG652)-LEN(SUBSTITUTE($AG649:$AG652,"F", "")))</f>
        <v>0</v>
      </c>
      <c r="AX649" s="234">
        <f>SUMPRODUCT(LEN($M649:$AE652)-LEN(SUBSTITUTE($M649:$AE652,"G", "")))</f>
        <v>0</v>
      </c>
      <c r="AY649" s="240">
        <f>SUMPRODUCT(LEN($AH649:$AH652)-LEN(SUBSTITUTE($AH649:$AH652,"G", "")))</f>
        <v>0</v>
      </c>
      <c r="AZ649" s="237">
        <f>SUMPRODUCT(LEN($AG649:$AG652)-LEN(SUBSTITUTE($AG649:$AG652,"G", "")))</f>
        <v>0</v>
      </c>
      <c r="BA649" s="234">
        <f>SUMPRODUCT(LEN($M649:$AE652)-LEN(SUBSTITUTE($M649:$AE652,"M", "")))</f>
        <v>0</v>
      </c>
      <c r="BB649" s="240">
        <f>SUMPRODUCT(LEN($AH649:$AH652)-LEN(SUBSTITUTE($AH649:$AH652,"M", "")))</f>
        <v>0</v>
      </c>
      <c r="BC649" s="237">
        <f>SUMPRODUCT(LEN($AG649:$AG652)-LEN(SUBSTITUTE($AG649:$AG652,"M", "")))</f>
        <v>0</v>
      </c>
      <c r="BD649" s="291">
        <f>SUMPRODUCT(LEN($AI649:$AI652)-LEN(SUBSTITUTE($AI649:$AI652,"S", "")))</f>
        <v>0</v>
      </c>
      <c r="BE649" s="294">
        <f>SUMPRODUCT(LEN($AI649:$AI652)-LEN(SUBSTITUTE($AI649:$AI652,"F", "")))</f>
        <v>0</v>
      </c>
      <c r="BF649" s="294">
        <f>SUMPRODUCT(LEN($AI649:$AI652)-LEN(SUBSTITUTE($AI649:$AI652,"G", "")))</f>
        <v>0</v>
      </c>
      <c r="BG649" s="297">
        <f>SUMPRODUCT(LEN($AI649:$AI652)-LEN(SUBSTITUTE($AI649:$AI652,"M", "")))</f>
        <v>0</v>
      </c>
    </row>
    <row r="650" spans="2:60" ht="28.15" hidden="1" customHeight="1" thickBot="1">
      <c r="B650" s="34"/>
      <c r="C650" s="266"/>
      <c r="D650" s="43"/>
      <c r="E650" s="42"/>
      <c r="F650" s="42"/>
      <c r="G650" s="41"/>
      <c r="H650" s="260"/>
      <c r="I650" s="270"/>
      <c r="J650" s="270"/>
      <c r="K650" s="270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45"/>
      <c r="AK650" s="245"/>
      <c r="AL650" s="23"/>
      <c r="AM650" s="211"/>
      <c r="AN650" s="211"/>
      <c r="AO650" s="248"/>
      <c r="AP650" s="241"/>
      <c r="AQ650" s="238"/>
      <c r="AR650" s="235"/>
      <c r="AS650" s="241"/>
      <c r="AT650" s="238"/>
      <c r="AU650" s="235"/>
      <c r="AV650" s="241"/>
      <c r="AW650" s="238"/>
      <c r="AX650" s="235"/>
      <c r="AY650" s="241"/>
      <c r="AZ650" s="238"/>
      <c r="BA650" s="235"/>
      <c r="BB650" s="241"/>
      <c r="BC650" s="238"/>
      <c r="BD650" s="292"/>
      <c r="BE650" s="295"/>
      <c r="BF650" s="295"/>
      <c r="BG650" s="298"/>
    </row>
    <row r="651" spans="2:60" ht="28.15" hidden="1" customHeight="1">
      <c r="B651" s="34"/>
      <c r="C651" s="267"/>
      <c r="D651" s="33"/>
      <c r="E651" s="32"/>
      <c r="F651" s="32"/>
      <c r="G651" s="31"/>
      <c r="H651" s="257"/>
      <c r="I651" s="271"/>
      <c r="J651" s="271"/>
      <c r="K651" s="271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45"/>
      <c r="AK651" s="245"/>
      <c r="AL651" s="23"/>
      <c r="AM651" s="211"/>
      <c r="AN651" s="211"/>
      <c r="AO651" s="248"/>
      <c r="AP651" s="241"/>
      <c r="AQ651" s="238"/>
      <c r="AR651" s="235"/>
      <c r="AS651" s="241"/>
      <c r="AT651" s="238"/>
      <c r="AU651" s="235"/>
      <c r="AV651" s="241"/>
      <c r="AW651" s="238"/>
      <c r="AX651" s="235"/>
      <c r="AY651" s="241"/>
      <c r="AZ651" s="238"/>
      <c r="BA651" s="235"/>
      <c r="BB651" s="241"/>
      <c r="BC651" s="238"/>
      <c r="BD651" s="292"/>
      <c r="BE651" s="295"/>
      <c r="BF651" s="295"/>
      <c r="BG651" s="298"/>
    </row>
    <row r="652" spans="2:60" ht="28.15" hidden="1" customHeight="1" thickBot="1">
      <c r="B652" s="22"/>
      <c r="C652" s="268"/>
      <c r="D652" s="21"/>
      <c r="E652" s="20"/>
      <c r="F652" s="20"/>
      <c r="G652" s="19"/>
      <c r="H652" s="258"/>
      <c r="I652" s="272"/>
      <c r="J652" s="272"/>
      <c r="K652" s="27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46"/>
      <c r="AK652" s="246"/>
      <c r="AL652" s="11"/>
      <c r="AM652" s="211"/>
      <c r="AN652" s="211"/>
      <c r="AO652" s="249"/>
      <c r="AP652" s="242"/>
      <c r="AQ652" s="239"/>
      <c r="AR652" s="236"/>
      <c r="AS652" s="242"/>
      <c r="AT652" s="239"/>
      <c r="AU652" s="236"/>
      <c r="AV652" s="242"/>
      <c r="AW652" s="239"/>
      <c r="AX652" s="236"/>
      <c r="AY652" s="242"/>
      <c r="AZ652" s="239"/>
      <c r="BA652" s="236"/>
      <c r="BB652" s="242"/>
      <c r="BC652" s="239"/>
      <c r="BD652" s="293"/>
      <c r="BE652" s="296"/>
      <c r="BF652" s="296"/>
      <c r="BG652" s="299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29" t="s">
        <v>287</v>
      </c>
      <c r="M653" s="278"/>
      <c r="N653" s="229" t="s">
        <v>286</v>
      </c>
      <c r="O653" s="278"/>
      <c r="P653" s="229" t="s">
        <v>286</v>
      </c>
      <c r="Q653" s="230"/>
      <c r="R653" s="229" t="s">
        <v>286</v>
      </c>
      <c r="S653" s="230"/>
      <c r="T653" s="229" t="s">
        <v>286</v>
      </c>
      <c r="U653" s="230"/>
      <c r="V653" s="229" t="s">
        <v>286</v>
      </c>
      <c r="W653" s="230"/>
      <c r="X653" s="229" t="s">
        <v>286</v>
      </c>
      <c r="Y653" s="230"/>
      <c r="Z653" s="229" t="s">
        <v>286</v>
      </c>
      <c r="AA653" s="230"/>
      <c r="AB653" s="229" t="s">
        <v>286</v>
      </c>
      <c r="AC653" s="230"/>
      <c r="AD653" s="229" t="s">
        <v>286</v>
      </c>
      <c r="AE653" s="230"/>
      <c r="AF653" s="243" t="s">
        <v>285</v>
      </c>
      <c r="AG653" s="230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75"/>
      <c r="F654" s="276"/>
      <c r="G654" s="277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65">
        <v>1</v>
      </c>
      <c r="D655" s="54"/>
      <c r="E655" s="53"/>
      <c r="F655" s="53"/>
      <c r="G655" s="52"/>
      <c r="H655" s="259"/>
      <c r="I655" s="269"/>
      <c r="J655" s="269"/>
      <c r="K655" s="269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44"/>
      <c r="AK655" s="244"/>
      <c r="AL655" s="44"/>
      <c r="AM655" s="211"/>
      <c r="AN655" s="211"/>
      <c r="AO655" s="247">
        <f>SUMPRODUCT(LEN($M655:$AE658)-LEN(SUBSTITUTE($M655:$AE658,"A", "")))</f>
        <v>0</v>
      </c>
      <c r="AP655" s="240">
        <f>SUMPRODUCT(LEN($AH655:$AH658)-LEN(SUBSTITUTE($AH655:$AH658,"A", "")))</f>
        <v>0</v>
      </c>
      <c r="AQ655" s="237">
        <f>SUMPRODUCT(LEN($AG655:$AG658)-LEN(SUBSTITUTE($AG655:$AG658,"A", "")))</f>
        <v>0</v>
      </c>
      <c r="AR655" s="234">
        <f>SUMPRODUCT(LEN($M655:$AE658)-LEN(SUBSTITUTE($M655:$AE658,"S", "")))</f>
        <v>0</v>
      </c>
      <c r="AS655" s="240">
        <f>SUMPRODUCT(LEN($AH655:$AH658)-LEN(SUBSTITUTE($AH655:$AH658,"S", "")))</f>
        <v>0</v>
      </c>
      <c r="AT655" s="237">
        <f>SUMPRODUCT(LEN($AG655:$AG658)-LEN(SUBSTITUTE($AG655:$AG658,"S", "")))</f>
        <v>0</v>
      </c>
      <c r="AU655" s="234">
        <f>SUMPRODUCT(LEN($M655:$AE658)-LEN(SUBSTITUTE($M655:$AE658,"F", "")))</f>
        <v>0</v>
      </c>
      <c r="AV655" s="240">
        <f>SUMPRODUCT(LEN($AH655:$AH658)-LEN(SUBSTITUTE($AH655:$AH658,"F", "")))</f>
        <v>0</v>
      </c>
      <c r="AW655" s="237">
        <f>SUMPRODUCT(LEN($AG655:$AG658)-LEN(SUBSTITUTE($AG655:$AG658,"F", "")))</f>
        <v>0</v>
      </c>
      <c r="AX655" s="234">
        <f>SUMPRODUCT(LEN($M655:$AE658)-LEN(SUBSTITUTE($M655:$AE658,"G", "")))</f>
        <v>0</v>
      </c>
      <c r="AY655" s="240">
        <f>SUMPRODUCT(LEN($AH655:$AH658)-LEN(SUBSTITUTE($AH655:$AH658,"G", "")))</f>
        <v>0</v>
      </c>
      <c r="AZ655" s="237">
        <f>SUMPRODUCT(LEN($AG655:$AG658)-LEN(SUBSTITUTE($AG655:$AG658,"G", "")))</f>
        <v>0</v>
      </c>
      <c r="BA655" s="234">
        <f>SUMPRODUCT(LEN($M655:$AE658)-LEN(SUBSTITUTE($M655:$AE658,"M", "")))</f>
        <v>0</v>
      </c>
      <c r="BB655" s="240">
        <f>SUMPRODUCT(LEN($AH655:$AH658)-LEN(SUBSTITUTE($AH655:$AH658,"M", "")))</f>
        <v>0</v>
      </c>
      <c r="BC655" s="237">
        <f>SUMPRODUCT(LEN($AG655:$AG658)-LEN(SUBSTITUTE($AG655:$AG658,"M", "")))</f>
        <v>0</v>
      </c>
      <c r="BD655" s="291">
        <f>SUMPRODUCT(LEN($AI655:$AI658)-LEN(SUBSTITUTE($AI655:$AI658,"S", "")))</f>
        <v>0</v>
      </c>
      <c r="BE655" s="294">
        <f>SUMPRODUCT(LEN($AI655:$AI658)-LEN(SUBSTITUTE($AI655:$AI658,"F", "")))</f>
        <v>0</v>
      </c>
      <c r="BF655" s="294">
        <f>SUMPRODUCT(LEN($AI655:$AI658)-LEN(SUBSTITUTE($AI655:$AI658,"G", "")))</f>
        <v>0</v>
      </c>
      <c r="BG655" s="297">
        <f>SUMPRODUCT(LEN($AI655:$AI658)-LEN(SUBSTITUTE($AI655:$AI658,"M", "")))</f>
        <v>0</v>
      </c>
    </row>
    <row r="656" spans="2:60" ht="28.15" hidden="1" customHeight="1" thickBot="1">
      <c r="B656" s="34"/>
      <c r="C656" s="266"/>
      <c r="D656" s="43"/>
      <c r="E656" s="42"/>
      <c r="F656" s="42"/>
      <c r="G656" s="41"/>
      <c r="H656" s="260"/>
      <c r="I656" s="270"/>
      <c r="J656" s="270"/>
      <c r="K656" s="270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45"/>
      <c r="AK656" s="245"/>
      <c r="AL656" s="23"/>
      <c r="AM656" s="211"/>
      <c r="AN656" s="211"/>
      <c r="AO656" s="248"/>
      <c r="AP656" s="241"/>
      <c r="AQ656" s="238"/>
      <c r="AR656" s="235"/>
      <c r="AS656" s="241"/>
      <c r="AT656" s="238"/>
      <c r="AU656" s="235"/>
      <c r="AV656" s="241"/>
      <c r="AW656" s="238"/>
      <c r="AX656" s="235"/>
      <c r="AY656" s="241"/>
      <c r="AZ656" s="238"/>
      <c r="BA656" s="235"/>
      <c r="BB656" s="241"/>
      <c r="BC656" s="238"/>
      <c r="BD656" s="292"/>
      <c r="BE656" s="295"/>
      <c r="BF656" s="295"/>
      <c r="BG656" s="298"/>
    </row>
    <row r="657" spans="2:60" ht="28.15" hidden="1" customHeight="1">
      <c r="B657" s="34"/>
      <c r="C657" s="267"/>
      <c r="D657" s="33"/>
      <c r="E657" s="32"/>
      <c r="F657" s="32"/>
      <c r="G657" s="31"/>
      <c r="H657" s="257"/>
      <c r="I657" s="271"/>
      <c r="J657" s="271"/>
      <c r="K657" s="271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45"/>
      <c r="AK657" s="245"/>
      <c r="AL657" s="23"/>
      <c r="AM657" s="211"/>
      <c r="AN657" s="211"/>
      <c r="AO657" s="248"/>
      <c r="AP657" s="241"/>
      <c r="AQ657" s="238"/>
      <c r="AR657" s="235"/>
      <c r="AS657" s="241"/>
      <c r="AT657" s="238"/>
      <c r="AU657" s="235"/>
      <c r="AV657" s="241"/>
      <c r="AW657" s="238"/>
      <c r="AX657" s="235"/>
      <c r="AY657" s="241"/>
      <c r="AZ657" s="238"/>
      <c r="BA657" s="235"/>
      <c r="BB657" s="241"/>
      <c r="BC657" s="238"/>
      <c r="BD657" s="292"/>
      <c r="BE657" s="295"/>
      <c r="BF657" s="295"/>
      <c r="BG657" s="298"/>
    </row>
    <row r="658" spans="2:60" ht="28.15" hidden="1" customHeight="1" thickBot="1">
      <c r="B658" s="34"/>
      <c r="C658" s="273"/>
      <c r="D658" s="64"/>
      <c r="E658" s="63"/>
      <c r="F658" s="63"/>
      <c r="G658" s="62"/>
      <c r="H658" s="258"/>
      <c r="I658" s="274"/>
      <c r="J658" s="274"/>
      <c r="K658" s="274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50"/>
      <c r="AK658" s="250"/>
      <c r="AL658" s="55"/>
      <c r="AM658" s="211"/>
      <c r="AN658" s="211"/>
      <c r="AO658" s="249"/>
      <c r="AP658" s="242"/>
      <c r="AQ658" s="239"/>
      <c r="AR658" s="236"/>
      <c r="AS658" s="242"/>
      <c r="AT658" s="239"/>
      <c r="AU658" s="236"/>
      <c r="AV658" s="242"/>
      <c r="AW658" s="239"/>
      <c r="AX658" s="236"/>
      <c r="AY658" s="242"/>
      <c r="AZ658" s="239"/>
      <c r="BA658" s="236"/>
      <c r="BB658" s="242"/>
      <c r="BC658" s="239"/>
      <c r="BD658" s="293"/>
      <c r="BE658" s="296"/>
      <c r="BF658" s="296"/>
      <c r="BG658" s="299"/>
    </row>
    <row r="659" spans="2:60" ht="28.15" hidden="1" customHeight="1">
      <c r="B659" s="34"/>
      <c r="C659" s="265">
        <v>2</v>
      </c>
      <c r="D659" s="54"/>
      <c r="E659" s="53"/>
      <c r="F659" s="53"/>
      <c r="G659" s="52"/>
      <c r="H659" s="259"/>
      <c r="I659" s="269"/>
      <c r="J659" s="269"/>
      <c r="K659" s="269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51"/>
      <c r="AK659" s="254"/>
      <c r="AL659" s="44"/>
      <c r="AM659" s="211"/>
      <c r="AN659" s="211"/>
      <c r="AO659" s="247">
        <f>SUMPRODUCT(LEN($M659:$AE662)-LEN(SUBSTITUTE($M659:$AE662,"A", "")))</f>
        <v>0</v>
      </c>
      <c r="AP659" s="240">
        <f>SUMPRODUCT(LEN($AH659:$AH662)-LEN(SUBSTITUTE($AH659:$AH662,"A", "")))</f>
        <v>0</v>
      </c>
      <c r="AQ659" s="237">
        <f>SUMPRODUCT(LEN($AG659:$AG662)-LEN(SUBSTITUTE($AG659:$AG662,"A", "")))</f>
        <v>0</v>
      </c>
      <c r="AR659" s="234">
        <f>SUMPRODUCT(LEN($M659:$AE662)-LEN(SUBSTITUTE($M659:$AE662,"S", "")))</f>
        <v>0</v>
      </c>
      <c r="AS659" s="240">
        <f>SUMPRODUCT(LEN($AH659:$AH662)-LEN(SUBSTITUTE($AH659:$AH662,"S", "")))</f>
        <v>0</v>
      </c>
      <c r="AT659" s="237">
        <f>SUMPRODUCT(LEN($AG659:$AG662)-LEN(SUBSTITUTE($AG659:$AG662,"S", "")))</f>
        <v>0</v>
      </c>
      <c r="AU659" s="234">
        <f>SUMPRODUCT(LEN($M659:$AE662)-LEN(SUBSTITUTE($M659:$AE662,"F", "")))</f>
        <v>0</v>
      </c>
      <c r="AV659" s="240">
        <f>SUMPRODUCT(LEN($AH659:$AH662)-LEN(SUBSTITUTE($AH659:$AH662,"F", "")))</f>
        <v>0</v>
      </c>
      <c r="AW659" s="237">
        <f>SUMPRODUCT(LEN($AG659:$AG662)-LEN(SUBSTITUTE($AG659:$AG662,"F", "")))</f>
        <v>0</v>
      </c>
      <c r="AX659" s="234">
        <f>SUMPRODUCT(LEN($M659:$AE662)-LEN(SUBSTITUTE($M659:$AE662,"G", "")))</f>
        <v>0</v>
      </c>
      <c r="AY659" s="240">
        <f>SUMPRODUCT(LEN($AH659:$AH662)-LEN(SUBSTITUTE($AH659:$AH662,"G", "")))</f>
        <v>0</v>
      </c>
      <c r="AZ659" s="237">
        <f>SUMPRODUCT(LEN($AG659:$AG662)-LEN(SUBSTITUTE($AG659:$AG662,"G", "")))</f>
        <v>0</v>
      </c>
      <c r="BA659" s="234">
        <f>SUMPRODUCT(LEN($M659:$AE662)-LEN(SUBSTITUTE($M659:$AE662,"M", "")))</f>
        <v>0</v>
      </c>
      <c r="BB659" s="240">
        <f>SUMPRODUCT(LEN($AH659:$AH662)-LEN(SUBSTITUTE($AH659:$AH662,"M", "")))</f>
        <v>0</v>
      </c>
      <c r="BC659" s="237">
        <f>SUMPRODUCT(LEN($AG659:$AG662)-LEN(SUBSTITUTE($AG659:$AG662,"M", "")))</f>
        <v>0</v>
      </c>
      <c r="BD659" s="291">
        <f>SUMPRODUCT(LEN($AI659:$AI662)-LEN(SUBSTITUTE($AI659:$AI662,"S", "")))</f>
        <v>0</v>
      </c>
      <c r="BE659" s="294">
        <f>SUMPRODUCT(LEN($AI659:$AI662)-LEN(SUBSTITUTE($AI659:$AI662,"F", "")))</f>
        <v>0</v>
      </c>
      <c r="BF659" s="294">
        <f>SUMPRODUCT(LEN($AI659:$AI662)-LEN(SUBSTITUTE($AI659:$AI662,"G", "")))</f>
        <v>0</v>
      </c>
      <c r="BG659" s="297">
        <f>SUMPRODUCT(LEN($AI659:$AI662)-LEN(SUBSTITUTE($AI659:$AI662,"M", "")))</f>
        <v>0</v>
      </c>
    </row>
    <row r="660" spans="2:60" ht="28.15" hidden="1" customHeight="1" thickBot="1">
      <c r="B660" s="34"/>
      <c r="C660" s="266"/>
      <c r="D660" s="43"/>
      <c r="E660" s="42"/>
      <c r="F660" s="42"/>
      <c r="G660" s="41"/>
      <c r="H660" s="260"/>
      <c r="I660" s="270"/>
      <c r="J660" s="270"/>
      <c r="K660" s="270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52"/>
      <c r="AK660" s="255"/>
      <c r="AL660" s="23"/>
      <c r="AM660" s="211"/>
      <c r="AN660" s="211"/>
      <c r="AO660" s="248"/>
      <c r="AP660" s="241"/>
      <c r="AQ660" s="238"/>
      <c r="AR660" s="235"/>
      <c r="AS660" s="241"/>
      <c r="AT660" s="238"/>
      <c r="AU660" s="235"/>
      <c r="AV660" s="241"/>
      <c r="AW660" s="238"/>
      <c r="AX660" s="235"/>
      <c r="AY660" s="241"/>
      <c r="AZ660" s="238"/>
      <c r="BA660" s="235"/>
      <c r="BB660" s="241"/>
      <c r="BC660" s="238"/>
      <c r="BD660" s="292"/>
      <c r="BE660" s="295"/>
      <c r="BF660" s="295"/>
      <c r="BG660" s="298"/>
    </row>
    <row r="661" spans="2:60" ht="28.15" hidden="1" customHeight="1">
      <c r="B661" s="34"/>
      <c r="C661" s="267"/>
      <c r="D661" s="33"/>
      <c r="E661" s="32"/>
      <c r="F661" s="32"/>
      <c r="G661" s="31"/>
      <c r="H661" s="257"/>
      <c r="I661" s="271"/>
      <c r="J661" s="271"/>
      <c r="K661" s="271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52"/>
      <c r="AK661" s="255"/>
      <c r="AL661" s="23"/>
      <c r="AM661" s="211"/>
      <c r="AN661" s="211"/>
      <c r="AO661" s="248"/>
      <c r="AP661" s="241"/>
      <c r="AQ661" s="238"/>
      <c r="AR661" s="235"/>
      <c r="AS661" s="241"/>
      <c r="AT661" s="238"/>
      <c r="AU661" s="235"/>
      <c r="AV661" s="241"/>
      <c r="AW661" s="238"/>
      <c r="AX661" s="235"/>
      <c r="AY661" s="241"/>
      <c r="AZ661" s="238"/>
      <c r="BA661" s="235"/>
      <c r="BB661" s="241"/>
      <c r="BC661" s="238"/>
      <c r="BD661" s="292"/>
      <c r="BE661" s="295"/>
      <c r="BF661" s="295"/>
      <c r="BG661" s="298"/>
    </row>
    <row r="662" spans="2:60" ht="28.15" hidden="1" customHeight="1" thickBot="1">
      <c r="B662" s="34"/>
      <c r="C662" s="273"/>
      <c r="D662" s="64"/>
      <c r="E662" s="63"/>
      <c r="F662" s="63"/>
      <c r="G662" s="62"/>
      <c r="H662" s="258"/>
      <c r="I662" s="274"/>
      <c r="J662" s="274"/>
      <c r="K662" s="274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53"/>
      <c r="AK662" s="256"/>
      <c r="AL662" s="55"/>
      <c r="AM662" s="211"/>
      <c r="AN662" s="211"/>
      <c r="AO662" s="249"/>
      <c r="AP662" s="242"/>
      <c r="AQ662" s="239"/>
      <c r="AR662" s="236"/>
      <c r="AS662" s="242"/>
      <c r="AT662" s="239"/>
      <c r="AU662" s="236"/>
      <c r="AV662" s="242"/>
      <c r="AW662" s="239"/>
      <c r="AX662" s="236"/>
      <c r="AY662" s="242"/>
      <c r="AZ662" s="239"/>
      <c r="BA662" s="236"/>
      <c r="BB662" s="242"/>
      <c r="BC662" s="239"/>
      <c r="BD662" s="293"/>
      <c r="BE662" s="296"/>
      <c r="BF662" s="296"/>
      <c r="BG662" s="299"/>
    </row>
    <row r="663" spans="2:60" ht="28.15" hidden="1" customHeight="1">
      <c r="B663" s="34"/>
      <c r="C663" s="265">
        <v>3</v>
      </c>
      <c r="D663" s="54"/>
      <c r="E663" s="53"/>
      <c r="F663" s="53"/>
      <c r="G663" s="52"/>
      <c r="H663" s="259"/>
      <c r="I663" s="269"/>
      <c r="J663" s="269"/>
      <c r="K663" s="269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44"/>
      <c r="AK663" s="244"/>
      <c r="AL663" s="44"/>
      <c r="AM663" s="211"/>
      <c r="AN663" s="211"/>
      <c r="AO663" s="247">
        <f>SUMPRODUCT(LEN($M663:$AE666)-LEN(SUBSTITUTE($M663:$AE666,"A", "")))</f>
        <v>0</v>
      </c>
      <c r="AP663" s="240">
        <f>SUMPRODUCT(LEN($AH663:$AH666)-LEN(SUBSTITUTE($AH663:$AH666,"A", "")))</f>
        <v>0</v>
      </c>
      <c r="AQ663" s="237">
        <f>SUMPRODUCT(LEN($AG663:$AG666)-LEN(SUBSTITUTE($AG663:$AG666,"A", "")))</f>
        <v>0</v>
      </c>
      <c r="AR663" s="234">
        <f>SUMPRODUCT(LEN($M663:$AE666)-LEN(SUBSTITUTE($M663:$AE666,"S", "")))</f>
        <v>0</v>
      </c>
      <c r="AS663" s="240">
        <f>SUMPRODUCT(LEN($AH663:$AH666)-LEN(SUBSTITUTE($AH663:$AH666,"S", "")))</f>
        <v>0</v>
      </c>
      <c r="AT663" s="237">
        <f>SUMPRODUCT(LEN($AG663:$AG666)-LEN(SUBSTITUTE($AG663:$AG666,"S", "")))</f>
        <v>0</v>
      </c>
      <c r="AU663" s="234">
        <f>SUMPRODUCT(LEN($M663:$AE666)-LEN(SUBSTITUTE($M663:$AE666,"F", "")))</f>
        <v>0</v>
      </c>
      <c r="AV663" s="240">
        <f>SUMPRODUCT(LEN($AH663:$AH666)-LEN(SUBSTITUTE($AH663:$AH666,"F", "")))</f>
        <v>0</v>
      </c>
      <c r="AW663" s="237">
        <f>SUMPRODUCT(LEN($AG663:$AG666)-LEN(SUBSTITUTE($AG663:$AG666,"F", "")))</f>
        <v>0</v>
      </c>
      <c r="AX663" s="234">
        <f>SUMPRODUCT(LEN($M663:$AE666)-LEN(SUBSTITUTE($M663:$AE666,"G", "")))</f>
        <v>0</v>
      </c>
      <c r="AY663" s="240">
        <f>SUMPRODUCT(LEN($AH663:$AH666)-LEN(SUBSTITUTE($AH663:$AH666,"G", "")))</f>
        <v>0</v>
      </c>
      <c r="AZ663" s="237">
        <f>SUMPRODUCT(LEN($AG663:$AG666)-LEN(SUBSTITUTE($AG663:$AG666,"G", "")))</f>
        <v>0</v>
      </c>
      <c r="BA663" s="234">
        <f>SUMPRODUCT(LEN($M663:$AE666)-LEN(SUBSTITUTE($M663:$AE666,"M", "")))</f>
        <v>0</v>
      </c>
      <c r="BB663" s="240">
        <f>SUMPRODUCT(LEN($AH663:$AH666)-LEN(SUBSTITUTE($AH663:$AH666,"M", "")))</f>
        <v>0</v>
      </c>
      <c r="BC663" s="237">
        <f>SUMPRODUCT(LEN($AG663:$AG666)-LEN(SUBSTITUTE($AG663:$AG666,"M", "")))</f>
        <v>0</v>
      </c>
      <c r="BD663" s="291">
        <f>SUMPRODUCT(LEN($AI663:$AI666)-LEN(SUBSTITUTE($AI663:$AI666,"S", "")))</f>
        <v>0</v>
      </c>
      <c r="BE663" s="294">
        <f>SUMPRODUCT(LEN($AI663:$AI666)-LEN(SUBSTITUTE($AI663:$AI666,"F", "")))</f>
        <v>0</v>
      </c>
      <c r="BF663" s="294">
        <f>SUMPRODUCT(LEN($AI663:$AI666)-LEN(SUBSTITUTE($AI663:$AI666,"G", "")))</f>
        <v>0</v>
      </c>
      <c r="BG663" s="297">
        <f>SUMPRODUCT(LEN($AI663:$AI666)-LEN(SUBSTITUTE($AI663:$AI666,"M", "")))</f>
        <v>0</v>
      </c>
    </row>
    <row r="664" spans="2:60" ht="28.15" hidden="1" customHeight="1" thickBot="1">
      <c r="B664" s="34"/>
      <c r="C664" s="266"/>
      <c r="D664" s="43"/>
      <c r="E664" s="42"/>
      <c r="F664" s="42"/>
      <c r="G664" s="41"/>
      <c r="H664" s="260"/>
      <c r="I664" s="270"/>
      <c r="J664" s="270"/>
      <c r="K664" s="270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45"/>
      <c r="AK664" s="245"/>
      <c r="AL664" s="23"/>
      <c r="AM664" s="211"/>
      <c r="AN664" s="211"/>
      <c r="AO664" s="248"/>
      <c r="AP664" s="241"/>
      <c r="AQ664" s="238"/>
      <c r="AR664" s="235"/>
      <c r="AS664" s="241"/>
      <c r="AT664" s="238"/>
      <c r="AU664" s="235"/>
      <c r="AV664" s="241"/>
      <c r="AW664" s="238"/>
      <c r="AX664" s="235"/>
      <c r="AY664" s="241"/>
      <c r="AZ664" s="238"/>
      <c r="BA664" s="235"/>
      <c r="BB664" s="241"/>
      <c r="BC664" s="238"/>
      <c r="BD664" s="292"/>
      <c r="BE664" s="295"/>
      <c r="BF664" s="295"/>
      <c r="BG664" s="298"/>
    </row>
    <row r="665" spans="2:60" ht="28.15" hidden="1" customHeight="1">
      <c r="B665" s="34"/>
      <c r="C665" s="267"/>
      <c r="D665" s="33"/>
      <c r="E665" s="32"/>
      <c r="F665" s="32"/>
      <c r="G665" s="31"/>
      <c r="H665" s="257"/>
      <c r="I665" s="271"/>
      <c r="J665" s="271"/>
      <c r="K665" s="271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45"/>
      <c r="AK665" s="245"/>
      <c r="AL665" s="23"/>
      <c r="AM665" s="211"/>
      <c r="AN665" s="211"/>
      <c r="AO665" s="248"/>
      <c r="AP665" s="241"/>
      <c r="AQ665" s="238"/>
      <c r="AR665" s="235"/>
      <c r="AS665" s="241"/>
      <c r="AT665" s="238"/>
      <c r="AU665" s="235"/>
      <c r="AV665" s="241"/>
      <c r="AW665" s="238"/>
      <c r="AX665" s="235"/>
      <c r="AY665" s="241"/>
      <c r="AZ665" s="238"/>
      <c r="BA665" s="235"/>
      <c r="BB665" s="241"/>
      <c r="BC665" s="238"/>
      <c r="BD665" s="292"/>
      <c r="BE665" s="295"/>
      <c r="BF665" s="295"/>
      <c r="BG665" s="298"/>
    </row>
    <row r="666" spans="2:60" ht="28.15" hidden="1" customHeight="1" thickBot="1">
      <c r="B666" s="22"/>
      <c r="C666" s="268"/>
      <c r="D666" s="21"/>
      <c r="E666" s="20"/>
      <c r="F666" s="20"/>
      <c r="G666" s="19"/>
      <c r="H666" s="258"/>
      <c r="I666" s="272"/>
      <c r="J666" s="272"/>
      <c r="K666" s="27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46"/>
      <c r="AK666" s="246"/>
      <c r="AL666" s="11"/>
      <c r="AM666" s="211"/>
      <c r="AN666" s="211"/>
      <c r="AO666" s="249"/>
      <c r="AP666" s="242"/>
      <c r="AQ666" s="239"/>
      <c r="AR666" s="236"/>
      <c r="AS666" s="242"/>
      <c r="AT666" s="239"/>
      <c r="AU666" s="236"/>
      <c r="AV666" s="242"/>
      <c r="AW666" s="239"/>
      <c r="AX666" s="236"/>
      <c r="AY666" s="242"/>
      <c r="AZ666" s="239"/>
      <c r="BA666" s="236"/>
      <c r="BB666" s="242"/>
      <c r="BC666" s="239"/>
      <c r="BD666" s="293"/>
      <c r="BE666" s="296"/>
      <c r="BF666" s="296"/>
      <c r="BG666" s="299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29" t="s">
        <v>287</v>
      </c>
      <c r="M667" s="278"/>
      <c r="N667" s="229" t="s">
        <v>286</v>
      </c>
      <c r="O667" s="278"/>
      <c r="P667" s="229" t="s">
        <v>286</v>
      </c>
      <c r="Q667" s="230"/>
      <c r="R667" s="229" t="s">
        <v>286</v>
      </c>
      <c r="S667" s="230"/>
      <c r="T667" s="229" t="s">
        <v>286</v>
      </c>
      <c r="U667" s="230"/>
      <c r="V667" s="229" t="s">
        <v>286</v>
      </c>
      <c r="W667" s="230"/>
      <c r="X667" s="229" t="s">
        <v>286</v>
      </c>
      <c r="Y667" s="230"/>
      <c r="Z667" s="229" t="s">
        <v>286</v>
      </c>
      <c r="AA667" s="230"/>
      <c r="AB667" s="229" t="s">
        <v>286</v>
      </c>
      <c r="AC667" s="230"/>
      <c r="AD667" s="229" t="s">
        <v>286</v>
      </c>
      <c r="AE667" s="230"/>
      <c r="AF667" s="243" t="s">
        <v>285</v>
      </c>
      <c r="AG667" s="230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75"/>
      <c r="F668" s="276"/>
      <c r="G668" s="277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65">
        <v>1</v>
      </c>
      <c r="D669" s="54"/>
      <c r="E669" s="53"/>
      <c r="F669" s="53"/>
      <c r="G669" s="52"/>
      <c r="H669" s="259"/>
      <c r="I669" s="269"/>
      <c r="J669" s="269"/>
      <c r="K669" s="269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44"/>
      <c r="AK669" s="244"/>
      <c r="AL669" s="44"/>
      <c r="AM669" s="211"/>
      <c r="AN669" s="211"/>
      <c r="AO669" s="247">
        <f>SUMPRODUCT(LEN($M669:$AE672)-LEN(SUBSTITUTE($M669:$AE672,"A", "")))</f>
        <v>0</v>
      </c>
      <c r="AP669" s="240">
        <f>SUMPRODUCT(LEN($AH669:$AH672)-LEN(SUBSTITUTE($AH669:$AH672,"A", "")))</f>
        <v>0</v>
      </c>
      <c r="AQ669" s="237">
        <f>SUMPRODUCT(LEN($AG669:$AG672)-LEN(SUBSTITUTE($AG669:$AG672,"A", "")))</f>
        <v>0</v>
      </c>
      <c r="AR669" s="234">
        <f>SUMPRODUCT(LEN($M669:$AE672)-LEN(SUBSTITUTE($M669:$AE672,"S", "")))</f>
        <v>0</v>
      </c>
      <c r="AS669" s="240">
        <f>SUMPRODUCT(LEN($AH669:$AH672)-LEN(SUBSTITUTE($AH669:$AH672,"S", "")))</f>
        <v>0</v>
      </c>
      <c r="AT669" s="237">
        <f>SUMPRODUCT(LEN($AG669:$AG672)-LEN(SUBSTITUTE($AG669:$AG672,"S", "")))</f>
        <v>0</v>
      </c>
      <c r="AU669" s="234">
        <f>SUMPRODUCT(LEN($M669:$AE672)-LEN(SUBSTITUTE($M669:$AE672,"F", "")))</f>
        <v>0</v>
      </c>
      <c r="AV669" s="240">
        <f>SUMPRODUCT(LEN($AH669:$AH672)-LEN(SUBSTITUTE($AH669:$AH672,"F", "")))</f>
        <v>0</v>
      </c>
      <c r="AW669" s="237">
        <f>SUMPRODUCT(LEN($AG669:$AG672)-LEN(SUBSTITUTE($AG669:$AG672,"F", "")))</f>
        <v>0</v>
      </c>
      <c r="AX669" s="234">
        <f>SUMPRODUCT(LEN($M669:$AE672)-LEN(SUBSTITUTE($M669:$AE672,"G", "")))</f>
        <v>0</v>
      </c>
      <c r="AY669" s="240">
        <f>SUMPRODUCT(LEN($AH669:$AH672)-LEN(SUBSTITUTE($AH669:$AH672,"G", "")))</f>
        <v>0</v>
      </c>
      <c r="AZ669" s="237">
        <f>SUMPRODUCT(LEN($AG669:$AG672)-LEN(SUBSTITUTE($AG669:$AG672,"G", "")))</f>
        <v>0</v>
      </c>
      <c r="BA669" s="234">
        <f>SUMPRODUCT(LEN($M669:$AE672)-LEN(SUBSTITUTE($M669:$AE672,"M", "")))</f>
        <v>0</v>
      </c>
      <c r="BB669" s="240">
        <f>SUMPRODUCT(LEN($AH669:$AH672)-LEN(SUBSTITUTE($AH669:$AH672,"M", "")))</f>
        <v>0</v>
      </c>
      <c r="BC669" s="237">
        <f>SUMPRODUCT(LEN($AG669:$AG672)-LEN(SUBSTITUTE($AG669:$AG672,"M", "")))</f>
        <v>0</v>
      </c>
      <c r="BD669" s="291">
        <f>SUMPRODUCT(LEN($AI669:$AI672)-LEN(SUBSTITUTE($AI669:$AI672,"S", "")))</f>
        <v>0</v>
      </c>
      <c r="BE669" s="294">
        <f>SUMPRODUCT(LEN($AI669:$AI672)-LEN(SUBSTITUTE($AI669:$AI672,"F", "")))</f>
        <v>0</v>
      </c>
      <c r="BF669" s="294">
        <f>SUMPRODUCT(LEN($AI669:$AI672)-LEN(SUBSTITUTE($AI669:$AI672,"G", "")))</f>
        <v>0</v>
      </c>
      <c r="BG669" s="297">
        <f>SUMPRODUCT(LEN($AI669:$AI672)-LEN(SUBSTITUTE($AI669:$AI672,"M", "")))</f>
        <v>0</v>
      </c>
    </row>
    <row r="670" spans="2:60" ht="28.15" hidden="1" customHeight="1" thickBot="1">
      <c r="B670" s="34"/>
      <c r="C670" s="266"/>
      <c r="D670" s="43"/>
      <c r="E670" s="42"/>
      <c r="F670" s="42"/>
      <c r="G670" s="41"/>
      <c r="H670" s="260"/>
      <c r="I670" s="270"/>
      <c r="J670" s="270"/>
      <c r="K670" s="270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45"/>
      <c r="AK670" s="245"/>
      <c r="AL670" s="23"/>
      <c r="AM670" s="211"/>
      <c r="AN670" s="211"/>
      <c r="AO670" s="248"/>
      <c r="AP670" s="241"/>
      <c r="AQ670" s="238"/>
      <c r="AR670" s="235"/>
      <c r="AS670" s="241"/>
      <c r="AT670" s="238"/>
      <c r="AU670" s="235"/>
      <c r="AV670" s="241"/>
      <c r="AW670" s="238"/>
      <c r="AX670" s="235"/>
      <c r="AY670" s="241"/>
      <c r="AZ670" s="238"/>
      <c r="BA670" s="235"/>
      <c r="BB670" s="241"/>
      <c r="BC670" s="238"/>
      <c r="BD670" s="292"/>
      <c r="BE670" s="295"/>
      <c r="BF670" s="295"/>
      <c r="BG670" s="298"/>
    </row>
    <row r="671" spans="2:60" ht="28.15" hidden="1" customHeight="1">
      <c r="B671" s="34"/>
      <c r="C671" s="267"/>
      <c r="D671" s="33"/>
      <c r="E671" s="32"/>
      <c r="F671" s="32"/>
      <c r="G671" s="31"/>
      <c r="H671" s="257"/>
      <c r="I671" s="271"/>
      <c r="J671" s="271"/>
      <c r="K671" s="271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45"/>
      <c r="AK671" s="245"/>
      <c r="AL671" s="23"/>
      <c r="AM671" s="211"/>
      <c r="AN671" s="211"/>
      <c r="AO671" s="248"/>
      <c r="AP671" s="241"/>
      <c r="AQ671" s="238"/>
      <c r="AR671" s="235"/>
      <c r="AS671" s="241"/>
      <c r="AT671" s="238"/>
      <c r="AU671" s="235"/>
      <c r="AV671" s="241"/>
      <c r="AW671" s="238"/>
      <c r="AX671" s="235"/>
      <c r="AY671" s="241"/>
      <c r="AZ671" s="238"/>
      <c r="BA671" s="235"/>
      <c r="BB671" s="241"/>
      <c r="BC671" s="238"/>
      <c r="BD671" s="292"/>
      <c r="BE671" s="295"/>
      <c r="BF671" s="295"/>
      <c r="BG671" s="298"/>
    </row>
    <row r="672" spans="2:60" ht="28.15" hidden="1" customHeight="1" thickBot="1">
      <c r="B672" s="34"/>
      <c r="C672" s="273"/>
      <c r="D672" s="64"/>
      <c r="E672" s="63"/>
      <c r="F672" s="63"/>
      <c r="G672" s="62"/>
      <c r="H672" s="258"/>
      <c r="I672" s="274"/>
      <c r="J672" s="274"/>
      <c r="K672" s="274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50"/>
      <c r="AK672" s="250"/>
      <c r="AL672" s="55"/>
      <c r="AM672" s="211"/>
      <c r="AN672" s="211"/>
      <c r="AO672" s="249"/>
      <c r="AP672" s="242"/>
      <c r="AQ672" s="239"/>
      <c r="AR672" s="236"/>
      <c r="AS672" s="242"/>
      <c r="AT672" s="239"/>
      <c r="AU672" s="236"/>
      <c r="AV672" s="242"/>
      <c r="AW672" s="239"/>
      <c r="AX672" s="236"/>
      <c r="AY672" s="242"/>
      <c r="AZ672" s="239"/>
      <c r="BA672" s="236"/>
      <c r="BB672" s="242"/>
      <c r="BC672" s="239"/>
      <c r="BD672" s="293"/>
      <c r="BE672" s="296"/>
      <c r="BF672" s="296"/>
      <c r="BG672" s="299"/>
    </row>
    <row r="673" spans="2:60" ht="28.15" hidden="1" customHeight="1">
      <c r="B673" s="34"/>
      <c r="C673" s="265">
        <v>2</v>
      </c>
      <c r="D673" s="54"/>
      <c r="E673" s="53"/>
      <c r="F673" s="53"/>
      <c r="G673" s="52"/>
      <c r="H673" s="259"/>
      <c r="I673" s="269"/>
      <c r="J673" s="269"/>
      <c r="K673" s="269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51"/>
      <c r="AK673" s="254"/>
      <c r="AL673" s="44"/>
      <c r="AM673" s="211"/>
      <c r="AN673" s="211"/>
      <c r="AO673" s="247">
        <f>SUMPRODUCT(LEN($M673:$AE676)-LEN(SUBSTITUTE($M673:$AE676,"A", "")))</f>
        <v>0</v>
      </c>
      <c r="AP673" s="240">
        <f>SUMPRODUCT(LEN($AH673:$AH676)-LEN(SUBSTITUTE($AH673:$AH676,"A", "")))</f>
        <v>0</v>
      </c>
      <c r="AQ673" s="237">
        <f>SUMPRODUCT(LEN($AG673:$AG676)-LEN(SUBSTITUTE($AG673:$AG676,"A", "")))</f>
        <v>0</v>
      </c>
      <c r="AR673" s="234">
        <f>SUMPRODUCT(LEN($M673:$AE676)-LEN(SUBSTITUTE($M673:$AE676,"S", "")))</f>
        <v>0</v>
      </c>
      <c r="AS673" s="240">
        <f>SUMPRODUCT(LEN($AH673:$AH676)-LEN(SUBSTITUTE($AH673:$AH676,"S", "")))</f>
        <v>0</v>
      </c>
      <c r="AT673" s="237">
        <f>SUMPRODUCT(LEN($AG673:$AG676)-LEN(SUBSTITUTE($AG673:$AG676,"S", "")))</f>
        <v>0</v>
      </c>
      <c r="AU673" s="234">
        <f>SUMPRODUCT(LEN($M673:$AE676)-LEN(SUBSTITUTE($M673:$AE676,"F", "")))</f>
        <v>0</v>
      </c>
      <c r="AV673" s="240">
        <f>SUMPRODUCT(LEN($AH673:$AH676)-LEN(SUBSTITUTE($AH673:$AH676,"F", "")))</f>
        <v>0</v>
      </c>
      <c r="AW673" s="237">
        <f>SUMPRODUCT(LEN($AG673:$AG676)-LEN(SUBSTITUTE($AG673:$AG676,"F", "")))</f>
        <v>0</v>
      </c>
      <c r="AX673" s="234">
        <f>SUMPRODUCT(LEN($M673:$AE676)-LEN(SUBSTITUTE($M673:$AE676,"G", "")))</f>
        <v>0</v>
      </c>
      <c r="AY673" s="240">
        <f>SUMPRODUCT(LEN($AH673:$AH676)-LEN(SUBSTITUTE($AH673:$AH676,"G", "")))</f>
        <v>0</v>
      </c>
      <c r="AZ673" s="237">
        <f>SUMPRODUCT(LEN($AG673:$AG676)-LEN(SUBSTITUTE($AG673:$AG676,"G", "")))</f>
        <v>0</v>
      </c>
      <c r="BA673" s="234">
        <f>SUMPRODUCT(LEN($M673:$AE676)-LEN(SUBSTITUTE($M673:$AE676,"M", "")))</f>
        <v>0</v>
      </c>
      <c r="BB673" s="240">
        <f>SUMPRODUCT(LEN($AH673:$AH676)-LEN(SUBSTITUTE($AH673:$AH676,"M", "")))</f>
        <v>0</v>
      </c>
      <c r="BC673" s="237">
        <f>SUMPRODUCT(LEN($AG673:$AG676)-LEN(SUBSTITUTE($AG673:$AG676,"M", "")))</f>
        <v>0</v>
      </c>
      <c r="BD673" s="291">
        <f>SUMPRODUCT(LEN($AI673:$AI676)-LEN(SUBSTITUTE($AI673:$AI676,"S", "")))</f>
        <v>0</v>
      </c>
      <c r="BE673" s="294">
        <f>SUMPRODUCT(LEN($AI673:$AI676)-LEN(SUBSTITUTE($AI673:$AI676,"F", "")))</f>
        <v>0</v>
      </c>
      <c r="BF673" s="294">
        <f>SUMPRODUCT(LEN($AI673:$AI676)-LEN(SUBSTITUTE($AI673:$AI676,"G", "")))</f>
        <v>0</v>
      </c>
      <c r="BG673" s="297">
        <f>SUMPRODUCT(LEN($AI673:$AI676)-LEN(SUBSTITUTE($AI673:$AI676,"M", "")))</f>
        <v>0</v>
      </c>
    </row>
    <row r="674" spans="2:60" ht="28.15" hidden="1" customHeight="1" thickBot="1">
      <c r="B674" s="34"/>
      <c r="C674" s="266"/>
      <c r="D674" s="43"/>
      <c r="E674" s="42"/>
      <c r="F674" s="42"/>
      <c r="G674" s="41"/>
      <c r="H674" s="260"/>
      <c r="I674" s="270"/>
      <c r="J674" s="270"/>
      <c r="K674" s="270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52"/>
      <c r="AK674" s="255"/>
      <c r="AL674" s="23"/>
      <c r="AM674" s="211"/>
      <c r="AN674" s="211"/>
      <c r="AO674" s="248"/>
      <c r="AP674" s="241"/>
      <c r="AQ674" s="238"/>
      <c r="AR674" s="235"/>
      <c r="AS674" s="241"/>
      <c r="AT674" s="238"/>
      <c r="AU674" s="235"/>
      <c r="AV674" s="241"/>
      <c r="AW674" s="238"/>
      <c r="AX674" s="235"/>
      <c r="AY674" s="241"/>
      <c r="AZ674" s="238"/>
      <c r="BA674" s="235"/>
      <c r="BB674" s="241"/>
      <c r="BC674" s="238"/>
      <c r="BD674" s="292"/>
      <c r="BE674" s="295"/>
      <c r="BF674" s="295"/>
      <c r="BG674" s="298"/>
    </row>
    <row r="675" spans="2:60" ht="28.15" hidden="1" customHeight="1">
      <c r="B675" s="34"/>
      <c r="C675" s="267"/>
      <c r="D675" s="33"/>
      <c r="E675" s="32"/>
      <c r="F675" s="32"/>
      <c r="G675" s="31"/>
      <c r="H675" s="257"/>
      <c r="I675" s="271"/>
      <c r="J675" s="271"/>
      <c r="K675" s="271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52"/>
      <c r="AK675" s="255"/>
      <c r="AL675" s="23"/>
      <c r="AM675" s="211"/>
      <c r="AN675" s="211"/>
      <c r="AO675" s="248"/>
      <c r="AP675" s="241"/>
      <c r="AQ675" s="238"/>
      <c r="AR675" s="235"/>
      <c r="AS675" s="241"/>
      <c r="AT675" s="238"/>
      <c r="AU675" s="235"/>
      <c r="AV675" s="241"/>
      <c r="AW675" s="238"/>
      <c r="AX675" s="235"/>
      <c r="AY675" s="241"/>
      <c r="AZ675" s="238"/>
      <c r="BA675" s="235"/>
      <c r="BB675" s="241"/>
      <c r="BC675" s="238"/>
      <c r="BD675" s="292"/>
      <c r="BE675" s="295"/>
      <c r="BF675" s="295"/>
      <c r="BG675" s="298"/>
    </row>
    <row r="676" spans="2:60" ht="28.15" hidden="1" customHeight="1" thickBot="1">
      <c r="B676" s="34"/>
      <c r="C676" s="273"/>
      <c r="D676" s="64"/>
      <c r="E676" s="63"/>
      <c r="F676" s="63"/>
      <c r="G676" s="62"/>
      <c r="H676" s="258"/>
      <c r="I676" s="274"/>
      <c r="J676" s="274"/>
      <c r="K676" s="274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53"/>
      <c r="AK676" s="256"/>
      <c r="AL676" s="55"/>
      <c r="AM676" s="211"/>
      <c r="AN676" s="211"/>
      <c r="AO676" s="249"/>
      <c r="AP676" s="242"/>
      <c r="AQ676" s="239"/>
      <c r="AR676" s="236"/>
      <c r="AS676" s="242"/>
      <c r="AT676" s="239"/>
      <c r="AU676" s="236"/>
      <c r="AV676" s="242"/>
      <c r="AW676" s="239"/>
      <c r="AX676" s="236"/>
      <c r="AY676" s="242"/>
      <c r="AZ676" s="239"/>
      <c r="BA676" s="236"/>
      <c r="BB676" s="242"/>
      <c r="BC676" s="239"/>
      <c r="BD676" s="293"/>
      <c r="BE676" s="296"/>
      <c r="BF676" s="296"/>
      <c r="BG676" s="299"/>
    </row>
    <row r="677" spans="2:60" ht="28.15" hidden="1" customHeight="1">
      <c r="B677" s="34"/>
      <c r="C677" s="265">
        <v>3</v>
      </c>
      <c r="D677" s="54"/>
      <c r="E677" s="53"/>
      <c r="F677" s="53"/>
      <c r="G677" s="52"/>
      <c r="H677" s="259"/>
      <c r="I677" s="269"/>
      <c r="J677" s="269"/>
      <c r="K677" s="269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44"/>
      <c r="AK677" s="244"/>
      <c r="AL677" s="44"/>
      <c r="AM677" s="211"/>
      <c r="AN677" s="211"/>
      <c r="AO677" s="247">
        <f>SUMPRODUCT(LEN($M677:$AE680)-LEN(SUBSTITUTE($M677:$AE680,"A", "")))</f>
        <v>0</v>
      </c>
      <c r="AP677" s="240">
        <f>SUMPRODUCT(LEN($AH677:$AH680)-LEN(SUBSTITUTE($AH677:$AH680,"A", "")))</f>
        <v>0</v>
      </c>
      <c r="AQ677" s="237">
        <f>SUMPRODUCT(LEN($AG677:$AG680)-LEN(SUBSTITUTE($AG677:$AG680,"A", "")))</f>
        <v>0</v>
      </c>
      <c r="AR677" s="234">
        <f>SUMPRODUCT(LEN($M677:$AE680)-LEN(SUBSTITUTE($M677:$AE680,"S", "")))</f>
        <v>0</v>
      </c>
      <c r="AS677" s="240">
        <f>SUMPRODUCT(LEN($AH677:$AH680)-LEN(SUBSTITUTE($AH677:$AH680,"S", "")))</f>
        <v>0</v>
      </c>
      <c r="AT677" s="237">
        <f>SUMPRODUCT(LEN($AG677:$AG680)-LEN(SUBSTITUTE($AG677:$AG680,"S", "")))</f>
        <v>0</v>
      </c>
      <c r="AU677" s="234">
        <f>SUMPRODUCT(LEN($M677:$AE680)-LEN(SUBSTITUTE($M677:$AE680,"F", "")))</f>
        <v>0</v>
      </c>
      <c r="AV677" s="240">
        <f>SUMPRODUCT(LEN($AH677:$AH680)-LEN(SUBSTITUTE($AH677:$AH680,"F", "")))</f>
        <v>0</v>
      </c>
      <c r="AW677" s="237">
        <f>SUMPRODUCT(LEN($AG677:$AG680)-LEN(SUBSTITUTE($AG677:$AG680,"F", "")))</f>
        <v>0</v>
      </c>
      <c r="AX677" s="234">
        <f>SUMPRODUCT(LEN($M677:$AE680)-LEN(SUBSTITUTE($M677:$AE680,"G", "")))</f>
        <v>0</v>
      </c>
      <c r="AY677" s="240">
        <f>SUMPRODUCT(LEN($AH677:$AH680)-LEN(SUBSTITUTE($AH677:$AH680,"G", "")))</f>
        <v>0</v>
      </c>
      <c r="AZ677" s="237">
        <f>SUMPRODUCT(LEN($AG677:$AG680)-LEN(SUBSTITUTE($AG677:$AG680,"G", "")))</f>
        <v>0</v>
      </c>
      <c r="BA677" s="234">
        <f>SUMPRODUCT(LEN($M677:$AE680)-LEN(SUBSTITUTE($M677:$AE680,"M", "")))</f>
        <v>0</v>
      </c>
      <c r="BB677" s="240">
        <f>SUMPRODUCT(LEN($AH677:$AH680)-LEN(SUBSTITUTE($AH677:$AH680,"M", "")))</f>
        <v>0</v>
      </c>
      <c r="BC677" s="237">
        <f>SUMPRODUCT(LEN($AG677:$AG680)-LEN(SUBSTITUTE($AG677:$AG680,"M", "")))</f>
        <v>0</v>
      </c>
      <c r="BD677" s="291">
        <f>SUMPRODUCT(LEN($AI677:$AI680)-LEN(SUBSTITUTE($AI677:$AI680,"S", "")))</f>
        <v>0</v>
      </c>
      <c r="BE677" s="294">
        <f>SUMPRODUCT(LEN($AI677:$AI680)-LEN(SUBSTITUTE($AI677:$AI680,"F", "")))</f>
        <v>0</v>
      </c>
      <c r="BF677" s="294">
        <f>SUMPRODUCT(LEN($AI677:$AI680)-LEN(SUBSTITUTE($AI677:$AI680,"G", "")))</f>
        <v>0</v>
      </c>
      <c r="BG677" s="297">
        <f>SUMPRODUCT(LEN($AI677:$AI680)-LEN(SUBSTITUTE($AI677:$AI680,"M", "")))</f>
        <v>0</v>
      </c>
    </row>
    <row r="678" spans="2:60" ht="28.15" hidden="1" customHeight="1" thickBot="1">
      <c r="B678" s="34"/>
      <c r="C678" s="266"/>
      <c r="D678" s="43"/>
      <c r="E678" s="42"/>
      <c r="F678" s="42"/>
      <c r="G678" s="41"/>
      <c r="H678" s="260"/>
      <c r="I678" s="270"/>
      <c r="J678" s="270"/>
      <c r="K678" s="270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45"/>
      <c r="AK678" s="245"/>
      <c r="AL678" s="23"/>
      <c r="AM678" s="211"/>
      <c r="AN678" s="211"/>
      <c r="AO678" s="248"/>
      <c r="AP678" s="241"/>
      <c r="AQ678" s="238"/>
      <c r="AR678" s="235"/>
      <c r="AS678" s="241"/>
      <c r="AT678" s="238"/>
      <c r="AU678" s="235"/>
      <c r="AV678" s="241"/>
      <c r="AW678" s="238"/>
      <c r="AX678" s="235"/>
      <c r="AY678" s="241"/>
      <c r="AZ678" s="238"/>
      <c r="BA678" s="235"/>
      <c r="BB678" s="241"/>
      <c r="BC678" s="238"/>
      <c r="BD678" s="292"/>
      <c r="BE678" s="295"/>
      <c r="BF678" s="295"/>
      <c r="BG678" s="298"/>
    </row>
    <row r="679" spans="2:60" ht="28.15" hidden="1" customHeight="1">
      <c r="B679" s="34"/>
      <c r="C679" s="267"/>
      <c r="D679" s="33"/>
      <c r="E679" s="32"/>
      <c r="F679" s="32"/>
      <c r="G679" s="31"/>
      <c r="H679" s="257"/>
      <c r="I679" s="271"/>
      <c r="J679" s="271"/>
      <c r="K679" s="271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45"/>
      <c r="AK679" s="245"/>
      <c r="AL679" s="23"/>
      <c r="AM679" s="211"/>
      <c r="AN679" s="211"/>
      <c r="AO679" s="248"/>
      <c r="AP679" s="241"/>
      <c r="AQ679" s="238"/>
      <c r="AR679" s="235"/>
      <c r="AS679" s="241"/>
      <c r="AT679" s="238"/>
      <c r="AU679" s="235"/>
      <c r="AV679" s="241"/>
      <c r="AW679" s="238"/>
      <c r="AX679" s="235"/>
      <c r="AY679" s="241"/>
      <c r="AZ679" s="238"/>
      <c r="BA679" s="235"/>
      <c r="BB679" s="241"/>
      <c r="BC679" s="238"/>
      <c r="BD679" s="292"/>
      <c r="BE679" s="295"/>
      <c r="BF679" s="295"/>
      <c r="BG679" s="298"/>
    </row>
    <row r="680" spans="2:60" ht="28.15" hidden="1" customHeight="1" thickBot="1">
      <c r="B680" s="22"/>
      <c r="C680" s="268"/>
      <c r="D680" s="21"/>
      <c r="E680" s="20"/>
      <c r="F680" s="20"/>
      <c r="G680" s="19"/>
      <c r="H680" s="258"/>
      <c r="I680" s="272"/>
      <c r="J680" s="272"/>
      <c r="K680" s="27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46"/>
      <c r="AK680" s="246"/>
      <c r="AL680" s="11"/>
      <c r="AM680" s="211"/>
      <c r="AN680" s="211"/>
      <c r="AO680" s="249"/>
      <c r="AP680" s="242"/>
      <c r="AQ680" s="239"/>
      <c r="AR680" s="236"/>
      <c r="AS680" s="242"/>
      <c r="AT680" s="239"/>
      <c r="AU680" s="236"/>
      <c r="AV680" s="242"/>
      <c r="AW680" s="239"/>
      <c r="AX680" s="236"/>
      <c r="AY680" s="242"/>
      <c r="AZ680" s="239"/>
      <c r="BA680" s="236"/>
      <c r="BB680" s="242"/>
      <c r="BC680" s="239"/>
      <c r="BD680" s="293"/>
      <c r="BE680" s="296"/>
      <c r="BF680" s="296"/>
      <c r="BG680" s="299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29" t="s">
        <v>287</v>
      </c>
      <c r="M681" s="278"/>
      <c r="N681" s="229" t="s">
        <v>286</v>
      </c>
      <c r="O681" s="278"/>
      <c r="P681" s="229" t="s">
        <v>286</v>
      </c>
      <c r="Q681" s="230"/>
      <c r="R681" s="229" t="s">
        <v>286</v>
      </c>
      <c r="S681" s="230"/>
      <c r="T681" s="229" t="s">
        <v>286</v>
      </c>
      <c r="U681" s="230"/>
      <c r="V681" s="229" t="s">
        <v>286</v>
      </c>
      <c r="W681" s="230"/>
      <c r="X681" s="229" t="s">
        <v>286</v>
      </c>
      <c r="Y681" s="230"/>
      <c r="Z681" s="229" t="s">
        <v>286</v>
      </c>
      <c r="AA681" s="230"/>
      <c r="AB681" s="229" t="s">
        <v>286</v>
      </c>
      <c r="AC681" s="230"/>
      <c r="AD681" s="229" t="s">
        <v>286</v>
      </c>
      <c r="AE681" s="230"/>
      <c r="AF681" s="243" t="s">
        <v>285</v>
      </c>
      <c r="AG681" s="230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75"/>
      <c r="F682" s="276"/>
      <c r="G682" s="277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65">
        <v>1</v>
      </c>
      <c r="D683" s="54"/>
      <c r="E683" s="53"/>
      <c r="F683" s="53"/>
      <c r="G683" s="52"/>
      <c r="H683" s="259"/>
      <c r="I683" s="269"/>
      <c r="J683" s="269"/>
      <c r="K683" s="269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44"/>
      <c r="AK683" s="244"/>
      <c r="AL683" s="44"/>
      <c r="AM683" s="211"/>
      <c r="AN683" s="211"/>
      <c r="AO683" s="247">
        <f>SUMPRODUCT(LEN($M683:$AE686)-LEN(SUBSTITUTE($M683:$AE686,"A", "")))</f>
        <v>0</v>
      </c>
      <c r="AP683" s="240">
        <f>SUMPRODUCT(LEN($AH683:$AH686)-LEN(SUBSTITUTE($AH683:$AH686,"A", "")))</f>
        <v>0</v>
      </c>
      <c r="AQ683" s="237">
        <f>SUMPRODUCT(LEN($AG683:$AG686)-LEN(SUBSTITUTE($AG683:$AG686,"A", "")))</f>
        <v>0</v>
      </c>
      <c r="AR683" s="234">
        <f>SUMPRODUCT(LEN($M683:$AE686)-LEN(SUBSTITUTE($M683:$AE686,"S", "")))</f>
        <v>0</v>
      </c>
      <c r="AS683" s="240">
        <f>SUMPRODUCT(LEN($AH683:$AH686)-LEN(SUBSTITUTE($AH683:$AH686,"S", "")))</f>
        <v>0</v>
      </c>
      <c r="AT683" s="237">
        <f>SUMPRODUCT(LEN($AG683:$AG686)-LEN(SUBSTITUTE($AG683:$AG686,"S", "")))</f>
        <v>0</v>
      </c>
      <c r="AU683" s="234">
        <f>SUMPRODUCT(LEN($M683:$AE686)-LEN(SUBSTITUTE($M683:$AE686,"F", "")))</f>
        <v>0</v>
      </c>
      <c r="AV683" s="240">
        <f>SUMPRODUCT(LEN($AH683:$AH686)-LEN(SUBSTITUTE($AH683:$AH686,"F", "")))</f>
        <v>0</v>
      </c>
      <c r="AW683" s="237">
        <f>SUMPRODUCT(LEN($AG683:$AG686)-LEN(SUBSTITUTE($AG683:$AG686,"F", "")))</f>
        <v>0</v>
      </c>
      <c r="AX683" s="234">
        <f>SUMPRODUCT(LEN($M683:$AE686)-LEN(SUBSTITUTE($M683:$AE686,"G", "")))</f>
        <v>0</v>
      </c>
      <c r="AY683" s="240">
        <f>SUMPRODUCT(LEN($AH683:$AH686)-LEN(SUBSTITUTE($AH683:$AH686,"G", "")))</f>
        <v>0</v>
      </c>
      <c r="AZ683" s="237">
        <f>SUMPRODUCT(LEN($AG683:$AG686)-LEN(SUBSTITUTE($AG683:$AG686,"G", "")))</f>
        <v>0</v>
      </c>
      <c r="BA683" s="234">
        <f>SUMPRODUCT(LEN($M683:$AE686)-LEN(SUBSTITUTE($M683:$AE686,"M", "")))</f>
        <v>0</v>
      </c>
      <c r="BB683" s="240">
        <f>SUMPRODUCT(LEN($AH683:$AH686)-LEN(SUBSTITUTE($AH683:$AH686,"M", "")))</f>
        <v>0</v>
      </c>
      <c r="BC683" s="237">
        <f>SUMPRODUCT(LEN($AG683:$AG686)-LEN(SUBSTITUTE($AG683:$AG686,"M", "")))</f>
        <v>0</v>
      </c>
      <c r="BD683" s="291">
        <f>SUMPRODUCT(LEN($AI683:$AI686)-LEN(SUBSTITUTE($AI683:$AI686,"S", "")))</f>
        <v>0</v>
      </c>
      <c r="BE683" s="294">
        <f>SUMPRODUCT(LEN($AI683:$AI686)-LEN(SUBSTITUTE($AI683:$AI686,"F", "")))</f>
        <v>0</v>
      </c>
      <c r="BF683" s="294">
        <f>SUMPRODUCT(LEN($AI683:$AI686)-LEN(SUBSTITUTE($AI683:$AI686,"G", "")))</f>
        <v>0</v>
      </c>
      <c r="BG683" s="297">
        <f>SUMPRODUCT(LEN($AI683:$AI686)-LEN(SUBSTITUTE($AI683:$AI686,"M", "")))</f>
        <v>0</v>
      </c>
    </row>
    <row r="684" spans="2:60" ht="28.15" hidden="1" customHeight="1" thickBot="1">
      <c r="B684" s="34"/>
      <c r="C684" s="266"/>
      <c r="D684" s="43"/>
      <c r="E684" s="42"/>
      <c r="F684" s="42"/>
      <c r="G684" s="41"/>
      <c r="H684" s="260"/>
      <c r="I684" s="270"/>
      <c r="J684" s="270"/>
      <c r="K684" s="270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45"/>
      <c r="AK684" s="245"/>
      <c r="AL684" s="23"/>
      <c r="AM684" s="211"/>
      <c r="AN684" s="211"/>
      <c r="AO684" s="248"/>
      <c r="AP684" s="241"/>
      <c r="AQ684" s="238"/>
      <c r="AR684" s="235"/>
      <c r="AS684" s="241"/>
      <c r="AT684" s="238"/>
      <c r="AU684" s="235"/>
      <c r="AV684" s="241"/>
      <c r="AW684" s="238"/>
      <c r="AX684" s="235"/>
      <c r="AY684" s="241"/>
      <c r="AZ684" s="238"/>
      <c r="BA684" s="235"/>
      <c r="BB684" s="241"/>
      <c r="BC684" s="238"/>
      <c r="BD684" s="292"/>
      <c r="BE684" s="295"/>
      <c r="BF684" s="295"/>
      <c r="BG684" s="298"/>
    </row>
    <row r="685" spans="2:60" ht="28.15" hidden="1" customHeight="1">
      <c r="B685" s="34"/>
      <c r="C685" s="267"/>
      <c r="D685" s="33"/>
      <c r="E685" s="32"/>
      <c r="F685" s="32"/>
      <c r="G685" s="31"/>
      <c r="H685" s="257"/>
      <c r="I685" s="271"/>
      <c r="J685" s="271"/>
      <c r="K685" s="271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45"/>
      <c r="AK685" s="245"/>
      <c r="AL685" s="23"/>
      <c r="AM685" s="211"/>
      <c r="AN685" s="211"/>
      <c r="AO685" s="248"/>
      <c r="AP685" s="241"/>
      <c r="AQ685" s="238"/>
      <c r="AR685" s="235"/>
      <c r="AS685" s="241"/>
      <c r="AT685" s="238"/>
      <c r="AU685" s="235"/>
      <c r="AV685" s="241"/>
      <c r="AW685" s="238"/>
      <c r="AX685" s="235"/>
      <c r="AY685" s="241"/>
      <c r="AZ685" s="238"/>
      <c r="BA685" s="235"/>
      <c r="BB685" s="241"/>
      <c r="BC685" s="238"/>
      <c r="BD685" s="292"/>
      <c r="BE685" s="295"/>
      <c r="BF685" s="295"/>
      <c r="BG685" s="298"/>
    </row>
    <row r="686" spans="2:60" ht="28.15" hidden="1" customHeight="1" thickBot="1">
      <c r="B686" s="34"/>
      <c r="C686" s="273"/>
      <c r="D686" s="64"/>
      <c r="E686" s="63"/>
      <c r="F686" s="63"/>
      <c r="G686" s="62"/>
      <c r="H686" s="258"/>
      <c r="I686" s="274"/>
      <c r="J686" s="274"/>
      <c r="K686" s="274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50"/>
      <c r="AK686" s="250"/>
      <c r="AL686" s="55"/>
      <c r="AM686" s="211"/>
      <c r="AN686" s="211"/>
      <c r="AO686" s="249"/>
      <c r="AP686" s="242"/>
      <c r="AQ686" s="239"/>
      <c r="AR686" s="236"/>
      <c r="AS686" s="242"/>
      <c r="AT686" s="239"/>
      <c r="AU686" s="236"/>
      <c r="AV686" s="242"/>
      <c r="AW686" s="239"/>
      <c r="AX686" s="236"/>
      <c r="AY686" s="242"/>
      <c r="AZ686" s="239"/>
      <c r="BA686" s="236"/>
      <c r="BB686" s="242"/>
      <c r="BC686" s="239"/>
      <c r="BD686" s="293"/>
      <c r="BE686" s="296"/>
      <c r="BF686" s="296"/>
      <c r="BG686" s="299"/>
    </row>
    <row r="687" spans="2:60" ht="28.15" hidden="1" customHeight="1">
      <c r="B687" s="34"/>
      <c r="C687" s="265">
        <v>2</v>
      </c>
      <c r="D687" s="54"/>
      <c r="E687" s="53"/>
      <c r="F687" s="53"/>
      <c r="G687" s="52"/>
      <c r="H687" s="259"/>
      <c r="I687" s="269"/>
      <c r="J687" s="269"/>
      <c r="K687" s="269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51"/>
      <c r="AK687" s="254"/>
      <c r="AL687" s="44"/>
      <c r="AM687" s="211"/>
      <c r="AN687" s="211"/>
      <c r="AO687" s="247">
        <f>SUMPRODUCT(LEN($M687:$AE690)-LEN(SUBSTITUTE($M687:$AE690,"A", "")))</f>
        <v>0</v>
      </c>
      <c r="AP687" s="240">
        <f>SUMPRODUCT(LEN($AH687:$AH690)-LEN(SUBSTITUTE($AH687:$AH690,"A", "")))</f>
        <v>0</v>
      </c>
      <c r="AQ687" s="237">
        <f>SUMPRODUCT(LEN($AG687:$AG690)-LEN(SUBSTITUTE($AG687:$AG690,"A", "")))</f>
        <v>0</v>
      </c>
      <c r="AR687" s="234">
        <f>SUMPRODUCT(LEN($M687:$AE690)-LEN(SUBSTITUTE($M687:$AE690,"S", "")))</f>
        <v>0</v>
      </c>
      <c r="AS687" s="240">
        <f>SUMPRODUCT(LEN($AH687:$AH690)-LEN(SUBSTITUTE($AH687:$AH690,"S", "")))</f>
        <v>0</v>
      </c>
      <c r="AT687" s="237">
        <f>SUMPRODUCT(LEN($AG687:$AG690)-LEN(SUBSTITUTE($AG687:$AG690,"S", "")))</f>
        <v>0</v>
      </c>
      <c r="AU687" s="234">
        <f>SUMPRODUCT(LEN($M687:$AE690)-LEN(SUBSTITUTE($M687:$AE690,"F", "")))</f>
        <v>0</v>
      </c>
      <c r="AV687" s="240">
        <f>SUMPRODUCT(LEN($AH687:$AH690)-LEN(SUBSTITUTE($AH687:$AH690,"F", "")))</f>
        <v>0</v>
      </c>
      <c r="AW687" s="237">
        <f>SUMPRODUCT(LEN($AG687:$AG690)-LEN(SUBSTITUTE($AG687:$AG690,"F", "")))</f>
        <v>0</v>
      </c>
      <c r="AX687" s="234">
        <f>SUMPRODUCT(LEN($M687:$AE690)-LEN(SUBSTITUTE($M687:$AE690,"G", "")))</f>
        <v>0</v>
      </c>
      <c r="AY687" s="240">
        <f>SUMPRODUCT(LEN($AH687:$AH690)-LEN(SUBSTITUTE($AH687:$AH690,"G", "")))</f>
        <v>0</v>
      </c>
      <c r="AZ687" s="237">
        <f>SUMPRODUCT(LEN($AG687:$AG690)-LEN(SUBSTITUTE($AG687:$AG690,"G", "")))</f>
        <v>0</v>
      </c>
      <c r="BA687" s="234">
        <f>SUMPRODUCT(LEN($M687:$AE690)-LEN(SUBSTITUTE($M687:$AE690,"M", "")))</f>
        <v>0</v>
      </c>
      <c r="BB687" s="240">
        <f>SUMPRODUCT(LEN($AH687:$AH690)-LEN(SUBSTITUTE($AH687:$AH690,"M", "")))</f>
        <v>0</v>
      </c>
      <c r="BC687" s="237">
        <f>SUMPRODUCT(LEN($AG687:$AG690)-LEN(SUBSTITUTE($AG687:$AG690,"M", "")))</f>
        <v>0</v>
      </c>
      <c r="BD687" s="291">
        <f>SUMPRODUCT(LEN($AI687:$AI690)-LEN(SUBSTITUTE($AI687:$AI690,"S", "")))</f>
        <v>0</v>
      </c>
      <c r="BE687" s="294">
        <f>SUMPRODUCT(LEN($AI687:$AI690)-LEN(SUBSTITUTE($AI687:$AI690,"F", "")))</f>
        <v>0</v>
      </c>
      <c r="BF687" s="294">
        <f>SUMPRODUCT(LEN($AI687:$AI690)-LEN(SUBSTITUTE($AI687:$AI690,"G", "")))</f>
        <v>0</v>
      </c>
      <c r="BG687" s="297">
        <f>SUMPRODUCT(LEN($AI687:$AI690)-LEN(SUBSTITUTE($AI687:$AI690,"M", "")))</f>
        <v>0</v>
      </c>
    </row>
    <row r="688" spans="2:60" ht="28.15" hidden="1" customHeight="1" thickBot="1">
      <c r="B688" s="34"/>
      <c r="C688" s="266"/>
      <c r="D688" s="43"/>
      <c r="E688" s="42"/>
      <c r="F688" s="42"/>
      <c r="G688" s="41"/>
      <c r="H688" s="260"/>
      <c r="I688" s="270"/>
      <c r="J688" s="270"/>
      <c r="K688" s="270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52"/>
      <c r="AK688" s="255"/>
      <c r="AL688" s="23"/>
      <c r="AM688" s="211"/>
      <c r="AN688" s="211"/>
      <c r="AO688" s="248"/>
      <c r="AP688" s="241"/>
      <c r="AQ688" s="238"/>
      <c r="AR688" s="235"/>
      <c r="AS688" s="241"/>
      <c r="AT688" s="238"/>
      <c r="AU688" s="235"/>
      <c r="AV688" s="241"/>
      <c r="AW688" s="238"/>
      <c r="AX688" s="235"/>
      <c r="AY688" s="241"/>
      <c r="AZ688" s="238"/>
      <c r="BA688" s="235"/>
      <c r="BB688" s="241"/>
      <c r="BC688" s="238"/>
      <c r="BD688" s="292"/>
      <c r="BE688" s="295"/>
      <c r="BF688" s="295"/>
      <c r="BG688" s="298"/>
    </row>
    <row r="689" spans="2:60" ht="28.15" hidden="1" customHeight="1">
      <c r="B689" s="34"/>
      <c r="C689" s="267"/>
      <c r="D689" s="33"/>
      <c r="E689" s="32"/>
      <c r="F689" s="32"/>
      <c r="G689" s="31"/>
      <c r="H689" s="257"/>
      <c r="I689" s="271"/>
      <c r="J689" s="271"/>
      <c r="K689" s="271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52"/>
      <c r="AK689" s="255"/>
      <c r="AL689" s="23"/>
      <c r="AM689" s="211"/>
      <c r="AN689" s="211"/>
      <c r="AO689" s="248"/>
      <c r="AP689" s="241"/>
      <c r="AQ689" s="238"/>
      <c r="AR689" s="235"/>
      <c r="AS689" s="241"/>
      <c r="AT689" s="238"/>
      <c r="AU689" s="235"/>
      <c r="AV689" s="241"/>
      <c r="AW689" s="238"/>
      <c r="AX689" s="235"/>
      <c r="AY689" s="241"/>
      <c r="AZ689" s="238"/>
      <c r="BA689" s="235"/>
      <c r="BB689" s="241"/>
      <c r="BC689" s="238"/>
      <c r="BD689" s="292"/>
      <c r="BE689" s="295"/>
      <c r="BF689" s="295"/>
      <c r="BG689" s="298"/>
    </row>
    <row r="690" spans="2:60" ht="28.15" hidden="1" customHeight="1" thickBot="1">
      <c r="B690" s="34"/>
      <c r="C690" s="273"/>
      <c r="D690" s="64"/>
      <c r="E690" s="63"/>
      <c r="F690" s="63"/>
      <c r="G690" s="62"/>
      <c r="H690" s="258"/>
      <c r="I690" s="274"/>
      <c r="J690" s="274"/>
      <c r="K690" s="274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53"/>
      <c r="AK690" s="256"/>
      <c r="AL690" s="55"/>
      <c r="AM690" s="211"/>
      <c r="AN690" s="211"/>
      <c r="AO690" s="249"/>
      <c r="AP690" s="242"/>
      <c r="AQ690" s="239"/>
      <c r="AR690" s="236"/>
      <c r="AS690" s="242"/>
      <c r="AT690" s="239"/>
      <c r="AU690" s="236"/>
      <c r="AV690" s="242"/>
      <c r="AW690" s="239"/>
      <c r="AX690" s="236"/>
      <c r="AY690" s="242"/>
      <c r="AZ690" s="239"/>
      <c r="BA690" s="236"/>
      <c r="BB690" s="242"/>
      <c r="BC690" s="239"/>
      <c r="BD690" s="293"/>
      <c r="BE690" s="296"/>
      <c r="BF690" s="296"/>
      <c r="BG690" s="299"/>
    </row>
    <row r="691" spans="2:60" ht="28.15" hidden="1" customHeight="1">
      <c r="B691" s="34"/>
      <c r="C691" s="265">
        <v>3</v>
      </c>
      <c r="D691" s="54"/>
      <c r="E691" s="53"/>
      <c r="F691" s="53"/>
      <c r="G691" s="52"/>
      <c r="H691" s="259"/>
      <c r="I691" s="269"/>
      <c r="J691" s="269"/>
      <c r="K691" s="269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44"/>
      <c r="AK691" s="244"/>
      <c r="AL691" s="44"/>
      <c r="AM691" s="211"/>
      <c r="AN691" s="211"/>
      <c r="AO691" s="247">
        <f>SUMPRODUCT(LEN($M691:$AE694)-LEN(SUBSTITUTE($M691:$AE694,"A", "")))</f>
        <v>0</v>
      </c>
      <c r="AP691" s="240">
        <f>SUMPRODUCT(LEN($AH691:$AH694)-LEN(SUBSTITUTE($AH691:$AH694,"A", "")))</f>
        <v>0</v>
      </c>
      <c r="AQ691" s="237">
        <f>SUMPRODUCT(LEN($AG691:$AG694)-LEN(SUBSTITUTE($AG691:$AG694,"A", "")))</f>
        <v>0</v>
      </c>
      <c r="AR691" s="234">
        <f>SUMPRODUCT(LEN($M691:$AE694)-LEN(SUBSTITUTE($M691:$AE694,"S", "")))</f>
        <v>0</v>
      </c>
      <c r="AS691" s="240">
        <f>SUMPRODUCT(LEN($AH691:$AH694)-LEN(SUBSTITUTE($AH691:$AH694,"S", "")))</f>
        <v>0</v>
      </c>
      <c r="AT691" s="237">
        <f>SUMPRODUCT(LEN($AG691:$AG694)-LEN(SUBSTITUTE($AG691:$AG694,"S", "")))</f>
        <v>0</v>
      </c>
      <c r="AU691" s="234">
        <f>SUMPRODUCT(LEN($M691:$AE694)-LEN(SUBSTITUTE($M691:$AE694,"F", "")))</f>
        <v>0</v>
      </c>
      <c r="AV691" s="240">
        <f>SUMPRODUCT(LEN($AH691:$AH694)-LEN(SUBSTITUTE($AH691:$AH694,"F", "")))</f>
        <v>0</v>
      </c>
      <c r="AW691" s="237">
        <f>SUMPRODUCT(LEN($AG691:$AG694)-LEN(SUBSTITUTE($AG691:$AG694,"F", "")))</f>
        <v>0</v>
      </c>
      <c r="AX691" s="234">
        <f>SUMPRODUCT(LEN($M691:$AE694)-LEN(SUBSTITUTE($M691:$AE694,"G", "")))</f>
        <v>0</v>
      </c>
      <c r="AY691" s="240">
        <f>SUMPRODUCT(LEN($AH691:$AH694)-LEN(SUBSTITUTE($AH691:$AH694,"G", "")))</f>
        <v>0</v>
      </c>
      <c r="AZ691" s="237">
        <f>SUMPRODUCT(LEN($AG691:$AG694)-LEN(SUBSTITUTE($AG691:$AG694,"G", "")))</f>
        <v>0</v>
      </c>
      <c r="BA691" s="234">
        <f>SUMPRODUCT(LEN($M691:$AE694)-LEN(SUBSTITUTE($M691:$AE694,"M", "")))</f>
        <v>0</v>
      </c>
      <c r="BB691" s="240">
        <f>SUMPRODUCT(LEN($AH691:$AH694)-LEN(SUBSTITUTE($AH691:$AH694,"M", "")))</f>
        <v>0</v>
      </c>
      <c r="BC691" s="237">
        <f>SUMPRODUCT(LEN($AG691:$AG694)-LEN(SUBSTITUTE($AG691:$AG694,"M", "")))</f>
        <v>0</v>
      </c>
      <c r="BD691" s="291">
        <f>SUMPRODUCT(LEN($AI691:$AI694)-LEN(SUBSTITUTE($AI691:$AI694,"S", "")))</f>
        <v>0</v>
      </c>
      <c r="BE691" s="294">
        <f>SUMPRODUCT(LEN($AI691:$AI694)-LEN(SUBSTITUTE($AI691:$AI694,"F", "")))</f>
        <v>0</v>
      </c>
      <c r="BF691" s="294">
        <f>SUMPRODUCT(LEN($AI691:$AI694)-LEN(SUBSTITUTE($AI691:$AI694,"G", "")))</f>
        <v>0</v>
      </c>
      <c r="BG691" s="297">
        <f>SUMPRODUCT(LEN($AI691:$AI694)-LEN(SUBSTITUTE($AI691:$AI694,"M", "")))</f>
        <v>0</v>
      </c>
    </row>
    <row r="692" spans="2:60" ht="28.15" hidden="1" customHeight="1" thickBot="1">
      <c r="B692" s="34"/>
      <c r="C692" s="266"/>
      <c r="D692" s="43"/>
      <c r="E692" s="42"/>
      <c r="F692" s="42"/>
      <c r="G692" s="41"/>
      <c r="H692" s="260"/>
      <c r="I692" s="270"/>
      <c r="J692" s="270"/>
      <c r="K692" s="270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45"/>
      <c r="AK692" s="245"/>
      <c r="AL692" s="23"/>
      <c r="AM692" s="211"/>
      <c r="AN692" s="211"/>
      <c r="AO692" s="248"/>
      <c r="AP692" s="241"/>
      <c r="AQ692" s="238"/>
      <c r="AR692" s="235"/>
      <c r="AS692" s="241"/>
      <c r="AT692" s="238"/>
      <c r="AU692" s="235"/>
      <c r="AV692" s="241"/>
      <c r="AW692" s="238"/>
      <c r="AX692" s="235"/>
      <c r="AY692" s="241"/>
      <c r="AZ692" s="238"/>
      <c r="BA692" s="235"/>
      <c r="BB692" s="241"/>
      <c r="BC692" s="238"/>
      <c r="BD692" s="292"/>
      <c r="BE692" s="295"/>
      <c r="BF692" s="295"/>
      <c r="BG692" s="298"/>
    </row>
    <row r="693" spans="2:60" ht="28.15" hidden="1" customHeight="1">
      <c r="B693" s="34"/>
      <c r="C693" s="267"/>
      <c r="D693" s="33"/>
      <c r="E693" s="32"/>
      <c r="F693" s="32"/>
      <c r="G693" s="31"/>
      <c r="H693" s="257"/>
      <c r="I693" s="271"/>
      <c r="J693" s="271"/>
      <c r="K693" s="271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45"/>
      <c r="AK693" s="245"/>
      <c r="AL693" s="23"/>
      <c r="AM693" s="211"/>
      <c r="AN693" s="211"/>
      <c r="AO693" s="248"/>
      <c r="AP693" s="241"/>
      <c r="AQ693" s="238"/>
      <c r="AR693" s="235"/>
      <c r="AS693" s="241"/>
      <c r="AT693" s="238"/>
      <c r="AU693" s="235"/>
      <c r="AV693" s="241"/>
      <c r="AW693" s="238"/>
      <c r="AX693" s="235"/>
      <c r="AY693" s="241"/>
      <c r="AZ693" s="238"/>
      <c r="BA693" s="235"/>
      <c r="BB693" s="241"/>
      <c r="BC693" s="238"/>
      <c r="BD693" s="292"/>
      <c r="BE693" s="295"/>
      <c r="BF693" s="295"/>
      <c r="BG693" s="298"/>
    </row>
    <row r="694" spans="2:60" ht="28.15" hidden="1" customHeight="1" thickBot="1">
      <c r="B694" s="22"/>
      <c r="C694" s="268"/>
      <c r="D694" s="21"/>
      <c r="E694" s="20"/>
      <c r="F694" s="20"/>
      <c r="G694" s="19"/>
      <c r="H694" s="258"/>
      <c r="I694" s="272"/>
      <c r="J694" s="272"/>
      <c r="K694" s="27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46"/>
      <c r="AK694" s="246"/>
      <c r="AL694" s="11"/>
      <c r="AM694" s="211"/>
      <c r="AN694" s="211"/>
      <c r="AO694" s="249"/>
      <c r="AP694" s="242"/>
      <c r="AQ694" s="239"/>
      <c r="AR694" s="236"/>
      <c r="AS694" s="242"/>
      <c r="AT694" s="239"/>
      <c r="AU694" s="236"/>
      <c r="AV694" s="242"/>
      <c r="AW694" s="239"/>
      <c r="AX694" s="236"/>
      <c r="AY694" s="242"/>
      <c r="AZ694" s="239"/>
      <c r="BA694" s="236"/>
      <c r="BB694" s="242"/>
      <c r="BC694" s="239"/>
      <c r="BD694" s="293"/>
      <c r="BE694" s="296"/>
      <c r="BF694" s="296"/>
      <c r="BG694" s="299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29" t="s">
        <v>287</v>
      </c>
      <c r="M695" s="278"/>
      <c r="N695" s="229" t="s">
        <v>286</v>
      </c>
      <c r="O695" s="278"/>
      <c r="P695" s="229" t="s">
        <v>286</v>
      </c>
      <c r="Q695" s="230"/>
      <c r="R695" s="229" t="s">
        <v>286</v>
      </c>
      <c r="S695" s="230"/>
      <c r="T695" s="229" t="s">
        <v>286</v>
      </c>
      <c r="U695" s="230"/>
      <c r="V695" s="229" t="s">
        <v>286</v>
      </c>
      <c r="W695" s="230"/>
      <c r="X695" s="229" t="s">
        <v>286</v>
      </c>
      <c r="Y695" s="230"/>
      <c r="Z695" s="229" t="s">
        <v>286</v>
      </c>
      <c r="AA695" s="230"/>
      <c r="AB695" s="229" t="s">
        <v>286</v>
      </c>
      <c r="AC695" s="230"/>
      <c r="AD695" s="229" t="s">
        <v>286</v>
      </c>
      <c r="AE695" s="230"/>
      <c r="AF695" s="243" t="s">
        <v>285</v>
      </c>
      <c r="AG695" s="230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75"/>
      <c r="F696" s="276"/>
      <c r="G696" s="277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65">
        <v>1</v>
      </c>
      <c r="D697" s="54"/>
      <c r="E697" s="53"/>
      <c r="F697" s="53"/>
      <c r="G697" s="52"/>
      <c r="H697" s="259"/>
      <c r="I697" s="269"/>
      <c r="J697" s="269"/>
      <c r="K697" s="269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44"/>
      <c r="AK697" s="244"/>
      <c r="AL697" s="44"/>
      <c r="AM697" s="211"/>
      <c r="AN697" s="211"/>
      <c r="AO697" s="247">
        <f>SUMPRODUCT(LEN($M697:$AE700)-LEN(SUBSTITUTE($M697:$AE700,"A", "")))</f>
        <v>0</v>
      </c>
      <c r="AP697" s="240">
        <f>SUMPRODUCT(LEN($AH697:$AH700)-LEN(SUBSTITUTE($AH697:$AH700,"A", "")))</f>
        <v>0</v>
      </c>
      <c r="AQ697" s="237">
        <f>SUMPRODUCT(LEN($AG697:$AG700)-LEN(SUBSTITUTE($AG697:$AG700,"A", "")))</f>
        <v>0</v>
      </c>
      <c r="AR697" s="234">
        <f>SUMPRODUCT(LEN($M697:$AE700)-LEN(SUBSTITUTE($M697:$AE700,"S", "")))</f>
        <v>0</v>
      </c>
      <c r="AS697" s="240">
        <f>SUMPRODUCT(LEN($AH697:$AH700)-LEN(SUBSTITUTE($AH697:$AH700,"S", "")))</f>
        <v>0</v>
      </c>
      <c r="AT697" s="237">
        <f>SUMPRODUCT(LEN($AG697:$AG700)-LEN(SUBSTITUTE($AG697:$AG700,"S", "")))</f>
        <v>0</v>
      </c>
      <c r="AU697" s="234">
        <f>SUMPRODUCT(LEN($M697:$AE700)-LEN(SUBSTITUTE($M697:$AE700,"F", "")))</f>
        <v>0</v>
      </c>
      <c r="AV697" s="240">
        <f>SUMPRODUCT(LEN($AH697:$AH700)-LEN(SUBSTITUTE($AH697:$AH700,"F", "")))</f>
        <v>0</v>
      </c>
      <c r="AW697" s="237">
        <f>SUMPRODUCT(LEN($AG697:$AG700)-LEN(SUBSTITUTE($AG697:$AG700,"F", "")))</f>
        <v>0</v>
      </c>
      <c r="AX697" s="234">
        <f>SUMPRODUCT(LEN($M697:$AE700)-LEN(SUBSTITUTE($M697:$AE700,"G", "")))</f>
        <v>0</v>
      </c>
      <c r="AY697" s="240">
        <f>SUMPRODUCT(LEN($AH697:$AH700)-LEN(SUBSTITUTE($AH697:$AH700,"G", "")))</f>
        <v>0</v>
      </c>
      <c r="AZ697" s="237">
        <f>SUMPRODUCT(LEN($AG697:$AG700)-LEN(SUBSTITUTE($AG697:$AG700,"G", "")))</f>
        <v>0</v>
      </c>
      <c r="BA697" s="234">
        <f>SUMPRODUCT(LEN($M697:$AE700)-LEN(SUBSTITUTE($M697:$AE700,"M", "")))</f>
        <v>0</v>
      </c>
      <c r="BB697" s="240">
        <f>SUMPRODUCT(LEN($AH697:$AH700)-LEN(SUBSTITUTE($AH697:$AH700,"M", "")))</f>
        <v>0</v>
      </c>
      <c r="BC697" s="237">
        <f>SUMPRODUCT(LEN($AG697:$AG700)-LEN(SUBSTITUTE($AG697:$AG700,"M", "")))</f>
        <v>0</v>
      </c>
      <c r="BD697" s="291">
        <f>SUMPRODUCT(LEN($AI697:$AI700)-LEN(SUBSTITUTE($AI697:$AI700,"S", "")))</f>
        <v>0</v>
      </c>
      <c r="BE697" s="294">
        <f>SUMPRODUCT(LEN($AI697:$AI700)-LEN(SUBSTITUTE($AI697:$AI700,"F", "")))</f>
        <v>0</v>
      </c>
      <c r="BF697" s="294">
        <f>SUMPRODUCT(LEN($AI697:$AI700)-LEN(SUBSTITUTE($AI697:$AI700,"G", "")))</f>
        <v>0</v>
      </c>
      <c r="BG697" s="297">
        <f>SUMPRODUCT(LEN($AI697:$AI700)-LEN(SUBSTITUTE($AI697:$AI700,"M", "")))</f>
        <v>0</v>
      </c>
    </row>
    <row r="698" spans="2:60" ht="28.15" hidden="1" customHeight="1" thickBot="1">
      <c r="B698" s="34"/>
      <c r="C698" s="266"/>
      <c r="D698" s="43"/>
      <c r="E698" s="42"/>
      <c r="F698" s="42"/>
      <c r="G698" s="41"/>
      <c r="H698" s="260"/>
      <c r="I698" s="270"/>
      <c r="J698" s="270"/>
      <c r="K698" s="270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45"/>
      <c r="AK698" s="245"/>
      <c r="AL698" s="23"/>
      <c r="AM698" s="211"/>
      <c r="AN698" s="211"/>
      <c r="AO698" s="248"/>
      <c r="AP698" s="241"/>
      <c r="AQ698" s="238"/>
      <c r="AR698" s="235"/>
      <c r="AS698" s="241"/>
      <c r="AT698" s="238"/>
      <c r="AU698" s="235"/>
      <c r="AV698" s="241"/>
      <c r="AW698" s="238"/>
      <c r="AX698" s="235"/>
      <c r="AY698" s="241"/>
      <c r="AZ698" s="238"/>
      <c r="BA698" s="235"/>
      <c r="BB698" s="241"/>
      <c r="BC698" s="238"/>
      <c r="BD698" s="292"/>
      <c r="BE698" s="295"/>
      <c r="BF698" s="295"/>
      <c r="BG698" s="298"/>
    </row>
    <row r="699" spans="2:60" ht="28.15" hidden="1" customHeight="1">
      <c r="B699" s="34"/>
      <c r="C699" s="267"/>
      <c r="D699" s="33"/>
      <c r="E699" s="32"/>
      <c r="F699" s="32"/>
      <c r="G699" s="31"/>
      <c r="H699" s="257"/>
      <c r="I699" s="271"/>
      <c r="J699" s="271"/>
      <c r="K699" s="271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45"/>
      <c r="AK699" s="245"/>
      <c r="AL699" s="23"/>
      <c r="AM699" s="211"/>
      <c r="AN699" s="211"/>
      <c r="AO699" s="248"/>
      <c r="AP699" s="241"/>
      <c r="AQ699" s="238"/>
      <c r="AR699" s="235"/>
      <c r="AS699" s="241"/>
      <c r="AT699" s="238"/>
      <c r="AU699" s="235"/>
      <c r="AV699" s="241"/>
      <c r="AW699" s="238"/>
      <c r="AX699" s="235"/>
      <c r="AY699" s="241"/>
      <c r="AZ699" s="238"/>
      <c r="BA699" s="235"/>
      <c r="BB699" s="241"/>
      <c r="BC699" s="238"/>
      <c r="BD699" s="292"/>
      <c r="BE699" s="295"/>
      <c r="BF699" s="295"/>
      <c r="BG699" s="298"/>
    </row>
    <row r="700" spans="2:60" ht="28.15" hidden="1" customHeight="1" thickBot="1">
      <c r="B700" s="34"/>
      <c r="C700" s="273"/>
      <c r="D700" s="64"/>
      <c r="E700" s="63"/>
      <c r="F700" s="63"/>
      <c r="G700" s="62"/>
      <c r="H700" s="258"/>
      <c r="I700" s="274"/>
      <c r="J700" s="274"/>
      <c r="K700" s="274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50"/>
      <c r="AK700" s="250"/>
      <c r="AL700" s="55"/>
      <c r="AM700" s="211"/>
      <c r="AN700" s="211"/>
      <c r="AO700" s="249"/>
      <c r="AP700" s="242"/>
      <c r="AQ700" s="239"/>
      <c r="AR700" s="236"/>
      <c r="AS700" s="242"/>
      <c r="AT700" s="239"/>
      <c r="AU700" s="236"/>
      <c r="AV700" s="242"/>
      <c r="AW700" s="239"/>
      <c r="AX700" s="236"/>
      <c r="AY700" s="242"/>
      <c r="AZ700" s="239"/>
      <c r="BA700" s="236"/>
      <c r="BB700" s="242"/>
      <c r="BC700" s="239"/>
      <c r="BD700" s="293"/>
      <c r="BE700" s="296"/>
      <c r="BF700" s="296"/>
      <c r="BG700" s="299"/>
    </row>
    <row r="701" spans="2:60" ht="28.15" hidden="1" customHeight="1">
      <c r="B701" s="34"/>
      <c r="C701" s="265">
        <v>2</v>
      </c>
      <c r="D701" s="54"/>
      <c r="E701" s="53"/>
      <c r="F701" s="53"/>
      <c r="G701" s="52"/>
      <c r="H701" s="259"/>
      <c r="I701" s="269"/>
      <c r="J701" s="269"/>
      <c r="K701" s="269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51"/>
      <c r="AK701" s="254"/>
      <c r="AL701" s="44"/>
      <c r="AM701" s="211"/>
      <c r="AN701" s="211"/>
      <c r="AO701" s="247">
        <f>SUMPRODUCT(LEN($M701:$AE704)-LEN(SUBSTITUTE($M701:$AE704,"A", "")))</f>
        <v>0</v>
      </c>
      <c r="AP701" s="240">
        <f>SUMPRODUCT(LEN($AH701:$AH704)-LEN(SUBSTITUTE($AH701:$AH704,"A", "")))</f>
        <v>0</v>
      </c>
      <c r="AQ701" s="237">
        <f>SUMPRODUCT(LEN($AG701:$AG704)-LEN(SUBSTITUTE($AG701:$AG704,"A", "")))</f>
        <v>0</v>
      </c>
      <c r="AR701" s="234">
        <f>SUMPRODUCT(LEN($M701:$AE704)-LEN(SUBSTITUTE($M701:$AE704,"S", "")))</f>
        <v>0</v>
      </c>
      <c r="AS701" s="240">
        <f>SUMPRODUCT(LEN($AH701:$AH704)-LEN(SUBSTITUTE($AH701:$AH704,"S", "")))</f>
        <v>0</v>
      </c>
      <c r="AT701" s="237">
        <f>SUMPRODUCT(LEN($AG701:$AG704)-LEN(SUBSTITUTE($AG701:$AG704,"S", "")))</f>
        <v>0</v>
      </c>
      <c r="AU701" s="234">
        <f>SUMPRODUCT(LEN($M701:$AE704)-LEN(SUBSTITUTE($M701:$AE704,"F", "")))</f>
        <v>0</v>
      </c>
      <c r="AV701" s="240">
        <f>SUMPRODUCT(LEN($AH701:$AH704)-LEN(SUBSTITUTE($AH701:$AH704,"F", "")))</f>
        <v>0</v>
      </c>
      <c r="AW701" s="237">
        <f>SUMPRODUCT(LEN($AG701:$AG704)-LEN(SUBSTITUTE($AG701:$AG704,"F", "")))</f>
        <v>0</v>
      </c>
      <c r="AX701" s="234">
        <f>SUMPRODUCT(LEN($M701:$AE704)-LEN(SUBSTITUTE($M701:$AE704,"G", "")))</f>
        <v>0</v>
      </c>
      <c r="AY701" s="240">
        <f>SUMPRODUCT(LEN($AH701:$AH704)-LEN(SUBSTITUTE($AH701:$AH704,"G", "")))</f>
        <v>0</v>
      </c>
      <c r="AZ701" s="237">
        <f>SUMPRODUCT(LEN($AG701:$AG704)-LEN(SUBSTITUTE($AG701:$AG704,"G", "")))</f>
        <v>0</v>
      </c>
      <c r="BA701" s="234">
        <f>SUMPRODUCT(LEN($M701:$AE704)-LEN(SUBSTITUTE($M701:$AE704,"M", "")))</f>
        <v>0</v>
      </c>
      <c r="BB701" s="240">
        <f>SUMPRODUCT(LEN($AH701:$AH704)-LEN(SUBSTITUTE($AH701:$AH704,"M", "")))</f>
        <v>0</v>
      </c>
      <c r="BC701" s="237">
        <f>SUMPRODUCT(LEN($AG701:$AG704)-LEN(SUBSTITUTE($AG701:$AG704,"M", "")))</f>
        <v>0</v>
      </c>
      <c r="BD701" s="291">
        <f>SUMPRODUCT(LEN($AI701:$AI704)-LEN(SUBSTITUTE($AI701:$AI704,"S", "")))</f>
        <v>0</v>
      </c>
      <c r="BE701" s="294">
        <f>SUMPRODUCT(LEN($AI701:$AI704)-LEN(SUBSTITUTE($AI701:$AI704,"F", "")))</f>
        <v>0</v>
      </c>
      <c r="BF701" s="294">
        <f>SUMPRODUCT(LEN($AI701:$AI704)-LEN(SUBSTITUTE($AI701:$AI704,"G", "")))</f>
        <v>0</v>
      </c>
      <c r="BG701" s="297">
        <f>SUMPRODUCT(LEN($AI701:$AI704)-LEN(SUBSTITUTE($AI701:$AI704,"M", "")))</f>
        <v>0</v>
      </c>
    </row>
    <row r="702" spans="2:60" ht="28.15" hidden="1" customHeight="1" thickBot="1">
      <c r="B702" s="34"/>
      <c r="C702" s="266"/>
      <c r="D702" s="43"/>
      <c r="E702" s="42"/>
      <c r="F702" s="42"/>
      <c r="G702" s="41"/>
      <c r="H702" s="260"/>
      <c r="I702" s="270"/>
      <c r="J702" s="270"/>
      <c r="K702" s="270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52"/>
      <c r="AK702" s="255"/>
      <c r="AL702" s="23"/>
      <c r="AM702" s="211"/>
      <c r="AN702" s="211"/>
      <c r="AO702" s="248"/>
      <c r="AP702" s="241"/>
      <c r="AQ702" s="238"/>
      <c r="AR702" s="235"/>
      <c r="AS702" s="241"/>
      <c r="AT702" s="238"/>
      <c r="AU702" s="235"/>
      <c r="AV702" s="241"/>
      <c r="AW702" s="238"/>
      <c r="AX702" s="235"/>
      <c r="AY702" s="241"/>
      <c r="AZ702" s="238"/>
      <c r="BA702" s="235"/>
      <c r="BB702" s="241"/>
      <c r="BC702" s="238"/>
      <c r="BD702" s="292"/>
      <c r="BE702" s="295"/>
      <c r="BF702" s="295"/>
      <c r="BG702" s="298"/>
    </row>
    <row r="703" spans="2:60" ht="28.15" hidden="1" customHeight="1">
      <c r="B703" s="34"/>
      <c r="C703" s="267"/>
      <c r="D703" s="33"/>
      <c r="E703" s="32"/>
      <c r="F703" s="32"/>
      <c r="G703" s="31"/>
      <c r="H703" s="257"/>
      <c r="I703" s="271"/>
      <c r="J703" s="271"/>
      <c r="K703" s="271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52"/>
      <c r="AK703" s="255"/>
      <c r="AL703" s="23"/>
      <c r="AM703" s="211"/>
      <c r="AN703" s="211"/>
      <c r="AO703" s="248"/>
      <c r="AP703" s="241"/>
      <c r="AQ703" s="238"/>
      <c r="AR703" s="235"/>
      <c r="AS703" s="241"/>
      <c r="AT703" s="238"/>
      <c r="AU703" s="235"/>
      <c r="AV703" s="241"/>
      <c r="AW703" s="238"/>
      <c r="AX703" s="235"/>
      <c r="AY703" s="241"/>
      <c r="AZ703" s="238"/>
      <c r="BA703" s="235"/>
      <c r="BB703" s="241"/>
      <c r="BC703" s="238"/>
      <c r="BD703" s="292"/>
      <c r="BE703" s="295"/>
      <c r="BF703" s="295"/>
      <c r="BG703" s="298"/>
    </row>
    <row r="704" spans="2:60" ht="28.15" hidden="1" customHeight="1" thickBot="1">
      <c r="B704" s="34"/>
      <c r="C704" s="273"/>
      <c r="D704" s="64"/>
      <c r="E704" s="63"/>
      <c r="F704" s="63"/>
      <c r="G704" s="62"/>
      <c r="H704" s="258"/>
      <c r="I704" s="274"/>
      <c r="J704" s="274"/>
      <c r="K704" s="274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53"/>
      <c r="AK704" s="256"/>
      <c r="AL704" s="55"/>
      <c r="AM704" s="211"/>
      <c r="AN704" s="211"/>
      <c r="AO704" s="249"/>
      <c r="AP704" s="242"/>
      <c r="AQ704" s="239"/>
      <c r="AR704" s="236"/>
      <c r="AS704" s="242"/>
      <c r="AT704" s="239"/>
      <c r="AU704" s="236"/>
      <c r="AV704" s="242"/>
      <c r="AW704" s="239"/>
      <c r="AX704" s="236"/>
      <c r="AY704" s="242"/>
      <c r="AZ704" s="239"/>
      <c r="BA704" s="236"/>
      <c r="BB704" s="242"/>
      <c r="BC704" s="239"/>
      <c r="BD704" s="293"/>
      <c r="BE704" s="296"/>
      <c r="BF704" s="296"/>
      <c r="BG704" s="299"/>
    </row>
    <row r="705" spans="2:60" ht="28.15" hidden="1" customHeight="1">
      <c r="B705" s="34"/>
      <c r="C705" s="265">
        <v>3</v>
      </c>
      <c r="D705" s="54"/>
      <c r="E705" s="53"/>
      <c r="F705" s="53"/>
      <c r="G705" s="52"/>
      <c r="H705" s="259"/>
      <c r="I705" s="269"/>
      <c r="J705" s="269"/>
      <c r="K705" s="269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44"/>
      <c r="AK705" s="244"/>
      <c r="AL705" s="44"/>
      <c r="AM705" s="211"/>
      <c r="AN705" s="211"/>
      <c r="AO705" s="247">
        <f>SUMPRODUCT(LEN($M705:$AE708)-LEN(SUBSTITUTE($M705:$AE708,"A", "")))</f>
        <v>0</v>
      </c>
      <c r="AP705" s="240">
        <f>SUMPRODUCT(LEN($AH705:$AH708)-LEN(SUBSTITUTE($AH705:$AH708,"A", "")))</f>
        <v>0</v>
      </c>
      <c r="AQ705" s="237">
        <f>SUMPRODUCT(LEN($AG705:$AG708)-LEN(SUBSTITUTE($AG705:$AG708,"A", "")))</f>
        <v>0</v>
      </c>
      <c r="AR705" s="234">
        <f>SUMPRODUCT(LEN($M705:$AE708)-LEN(SUBSTITUTE($M705:$AE708,"S", "")))</f>
        <v>0</v>
      </c>
      <c r="AS705" s="240">
        <f>SUMPRODUCT(LEN($AH705:$AH708)-LEN(SUBSTITUTE($AH705:$AH708,"S", "")))</f>
        <v>0</v>
      </c>
      <c r="AT705" s="237">
        <f>SUMPRODUCT(LEN($AG705:$AG708)-LEN(SUBSTITUTE($AG705:$AG708,"S", "")))</f>
        <v>0</v>
      </c>
      <c r="AU705" s="234">
        <f>SUMPRODUCT(LEN($M705:$AE708)-LEN(SUBSTITUTE($M705:$AE708,"F", "")))</f>
        <v>0</v>
      </c>
      <c r="AV705" s="240">
        <f>SUMPRODUCT(LEN($AH705:$AH708)-LEN(SUBSTITUTE($AH705:$AH708,"F", "")))</f>
        <v>0</v>
      </c>
      <c r="AW705" s="237">
        <f>SUMPRODUCT(LEN($AG705:$AG708)-LEN(SUBSTITUTE($AG705:$AG708,"F", "")))</f>
        <v>0</v>
      </c>
      <c r="AX705" s="234">
        <f>SUMPRODUCT(LEN($M705:$AE708)-LEN(SUBSTITUTE($M705:$AE708,"G", "")))</f>
        <v>0</v>
      </c>
      <c r="AY705" s="240">
        <f>SUMPRODUCT(LEN($AH705:$AH708)-LEN(SUBSTITUTE($AH705:$AH708,"G", "")))</f>
        <v>0</v>
      </c>
      <c r="AZ705" s="237">
        <f>SUMPRODUCT(LEN($AG705:$AG708)-LEN(SUBSTITUTE($AG705:$AG708,"G", "")))</f>
        <v>0</v>
      </c>
      <c r="BA705" s="234">
        <f>SUMPRODUCT(LEN($M705:$AE708)-LEN(SUBSTITUTE($M705:$AE708,"M", "")))</f>
        <v>0</v>
      </c>
      <c r="BB705" s="240">
        <f>SUMPRODUCT(LEN($AH705:$AH708)-LEN(SUBSTITUTE($AH705:$AH708,"M", "")))</f>
        <v>0</v>
      </c>
      <c r="BC705" s="237">
        <f>SUMPRODUCT(LEN($AG705:$AG708)-LEN(SUBSTITUTE($AG705:$AG708,"M", "")))</f>
        <v>0</v>
      </c>
      <c r="BD705" s="291">
        <f>SUMPRODUCT(LEN($AI705:$AI708)-LEN(SUBSTITUTE($AI705:$AI708,"S", "")))</f>
        <v>0</v>
      </c>
      <c r="BE705" s="294">
        <f>SUMPRODUCT(LEN($AI705:$AI708)-LEN(SUBSTITUTE($AI705:$AI708,"F", "")))</f>
        <v>0</v>
      </c>
      <c r="BF705" s="294">
        <f>SUMPRODUCT(LEN($AI705:$AI708)-LEN(SUBSTITUTE($AI705:$AI708,"G", "")))</f>
        <v>0</v>
      </c>
      <c r="BG705" s="297">
        <f>SUMPRODUCT(LEN($AI705:$AI708)-LEN(SUBSTITUTE($AI705:$AI708,"M", "")))</f>
        <v>0</v>
      </c>
    </row>
    <row r="706" spans="2:60" ht="28.15" hidden="1" customHeight="1" thickBot="1">
      <c r="B706" s="34"/>
      <c r="C706" s="266"/>
      <c r="D706" s="43"/>
      <c r="E706" s="42"/>
      <c r="F706" s="42"/>
      <c r="G706" s="41"/>
      <c r="H706" s="260"/>
      <c r="I706" s="270"/>
      <c r="J706" s="270"/>
      <c r="K706" s="270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45"/>
      <c r="AK706" s="245"/>
      <c r="AL706" s="23"/>
      <c r="AM706" s="211"/>
      <c r="AN706" s="211"/>
      <c r="AO706" s="248"/>
      <c r="AP706" s="241"/>
      <c r="AQ706" s="238"/>
      <c r="AR706" s="235"/>
      <c r="AS706" s="241"/>
      <c r="AT706" s="238"/>
      <c r="AU706" s="235"/>
      <c r="AV706" s="241"/>
      <c r="AW706" s="238"/>
      <c r="AX706" s="235"/>
      <c r="AY706" s="241"/>
      <c r="AZ706" s="238"/>
      <c r="BA706" s="235"/>
      <c r="BB706" s="241"/>
      <c r="BC706" s="238"/>
      <c r="BD706" s="292"/>
      <c r="BE706" s="295"/>
      <c r="BF706" s="295"/>
      <c r="BG706" s="298"/>
    </row>
    <row r="707" spans="2:60" ht="28.15" hidden="1" customHeight="1">
      <c r="B707" s="34"/>
      <c r="C707" s="267"/>
      <c r="D707" s="33"/>
      <c r="E707" s="32"/>
      <c r="F707" s="32"/>
      <c r="G707" s="31"/>
      <c r="H707" s="257"/>
      <c r="I707" s="271"/>
      <c r="J707" s="271"/>
      <c r="K707" s="271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45"/>
      <c r="AK707" s="245"/>
      <c r="AL707" s="23"/>
      <c r="AM707" s="211"/>
      <c r="AN707" s="211"/>
      <c r="AO707" s="248"/>
      <c r="AP707" s="241"/>
      <c r="AQ707" s="238"/>
      <c r="AR707" s="235"/>
      <c r="AS707" s="241"/>
      <c r="AT707" s="238"/>
      <c r="AU707" s="235"/>
      <c r="AV707" s="241"/>
      <c r="AW707" s="238"/>
      <c r="AX707" s="235"/>
      <c r="AY707" s="241"/>
      <c r="AZ707" s="238"/>
      <c r="BA707" s="235"/>
      <c r="BB707" s="241"/>
      <c r="BC707" s="238"/>
      <c r="BD707" s="292"/>
      <c r="BE707" s="295"/>
      <c r="BF707" s="295"/>
      <c r="BG707" s="298"/>
    </row>
    <row r="708" spans="2:60" ht="28.15" hidden="1" customHeight="1" thickBot="1">
      <c r="B708" s="22"/>
      <c r="C708" s="268"/>
      <c r="D708" s="21"/>
      <c r="E708" s="20"/>
      <c r="F708" s="20"/>
      <c r="G708" s="19"/>
      <c r="H708" s="258"/>
      <c r="I708" s="272"/>
      <c r="J708" s="272"/>
      <c r="K708" s="27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46"/>
      <c r="AK708" s="246"/>
      <c r="AL708" s="11"/>
      <c r="AM708" s="211"/>
      <c r="AN708" s="211"/>
      <c r="AO708" s="249"/>
      <c r="AP708" s="242"/>
      <c r="AQ708" s="239"/>
      <c r="AR708" s="236"/>
      <c r="AS708" s="242"/>
      <c r="AT708" s="239"/>
      <c r="AU708" s="236"/>
      <c r="AV708" s="242"/>
      <c r="AW708" s="239"/>
      <c r="AX708" s="236"/>
      <c r="AY708" s="242"/>
      <c r="AZ708" s="239"/>
      <c r="BA708" s="236"/>
      <c r="BB708" s="242"/>
      <c r="BC708" s="239"/>
      <c r="BD708" s="293"/>
      <c r="BE708" s="296"/>
      <c r="BF708" s="296"/>
      <c r="BG708" s="299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29" t="s">
        <v>287</v>
      </c>
      <c r="M709" s="278"/>
      <c r="N709" s="229" t="s">
        <v>286</v>
      </c>
      <c r="O709" s="278"/>
      <c r="P709" s="229" t="s">
        <v>286</v>
      </c>
      <c r="Q709" s="230"/>
      <c r="R709" s="229" t="s">
        <v>286</v>
      </c>
      <c r="S709" s="230"/>
      <c r="T709" s="229" t="s">
        <v>286</v>
      </c>
      <c r="U709" s="230"/>
      <c r="V709" s="229" t="s">
        <v>286</v>
      </c>
      <c r="W709" s="230"/>
      <c r="X709" s="229" t="s">
        <v>286</v>
      </c>
      <c r="Y709" s="230"/>
      <c r="Z709" s="229" t="s">
        <v>286</v>
      </c>
      <c r="AA709" s="230"/>
      <c r="AB709" s="229" t="s">
        <v>286</v>
      </c>
      <c r="AC709" s="230"/>
      <c r="AD709" s="229" t="s">
        <v>286</v>
      </c>
      <c r="AE709" s="230"/>
      <c r="AF709" s="243" t="s">
        <v>285</v>
      </c>
      <c r="AG709" s="230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75"/>
      <c r="F710" s="276"/>
      <c r="G710" s="277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65">
        <v>1</v>
      </c>
      <c r="D711" s="54"/>
      <c r="E711" s="53"/>
      <c r="F711" s="53"/>
      <c r="G711" s="52"/>
      <c r="H711" s="259"/>
      <c r="I711" s="269"/>
      <c r="J711" s="269"/>
      <c r="K711" s="269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44"/>
      <c r="AK711" s="244"/>
      <c r="AL711" s="44"/>
      <c r="AM711" s="211"/>
      <c r="AN711" s="211"/>
      <c r="AO711" s="247">
        <f>SUMPRODUCT(LEN($M711:$AE714)-LEN(SUBSTITUTE($M711:$AE714,"A", "")))</f>
        <v>0</v>
      </c>
      <c r="AP711" s="240">
        <f>SUMPRODUCT(LEN($AH711:$AH714)-LEN(SUBSTITUTE($AH711:$AH714,"A", "")))</f>
        <v>0</v>
      </c>
      <c r="AQ711" s="237">
        <f>SUMPRODUCT(LEN($AG711:$AG714)-LEN(SUBSTITUTE($AG711:$AG714,"A", "")))</f>
        <v>0</v>
      </c>
      <c r="AR711" s="234">
        <f>SUMPRODUCT(LEN($M711:$AE714)-LEN(SUBSTITUTE($M711:$AE714,"S", "")))</f>
        <v>0</v>
      </c>
      <c r="AS711" s="240">
        <f>SUMPRODUCT(LEN($AH711:$AH714)-LEN(SUBSTITUTE($AH711:$AH714,"S", "")))</f>
        <v>0</v>
      </c>
      <c r="AT711" s="237">
        <f>SUMPRODUCT(LEN($AG711:$AG714)-LEN(SUBSTITUTE($AG711:$AG714,"S", "")))</f>
        <v>0</v>
      </c>
      <c r="AU711" s="234">
        <f>SUMPRODUCT(LEN($M711:$AE714)-LEN(SUBSTITUTE($M711:$AE714,"F", "")))</f>
        <v>0</v>
      </c>
      <c r="AV711" s="240">
        <f>SUMPRODUCT(LEN($AH711:$AH714)-LEN(SUBSTITUTE($AH711:$AH714,"F", "")))</f>
        <v>0</v>
      </c>
      <c r="AW711" s="237">
        <f>SUMPRODUCT(LEN($AG711:$AG714)-LEN(SUBSTITUTE($AG711:$AG714,"F", "")))</f>
        <v>0</v>
      </c>
      <c r="AX711" s="234">
        <f>SUMPRODUCT(LEN($M711:$AE714)-LEN(SUBSTITUTE($M711:$AE714,"G", "")))</f>
        <v>0</v>
      </c>
      <c r="AY711" s="240">
        <f>SUMPRODUCT(LEN($AH711:$AH714)-LEN(SUBSTITUTE($AH711:$AH714,"G", "")))</f>
        <v>0</v>
      </c>
      <c r="AZ711" s="237">
        <f>SUMPRODUCT(LEN($AG711:$AG714)-LEN(SUBSTITUTE($AG711:$AG714,"G", "")))</f>
        <v>0</v>
      </c>
      <c r="BA711" s="234">
        <f>SUMPRODUCT(LEN($M711:$AE714)-LEN(SUBSTITUTE($M711:$AE714,"M", "")))</f>
        <v>0</v>
      </c>
      <c r="BB711" s="240">
        <f>SUMPRODUCT(LEN($AH711:$AH714)-LEN(SUBSTITUTE($AH711:$AH714,"M", "")))</f>
        <v>0</v>
      </c>
      <c r="BC711" s="237">
        <f>SUMPRODUCT(LEN($AG711:$AG714)-LEN(SUBSTITUTE($AG711:$AG714,"M", "")))</f>
        <v>0</v>
      </c>
      <c r="BD711" s="291">
        <f>SUMPRODUCT(LEN($AI711:$AI714)-LEN(SUBSTITUTE($AI711:$AI714,"S", "")))</f>
        <v>0</v>
      </c>
      <c r="BE711" s="294">
        <f>SUMPRODUCT(LEN($AI711:$AI714)-LEN(SUBSTITUTE($AI711:$AI714,"F", "")))</f>
        <v>0</v>
      </c>
      <c r="BF711" s="294">
        <f>SUMPRODUCT(LEN($AI711:$AI714)-LEN(SUBSTITUTE($AI711:$AI714,"G", "")))</f>
        <v>0</v>
      </c>
      <c r="BG711" s="297">
        <f>SUMPRODUCT(LEN($AI711:$AI714)-LEN(SUBSTITUTE($AI711:$AI714,"M", "")))</f>
        <v>0</v>
      </c>
    </row>
    <row r="712" spans="2:60" ht="28.15" hidden="1" customHeight="1" thickBot="1">
      <c r="B712" s="34"/>
      <c r="C712" s="266"/>
      <c r="D712" s="43"/>
      <c r="E712" s="42"/>
      <c r="F712" s="42"/>
      <c r="G712" s="41"/>
      <c r="H712" s="260"/>
      <c r="I712" s="270"/>
      <c r="J712" s="270"/>
      <c r="K712" s="270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45"/>
      <c r="AK712" s="245"/>
      <c r="AL712" s="23"/>
      <c r="AM712" s="211"/>
      <c r="AN712" s="211"/>
      <c r="AO712" s="248"/>
      <c r="AP712" s="241"/>
      <c r="AQ712" s="238"/>
      <c r="AR712" s="235"/>
      <c r="AS712" s="241"/>
      <c r="AT712" s="238"/>
      <c r="AU712" s="235"/>
      <c r="AV712" s="241"/>
      <c r="AW712" s="238"/>
      <c r="AX712" s="235"/>
      <c r="AY712" s="241"/>
      <c r="AZ712" s="238"/>
      <c r="BA712" s="235"/>
      <c r="BB712" s="241"/>
      <c r="BC712" s="238"/>
      <c r="BD712" s="292"/>
      <c r="BE712" s="295"/>
      <c r="BF712" s="295"/>
      <c r="BG712" s="298"/>
    </row>
    <row r="713" spans="2:60" ht="28.15" hidden="1" customHeight="1">
      <c r="B713" s="34"/>
      <c r="C713" s="267"/>
      <c r="D713" s="33"/>
      <c r="E713" s="32"/>
      <c r="F713" s="32"/>
      <c r="G713" s="31"/>
      <c r="H713" s="257"/>
      <c r="I713" s="271"/>
      <c r="J713" s="271"/>
      <c r="K713" s="271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45"/>
      <c r="AK713" s="245"/>
      <c r="AL713" s="23"/>
      <c r="AM713" s="211"/>
      <c r="AN713" s="211"/>
      <c r="AO713" s="248"/>
      <c r="AP713" s="241"/>
      <c r="AQ713" s="238"/>
      <c r="AR713" s="235"/>
      <c r="AS713" s="241"/>
      <c r="AT713" s="238"/>
      <c r="AU713" s="235"/>
      <c r="AV713" s="241"/>
      <c r="AW713" s="238"/>
      <c r="AX713" s="235"/>
      <c r="AY713" s="241"/>
      <c r="AZ713" s="238"/>
      <c r="BA713" s="235"/>
      <c r="BB713" s="241"/>
      <c r="BC713" s="238"/>
      <c r="BD713" s="292"/>
      <c r="BE713" s="295"/>
      <c r="BF713" s="295"/>
      <c r="BG713" s="298"/>
    </row>
    <row r="714" spans="2:60" ht="28.15" hidden="1" customHeight="1" thickBot="1">
      <c r="B714" s="34"/>
      <c r="C714" s="273"/>
      <c r="D714" s="64"/>
      <c r="E714" s="63"/>
      <c r="F714" s="63"/>
      <c r="G714" s="62"/>
      <c r="H714" s="258"/>
      <c r="I714" s="274"/>
      <c r="J714" s="274"/>
      <c r="K714" s="274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50"/>
      <c r="AK714" s="250"/>
      <c r="AL714" s="55"/>
      <c r="AM714" s="211"/>
      <c r="AN714" s="211"/>
      <c r="AO714" s="249"/>
      <c r="AP714" s="242"/>
      <c r="AQ714" s="239"/>
      <c r="AR714" s="236"/>
      <c r="AS714" s="242"/>
      <c r="AT714" s="239"/>
      <c r="AU714" s="236"/>
      <c r="AV714" s="242"/>
      <c r="AW714" s="239"/>
      <c r="AX714" s="236"/>
      <c r="AY714" s="242"/>
      <c r="AZ714" s="239"/>
      <c r="BA714" s="236"/>
      <c r="BB714" s="242"/>
      <c r="BC714" s="239"/>
      <c r="BD714" s="293"/>
      <c r="BE714" s="296"/>
      <c r="BF714" s="296"/>
      <c r="BG714" s="299"/>
    </row>
    <row r="715" spans="2:60" ht="28.15" hidden="1" customHeight="1">
      <c r="B715" s="34"/>
      <c r="C715" s="265">
        <v>2</v>
      </c>
      <c r="D715" s="54"/>
      <c r="E715" s="53"/>
      <c r="F715" s="53"/>
      <c r="G715" s="52"/>
      <c r="H715" s="259"/>
      <c r="I715" s="269"/>
      <c r="J715" s="269"/>
      <c r="K715" s="269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51"/>
      <c r="AK715" s="254"/>
      <c r="AL715" s="44"/>
      <c r="AM715" s="211"/>
      <c r="AN715" s="211"/>
      <c r="AO715" s="247">
        <f>SUMPRODUCT(LEN($M715:$AE718)-LEN(SUBSTITUTE($M715:$AE718,"A", "")))</f>
        <v>0</v>
      </c>
      <c r="AP715" s="240">
        <f>SUMPRODUCT(LEN($AH715:$AH718)-LEN(SUBSTITUTE($AH715:$AH718,"A", "")))</f>
        <v>0</v>
      </c>
      <c r="AQ715" s="237">
        <f>SUMPRODUCT(LEN($AG715:$AG718)-LEN(SUBSTITUTE($AG715:$AG718,"A", "")))</f>
        <v>0</v>
      </c>
      <c r="AR715" s="234">
        <f>SUMPRODUCT(LEN($M715:$AE718)-LEN(SUBSTITUTE($M715:$AE718,"S", "")))</f>
        <v>0</v>
      </c>
      <c r="AS715" s="240">
        <f>SUMPRODUCT(LEN($AH715:$AH718)-LEN(SUBSTITUTE($AH715:$AH718,"S", "")))</f>
        <v>0</v>
      </c>
      <c r="AT715" s="237">
        <f>SUMPRODUCT(LEN($AG715:$AG718)-LEN(SUBSTITUTE($AG715:$AG718,"S", "")))</f>
        <v>0</v>
      </c>
      <c r="AU715" s="234">
        <f>SUMPRODUCT(LEN($M715:$AE718)-LEN(SUBSTITUTE($M715:$AE718,"F", "")))</f>
        <v>0</v>
      </c>
      <c r="AV715" s="240">
        <f>SUMPRODUCT(LEN($AH715:$AH718)-LEN(SUBSTITUTE($AH715:$AH718,"F", "")))</f>
        <v>0</v>
      </c>
      <c r="AW715" s="237">
        <f>SUMPRODUCT(LEN($AG715:$AG718)-LEN(SUBSTITUTE($AG715:$AG718,"F", "")))</f>
        <v>0</v>
      </c>
      <c r="AX715" s="234">
        <f>SUMPRODUCT(LEN($M715:$AE718)-LEN(SUBSTITUTE($M715:$AE718,"G", "")))</f>
        <v>0</v>
      </c>
      <c r="AY715" s="240">
        <f>SUMPRODUCT(LEN($AH715:$AH718)-LEN(SUBSTITUTE($AH715:$AH718,"G", "")))</f>
        <v>0</v>
      </c>
      <c r="AZ715" s="237">
        <f>SUMPRODUCT(LEN($AG715:$AG718)-LEN(SUBSTITUTE($AG715:$AG718,"G", "")))</f>
        <v>0</v>
      </c>
      <c r="BA715" s="234">
        <f>SUMPRODUCT(LEN($M715:$AE718)-LEN(SUBSTITUTE($M715:$AE718,"M", "")))</f>
        <v>0</v>
      </c>
      <c r="BB715" s="240">
        <f>SUMPRODUCT(LEN($AH715:$AH718)-LEN(SUBSTITUTE($AH715:$AH718,"M", "")))</f>
        <v>0</v>
      </c>
      <c r="BC715" s="237">
        <f>SUMPRODUCT(LEN($AG715:$AG718)-LEN(SUBSTITUTE($AG715:$AG718,"M", "")))</f>
        <v>0</v>
      </c>
      <c r="BD715" s="291">
        <f>SUMPRODUCT(LEN($AI715:$AI718)-LEN(SUBSTITUTE($AI715:$AI718,"S", "")))</f>
        <v>0</v>
      </c>
      <c r="BE715" s="294">
        <f>SUMPRODUCT(LEN($AI715:$AI718)-LEN(SUBSTITUTE($AI715:$AI718,"F", "")))</f>
        <v>0</v>
      </c>
      <c r="BF715" s="294">
        <f>SUMPRODUCT(LEN($AI715:$AI718)-LEN(SUBSTITUTE($AI715:$AI718,"G", "")))</f>
        <v>0</v>
      </c>
      <c r="BG715" s="297">
        <f>SUMPRODUCT(LEN($AI715:$AI718)-LEN(SUBSTITUTE($AI715:$AI718,"M", "")))</f>
        <v>0</v>
      </c>
    </row>
    <row r="716" spans="2:60" ht="28.15" hidden="1" customHeight="1" thickBot="1">
      <c r="B716" s="34"/>
      <c r="C716" s="266"/>
      <c r="D716" s="43"/>
      <c r="E716" s="42"/>
      <c r="F716" s="42"/>
      <c r="G716" s="41"/>
      <c r="H716" s="260"/>
      <c r="I716" s="270"/>
      <c r="J716" s="270"/>
      <c r="K716" s="270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52"/>
      <c r="AK716" s="255"/>
      <c r="AL716" s="23"/>
      <c r="AM716" s="211"/>
      <c r="AN716" s="211"/>
      <c r="AO716" s="248"/>
      <c r="AP716" s="241"/>
      <c r="AQ716" s="238"/>
      <c r="AR716" s="235"/>
      <c r="AS716" s="241"/>
      <c r="AT716" s="238"/>
      <c r="AU716" s="235"/>
      <c r="AV716" s="241"/>
      <c r="AW716" s="238"/>
      <c r="AX716" s="235"/>
      <c r="AY716" s="241"/>
      <c r="AZ716" s="238"/>
      <c r="BA716" s="235"/>
      <c r="BB716" s="241"/>
      <c r="BC716" s="238"/>
      <c r="BD716" s="292"/>
      <c r="BE716" s="295"/>
      <c r="BF716" s="295"/>
      <c r="BG716" s="298"/>
    </row>
    <row r="717" spans="2:60" ht="28.15" hidden="1" customHeight="1">
      <c r="B717" s="34"/>
      <c r="C717" s="267"/>
      <c r="D717" s="33"/>
      <c r="E717" s="32"/>
      <c r="F717" s="32"/>
      <c r="G717" s="31"/>
      <c r="H717" s="257"/>
      <c r="I717" s="271"/>
      <c r="J717" s="271"/>
      <c r="K717" s="271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52"/>
      <c r="AK717" s="255"/>
      <c r="AL717" s="23"/>
      <c r="AM717" s="211"/>
      <c r="AN717" s="211"/>
      <c r="AO717" s="248"/>
      <c r="AP717" s="241"/>
      <c r="AQ717" s="238"/>
      <c r="AR717" s="235"/>
      <c r="AS717" s="241"/>
      <c r="AT717" s="238"/>
      <c r="AU717" s="235"/>
      <c r="AV717" s="241"/>
      <c r="AW717" s="238"/>
      <c r="AX717" s="235"/>
      <c r="AY717" s="241"/>
      <c r="AZ717" s="238"/>
      <c r="BA717" s="235"/>
      <c r="BB717" s="241"/>
      <c r="BC717" s="238"/>
      <c r="BD717" s="292"/>
      <c r="BE717" s="295"/>
      <c r="BF717" s="295"/>
      <c r="BG717" s="298"/>
    </row>
    <row r="718" spans="2:60" ht="28.15" hidden="1" customHeight="1" thickBot="1">
      <c r="B718" s="34"/>
      <c r="C718" s="273"/>
      <c r="D718" s="64"/>
      <c r="E718" s="63"/>
      <c r="F718" s="63"/>
      <c r="G718" s="62"/>
      <c r="H718" s="258"/>
      <c r="I718" s="274"/>
      <c r="J718" s="274"/>
      <c r="K718" s="274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53"/>
      <c r="AK718" s="256"/>
      <c r="AL718" s="55"/>
      <c r="AM718" s="211"/>
      <c r="AN718" s="211"/>
      <c r="AO718" s="249"/>
      <c r="AP718" s="242"/>
      <c r="AQ718" s="239"/>
      <c r="AR718" s="236"/>
      <c r="AS718" s="242"/>
      <c r="AT718" s="239"/>
      <c r="AU718" s="236"/>
      <c r="AV718" s="242"/>
      <c r="AW718" s="239"/>
      <c r="AX718" s="236"/>
      <c r="AY718" s="242"/>
      <c r="AZ718" s="239"/>
      <c r="BA718" s="236"/>
      <c r="BB718" s="242"/>
      <c r="BC718" s="239"/>
      <c r="BD718" s="293"/>
      <c r="BE718" s="296"/>
      <c r="BF718" s="296"/>
      <c r="BG718" s="299"/>
    </row>
    <row r="719" spans="2:60" ht="28.15" hidden="1" customHeight="1">
      <c r="B719" s="34"/>
      <c r="C719" s="265">
        <v>3</v>
      </c>
      <c r="D719" s="54"/>
      <c r="E719" s="53"/>
      <c r="F719" s="53"/>
      <c r="G719" s="52"/>
      <c r="H719" s="259"/>
      <c r="I719" s="269"/>
      <c r="J719" s="269"/>
      <c r="K719" s="269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44"/>
      <c r="AK719" s="244"/>
      <c r="AL719" s="44"/>
      <c r="AM719" s="211"/>
      <c r="AN719" s="211"/>
      <c r="AO719" s="247">
        <f>SUMPRODUCT(LEN($M719:$AE722)-LEN(SUBSTITUTE($M719:$AE722,"A", "")))</f>
        <v>0</v>
      </c>
      <c r="AP719" s="240">
        <f>SUMPRODUCT(LEN($AH719:$AH722)-LEN(SUBSTITUTE($AH719:$AH722,"A", "")))</f>
        <v>0</v>
      </c>
      <c r="AQ719" s="237">
        <f>SUMPRODUCT(LEN($AG719:$AG722)-LEN(SUBSTITUTE($AG719:$AG722,"A", "")))</f>
        <v>0</v>
      </c>
      <c r="AR719" s="234">
        <f>SUMPRODUCT(LEN($M719:$AE722)-LEN(SUBSTITUTE($M719:$AE722,"S", "")))</f>
        <v>0</v>
      </c>
      <c r="AS719" s="240">
        <f>SUMPRODUCT(LEN($AH719:$AH722)-LEN(SUBSTITUTE($AH719:$AH722,"S", "")))</f>
        <v>0</v>
      </c>
      <c r="AT719" s="237">
        <f>SUMPRODUCT(LEN($AG719:$AG722)-LEN(SUBSTITUTE($AG719:$AG722,"S", "")))</f>
        <v>0</v>
      </c>
      <c r="AU719" s="234">
        <f>SUMPRODUCT(LEN($M719:$AE722)-LEN(SUBSTITUTE($M719:$AE722,"F", "")))</f>
        <v>0</v>
      </c>
      <c r="AV719" s="240">
        <f>SUMPRODUCT(LEN($AH719:$AH722)-LEN(SUBSTITUTE($AH719:$AH722,"F", "")))</f>
        <v>0</v>
      </c>
      <c r="AW719" s="237">
        <f>SUMPRODUCT(LEN($AG719:$AG722)-LEN(SUBSTITUTE($AG719:$AG722,"F", "")))</f>
        <v>0</v>
      </c>
      <c r="AX719" s="234">
        <f>SUMPRODUCT(LEN($M719:$AE722)-LEN(SUBSTITUTE($M719:$AE722,"G", "")))</f>
        <v>0</v>
      </c>
      <c r="AY719" s="240">
        <f>SUMPRODUCT(LEN($AH719:$AH722)-LEN(SUBSTITUTE($AH719:$AH722,"G", "")))</f>
        <v>0</v>
      </c>
      <c r="AZ719" s="237">
        <f>SUMPRODUCT(LEN($AG719:$AG722)-LEN(SUBSTITUTE($AG719:$AG722,"G", "")))</f>
        <v>0</v>
      </c>
      <c r="BA719" s="234">
        <f>SUMPRODUCT(LEN($M719:$AE722)-LEN(SUBSTITUTE($M719:$AE722,"M", "")))</f>
        <v>0</v>
      </c>
      <c r="BB719" s="240">
        <f>SUMPRODUCT(LEN($AH719:$AH722)-LEN(SUBSTITUTE($AH719:$AH722,"M", "")))</f>
        <v>0</v>
      </c>
      <c r="BC719" s="237">
        <f>SUMPRODUCT(LEN($AG719:$AG722)-LEN(SUBSTITUTE($AG719:$AG722,"M", "")))</f>
        <v>0</v>
      </c>
      <c r="BD719" s="291">
        <f>SUMPRODUCT(LEN($AI719:$AI722)-LEN(SUBSTITUTE($AI719:$AI722,"S", "")))</f>
        <v>0</v>
      </c>
      <c r="BE719" s="294">
        <f>SUMPRODUCT(LEN($AI719:$AI722)-LEN(SUBSTITUTE($AI719:$AI722,"F", "")))</f>
        <v>0</v>
      </c>
      <c r="BF719" s="294">
        <f>SUMPRODUCT(LEN($AI719:$AI722)-LEN(SUBSTITUTE($AI719:$AI722,"G", "")))</f>
        <v>0</v>
      </c>
      <c r="BG719" s="297">
        <f>SUMPRODUCT(LEN($AI719:$AI722)-LEN(SUBSTITUTE($AI719:$AI722,"M", "")))</f>
        <v>0</v>
      </c>
    </row>
    <row r="720" spans="2:60" ht="28.15" hidden="1" customHeight="1" thickBot="1">
      <c r="B720" s="34"/>
      <c r="C720" s="266"/>
      <c r="D720" s="43"/>
      <c r="E720" s="42"/>
      <c r="F720" s="42"/>
      <c r="G720" s="41"/>
      <c r="H720" s="260"/>
      <c r="I720" s="270"/>
      <c r="J720" s="270"/>
      <c r="K720" s="270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45"/>
      <c r="AK720" s="245"/>
      <c r="AL720" s="23"/>
      <c r="AM720" s="211"/>
      <c r="AN720" s="211"/>
      <c r="AO720" s="248"/>
      <c r="AP720" s="241"/>
      <c r="AQ720" s="238"/>
      <c r="AR720" s="235"/>
      <c r="AS720" s="241"/>
      <c r="AT720" s="238"/>
      <c r="AU720" s="235"/>
      <c r="AV720" s="241"/>
      <c r="AW720" s="238"/>
      <c r="AX720" s="235"/>
      <c r="AY720" s="241"/>
      <c r="AZ720" s="238"/>
      <c r="BA720" s="235"/>
      <c r="BB720" s="241"/>
      <c r="BC720" s="238"/>
      <c r="BD720" s="292"/>
      <c r="BE720" s="295"/>
      <c r="BF720" s="295"/>
      <c r="BG720" s="298"/>
    </row>
    <row r="721" spans="2:60" ht="28.15" hidden="1" customHeight="1">
      <c r="B721" s="34"/>
      <c r="C721" s="267"/>
      <c r="D721" s="33"/>
      <c r="E721" s="32"/>
      <c r="F721" s="32"/>
      <c r="G721" s="31"/>
      <c r="H721" s="257"/>
      <c r="I721" s="271"/>
      <c r="J721" s="271"/>
      <c r="K721" s="271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45"/>
      <c r="AK721" s="245"/>
      <c r="AL721" s="23"/>
      <c r="AM721" s="211"/>
      <c r="AN721" s="211"/>
      <c r="AO721" s="248"/>
      <c r="AP721" s="241"/>
      <c r="AQ721" s="238"/>
      <c r="AR721" s="235"/>
      <c r="AS721" s="241"/>
      <c r="AT721" s="238"/>
      <c r="AU721" s="235"/>
      <c r="AV721" s="241"/>
      <c r="AW721" s="238"/>
      <c r="AX721" s="235"/>
      <c r="AY721" s="241"/>
      <c r="AZ721" s="238"/>
      <c r="BA721" s="235"/>
      <c r="BB721" s="241"/>
      <c r="BC721" s="238"/>
      <c r="BD721" s="292"/>
      <c r="BE721" s="295"/>
      <c r="BF721" s="295"/>
      <c r="BG721" s="298"/>
    </row>
    <row r="722" spans="2:60" ht="28.15" hidden="1" customHeight="1" thickBot="1">
      <c r="B722" s="22"/>
      <c r="C722" s="268"/>
      <c r="D722" s="21"/>
      <c r="E722" s="20"/>
      <c r="F722" s="20"/>
      <c r="G722" s="19"/>
      <c r="H722" s="258"/>
      <c r="I722" s="272"/>
      <c r="J722" s="272"/>
      <c r="K722" s="27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46"/>
      <c r="AK722" s="246"/>
      <c r="AL722" s="11"/>
      <c r="AM722" s="211"/>
      <c r="AN722" s="211"/>
      <c r="AO722" s="249"/>
      <c r="AP722" s="242"/>
      <c r="AQ722" s="239"/>
      <c r="AR722" s="236"/>
      <c r="AS722" s="242"/>
      <c r="AT722" s="239"/>
      <c r="AU722" s="236"/>
      <c r="AV722" s="242"/>
      <c r="AW722" s="239"/>
      <c r="AX722" s="236"/>
      <c r="AY722" s="242"/>
      <c r="AZ722" s="239"/>
      <c r="BA722" s="236"/>
      <c r="BB722" s="242"/>
      <c r="BC722" s="239"/>
      <c r="BD722" s="293"/>
      <c r="BE722" s="296"/>
      <c r="BF722" s="296"/>
      <c r="BG722" s="299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29" t="s">
        <v>287</v>
      </c>
      <c r="M723" s="278"/>
      <c r="N723" s="229" t="s">
        <v>286</v>
      </c>
      <c r="O723" s="278"/>
      <c r="P723" s="229" t="s">
        <v>286</v>
      </c>
      <c r="Q723" s="230"/>
      <c r="R723" s="229" t="s">
        <v>286</v>
      </c>
      <c r="S723" s="230"/>
      <c r="T723" s="229" t="s">
        <v>286</v>
      </c>
      <c r="U723" s="230"/>
      <c r="V723" s="229" t="s">
        <v>286</v>
      </c>
      <c r="W723" s="230"/>
      <c r="X723" s="229" t="s">
        <v>286</v>
      </c>
      <c r="Y723" s="230"/>
      <c r="Z723" s="229" t="s">
        <v>286</v>
      </c>
      <c r="AA723" s="230"/>
      <c r="AB723" s="229" t="s">
        <v>286</v>
      </c>
      <c r="AC723" s="230"/>
      <c r="AD723" s="229" t="s">
        <v>286</v>
      </c>
      <c r="AE723" s="230"/>
      <c r="AF723" s="243" t="s">
        <v>285</v>
      </c>
      <c r="AG723" s="230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75"/>
      <c r="F724" s="276"/>
      <c r="G724" s="277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65">
        <v>1</v>
      </c>
      <c r="D725" s="54"/>
      <c r="E725" s="53"/>
      <c r="F725" s="53"/>
      <c r="G725" s="52"/>
      <c r="H725" s="259"/>
      <c r="I725" s="269"/>
      <c r="J725" s="269"/>
      <c r="K725" s="269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44"/>
      <c r="AK725" s="244"/>
      <c r="AL725" s="44"/>
      <c r="AM725" s="211"/>
      <c r="AN725" s="211"/>
      <c r="AO725" s="247">
        <f>SUMPRODUCT(LEN($M725:$AE728)-LEN(SUBSTITUTE($M725:$AE728,"A", "")))</f>
        <v>0</v>
      </c>
      <c r="AP725" s="240">
        <f>SUMPRODUCT(LEN($AH725:$AH728)-LEN(SUBSTITUTE($AH725:$AH728,"A", "")))</f>
        <v>0</v>
      </c>
      <c r="AQ725" s="237">
        <f>SUMPRODUCT(LEN($AG725:$AG728)-LEN(SUBSTITUTE($AG725:$AG728,"A", "")))</f>
        <v>0</v>
      </c>
      <c r="AR725" s="234">
        <f>SUMPRODUCT(LEN($M725:$AE728)-LEN(SUBSTITUTE($M725:$AE728,"S", "")))</f>
        <v>0</v>
      </c>
      <c r="AS725" s="240">
        <f>SUMPRODUCT(LEN($AH725:$AH728)-LEN(SUBSTITUTE($AH725:$AH728,"S", "")))</f>
        <v>0</v>
      </c>
      <c r="AT725" s="237">
        <f>SUMPRODUCT(LEN($AG725:$AG728)-LEN(SUBSTITUTE($AG725:$AG728,"S", "")))</f>
        <v>0</v>
      </c>
      <c r="AU725" s="234">
        <f>SUMPRODUCT(LEN($M725:$AE728)-LEN(SUBSTITUTE($M725:$AE728,"F", "")))</f>
        <v>0</v>
      </c>
      <c r="AV725" s="240">
        <f>SUMPRODUCT(LEN($AH725:$AH728)-LEN(SUBSTITUTE($AH725:$AH728,"F", "")))</f>
        <v>0</v>
      </c>
      <c r="AW725" s="237">
        <f>SUMPRODUCT(LEN($AG725:$AG728)-LEN(SUBSTITUTE($AG725:$AG728,"F", "")))</f>
        <v>0</v>
      </c>
      <c r="AX725" s="234">
        <f>SUMPRODUCT(LEN($M725:$AE728)-LEN(SUBSTITUTE($M725:$AE728,"G", "")))</f>
        <v>0</v>
      </c>
      <c r="AY725" s="240">
        <f>SUMPRODUCT(LEN($AH725:$AH728)-LEN(SUBSTITUTE($AH725:$AH728,"G", "")))</f>
        <v>0</v>
      </c>
      <c r="AZ725" s="237">
        <f>SUMPRODUCT(LEN($AG725:$AG728)-LEN(SUBSTITUTE($AG725:$AG728,"G", "")))</f>
        <v>0</v>
      </c>
      <c r="BA725" s="234">
        <f>SUMPRODUCT(LEN($M725:$AE728)-LEN(SUBSTITUTE($M725:$AE728,"M", "")))</f>
        <v>0</v>
      </c>
      <c r="BB725" s="240">
        <f>SUMPRODUCT(LEN($AH725:$AH728)-LEN(SUBSTITUTE($AH725:$AH728,"M", "")))</f>
        <v>0</v>
      </c>
      <c r="BC725" s="237">
        <f>SUMPRODUCT(LEN($AG725:$AG728)-LEN(SUBSTITUTE($AG725:$AG728,"M", "")))</f>
        <v>0</v>
      </c>
      <c r="BD725" s="291">
        <f>SUMPRODUCT(LEN($AI725:$AI728)-LEN(SUBSTITUTE($AI725:$AI728,"S", "")))</f>
        <v>0</v>
      </c>
      <c r="BE725" s="294">
        <f>SUMPRODUCT(LEN($AI725:$AI728)-LEN(SUBSTITUTE($AI725:$AI728,"F", "")))</f>
        <v>0</v>
      </c>
      <c r="BF725" s="294">
        <f>SUMPRODUCT(LEN($AI725:$AI728)-LEN(SUBSTITUTE($AI725:$AI728,"G", "")))</f>
        <v>0</v>
      </c>
      <c r="BG725" s="297">
        <f>SUMPRODUCT(LEN($AI725:$AI728)-LEN(SUBSTITUTE($AI725:$AI728,"M", "")))</f>
        <v>0</v>
      </c>
    </row>
    <row r="726" spans="2:60" ht="28.15" hidden="1" customHeight="1" thickBot="1">
      <c r="B726" s="34"/>
      <c r="C726" s="266"/>
      <c r="D726" s="43"/>
      <c r="E726" s="42"/>
      <c r="F726" s="42"/>
      <c r="G726" s="41"/>
      <c r="H726" s="260"/>
      <c r="I726" s="270"/>
      <c r="J726" s="270"/>
      <c r="K726" s="270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45"/>
      <c r="AK726" s="245"/>
      <c r="AL726" s="23"/>
      <c r="AM726" s="211"/>
      <c r="AN726" s="211"/>
      <c r="AO726" s="248"/>
      <c r="AP726" s="241"/>
      <c r="AQ726" s="238"/>
      <c r="AR726" s="235"/>
      <c r="AS726" s="241"/>
      <c r="AT726" s="238"/>
      <c r="AU726" s="235"/>
      <c r="AV726" s="241"/>
      <c r="AW726" s="238"/>
      <c r="AX726" s="235"/>
      <c r="AY726" s="241"/>
      <c r="AZ726" s="238"/>
      <c r="BA726" s="235"/>
      <c r="BB726" s="241"/>
      <c r="BC726" s="238"/>
      <c r="BD726" s="292"/>
      <c r="BE726" s="295"/>
      <c r="BF726" s="295"/>
      <c r="BG726" s="298"/>
    </row>
    <row r="727" spans="2:60" ht="28.15" hidden="1" customHeight="1">
      <c r="B727" s="34"/>
      <c r="C727" s="267"/>
      <c r="D727" s="33"/>
      <c r="E727" s="32"/>
      <c r="F727" s="32"/>
      <c r="G727" s="31"/>
      <c r="H727" s="257"/>
      <c r="I727" s="271"/>
      <c r="J727" s="271"/>
      <c r="K727" s="271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45"/>
      <c r="AK727" s="245"/>
      <c r="AL727" s="23"/>
      <c r="AM727" s="211"/>
      <c r="AN727" s="211"/>
      <c r="AO727" s="248"/>
      <c r="AP727" s="241"/>
      <c r="AQ727" s="238"/>
      <c r="AR727" s="235"/>
      <c r="AS727" s="241"/>
      <c r="AT727" s="238"/>
      <c r="AU727" s="235"/>
      <c r="AV727" s="241"/>
      <c r="AW727" s="238"/>
      <c r="AX727" s="235"/>
      <c r="AY727" s="241"/>
      <c r="AZ727" s="238"/>
      <c r="BA727" s="235"/>
      <c r="BB727" s="241"/>
      <c r="BC727" s="238"/>
      <c r="BD727" s="292"/>
      <c r="BE727" s="295"/>
      <c r="BF727" s="295"/>
      <c r="BG727" s="298"/>
    </row>
    <row r="728" spans="2:60" ht="28.15" hidden="1" customHeight="1" thickBot="1">
      <c r="B728" s="34"/>
      <c r="C728" s="273"/>
      <c r="D728" s="64"/>
      <c r="E728" s="63"/>
      <c r="F728" s="63"/>
      <c r="G728" s="62"/>
      <c r="H728" s="258"/>
      <c r="I728" s="274"/>
      <c r="J728" s="274"/>
      <c r="K728" s="274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50"/>
      <c r="AK728" s="250"/>
      <c r="AL728" s="55"/>
      <c r="AM728" s="211"/>
      <c r="AN728" s="211"/>
      <c r="AO728" s="249"/>
      <c r="AP728" s="242"/>
      <c r="AQ728" s="239"/>
      <c r="AR728" s="236"/>
      <c r="AS728" s="242"/>
      <c r="AT728" s="239"/>
      <c r="AU728" s="236"/>
      <c r="AV728" s="242"/>
      <c r="AW728" s="239"/>
      <c r="AX728" s="236"/>
      <c r="AY728" s="242"/>
      <c r="AZ728" s="239"/>
      <c r="BA728" s="236"/>
      <c r="BB728" s="242"/>
      <c r="BC728" s="239"/>
      <c r="BD728" s="293"/>
      <c r="BE728" s="296"/>
      <c r="BF728" s="296"/>
      <c r="BG728" s="299"/>
    </row>
    <row r="729" spans="2:60" ht="28.15" hidden="1" customHeight="1">
      <c r="B729" s="34"/>
      <c r="C729" s="265">
        <v>2</v>
      </c>
      <c r="D729" s="54"/>
      <c r="E729" s="53"/>
      <c r="F729" s="53"/>
      <c r="G729" s="52"/>
      <c r="H729" s="259"/>
      <c r="I729" s="269"/>
      <c r="J729" s="269"/>
      <c r="K729" s="269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51"/>
      <c r="AK729" s="254"/>
      <c r="AL729" s="44"/>
      <c r="AM729" s="211"/>
      <c r="AN729" s="211"/>
      <c r="AO729" s="247">
        <f>SUMPRODUCT(LEN($M729:$AE732)-LEN(SUBSTITUTE($M729:$AE732,"A", "")))</f>
        <v>0</v>
      </c>
      <c r="AP729" s="240">
        <f>SUMPRODUCT(LEN($AH729:$AH732)-LEN(SUBSTITUTE($AH729:$AH732,"A", "")))</f>
        <v>0</v>
      </c>
      <c r="AQ729" s="237">
        <f>SUMPRODUCT(LEN($AG729:$AG732)-LEN(SUBSTITUTE($AG729:$AG732,"A", "")))</f>
        <v>0</v>
      </c>
      <c r="AR729" s="234">
        <f>SUMPRODUCT(LEN($M729:$AE732)-LEN(SUBSTITUTE($M729:$AE732,"S", "")))</f>
        <v>0</v>
      </c>
      <c r="AS729" s="240">
        <f>SUMPRODUCT(LEN($AH729:$AH732)-LEN(SUBSTITUTE($AH729:$AH732,"S", "")))</f>
        <v>0</v>
      </c>
      <c r="AT729" s="237">
        <f>SUMPRODUCT(LEN($AG729:$AG732)-LEN(SUBSTITUTE($AG729:$AG732,"S", "")))</f>
        <v>0</v>
      </c>
      <c r="AU729" s="234">
        <f>SUMPRODUCT(LEN($M729:$AE732)-LEN(SUBSTITUTE($M729:$AE732,"F", "")))</f>
        <v>0</v>
      </c>
      <c r="AV729" s="240">
        <f>SUMPRODUCT(LEN($AH729:$AH732)-LEN(SUBSTITUTE($AH729:$AH732,"F", "")))</f>
        <v>0</v>
      </c>
      <c r="AW729" s="237">
        <f>SUMPRODUCT(LEN($AG729:$AG732)-LEN(SUBSTITUTE($AG729:$AG732,"F", "")))</f>
        <v>0</v>
      </c>
      <c r="AX729" s="234">
        <f>SUMPRODUCT(LEN($M729:$AE732)-LEN(SUBSTITUTE($M729:$AE732,"G", "")))</f>
        <v>0</v>
      </c>
      <c r="AY729" s="240">
        <f>SUMPRODUCT(LEN($AH729:$AH732)-LEN(SUBSTITUTE($AH729:$AH732,"G", "")))</f>
        <v>0</v>
      </c>
      <c r="AZ729" s="237">
        <f>SUMPRODUCT(LEN($AG729:$AG732)-LEN(SUBSTITUTE($AG729:$AG732,"G", "")))</f>
        <v>0</v>
      </c>
      <c r="BA729" s="234">
        <f>SUMPRODUCT(LEN($M729:$AE732)-LEN(SUBSTITUTE($M729:$AE732,"M", "")))</f>
        <v>0</v>
      </c>
      <c r="BB729" s="240">
        <f>SUMPRODUCT(LEN($AH729:$AH732)-LEN(SUBSTITUTE($AH729:$AH732,"M", "")))</f>
        <v>0</v>
      </c>
      <c r="BC729" s="237">
        <f>SUMPRODUCT(LEN($AG729:$AG732)-LEN(SUBSTITUTE($AG729:$AG732,"M", "")))</f>
        <v>0</v>
      </c>
      <c r="BD729" s="291">
        <f>SUMPRODUCT(LEN($AI729:$AI732)-LEN(SUBSTITUTE($AI729:$AI732,"S", "")))</f>
        <v>0</v>
      </c>
      <c r="BE729" s="294">
        <f>SUMPRODUCT(LEN($AI729:$AI732)-LEN(SUBSTITUTE($AI729:$AI732,"F", "")))</f>
        <v>0</v>
      </c>
      <c r="BF729" s="294">
        <f>SUMPRODUCT(LEN($AI729:$AI732)-LEN(SUBSTITUTE($AI729:$AI732,"G", "")))</f>
        <v>0</v>
      </c>
      <c r="BG729" s="297">
        <f>SUMPRODUCT(LEN($AI729:$AI732)-LEN(SUBSTITUTE($AI729:$AI732,"M", "")))</f>
        <v>0</v>
      </c>
    </row>
    <row r="730" spans="2:60" ht="28.15" hidden="1" customHeight="1" thickBot="1">
      <c r="B730" s="34"/>
      <c r="C730" s="266"/>
      <c r="D730" s="43"/>
      <c r="E730" s="42"/>
      <c r="F730" s="42"/>
      <c r="G730" s="41"/>
      <c r="H730" s="260"/>
      <c r="I730" s="270"/>
      <c r="J730" s="270"/>
      <c r="K730" s="270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52"/>
      <c r="AK730" s="255"/>
      <c r="AL730" s="23"/>
      <c r="AM730" s="211"/>
      <c r="AN730" s="211"/>
      <c r="AO730" s="248"/>
      <c r="AP730" s="241"/>
      <c r="AQ730" s="238"/>
      <c r="AR730" s="235"/>
      <c r="AS730" s="241"/>
      <c r="AT730" s="238"/>
      <c r="AU730" s="235"/>
      <c r="AV730" s="241"/>
      <c r="AW730" s="238"/>
      <c r="AX730" s="235"/>
      <c r="AY730" s="241"/>
      <c r="AZ730" s="238"/>
      <c r="BA730" s="235"/>
      <c r="BB730" s="241"/>
      <c r="BC730" s="238"/>
      <c r="BD730" s="292"/>
      <c r="BE730" s="295"/>
      <c r="BF730" s="295"/>
      <c r="BG730" s="298"/>
    </row>
    <row r="731" spans="2:60" ht="28.15" hidden="1" customHeight="1">
      <c r="B731" s="34"/>
      <c r="C731" s="267"/>
      <c r="D731" s="33"/>
      <c r="E731" s="32"/>
      <c r="F731" s="32"/>
      <c r="G731" s="31"/>
      <c r="H731" s="257"/>
      <c r="I731" s="271"/>
      <c r="J731" s="271"/>
      <c r="K731" s="271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52"/>
      <c r="AK731" s="255"/>
      <c r="AL731" s="23"/>
      <c r="AM731" s="211"/>
      <c r="AN731" s="211"/>
      <c r="AO731" s="248"/>
      <c r="AP731" s="241"/>
      <c r="AQ731" s="238"/>
      <c r="AR731" s="235"/>
      <c r="AS731" s="241"/>
      <c r="AT731" s="238"/>
      <c r="AU731" s="235"/>
      <c r="AV731" s="241"/>
      <c r="AW731" s="238"/>
      <c r="AX731" s="235"/>
      <c r="AY731" s="241"/>
      <c r="AZ731" s="238"/>
      <c r="BA731" s="235"/>
      <c r="BB731" s="241"/>
      <c r="BC731" s="238"/>
      <c r="BD731" s="292"/>
      <c r="BE731" s="295"/>
      <c r="BF731" s="295"/>
      <c r="BG731" s="298"/>
    </row>
    <row r="732" spans="2:60" ht="28.15" hidden="1" customHeight="1" thickBot="1">
      <c r="B732" s="34"/>
      <c r="C732" s="273"/>
      <c r="D732" s="64"/>
      <c r="E732" s="63"/>
      <c r="F732" s="63"/>
      <c r="G732" s="62"/>
      <c r="H732" s="258"/>
      <c r="I732" s="274"/>
      <c r="J732" s="274"/>
      <c r="K732" s="274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53"/>
      <c r="AK732" s="256"/>
      <c r="AL732" s="55"/>
      <c r="AM732" s="211"/>
      <c r="AN732" s="211"/>
      <c r="AO732" s="249"/>
      <c r="AP732" s="242"/>
      <c r="AQ732" s="239"/>
      <c r="AR732" s="236"/>
      <c r="AS732" s="242"/>
      <c r="AT732" s="239"/>
      <c r="AU732" s="236"/>
      <c r="AV732" s="242"/>
      <c r="AW732" s="239"/>
      <c r="AX732" s="236"/>
      <c r="AY732" s="242"/>
      <c r="AZ732" s="239"/>
      <c r="BA732" s="236"/>
      <c r="BB732" s="242"/>
      <c r="BC732" s="239"/>
      <c r="BD732" s="293"/>
      <c r="BE732" s="296"/>
      <c r="BF732" s="296"/>
      <c r="BG732" s="299"/>
    </row>
    <row r="733" spans="2:60" ht="28.15" hidden="1" customHeight="1">
      <c r="B733" s="34"/>
      <c r="C733" s="265">
        <v>3</v>
      </c>
      <c r="D733" s="54"/>
      <c r="E733" s="53"/>
      <c r="F733" s="53"/>
      <c r="G733" s="52"/>
      <c r="H733" s="259"/>
      <c r="I733" s="269"/>
      <c r="J733" s="269"/>
      <c r="K733" s="269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44"/>
      <c r="AK733" s="244"/>
      <c r="AL733" s="44"/>
      <c r="AM733" s="211"/>
      <c r="AN733" s="211"/>
      <c r="AO733" s="247">
        <f>SUMPRODUCT(LEN($M733:$AE736)-LEN(SUBSTITUTE($M733:$AE736,"A", "")))</f>
        <v>0</v>
      </c>
      <c r="AP733" s="240">
        <f>SUMPRODUCT(LEN($AH733:$AH736)-LEN(SUBSTITUTE($AH733:$AH736,"A", "")))</f>
        <v>0</v>
      </c>
      <c r="AQ733" s="237">
        <f>SUMPRODUCT(LEN($AG733:$AG736)-LEN(SUBSTITUTE($AG733:$AG736,"A", "")))</f>
        <v>0</v>
      </c>
      <c r="AR733" s="234">
        <f>SUMPRODUCT(LEN($M733:$AE736)-LEN(SUBSTITUTE($M733:$AE736,"S", "")))</f>
        <v>0</v>
      </c>
      <c r="AS733" s="240">
        <f>SUMPRODUCT(LEN($AH733:$AH736)-LEN(SUBSTITUTE($AH733:$AH736,"S", "")))</f>
        <v>0</v>
      </c>
      <c r="AT733" s="237">
        <f>SUMPRODUCT(LEN($AG733:$AG736)-LEN(SUBSTITUTE($AG733:$AG736,"S", "")))</f>
        <v>0</v>
      </c>
      <c r="AU733" s="234">
        <f>SUMPRODUCT(LEN($M733:$AE736)-LEN(SUBSTITUTE($M733:$AE736,"F", "")))</f>
        <v>0</v>
      </c>
      <c r="AV733" s="240">
        <f>SUMPRODUCT(LEN($AH733:$AH736)-LEN(SUBSTITUTE($AH733:$AH736,"F", "")))</f>
        <v>0</v>
      </c>
      <c r="AW733" s="237">
        <f>SUMPRODUCT(LEN($AG733:$AG736)-LEN(SUBSTITUTE($AG733:$AG736,"F", "")))</f>
        <v>0</v>
      </c>
      <c r="AX733" s="234">
        <f>SUMPRODUCT(LEN($M733:$AE736)-LEN(SUBSTITUTE($M733:$AE736,"G", "")))</f>
        <v>0</v>
      </c>
      <c r="AY733" s="240">
        <f>SUMPRODUCT(LEN($AH733:$AH736)-LEN(SUBSTITUTE($AH733:$AH736,"G", "")))</f>
        <v>0</v>
      </c>
      <c r="AZ733" s="237">
        <f>SUMPRODUCT(LEN($AG733:$AG736)-LEN(SUBSTITUTE($AG733:$AG736,"G", "")))</f>
        <v>0</v>
      </c>
      <c r="BA733" s="234">
        <f>SUMPRODUCT(LEN($M733:$AE736)-LEN(SUBSTITUTE($M733:$AE736,"M", "")))</f>
        <v>0</v>
      </c>
      <c r="BB733" s="240">
        <f>SUMPRODUCT(LEN($AH733:$AH736)-LEN(SUBSTITUTE($AH733:$AH736,"M", "")))</f>
        <v>0</v>
      </c>
      <c r="BC733" s="237">
        <f>SUMPRODUCT(LEN($AG733:$AG736)-LEN(SUBSTITUTE($AG733:$AG736,"M", "")))</f>
        <v>0</v>
      </c>
      <c r="BD733" s="291">
        <f>SUMPRODUCT(LEN($AI733:$AI736)-LEN(SUBSTITUTE($AI733:$AI736,"S", "")))</f>
        <v>0</v>
      </c>
      <c r="BE733" s="294">
        <f>SUMPRODUCT(LEN($AI733:$AI736)-LEN(SUBSTITUTE($AI733:$AI736,"F", "")))</f>
        <v>0</v>
      </c>
      <c r="BF733" s="294">
        <f>SUMPRODUCT(LEN($AI733:$AI736)-LEN(SUBSTITUTE($AI733:$AI736,"G", "")))</f>
        <v>0</v>
      </c>
      <c r="BG733" s="297">
        <f>SUMPRODUCT(LEN($AI733:$AI736)-LEN(SUBSTITUTE($AI733:$AI736,"M", "")))</f>
        <v>0</v>
      </c>
    </row>
    <row r="734" spans="2:60" ht="28.15" hidden="1" customHeight="1" thickBot="1">
      <c r="B734" s="34"/>
      <c r="C734" s="266"/>
      <c r="D734" s="43"/>
      <c r="E734" s="42"/>
      <c r="F734" s="42"/>
      <c r="G734" s="41"/>
      <c r="H734" s="260"/>
      <c r="I734" s="270"/>
      <c r="J734" s="270"/>
      <c r="K734" s="270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45"/>
      <c r="AK734" s="245"/>
      <c r="AL734" s="23"/>
      <c r="AM734" s="211"/>
      <c r="AN734" s="211"/>
      <c r="AO734" s="248"/>
      <c r="AP734" s="241"/>
      <c r="AQ734" s="238"/>
      <c r="AR734" s="235"/>
      <c r="AS734" s="241"/>
      <c r="AT734" s="238"/>
      <c r="AU734" s="235"/>
      <c r="AV734" s="241"/>
      <c r="AW734" s="238"/>
      <c r="AX734" s="235"/>
      <c r="AY734" s="241"/>
      <c r="AZ734" s="238"/>
      <c r="BA734" s="235"/>
      <c r="BB734" s="241"/>
      <c r="BC734" s="238"/>
      <c r="BD734" s="292"/>
      <c r="BE734" s="295"/>
      <c r="BF734" s="295"/>
      <c r="BG734" s="298"/>
    </row>
    <row r="735" spans="2:60" ht="28.15" hidden="1" customHeight="1">
      <c r="B735" s="34"/>
      <c r="C735" s="267"/>
      <c r="D735" s="33"/>
      <c r="E735" s="32"/>
      <c r="F735" s="32"/>
      <c r="G735" s="31"/>
      <c r="H735" s="257"/>
      <c r="I735" s="271"/>
      <c r="J735" s="271"/>
      <c r="K735" s="271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45"/>
      <c r="AK735" s="245"/>
      <c r="AL735" s="23"/>
      <c r="AM735" s="211"/>
      <c r="AN735" s="211"/>
      <c r="AO735" s="248"/>
      <c r="AP735" s="241"/>
      <c r="AQ735" s="238"/>
      <c r="AR735" s="235"/>
      <c r="AS735" s="241"/>
      <c r="AT735" s="238"/>
      <c r="AU735" s="235"/>
      <c r="AV735" s="241"/>
      <c r="AW735" s="238"/>
      <c r="AX735" s="235"/>
      <c r="AY735" s="241"/>
      <c r="AZ735" s="238"/>
      <c r="BA735" s="235"/>
      <c r="BB735" s="241"/>
      <c r="BC735" s="238"/>
      <c r="BD735" s="292"/>
      <c r="BE735" s="295"/>
      <c r="BF735" s="295"/>
      <c r="BG735" s="298"/>
    </row>
    <row r="736" spans="2:60" ht="28.15" hidden="1" customHeight="1" thickBot="1">
      <c r="B736" s="22"/>
      <c r="C736" s="268"/>
      <c r="D736" s="21"/>
      <c r="E736" s="20"/>
      <c r="F736" s="20"/>
      <c r="G736" s="19"/>
      <c r="H736" s="258"/>
      <c r="I736" s="272"/>
      <c r="J736" s="272"/>
      <c r="K736" s="27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46"/>
      <c r="AK736" s="246"/>
      <c r="AL736" s="11"/>
      <c r="AM736" s="211"/>
      <c r="AN736" s="211"/>
      <c r="AO736" s="249"/>
      <c r="AP736" s="242"/>
      <c r="AQ736" s="239"/>
      <c r="AR736" s="236"/>
      <c r="AS736" s="242"/>
      <c r="AT736" s="239"/>
      <c r="AU736" s="236"/>
      <c r="AV736" s="242"/>
      <c r="AW736" s="239"/>
      <c r="AX736" s="236"/>
      <c r="AY736" s="242"/>
      <c r="AZ736" s="239"/>
      <c r="BA736" s="236"/>
      <c r="BB736" s="242"/>
      <c r="BC736" s="239"/>
      <c r="BD736" s="293"/>
      <c r="BE736" s="296"/>
      <c r="BF736" s="296"/>
      <c r="BG736" s="299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29" t="s">
        <v>287</v>
      </c>
      <c r="M737" s="278"/>
      <c r="N737" s="229" t="s">
        <v>286</v>
      </c>
      <c r="O737" s="278"/>
      <c r="P737" s="229" t="s">
        <v>286</v>
      </c>
      <c r="Q737" s="230"/>
      <c r="R737" s="229" t="s">
        <v>286</v>
      </c>
      <c r="S737" s="230"/>
      <c r="T737" s="229" t="s">
        <v>286</v>
      </c>
      <c r="U737" s="230"/>
      <c r="V737" s="229" t="s">
        <v>286</v>
      </c>
      <c r="W737" s="230"/>
      <c r="X737" s="229" t="s">
        <v>286</v>
      </c>
      <c r="Y737" s="230"/>
      <c r="Z737" s="229" t="s">
        <v>286</v>
      </c>
      <c r="AA737" s="230"/>
      <c r="AB737" s="229" t="s">
        <v>286</v>
      </c>
      <c r="AC737" s="230"/>
      <c r="AD737" s="229" t="s">
        <v>286</v>
      </c>
      <c r="AE737" s="230"/>
      <c r="AF737" s="243" t="s">
        <v>285</v>
      </c>
      <c r="AG737" s="230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75"/>
      <c r="F738" s="276"/>
      <c r="G738" s="277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65">
        <v>1</v>
      </c>
      <c r="D739" s="54"/>
      <c r="E739" s="53"/>
      <c r="F739" s="53"/>
      <c r="G739" s="52"/>
      <c r="H739" s="259"/>
      <c r="I739" s="269"/>
      <c r="J739" s="269"/>
      <c r="K739" s="269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44"/>
      <c r="AK739" s="244"/>
      <c r="AL739" s="44"/>
      <c r="AM739" s="211"/>
      <c r="AN739" s="211"/>
      <c r="AO739" s="247">
        <f>SUMPRODUCT(LEN($M739:$AE742)-LEN(SUBSTITUTE($M739:$AE742,"A", "")))</f>
        <v>0</v>
      </c>
      <c r="AP739" s="240">
        <f>SUMPRODUCT(LEN($AH739:$AH742)-LEN(SUBSTITUTE($AH739:$AH742,"A", "")))</f>
        <v>0</v>
      </c>
      <c r="AQ739" s="237">
        <f>SUMPRODUCT(LEN($AG739:$AG742)-LEN(SUBSTITUTE($AG739:$AG742,"A", "")))</f>
        <v>0</v>
      </c>
      <c r="AR739" s="234">
        <f>SUMPRODUCT(LEN($M739:$AE742)-LEN(SUBSTITUTE($M739:$AE742,"S", "")))</f>
        <v>0</v>
      </c>
      <c r="AS739" s="240">
        <f>SUMPRODUCT(LEN($AH739:$AH742)-LEN(SUBSTITUTE($AH739:$AH742,"S", "")))</f>
        <v>0</v>
      </c>
      <c r="AT739" s="237">
        <f>SUMPRODUCT(LEN($AG739:$AG742)-LEN(SUBSTITUTE($AG739:$AG742,"S", "")))</f>
        <v>0</v>
      </c>
      <c r="AU739" s="234">
        <f>SUMPRODUCT(LEN($M739:$AE742)-LEN(SUBSTITUTE($M739:$AE742,"F", "")))</f>
        <v>0</v>
      </c>
      <c r="AV739" s="240">
        <f>SUMPRODUCT(LEN($AH739:$AH742)-LEN(SUBSTITUTE($AH739:$AH742,"F", "")))</f>
        <v>0</v>
      </c>
      <c r="AW739" s="237">
        <f>SUMPRODUCT(LEN($AG739:$AG742)-LEN(SUBSTITUTE($AG739:$AG742,"F", "")))</f>
        <v>0</v>
      </c>
      <c r="AX739" s="234">
        <f>SUMPRODUCT(LEN($M739:$AE742)-LEN(SUBSTITUTE($M739:$AE742,"G", "")))</f>
        <v>0</v>
      </c>
      <c r="AY739" s="240">
        <f>SUMPRODUCT(LEN($AH739:$AH742)-LEN(SUBSTITUTE($AH739:$AH742,"G", "")))</f>
        <v>0</v>
      </c>
      <c r="AZ739" s="237">
        <f>SUMPRODUCT(LEN($AG739:$AG742)-LEN(SUBSTITUTE($AG739:$AG742,"G", "")))</f>
        <v>0</v>
      </c>
      <c r="BA739" s="234">
        <f>SUMPRODUCT(LEN($M739:$AE742)-LEN(SUBSTITUTE($M739:$AE742,"M", "")))</f>
        <v>0</v>
      </c>
      <c r="BB739" s="240">
        <f>SUMPRODUCT(LEN($AH739:$AH742)-LEN(SUBSTITUTE($AH739:$AH742,"M", "")))</f>
        <v>0</v>
      </c>
      <c r="BC739" s="237">
        <f>SUMPRODUCT(LEN($AG739:$AG742)-LEN(SUBSTITUTE($AG739:$AG742,"M", "")))</f>
        <v>0</v>
      </c>
      <c r="BD739" s="291">
        <f>SUMPRODUCT(LEN($AI739:$AI742)-LEN(SUBSTITUTE($AI739:$AI742,"S", "")))</f>
        <v>0</v>
      </c>
      <c r="BE739" s="294">
        <f>SUMPRODUCT(LEN($AI739:$AI742)-LEN(SUBSTITUTE($AI739:$AI742,"F", "")))</f>
        <v>0</v>
      </c>
      <c r="BF739" s="294">
        <f>SUMPRODUCT(LEN($AI739:$AI742)-LEN(SUBSTITUTE($AI739:$AI742,"G", "")))</f>
        <v>0</v>
      </c>
      <c r="BG739" s="297">
        <f>SUMPRODUCT(LEN($AI739:$AI742)-LEN(SUBSTITUTE($AI739:$AI742,"M", "")))</f>
        <v>0</v>
      </c>
    </row>
    <row r="740" spans="2:60" ht="28.15" hidden="1" customHeight="1" thickBot="1">
      <c r="B740" s="34"/>
      <c r="C740" s="266"/>
      <c r="D740" s="43"/>
      <c r="E740" s="42"/>
      <c r="F740" s="42"/>
      <c r="G740" s="41"/>
      <c r="H740" s="260"/>
      <c r="I740" s="270"/>
      <c r="J740" s="270"/>
      <c r="K740" s="270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45"/>
      <c r="AK740" s="245"/>
      <c r="AL740" s="23"/>
      <c r="AM740" s="211"/>
      <c r="AN740" s="211"/>
      <c r="AO740" s="248"/>
      <c r="AP740" s="241"/>
      <c r="AQ740" s="238"/>
      <c r="AR740" s="235"/>
      <c r="AS740" s="241"/>
      <c r="AT740" s="238"/>
      <c r="AU740" s="235"/>
      <c r="AV740" s="241"/>
      <c r="AW740" s="238"/>
      <c r="AX740" s="235"/>
      <c r="AY740" s="241"/>
      <c r="AZ740" s="238"/>
      <c r="BA740" s="235"/>
      <c r="BB740" s="241"/>
      <c r="BC740" s="238"/>
      <c r="BD740" s="292"/>
      <c r="BE740" s="295"/>
      <c r="BF740" s="295"/>
      <c r="BG740" s="298"/>
    </row>
    <row r="741" spans="2:60" ht="28.15" hidden="1" customHeight="1">
      <c r="B741" s="34"/>
      <c r="C741" s="267"/>
      <c r="D741" s="33"/>
      <c r="E741" s="32"/>
      <c r="F741" s="32"/>
      <c r="G741" s="31"/>
      <c r="H741" s="257"/>
      <c r="I741" s="271"/>
      <c r="J741" s="271"/>
      <c r="K741" s="271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45"/>
      <c r="AK741" s="245"/>
      <c r="AL741" s="23"/>
      <c r="AM741" s="211"/>
      <c r="AN741" s="211"/>
      <c r="AO741" s="248"/>
      <c r="AP741" s="241"/>
      <c r="AQ741" s="238"/>
      <c r="AR741" s="235"/>
      <c r="AS741" s="241"/>
      <c r="AT741" s="238"/>
      <c r="AU741" s="235"/>
      <c r="AV741" s="241"/>
      <c r="AW741" s="238"/>
      <c r="AX741" s="235"/>
      <c r="AY741" s="241"/>
      <c r="AZ741" s="238"/>
      <c r="BA741" s="235"/>
      <c r="BB741" s="241"/>
      <c r="BC741" s="238"/>
      <c r="BD741" s="292"/>
      <c r="BE741" s="295"/>
      <c r="BF741" s="295"/>
      <c r="BG741" s="298"/>
    </row>
    <row r="742" spans="2:60" ht="28.15" hidden="1" customHeight="1" thickBot="1">
      <c r="B742" s="34"/>
      <c r="C742" s="273"/>
      <c r="D742" s="64"/>
      <c r="E742" s="63"/>
      <c r="F742" s="63"/>
      <c r="G742" s="62"/>
      <c r="H742" s="258"/>
      <c r="I742" s="274"/>
      <c r="J742" s="274"/>
      <c r="K742" s="274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50"/>
      <c r="AK742" s="250"/>
      <c r="AL742" s="55"/>
      <c r="AM742" s="211"/>
      <c r="AN742" s="211"/>
      <c r="AO742" s="249"/>
      <c r="AP742" s="242"/>
      <c r="AQ742" s="239"/>
      <c r="AR742" s="236"/>
      <c r="AS742" s="242"/>
      <c r="AT742" s="239"/>
      <c r="AU742" s="236"/>
      <c r="AV742" s="242"/>
      <c r="AW742" s="239"/>
      <c r="AX742" s="236"/>
      <c r="AY742" s="242"/>
      <c r="AZ742" s="239"/>
      <c r="BA742" s="236"/>
      <c r="BB742" s="242"/>
      <c r="BC742" s="239"/>
      <c r="BD742" s="293"/>
      <c r="BE742" s="296"/>
      <c r="BF742" s="296"/>
      <c r="BG742" s="299"/>
    </row>
    <row r="743" spans="2:60" ht="28.15" hidden="1" customHeight="1">
      <c r="B743" s="34"/>
      <c r="C743" s="265">
        <v>2</v>
      </c>
      <c r="D743" s="54"/>
      <c r="E743" s="53"/>
      <c r="F743" s="53"/>
      <c r="G743" s="52"/>
      <c r="H743" s="259"/>
      <c r="I743" s="269"/>
      <c r="J743" s="269"/>
      <c r="K743" s="269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51"/>
      <c r="AK743" s="254"/>
      <c r="AL743" s="44"/>
      <c r="AM743" s="211"/>
      <c r="AN743" s="211"/>
      <c r="AO743" s="247">
        <f>SUMPRODUCT(LEN($M743:$AE746)-LEN(SUBSTITUTE($M743:$AE746,"A", "")))</f>
        <v>0</v>
      </c>
      <c r="AP743" s="240">
        <f>SUMPRODUCT(LEN($AH743:$AH746)-LEN(SUBSTITUTE($AH743:$AH746,"A", "")))</f>
        <v>0</v>
      </c>
      <c r="AQ743" s="237">
        <f>SUMPRODUCT(LEN($AG743:$AG746)-LEN(SUBSTITUTE($AG743:$AG746,"A", "")))</f>
        <v>0</v>
      </c>
      <c r="AR743" s="234">
        <f>SUMPRODUCT(LEN($M743:$AE746)-LEN(SUBSTITUTE($M743:$AE746,"S", "")))</f>
        <v>0</v>
      </c>
      <c r="AS743" s="240">
        <f>SUMPRODUCT(LEN($AH743:$AH746)-LEN(SUBSTITUTE($AH743:$AH746,"S", "")))</f>
        <v>0</v>
      </c>
      <c r="AT743" s="237">
        <f>SUMPRODUCT(LEN($AG743:$AG746)-LEN(SUBSTITUTE($AG743:$AG746,"S", "")))</f>
        <v>0</v>
      </c>
      <c r="AU743" s="234">
        <f>SUMPRODUCT(LEN($M743:$AE746)-LEN(SUBSTITUTE($M743:$AE746,"F", "")))</f>
        <v>0</v>
      </c>
      <c r="AV743" s="240">
        <f>SUMPRODUCT(LEN($AH743:$AH746)-LEN(SUBSTITUTE($AH743:$AH746,"F", "")))</f>
        <v>0</v>
      </c>
      <c r="AW743" s="237">
        <f>SUMPRODUCT(LEN($AG743:$AG746)-LEN(SUBSTITUTE($AG743:$AG746,"F", "")))</f>
        <v>0</v>
      </c>
      <c r="AX743" s="234">
        <f>SUMPRODUCT(LEN($M743:$AE746)-LEN(SUBSTITUTE($M743:$AE746,"G", "")))</f>
        <v>0</v>
      </c>
      <c r="AY743" s="240">
        <f>SUMPRODUCT(LEN($AH743:$AH746)-LEN(SUBSTITUTE($AH743:$AH746,"G", "")))</f>
        <v>0</v>
      </c>
      <c r="AZ743" s="237">
        <f>SUMPRODUCT(LEN($AG743:$AG746)-LEN(SUBSTITUTE($AG743:$AG746,"G", "")))</f>
        <v>0</v>
      </c>
      <c r="BA743" s="234">
        <f>SUMPRODUCT(LEN($M743:$AE746)-LEN(SUBSTITUTE($M743:$AE746,"M", "")))</f>
        <v>0</v>
      </c>
      <c r="BB743" s="240">
        <f>SUMPRODUCT(LEN($AH743:$AH746)-LEN(SUBSTITUTE($AH743:$AH746,"M", "")))</f>
        <v>0</v>
      </c>
      <c r="BC743" s="237">
        <f>SUMPRODUCT(LEN($AG743:$AG746)-LEN(SUBSTITUTE($AG743:$AG746,"M", "")))</f>
        <v>0</v>
      </c>
      <c r="BD743" s="291">
        <f>SUMPRODUCT(LEN($AI743:$AI746)-LEN(SUBSTITUTE($AI743:$AI746,"S", "")))</f>
        <v>0</v>
      </c>
      <c r="BE743" s="294">
        <f>SUMPRODUCT(LEN($AI743:$AI746)-LEN(SUBSTITUTE($AI743:$AI746,"F", "")))</f>
        <v>0</v>
      </c>
      <c r="BF743" s="294">
        <f>SUMPRODUCT(LEN($AI743:$AI746)-LEN(SUBSTITUTE($AI743:$AI746,"G", "")))</f>
        <v>0</v>
      </c>
      <c r="BG743" s="297">
        <f>SUMPRODUCT(LEN($AI743:$AI746)-LEN(SUBSTITUTE($AI743:$AI746,"M", "")))</f>
        <v>0</v>
      </c>
    </row>
    <row r="744" spans="2:60" ht="28.15" hidden="1" customHeight="1" thickBot="1">
      <c r="B744" s="34"/>
      <c r="C744" s="266"/>
      <c r="D744" s="43"/>
      <c r="E744" s="42"/>
      <c r="F744" s="42"/>
      <c r="G744" s="41"/>
      <c r="H744" s="260"/>
      <c r="I744" s="270"/>
      <c r="J744" s="270"/>
      <c r="K744" s="270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52"/>
      <c r="AK744" s="255"/>
      <c r="AL744" s="23"/>
      <c r="AM744" s="211"/>
      <c r="AN744" s="211"/>
      <c r="AO744" s="248"/>
      <c r="AP744" s="241"/>
      <c r="AQ744" s="238"/>
      <c r="AR744" s="235"/>
      <c r="AS744" s="241"/>
      <c r="AT744" s="238"/>
      <c r="AU744" s="235"/>
      <c r="AV744" s="241"/>
      <c r="AW744" s="238"/>
      <c r="AX744" s="235"/>
      <c r="AY744" s="241"/>
      <c r="AZ744" s="238"/>
      <c r="BA744" s="235"/>
      <c r="BB744" s="241"/>
      <c r="BC744" s="238"/>
      <c r="BD744" s="292"/>
      <c r="BE744" s="295"/>
      <c r="BF744" s="295"/>
      <c r="BG744" s="298"/>
    </row>
    <row r="745" spans="2:60" ht="28.15" hidden="1" customHeight="1">
      <c r="B745" s="34"/>
      <c r="C745" s="267"/>
      <c r="D745" s="33"/>
      <c r="E745" s="32"/>
      <c r="F745" s="32"/>
      <c r="G745" s="31"/>
      <c r="H745" s="257"/>
      <c r="I745" s="271"/>
      <c r="J745" s="271"/>
      <c r="K745" s="271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52"/>
      <c r="AK745" s="255"/>
      <c r="AL745" s="23"/>
      <c r="AM745" s="211"/>
      <c r="AN745" s="211"/>
      <c r="AO745" s="248"/>
      <c r="AP745" s="241"/>
      <c r="AQ745" s="238"/>
      <c r="AR745" s="235"/>
      <c r="AS745" s="241"/>
      <c r="AT745" s="238"/>
      <c r="AU745" s="235"/>
      <c r="AV745" s="241"/>
      <c r="AW745" s="238"/>
      <c r="AX745" s="235"/>
      <c r="AY745" s="241"/>
      <c r="AZ745" s="238"/>
      <c r="BA745" s="235"/>
      <c r="BB745" s="241"/>
      <c r="BC745" s="238"/>
      <c r="BD745" s="292"/>
      <c r="BE745" s="295"/>
      <c r="BF745" s="295"/>
      <c r="BG745" s="298"/>
    </row>
    <row r="746" spans="2:60" ht="28.15" hidden="1" customHeight="1" thickBot="1">
      <c r="B746" s="34"/>
      <c r="C746" s="273"/>
      <c r="D746" s="64"/>
      <c r="E746" s="63"/>
      <c r="F746" s="63"/>
      <c r="G746" s="62"/>
      <c r="H746" s="258"/>
      <c r="I746" s="274"/>
      <c r="J746" s="274"/>
      <c r="K746" s="274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53"/>
      <c r="AK746" s="256"/>
      <c r="AL746" s="55"/>
      <c r="AM746" s="211"/>
      <c r="AN746" s="211"/>
      <c r="AO746" s="249"/>
      <c r="AP746" s="242"/>
      <c r="AQ746" s="239"/>
      <c r="AR746" s="236"/>
      <c r="AS746" s="242"/>
      <c r="AT746" s="239"/>
      <c r="AU746" s="236"/>
      <c r="AV746" s="242"/>
      <c r="AW746" s="239"/>
      <c r="AX746" s="236"/>
      <c r="AY746" s="242"/>
      <c r="AZ746" s="239"/>
      <c r="BA746" s="236"/>
      <c r="BB746" s="242"/>
      <c r="BC746" s="239"/>
      <c r="BD746" s="293"/>
      <c r="BE746" s="296"/>
      <c r="BF746" s="296"/>
      <c r="BG746" s="299"/>
    </row>
    <row r="747" spans="2:60" ht="28.15" hidden="1" customHeight="1">
      <c r="B747" s="34"/>
      <c r="C747" s="265">
        <v>3</v>
      </c>
      <c r="D747" s="54"/>
      <c r="E747" s="53"/>
      <c r="F747" s="53"/>
      <c r="G747" s="52"/>
      <c r="H747" s="259"/>
      <c r="I747" s="269"/>
      <c r="J747" s="269"/>
      <c r="K747" s="269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44"/>
      <c r="AK747" s="244"/>
      <c r="AL747" s="44"/>
      <c r="AM747" s="211"/>
      <c r="AN747" s="211"/>
      <c r="AO747" s="247">
        <f>SUMPRODUCT(LEN($M747:$AE750)-LEN(SUBSTITUTE($M747:$AE750,"A", "")))</f>
        <v>0</v>
      </c>
      <c r="AP747" s="240">
        <f>SUMPRODUCT(LEN($AH747:$AH750)-LEN(SUBSTITUTE($AH747:$AH750,"A", "")))</f>
        <v>0</v>
      </c>
      <c r="AQ747" s="237">
        <f>SUMPRODUCT(LEN($AG747:$AG750)-LEN(SUBSTITUTE($AG747:$AG750,"A", "")))</f>
        <v>0</v>
      </c>
      <c r="AR747" s="234">
        <f>SUMPRODUCT(LEN($M747:$AE750)-LEN(SUBSTITUTE($M747:$AE750,"S", "")))</f>
        <v>0</v>
      </c>
      <c r="AS747" s="240">
        <f>SUMPRODUCT(LEN($AH747:$AH750)-LEN(SUBSTITUTE($AH747:$AH750,"S", "")))</f>
        <v>0</v>
      </c>
      <c r="AT747" s="237">
        <f>SUMPRODUCT(LEN($AG747:$AG750)-LEN(SUBSTITUTE($AG747:$AG750,"S", "")))</f>
        <v>0</v>
      </c>
      <c r="AU747" s="234">
        <f>SUMPRODUCT(LEN($M747:$AE750)-LEN(SUBSTITUTE($M747:$AE750,"F", "")))</f>
        <v>0</v>
      </c>
      <c r="AV747" s="240">
        <f>SUMPRODUCT(LEN($AH747:$AH750)-LEN(SUBSTITUTE($AH747:$AH750,"F", "")))</f>
        <v>0</v>
      </c>
      <c r="AW747" s="237">
        <f>SUMPRODUCT(LEN($AG747:$AG750)-LEN(SUBSTITUTE($AG747:$AG750,"F", "")))</f>
        <v>0</v>
      </c>
      <c r="AX747" s="234">
        <f>SUMPRODUCT(LEN($M747:$AE750)-LEN(SUBSTITUTE($M747:$AE750,"G", "")))</f>
        <v>0</v>
      </c>
      <c r="AY747" s="240">
        <f>SUMPRODUCT(LEN($AH747:$AH750)-LEN(SUBSTITUTE($AH747:$AH750,"G", "")))</f>
        <v>0</v>
      </c>
      <c r="AZ747" s="237">
        <f>SUMPRODUCT(LEN($AG747:$AG750)-LEN(SUBSTITUTE($AG747:$AG750,"G", "")))</f>
        <v>0</v>
      </c>
      <c r="BA747" s="234">
        <f>SUMPRODUCT(LEN($M747:$AE750)-LEN(SUBSTITUTE($M747:$AE750,"M", "")))</f>
        <v>0</v>
      </c>
      <c r="BB747" s="240">
        <f>SUMPRODUCT(LEN($AH747:$AH750)-LEN(SUBSTITUTE($AH747:$AH750,"M", "")))</f>
        <v>0</v>
      </c>
      <c r="BC747" s="237">
        <f>SUMPRODUCT(LEN($AG747:$AG750)-LEN(SUBSTITUTE($AG747:$AG750,"M", "")))</f>
        <v>0</v>
      </c>
      <c r="BD747" s="291">
        <f>SUMPRODUCT(LEN($AI747:$AI750)-LEN(SUBSTITUTE($AI747:$AI750,"S", "")))</f>
        <v>0</v>
      </c>
      <c r="BE747" s="294">
        <f>SUMPRODUCT(LEN($AI747:$AI750)-LEN(SUBSTITUTE($AI747:$AI750,"F", "")))</f>
        <v>0</v>
      </c>
      <c r="BF747" s="294">
        <f>SUMPRODUCT(LEN($AI747:$AI750)-LEN(SUBSTITUTE($AI747:$AI750,"G", "")))</f>
        <v>0</v>
      </c>
      <c r="BG747" s="297">
        <f>SUMPRODUCT(LEN($AI747:$AI750)-LEN(SUBSTITUTE($AI747:$AI750,"M", "")))</f>
        <v>0</v>
      </c>
    </row>
    <row r="748" spans="2:60" ht="28.15" hidden="1" customHeight="1" thickBot="1">
      <c r="B748" s="34"/>
      <c r="C748" s="266"/>
      <c r="D748" s="43"/>
      <c r="E748" s="42"/>
      <c r="F748" s="42"/>
      <c r="G748" s="41"/>
      <c r="H748" s="260"/>
      <c r="I748" s="270"/>
      <c r="J748" s="270"/>
      <c r="K748" s="270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45"/>
      <c r="AK748" s="245"/>
      <c r="AL748" s="23"/>
      <c r="AM748" s="211"/>
      <c r="AN748" s="211"/>
      <c r="AO748" s="248"/>
      <c r="AP748" s="241"/>
      <c r="AQ748" s="238"/>
      <c r="AR748" s="235"/>
      <c r="AS748" s="241"/>
      <c r="AT748" s="238"/>
      <c r="AU748" s="235"/>
      <c r="AV748" s="241"/>
      <c r="AW748" s="238"/>
      <c r="AX748" s="235"/>
      <c r="AY748" s="241"/>
      <c r="AZ748" s="238"/>
      <c r="BA748" s="235"/>
      <c r="BB748" s="241"/>
      <c r="BC748" s="238"/>
      <c r="BD748" s="292"/>
      <c r="BE748" s="295"/>
      <c r="BF748" s="295"/>
      <c r="BG748" s="298"/>
    </row>
    <row r="749" spans="2:60" ht="28.15" hidden="1" customHeight="1">
      <c r="B749" s="34"/>
      <c r="C749" s="267"/>
      <c r="D749" s="33"/>
      <c r="E749" s="32"/>
      <c r="F749" s="32"/>
      <c r="G749" s="31"/>
      <c r="H749" s="257"/>
      <c r="I749" s="271"/>
      <c r="J749" s="271"/>
      <c r="K749" s="271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45"/>
      <c r="AK749" s="245"/>
      <c r="AL749" s="23"/>
      <c r="AM749" s="211"/>
      <c r="AN749" s="211"/>
      <c r="AO749" s="248"/>
      <c r="AP749" s="241"/>
      <c r="AQ749" s="238"/>
      <c r="AR749" s="235"/>
      <c r="AS749" s="241"/>
      <c r="AT749" s="238"/>
      <c r="AU749" s="235"/>
      <c r="AV749" s="241"/>
      <c r="AW749" s="238"/>
      <c r="AX749" s="235"/>
      <c r="AY749" s="241"/>
      <c r="AZ749" s="238"/>
      <c r="BA749" s="235"/>
      <c r="BB749" s="241"/>
      <c r="BC749" s="238"/>
      <c r="BD749" s="292"/>
      <c r="BE749" s="295"/>
      <c r="BF749" s="295"/>
      <c r="BG749" s="298"/>
    </row>
    <row r="750" spans="2:60" ht="28.15" hidden="1" customHeight="1" thickBot="1">
      <c r="B750" s="22"/>
      <c r="C750" s="268"/>
      <c r="D750" s="21"/>
      <c r="E750" s="20"/>
      <c r="F750" s="20"/>
      <c r="G750" s="19"/>
      <c r="H750" s="258"/>
      <c r="I750" s="272"/>
      <c r="J750" s="272"/>
      <c r="K750" s="27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46"/>
      <c r="AK750" s="246"/>
      <c r="AL750" s="11"/>
      <c r="AM750" s="211"/>
      <c r="AN750" s="211"/>
      <c r="AO750" s="249"/>
      <c r="AP750" s="242"/>
      <c r="AQ750" s="239"/>
      <c r="AR750" s="236"/>
      <c r="AS750" s="242"/>
      <c r="AT750" s="239"/>
      <c r="AU750" s="236"/>
      <c r="AV750" s="242"/>
      <c r="AW750" s="239"/>
      <c r="AX750" s="236"/>
      <c r="AY750" s="242"/>
      <c r="AZ750" s="239"/>
      <c r="BA750" s="236"/>
      <c r="BB750" s="242"/>
      <c r="BC750" s="239"/>
      <c r="BD750" s="293"/>
      <c r="BE750" s="296"/>
      <c r="BF750" s="296"/>
      <c r="BG750" s="299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29" t="s">
        <v>287</v>
      </c>
      <c r="M751" s="278"/>
      <c r="N751" s="229" t="s">
        <v>286</v>
      </c>
      <c r="O751" s="278"/>
      <c r="P751" s="229" t="s">
        <v>286</v>
      </c>
      <c r="Q751" s="230"/>
      <c r="R751" s="229" t="s">
        <v>286</v>
      </c>
      <c r="S751" s="230"/>
      <c r="T751" s="229" t="s">
        <v>286</v>
      </c>
      <c r="U751" s="230"/>
      <c r="V751" s="229" t="s">
        <v>286</v>
      </c>
      <c r="W751" s="230"/>
      <c r="X751" s="229" t="s">
        <v>286</v>
      </c>
      <c r="Y751" s="230"/>
      <c r="Z751" s="229" t="s">
        <v>286</v>
      </c>
      <c r="AA751" s="230"/>
      <c r="AB751" s="229" t="s">
        <v>286</v>
      </c>
      <c r="AC751" s="230"/>
      <c r="AD751" s="229" t="s">
        <v>286</v>
      </c>
      <c r="AE751" s="230"/>
      <c r="AF751" s="243" t="s">
        <v>285</v>
      </c>
      <c r="AG751" s="230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75"/>
      <c r="F752" s="276"/>
      <c r="G752" s="277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65">
        <v>1</v>
      </c>
      <c r="D753" s="54"/>
      <c r="E753" s="53"/>
      <c r="F753" s="53"/>
      <c r="G753" s="52"/>
      <c r="H753" s="259"/>
      <c r="I753" s="269"/>
      <c r="J753" s="269"/>
      <c r="K753" s="269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44"/>
      <c r="AK753" s="244"/>
      <c r="AL753" s="44"/>
      <c r="AM753" s="211"/>
      <c r="AN753" s="211"/>
      <c r="AO753" s="247">
        <f>SUMPRODUCT(LEN($M753:$AE756)-LEN(SUBSTITUTE($M753:$AE756,"A", "")))</f>
        <v>0</v>
      </c>
      <c r="AP753" s="240">
        <f>SUMPRODUCT(LEN($AH753:$AH756)-LEN(SUBSTITUTE($AH753:$AH756,"A", "")))</f>
        <v>0</v>
      </c>
      <c r="AQ753" s="237">
        <f>SUMPRODUCT(LEN($AG753:$AG756)-LEN(SUBSTITUTE($AG753:$AG756,"A", "")))</f>
        <v>0</v>
      </c>
      <c r="AR753" s="234">
        <f>SUMPRODUCT(LEN($M753:$AE756)-LEN(SUBSTITUTE($M753:$AE756,"S", "")))</f>
        <v>0</v>
      </c>
      <c r="AS753" s="240">
        <f>SUMPRODUCT(LEN($AH753:$AH756)-LEN(SUBSTITUTE($AH753:$AH756,"S", "")))</f>
        <v>0</v>
      </c>
      <c r="AT753" s="237">
        <f>SUMPRODUCT(LEN($AG753:$AG756)-LEN(SUBSTITUTE($AG753:$AG756,"S", "")))</f>
        <v>0</v>
      </c>
      <c r="AU753" s="234">
        <f>SUMPRODUCT(LEN($M753:$AE756)-LEN(SUBSTITUTE($M753:$AE756,"F", "")))</f>
        <v>0</v>
      </c>
      <c r="AV753" s="240">
        <f>SUMPRODUCT(LEN($AH753:$AH756)-LEN(SUBSTITUTE($AH753:$AH756,"F", "")))</f>
        <v>0</v>
      </c>
      <c r="AW753" s="237">
        <f>SUMPRODUCT(LEN($AG753:$AG756)-LEN(SUBSTITUTE($AG753:$AG756,"F", "")))</f>
        <v>0</v>
      </c>
      <c r="AX753" s="234">
        <f>SUMPRODUCT(LEN($M753:$AE756)-LEN(SUBSTITUTE($M753:$AE756,"G", "")))</f>
        <v>0</v>
      </c>
      <c r="AY753" s="240">
        <f>SUMPRODUCT(LEN($AH753:$AH756)-LEN(SUBSTITUTE($AH753:$AH756,"G", "")))</f>
        <v>0</v>
      </c>
      <c r="AZ753" s="237">
        <f>SUMPRODUCT(LEN($AG753:$AG756)-LEN(SUBSTITUTE($AG753:$AG756,"G", "")))</f>
        <v>0</v>
      </c>
      <c r="BA753" s="234">
        <f>SUMPRODUCT(LEN($M753:$AE756)-LEN(SUBSTITUTE($M753:$AE756,"M", "")))</f>
        <v>0</v>
      </c>
      <c r="BB753" s="240">
        <f>SUMPRODUCT(LEN($AH753:$AH756)-LEN(SUBSTITUTE($AH753:$AH756,"M", "")))</f>
        <v>0</v>
      </c>
      <c r="BC753" s="237">
        <f>SUMPRODUCT(LEN($AG753:$AG756)-LEN(SUBSTITUTE($AG753:$AG756,"M", "")))</f>
        <v>0</v>
      </c>
      <c r="BD753" s="291">
        <f>SUMPRODUCT(LEN($AI753:$AI756)-LEN(SUBSTITUTE($AI753:$AI756,"S", "")))</f>
        <v>0</v>
      </c>
      <c r="BE753" s="294">
        <f>SUMPRODUCT(LEN($AI753:$AI756)-LEN(SUBSTITUTE($AI753:$AI756,"F", "")))</f>
        <v>0</v>
      </c>
      <c r="BF753" s="294">
        <f>SUMPRODUCT(LEN($AI753:$AI756)-LEN(SUBSTITUTE($AI753:$AI756,"G", "")))</f>
        <v>0</v>
      </c>
      <c r="BG753" s="297">
        <f>SUMPRODUCT(LEN($AI753:$AI756)-LEN(SUBSTITUTE($AI753:$AI756,"M", "")))</f>
        <v>0</v>
      </c>
    </row>
    <row r="754" spans="2:60" ht="28.15" hidden="1" customHeight="1" thickBot="1">
      <c r="B754" s="34"/>
      <c r="C754" s="266"/>
      <c r="D754" s="43"/>
      <c r="E754" s="42"/>
      <c r="F754" s="42"/>
      <c r="G754" s="41"/>
      <c r="H754" s="260"/>
      <c r="I754" s="270"/>
      <c r="J754" s="270"/>
      <c r="K754" s="270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45"/>
      <c r="AK754" s="245"/>
      <c r="AL754" s="23"/>
      <c r="AM754" s="211"/>
      <c r="AN754" s="211"/>
      <c r="AO754" s="248"/>
      <c r="AP754" s="241"/>
      <c r="AQ754" s="238"/>
      <c r="AR754" s="235"/>
      <c r="AS754" s="241"/>
      <c r="AT754" s="238"/>
      <c r="AU754" s="235"/>
      <c r="AV754" s="241"/>
      <c r="AW754" s="238"/>
      <c r="AX754" s="235"/>
      <c r="AY754" s="241"/>
      <c r="AZ754" s="238"/>
      <c r="BA754" s="235"/>
      <c r="BB754" s="241"/>
      <c r="BC754" s="238"/>
      <c r="BD754" s="292"/>
      <c r="BE754" s="295"/>
      <c r="BF754" s="295"/>
      <c r="BG754" s="298"/>
    </row>
    <row r="755" spans="2:60" ht="28.15" hidden="1" customHeight="1">
      <c r="B755" s="34"/>
      <c r="C755" s="267"/>
      <c r="D755" s="33"/>
      <c r="E755" s="32"/>
      <c r="F755" s="32"/>
      <c r="G755" s="31"/>
      <c r="H755" s="257"/>
      <c r="I755" s="271"/>
      <c r="J755" s="271"/>
      <c r="K755" s="271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45"/>
      <c r="AK755" s="245"/>
      <c r="AL755" s="23"/>
      <c r="AM755" s="211"/>
      <c r="AN755" s="211"/>
      <c r="AO755" s="248"/>
      <c r="AP755" s="241"/>
      <c r="AQ755" s="238"/>
      <c r="AR755" s="235"/>
      <c r="AS755" s="241"/>
      <c r="AT755" s="238"/>
      <c r="AU755" s="235"/>
      <c r="AV755" s="241"/>
      <c r="AW755" s="238"/>
      <c r="AX755" s="235"/>
      <c r="AY755" s="241"/>
      <c r="AZ755" s="238"/>
      <c r="BA755" s="235"/>
      <c r="BB755" s="241"/>
      <c r="BC755" s="238"/>
      <c r="BD755" s="292"/>
      <c r="BE755" s="295"/>
      <c r="BF755" s="295"/>
      <c r="BG755" s="298"/>
    </row>
    <row r="756" spans="2:60" ht="28.15" hidden="1" customHeight="1" thickBot="1">
      <c r="B756" s="34"/>
      <c r="C756" s="273"/>
      <c r="D756" s="64"/>
      <c r="E756" s="63"/>
      <c r="F756" s="63"/>
      <c r="G756" s="62"/>
      <c r="H756" s="258"/>
      <c r="I756" s="274"/>
      <c r="J756" s="274"/>
      <c r="K756" s="274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50"/>
      <c r="AK756" s="250"/>
      <c r="AL756" s="55"/>
      <c r="AM756" s="211"/>
      <c r="AN756" s="211"/>
      <c r="AO756" s="249"/>
      <c r="AP756" s="242"/>
      <c r="AQ756" s="239"/>
      <c r="AR756" s="236"/>
      <c r="AS756" s="242"/>
      <c r="AT756" s="239"/>
      <c r="AU756" s="236"/>
      <c r="AV756" s="242"/>
      <c r="AW756" s="239"/>
      <c r="AX756" s="236"/>
      <c r="AY756" s="242"/>
      <c r="AZ756" s="239"/>
      <c r="BA756" s="236"/>
      <c r="BB756" s="242"/>
      <c r="BC756" s="239"/>
      <c r="BD756" s="293"/>
      <c r="BE756" s="296"/>
      <c r="BF756" s="296"/>
      <c r="BG756" s="299"/>
    </row>
    <row r="757" spans="2:60" ht="28.15" hidden="1" customHeight="1">
      <c r="B757" s="34"/>
      <c r="C757" s="265">
        <v>2</v>
      </c>
      <c r="D757" s="54"/>
      <c r="E757" s="53"/>
      <c r="F757" s="53"/>
      <c r="G757" s="52"/>
      <c r="H757" s="259"/>
      <c r="I757" s="269"/>
      <c r="J757" s="269"/>
      <c r="K757" s="269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51"/>
      <c r="AK757" s="254"/>
      <c r="AL757" s="44"/>
      <c r="AM757" s="211"/>
      <c r="AN757" s="211"/>
      <c r="AO757" s="247">
        <f>SUMPRODUCT(LEN($M757:$AE760)-LEN(SUBSTITUTE($M757:$AE760,"A", "")))</f>
        <v>0</v>
      </c>
      <c r="AP757" s="240">
        <f>SUMPRODUCT(LEN($AH757:$AH760)-LEN(SUBSTITUTE($AH757:$AH760,"A", "")))</f>
        <v>0</v>
      </c>
      <c r="AQ757" s="237">
        <f>SUMPRODUCT(LEN($AG757:$AG760)-LEN(SUBSTITUTE($AG757:$AG760,"A", "")))</f>
        <v>0</v>
      </c>
      <c r="AR757" s="234">
        <f>SUMPRODUCT(LEN($M757:$AE760)-LEN(SUBSTITUTE($M757:$AE760,"S", "")))</f>
        <v>0</v>
      </c>
      <c r="AS757" s="240">
        <f>SUMPRODUCT(LEN($AH757:$AH760)-LEN(SUBSTITUTE($AH757:$AH760,"S", "")))</f>
        <v>0</v>
      </c>
      <c r="AT757" s="237">
        <f>SUMPRODUCT(LEN($AG757:$AG760)-LEN(SUBSTITUTE($AG757:$AG760,"S", "")))</f>
        <v>0</v>
      </c>
      <c r="AU757" s="234">
        <f>SUMPRODUCT(LEN($M757:$AE760)-LEN(SUBSTITUTE($M757:$AE760,"F", "")))</f>
        <v>0</v>
      </c>
      <c r="AV757" s="240">
        <f>SUMPRODUCT(LEN($AH757:$AH760)-LEN(SUBSTITUTE($AH757:$AH760,"F", "")))</f>
        <v>0</v>
      </c>
      <c r="AW757" s="237">
        <f>SUMPRODUCT(LEN($AG757:$AG760)-LEN(SUBSTITUTE($AG757:$AG760,"F", "")))</f>
        <v>0</v>
      </c>
      <c r="AX757" s="234">
        <f>SUMPRODUCT(LEN($M757:$AE760)-LEN(SUBSTITUTE($M757:$AE760,"G", "")))</f>
        <v>0</v>
      </c>
      <c r="AY757" s="240">
        <f>SUMPRODUCT(LEN($AH757:$AH760)-LEN(SUBSTITUTE($AH757:$AH760,"G", "")))</f>
        <v>0</v>
      </c>
      <c r="AZ757" s="237">
        <f>SUMPRODUCT(LEN($AG757:$AG760)-LEN(SUBSTITUTE($AG757:$AG760,"G", "")))</f>
        <v>0</v>
      </c>
      <c r="BA757" s="234">
        <f>SUMPRODUCT(LEN($M757:$AE760)-LEN(SUBSTITUTE($M757:$AE760,"M", "")))</f>
        <v>0</v>
      </c>
      <c r="BB757" s="240">
        <f>SUMPRODUCT(LEN($AH757:$AH760)-LEN(SUBSTITUTE($AH757:$AH760,"M", "")))</f>
        <v>0</v>
      </c>
      <c r="BC757" s="237">
        <f>SUMPRODUCT(LEN($AG757:$AG760)-LEN(SUBSTITUTE($AG757:$AG760,"M", "")))</f>
        <v>0</v>
      </c>
      <c r="BD757" s="291">
        <f>SUMPRODUCT(LEN($AI757:$AI760)-LEN(SUBSTITUTE($AI757:$AI760,"S", "")))</f>
        <v>0</v>
      </c>
      <c r="BE757" s="294">
        <f>SUMPRODUCT(LEN($AI757:$AI760)-LEN(SUBSTITUTE($AI757:$AI760,"F", "")))</f>
        <v>0</v>
      </c>
      <c r="BF757" s="294">
        <f>SUMPRODUCT(LEN($AI757:$AI760)-LEN(SUBSTITUTE($AI757:$AI760,"G", "")))</f>
        <v>0</v>
      </c>
      <c r="BG757" s="297">
        <f>SUMPRODUCT(LEN($AI757:$AI760)-LEN(SUBSTITUTE($AI757:$AI760,"M", "")))</f>
        <v>0</v>
      </c>
    </row>
    <row r="758" spans="2:60" ht="28.15" hidden="1" customHeight="1" thickBot="1">
      <c r="B758" s="34"/>
      <c r="C758" s="266"/>
      <c r="D758" s="43"/>
      <c r="E758" s="42"/>
      <c r="F758" s="42"/>
      <c r="G758" s="41"/>
      <c r="H758" s="260"/>
      <c r="I758" s="270"/>
      <c r="J758" s="270"/>
      <c r="K758" s="270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52"/>
      <c r="AK758" s="255"/>
      <c r="AL758" s="23"/>
      <c r="AM758" s="211"/>
      <c r="AN758" s="211"/>
      <c r="AO758" s="248"/>
      <c r="AP758" s="241"/>
      <c r="AQ758" s="238"/>
      <c r="AR758" s="235"/>
      <c r="AS758" s="241"/>
      <c r="AT758" s="238"/>
      <c r="AU758" s="235"/>
      <c r="AV758" s="241"/>
      <c r="AW758" s="238"/>
      <c r="AX758" s="235"/>
      <c r="AY758" s="241"/>
      <c r="AZ758" s="238"/>
      <c r="BA758" s="235"/>
      <c r="BB758" s="241"/>
      <c r="BC758" s="238"/>
      <c r="BD758" s="292"/>
      <c r="BE758" s="295"/>
      <c r="BF758" s="295"/>
      <c r="BG758" s="298"/>
    </row>
    <row r="759" spans="2:60" ht="28.15" hidden="1" customHeight="1">
      <c r="B759" s="34"/>
      <c r="C759" s="267"/>
      <c r="D759" s="33"/>
      <c r="E759" s="32"/>
      <c r="F759" s="32"/>
      <c r="G759" s="31"/>
      <c r="H759" s="257"/>
      <c r="I759" s="271"/>
      <c r="J759" s="271"/>
      <c r="K759" s="271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52"/>
      <c r="AK759" s="255"/>
      <c r="AL759" s="23"/>
      <c r="AM759" s="211"/>
      <c r="AN759" s="211"/>
      <c r="AO759" s="248"/>
      <c r="AP759" s="241"/>
      <c r="AQ759" s="238"/>
      <c r="AR759" s="235"/>
      <c r="AS759" s="241"/>
      <c r="AT759" s="238"/>
      <c r="AU759" s="235"/>
      <c r="AV759" s="241"/>
      <c r="AW759" s="238"/>
      <c r="AX759" s="235"/>
      <c r="AY759" s="241"/>
      <c r="AZ759" s="238"/>
      <c r="BA759" s="235"/>
      <c r="BB759" s="241"/>
      <c r="BC759" s="238"/>
      <c r="BD759" s="292"/>
      <c r="BE759" s="295"/>
      <c r="BF759" s="295"/>
      <c r="BG759" s="298"/>
    </row>
    <row r="760" spans="2:60" ht="28.15" hidden="1" customHeight="1" thickBot="1">
      <c r="B760" s="34"/>
      <c r="C760" s="273"/>
      <c r="D760" s="64"/>
      <c r="E760" s="63"/>
      <c r="F760" s="63"/>
      <c r="G760" s="62"/>
      <c r="H760" s="258"/>
      <c r="I760" s="274"/>
      <c r="J760" s="274"/>
      <c r="K760" s="274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53"/>
      <c r="AK760" s="256"/>
      <c r="AL760" s="55"/>
      <c r="AM760" s="211"/>
      <c r="AN760" s="211"/>
      <c r="AO760" s="249"/>
      <c r="AP760" s="242"/>
      <c r="AQ760" s="239"/>
      <c r="AR760" s="236"/>
      <c r="AS760" s="242"/>
      <c r="AT760" s="239"/>
      <c r="AU760" s="236"/>
      <c r="AV760" s="242"/>
      <c r="AW760" s="239"/>
      <c r="AX760" s="236"/>
      <c r="AY760" s="242"/>
      <c r="AZ760" s="239"/>
      <c r="BA760" s="236"/>
      <c r="BB760" s="242"/>
      <c r="BC760" s="239"/>
      <c r="BD760" s="293"/>
      <c r="BE760" s="296"/>
      <c r="BF760" s="296"/>
      <c r="BG760" s="299"/>
    </row>
    <row r="761" spans="2:60" ht="28.15" hidden="1" customHeight="1">
      <c r="B761" s="34"/>
      <c r="C761" s="265">
        <v>3</v>
      </c>
      <c r="D761" s="54"/>
      <c r="E761" s="53"/>
      <c r="F761" s="53"/>
      <c r="G761" s="52"/>
      <c r="H761" s="259"/>
      <c r="I761" s="269"/>
      <c r="J761" s="269"/>
      <c r="K761" s="269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44"/>
      <c r="AK761" s="244"/>
      <c r="AL761" s="44"/>
      <c r="AM761" s="211"/>
      <c r="AN761" s="211"/>
      <c r="AO761" s="247">
        <f>SUMPRODUCT(LEN($M761:$AE764)-LEN(SUBSTITUTE($M761:$AE764,"A", "")))</f>
        <v>0</v>
      </c>
      <c r="AP761" s="240">
        <f>SUMPRODUCT(LEN($AH761:$AH764)-LEN(SUBSTITUTE($AH761:$AH764,"A", "")))</f>
        <v>0</v>
      </c>
      <c r="AQ761" s="237">
        <f>SUMPRODUCT(LEN($AG761:$AG764)-LEN(SUBSTITUTE($AG761:$AG764,"A", "")))</f>
        <v>0</v>
      </c>
      <c r="AR761" s="234">
        <f>SUMPRODUCT(LEN($M761:$AE764)-LEN(SUBSTITUTE($M761:$AE764,"S", "")))</f>
        <v>0</v>
      </c>
      <c r="AS761" s="240">
        <f>SUMPRODUCT(LEN($AH761:$AH764)-LEN(SUBSTITUTE($AH761:$AH764,"S", "")))</f>
        <v>0</v>
      </c>
      <c r="AT761" s="237">
        <f>SUMPRODUCT(LEN($AG761:$AG764)-LEN(SUBSTITUTE($AG761:$AG764,"S", "")))</f>
        <v>0</v>
      </c>
      <c r="AU761" s="234">
        <f>SUMPRODUCT(LEN($M761:$AE764)-LEN(SUBSTITUTE($M761:$AE764,"F", "")))</f>
        <v>0</v>
      </c>
      <c r="AV761" s="240">
        <f>SUMPRODUCT(LEN($AH761:$AH764)-LEN(SUBSTITUTE($AH761:$AH764,"F", "")))</f>
        <v>0</v>
      </c>
      <c r="AW761" s="237">
        <f>SUMPRODUCT(LEN($AG761:$AG764)-LEN(SUBSTITUTE($AG761:$AG764,"F", "")))</f>
        <v>0</v>
      </c>
      <c r="AX761" s="234">
        <f>SUMPRODUCT(LEN($M761:$AE764)-LEN(SUBSTITUTE($M761:$AE764,"G", "")))</f>
        <v>0</v>
      </c>
      <c r="AY761" s="240">
        <f>SUMPRODUCT(LEN($AH761:$AH764)-LEN(SUBSTITUTE($AH761:$AH764,"G", "")))</f>
        <v>0</v>
      </c>
      <c r="AZ761" s="237">
        <f>SUMPRODUCT(LEN($AG761:$AG764)-LEN(SUBSTITUTE($AG761:$AG764,"G", "")))</f>
        <v>0</v>
      </c>
      <c r="BA761" s="234">
        <f>SUMPRODUCT(LEN($M761:$AE764)-LEN(SUBSTITUTE($M761:$AE764,"M", "")))</f>
        <v>0</v>
      </c>
      <c r="BB761" s="240">
        <f>SUMPRODUCT(LEN($AH761:$AH764)-LEN(SUBSTITUTE($AH761:$AH764,"M", "")))</f>
        <v>0</v>
      </c>
      <c r="BC761" s="237">
        <f>SUMPRODUCT(LEN($AG761:$AG764)-LEN(SUBSTITUTE($AG761:$AG764,"M", "")))</f>
        <v>0</v>
      </c>
      <c r="BD761" s="291">
        <f>SUMPRODUCT(LEN($AI761:$AI764)-LEN(SUBSTITUTE($AI761:$AI764,"S", "")))</f>
        <v>0</v>
      </c>
      <c r="BE761" s="294">
        <f>SUMPRODUCT(LEN($AI761:$AI764)-LEN(SUBSTITUTE($AI761:$AI764,"F", "")))</f>
        <v>0</v>
      </c>
      <c r="BF761" s="294">
        <f>SUMPRODUCT(LEN($AI761:$AI764)-LEN(SUBSTITUTE($AI761:$AI764,"G", "")))</f>
        <v>0</v>
      </c>
      <c r="BG761" s="297">
        <f>SUMPRODUCT(LEN($AI761:$AI764)-LEN(SUBSTITUTE($AI761:$AI764,"M", "")))</f>
        <v>0</v>
      </c>
    </row>
    <row r="762" spans="2:60" ht="28.15" hidden="1" customHeight="1" thickBot="1">
      <c r="B762" s="34"/>
      <c r="C762" s="266"/>
      <c r="D762" s="43"/>
      <c r="E762" s="42"/>
      <c r="F762" s="42"/>
      <c r="G762" s="41"/>
      <c r="H762" s="260"/>
      <c r="I762" s="270"/>
      <c r="J762" s="270"/>
      <c r="K762" s="270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45"/>
      <c r="AK762" s="245"/>
      <c r="AL762" s="23"/>
      <c r="AM762" s="211"/>
      <c r="AN762" s="211"/>
      <c r="AO762" s="248"/>
      <c r="AP762" s="241"/>
      <c r="AQ762" s="238"/>
      <c r="AR762" s="235"/>
      <c r="AS762" s="241"/>
      <c r="AT762" s="238"/>
      <c r="AU762" s="235"/>
      <c r="AV762" s="241"/>
      <c r="AW762" s="238"/>
      <c r="AX762" s="235"/>
      <c r="AY762" s="241"/>
      <c r="AZ762" s="238"/>
      <c r="BA762" s="235"/>
      <c r="BB762" s="241"/>
      <c r="BC762" s="238"/>
      <c r="BD762" s="292"/>
      <c r="BE762" s="295"/>
      <c r="BF762" s="295"/>
      <c r="BG762" s="298"/>
    </row>
    <row r="763" spans="2:60" ht="28.15" hidden="1" customHeight="1">
      <c r="B763" s="34"/>
      <c r="C763" s="267"/>
      <c r="D763" s="33"/>
      <c r="E763" s="32"/>
      <c r="F763" s="32"/>
      <c r="G763" s="31"/>
      <c r="H763" s="257"/>
      <c r="I763" s="271"/>
      <c r="J763" s="271"/>
      <c r="K763" s="271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45"/>
      <c r="AK763" s="245"/>
      <c r="AL763" s="23"/>
      <c r="AM763" s="211"/>
      <c r="AN763" s="211"/>
      <c r="AO763" s="248"/>
      <c r="AP763" s="241"/>
      <c r="AQ763" s="238"/>
      <c r="AR763" s="235"/>
      <c r="AS763" s="241"/>
      <c r="AT763" s="238"/>
      <c r="AU763" s="235"/>
      <c r="AV763" s="241"/>
      <c r="AW763" s="238"/>
      <c r="AX763" s="235"/>
      <c r="AY763" s="241"/>
      <c r="AZ763" s="238"/>
      <c r="BA763" s="235"/>
      <c r="BB763" s="241"/>
      <c r="BC763" s="238"/>
      <c r="BD763" s="292"/>
      <c r="BE763" s="295"/>
      <c r="BF763" s="295"/>
      <c r="BG763" s="298"/>
    </row>
    <row r="764" spans="2:60" ht="28.15" hidden="1" customHeight="1" thickBot="1">
      <c r="B764" s="22"/>
      <c r="C764" s="268"/>
      <c r="D764" s="21"/>
      <c r="E764" s="20"/>
      <c r="F764" s="20"/>
      <c r="G764" s="19"/>
      <c r="H764" s="258"/>
      <c r="I764" s="272"/>
      <c r="J764" s="272"/>
      <c r="K764" s="27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46"/>
      <c r="AK764" s="246"/>
      <c r="AL764" s="11"/>
      <c r="AM764" s="211"/>
      <c r="AN764" s="211"/>
      <c r="AO764" s="249"/>
      <c r="AP764" s="242"/>
      <c r="AQ764" s="239"/>
      <c r="AR764" s="236"/>
      <c r="AS764" s="242"/>
      <c r="AT764" s="239"/>
      <c r="AU764" s="236"/>
      <c r="AV764" s="242"/>
      <c r="AW764" s="239"/>
      <c r="AX764" s="236"/>
      <c r="AY764" s="242"/>
      <c r="AZ764" s="239"/>
      <c r="BA764" s="236"/>
      <c r="BB764" s="242"/>
      <c r="BC764" s="239"/>
      <c r="BD764" s="293"/>
      <c r="BE764" s="296"/>
      <c r="BF764" s="296"/>
      <c r="BG764" s="299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29" t="s">
        <v>287</v>
      </c>
      <c r="M765" s="278"/>
      <c r="N765" s="229" t="s">
        <v>286</v>
      </c>
      <c r="O765" s="278"/>
      <c r="P765" s="229" t="s">
        <v>286</v>
      </c>
      <c r="Q765" s="230"/>
      <c r="R765" s="229" t="s">
        <v>286</v>
      </c>
      <c r="S765" s="230"/>
      <c r="T765" s="229" t="s">
        <v>286</v>
      </c>
      <c r="U765" s="230"/>
      <c r="V765" s="229" t="s">
        <v>286</v>
      </c>
      <c r="W765" s="230"/>
      <c r="X765" s="229" t="s">
        <v>286</v>
      </c>
      <c r="Y765" s="230"/>
      <c r="Z765" s="229" t="s">
        <v>286</v>
      </c>
      <c r="AA765" s="230"/>
      <c r="AB765" s="229" t="s">
        <v>286</v>
      </c>
      <c r="AC765" s="230"/>
      <c r="AD765" s="229" t="s">
        <v>286</v>
      </c>
      <c r="AE765" s="230"/>
      <c r="AF765" s="243" t="s">
        <v>285</v>
      </c>
      <c r="AG765" s="230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75"/>
      <c r="F766" s="276"/>
      <c r="G766" s="277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65">
        <v>1</v>
      </c>
      <c r="D767" s="54"/>
      <c r="E767" s="53"/>
      <c r="F767" s="53"/>
      <c r="G767" s="52"/>
      <c r="H767" s="259"/>
      <c r="I767" s="269"/>
      <c r="J767" s="269"/>
      <c r="K767" s="269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44"/>
      <c r="AK767" s="244"/>
      <c r="AL767" s="44"/>
      <c r="AM767" s="211"/>
      <c r="AN767" s="211"/>
      <c r="AO767" s="247">
        <f>SUMPRODUCT(LEN($M767:$AE770)-LEN(SUBSTITUTE($M767:$AE770,"A", "")))</f>
        <v>0</v>
      </c>
      <c r="AP767" s="240">
        <f>SUMPRODUCT(LEN($AH767:$AH770)-LEN(SUBSTITUTE($AH767:$AH770,"A", "")))</f>
        <v>0</v>
      </c>
      <c r="AQ767" s="237">
        <f>SUMPRODUCT(LEN($AG767:$AG770)-LEN(SUBSTITUTE($AG767:$AG770,"A", "")))</f>
        <v>0</v>
      </c>
      <c r="AR767" s="234">
        <f>SUMPRODUCT(LEN($M767:$AE770)-LEN(SUBSTITUTE($M767:$AE770,"S", "")))</f>
        <v>0</v>
      </c>
      <c r="AS767" s="240">
        <f>SUMPRODUCT(LEN($AH767:$AH770)-LEN(SUBSTITUTE($AH767:$AH770,"S", "")))</f>
        <v>0</v>
      </c>
      <c r="AT767" s="237">
        <f>SUMPRODUCT(LEN($AG767:$AG770)-LEN(SUBSTITUTE($AG767:$AG770,"S", "")))</f>
        <v>0</v>
      </c>
      <c r="AU767" s="234">
        <f>SUMPRODUCT(LEN($M767:$AE770)-LEN(SUBSTITUTE($M767:$AE770,"F", "")))</f>
        <v>0</v>
      </c>
      <c r="AV767" s="240">
        <f>SUMPRODUCT(LEN($AH767:$AH770)-LEN(SUBSTITUTE($AH767:$AH770,"F", "")))</f>
        <v>0</v>
      </c>
      <c r="AW767" s="237">
        <f>SUMPRODUCT(LEN($AG767:$AG770)-LEN(SUBSTITUTE($AG767:$AG770,"F", "")))</f>
        <v>0</v>
      </c>
      <c r="AX767" s="234">
        <f>SUMPRODUCT(LEN($M767:$AE770)-LEN(SUBSTITUTE($M767:$AE770,"G", "")))</f>
        <v>0</v>
      </c>
      <c r="AY767" s="240">
        <f>SUMPRODUCT(LEN($AH767:$AH770)-LEN(SUBSTITUTE($AH767:$AH770,"G", "")))</f>
        <v>0</v>
      </c>
      <c r="AZ767" s="237">
        <f>SUMPRODUCT(LEN($AG767:$AG770)-LEN(SUBSTITUTE($AG767:$AG770,"G", "")))</f>
        <v>0</v>
      </c>
      <c r="BA767" s="234">
        <f>SUMPRODUCT(LEN($M767:$AE770)-LEN(SUBSTITUTE($M767:$AE770,"M", "")))</f>
        <v>0</v>
      </c>
      <c r="BB767" s="240">
        <f>SUMPRODUCT(LEN($AH767:$AH770)-LEN(SUBSTITUTE($AH767:$AH770,"M", "")))</f>
        <v>0</v>
      </c>
      <c r="BC767" s="237">
        <f>SUMPRODUCT(LEN($AG767:$AG770)-LEN(SUBSTITUTE($AG767:$AG770,"M", "")))</f>
        <v>0</v>
      </c>
      <c r="BD767" s="291">
        <f>SUMPRODUCT(LEN($AI767:$AI770)-LEN(SUBSTITUTE($AI767:$AI770,"S", "")))</f>
        <v>0</v>
      </c>
      <c r="BE767" s="294">
        <f>SUMPRODUCT(LEN($AI767:$AI770)-LEN(SUBSTITUTE($AI767:$AI770,"F", "")))</f>
        <v>0</v>
      </c>
      <c r="BF767" s="294">
        <f>SUMPRODUCT(LEN($AI767:$AI770)-LEN(SUBSTITUTE($AI767:$AI770,"G", "")))</f>
        <v>0</v>
      </c>
      <c r="BG767" s="297">
        <f>SUMPRODUCT(LEN($AI767:$AI770)-LEN(SUBSTITUTE($AI767:$AI770,"M", "")))</f>
        <v>0</v>
      </c>
    </row>
    <row r="768" spans="2:60" ht="28.15" hidden="1" customHeight="1" thickBot="1">
      <c r="B768" s="34"/>
      <c r="C768" s="266"/>
      <c r="D768" s="43"/>
      <c r="E768" s="42"/>
      <c r="F768" s="42"/>
      <c r="G768" s="41"/>
      <c r="H768" s="260"/>
      <c r="I768" s="270"/>
      <c r="J768" s="270"/>
      <c r="K768" s="270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45"/>
      <c r="AK768" s="245"/>
      <c r="AL768" s="23"/>
      <c r="AM768" s="211"/>
      <c r="AN768" s="211"/>
      <c r="AO768" s="248"/>
      <c r="AP768" s="241"/>
      <c r="AQ768" s="238"/>
      <c r="AR768" s="235"/>
      <c r="AS768" s="241"/>
      <c r="AT768" s="238"/>
      <c r="AU768" s="235"/>
      <c r="AV768" s="241"/>
      <c r="AW768" s="238"/>
      <c r="AX768" s="235"/>
      <c r="AY768" s="241"/>
      <c r="AZ768" s="238"/>
      <c r="BA768" s="235"/>
      <c r="BB768" s="241"/>
      <c r="BC768" s="238"/>
      <c r="BD768" s="292"/>
      <c r="BE768" s="295"/>
      <c r="BF768" s="295"/>
      <c r="BG768" s="298"/>
    </row>
    <row r="769" spans="2:60" ht="28.15" hidden="1" customHeight="1">
      <c r="B769" s="34"/>
      <c r="C769" s="267"/>
      <c r="D769" s="33"/>
      <c r="E769" s="32"/>
      <c r="F769" s="32"/>
      <c r="G769" s="31"/>
      <c r="H769" s="257"/>
      <c r="I769" s="271"/>
      <c r="J769" s="271"/>
      <c r="K769" s="271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45"/>
      <c r="AK769" s="245"/>
      <c r="AL769" s="23"/>
      <c r="AM769" s="211"/>
      <c r="AN769" s="211"/>
      <c r="AO769" s="248"/>
      <c r="AP769" s="241"/>
      <c r="AQ769" s="238"/>
      <c r="AR769" s="235"/>
      <c r="AS769" s="241"/>
      <c r="AT769" s="238"/>
      <c r="AU769" s="235"/>
      <c r="AV769" s="241"/>
      <c r="AW769" s="238"/>
      <c r="AX769" s="235"/>
      <c r="AY769" s="241"/>
      <c r="AZ769" s="238"/>
      <c r="BA769" s="235"/>
      <c r="BB769" s="241"/>
      <c r="BC769" s="238"/>
      <c r="BD769" s="292"/>
      <c r="BE769" s="295"/>
      <c r="BF769" s="295"/>
      <c r="BG769" s="298"/>
    </row>
    <row r="770" spans="2:60" ht="28.15" hidden="1" customHeight="1" thickBot="1">
      <c r="B770" s="34"/>
      <c r="C770" s="273"/>
      <c r="D770" s="64"/>
      <c r="E770" s="63"/>
      <c r="F770" s="63"/>
      <c r="G770" s="62"/>
      <c r="H770" s="258"/>
      <c r="I770" s="274"/>
      <c r="J770" s="274"/>
      <c r="K770" s="274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50"/>
      <c r="AK770" s="250"/>
      <c r="AL770" s="55"/>
      <c r="AM770" s="211"/>
      <c r="AN770" s="211"/>
      <c r="AO770" s="249"/>
      <c r="AP770" s="242"/>
      <c r="AQ770" s="239"/>
      <c r="AR770" s="236"/>
      <c r="AS770" s="242"/>
      <c r="AT770" s="239"/>
      <c r="AU770" s="236"/>
      <c r="AV770" s="242"/>
      <c r="AW770" s="239"/>
      <c r="AX770" s="236"/>
      <c r="AY770" s="242"/>
      <c r="AZ770" s="239"/>
      <c r="BA770" s="236"/>
      <c r="BB770" s="242"/>
      <c r="BC770" s="239"/>
      <c r="BD770" s="293"/>
      <c r="BE770" s="296"/>
      <c r="BF770" s="296"/>
      <c r="BG770" s="299"/>
    </row>
    <row r="771" spans="2:60" ht="28.15" hidden="1" customHeight="1">
      <c r="B771" s="34"/>
      <c r="C771" s="265">
        <v>2</v>
      </c>
      <c r="D771" s="54"/>
      <c r="E771" s="53"/>
      <c r="F771" s="53"/>
      <c r="G771" s="52"/>
      <c r="H771" s="259"/>
      <c r="I771" s="269"/>
      <c r="J771" s="269"/>
      <c r="K771" s="269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51"/>
      <c r="AK771" s="254"/>
      <c r="AL771" s="44"/>
      <c r="AM771" s="211"/>
      <c r="AN771" s="211"/>
      <c r="AO771" s="247">
        <f>SUMPRODUCT(LEN($M771:$AE774)-LEN(SUBSTITUTE($M771:$AE774,"A", "")))</f>
        <v>0</v>
      </c>
      <c r="AP771" s="240">
        <f>SUMPRODUCT(LEN($AH771:$AH774)-LEN(SUBSTITUTE($AH771:$AH774,"A", "")))</f>
        <v>0</v>
      </c>
      <c r="AQ771" s="237">
        <f>SUMPRODUCT(LEN($AG771:$AG774)-LEN(SUBSTITUTE($AG771:$AG774,"A", "")))</f>
        <v>0</v>
      </c>
      <c r="AR771" s="234">
        <f>SUMPRODUCT(LEN($M771:$AE774)-LEN(SUBSTITUTE($M771:$AE774,"S", "")))</f>
        <v>0</v>
      </c>
      <c r="AS771" s="240">
        <f>SUMPRODUCT(LEN($AH771:$AH774)-LEN(SUBSTITUTE($AH771:$AH774,"S", "")))</f>
        <v>0</v>
      </c>
      <c r="AT771" s="237">
        <f>SUMPRODUCT(LEN($AG771:$AG774)-LEN(SUBSTITUTE($AG771:$AG774,"S", "")))</f>
        <v>0</v>
      </c>
      <c r="AU771" s="234">
        <f>SUMPRODUCT(LEN($M771:$AE774)-LEN(SUBSTITUTE($M771:$AE774,"F", "")))</f>
        <v>0</v>
      </c>
      <c r="AV771" s="240">
        <f>SUMPRODUCT(LEN($AH771:$AH774)-LEN(SUBSTITUTE($AH771:$AH774,"F", "")))</f>
        <v>0</v>
      </c>
      <c r="AW771" s="237">
        <f>SUMPRODUCT(LEN($AG771:$AG774)-LEN(SUBSTITUTE($AG771:$AG774,"F", "")))</f>
        <v>0</v>
      </c>
      <c r="AX771" s="234">
        <f>SUMPRODUCT(LEN($M771:$AE774)-LEN(SUBSTITUTE($M771:$AE774,"G", "")))</f>
        <v>0</v>
      </c>
      <c r="AY771" s="240">
        <f>SUMPRODUCT(LEN($AH771:$AH774)-LEN(SUBSTITUTE($AH771:$AH774,"G", "")))</f>
        <v>0</v>
      </c>
      <c r="AZ771" s="237">
        <f>SUMPRODUCT(LEN($AG771:$AG774)-LEN(SUBSTITUTE($AG771:$AG774,"G", "")))</f>
        <v>0</v>
      </c>
      <c r="BA771" s="234">
        <f>SUMPRODUCT(LEN($M771:$AE774)-LEN(SUBSTITUTE($M771:$AE774,"M", "")))</f>
        <v>0</v>
      </c>
      <c r="BB771" s="240">
        <f>SUMPRODUCT(LEN($AH771:$AH774)-LEN(SUBSTITUTE($AH771:$AH774,"M", "")))</f>
        <v>0</v>
      </c>
      <c r="BC771" s="237">
        <f>SUMPRODUCT(LEN($AG771:$AG774)-LEN(SUBSTITUTE($AG771:$AG774,"M", "")))</f>
        <v>0</v>
      </c>
      <c r="BD771" s="291">
        <f>SUMPRODUCT(LEN($AI771:$AI774)-LEN(SUBSTITUTE($AI771:$AI774,"S", "")))</f>
        <v>0</v>
      </c>
      <c r="BE771" s="294">
        <f>SUMPRODUCT(LEN($AI771:$AI774)-LEN(SUBSTITUTE($AI771:$AI774,"F", "")))</f>
        <v>0</v>
      </c>
      <c r="BF771" s="294">
        <f>SUMPRODUCT(LEN($AI771:$AI774)-LEN(SUBSTITUTE($AI771:$AI774,"G", "")))</f>
        <v>0</v>
      </c>
      <c r="BG771" s="297">
        <f>SUMPRODUCT(LEN($AI771:$AI774)-LEN(SUBSTITUTE($AI771:$AI774,"M", "")))</f>
        <v>0</v>
      </c>
    </row>
    <row r="772" spans="2:60" ht="28.15" hidden="1" customHeight="1" thickBot="1">
      <c r="B772" s="34"/>
      <c r="C772" s="266"/>
      <c r="D772" s="43"/>
      <c r="E772" s="42"/>
      <c r="F772" s="42"/>
      <c r="G772" s="41"/>
      <c r="H772" s="260"/>
      <c r="I772" s="270"/>
      <c r="J772" s="270"/>
      <c r="K772" s="270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52"/>
      <c r="AK772" s="255"/>
      <c r="AL772" s="23"/>
      <c r="AM772" s="211"/>
      <c r="AN772" s="211"/>
      <c r="AO772" s="248"/>
      <c r="AP772" s="241"/>
      <c r="AQ772" s="238"/>
      <c r="AR772" s="235"/>
      <c r="AS772" s="241"/>
      <c r="AT772" s="238"/>
      <c r="AU772" s="235"/>
      <c r="AV772" s="241"/>
      <c r="AW772" s="238"/>
      <c r="AX772" s="235"/>
      <c r="AY772" s="241"/>
      <c r="AZ772" s="238"/>
      <c r="BA772" s="235"/>
      <c r="BB772" s="241"/>
      <c r="BC772" s="238"/>
      <c r="BD772" s="292"/>
      <c r="BE772" s="295"/>
      <c r="BF772" s="295"/>
      <c r="BG772" s="298"/>
    </row>
    <row r="773" spans="2:60" ht="28.15" hidden="1" customHeight="1">
      <c r="B773" s="34"/>
      <c r="C773" s="267"/>
      <c r="D773" s="33"/>
      <c r="E773" s="32"/>
      <c r="F773" s="32"/>
      <c r="G773" s="31"/>
      <c r="H773" s="257"/>
      <c r="I773" s="271"/>
      <c r="J773" s="271"/>
      <c r="K773" s="271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52"/>
      <c r="AK773" s="255"/>
      <c r="AL773" s="23"/>
      <c r="AM773" s="211"/>
      <c r="AN773" s="211"/>
      <c r="AO773" s="248"/>
      <c r="AP773" s="241"/>
      <c r="AQ773" s="238"/>
      <c r="AR773" s="235"/>
      <c r="AS773" s="241"/>
      <c r="AT773" s="238"/>
      <c r="AU773" s="235"/>
      <c r="AV773" s="241"/>
      <c r="AW773" s="238"/>
      <c r="AX773" s="235"/>
      <c r="AY773" s="241"/>
      <c r="AZ773" s="238"/>
      <c r="BA773" s="235"/>
      <c r="BB773" s="241"/>
      <c r="BC773" s="238"/>
      <c r="BD773" s="292"/>
      <c r="BE773" s="295"/>
      <c r="BF773" s="295"/>
      <c r="BG773" s="298"/>
    </row>
    <row r="774" spans="2:60" ht="28.15" hidden="1" customHeight="1" thickBot="1">
      <c r="B774" s="34"/>
      <c r="C774" s="273"/>
      <c r="D774" s="64"/>
      <c r="E774" s="63"/>
      <c r="F774" s="63"/>
      <c r="G774" s="62"/>
      <c r="H774" s="258"/>
      <c r="I774" s="274"/>
      <c r="J774" s="274"/>
      <c r="K774" s="274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53"/>
      <c r="AK774" s="256"/>
      <c r="AL774" s="55"/>
      <c r="AM774" s="211"/>
      <c r="AN774" s="211"/>
      <c r="AO774" s="249"/>
      <c r="AP774" s="242"/>
      <c r="AQ774" s="239"/>
      <c r="AR774" s="236"/>
      <c r="AS774" s="242"/>
      <c r="AT774" s="239"/>
      <c r="AU774" s="236"/>
      <c r="AV774" s="242"/>
      <c r="AW774" s="239"/>
      <c r="AX774" s="236"/>
      <c r="AY774" s="242"/>
      <c r="AZ774" s="239"/>
      <c r="BA774" s="236"/>
      <c r="BB774" s="242"/>
      <c r="BC774" s="239"/>
      <c r="BD774" s="293"/>
      <c r="BE774" s="296"/>
      <c r="BF774" s="296"/>
      <c r="BG774" s="299"/>
    </row>
    <row r="775" spans="2:60" ht="28.15" hidden="1" customHeight="1">
      <c r="B775" s="34"/>
      <c r="C775" s="265">
        <v>3</v>
      </c>
      <c r="D775" s="54"/>
      <c r="E775" s="53"/>
      <c r="F775" s="53"/>
      <c r="G775" s="52"/>
      <c r="H775" s="259"/>
      <c r="I775" s="269"/>
      <c r="J775" s="269"/>
      <c r="K775" s="269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44"/>
      <c r="AK775" s="244"/>
      <c r="AL775" s="44"/>
      <c r="AM775" s="211"/>
      <c r="AN775" s="211"/>
      <c r="AO775" s="247">
        <f>SUMPRODUCT(LEN($M775:$AE778)-LEN(SUBSTITUTE($M775:$AE778,"A", "")))</f>
        <v>0</v>
      </c>
      <c r="AP775" s="240">
        <f>SUMPRODUCT(LEN($AH775:$AH778)-LEN(SUBSTITUTE($AH775:$AH778,"A", "")))</f>
        <v>0</v>
      </c>
      <c r="AQ775" s="237">
        <f>SUMPRODUCT(LEN($AG775:$AG778)-LEN(SUBSTITUTE($AG775:$AG778,"A", "")))</f>
        <v>0</v>
      </c>
      <c r="AR775" s="234">
        <f>SUMPRODUCT(LEN($M775:$AE778)-LEN(SUBSTITUTE($M775:$AE778,"S", "")))</f>
        <v>0</v>
      </c>
      <c r="AS775" s="240">
        <f>SUMPRODUCT(LEN($AH775:$AH778)-LEN(SUBSTITUTE($AH775:$AH778,"S", "")))</f>
        <v>0</v>
      </c>
      <c r="AT775" s="237">
        <f>SUMPRODUCT(LEN($AG775:$AG778)-LEN(SUBSTITUTE($AG775:$AG778,"S", "")))</f>
        <v>0</v>
      </c>
      <c r="AU775" s="234">
        <f>SUMPRODUCT(LEN($M775:$AE778)-LEN(SUBSTITUTE($M775:$AE778,"F", "")))</f>
        <v>0</v>
      </c>
      <c r="AV775" s="240">
        <f>SUMPRODUCT(LEN($AH775:$AH778)-LEN(SUBSTITUTE($AH775:$AH778,"F", "")))</f>
        <v>0</v>
      </c>
      <c r="AW775" s="237">
        <f>SUMPRODUCT(LEN($AG775:$AG778)-LEN(SUBSTITUTE($AG775:$AG778,"F", "")))</f>
        <v>0</v>
      </c>
      <c r="AX775" s="234">
        <f>SUMPRODUCT(LEN($M775:$AE778)-LEN(SUBSTITUTE($M775:$AE778,"G", "")))</f>
        <v>0</v>
      </c>
      <c r="AY775" s="240">
        <f>SUMPRODUCT(LEN($AH775:$AH778)-LEN(SUBSTITUTE($AH775:$AH778,"G", "")))</f>
        <v>0</v>
      </c>
      <c r="AZ775" s="237">
        <f>SUMPRODUCT(LEN($AG775:$AG778)-LEN(SUBSTITUTE($AG775:$AG778,"G", "")))</f>
        <v>0</v>
      </c>
      <c r="BA775" s="234">
        <f>SUMPRODUCT(LEN($M775:$AE778)-LEN(SUBSTITUTE($M775:$AE778,"M", "")))</f>
        <v>0</v>
      </c>
      <c r="BB775" s="240">
        <f>SUMPRODUCT(LEN($AH775:$AH778)-LEN(SUBSTITUTE($AH775:$AH778,"M", "")))</f>
        <v>0</v>
      </c>
      <c r="BC775" s="237">
        <f>SUMPRODUCT(LEN($AG775:$AG778)-LEN(SUBSTITUTE($AG775:$AG778,"M", "")))</f>
        <v>0</v>
      </c>
      <c r="BD775" s="291">
        <f>SUMPRODUCT(LEN($AI775:$AI778)-LEN(SUBSTITUTE($AI775:$AI778,"S", "")))</f>
        <v>0</v>
      </c>
      <c r="BE775" s="294">
        <f>SUMPRODUCT(LEN($AI775:$AI778)-LEN(SUBSTITUTE($AI775:$AI778,"F", "")))</f>
        <v>0</v>
      </c>
      <c r="BF775" s="294">
        <f>SUMPRODUCT(LEN($AI775:$AI778)-LEN(SUBSTITUTE($AI775:$AI778,"G", "")))</f>
        <v>0</v>
      </c>
      <c r="BG775" s="297">
        <f>SUMPRODUCT(LEN($AI775:$AI778)-LEN(SUBSTITUTE($AI775:$AI778,"M", "")))</f>
        <v>0</v>
      </c>
    </row>
    <row r="776" spans="2:60" ht="28.15" hidden="1" customHeight="1" thickBot="1">
      <c r="B776" s="34"/>
      <c r="C776" s="266"/>
      <c r="D776" s="43"/>
      <c r="E776" s="42"/>
      <c r="F776" s="42"/>
      <c r="G776" s="41"/>
      <c r="H776" s="260"/>
      <c r="I776" s="270"/>
      <c r="J776" s="270"/>
      <c r="K776" s="270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45"/>
      <c r="AK776" s="245"/>
      <c r="AL776" s="23"/>
      <c r="AM776" s="211"/>
      <c r="AN776" s="211"/>
      <c r="AO776" s="248"/>
      <c r="AP776" s="241"/>
      <c r="AQ776" s="238"/>
      <c r="AR776" s="235"/>
      <c r="AS776" s="241"/>
      <c r="AT776" s="238"/>
      <c r="AU776" s="235"/>
      <c r="AV776" s="241"/>
      <c r="AW776" s="238"/>
      <c r="AX776" s="235"/>
      <c r="AY776" s="241"/>
      <c r="AZ776" s="238"/>
      <c r="BA776" s="235"/>
      <c r="BB776" s="241"/>
      <c r="BC776" s="238"/>
      <c r="BD776" s="292"/>
      <c r="BE776" s="295"/>
      <c r="BF776" s="295"/>
      <c r="BG776" s="298"/>
    </row>
    <row r="777" spans="2:60" ht="28.15" hidden="1" customHeight="1">
      <c r="B777" s="34"/>
      <c r="C777" s="267"/>
      <c r="D777" s="33"/>
      <c r="E777" s="32"/>
      <c r="F777" s="32"/>
      <c r="G777" s="31"/>
      <c r="H777" s="257"/>
      <c r="I777" s="271"/>
      <c r="J777" s="271"/>
      <c r="K777" s="271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45"/>
      <c r="AK777" s="245"/>
      <c r="AL777" s="23"/>
      <c r="AM777" s="211"/>
      <c r="AN777" s="211"/>
      <c r="AO777" s="248"/>
      <c r="AP777" s="241"/>
      <c r="AQ777" s="238"/>
      <c r="AR777" s="235"/>
      <c r="AS777" s="241"/>
      <c r="AT777" s="238"/>
      <c r="AU777" s="235"/>
      <c r="AV777" s="241"/>
      <c r="AW777" s="238"/>
      <c r="AX777" s="235"/>
      <c r="AY777" s="241"/>
      <c r="AZ777" s="238"/>
      <c r="BA777" s="235"/>
      <c r="BB777" s="241"/>
      <c r="BC777" s="238"/>
      <c r="BD777" s="292"/>
      <c r="BE777" s="295"/>
      <c r="BF777" s="295"/>
      <c r="BG777" s="298"/>
    </row>
    <row r="778" spans="2:60" ht="28.15" hidden="1" customHeight="1" thickBot="1">
      <c r="B778" s="22"/>
      <c r="C778" s="268"/>
      <c r="D778" s="21"/>
      <c r="E778" s="20"/>
      <c r="F778" s="20"/>
      <c r="G778" s="19"/>
      <c r="H778" s="258"/>
      <c r="I778" s="272"/>
      <c r="J778" s="272"/>
      <c r="K778" s="27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46"/>
      <c r="AK778" s="246"/>
      <c r="AL778" s="11"/>
      <c r="AM778" s="211"/>
      <c r="AN778" s="211"/>
      <c r="AO778" s="249"/>
      <c r="AP778" s="242"/>
      <c r="AQ778" s="239"/>
      <c r="AR778" s="236"/>
      <c r="AS778" s="242"/>
      <c r="AT778" s="239"/>
      <c r="AU778" s="236"/>
      <c r="AV778" s="242"/>
      <c r="AW778" s="239"/>
      <c r="AX778" s="236"/>
      <c r="AY778" s="242"/>
      <c r="AZ778" s="239"/>
      <c r="BA778" s="236"/>
      <c r="BB778" s="242"/>
      <c r="BC778" s="239"/>
      <c r="BD778" s="293"/>
      <c r="BE778" s="296"/>
      <c r="BF778" s="296"/>
      <c r="BG778" s="299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29" t="s">
        <v>287</v>
      </c>
      <c r="M779" s="278"/>
      <c r="N779" s="229" t="s">
        <v>286</v>
      </c>
      <c r="O779" s="278"/>
      <c r="P779" s="229" t="s">
        <v>286</v>
      </c>
      <c r="Q779" s="230"/>
      <c r="R779" s="229" t="s">
        <v>286</v>
      </c>
      <c r="S779" s="230"/>
      <c r="T779" s="229" t="s">
        <v>286</v>
      </c>
      <c r="U779" s="230"/>
      <c r="V779" s="229" t="s">
        <v>286</v>
      </c>
      <c r="W779" s="230"/>
      <c r="X779" s="229" t="s">
        <v>286</v>
      </c>
      <c r="Y779" s="230"/>
      <c r="Z779" s="229" t="s">
        <v>286</v>
      </c>
      <c r="AA779" s="230"/>
      <c r="AB779" s="229" t="s">
        <v>286</v>
      </c>
      <c r="AC779" s="230"/>
      <c r="AD779" s="229" t="s">
        <v>286</v>
      </c>
      <c r="AE779" s="230"/>
      <c r="AF779" s="243" t="s">
        <v>285</v>
      </c>
      <c r="AG779" s="230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75"/>
      <c r="F780" s="276"/>
      <c r="G780" s="277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65">
        <v>1</v>
      </c>
      <c r="D781" s="54"/>
      <c r="E781" s="53"/>
      <c r="F781" s="53"/>
      <c r="G781" s="52"/>
      <c r="H781" s="259"/>
      <c r="I781" s="269"/>
      <c r="J781" s="269"/>
      <c r="K781" s="269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44"/>
      <c r="AK781" s="244"/>
      <c r="AL781" s="44"/>
      <c r="AM781" s="211"/>
      <c r="AN781" s="211"/>
      <c r="AO781" s="247">
        <f>SUMPRODUCT(LEN($M781:$AE784)-LEN(SUBSTITUTE($M781:$AE784,"A", "")))</f>
        <v>0</v>
      </c>
      <c r="AP781" s="240">
        <f>SUMPRODUCT(LEN($AH781:$AH784)-LEN(SUBSTITUTE($AH781:$AH784,"A", "")))</f>
        <v>0</v>
      </c>
      <c r="AQ781" s="237">
        <f>SUMPRODUCT(LEN($AG781:$AG784)-LEN(SUBSTITUTE($AG781:$AG784,"A", "")))</f>
        <v>0</v>
      </c>
      <c r="AR781" s="234">
        <f>SUMPRODUCT(LEN($M781:$AE784)-LEN(SUBSTITUTE($M781:$AE784,"S", "")))</f>
        <v>0</v>
      </c>
      <c r="AS781" s="240">
        <f>SUMPRODUCT(LEN($AH781:$AH784)-LEN(SUBSTITUTE($AH781:$AH784,"S", "")))</f>
        <v>0</v>
      </c>
      <c r="AT781" s="237">
        <f>SUMPRODUCT(LEN($AG781:$AG784)-LEN(SUBSTITUTE($AG781:$AG784,"S", "")))</f>
        <v>0</v>
      </c>
      <c r="AU781" s="234">
        <f>SUMPRODUCT(LEN($M781:$AE784)-LEN(SUBSTITUTE($M781:$AE784,"F", "")))</f>
        <v>0</v>
      </c>
      <c r="AV781" s="240">
        <f>SUMPRODUCT(LEN($AH781:$AH784)-LEN(SUBSTITUTE($AH781:$AH784,"F", "")))</f>
        <v>0</v>
      </c>
      <c r="AW781" s="237">
        <f>SUMPRODUCT(LEN($AG781:$AG784)-LEN(SUBSTITUTE($AG781:$AG784,"F", "")))</f>
        <v>0</v>
      </c>
      <c r="AX781" s="234">
        <f>SUMPRODUCT(LEN($M781:$AE784)-LEN(SUBSTITUTE($M781:$AE784,"G", "")))</f>
        <v>0</v>
      </c>
      <c r="AY781" s="240">
        <f>SUMPRODUCT(LEN($AH781:$AH784)-LEN(SUBSTITUTE($AH781:$AH784,"G", "")))</f>
        <v>0</v>
      </c>
      <c r="AZ781" s="237">
        <f>SUMPRODUCT(LEN($AG781:$AG784)-LEN(SUBSTITUTE($AG781:$AG784,"G", "")))</f>
        <v>0</v>
      </c>
      <c r="BA781" s="234">
        <f>SUMPRODUCT(LEN($M781:$AE784)-LEN(SUBSTITUTE($M781:$AE784,"M", "")))</f>
        <v>0</v>
      </c>
      <c r="BB781" s="240">
        <f>SUMPRODUCT(LEN($AH781:$AH784)-LEN(SUBSTITUTE($AH781:$AH784,"M", "")))</f>
        <v>0</v>
      </c>
      <c r="BC781" s="237">
        <f>SUMPRODUCT(LEN($AG781:$AG784)-LEN(SUBSTITUTE($AG781:$AG784,"M", "")))</f>
        <v>0</v>
      </c>
      <c r="BD781" s="291">
        <f>SUMPRODUCT(LEN($AI781:$AI784)-LEN(SUBSTITUTE($AI781:$AI784,"S", "")))</f>
        <v>0</v>
      </c>
      <c r="BE781" s="294">
        <f>SUMPRODUCT(LEN($AI781:$AI784)-LEN(SUBSTITUTE($AI781:$AI784,"F", "")))</f>
        <v>0</v>
      </c>
      <c r="BF781" s="294">
        <f>SUMPRODUCT(LEN($AI781:$AI784)-LEN(SUBSTITUTE($AI781:$AI784,"G", "")))</f>
        <v>0</v>
      </c>
      <c r="BG781" s="297">
        <f>SUMPRODUCT(LEN($AI781:$AI784)-LEN(SUBSTITUTE($AI781:$AI784,"M", "")))</f>
        <v>0</v>
      </c>
    </row>
    <row r="782" spans="2:60" ht="28.15" hidden="1" customHeight="1" thickBot="1">
      <c r="B782" s="34"/>
      <c r="C782" s="266"/>
      <c r="D782" s="43"/>
      <c r="E782" s="42"/>
      <c r="F782" s="42"/>
      <c r="G782" s="41"/>
      <c r="H782" s="260"/>
      <c r="I782" s="270"/>
      <c r="J782" s="270"/>
      <c r="K782" s="270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45"/>
      <c r="AK782" s="245"/>
      <c r="AL782" s="23"/>
      <c r="AM782" s="211"/>
      <c r="AN782" s="211"/>
      <c r="AO782" s="248"/>
      <c r="AP782" s="241"/>
      <c r="AQ782" s="238"/>
      <c r="AR782" s="235"/>
      <c r="AS782" s="241"/>
      <c r="AT782" s="238"/>
      <c r="AU782" s="235"/>
      <c r="AV782" s="241"/>
      <c r="AW782" s="238"/>
      <c r="AX782" s="235"/>
      <c r="AY782" s="241"/>
      <c r="AZ782" s="238"/>
      <c r="BA782" s="235"/>
      <c r="BB782" s="241"/>
      <c r="BC782" s="238"/>
      <c r="BD782" s="292"/>
      <c r="BE782" s="295"/>
      <c r="BF782" s="295"/>
      <c r="BG782" s="298"/>
    </row>
    <row r="783" spans="2:60" ht="28.15" hidden="1" customHeight="1">
      <c r="B783" s="34"/>
      <c r="C783" s="267"/>
      <c r="D783" s="33"/>
      <c r="E783" s="32"/>
      <c r="F783" s="32"/>
      <c r="G783" s="31"/>
      <c r="H783" s="257"/>
      <c r="I783" s="271"/>
      <c r="J783" s="271"/>
      <c r="K783" s="271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45"/>
      <c r="AK783" s="245"/>
      <c r="AL783" s="23"/>
      <c r="AM783" s="211"/>
      <c r="AN783" s="211"/>
      <c r="AO783" s="248"/>
      <c r="AP783" s="241"/>
      <c r="AQ783" s="238"/>
      <c r="AR783" s="235"/>
      <c r="AS783" s="241"/>
      <c r="AT783" s="238"/>
      <c r="AU783" s="235"/>
      <c r="AV783" s="241"/>
      <c r="AW783" s="238"/>
      <c r="AX783" s="235"/>
      <c r="AY783" s="241"/>
      <c r="AZ783" s="238"/>
      <c r="BA783" s="235"/>
      <c r="BB783" s="241"/>
      <c r="BC783" s="238"/>
      <c r="BD783" s="292"/>
      <c r="BE783" s="295"/>
      <c r="BF783" s="295"/>
      <c r="BG783" s="298"/>
    </row>
    <row r="784" spans="2:60" ht="28.15" hidden="1" customHeight="1" thickBot="1">
      <c r="B784" s="34"/>
      <c r="C784" s="273"/>
      <c r="D784" s="64"/>
      <c r="E784" s="63"/>
      <c r="F784" s="63"/>
      <c r="G784" s="62"/>
      <c r="H784" s="258"/>
      <c r="I784" s="274"/>
      <c r="J784" s="274"/>
      <c r="K784" s="274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50"/>
      <c r="AK784" s="250"/>
      <c r="AL784" s="55"/>
      <c r="AM784" s="211"/>
      <c r="AN784" s="211"/>
      <c r="AO784" s="249"/>
      <c r="AP784" s="242"/>
      <c r="AQ784" s="239"/>
      <c r="AR784" s="236"/>
      <c r="AS784" s="242"/>
      <c r="AT784" s="239"/>
      <c r="AU784" s="236"/>
      <c r="AV784" s="242"/>
      <c r="AW784" s="239"/>
      <c r="AX784" s="236"/>
      <c r="AY784" s="242"/>
      <c r="AZ784" s="239"/>
      <c r="BA784" s="236"/>
      <c r="BB784" s="242"/>
      <c r="BC784" s="239"/>
      <c r="BD784" s="293"/>
      <c r="BE784" s="296"/>
      <c r="BF784" s="296"/>
      <c r="BG784" s="299"/>
    </row>
    <row r="785" spans="2:60" ht="28.15" hidden="1" customHeight="1">
      <c r="B785" s="34"/>
      <c r="C785" s="265">
        <v>2</v>
      </c>
      <c r="D785" s="54"/>
      <c r="E785" s="53"/>
      <c r="F785" s="53"/>
      <c r="G785" s="52"/>
      <c r="H785" s="259"/>
      <c r="I785" s="269"/>
      <c r="J785" s="269"/>
      <c r="K785" s="269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51"/>
      <c r="AK785" s="254"/>
      <c r="AL785" s="44"/>
      <c r="AM785" s="211"/>
      <c r="AN785" s="211"/>
      <c r="AO785" s="247">
        <f>SUMPRODUCT(LEN($M785:$AE788)-LEN(SUBSTITUTE($M785:$AE788,"A", "")))</f>
        <v>0</v>
      </c>
      <c r="AP785" s="240">
        <f>SUMPRODUCT(LEN($AH785:$AH788)-LEN(SUBSTITUTE($AH785:$AH788,"A", "")))</f>
        <v>0</v>
      </c>
      <c r="AQ785" s="237">
        <f>SUMPRODUCT(LEN($AG785:$AG788)-LEN(SUBSTITUTE($AG785:$AG788,"A", "")))</f>
        <v>0</v>
      </c>
      <c r="AR785" s="234">
        <f>SUMPRODUCT(LEN($M785:$AE788)-LEN(SUBSTITUTE($M785:$AE788,"S", "")))</f>
        <v>0</v>
      </c>
      <c r="AS785" s="240">
        <f>SUMPRODUCT(LEN($AH785:$AH788)-LEN(SUBSTITUTE($AH785:$AH788,"S", "")))</f>
        <v>0</v>
      </c>
      <c r="AT785" s="237">
        <f>SUMPRODUCT(LEN($AG785:$AG788)-LEN(SUBSTITUTE($AG785:$AG788,"S", "")))</f>
        <v>0</v>
      </c>
      <c r="AU785" s="234">
        <f>SUMPRODUCT(LEN($M785:$AE788)-LEN(SUBSTITUTE($M785:$AE788,"F", "")))</f>
        <v>0</v>
      </c>
      <c r="AV785" s="240">
        <f>SUMPRODUCT(LEN($AH785:$AH788)-LEN(SUBSTITUTE($AH785:$AH788,"F", "")))</f>
        <v>0</v>
      </c>
      <c r="AW785" s="237">
        <f>SUMPRODUCT(LEN($AG785:$AG788)-LEN(SUBSTITUTE($AG785:$AG788,"F", "")))</f>
        <v>0</v>
      </c>
      <c r="AX785" s="234">
        <f>SUMPRODUCT(LEN($M785:$AE788)-LEN(SUBSTITUTE($M785:$AE788,"G", "")))</f>
        <v>0</v>
      </c>
      <c r="AY785" s="240">
        <f>SUMPRODUCT(LEN($AH785:$AH788)-LEN(SUBSTITUTE($AH785:$AH788,"G", "")))</f>
        <v>0</v>
      </c>
      <c r="AZ785" s="237">
        <f>SUMPRODUCT(LEN($AG785:$AG788)-LEN(SUBSTITUTE($AG785:$AG788,"G", "")))</f>
        <v>0</v>
      </c>
      <c r="BA785" s="234">
        <f>SUMPRODUCT(LEN($M785:$AE788)-LEN(SUBSTITUTE($M785:$AE788,"M", "")))</f>
        <v>0</v>
      </c>
      <c r="BB785" s="240">
        <f>SUMPRODUCT(LEN($AH785:$AH788)-LEN(SUBSTITUTE($AH785:$AH788,"M", "")))</f>
        <v>0</v>
      </c>
      <c r="BC785" s="237">
        <f>SUMPRODUCT(LEN($AG785:$AG788)-LEN(SUBSTITUTE($AG785:$AG788,"M", "")))</f>
        <v>0</v>
      </c>
      <c r="BD785" s="291">
        <f>SUMPRODUCT(LEN($AI785:$AI788)-LEN(SUBSTITUTE($AI785:$AI788,"S", "")))</f>
        <v>0</v>
      </c>
      <c r="BE785" s="294">
        <f>SUMPRODUCT(LEN($AI785:$AI788)-LEN(SUBSTITUTE($AI785:$AI788,"F", "")))</f>
        <v>0</v>
      </c>
      <c r="BF785" s="294">
        <f>SUMPRODUCT(LEN($AI785:$AI788)-LEN(SUBSTITUTE($AI785:$AI788,"G", "")))</f>
        <v>0</v>
      </c>
      <c r="BG785" s="297">
        <f>SUMPRODUCT(LEN($AI785:$AI788)-LEN(SUBSTITUTE($AI785:$AI788,"M", "")))</f>
        <v>0</v>
      </c>
    </row>
    <row r="786" spans="2:60" ht="28.15" hidden="1" customHeight="1" thickBot="1">
      <c r="B786" s="34"/>
      <c r="C786" s="266"/>
      <c r="D786" s="43"/>
      <c r="E786" s="42"/>
      <c r="F786" s="42"/>
      <c r="G786" s="41"/>
      <c r="H786" s="260"/>
      <c r="I786" s="270"/>
      <c r="J786" s="270"/>
      <c r="K786" s="270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52"/>
      <c r="AK786" s="255"/>
      <c r="AL786" s="23"/>
      <c r="AM786" s="211"/>
      <c r="AN786" s="211"/>
      <c r="AO786" s="248"/>
      <c r="AP786" s="241"/>
      <c r="AQ786" s="238"/>
      <c r="AR786" s="235"/>
      <c r="AS786" s="241"/>
      <c r="AT786" s="238"/>
      <c r="AU786" s="235"/>
      <c r="AV786" s="241"/>
      <c r="AW786" s="238"/>
      <c r="AX786" s="235"/>
      <c r="AY786" s="241"/>
      <c r="AZ786" s="238"/>
      <c r="BA786" s="235"/>
      <c r="BB786" s="241"/>
      <c r="BC786" s="238"/>
      <c r="BD786" s="292"/>
      <c r="BE786" s="295"/>
      <c r="BF786" s="295"/>
      <c r="BG786" s="298"/>
    </row>
    <row r="787" spans="2:60" ht="28.15" hidden="1" customHeight="1">
      <c r="B787" s="34"/>
      <c r="C787" s="267"/>
      <c r="D787" s="33"/>
      <c r="E787" s="32"/>
      <c r="F787" s="32"/>
      <c r="G787" s="31"/>
      <c r="H787" s="257"/>
      <c r="I787" s="271"/>
      <c r="J787" s="271"/>
      <c r="K787" s="271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52"/>
      <c r="AK787" s="255"/>
      <c r="AL787" s="23"/>
      <c r="AM787" s="211"/>
      <c r="AN787" s="211"/>
      <c r="AO787" s="248"/>
      <c r="AP787" s="241"/>
      <c r="AQ787" s="238"/>
      <c r="AR787" s="235"/>
      <c r="AS787" s="241"/>
      <c r="AT787" s="238"/>
      <c r="AU787" s="235"/>
      <c r="AV787" s="241"/>
      <c r="AW787" s="238"/>
      <c r="AX787" s="235"/>
      <c r="AY787" s="241"/>
      <c r="AZ787" s="238"/>
      <c r="BA787" s="235"/>
      <c r="BB787" s="241"/>
      <c r="BC787" s="238"/>
      <c r="BD787" s="292"/>
      <c r="BE787" s="295"/>
      <c r="BF787" s="295"/>
      <c r="BG787" s="298"/>
    </row>
    <row r="788" spans="2:60" ht="28.15" hidden="1" customHeight="1" thickBot="1">
      <c r="B788" s="34"/>
      <c r="C788" s="273"/>
      <c r="D788" s="64"/>
      <c r="E788" s="63"/>
      <c r="F788" s="63"/>
      <c r="G788" s="62"/>
      <c r="H788" s="258"/>
      <c r="I788" s="274"/>
      <c r="J788" s="274"/>
      <c r="K788" s="274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53"/>
      <c r="AK788" s="256"/>
      <c r="AL788" s="55"/>
      <c r="AM788" s="211"/>
      <c r="AN788" s="211"/>
      <c r="AO788" s="249"/>
      <c r="AP788" s="242"/>
      <c r="AQ788" s="239"/>
      <c r="AR788" s="236"/>
      <c r="AS788" s="242"/>
      <c r="AT788" s="239"/>
      <c r="AU788" s="236"/>
      <c r="AV788" s="242"/>
      <c r="AW788" s="239"/>
      <c r="AX788" s="236"/>
      <c r="AY788" s="242"/>
      <c r="AZ788" s="239"/>
      <c r="BA788" s="236"/>
      <c r="BB788" s="242"/>
      <c r="BC788" s="239"/>
      <c r="BD788" s="293"/>
      <c r="BE788" s="296"/>
      <c r="BF788" s="296"/>
      <c r="BG788" s="299"/>
    </row>
    <row r="789" spans="2:60" ht="28.15" hidden="1" customHeight="1">
      <c r="B789" s="34"/>
      <c r="C789" s="265">
        <v>3</v>
      </c>
      <c r="D789" s="54"/>
      <c r="E789" s="53"/>
      <c r="F789" s="53"/>
      <c r="G789" s="52"/>
      <c r="H789" s="259"/>
      <c r="I789" s="269"/>
      <c r="J789" s="269"/>
      <c r="K789" s="269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44"/>
      <c r="AK789" s="244"/>
      <c r="AL789" s="44"/>
      <c r="AM789" s="211"/>
      <c r="AN789" s="211"/>
      <c r="AO789" s="247">
        <f>SUMPRODUCT(LEN($M789:$AE792)-LEN(SUBSTITUTE($M789:$AE792,"A", "")))</f>
        <v>0</v>
      </c>
      <c r="AP789" s="240">
        <f>SUMPRODUCT(LEN($AH789:$AH792)-LEN(SUBSTITUTE($AH789:$AH792,"A", "")))</f>
        <v>0</v>
      </c>
      <c r="AQ789" s="237">
        <f>SUMPRODUCT(LEN($AG789:$AG792)-LEN(SUBSTITUTE($AG789:$AG792,"A", "")))</f>
        <v>0</v>
      </c>
      <c r="AR789" s="234">
        <f>SUMPRODUCT(LEN($M789:$AE792)-LEN(SUBSTITUTE($M789:$AE792,"S", "")))</f>
        <v>0</v>
      </c>
      <c r="AS789" s="240">
        <f>SUMPRODUCT(LEN($AH789:$AH792)-LEN(SUBSTITUTE($AH789:$AH792,"S", "")))</f>
        <v>0</v>
      </c>
      <c r="AT789" s="237">
        <f>SUMPRODUCT(LEN($AG789:$AG792)-LEN(SUBSTITUTE($AG789:$AG792,"S", "")))</f>
        <v>0</v>
      </c>
      <c r="AU789" s="234">
        <f>SUMPRODUCT(LEN($M789:$AE792)-LEN(SUBSTITUTE($M789:$AE792,"F", "")))</f>
        <v>0</v>
      </c>
      <c r="AV789" s="240">
        <f>SUMPRODUCT(LEN($AH789:$AH792)-LEN(SUBSTITUTE($AH789:$AH792,"F", "")))</f>
        <v>0</v>
      </c>
      <c r="AW789" s="237">
        <f>SUMPRODUCT(LEN($AG789:$AG792)-LEN(SUBSTITUTE($AG789:$AG792,"F", "")))</f>
        <v>0</v>
      </c>
      <c r="AX789" s="234">
        <f>SUMPRODUCT(LEN($M789:$AE792)-LEN(SUBSTITUTE($M789:$AE792,"G", "")))</f>
        <v>0</v>
      </c>
      <c r="AY789" s="240">
        <f>SUMPRODUCT(LEN($AH789:$AH792)-LEN(SUBSTITUTE($AH789:$AH792,"G", "")))</f>
        <v>0</v>
      </c>
      <c r="AZ789" s="237">
        <f>SUMPRODUCT(LEN($AG789:$AG792)-LEN(SUBSTITUTE($AG789:$AG792,"G", "")))</f>
        <v>0</v>
      </c>
      <c r="BA789" s="234">
        <f>SUMPRODUCT(LEN($M789:$AE792)-LEN(SUBSTITUTE($M789:$AE792,"M", "")))</f>
        <v>0</v>
      </c>
      <c r="BB789" s="240">
        <f>SUMPRODUCT(LEN($AH789:$AH792)-LEN(SUBSTITUTE($AH789:$AH792,"M", "")))</f>
        <v>0</v>
      </c>
      <c r="BC789" s="237">
        <f>SUMPRODUCT(LEN($AG789:$AG792)-LEN(SUBSTITUTE($AG789:$AG792,"M", "")))</f>
        <v>0</v>
      </c>
      <c r="BD789" s="291">
        <f>SUMPRODUCT(LEN($AI789:$AI792)-LEN(SUBSTITUTE($AI789:$AI792,"S", "")))</f>
        <v>0</v>
      </c>
      <c r="BE789" s="294">
        <f>SUMPRODUCT(LEN($AI789:$AI792)-LEN(SUBSTITUTE($AI789:$AI792,"F", "")))</f>
        <v>0</v>
      </c>
      <c r="BF789" s="294">
        <f>SUMPRODUCT(LEN($AI789:$AI792)-LEN(SUBSTITUTE($AI789:$AI792,"G", "")))</f>
        <v>0</v>
      </c>
      <c r="BG789" s="297">
        <f>SUMPRODUCT(LEN($AI789:$AI792)-LEN(SUBSTITUTE($AI789:$AI792,"M", "")))</f>
        <v>0</v>
      </c>
    </row>
    <row r="790" spans="2:60" ht="28.15" hidden="1" customHeight="1" thickBot="1">
      <c r="B790" s="34"/>
      <c r="C790" s="266"/>
      <c r="D790" s="43"/>
      <c r="E790" s="42"/>
      <c r="F790" s="42"/>
      <c r="G790" s="41"/>
      <c r="H790" s="260"/>
      <c r="I790" s="270"/>
      <c r="J790" s="270"/>
      <c r="K790" s="270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45"/>
      <c r="AK790" s="245"/>
      <c r="AL790" s="23"/>
      <c r="AM790" s="211"/>
      <c r="AN790" s="211"/>
      <c r="AO790" s="248"/>
      <c r="AP790" s="241"/>
      <c r="AQ790" s="238"/>
      <c r="AR790" s="235"/>
      <c r="AS790" s="241"/>
      <c r="AT790" s="238"/>
      <c r="AU790" s="235"/>
      <c r="AV790" s="241"/>
      <c r="AW790" s="238"/>
      <c r="AX790" s="235"/>
      <c r="AY790" s="241"/>
      <c r="AZ790" s="238"/>
      <c r="BA790" s="235"/>
      <c r="BB790" s="241"/>
      <c r="BC790" s="238"/>
      <c r="BD790" s="292"/>
      <c r="BE790" s="295"/>
      <c r="BF790" s="295"/>
      <c r="BG790" s="298"/>
    </row>
    <row r="791" spans="2:60" ht="28.15" hidden="1" customHeight="1">
      <c r="B791" s="34"/>
      <c r="C791" s="267"/>
      <c r="D791" s="33"/>
      <c r="E791" s="32"/>
      <c r="F791" s="32"/>
      <c r="G791" s="31"/>
      <c r="H791" s="257"/>
      <c r="I791" s="271"/>
      <c r="J791" s="271"/>
      <c r="K791" s="271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45"/>
      <c r="AK791" s="245"/>
      <c r="AL791" s="23"/>
      <c r="AM791" s="211"/>
      <c r="AN791" s="211"/>
      <c r="AO791" s="248"/>
      <c r="AP791" s="241"/>
      <c r="AQ791" s="238"/>
      <c r="AR791" s="235"/>
      <c r="AS791" s="241"/>
      <c r="AT791" s="238"/>
      <c r="AU791" s="235"/>
      <c r="AV791" s="241"/>
      <c r="AW791" s="238"/>
      <c r="AX791" s="235"/>
      <c r="AY791" s="241"/>
      <c r="AZ791" s="238"/>
      <c r="BA791" s="235"/>
      <c r="BB791" s="241"/>
      <c r="BC791" s="238"/>
      <c r="BD791" s="292"/>
      <c r="BE791" s="295"/>
      <c r="BF791" s="295"/>
      <c r="BG791" s="298"/>
    </row>
    <row r="792" spans="2:60" ht="28.15" hidden="1" customHeight="1" thickBot="1">
      <c r="B792" s="22"/>
      <c r="C792" s="268"/>
      <c r="D792" s="21"/>
      <c r="E792" s="20"/>
      <c r="F792" s="20"/>
      <c r="G792" s="19"/>
      <c r="H792" s="258"/>
      <c r="I792" s="272"/>
      <c r="J792" s="272"/>
      <c r="K792" s="27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46"/>
      <c r="AK792" s="246"/>
      <c r="AL792" s="11"/>
      <c r="AM792" s="211"/>
      <c r="AN792" s="211"/>
      <c r="AO792" s="249"/>
      <c r="AP792" s="242"/>
      <c r="AQ792" s="239"/>
      <c r="AR792" s="236"/>
      <c r="AS792" s="242"/>
      <c r="AT792" s="239"/>
      <c r="AU792" s="236"/>
      <c r="AV792" s="242"/>
      <c r="AW792" s="239"/>
      <c r="AX792" s="236"/>
      <c r="AY792" s="242"/>
      <c r="AZ792" s="239"/>
      <c r="BA792" s="236"/>
      <c r="BB792" s="242"/>
      <c r="BC792" s="239"/>
      <c r="BD792" s="293"/>
      <c r="BE792" s="296"/>
      <c r="BF792" s="296"/>
      <c r="BG792" s="299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29" t="s">
        <v>287</v>
      </c>
      <c r="M793" s="278"/>
      <c r="N793" s="229" t="s">
        <v>286</v>
      </c>
      <c r="O793" s="278"/>
      <c r="P793" s="229" t="s">
        <v>286</v>
      </c>
      <c r="Q793" s="230"/>
      <c r="R793" s="229" t="s">
        <v>286</v>
      </c>
      <c r="S793" s="230"/>
      <c r="T793" s="229" t="s">
        <v>286</v>
      </c>
      <c r="U793" s="230"/>
      <c r="V793" s="229" t="s">
        <v>286</v>
      </c>
      <c r="W793" s="230"/>
      <c r="X793" s="229" t="s">
        <v>286</v>
      </c>
      <c r="Y793" s="230"/>
      <c r="Z793" s="229" t="s">
        <v>286</v>
      </c>
      <c r="AA793" s="230"/>
      <c r="AB793" s="229" t="s">
        <v>286</v>
      </c>
      <c r="AC793" s="230"/>
      <c r="AD793" s="229" t="s">
        <v>286</v>
      </c>
      <c r="AE793" s="230"/>
      <c r="AF793" s="243" t="s">
        <v>285</v>
      </c>
      <c r="AG793" s="230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75"/>
      <c r="F794" s="276"/>
      <c r="G794" s="277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65">
        <v>1</v>
      </c>
      <c r="D795" s="54"/>
      <c r="E795" s="53"/>
      <c r="F795" s="53"/>
      <c r="G795" s="52"/>
      <c r="H795" s="259"/>
      <c r="I795" s="269"/>
      <c r="J795" s="269"/>
      <c r="K795" s="269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44"/>
      <c r="AK795" s="244"/>
      <c r="AL795" s="44"/>
      <c r="AM795" s="211"/>
      <c r="AN795" s="211"/>
      <c r="AO795" s="247">
        <f>SUMPRODUCT(LEN($M795:$AE798)-LEN(SUBSTITUTE($M795:$AE798,"A", "")))</f>
        <v>0</v>
      </c>
      <c r="AP795" s="240">
        <f>SUMPRODUCT(LEN($AH795:$AH798)-LEN(SUBSTITUTE($AH795:$AH798,"A", "")))</f>
        <v>0</v>
      </c>
      <c r="AQ795" s="237">
        <f>SUMPRODUCT(LEN($AG795:$AG798)-LEN(SUBSTITUTE($AG795:$AG798,"A", "")))</f>
        <v>0</v>
      </c>
      <c r="AR795" s="234">
        <f>SUMPRODUCT(LEN($M795:$AE798)-LEN(SUBSTITUTE($M795:$AE798,"S", "")))</f>
        <v>0</v>
      </c>
      <c r="AS795" s="240">
        <f>SUMPRODUCT(LEN($AH795:$AH798)-LEN(SUBSTITUTE($AH795:$AH798,"S", "")))</f>
        <v>0</v>
      </c>
      <c r="AT795" s="237">
        <f>SUMPRODUCT(LEN($AG795:$AG798)-LEN(SUBSTITUTE($AG795:$AG798,"S", "")))</f>
        <v>0</v>
      </c>
      <c r="AU795" s="234">
        <f>SUMPRODUCT(LEN($M795:$AE798)-LEN(SUBSTITUTE($M795:$AE798,"F", "")))</f>
        <v>0</v>
      </c>
      <c r="AV795" s="240">
        <f>SUMPRODUCT(LEN($AH795:$AH798)-LEN(SUBSTITUTE($AH795:$AH798,"F", "")))</f>
        <v>0</v>
      </c>
      <c r="AW795" s="237">
        <f>SUMPRODUCT(LEN($AG795:$AG798)-LEN(SUBSTITUTE($AG795:$AG798,"F", "")))</f>
        <v>0</v>
      </c>
      <c r="AX795" s="234">
        <f>SUMPRODUCT(LEN($M795:$AE798)-LEN(SUBSTITUTE($M795:$AE798,"G", "")))</f>
        <v>0</v>
      </c>
      <c r="AY795" s="240">
        <f>SUMPRODUCT(LEN($AH795:$AH798)-LEN(SUBSTITUTE($AH795:$AH798,"G", "")))</f>
        <v>0</v>
      </c>
      <c r="AZ795" s="237">
        <f>SUMPRODUCT(LEN($AG795:$AG798)-LEN(SUBSTITUTE($AG795:$AG798,"G", "")))</f>
        <v>0</v>
      </c>
      <c r="BA795" s="234">
        <f>SUMPRODUCT(LEN($M795:$AE798)-LEN(SUBSTITUTE($M795:$AE798,"M", "")))</f>
        <v>0</v>
      </c>
      <c r="BB795" s="240">
        <f>SUMPRODUCT(LEN($AH795:$AH798)-LEN(SUBSTITUTE($AH795:$AH798,"M", "")))</f>
        <v>0</v>
      </c>
      <c r="BC795" s="237">
        <f>SUMPRODUCT(LEN($AG795:$AG798)-LEN(SUBSTITUTE($AG795:$AG798,"M", "")))</f>
        <v>0</v>
      </c>
      <c r="BD795" s="291">
        <f>SUMPRODUCT(LEN($AI795:$AI798)-LEN(SUBSTITUTE($AI795:$AI798,"S", "")))</f>
        <v>0</v>
      </c>
      <c r="BE795" s="294">
        <f>SUMPRODUCT(LEN($AI795:$AI798)-LEN(SUBSTITUTE($AI795:$AI798,"F", "")))</f>
        <v>0</v>
      </c>
      <c r="BF795" s="294">
        <f>SUMPRODUCT(LEN($AI795:$AI798)-LEN(SUBSTITUTE($AI795:$AI798,"G", "")))</f>
        <v>0</v>
      </c>
      <c r="BG795" s="297">
        <f>SUMPRODUCT(LEN($AI795:$AI798)-LEN(SUBSTITUTE($AI795:$AI798,"M", "")))</f>
        <v>0</v>
      </c>
    </row>
    <row r="796" spans="2:60" ht="28.15" hidden="1" customHeight="1" thickBot="1">
      <c r="B796" s="34"/>
      <c r="C796" s="266"/>
      <c r="D796" s="43"/>
      <c r="E796" s="42"/>
      <c r="F796" s="42"/>
      <c r="G796" s="41"/>
      <c r="H796" s="260"/>
      <c r="I796" s="270"/>
      <c r="J796" s="270"/>
      <c r="K796" s="270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45"/>
      <c r="AK796" s="245"/>
      <c r="AL796" s="23"/>
      <c r="AM796" s="211"/>
      <c r="AN796" s="211"/>
      <c r="AO796" s="248"/>
      <c r="AP796" s="241"/>
      <c r="AQ796" s="238"/>
      <c r="AR796" s="235"/>
      <c r="AS796" s="241"/>
      <c r="AT796" s="238"/>
      <c r="AU796" s="235"/>
      <c r="AV796" s="241"/>
      <c r="AW796" s="238"/>
      <c r="AX796" s="235"/>
      <c r="AY796" s="241"/>
      <c r="AZ796" s="238"/>
      <c r="BA796" s="235"/>
      <c r="BB796" s="241"/>
      <c r="BC796" s="238"/>
      <c r="BD796" s="292"/>
      <c r="BE796" s="295"/>
      <c r="BF796" s="295"/>
      <c r="BG796" s="298"/>
    </row>
    <row r="797" spans="2:60" ht="28.15" hidden="1" customHeight="1">
      <c r="B797" s="34"/>
      <c r="C797" s="267"/>
      <c r="D797" s="33"/>
      <c r="E797" s="32"/>
      <c r="F797" s="32"/>
      <c r="G797" s="31"/>
      <c r="H797" s="257"/>
      <c r="I797" s="271"/>
      <c r="J797" s="271"/>
      <c r="K797" s="271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45"/>
      <c r="AK797" s="245"/>
      <c r="AL797" s="23"/>
      <c r="AM797" s="211"/>
      <c r="AN797" s="211"/>
      <c r="AO797" s="248"/>
      <c r="AP797" s="241"/>
      <c r="AQ797" s="238"/>
      <c r="AR797" s="235"/>
      <c r="AS797" s="241"/>
      <c r="AT797" s="238"/>
      <c r="AU797" s="235"/>
      <c r="AV797" s="241"/>
      <c r="AW797" s="238"/>
      <c r="AX797" s="235"/>
      <c r="AY797" s="241"/>
      <c r="AZ797" s="238"/>
      <c r="BA797" s="235"/>
      <c r="BB797" s="241"/>
      <c r="BC797" s="238"/>
      <c r="BD797" s="292"/>
      <c r="BE797" s="295"/>
      <c r="BF797" s="295"/>
      <c r="BG797" s="298"/>
    </row>
    <row r="798" spans="2:60" ht="28.15" hidden="1" customHeight="1" thickBot="1">
      <c r="B798" s="34"/>
      <c r="C798" s="273"/>
      <c r="D798" s="64"/>
      <c r="E798" s="63"/>
      <c r="F798" s="63"/>
      <c r="G798" s="62"/>
      <c r="H798" s="258"/>
      <c r="I798" s="274"/>
      <c r="J798" s="274"/>
      <c r="K798" s="274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50"/>
      <c r="AK798" s="250"/>
      <c r="AL798" s="55"/>
      <c r="AM798" s="211"/>
      <c r="AN798" s="211"/>
      <c r="AO798" s="249"/>
      <c r="AP798" s="242"/>
      <c r="AQ798" s="239"/>
      <c r="AR798" s="236"/>
      <c r="AS798" s="242"/>
      <c r="AT798" s="239"/>
      <c r="AU798" s="236"/>
      <c r="AV798" s="242"/>
      <c r="AW798" s="239"/>
      <c r="AX798" s="236"/>
      <c r="AY798" s="242"/>
      <c r="AZ798" s="239"/>
      <c r="BA798" s="236"/>
      <c r="BB798" s="242"/>
      <c r="BC798" s="239"/>
      <c r="BD798" s="293"/>
      <c r="BE798" s="296"/>
      <c r="BF798" s="296"/>
      <c r="BG798" s="299"/>
    </row>
    <row r="799" spans="2:60" ht="28.15" hidden="1" customHeight="1">
      <c r="B799" s="34"/>
      <c r="C799" s="265">
        <v>2</v>
      </c>
      <c r="D799" s="54"/>
      <c r="E799" s="53"/>
      <c r="F799" s="53"/>
      <c r="G799" s="52"/>
      <c r="H799" s="259"/>
      <c r="I799" s="269"/>
      <c r="J799" s="269"/>
      <c r="K799" s="269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51"/>
      <c r="AK799" s="254"/>
      <c r="AL799" s="44"/>
      <c r="AM799" s="211"/>
      <c r="AN799" s="211"/>
      <c r="AO799" s="247">
        <f>SUMPRODUCT(LEN($M799:$AE802)-LEN(SUBSTITUTE($M799:$AE802,"A", "")))</f>
        <v>0</v>
      </c>
      <c r="AP799" s="240">
        <f>SUMPRODUCT(LEN($AH799:$AH802)-LEN(SUBSTITUTE($AH799:$AH802,"A", "")))</f>
        <v>0</v>
      </c>
      <c r="AQ799" s="237">
        <f>SUMPRODUCT(LEN($AG799:$AG802)-LEN(SUBSTITUTE($AG799:$AG802,"A", "")))</f>
        <v>0</v>
      </c>
      <c r="AR799" s="234">
        <f>SUMPRODUCT(LEN($M799:$AE802)-LEN(SUBSTITUTE($M799:$AE802,"S", "")))</f>
        <v>0</v>
      </c>
      <c r="AS799" s="240">
        <f>SUMPRODUCT(LEN($AH799:$AH802)-LEN(SUBSTITUTE($AH799:$AH802,"S", "")))</f>
        <v>0</v>
      </c>
      <c r="AT799" s="237">
        <f>SUMPRODUCT(LEN($AG799:$AG802)-LEN(SUBSTITUTE($AG799:$AG802,"S", "")))</f>
        <v>0</v>
      </c>
      <c r="AU799" s="234">
        <f>SUMPRODUCT(LEN($M799:$AE802)-LEN(SUBSTITUTE($M799:$AE802,"F", "")))</f>
        <v>0</v>
      </c>
      <c r="AV799" s="240">
        <f>SUMPRODUCT(LEN($AH799:$AH802)-LEN(SUBSTITUTE($AH799:$AH802,"F", "")))</f>
        <v>0</v>
      </c>
      <c r="AW799" s="237">
        <f>SUMPRODUCT(LEN($AG799:$AG802)-LEN(SUBSTITUTE($AG799:$AG802,"F", "")))</f>
        <v>0</v>
      </c>
      <c r="AX799" s="234">
        <f>SUMPRODUCT(LEN($M799:$AE802)-LEN(SUBSTITUTE($M799:$AE802,"G", "")))</f>
        <v>0</v>
      </c>
      <c r="AY799" s="240">
        <f>SUMPRODUCT(LEN($AH799:$AH802)-LEN(SUBSTITUTE($AH799:$AH802,"G", "")))</f>
        <v>0</v>
      </c>
      <c r="AZ799" s="237">
        <f>SUMPRODUCT(LEN($AG799:$AG802)-LEN(SUBSTITUTE($AG799:$AG802,"G", "")))</f>
        <v>0</v>
      </c>
      <c r="BA799" s="234">
        <f>SUMPRODUCT(LEN($M799:$AE802)-LEN(SUBSTITUTE($M799:$AE802,"M", "")))</f>
        <v>0</v>
      </c>
      <c r="BB799" s="240">
        <f>SUMPRODUCT(LEN($AH799:$AH802)-LEN(SUBSTITUTE($AH799:$AH802,"M", "")))</f>
        <v>0</v>
      </c>
      <c r="BC799" s="237">
        <f>SUMPRODUCT(LEN($AG799:$AG802)-LEN(SUBSTITUTE($AG799:$AG802,"M", "")))</f>
        <v>0</v>
      </c>
      <c r="BD799" s="291">
        <f>SUMPRODUCT(LEN($AI799:$AI802)-LEN(SUBSTITUTE($AI799:$AI802,"S", "")))</f>
        <v>0</v>
      </c>
      <c r="BE799" s="294">
        <f>SUMPRODUCT(LEN($AI799:$AI802)-LEN(SUBSTITUTE($AI799:$AI802,"F", "")))</f>
        <v>0</v>
      </c>
      <c r="BF799" s="294">
        <f>SUMPRODUCT(LEN($AI799:$AI802)-LEN(SUBSTITUTE($AI799:$AI802,"G", "")))</f>
        <v>0</v>
      </c>
      <c r="BG799" s="297">
        <f>SUMPRODUCT(LEN($AI799:$AI802)-LEN(SUBSTITUTE($AI799:$AI802,"M", "")))</f>
        <v>0</v>
      </c>
    </row>
    <row r="800" spans="2:60" ht="28.15" hidden="1" customHeight="1" thickBot="1">
      <c r="B800" s="34"/>
      <c r="C800" s="266"/>
      <c r="D800" s="43"/>
      <c r="E800" s="42"/>
      <c r="F800" s="42"/>
      <c r="G800" s="41"/>
      <c r="H800" s="260"/>
      <c r="I800" s="270"/>
      <c r="J800" s="270"/>
      <c r="K800" s="270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52"/>
      <c r="AK800" s="255"/>
      <c r="AL800" s="23"/>
      <c r="AM800" s="211"/>
      <c r="AN800" s="211"/>
      <c r="AO800" s="248"/>
      <c r="AP800" s="241"/>
      <c r="AQ800" s="238"/>
      <c r="AR800" s="235"/>
      <c r="AS800" s="241"/>
      <c r="AT800" s="238"/>
      <c r="AU800" s="235"/>
      <c r="AV800" s="241"/>
      <c r="AW800" s="238"/>
      <c r="AX800" s="235"/>
      <c r="AY800" s="241"/>
      <c r="AZ800" s="238"/>
      <c r="BA800" s="235"/>
      <c r="BB800" s="241"/>
      <c r="BC800" s="238"/>
      <c r="BD800" s="292"/>
      <c r="BE800" s="295"/>
      <c r="BF800" s="295"/>
      <c r="BG800" s="298"/>
    </row>
    <row r="801" spans="2:60" ht="28.15" hidden="1" customHeight="1">
      <c r="B801" s="34"/>
      <c r="C801" s="267"/>
      <c r="D801" s="33"/>
      <c r="E801" s="32"/>
      <c r="F801" s="32"/>
      <c r="G801" s="31"/>
      <c r="H801" s="257"/>
      <c r="I801" s="271"/>
      <c r="J801" s="271"/>
      <c r="K801" s="271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52"/>
      <c r="AK801" s="255"/>
      <c r="AL801" s="23"/>
      <c r="AM801" s="211"/>
      <c r="AN801" s="211"/>
      <c r="AO801" s="248"/>
      <c r="AP801" s="241"/>
      <c r="AQ801" s="238"/>
      <c r="AR801" s="235"/>
      <c r="AS801" s="241"/>
      <c r="AT801" s="238"/>
      <c r="AU801" s="235"/>
      <c r="AV801" s="241"/>
      <c r="AW801" s="238"/>
      <c r="AX801" s="235"/>
      <c r="AY801" s="241"/>
      <c r="AZ801" s="238"/>
      <c r="BA801" s="235"/>
      <c r="BB801" s="241"/>
      <c r="BC801" s="238"/>
      <c r="BD801" s="292"/>
      <c r="BE801" s="295"/>
      <c r="BF801" s="295"/>
      <c r="BG801" s="298"/>
    </row>
    <row r="802" spans="2:60" ht="28.15" hidden="1" customHeight="1" thickBot="1">
      <c r="B802" s="34"/>
      <c r="C802" s="273"/>
      <c r="D802" s="64"/>
      <c r="E802" s="63"/>
      <c r="F802" s="63"/>
      <c r="G802" s="62"/>
      <c r="H802" s="258"/>
      <c r="I802" s="274"/>
      <c r="J802" s="274"/>
      <c r="K802" s="274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53"/>
      <c r="AK802" s="256"/>
      <c r="AL802" s="55"/>
      <c r="AM802" s="211"/>
      <c r="AN802" s="211"/>
      <c r="AO802" s="249"/>
      <c r="AP802" s="242"/>
      <c r="AQ802" s="239"/>
      <c r="AR802" s="236"/>
      <c r="AS802" s="242"/>
      <c r="AT802" s="239"/>
      <c r="AU802" s="236"/>
      <c r="AV802" s="242"/>
      <c r="AW802" s="239"/>
      <c r="AX802" s="236"/>
      <c r="AY802" s="242"/>
      <c r="AZ802" s="239"/>
      <c r="BA802" s="236"/>
      <c r="BB802" s="242"/>
      <c r="BC802" s="239"/>
      <c r="BD802" s="293"/>
      <c r="BE802" s="296"/>
      <c r="BF802" s="296"/>
      <c r="BG802" s="299"/>
    </row>
    <row r="803" spans="2:60" ht="28.15" hidden="1" customHeight="1">
      <c r="B803" s="34"/>
      <c r="C803" s="265">
        <v>3</v>
      </c>
      <c r="D803" s="54"/>
      <c r="E803" s="53"/>
      <c r="F803" s="53"/>
      <c r="G803" s="52"/>
      <c r="H803" s="259"/>
      <c r="I803" s="269"/>
      <c r="J803" s="269"/>
      <c r="K803" s="269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44"/>
      <c r="AK803" s="244"/>
      <c r="AL803" s="44"/>
      <c r="AM803" s="211"/>
      <c r="AN803" s="211"/>
      <c r="AO803" s="247">
        <f>SUMPRODUCT(LEN($M803:$AE806)-LEN(SUBSTITUTE($M803:$AE806,"A", "")))</f>
        <v>0</v>
      </c>
      <c r="AP803" s="240">
        <f>SUMPRODUCT(LEN($AH803:$AH806)-LEN(SUBSTITUTE($AH803:$AH806,"A", "")))</f>
        <v>0</v>
      </c>
      <c r="AQ803" s="237">
        <f>SUMPRODUCT(LEN($AG803:$AG806)-LEN(SUBSTITUTE($AG803:$AG806,"A", "")))</f>
        <v>0</v>
      </c>
      <c r="AR803" s="234">
        <f>SUMPRODUCT(LEN($M803:$AE806)-LEN(SUBSTITUTE($M803:$AE806,"S", "")))</f>
        <v>0</v>
      </c>
      <c r="AS803" s="240">
        <f>SUMPRODUCT(LEN($AH803:$AH806)-LEN(SUBSTITUTE($AH803:$AH806,"S", "")))</f>
        <v>0</v>
      </c>
      <c r="AT803" s="237">
        <f>SUMPRODUCT(LEN($AG803:$AG806)-LEN(SUBSTITUTE($AG803:$AG806,"S", "")))</f>
        <v>0</v>
      </c>
      <c r="AU803" s="234">
        <f>SUMPRODUCT(LEN($M803:$AE806)-LEN(SUBSTITUTE($M803:$AE806,"F", "")))</f>
        <v>0</v>
      </c>
      <c r="AV803" s="240">
        <f>SUMPRODUCT(LEN($AH803:$AH806)-LEN(SUBSTITUTE($AH803:$AH806,"F", "")))</f>
        <v>0</v>
      </c>
      <c r="AW803" s="237">
        <f>SUMPRODUCT(LEN($AG803:$AG806)-LEN(SUBSTITUTE($AG803:$AG806,"F", "")))</f>
        <v>0</v>
      </c>
      <c r="AX803" s="234">
        <f>SUMPRODUCT(LEN($M803:$AE806)-LEN(SUBSTITUTE($M803:$AE806,"G", "")))</f>
        <v>0</v>
      </c>
      <c r="AY803" s="240">
        <f>SUMPRODUCT(LEN($AH803:$AH806)-LEN(SUBSTITUTE($AH803:$AH806,"G", "")))</f>
        <v>0</v>
      </c>
      <c r="AZ803" s="237">
        <f>SUMPRODUCT(LEN($AG803:$AG806)-LEN(SUBSTITUTE($AG803:$AG806,"G", "")))</f>
        <v>0</v>
      </c>
      <c r="BA803" s="234">
        <f>SUMPRODUCT(LEN($M803:$AE806)-LEN(SUBSTITUTE($M803:$AE806,"M", "")))</f>
        <v>0</v>
      </c>
      <c r="BB803" s="240">
        <f>SUMPRODUCT(LEN($AH803:$AH806)-LEN(SUBSTITUTE($AH803:$AH806,"M", "")))</f>
        <v>0</v>
      </c>
      <c r="BC803" s="237">
        <f>SUMPRODUCT(LEN($AG803:$AG806)-LEN(SUBSTITUTE($AG803:$AG806,"M", "")))</f>
        <v>0</v>
      </c>
      <c r="BD803" s="291">
        <f>SUMPRODUCT(LEN($AI803:$AI806)-LEN(SUBSTITUTE($AI803:$AI806,"S", "")))</f>
        <v>0</v>
      </c>
      <c r="BE803" s="294">
        <f>SUMPRODUCT(LEN($AI803:$AI806)-LEN(SUBSTITUTE($AI803:$AI806,"F", "")))</f>
        <v>0</v>
      </c>
      <c r="BF803" s="294">
        <f>SUMPRODUCT(LEN($AI803:$AI806)-LEN(SUBSTITUTE($AI803:$AI806,"G", "")))</f>
        <v>0</v>
      </c>
      <c r="BG803" s="297">
        <f>SUMPRODUCT(LEN($AI803:$AI806)-LEN(SUBSTITUTE($AI803:$AI806,"M", "")))</f>
        <v>0</v>
      </c>
    </row>
    <row r="804" spans="2:60" ht="28.15" hidden="1" customHeight="1" thickBot="1">
      <c r="B804" s="34"/>
      <c r="C804" s="266"/>
      <c r="D804" s="43"/>
      <c r="E804" s="42"/>
      <c r="F804" s="42"/>
      <c r="G804" s="41"/>
      <c r="H804" s="260"/>
      <c r="I804" s="270"/>
      <c r="J804" s="270"/>
      <c r="K804" s="270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45"/>
      <c r="AK804" s="245"/>
      <c r="AL804" s="23"/>
      <c r="AM804" s="211"/>
      <c r="AN804" s="211"/>
      <c r="AO804" s="248"/>
      <c r="AP804" s="241"/>
      <c r="AQ804" s="238"/>
      <c r="AR804" s="235"/>
      <c r="AS804" s="241"/>
      <c r="AT804" s="238"/>
      <c r="AU804" s="235"/>
      <c r="AV804" s="241"/>
      <c r="AW804" s="238"/>
      <c r="AX804" s="235"/>
      <c r="AY804" s="241"/>
      <c r="AZ804" s="238"/>
      <c r="BA804" s="235"/>
      <c r="BB804" s="241"/>
      <c r="BC804" s="238"/>
      <c r="BD804" s="292"/>
      <c r="BE804" s="295"/>
      <c r="BF804" s="295"/>
      <c r="BG804" s="298"/>
    </row>
    <row r="805" spans="2:60" ht="28.15" hidden="1" customHeight="1">
      <c r="B805" s="34"/>
      <c r="C805" s="267"/>
      <c r="D805" s="33"/>
      <c r="E805" s="32"/>
      <c r="F805" s="32"/>
      <c r="G805" s="31"/>
      <c r="H805" s="257"/>
      <c r="I805" s="271"/>
      <c r="J805" s="271"/>
      <c r="K805" s="271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45"/>
      <c r="AK805" s="245"/>
      <c r="AL805" s="23"/>
      <c r="AM805" s="211"/>
      <c r="AN805" s="211"/>
      <c r="AO805" s="248"/>
      <c r="AP805" s="241"/>
      <c r="AQ805" s="238"/>
      <c r="AR805" s="235"/>
      <c r="AS805" s="241"/>
      <c r="AT805" s="238"/>
      <c r="AU805" s="235"/>
      <c r="AV805" s="241"/>
      <c r="AW805" s="238"/>
      <c r="AX805" s="235"/>
      <c r="AY805" s="241"/>
      <c r="AZ805" s="238"/>
      <c r="BA805" s="235"/>
      <c r="BB805" s="241"/>
      <c r="BC805" s="238"/>
      <c r="BD805" s="292"/>
      <c r="BE805" s="295"/>
      <c r="BF805" s="295"/>
      <c r="BG805" s="298"/>
    </row>
    <row r="806" spans="2:60" ht="28.15" hidden="1" customHeight="1" thickBot="1">
      <c r="B806" s="22"/>
      <c r="C806" s="268"/>
      <c r="D806" s="21"/>
      <c r="E806" s="20"/>
      <c r="F806" s="20"/>
      <c r="G806" s="19"/>
      <c r="H806" s="258"/>
      <c r="I806" s="272"/>
      <c r="J806" s="272"/>
      <c r="K806" s="27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46"/>
      <c r="AK806" s="246"/>
      <c r="AL806" s="11"/>
      <c r="AM806" s="211"/>
      <c r="AN806" s="211"/>
      <c r="AO806" s="249"/>
      <c r="AP806" s="242"/>
      <c r="AQ806" s="239"/>
      <c r="AR806" s="236"/>
      <c r="AS806" s="242"/>
      <c r="AT806" s="239"/>
      <c r="AU806" s="236"/>
      <c r="AV806" s="242"/>
      <c r="AW806" s="239"/>
      <c r="AX806" s="236"/>
      <c r="AY806" s="242"/>
      <c r="AZ806" s="239"/>
      <c r="BA806" s="236"/>
      <c r="BB806" s="242"/>
      <c r="BC806" s="239"/>
      <c r="BD806" s="293"/>
      <c r="BE806" s="296"/>
      <c r="BF806" s="296"/>
      <c r="BG806" s="299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29" t="s">
        <v>287</v>
      </c>
      <c r="M807" s="278"/>
      <c r="N807" s="229" t="s">
        <v>286</v>
      </c>
      <c r="O807" s="278"/>
      <c r="P807" s="229" t="s">
        <v>286</v>
      </c>
      <c r="Q807" s="230"/>
      <c r="R807" s="229" t="s">
        <v>286</v>
      </c>
      <c r="S807" s="230"/>
      <c r="T807" s="229" t="s">
        <v>286</v>
      </c>
      <c r="U807" s="230"/>
      <c r="V807" s="229" t="s">
        <v>286</v>
      </c>
      <c r="W807" s="230"/>
      <c r="X807" s="229" t="s">
        <v>286</v>
      </c>
      <c r="Y807" s="230"/>
      <c r="Z807" s="229" t="s">
        <v>286</v>
      </c>
      <c r="AA807" s="230"/>
      <c r="AB807" s="229" t="s">
        <v>286</v>
      </c>
      <c r="AC807" s="230"/>
      <c r="AD807" s="229" t="s">
        <v>286</v>
      </c>
      <c r="AE807" s="230"/>
      <c r="AF807" s="243" t="s">
        <v>285</v>
      </c>
      <c r="AG807" s="230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75"/>
      <c r="F808" s="276"/>
      <c r="G808" s="277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65">
        <v>1</v>
      </c>
      <c r="D809" s="54"/>
      <c r="E809" s="53"/>
      <c r="F809" s="53"/>
      <c r="G809" s="52"/>
      <c r="H809" s="259"/>
      <c r="I809" s="269"/>
      <c r="J809" s="269"/>
      <c r="K809" s="269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44"/>
      <c r="AK809" s="244"/>
      <c r="AL809" s="44"/>
      <c r="AM809" s="211"/>
      <c r="AN809" s="211"/>
      <c r="AO809" s="247">
        <f>SUMPRODUCT(LEN($M809:$AE812)-LEN(SUBSTITUTE($M809:$AE812,"A", "")))</f>
        <v>0</v>
      </c>
      <c r="AP809" s="240">
        <f>SUMPRODUCT(LEN($AH809:$AH812)-LEN(SUBSTITUTE($AH809:$AH812,"A", "")))</f>
        <v>0</v>
      </c>
      <c r="AQ809" s="237">
        <f>SUMPRODUCT(LEN($AG809:$AG812)-LEN(SUBSTITUTE($AG809:$AG812,"A", "")))</f>
        <v>0</v>
      </c>
      <c r="AR809" s="234">
        <f>SUMPRODUCT(LEN($M809:$AE812)-LEN(SUBSTITUTE($M809:$AE812,"S", "")))</f>
        <v>0</v>
      </c>
      <c r="AS809" s="240">
        <f>SUMPRODUCT(LEN($AH809:$AH812)-LEN(SUBSTITUTE($AH809:$AH812,"S", "")))</f>
        <v>0</v>
      </c>
      <c r="AT809" s="237">
        <f>SUMPRODUCT(LEN($AG809:$AG812)-LEN(SUBSTITUTE($AG809:$AG812,"S", "")))</f>
        <v>0</v>
      </c>
      <c r="AU809" s="234">
        <f>SUMPRODUCT(LEN($M809:$AE812)-LEN(SUBSTITUTE($M809:$AE812,"F", "")))</f>
        <v>0</v>
      </c>
      <c r="AV809" s="240">
        <f>SUMPRODUCT(LEN($AH809:$AH812)-LEN(SUBSTITUTE($AH809:$AH812,"F", "")))</f>
        <v>0</v>
      </c>
      <c r="AW809" s="237">
        <f>SUMPRODUCT(LEN($AG809:$AG812)-LEN(SUBSTITUTE($AG809:$AG812,"F", "")))</f>
        <v>0</v>
      </c>
      <c r="AX809" s="234">
        <f>SUMPRODUCT(LEN($M809:$AE812)-LEN(SUBSTITUTE($M809:$AE812,"G", "")))</f>
        <v>0</v>
      </c>
      <c r="AY809" s="240">
        <f>SUMPRODUCT(LEN($AH809:$AH812)-LEN(SUBSTITUTE($AH809:$AH812,"G", "")))</f>
        <v>0</v>
      </c>
      <c r="AZ809" s="237">
        <f>SUMPRODUCT(LEN($AG809:$AG812)-LEN(SUBSTITUTE($AG809:$AG812,"G", "")))</f>
        <v>0</v>
      </c>
      <c r="BA809" s="234">
        <f>SUMPRODUCT(LEN($M809:$AE812)-LEN(SUBSTITUTE($M809:$AE812,"M", "")))</f>
        <v>0</v>
      </c>
      <c r="BB809" s="240">
        <f>SUMPRODUCT(LEN($AH809:$AH812)-LEN(SUBSTITUTE($AH809:$AH812,"M", "")))</f>
        <v>0</v>
      </c>
      <c r="BC809" s="237">
        <f>SUMPRODUCT(LEN($AG809:$AG812)-LEN(SUBSTITUTE($AG809:$AG812,"M", "")))</f>
        <v>0</v>
      </c>
      <c r="BD809" s="291">
        <f>SUMPRODUCT(LEN($AI809:$AI812)-LEN(SUBSTITUTE($AI809:$AI812,"S", "")))</f>
        <v>0</v>
      </c>
      <c r="BE809" s="294">
        <f>SUMPRODUCT(LEN($AI809:$AI812)-LEN(SUBSTITUTE($AI809:$AI812,"F", "")))</f>
        <v>0</v>
      </c>
      <c r="BF809" s="294">
        <f>SUMPRODUCT(LEN($AI809:$AI812)-LEN(SUBSTITUTE($AI809:$AI812,"G", "")))</f>
        <v>0</v>
      </c>
      <c r="BG809" s="297">
        <f>SUMPRODUCT(LEN($AI809:$AI812)-LEN(SUBSTITUTE($AI809:$AI812,"M", "")))</f>
        <v>0</v>
      </c>
    </row>
    <row r="810" spans="2:60" ht="28.15" hidden="1" customHeight="1" thickBot="1">
      <c r="B810" s="34"/>
      <c r="C810" s="266"/>
      <c r="D810" s="43"/>
      <c r="E810" s="42"/>
      <c r="F810" s="42"/>
      <c r="G810" s="41"/>
      <c r="H810" s="260"/>
      <c r="I810" s="270"/>
      <c r="J810" s="270"/>
      <c r="K810" s="270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45"/>
      <c r="AK810" s="245"/>
      <c r="AL810" s="23"/>
      <c r="AM810" s="211"/>
      <c r="AN810" s="211"/>
      <c r="AO810" s="248"/>
      <c r="AP810" s="241"/>
      <c r="AQ810" s="238"/>
      <c r="AR810" s="235"/>
      <c r="AS810" s="241"/>
      <c r="AT810" s="238"/>
      <c r="AU810" s="235"/>
      <c r="AV810" s="241"/>
      <c r="AW810" s="238"/>
      <c r="AX810" s="235"/>
      <c r="AY810" s="241"/>
      <c r="AZ810" s="238"/>
      <c r="BA810" s="235"/>
      <c r="BB810" s="241"/>
      <c r="BC810" s="238"/>
      <c r="BD810" s="292"/>
      <c r="BE810" s="295"/>
      <c r="BF810" s="295"/>
      <c r="BG810" s="298"/>
    </row>
    <row r="811" spans="2:60" ht="28.15" hidden="1" customHeight="1">
      <c r="B811" s="34"/>
      <c r="C811" s="267"/>
      <c r="D811" s="33"/>
      <c r="E811" s="32"/>
      <c r="F811" s="32"/>
      <c r="G811" s="31"/>
      <c r="H811" s="257"/>
      <c r="I811" s="271"/>
      <c r="J811" s="271"/>
      <c r="K811" s="271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45"/>
      <c r="AK811" s="245"/>
      <c r="AL811" s="23"/>
      <c r="AM811" s="211"/>
      <c r="AN811" s="211"/>
      <c r="AO811" s="248"/>
      <c r="AP811" s="241"/>
      <c r="AQ811" s="238"/>
      <c r="AR811" s="235"/>
      <c r="AS811" s="241"/>
      <c r="AT811" s="238"/>
      <c r="AU811" s="235"/>
      <c r="AV811" s="241"/>
      <c r="AW811" s="238"/>
      <c r="AX811" s="235"/>
      <c r="AY811" s="241"/>
      <c r="AZ811" s="238"/>
      <c r="BA811" s="235"/>
      <c r="BB811" s="241"/>
      <c r="BC811" s="238"/>
      <c r="BD811" s="292"/>
      <c r="BE811" s="295"/>
      <c r="BF811" s="295"/>
      <c r="BG811" s="298"/>
    </row>
    <row r="812" spans="2:60" ht="28.15" hidden="1" customHeight="1" thickBot="1">
      <c r="B812" s="34"/>
      <c r="C812" s="273"/>
      <c r="D812" s="64"/>
      <c r="E812" s="63"/>
      <c r="F812" s="63"/>
      <c r="G812" s="62"/>
      <c r="H812" s="258"/>
      <c r="I812" s="274"/>
      <c r="J812" s="274"/>
      <c r="K812" s="274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50"/>
      <c r="AK812" s="250"/>
      <c r="AL812" s="55"/>
      <c r="AM812" s="211"/>
      <c r="AN812" s="211"/>
      <c r="AO812" s="249"/>
      <c r="AP812" s="242"/>
      <c r="AQ812" s="239"/>
      <c r="AR812" s="236"/>
      <c r="AS812" s="242"/>
      <c r="AT812" s="239"/>
      <c r="AU812" s="236"/>
      <c r="AV812" s="242"/>
      <c r="AW812" s="239"/>
      <c r="AX812" s="236"/>
      <c r="AY812" s="242"/>
      <c r="AZ812" s="239"/>
      <c r="BA812" s="236"/>
      <c r="BB812" s="242"/>
      <c r="BC812" s="239"/>
      <c r="BD812" s="293"/>
      <c r="BE812" s="296"/>
      <c r="BF812" s="296"/>
      <c r="BG812" s="299"/>
    </row>
    <row r="813" spans="2:60" ht="28.15" hidden="1" customHeight="1">
      <c r="B813" s="34"/>
      <c r="C813" s="265">
        <v>2</v>
      </c>
      <c r="D813" s="54"/>
      <c r="E813" s="53"/>
      <c r="F813" s="53"/>
      <c r="G813" s="52"/>
      <c r="H813" s="259"/>
      <c r="I813" s="269"/>
      <c r="J813" s="269"/>
      <c r="K813" s="269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51"/>
      <c r="AK813" s="254"/>
      <c r="AL813" s="44"/>
      <c r="AM813" s="211"/>
      <c r="AN813" s="211"/>
      <c r="AO813" s="247">
        <f>SUMPRODUCT(LEN($M813:$AE816)-LEN(SUBSTITUTE($M813:$AE816,"A", "")))</f>
        <v>0</v>
      </c>
      <c r="AP813" s="240">
        <f>SUMPRODUCT(LEN($AH813:$AH816)-LEN(SUBSTITUTE($AH813:$AH816,"A", "")))</f>
        <v>0</v>
      </c>
      <c r="AQ813" s="237">
        <f>SUMPRODUCT(LEN($AG813:$AG816)-LEN(SUBSTITUTE($AG813:$AG816,"A", "")))</f>
        <v>0</v>
      </c>
      <c r="AR813" s="234">
        <f>SUMPRODUCT(LEN($M813:$AE816)-LEN(SUBSTITUTE($M813:$AE816,"S", "")))</f>
        <v>0</v>
      </c>
      <c r="AS813" s="240">
        <f>SUMPRODUCT(LEN($AH813:$AH816)-LEN(SUBSTITUTE($AH813:$AH816,"S", "")))</f>
        <v>0</v>
      </c>
      <c r="AT813" s="237">
        <f>SUMPRODUCT(LEN($AG813:$AG816)-LEN(SUBSTITUTE($AG813:$AG816,"S", "")))</f>
        <v>0</v>
      </c>
      <c r="AU813" s="234">
        <f>SUMPRODUCT(LEN($M813:$AE816)-LEN(SUBSTITUTE($M813:$AE816,"F", "")))</f>
        <v>0</v>
      </c>
      <c r="AV813" s="240">
        <f>SUMPRODUCT(LEN($AH813:$AH816)-LEN(SUBSTITUTE($AH813:$AH816,"F", "")))</f>
        <v>0</v>
      </c>
      <c r="AW813" s="237">
        <f>SUMPRODUCT(LEN($AG813:$AG816)-LEN(SUBSTITUTE($AG813:$AG816,"F", "")))</f>
        <v>0</v>
      </c>
      <c r="AX813" s="234">
        <f>SUMPRODUCT(LEN($M813:$AE816)-LEN(SUBSTITUTE($M813:$AE816,"G", "")))</f>
        <v>0</v>
      </c>
      <c r="AY813" s="240">
        <f>SUMPRODUCT(LEN($AH813:$AH816)-LEN(SUBSTITUTE($AH813:$AH816,"G", "")))</f>
        <v>0</v>
      </c>
      <c r="AZ813" s="237">
        <f>SUMPRODUCT(LEN($AG813:$AG816)-LEN(SUBSTITUTE($AG813:$AG816,"G", "")))</f>
        <v>0</v>
      </c>
      <c r="BA813" s="234">
        <f>SUMPRODUCT(LEN($M813:$AE816)-LEN(SUBSTITUTE($M813:$AE816,"M", "")))</f>
        <v>0</v>
      </c>
      <c r="BB813" s="240">
        <f>SUMPRODUCT(LEN($AH813:$AH816)-LEN(SUBSTITUTE($AH813:$AH816,"M", "")))</f>
        <v>0</v>
      </c>
      <c r="BC813" s="237">
        <f>SUMPRODUCT(LEN($AG813:$AG816)-LEN(SUBSTITUTE($AG813:$AG816,"M", "")))</f>
        <v>0</v>
      </c>
      <c r="BD813" s="291">
        <f>SUMPRODUCT(LEN($AI813:$AI816)-LEN(SUBSTITUTE($AI813:$AI816,"S", "")))</f>
        <v>0</v>
      </c>
      <c r="BE813" s="294">
        <f>SUMPRODUCT(LEN($AI813:$AI816)-LEN(SUBSTITUTE($AI813:$AI816,"F", "")))</f>
        <v>0</v>
      </c>
      <c r="BF813" s="294">
        <f>SUMPRODUCT(LEN($AI813:$AI816)-LEN(SUBSTITUTE($AI813:$AI816,"G", "")))</f>
        <v>0</v>
      </c>
      <c r="BG813" s="297">
        <f>SUMPRODUCT(LEN($AI813:$AI816)-LEN(SUBSTITUTE($AI813:$AI816,"M", "")))</f>
        <v>0</v>
      </c>
    </row>
    <row r="814" spans="2:60" ht="28.15" hidden="1" customHeight="1" thickBot="1">
      <c r="B814" s="34"/>
      <c r="C814" s="266"/>
      <c r="D814" s="43"/>
      <c r="E814" s="42"/>
      <c r="F814" s="42"/>
      <c r="G814" s="41"/>
      <c r="H814" s="260"/>
      <c r="I814" s="270"/>
      <c r="J814" s="270"/>
      <c r="K814" s="270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52"/>
      <c r="AK814" s="255"/>
      <c r="AL814" s="23"/>
      <c r="AM814" s="211"/>
      <c r="AN814" s="211"/>
      <c r="AO814" s="248"/>
      <c r="AP814" s="241"/>
      <c r="AQ814" s="238"/>
      <c r="AR814" s="235"/>
      <c r="AS814" s="241"/>
      <c r="AT814" s="238"/>
      <c r="AU814" s="235"/>
      <c r="AV814" s="241"/>
      <c r="AW814" s="238"/>
      <c r="AX814" s="235"/>
      <c r="AY814" s="241"/>
      <c r="AZ814" s="238"/>
      <c r="BA814" s="235"/>
      <c r="BB814" s="241"/>
      <c r="BC814" s="238"/>
      <c r="BD814" s="292"/>
      <c r="BE814" s="295"/>
      <c r="BF814" s="295"/>
      <c r="BG814" s="298"/>
    </row>
    <row r="815" spans="2:60" ht="28.15" hidden="1" customHeight="1">
      <c r="B815" s="34"/>
      <c r="C815" s="267"/>
      <c r="D815" s="33"/>
      <c r="E815" s="32"/>
      <c r="F815" s="32"/>
      <c r="G815" s="31"/>
      <c r="H815" s="257"/>
      <c r="I815" s="271"/>
      <c r="J815" s="271"/>
      <c r="K815" s="271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52"/>
      <c r="AK815" s="255"/>
      <c r="AL815" s="23"/>
      <c r="AM815" s="211"/>
      <c r="AN815" s="211"/>
      <c r="AO815" s="248"/>
      <c r="AP815" s="241"/>
      <c r="AQ815" s="238"/>
      <c r="AR815" s="235"/>
      <c r="AS815" s="241"/>
      <c r="AT815" s="238"/>
      <c r="AU815" s="235"/>
      <c r="AV815" s="241"/>
      <c r="AW815" s="238"/>
      <c r="AX815" s="235"/>
      <c r="AY815" s="241"/>
      <c r="AZ815" s="238"/>
      <c r="BA815" s="235"/>
      <c r="BB815" s="241"/>
      <c r="BC815" s="238"/>
      <c r="BD815" s="292"/>
      <c r="BE815" s="295"/>
      <c r="BF815" s="295"/>
      <c r="BG815" s="298"/>
    </row>
    <row r="816" spans="2:60" ht="28.15" hidden="1" customHeight="1" thickBot="1">
      <c r="B816" s="34"/>
      <c r="C816" s="273"/>
      <c r="D816" s="64"/>
      <c r="E816" s="63"/>
      <c r="F816" s="63"/>
      <c r="G816" s="62"/>
      <c r="H816" s="258"/>
      <c r="I816" s="274"/>
      <c r="J816" s="274"/>
      <c r="K816" s="274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53"/>
      <c r="AK816" s="256"/>
      <c r="AL816" s="55"/>
      <c r="AM816" s="211"/>
      <c r="AN816" s="211"/>
      <c r="AO816" s="249"/>
      <c r="AP816" s="242"/>
      <c r="AQ816" s="239"/>
      <c r="AR816" s="236"/>
      <c r="AS816" s="242"/>
      <c r="AT816" s="239"/>
      <c r="AU816" s="236"/>
      <c r="AV816" s="242"/>
      <c r="AW816" s="239"/>
      <c r="AX816" s="236"/>
      <c r="AY816" s="242"/>
      <c r="AZ816" s="239"/>
      <c r="BA816" s="236"/>
      <c r="BB816" s="242"/>
      <c r="BC816" s="239"/>
      <c r="BD816" s="293"/>
      <c r="BE816" s="296"/>
      <c r="BF816" s="296"/>
      <c r="BG816" s="299"/>
    </row>
    <row r="817" spans="2:60" ht="28.15" hidden="1" customHeight="1">
      <c r="B817" s="34"/>
      <c r="C817" s="265">
        <v>3</v>
      </c>
      <c r="D817" s="54"/>
      <c r="E817" s="53"/>
      <c r="F817" s="53"/>
      <c r="G817" s="52"/>
      <c r="H817" s="259"/>
      <c r="I817" s="269"/>
      <c r="J817" s="269"/>
      <c r="K817" s="269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44"/>
      <c r="AK817" s="244"/>
      <c r="AL817" s="44"/>
      <c r="AM817" s="211"/>
      <c r="AN817" s="211"/>
      <c r="AO817" s="247">
        <f>SUMPRODUCT(LEN($M817:$AE820)-LEN(SUBSTITUTE($M817:$AE820,"A", "")))</f>
        <v>0</v>
      </c>
      <c r="AP817" s="240">
        <f>SUMPRODUCT(LEN($AH817:$AH820)-LEN(SUBSTITUTE($AH817:$AH820,"A", "")))</f>
        <v>0</v>
      </c>
      <c r="AQ817" s="237">
        <f>SUMPRODUCT(LEN($AG817:$AG820)-LEN(SUBSTITUTE($AG817:$AG820,"A", "")))</f>
        <v>0</v>
      </c>
      <c r="AR817" s="234">
        <f>SUMPRODUCT(LEN($M817:$AE820)-LEN(SUBSTITUTE($M817:$AE820,"S", "")))</f>
        <v>0</v>
      </c>
      <c r="AS817" s="240">
        <f>SUMPRODUCT(LEN($AH817:$AH820)-LEN(SUBSTITUTE($AH817:$AH820,"S", "")))</f>
        <v>0</v>
      </c>
      <c r="AT817" s="237">
        <f>SUMPRODUCT(LEN($AG817:$AG820)-LEN(SUBSTITUTE($AG817:$AG820,"S", "")))</f>
        <v>0</v>
      </c>
      <c r="AU817" s="234">
        <f>SUMPRODUCT(LEN($M817:$AE820)-LEN(SUBSTITUTE($M817:$AE820,"F", "")))</f>
        <v>0</v>
      </c>
      <c r="AV817" s="240">
        <f>SUMPRODUCT(LEN($AH817:$AH820)-LEN(SUBSTITUTE($AH817:$AH820,"F", "")))</f>
        <v>0</v>
      </c>
      <c r="AW817" s="237">
        <f>SUMPRODUCT(LEN($AG817:$AG820)-LEN(SUBSTITUTE($AG817:$AG820,"F", "")))</f>
        <v>0</v>
      </c>
      <c r="AX817" s="234">
        <f>SUMPRODUCT(LEN($M817:$AE820)-LEN(SUBSTITUTE($M817:$AE820,"G", "")))</f>
        <v>0</v>
      </c>
      <c r="AY817" s="240">
        <f>SUMPRODUCT(LEN($AH817:$AH820)-LEN(SUBSTITUTE($AH817:$AH820,"G", "")))</f>
        <v>0</v>
      </c>
      <c r="AZ817" s="237">
        <f>SUMPRODUCT(LEN($AG817:$AG820)-LEN(SUBSTITUTE($AG817:$AG820,"G", "")))</f>
        <v>0</v>
      </c>
      <c r="BA817" s="234">
        <f>SUMPRODUCT(LEN($M817:$AE820)-LEN(SUBSTITUTE($M817:$AE820,"M", "")))</f>
        <v>0</v>
      </c>
      <c r="BB817" s="240">
        <f>SUMPRODUCT(LEN($AH817:$AH820)-LEN(SUBSTITUTE($AH817:$AH820,"M", "")))</f>
        <v>0</v>
      </c>
      <c r="BC817" s="237">
        <f>SUMPRODUCT(LEN($AG817:$AG820)-LEN(SUBSTITUTE($AG817:$AG820,"M", "")))</f>
        <v>0</v>
      </c>
      <c r="BD817" s="291">
        <f>SUMPRODUCT(LEN($AI817:$AI820)-LEN(SUBSTITUTE($AI817:$AI820,"S", "")))</f>
        <v>0</v>
      </c>
      <c r="BE817" s="294">
        <f>SUMPRODUCT(LEN($AI817:$AI820)-LEN(SUBSTITUTE($AI817:$AI820,"F", "")))</f>
        <v>0</v>
      </c>
      <c r="BF817" s="294">
        <f>SUMPRODUCT(LEN($AI817:$AI820)-LEN(SUBSTITUTE($AI817:$AI820,"G", "")))</f>
        <v>0</v>
      </c>
      <c r="BG817" s="297">
        <f>SUMPRODUCT(LEN($AI817:$AI820)-LEN(SUBSTITUTE($AI817:$AI820,"M", "")))</f>
        <v>0</v>
      </c>
    </row>
    <row r="818" spans="2:60" ht="28.15" hidden="1" customHeight="1" thickBot="1">
      <c r="B818" s="34"/>
      <c r="C818" s="266"/>
      <c r="D818" s="43"/>
      <c r="E818" s="42"/>
      <c r="F818" s="42"/>
      <c r="G818" s="41"/>
      <c r="H818" s="260"/>
      <c r="I818" s="270"/>
      <c r="J818" s="270"/>
      <c r="K818" s="270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45"/>
      <c r="AK818" s="245"/>
      <c r="AL818" s="23"/>
      <c r="AM818" s="211"/>
      <c r="AN818" s="211"/>
      <c r="AO818" s="248"/>
      <c r="AP818" s="241"/>
      <c r="AQ818" s="238"/>
      <c r="AR818" s="235"/>
      <c r="AS818" s="241"/>
      <c r="AT818" s="238"/>
      <c r="AU818" s="235"/>
      <c r="AV818" s="241"/>
      <c r="AW818" s="238"/>
      <c r="AX818" s="235"/>
      <c r="AY818" s="241"/>
      <c r="AZ818" s="238"/>
      <c r="BA818" s="235"/>
      <c r="BB818" s="241"/>
      <c r="BC818" s="238"/>
      <c r="BD818" s="292"/>
      <c r="BE818" s="295"/>
      <c r="BF818" s="295"/>
      <c r="BG818" s="298"/>
    </row>
    <row r="819" spans="2:60" ht="28.15" hidden="1" customHeight="1">
      <c r="B819" s="34"/>
      <c r="C819" s="267"/>
      <c r="D819" s="33"/>
      <c r="E819" s="32"/>
      <c r="F819" s="32"/>
      <c r="G819" s="31"/>
      <c r="H819" s="257"/>
      <c r="I819" s="271"/>
      <c r="J819" s="271"/>
      <c r="K819" s="271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45"/>
      <c r="AK819" s="245"/>
      <c r="AL819" s="23"/>
      <c r="AM819" s="211"/>
      <c r="AN819" s="211"/>
      <c r="AO819" s="248"/>
      <c r="AP819" s="241"/>
      <c r="AQ819" s="238"/>
      <c r="AR819" s="235"/>
      <c r="AS819" s="241"/>
      <c r="AT819" s="238"/>
      <c r="AU819" s="235"/>
      <c r="AV819" s="241"/>
      <c r="AW819" s="238"/>
      <c r="AX819" s="235"/>
      <c r="AY819" s="241"/>
      <c r="AZ819" s="238"/>
      <c r="BA819" s="235"/>
      <c r="BB819" s="241"/>
      <c r="BC819" s="238"/>
      <c r="BD819" s="292"/>
      <c r="BE819" s="295"/>
      <c r="BF819" s="295"/>
      <c r="BG819" s="298"/>
    </row>
    <row r="820" spans="2:60" ht="28.15" hidden="1" customHeight="1" thickBot="1">
      <c r="B820" s="22"/>
      <c r="C820" s="268"/>
      <c r="D820" s="21"/>
      <c r="E820" s="20"/>
      <c r="F820" s="20"/>
      <c r="G820" s="19"/>
      <c r="H820" s="258"/>
      <c r="I820" s="272"/>
      <c r="J820" s="272"/>
      <c r="K820" s="27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46"/>
      <c r="AK820" s="246"/>
      <c r="AL820" s="11"/>
      <c r="AM820" s="211"/>
      <c r="AN820" s="211"/>
      <c r="AO820" s="249"/>
      <c r="AP820" s="242"/>
      <c r="AQ820" s="239"/>
      <c r="AR820" s="236"/>
      <c r="AS820" s="242"/>
      <c r="AT820" s="239"/>
      <c r="AU820" s="236"/>
      <c r="AV820" s="242"/>
      <c r="AW820" s="239"/>
      <c r="AX820" s="236"/>
      <c r="AY820" s="242"/>
      <c r="AZ820" s="239"/>
      <c r="BA820" s="236"/>
      <c r="BB820" s="242"/>
      <c r="BC820" s="239"/>
      <c r="BD820" s="293"/>
      <c r="BE820" s="296"/>
      <c r="BF820" s="296"/>
      <c r="BG820" s="299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29" t="s">
        <v>287</v>
      </c>
      <c r="M821" s="278"/>
      <c r="N821" s="229" t="s">
        <v>286</v>
      </c>
      <c r="O821" s="278"/>
      <c r="P821" s="229" t="s">
        <v>286</v>
      </c>
      <c r="Q821" s="230"/>
      <c r="R821" s="229" t="s">
        <v>286</v>
      </c>
      <c r="S821" s="230"/>
      <c r="T821" s="229" t="s">
        <v>286</v>
      </c>
      <c r="U821" s="230"/>
      <c r="V821" s="229" t="s">
        <v>286</v>
      </c>
      <c r="W821" s="230"/>
      <c r="X821" s="229" t="s">
        <v>286</v>
      </c>
      <c r="Y821" s="230"/>
      <c r="Z821" s="229" t="s">
        <v>286</v>
      </c>
      <c r="AA821" s="230"/>
      <c r="AB821" s="229" t="s">
        <v>286</v>
      </c>
      <c r="AC821" s="230"/>
      <c r="AD821" s="229" t="s">
        <v>286</v>
      </c>
      <c r="AE821" s="230"/>
      <c r="AF821" s="243" t="s">
        <v>285</v>
      </c>
      <c r="AG821" s="230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75"/>
      <c r="F822" s="276"/>
      <c r="G822" s="277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65">
        <v>1</v>
      </c>
      <c r="D823" s="54"/>
      <c r="E823" s="53"/>
      <c r="F823" s="53"/>
      <c r="G823" s="52"/>
      <c r="H823" s="259"/>
      <c r="I823" s="269"/>
      <c r="J823" s="269"/>
      <c r="K823" s="269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44"/>
      <c r="AK823" s="244"/>
      <c r="AL823" s="44"/>
      <c r="AM823" s="211"/>
      <c r="AN823" s="211"/>
      <c r="AO823" s="247">
        <f>SUMPRODUCT(LEN($M823:$AE826)-LEN(SUBSTITUTE($M823:$AE826,"A", "")))</f>
        <v>0</v>
      </c>
      <c r="AP823" s="240">
        <f>SUMPRODUCT(LEN($AH823:$AH826)-LEN(SUBSTITUTE($AH823:$AH826,"A", "")))</f>
        <v>0</v>
      </c>
      <c r="AQ823" s="237">
        <f>SUMPRODUCT(LEN($AG823:$AG826)-LEN(SUBSTITUTE($AG823:$AG826,"A", "")))</f>
        <v>0</v>
      </c>
      <c r="AR823" s="234">
        <f>SUMPRODUCT(LEN($M823:$AE826)-LEN(SUBSTITUTE($M823:$AE826,"S", "")))</f>
        <v>0</v>
      </c>
      <c r="AS823" s="240">
        <f>SUMPRODUCT(LEN($AH823:$AH826)-LEN(SUBSTITUTE($AH823:$AH826,"S", "")))</f>
        <v>0</v>
      </c>
      <c r="AT823" s="237">
        <f>SUMPRODUCT(LEN($AG823:$AG826)-LEN(SUBSTITUTE($AG823:$AG826,"S", "")))</f>
        <v>0</v>
      </c>
      <c r="AU823" s="234">
        <f>SUMPRODUCT(LEN($M823:$AE826)-LEN(SUBSTITUTE($M823:$AE826,"F", "")))</f>
        <v>0</v>
      </c>
      <c r="AV823" s="240">
        <f>SUMPRODUCT(LEN($AH823:$AH826)-LEN(SUBSTITUTE($AH823:$AH826,"F", "")))</f>
        <v>0</v>
      </c>
      <c r="AW823" s="237">
        <f>SUMPRODUCT(LEN($AG823:$AG826)-LEN(SUBSTITUTE($AG823:$AG826,"F", "")))</f>
        <v>0</v>
      </c>
      <c r="AX823" s="234">
        <f>SUMPRODUCT(LEN($M823:$AE826)-LEN(SUBSTITUTE($M823:$AE826,"G", "")))</f>
        <v>0</v>
      </c>
      <c r="AY823" s="240">
        <f>SUMPRODUCT(LEN($AH823:$AH826)-LEN(SUBSTITUTE($AH823:$AH826,"G", "")))</f>
        <v>0</v>
      </c>
      <c r="AZ823" s="237">
        <f>SUMPRODUCT(LEN($AG823:$AG826)-LEN(SUBSTITUTE($AG823:$AG826,"G", "")))</f>
        <v>0</v>
      </c>
      <c r="BA823" s="234">
        <f>SUMPRODUCT(LEN($M823:$AE826)-LEN(SUBSTITUTE($M823:$AE826,"M", "")))</f>
        <v>0</v>
      </c>
      <c r="BB823" s="240">
        <f>SUMPRODUCT(LEN($AH823:$AH826)-LEN(SUBSTITUTE($AH823:$AH826,"M", "")))</f>
        <v>0</v>
      </c>
      <c r="BC823" s="237">
        <f>SUMPRODUCT(LEN($AG823:$AG826)-LEN(SUBSTITUTE($AG823:$AG826,"M", "")))</f>
        <v>0</v>
      </c>
      <c r="BD823" s="291">
        <f>SUMPRODUCT(LEN($AI823:$AI826)-LEN(SUBSTITUTE($AI823:$AI826,"S", "")))</f>
        <v>0</v>
      </c>
      <c r="BE823" s="294">
        <f>SUMPRODUCT(LEN($AI823:$AI826)-LEN(SUBSTITUTE($AI823:$AI826,"F", "")))</f>
        <v>0</v>
      </c>
      <c r="BF823" s="294">
        <f>SUMPRODUCT(LEN($AI823:$AI826)-LEN(SUBSTITUTE($AI823:$AI826,"G", "")))</f>
        <v>0</v>
      </c>
      <c r="BG823" s="297">
        <f>SUMPRODUCT(LEN($AI823:$AI826)-LEN(SUBSTITUTE($AI823:$AI826,"M", "")))</f>
        <v>0</v>
      </c>
    </row>
    <row r="824" spans="2:60" ht="28.15" hidden="1" customHeight="1" thickBot="1">
      <c r="B824" s="34"/>
      <c r="C824" s="266"/>
      <c r="D824" s="43"/>
      <c r="E824" s="42"/>
      <c r="F824" s="42"/>
      <c r="G824" s="41"/>
      <c r="H824" s="260"/>
      <c r="I824" s="270"/>
      <c r="J824" s="270"/>
      <c r="K824" s="270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45"/>
      <c r="AK824" s="245"/>
      <c r="AL824" s="23"/>
      <c r="AM824" s="211"/>
      <c r="AN824" s="211"/>
      <c r="AO824" s="248"/>
      <c r="AP824" s="241"/>
      <c r="AQ824" s="238"/>
      <c r="AR824" s="235"/>
      <c r="AS824" s="241"/>
      <c r="AT824" s="238"/>
      <c r="AU824" s="235"/>
      <c r="AV824" s="241"/>
      <c r="AW824" s="238"/>
      <c r="AX824" s="235"/>
      <c r="AY824" s="241"/>
      <c r="AZ824" s="238"/>
      <c r="BA824" s="235"/>
      <c r="BB824" s="241"/>
      <c r="BC824" s="238"/>
      <c r="BD824" s="292"/>
      <c r="BE824" s="295"/>
      <c r="BF824" s="295"/>
      <c r="BG824" s="298"/>
    </row>
    <row r="825" spans="2:60" ht="28.15" hidden="1" customHeight="1">
      <c r="B825" s="34"/>
      <c r="C825" s="267"/>
      <c r="D825" s="33"/>
      <c r="E825" s="32"/>
      <c r="F825" s="32"/>
      <c r="G825" s="31"/>
      <c r="H825" s="257"/>
      <c r="I825" s="271"/>
      <c r="J825" s="271"/>
      <c r="K825" s="271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45"/>
      <c r="AK825" s="245"/>
      <c r="AL825" s="23"/>
      <c r="AM825" s="211"/>
      <c r="AN825" s="211"/>
      <c r="AO825" s="248"/>
      <c r="AP825" s="241"/>
      <c r="AQ825" s="238"/>
      <c r="AR825" s="235"/>
      <c r="AS825" s="241"/>
      <c r="AT825" s="238"/>
      <c r="AU825" s="235"/>
      <c r="AV825" s="241"/>
      <c r="AW825" s="238"/>
      <c r="AX825" s="235"/>
      <c r="AY825" s="241"/>
      <c r="AZ825" s="238"/>
      <c r="BA825" s="235"/>
      <c r="BB825" s="241"/>
      <c r="BC825" s="238"/>
      <c r="BD825" s="292"/>
      <c r="BE825" s="295"/>
      <c r="BF825" s="295"/>
      <c r="BG825" s="298"/>
    </row>
    <row r="826" spans="2:60" ht="28.15" hidden="1" customHeight="1" thickBot="1">
      <c r="B826" s="34"/>
      <c r="C826" s="273"/>
      <c r="D826" s="64"/>
      <c r="E826" s="63"/>
      <c r="F826" s="63"/>
      <c r="G826" s="62"/>
      <c r="H826" s="258"/>
      <c r="I826" s="274"/>
      <c r="J826" s="274"/>
      <c r="K826" s="274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50"/>
      <c r="AK826" s="250"/>
      <c r="AL826" s="55"/>
      <c r="AM826" s="211"/>
      <c r="AN826" s="211"/>
      <c r="AO826" s="249"/>
      <c r="AP826" s="242"/>
      <c r="AQ826" s="239"/>
      <c r="AR826" s="236"/>
      <c r="AS826" s="242"/>
      <c r="AT826" s="239"/>
      <c r="AU826" s="236"/>
      <c r="AV826" s="242"/>
      <c r="AW826" s="239"/>
      <c r="AX826" s="236"/>
      <c r="AY826" s="242"/>
      <c r="AZ826" s="239"/>
      <c r="BA826" s="236"/>
      <c r="BB826" s="242"/>
      <c r="BC826" s="239"/>
      <c r="BD826" s="293"/>
      <c r="BE826" s="296"/>
      <c r="BF826" s="296"/>
      <c r="BG826" s="299"/>
    </row>
    <row r="827" spans="2:60" ht="28.15" hidden="1" customHeight="1">
      <c r="B827" s="34"/>
      <c r="C827" s="265">
        <v>2</v>
      </c>
      <c r="D827" s="54"/>
      <c r="E827" s="53"/>
      <c r="F827" s="53"/>
      <c r="G827" s="52"/>
      <c r="H827" s="259"/>
      <c r="I827" s="269"/>
      <c r="J827" s="269"/>
      <c r="K827" s="269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51"/>
      <c r="AK827" s="254"/>
      <c r="AL827" s="44"/>
      <c r="AM827" s="211"/>
      <c r="AN827" s="211"/>
      <c r="AO827" s="247">
        <f>SUMPRODUCT(LEN($M827:$AE830)-LEN(SUBSTITUTE($M827:$AE830,"A", "")))</f>
        <v>0</v>
      </c>
      <c r="AP827" s="240">
        <f>SUMPRODUCT(LEN($AH827:$AH830)-LEN(SUBSTITUTE($AH827:$AH830,"A", "")))</f>
        <v>0</v>
      </c>
      <c r="AQ827" s="237">
        <f>SUMPRODUCT(LEN($AG827:$AG830)-LEN(SUBSTITUTE($AG827:$AG830,"A", "")))</f>
        <v>0</v>
      </c>
      <c r="AR827" s="234">
        <f>SUMPRODUCT(LEN($M827:$AE830)-LEN(SUBSTITUTE($M827:$AE830,"S", "")))</f>
        <v>0</v>
      </c>
      <c r="AS827" s="240">
        <f>SUMPRODUCT(LEN($AH827:$AH830)-LEN(SUBSTITUTE($AH827:$AH830,"S", "")))</f>
        <v>0</v>
      </c>
      <c r="AT827" s="237">
        <f>SUMPRODUCT(LEN($AG827:$AG830)-LEN(SUBSTITUTE($AG827:$AG830,"S", "")))</f>
        <v>0</v>
      </c>
      <c r="AU827" s="234">
        <f>SUMPRODUCT(LEN($M827:$AE830)-LEN(SUBSTITUTE($M827:$AE830,"F", "")))</f>
        <v>0</v>
      </c>
      <c r="AV827" s="240">
        <f>SUMPRODUCT(LEN($AH827:$AH830)-LEN(SUBSTITUTE($AH827:$AH830,"F", "")))</f>
        <v>0</v>
      </c>
      <c r="AW827" s="237">
        <f>SUMPRODUCT(LEN($AG827:$AG830)-LEN(SUBSTITUTE($AG827:$AG830,"F", "")))</f>
        <v>0</v>
      </c>
      <c r="AX827" s="234">
        <f>SUMPRODUCT(LEN($M827:$AE830)-LEN(SUBSTITUTE($M827:$AE830,"G", "")))</f>
        <v>0</v>
      </c>
      <c r="AY827" s="240">
        <f>SUMPRODUCT(LEN($AH827:$AH830)-LEN(SUBSTITUTE($AH827:$AH830,"G", "")))</f>
        <v>0</v>
      </c>
      <c r="AZ827" s="237">
        <f>SUMPRODUCT(LEN($AG827:$AG830)-LEN(SUBSTITUTE($AG827:$AG830,"G", "")))</f>
        <v>0</v>
      </c>
      <c r="BA827" s="234">
        <f>SUMPRODUCT(LEN($M827:$AE830)-LEN(SUBSTITUTE($M827:$AE830,"M", "")))</f>
        <v>0</v>
      </c>
      <c r="BB827" s="240">
        <f>SUMPRODUCT(LEN($AH827:$AH830)-LEN(SUBSTITUTE($AH827:$AH830,"M", "")))</f>
        <v>0</v>
      </c>
      <c r="BC827" s="237">
        <f>SUMPRODUCT(LEN($AG827:$AG830)-LEN(SUBSTITUTE($AG827:$AG830,"M", "")))</f>
        <v>0</v>
      </c>
      <c r="BD827" s="291">
        <f>SUMPRODUCT(LEN($AI827:$AI830)-LEN(SUBSTITUTE($AI827:$AI830,"S", "")))</f>
        <v>0</v>
      </c>
      <c r="BE827" s="294">
        <f>SUMPRODUCT(LEN($AI827:$AI830)-LEN(SUBSTITUTE($AI827:$AI830,"F", "")))</f>
        <v>0</v>
      </c>
      <c r="BF827" s="294">
        <f>SUMPRODUCT(LEN($AI827:$AI830)-LEN(SUBSTITUTE($AI827:$AI830,"G", "")))</f>
        <v>0</v>
      </c>
      <c r="BG827" s="297">
        <f>SUMPRODUCT(LEN($AI827:$AI830)-LEN(SUBSTITUTE($AI827:$AI830,"M", "")))</f>
        <v>0</v>
      </c>
    </row>
    <row r="828" spans="2:60" ht="28.15" hidden="1" customHeight="1" thickBot="1">
      <c r="B828" s="34"/>
      <c r="C828" s="266"/>
      <c r="D828" s="43"/>
      <c r="E828" s="42"/>
      <c r="F828" s="42"/>
      <c r="G828" s="41"/>
      <c r="H828" s="260"/>
      <c r="I828" s="270"/>
      <c r="J828" s="270"/>
      <c r="K828" s="270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52"/>
      <c r="AK828" s="255"/>
      <c r="AL828" s="23"/>
      <c r="AM828" s="211"/>
      <c r="AN828" s="211"/>
      <c r="AO828" s="248"/>
      <c r="AP828" s="241"/>
      <c r="AQ828" s="238"/>
      <c r="AR828" s="235"/>
      <c r="AS828" s="241"/>
      <c r="AT828" s="238"/>
      <c r="AU828" s="235"/>
      <c r="AV828" s="241"/>
      <c r="AW828" s="238"/>
      <c r="AX828" s="235"/>
      <c r="AY828" s="241"/>
      <c r="AZ828" s="238"/>
      <c r="BA828" s="235"/>
      <c r="BB828" s="241"/>
      <c r="BC828" s="238"/>
      <c r="BD828" s="292"/>
      <c r="BE828" s="295"/>
      <c r="BF828" s="295"/>
      <c r="BG828" s="298"/>
    </row>
    <row r="829" spans="2:60" ht="28.15" hidden="1" customHeight="1">
      <c r="B829" s="34"/>
      <c r="C829" s="267"/>
      <c r="D829" s="33"/>
      <c r="E829" s="32"/>
      <c r="F829" s="32"/>
      <c r="G829" s="31"/>
      <c r="H829" s="257"/>
      <c r="I829" s="271"/>
      <c r="J829" s="271"/>
      <c r="K829" s="271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52"/>
      <c r="AK829" s="255"/>
      <c r="AL829" s="23"/>
      <c r="AM829" s="211"/>
      <c r="AN829" s="211"/>
      <c r="AO829" s="248"/>
      <c r="AP829" s="241"/>
      <c r="AQ829" s="238"/>
      <c r="AR829" s="235"/>
      <c r="AS829" s="241"/>
      <c r="AT829" s="238"/>
      <c r="AU829" s="235"/>
      <c r="AV829" s="241"/>
      <c r="AW829" s="238"/>
      <c r="AX829" s="235"/>
      <c r="AY829" s="241"/>
      <c r="AZ829" s="238"/>
      <c r="BA829" s="235"/>
      <c r="BB829" s="241"/>
      <c r="BC829" s="238"/>
      <c r="BD829" s="292"/>
      <c r="BE829" s="295"/>
      <c r="BF829" s="295"/>
      <c r="BG829" s="298"/>
    </row>
    <row r="830" spans="2:60" ht="28.15" hidden="1" customHeight="1" thickBot="1">
      <c r="B830" s="34"/>
      <c r="C830" s="273"/>
      <c r="D830" s="64"/>
      <c r="E830" s="63"/>
      <c r="F830" s="63"/>
      <c r="G830" s="62"/>
      <c r="H830" s="258"/>
      <c r="I830" s="274"/>
      <c r="J830" s="274"/>
      <c r="K830" s="274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53"/>
      <c r="AK830" s="256"/>
      <c r="AL830" s="55"/>
      <c r="AM830" s="211"/>
      <c r="AN830" s="211"/>
      <c r="AO830" s="249"/>
      <c r="AP830" s="242"/>
      <c r="AQ830" s="239"/>
      <c r="AR830" s="236"/>
      <c r="AS830" s="242"/>
      <c r="AT830" s="239"/>
      <c r="AU830" s="236"/>
      <c r="AV830" s="242"/>
      <c r="AW830" s="239"/>
      <c r="AX830" s="236"/>
      <c r="AY830" s="242"/>
      <c r="AZ830" s="239"/>
      <c r="BA830" s="236"/>
      <c r="BB830" s="242"/>
      <c r="BC830" s="239"/>
      <c r="BD830" s="293"/>
      <c r="BE830" s="296"/>
      <c r="BF830" s="296"/>
      <c r="BG830" s="299"/>
    </row>
    <row r="831" spans="2:60" ht="28.15" hidden="1" customHeight="1">
      <c r="B831" s="34"/>
      <c r="C831" s="265">
        <v>3</v>
      </c>
      <c r="D831" s="54"/>
      <c r="E831" s="53"/>
      <c r="F831" s="53"/>
      <c r="G831" s="52"/>
      <c r="H831" s="259"/>
      <c r="I831" s="269"/>
      <c r="J831" s="269"/>
      <c r="K831" s="269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44"/>
      <c r="AK831" s="244"/>
      <c r="AL831" s="44"/>
      <c r="AM831" s="211"/>
      <c r="AN831" s="211"/>
      <c r="AO831" s="247">
        <f>SUMPRODUCT(LEN($M831:$AE834)-LEN(SUBSTITUTE($M831:$AE834,"A", "")))</f>
        <v>0</v>
      </c>
      <c r="AP831" s="240">
        <f>SUMPRODUCT(LEN($AH831:$AH834)-LEN(SUBSTITUTE($AH831:$AH834,"A", "")))</f>
        <v>0</v>
      </c>
      <c r="AQ831" s="237">
        <f>SUMPRODUCT(LEN($AG831:$AG834)-LEN(SUBSTITUTE($AG831:$AG834,"A", "")))</f>
        <v>0</v>
      </c>
      <c r="AR831" s="234">
        <f>SUMPRODUCT(LEN($M831:$AE834)-LEN(SUBSTITUTE($M831:$AE834,"S", "")))</f>
        <v>0</v>
      </c>
      <c r="AS831" s="240">
        <f>SUMPRODUCT(LEN($AH831:$AH834)-LEN(SUBSTITUTE($AH831:$AH834,"S", "")))</f>
        <v>0</v>
      </c>
      <c r="AT831" s="237">
        <f>SUMPRODUCT(LEN($AG831:$AG834)-LEN(SUBSTITUTE($AG831:$AG834,"S", "")))</f>
        <v>0</v>
      </c>
      <c r="AU831" s="234">
        <f>SUMPRODUCT(LEN($M831:$AE834)-LEN(SUBSTITUTE($M831:$AE834,"F", "")))</f>
        <v>0</v>
      </c>
      <c r="AV831" s="240">
        <f>SUMPRODUCT(LEN($AH831:$AH834)-LEN(SUBSTITUTE($AH831:$AH834,"F", "")))</f>
        <v>0</v>
      </c>
      <c r="AW831" s="237">
        <f>SUMPRODUCT(LEN($AG831:$AG834)-LEN(SUBSTITUTE($AG831:$AG834,"F", "")))</f>
        <v>0</v>
      </c>
      <c r="AX831" s="234">
        <f>SUMPRODUCT(LEN($M831:$AE834)-LEN(SUBSTITUTE($M831:$AE834,"G", "")))</f>
        <v>0</v>
      </c>
      <c r="AY831" s="240">
        <f>SUMPRODUCT(LEN($AH831:$AH834)-LEN(SUBSTITUTE($AH831:$AH834,"G", "")))</f>
        <v>0</v>
      </c>
      <c r="AZ831" s="237">
        <f>SUMPRODUCT(LEN($AG831:$AG834)-LEN(SUBSTITUTE($AG831:$AG834,"G", "")))</f>
        <v>0</v>
      </c>
      <c r="BA831" s="234">
        <f>SUMPRODUCT(LEN($M831:$AE834)-LEN(SUBSTITUTE($M831:$AE834,"M", "")))</f>
        <v>0</v>
      </c>
      <c r="BB831" s="240">
        <f>SUMPRODUCT(LEN($AH831:$AH834)-LEN(SUBSTITUTE($AH831:$AH834,"M", "")))</f>
        <v>0</v>
      </c>
      <c r="BC831" s="237">
        <f>SUMPRODUCT(LEN($AG831:$AG834)-LEN(SUBSTITUTE($AG831:$AG834,"M", "")))</f>
        <v>0</v>
      </c>
      <c r="BD831" s="291">
        <f>SUMPRODUCT(LEN($AI831:$AI834)-LEN(SUBSTITUTE($AI831:$AI834,"S", "")))</f>
        <v>0</v>
      </c>
      <c r="BE831" s="294">
        <f>SUMPRODUCT(LEN($AI831:$AI834)-LEN(SUBSTITUTE($AI831:$AI834,"F", "")))</f>
        <v>0</v>
      </c>
      <c r="BF831" s="294">
        <f>SUMPRODUCT(LEN($AI831:$AI834)-LEN(SUBSTITUTE($AI831:$AI834,"G", "")))</f>
        <v>0</v>
      </c>
      <c r="BG831" s="297">
        <f>SUMPRODUCT(LEN($AI831:$AI834)-LEN(SUBSTITUTE($AI831:$AI834,"M", "")))</f>
        <v>0</v>
      </c>
    </row>
    <row r="832" spans="2:60" ht="28.15" hidden="1" customHeight="1" thickBot="1">
      <c r="B832" s="34"/>
      <c r="C832" s="266"/>
      <c r="D832" s="43"/>
      <c r="E832" s="42"/>
      <c r="F832" s="42"/>
      <c r="G832" s="41"/>
      <c r="H832" s="260"/>
      <c r="I832" s="270"/>
      <c r="J832" s="270"/>
      <c r="K832" s="270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45"/>
      <c r="AK832" s="245"/>
      <c r="AL832" s="23"/>
      <c r="AM832" s="211"/>
      <c r="AN832" s="211"/>
      <c r="AO832" s="248"/>
      <c r="AP832" s="241"/>
      <c r="AQ832" s="238"/>
      <c r="AR832" s="235"/>
      <c r="AS832" s="241"/>
      <c r="AT832" s="238"/>
      <c r="AU832" s="235"/>
      <c r="AV832" s="241"/>
      <c r="AW832" s="238"/>
      <c r="AX832" s="235"/>
      <c r="AY832" s="241"/>
      <c r="AZ832" s="238"/>
      <c r="BA832" s="235"/>
      <c r="BB832" s="241"/>
      <c r="BC832" s="238"/>
      <c r="BD832" s="292"/>
      <c r="BE832" s="295"/>
      <c r="BF832" s="295"/>
      <c r="BG832" s="298"/>
    </row>
    <row r="833" spans="2:60" ht="28.15" hidden="1" customHeight="1">
      <c r="B833" s="34"/>
      <c r="C833" s="267"/>
      <c r="D833" s="33"/>
      <c r="E833" s="32"/>
      <c r="F833" s="32"/>
      <c r="G833" s="31"/>
      <c r="H833" s="257"/>
      <c r="I833" s="271"/>
      <c r="J833" s="271"/>
      <c r="K833" s="271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45"/>
      <c r="AK833" s="245"/>
      <c r="AL833" s="23"/>
      <c r="AM833" s="211"/>
      <c r="AN833" s="211"/>
      <c r="AO833" s="248"/>
      <c r="AP833" s="241"/>
      <c r="AQ833" s="238"/>
      <c r="AR833" s="235"/>
      <c r="AS833" s="241"/>
      <c r="AT833" s="238"/>
      <c r="AU833" s="235"/>
      <c r="AV833" s="241"/>
      <c r="AW833" s="238"/>
      <c r="AX833" s="235"/>
      <c r="AY833" s="241"/>
      <c r="AZ833" s="238"/>
      <c r="BA833" s="235"/>
      <c r="BB833" s="241"/>
      <c r="BC833" s="238"/>
      <c r="BD833" s="292"/>
      <c r="BE833" s="295"/>
      <c r="BF833" s="295"/>
      <c r="BG833" s="298"/>
    </row>
    <row r="834" spans="2:60" ht="28.15" hidden="1" customHeight="1" thickBot="1">
      <c r="B834" s="22"/>
      <c r="C834" s="268"/>
      <c r="D834" s="21"/>
      <c r="E834" s="20"/>
      <c r="F834" s="20"/>
      <c r="G834" s="19"/>
      <c r="H834" s="258"/>
      <c r="I834" s="272"/>
      <c r="J834" s="272"/>
      <c r="K834" s="27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46"/>
      <c r="AK834" s="246"/>
      <c r="AL834" s="11"/>
      <c r="AM834" s="211"/>
      <c r="AN834" s="211"/>
      <c r="AO834" s="249"/>
      <c r="AP834" s="242"/>
      <c r="AQ834" s="239"/>
      <c r="AR834" s="236"/>
      <c r="AS834" s="242"/>
      <c r="AT834" s="239"/>
      <c r="AU834" s="236"/>
      <c r="AV834" s="242"/>
      <c r="AW834" s="239"/>
      <c r="AX834" s="236"/>
      <c r="AY834" s="242"/>
      <c r="AZ834" s="239"/>
      <c r="BA834" s="236"/>
      <c r="BB834" s="242"/>
      <c r="BC834" s="239"/>
      <c r="BD834" s="293"/>
      <c r="BE834" s="296"/>
      <c r="BF834" s="296"/>
      <c r="BG834" s="299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29" t="s">
        <v>287</v>
      </c>
      <c r="M835" s="278"/>
      <c r="N835" s="229" t="s">
        <v>286</v>
      </c>
      <c r="O835" s="278"/>
      <c r="P835" s="229" t="s">
        <v>286</v>
      </c>
      <c r="Q835" s="230"/>
      <c r="R835" s="229" t="s">
        <v>286</v>
      </c>
      <c r="S835" s="230"/>
      <c r="T835" s="229" t="s">
        <v>286</v>
      </c>
      <c r="U835" s="230"/>
      <c r="V835" s="229" t="s">
        <v>286</v>
      </c>
      <c r="W835" s="230"/>
      <c r="X835" s="229" t="s">
        <v>286</v>
      </c>
      <c r="Y835" s="230"/>
      <c r="Z835" s="229" t="s">
        <v>286</v>
      </c>
      <c r="AA835" s="230"/>
      <c r="AB835" s="229" t="s">
        <v>286</v>
      </c>
      <c r="AC835" s="230"/>
      <c r="AD835" s="229" t="s">
        <v>286</v>
      </c>
      <c r="AE835" s="230"/>
      <c r="AF835" s="243" t="s">
        <v>285</v>
      </c>
      <c r="AG835" s="230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75"/>
      <c r="F836" s="276"/>
      <c r="G836" s="277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65">
        <v>1</v>
      </c>
      <c r="D837" s="54"/>
      <c r="E837" s="53"/>
      <c r="F837" s="53"/>
      <c r="G837" s="52"/>
      <c r="H837" s="259"/>
      <c r="I837" s="269"/>
      <c r="J837" s="269"/>
      <c r="K837" s="269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44"/>
      <c r="AK837" s="244"/>
      <c r="AL837" s="44"/>
      <c r="AM837" s="211"/>
      <c r="AN837" s="211"/>
      <c r="AO837" s="247">
        <f>SUMPRODUCT(LEN($M837:$AE840)-LEN(SUBSTITUTE($M837:$AE840,"A", "")))</f>
        <v>0</v>
      </c>
      <c r="AP837" s="240">
        <f>SUMPRODUCT(LEN($AH837:$AH840)-LEN(SUBSTITUTE($AH837:$AH840,"A", "")))</f>
        <v>0</v>
      </c>
      <c r="AQ837" s="237">
        <f>SUMPRODUCT(LEN($AG837:$AG840)-LEN(SUBSTITUTE($AG837:$AG840,"A", "")))</f>
        <v>0</v>
      </c>
      <c r="AR837" s="234">
        <f>SUMPRODUCT(LEN($M837:$AE840)-LEN(SUBSTITUTE($M837:$AE840,"S", "")))</f>
        <v>0</v>
      </c>
      <c r="AS837" s="240">
        <f>SUMPRODUCT(LEN($AH837:$AH840)-LEN(SUBSTITUTE($AH837:$AH840,"S", "")))</f>
        <v>0</v>
      </c>
      <c r="AT837" s="237">
        <f>SUMPRODUCT(LEN($AG837:$AG840)-LEN(SUBSTITUTE($AG837:$AG840,"S", "")))</f>
        <v>0</v>
      </c>
      <c r="AU837" s="234">
        <f>SUMPRODUCT(LEN($M837:$AE840)-LEN(SUBSTITUTE($M837:$AE840,"F", "")))</f>
        <v>0</v>
      </c>
      <c r="AV837" s="240">
        <f>SUMPRODUCT(LEN($AH837:$AH840)-LEN(SUBSTITUTE($AH837:$AH840,"F", "")))</f>
        <v>0</v>
      </c>
      <c r="AW837" s="237">
        <f>SUMPRODUCT(LEN($AG837:$AG840)-LEN(SUBSTITUTE($AG837:$AG840,"F", "")))</f>
        <v>0</v>
      </c>
      <c r="AX837" s="234">
        <f>SUMPRODUCT(LEN($M837:$AE840)-LEN(SUBSTITUTE($M837:$AE840,"G", "")))</f>
        <v>0</v>
      </c>
      <c r="AY837" s="240">
        <f>SUMPRODUCT(LEN($AH837:$AH840)-LEN(SUBSTITUTE($AH837:$AH840,"G", "")))</f>
        <v>0</v>
      </c>
      <c r="AZ837" s="237">
        <f>SUMPRODUCT(LEN($AG837:$AG840)-LEN(SUBSTITUTE($AG837:$AG840,"G", "")))</f>
        <v>0</v>
      </c>
      <c r="BA837" s="234">
        <f>SUMPRODUCT(LEN($M837:$AE840)-LEN(SUBSTITUTE($M837:$AE840,"M", "")))</f>
        <v>0</v>
      </c>
      <c r="BB837" s="240">
        <f>SUMPRODUCT(LEN($AH837:$AH840)-LEN(SUBSTITUTE($AH837:$AH840,"M", "")))</f>
        <v>0</v>
      </c>
      <c r="BC837" s="237">
        <f>SUMPRODUCT(LEN($AG837:$AG840)-LEN(SUBSTITUTE($AG837:$AG840,"M", "")))</f>
        <v>0</v>
      </c>
      <c r="BD837" s="291">
        <f>SUMPRODUCT(LEN($AI837:$AI840)-LEN(SUBSTITUTE($AI837:$AI840,"S", "")))</f>
        <v>0</v>
      </c>
      <c r="BE837" s="294">
        <f>SUMPRODUCT(LEN($AI837:$AI840)-LEN(SUBSTITUTE($AI837:$AI840,"F", "")))</f>
        <v>0</v>
      </c>
      <c r="BF837" s="294">
        <f>SUMPRODUCT(LEN($AI837:$AI840)-LEN(SUBSTITUTE($AI837:$AI840,"G", "")))</f>
        <v>0</v>
      </c>
      <c r="BG837" s="297">
        <f>SUMPRODUCT(LEN($AI837:$AI840)-LEN(SUBSTITUTE($AI837:$AI840,"M", "")))</f>
        <v>0</v>
      </c>
    </row>
    <row r="838" spans="2:60" ht="28.15" hidden="1" customHeight="1" thickBot="1">
      <c r="B838" s="34"/>
      <c r="C838" s="266"/>
      <c r="D838" s="43"/>
      <c r="E838" s="42"/>
      <c r="F838" s="42"/>
      <c r="G838" s="41"/>
      <c r="H838" s="260"/>
      <c r="I838" s="270"/>
      <c r="J838" s="270"/>
      <c r="K838" s="270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45"/>
      <c r="AK838" s="245"/>
      <c r="AL838" s="23"/>
      <c r="AM838" s="211"/>
      <c r="AN838" s="211"/>
      <c r="AO838" s="248"/>
      <c r="AP838" s="241"/>
      <c r="AQ838" s="238"/>
      <c r="AR838" s="235"/>
      <c r="AS838" s="241"/>
      <c r="AT838" s="238"/>
      <c r="AU838" s="235"/>
      <c r="AV838" s="241"/>
      <c r="AW838" s="238"/>
      <c r="AX838" s="235"/>
      <c r="AY838" s="241"/>
      <c r="AZ838" s="238"/>
      <c r="BA838" s="235"/>
      <c r="BB838" s="241"/>
      <c r="BC838" s="238"/>
      <c r="BD838" s="292"/>
      <c r="BE838" s="295"/>
      <c r="BF838" s="295"/>
      <c r="BG838" s="298"/>
    </row>
    <row r="839" spans="2:60" ht="28.15" hidden="1" customHeight="1">
      <c r="B839" s="34"/>
      <c r="C839" s="267"/>
      <c r="D839" s="33"/>
      <c r="E839" s="32"/>
      <c r="F839" s="32"/>
      <c r="G839" s="31"/>
      <c r="H839" s="257"/>
      <c r="I839" s="271"/>
      <c r="J839" s="271"/>
      <c r="K839" s="271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45"/>
      <c r="AK839" s="245"/>
      <c r="AL839" s="23"/>
      <c r="AM839" s="211"/>
      <c r="AN839" s="211"/>
      <c r="AO839" s="248"/>
      <c r="AP839" s="241"/>
      <c r="AQ839" s="238"/>
      <c r="AR839" s="235"/>
      <c r="AS839" s="241"/>
      <c r="AT839" s="238"/>
      <c r="AU839" s="235"/>
      <c r="AV839" s="241"/>
      <c r="AW839" s="238"/>
      <c r="AX839" s="235"/>
      <c r="AY839" s="241"/>
      <c r="AZ839" s="238"/>
      <c r="BA839" s="235"/>
      <c r="BB839" s="241"/>
      <c r="BC839" s="238"/>
      <c r="BD839" s="292"/>
      <c r="BE839" s="295"/>
      <c r="BF839" s="295"/>
      <c r="BG839" s="298"/>
    </row>
    <row r="840" spans="2:60" ht="28.15" hidden="1" customHeight="1" thickBot="1">
      <c r="B840" s="34"/>
      <c r="C840" s="273"/>
      <c r="D840" s="64"/>
      <c r="E840" s="63"/>
      <c r="F840" s="63"/>
      <c r="G840" s="62"/>
      <c r="H840" s="258"/>
      <c r="I840" s="274"/>
      <c r="J840" s="274"/>
      <c r="K840" s="274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50"/>
      <c r="AK840" s="250"/>
      <c r="AL840" s="55"/>
      <c r="AM840" s="211"/>
      <c r="AN840" s="211"/>
      <c r="AO840" s="249"/>
      <c r="AP840" s="242"/>
      <c r="AQ840" s="239"/>
      <c r="AR840" s="236"/>
      <c r="AS840" s="242"/>
      <c r="AT840" s="239"/>
      <c r="AU840" s="236"/>
      <c r="AV840" s="242"/>
      <c r="AW840" s="239"/>
      <c r="AX840" s="236"/>
      <c r="AY840" s="242"/>
      <c r="AZ840" s="239"/>
      <c r="BA840" s="236"/>
      <c r="BB840" s="242"/>
      <c r="BC840" s="239"/>
      <c r="BD840" s="293"/>
      <c r="BE840" s="296"/>
      <c r="BF840" s="296"/>
      <c r="BG840" s="299"/>
    </row>
    <row r="841" spans="2:60" ht="28.15" hidden="1" customHeight="1">
      <c r="B841" s="34"/>
      <c r="C841" s="265">
        <v>2</v>
      </c>
      <c r="D841" s="54"/>
      <c r="E841" s="53"/>
      <c r="F841" s="53"/>
      <c r="G841" s="52"/>
      <c r="H841" s="259"/>
      <c r="I841" s="269"/>
      <c r="J841" s="269"/>
      <c r="K841" s="269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51"/>
      <c r="AK841" s="254"/>
      <c r="AL841" s="44"/>
      <c r="AM841" s="211"/>
      <c r="AN841" s="211"/>
      <c r="AO841" s="247">
        <f>SUMPRODUCT(LEN($M841:$AE844)-LEN(SUBSTITUTE($M841:$AE844,"A", "")))</f>
        <v>0</v>
      </c>
      <c r="AP841" s="240">
        <f>SUMPRODUCT(LEN($AH841:$AH844)-LEN(SUBSTITUTE($AH841:$AH844,"A", "")))</f>
        <v>0</v>
      </c>
      <c r="AQ841" s="237">
        <f>SUMPRODUCT(LEN($AG841:$AG844)-LEN(SUBSTITUTE($AG841:$AG844,"A", "")))</f>
        <v>0</v>
      </c>
      <c r="AR841" s="234">
        <f>SUMPRODUCT(LEN($M841:$AE844)-LEN(SUBSTITUTE($M841:$AE844,"S", "")))</f>
        <v>0</v>
      </c>
      <c r="AS841" s="240">
        <f>SUMPRODUCT(LEN($AH841:$AH844)-LEN(SUBSTITUTE($AH841:$AH844,"S", "")))</f>
        <v>0</v>
      </c>
      <c r="AT841" s="237">
        <f>SUMPRODUCT(LEN($AG841:$AG844)-LEN(SUBSTITUTE($AG841:$AG844,"S", "")))</f>
        <v>0</v>
      </c>
      <c r="AU841" s="234">
        <f>SUMPRODUCT(LEN($M841:$AE844)-LEN(SUBSTITUTE($M841:$AE844,"F", "")))</f>
        <v>0</v>
      </c>
      <c r="AV841" s="240">
        <f>SUMPRODUCT(LEN($AH841:$AH844)-LEN(SUBSTITUTE($AH841:$AH844,"F", "")))</f>
        <v>0</v>
      </c>
      <c r="AW841" s="237">
        <f>SUMPRODUCT(LEN($AG841:$AG844)-LEN(SUBSTITUTE($AG841:$AG844,"F", "")))</f>
        <v>0</v>
      </c>
      <c r="AX841" s="234">
        <f>SUMPRODUCT(LEN($M841:$AE844)-LEN(SUBSTITUTE($M841:$AE844,"G", "")))</f>
        <v>0</v>
      </c>
      <c r="AY841" s="240">
        <f>SUMPRODUCT(LEN($AH841:$AH844)-LEN(SUBSTITUTE($AH841:$AH844,"G", "")))</f>
        <v>0</v>
      </c>
      <c r="AZ841" s="237">
        <f>SUMPRODUCT(LEN($AG841:$AG844)-LEN(SUBSTITUTE($AG841:$AG844,"G", "")))</f>
        <v>0</v>
      </c>
      <c r="BA841" s="234">
        <f>SUMPRODUCT(LEN($M841:$AE844)-LEN(SUBSTITUTE($M841:$AE844,"M", "")))</f>
        <v>0</v>
      </c>
      <c r="BB841" s="240">
        <f>SUMPRODUCT(LEN($AH841:$AH844)-LEN(SUBSTITUTE($AH841:$AH844,"M", "")))</f>
        <v>0</v>
      </c>
      <c r="BC841" s="237">
        <f>SUMPRODUCT(LEN($AG841:$AG844)-LEN(SUBSTITUTE($AG841:$AG844,"M", "")))</f>
        <v>0</v>
      </c>
      <c r="BD841" s="291">
        <f>SUMPRODUCT(LEN($AI841:$AI844)-LEN(SUBSTITUTE($AI841:$AI844,"S", "")))</f>
        <v>0</v>
      </c>
      <c r="BE841" s="294">
        <f>SUMPRODUCT(LEN($AI841:$AI844)-LEN(SUBSTITUTE($AI841:$AI844,"F", "")))</f>
        <v>0</v>
      </c>
      <c r="BF841" s="294">
        <f>SUMPRODUCT(LEN($AI841:$AI844)-LEN(SUBSTITUTE($AI841:$AI844,"G", "")))</f>
        <v>0</v>
      </c>
      <c r="BG841" s="297">
        <f>SUMPRODUCT(LEN($AI841:$AI844)-LEN(SUBSTITUTE($AI841:$AI844,"M", "")))</f>
        <v>0</v>
      </c>
    </row>
    <row r="842" spans="2:60" ht="28.15" hidden="1" customHeight="1" thickBot="1">
      <c r="B842" s="34"/>
      <c r="C842" s="266"/>
      <c r="D842" s="43"/>
      <c r="E842" s="42"/>
      <c r="F842" s="42"/>
      <c r="G842" s="41"/>
      <c r="H842" s="260"/>
      <c r="I842" s="270"/>
      <c r="J842" s="270"/>
      <c r="K842" s="270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52"/>
      <c r="AK842" s="255"/>
      <c r="AL842" s="23"/>
      <c r="AM842" s="211"/>
      <c r="AN842" s="211"/>
      <c r="AO842" s="248"/>
      <c r="AP842" s="241"/>
      <c r="AQ842" s="238"/>
      <c r="AR842" s="235"/>
      <c r="AS842" s="241"/>
      <c r="AT842" s="238"/>
      <c r="AU842" s="235"/>
      <c r="AV842" s="241"/>
      <c r="AW842" s="238"/>
      <c r="AX842" s="235"/>
      <c r="AY842" s="241"/>
      <c r="AZ842" s="238"/>
      <c r="BA842" s="235"/>
      <c r="BB842" s="241"/>
      <c r="BC842" s="238"/>
      <c r="BD842" s="292"/>
      <c r="BE842" s="295"/>
      <c r="BF842" s="295"/>
      <c r="BG842" s="298"/>
    </row>
    <row r="843" spans="2:60" ht="28.15" hidden="1" customHeight="1">
      <c r="B843" s="34"/>
      <c r="C843" s="267"/>
      <c r="D843" s="33"/>
      <c r="E843" s="32"/>
      <c r="F843" s="32"/>
      <c r="G843" s="31"/>
      <c r="H843" s="257"/>
      <c r="I843" s="271"/>
      <c r="J843" s="271"/>
      <c r="K843" s="271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52"/>
      <c r="AK843" s="255"/>
      <c r="AL843" s="23"/>
      <c r="AM843" s="211"/>
      <c r="AN843" s="211"/>
      <c r="AO843" s="248"/>
      <c r="AP843" s="241"/>
      <c r="AQ843" s="238"/>
      <c r="AR843" s="235"/>
      <c r="AS843" s="241"/>
      <c r="AT843" s="238"/>
      <c r="AU843" s="235"/>
      <c r="AV843" s="241"/>
      <c r="AW843" s="238"/>
      <c r="AX843" s="235"/>
      <c r="AY843" s="241"/>
      <c r="AZ843" s="238"/>
      <c r="BA843" s="235"/>
      <c r="BB843" s="241"/>
      <c r="BC843" s="238"/>
      <c r="BD843" s="292"/>
      <c r="BE843" s="295"/>
      <c r="BF843" s="295"/>
      <c r="BG843" s="298"/>
    </row>
    <row r="844" spans="2:60" ht="28.15" hidden="1" customHeight="1" thickBot="1">
      <c r="B844" s="34"/>
      <c r="C844" s="273"/>
      <c r="D844" s="64"/>
      <c r="E844" s="63"/>
      <c r="F844" s="63"/>
      <c r="G844" s="62"/>
      <c r="H844" s="258"/>
      <c r="I844" s="274"/>
      <c r="J844" s="274"/>
      <c r="K844" s="274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53"/>
      <c r="AK844" s="256"/>
      <c r="AL844" s="55"/>
      <c r="AM844" s="211"/>
      <c r="AN844" s="211"/>
      <c r="AO844" s="249"/>
      <c r="AP844" s="242"/>
      <c r="AQ844" s="239"/>
      <c r="AR844" s="236"/>
      <c r="AS844" s="242"/>
      <c r="AT844" s="239"/>
      <c r="AU844" s="236"/>
      <c r="AV844" s="242"/>
      <c r="AW844" s="239"/>
      <c r="AX844" s="236"/>
      <c r="AY844" s="242"/>
      <c r="AZ844" s="239"/>
      <c r="BA844" s="236"/>
      <c r="BB844" s="242"/>
      <c r="BC844" s="239"/>
      <c r="BD844" s="293"/>
      <c r="BE844" s="296"/>
      <c r="BF844" s="296"/>
      <c r="BG844" s="299"/>
    </row>
    <row r="845" spans="2:60" ht="28.15" hidden="1" customHeight="1">
      <c r="B845" s="34"/>
      <c r="C845" s="265">
        <v>3</v>
      </c>
      <c r="D845" s="54"/>
      <c r="E845" s="53"/>
      <c r="F845" s="53"/>
      <c r="G845" s="52"/>
      <c r="H845" s="259"/>
      <c r="I845" s="269"/>
      <c r="J845" s="269"/>
      <c r="K845" s="269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44"/>
      <c r="AK845" s="244"/>
      <c r="AL845" s="44"/>
      <c r="AM845" s="211"/>
      <c r="AN845" s="211"/>
      <c r="AO845" s="247">
        <f>SUMPRODUCT(LEN($M845:$AE848)-LEN(SUBSTITUTE($M845:$AE848,"A", "")))</f>
        <v>0</v>
      </c>
      <c r="AP845" s="240">
        <f>SUMPRODUCT(LEN($AH845:$AH848)-LEN(SUBSTITUTE($AH845:$AH848,"A", "")))</f>
        <v>0</v>
      </c>
      <c r="AQ845" s="237">
        <f>SUMPRODUCT(LEN($AG845:$AG848)-LEN(SUBSTITUTE($AG845:$AG848,"A", "")))</f>
        <v>0</v>
      </c>
      <c r="AR845" s="234">
        <f>SUMPRODUCT(LEN($M845:$AE848)-LEN(SUBSTITUTE($M845:$AE848,"S", "")))</f>
        <v>0</v>
      </c>
      <c r="AS845" s="240">
        <f>SUMPRODUCT(LEN($AH845:$AH848)-LEN(SUBSTITUTE($AH845:$AH848,"S", "")))</f>
        <v>0</v>
      </c>
      <c r="AT845" s="237">
        <f>SUMPRODUCT(LEN($AG845:$AG848)-LEN(SUBSTITUTE($AG845:$AG848,"S", "")))</f>
        <v>0</v>
      </c>
      <c r="AU845" s="234">
        <f>SUMPRODUCT(LEN($M845:$AE848)-LEN(SUBSTITUTE($M845:$AE848,"F", "")))</f>
        <v>0</v>
      </c>
      <c r="AV845" s="240">
        <f>SUMPRODUCT(LEN($AH845:$AH848)-LEN(SUBSTITUTE($AH845:$AH848,"F", "")))</f>
        <v>0</v>
      </c>
      <c r="AW845" s="237">
        <f>SUMPRODUCT(LEN($AG845:$AG848)-LEN(SUBSTITUTE($AG845:$AG848,"F", "")))</f>
        <v>0</v>
      </c>
      <c r="AX845" s="234">
        <f>SUMPRODUCT(LEN($M845:$AE848)-LEN(SUBSTITUTE($M845:$AE848,"G", "")))</f>
        <v>0</v>
      </c>
      <c r="AY845" s="240">
        <f>SUMPRODUCT(LEN($AH845:$AH848)-LEN(SUBSTITUTE($AH845:$AH848,"G", "")))</f>
        <v>0</v>
      </c>
      <c r="AZ845" s="237">
        <f>SUMPRODUCT(LEN($AG845:$AG848)-LEN(SUBSTITUTE($AG845:$AG848,"G", "")))</f>
        <v>0</v>
      </c>
      <c r="BA845" s="234">
        <f>SUMPRODUCT(LEN($M845:$AE848)-LEN(SUBSTITUTE($M845:$AE848,"M", "")))</f>
        <v>0</v>
      </c>
      <c r="BB845" s="240">
        <f>SUMPRODUCT(LEN($AH845:$AH848)-LEN(SUBSTITUTE($AH845:$AH848,"M", "")))</f>
        <v>0</v>
      </c>
      <c r="BC845" s="237">
        <f>SUMPRODUCT(LEN($AG845:$AG848)-LEN(SUBSTITUTE($AG845:$AG848,"M", "")))</f>
        <v>0</v>
      </c>
      <c r="BD845" s="291">
        <f>SUMPRODUCT(LEN($AI845:$AI848)-LEN(SUBSTITUTE($AI845:$AI848,"S", "")))</f>
        <v>0</v>
      </c>
      <c r="BE845" s="294">
        <f>SUMPRODUCT(LEN($AI845:$AI848)-LEN(SUBSTITUTE($AI845:$AI848,"F", "")))</f>
        <v>0</v>
      </c>
      <c r="BF845" s="294">
        <f>SUMPRODUCT(LEN($AI845:$AI848)-LEN(SUBSTITUTE($AI845:$AI848,"G", "")))</f>
        <v>0</v>
      </c>
      <c r="BG845" s="297">
        <f>SUMPRODUCT(LEN($AI845:$AI848)-LEN(SUBSTITUTE($AI845:$AI848,"M", "")))</f>
        <v>0</v>
      </c>
    </row>
    <row r="846" spans="2:60" ht="28.15" hidden="1" customHeight="1" thickBot="1">
      <c r="B846" s="34"/>
      <c r="C846" s="266"/>
      <c r="D846" s="43"/>
      <c r="E846" s="42"/>
      <c r="F846" s="42"/>
      <c r="G846" s="41"/>
      <c r="H846" s="260"/>
      <c r="I846" s="270"/>
      <c r="J846" s="270"/>
      <c r="K846" s="270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45"/>
      <c r="AK846" s="245"/>
      <c r="AL846" s="23"/>
      <c r="AM846" s="211"/>
      <c r="AN846" s="211"/>
      <c r="AO846" s="248"/>
      <c r="AP846" s="241"/>
      <c r="AQ846" s="238"/>
      <c r="AR846" s="235"/>
      <c r="AS846" s="241"/>
      <c r="AT846" s="238"/>
      <c r="AU846" s="235"/>
      <c r="AV846" s="241"/>
      <c r="AW846" s="238"/>
      <c r="AX846" s="235"/>
      <c r="AY846" s="241"/>
      <c r="AZ846" s="238"/>
      <c r="BA846" s="235"/>
      <c r="BB846" s="241"/>
      <c r="BC846" s="238"/>
      <c r="BD846" s="292"/>
      <c r="BE846" s="295"/>
      <c r="BF846" s="295"/>
      <c r="BG846" s="298"/>
    </row>
    <row r="847" spans="2:60" ht="28.15" hidden="1" customHeight="1">
      <c r="B847" s="34"/>
      <c r="C847" s="267"/>
      <c r="D847" s="33"/>
      <c r="E847" s="32"/>
      <c r="F847" s="32"/>
      <c r="G847" s="31"/>
      <c r="H847" s="257"/>
      <c r="I847" s="271"/>
      <c r="J847" s="271"/>
      <c r="K847" s="271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45"/>
      <c r="AK847" s="245"/>
      <c r="AL847" s="23"/>
      <c r="AM847" s="211"/>
      <c r="AN847" s="211"/>
      <c r="AO847" s="248"/>
      <c r="AP847" s="241"/>
      <c r="AQ847" s="238"/>
      <c r="AR847" s="235"/>
      <c r="AS847" s="241"/>
      <c r="AT847" s="238"/>
      <c r="AU847" s="235"/>
      <c r="AV847" s="241"/>
      <c r="AW847" s="238"/>
      <c r="AX847" s="235"/>
      <c r="AY847" s="241"/>
      <c r="AZ847" s="238"/>
      <c r="BA847" s="235"/>
      <c r="BB847" s="241"/>
      <c r="BC847" s="238"/>
      <c r="BD847" s="292"/>
      <c r="BE847" s="295"/>
      <c r="BF847" s="295"/>
      <c r="BG847" s="298"/>
    </row>
    <row r="848" spans="2:60" ht="28.15" hidden="1" customHeight="1" thickBot="1">
      <c r="B848" s="22"/>
      <c r="C848" s="268"/>
      <c r="D848" s="21"/>
      <c r="E848" s="20"/>
      <c r="F848" s="20"/>
      <c r="G848" s="19"/>
      <c r="H848" s="258"/>
      <c r="I848" s="272"/>
      <c r="J848" s="272"/>
      <c r="K848" s="27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46"/>
      <c r="AK848" s="246"/>
      <c r="AL848" s="11"/>
      <c r="AM848" s="211"/>
      <c r="AN848" s="211"/>
      <c r="AO848" s="249"/>
      <c r="AP848" s="242"/>
      <c r="AQ848" s="239"/>
      <c r="AR848" s="236"/>
      <c r="AS848" s="242"/>
      <c r="AT848" s="239"/>
      <c r="AU848" s="236"/>
      <c r="AV848" s="242"/>
      <c r="AW848" s="239"/>
      <c r="AX848" s="236"/>
      <c r="AY848" s="242"/>
      <c r="AZ848" s="239"/>
      <c r="BA848" s="236"/>
      <c r="BB848" s="242"/>
      <c r="BC848" s="239"/>
      <c r="BD848" s="293"/>
      <c r="BE848" s="296"/>
      <c r="BF848" s="296"/>
      <c r="BG848" s="299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29" t="s">
        <v>287</v>
      </c>
      <c r="M849" s="278"/>
      <c r="N849" s="229" t="s">
        <v>286</v>
      </c>
      <c r="O849" s="278"/>
      <c r="P849" s="229" t="s">
        <v>286</v>
      </c>
      <c r="Q849" s="230"/>
      <c r="R849" s="229" t="s">
        <v>286</v>
      </c>
      <c r="S849" s="230"/>
      <c r="T849" s="229" t="s">
        <v>286</v>
      </c>
      <c r="U849" s="230"/>
      <c r="V849" s="229" t="s">
        <v>286</v>
      </c>
      <c r="W849" s="230"/>
      <c r="X849" s="229" t="s">
        <v>286</v>
      </c>
      <c r="Y849" s="230"/>
      <c r="Z849" s="229" t="s">
        <v>286</v>
      </c>
      <c r="AA849" s="230"/>
      <c r="AB849" s="229" t="s">
        <v>286</v>
      </c>
      <c r="AC849" s="230"/>
      <c r="AD849" s="229" t="s">
        <v>286</v>
      </c>
      <c r="AE849" s="230"/>
      <c r="AF849" s="243" t="s">
        <v>285</v>
      </c>
      <c r="AG849" s="230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75"/>
      <c r="F850" s="276"/>
      <c r="G850" s="277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65">
        <v>1</v>
      </c>
      <c r="D851" s="54"/>
      <c r="E851" s="53"/>
      <c r="F851" s="53"/>
      <c r="G851" s="52"/>
      <c r="H851" s="259"/>
      <c r="I851" s="269"/>
      <c r="J851" s="269"/>
      <c r="K851" s="269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44"/>
      <c r="AK851" s="244"/>
      <c r="AL851" s="44"/>
      <c r="AM851" s="211"/>
      <c r="AN851" s="211"/>
      <c r="AO851" s="247">
        <f>SUMPRODUCT(LEN($M851:$AE854)-LEN(SUBSTITUTE($M851:$AE854,"A", "")))</f>
        <v>0</v>
      </c>
      <c r="AP851" s="240">
        <f>SUMPRODUCT(LEN($AH851:$AH854)-LEN(SUBSTITUTE($AH851:$AH854,"A", "")))</f>
        <v>0</v>
      </c>
      <c r="AQ851" s="237">
        <f>SUMPRODUCT(LEN($AG851:$AG854)-LEN(SUBSTITUTE($AG851:$AG854,"A", "")))</f>
        <v>0</v>
      </c>
      <c r="AR851" s="234">
        <f>SUMPRODUCT(LEN($M851:$AE854)-LEN(SUBSTITUTE($M851:$AE854,"S", "")))</f>
        <v>0</v>
      </c>
      <c r="AS851" s="240">
        <f>SUMPRODUCT(LEN($AH851:$AH854)-LEN(SUBSTITUTE($AH851:$AH854,"S", "")))</f>
        <v>0</v>
      </c>
      <c r="AT851" s="237">
        <f>SUMPRODUCT(LEN($AG851:$AG854)-LEN(SUBSTITUTE($AG851:$AG854,"S", "")))</f>
        <v>0</v>
      </c>
      <c r="AU851" s="234">
        <f>SUMPRODUCT(LEN($M851:$AE854)-LEN(SUBSTITUTE($M851:$AE854,"F", "")))</f>
        <v>0</v>
      </c>
      <c r="AV851" s="240">
        <f>SUMPRODUCT(LEN($AH851:$AH854)-LEN(SUBSTITUTE($AH851:$AH854,"F", "")))</f>
        <v>0</v>
      </c>
      <c r="AW851" s="237">
        <f>SUMPRODUCT(LEN($AG851:$AG854)-LEN(SUBSTITUTE($AG851:$AG854,"F", "")))</f>
        <v>0</v>
      </c>
      <c r="AX851" s="234">
        <f>SUMPRODUCT(LEN($M851:$AE854)-LEN(SUBSTITUTE($M851:$AE854,"G", "")))</f>
        <v>0</v>
      </c>
      <c r="AY851" s="240">
        <f>SUMPRODUCT(LEN($AH851:$AH854)-LEN(SUBSTITUTE($AH851:$AH854,"G", "")))</f>
        <v>0</v>
      </c>
      <c r="AZ851" s="237">
        <f>SUMPRODUCT(LEN($AG851:$AG854)-LEN(SUBSTITUTE($AG851:$AG854,"G", "")))</f>
        <v>0</v>
      </c>
      <c r="BA851" s="234">
        <f>SUMPRODUCT(LEN($M851:$AE854)-LEN(SUBSTITUTE($M851:$AE854,"M", "")))</f>
        <v>0</v>
      </c>
      <c r="BB851" s="240">
        <f>SUMPRODUCT(LEN($AH851:$AH854)-LEN(SUBSTITUTE($AH851:$AH854,"M", "")))</f>
        <v>0</v>
      </c>
      <c r="BC851" s="237">
        <f>SUMPRODUCT(LEN($AG851:$AG854)-LEN(SUBSTITUTE($AG851:$AG854,"M", "")))</f>
        <v>0</v>
      </c>
      <c r="BD851" s="291">
        <f>SUMPRODUCT(LEN($AI851:$AI854)-LEN(SUBSTITUTE($AI851:$AI854,"S", "")))</f>
        <v>0</v>
      </c>
      <c r="BE851" s="294">
        <f>SUMPRODUCT(LEN($AI851:$AI854)-LEN(SUBSTITUTE($AI851:$AI854,"F", "")))</f>
        <v>0</v>
      </c>
      <c r="BF851" s="294">
        <f>SUMPRODUCT(LEN($AI851:$AI854)-LEN(SUBSTITUTE($AI851:$AI854,"G", "")))</f>
        <v>0</v>
      </c>
      <c r="BG851" s="297">
        <f>SUMPRODUCT(LEN($AI851:$AI854)-LEN(SUBSTITUTE($AI851:$AI854,"M", "")))</f>
        <v>0</v>
      </c>
    </row>
    <row r="852" spans="2:60" ht="28.15" hidden="1" customHeight="1" thickBot="1">
      <c r="B852" s="34"/>
      <c r="C852" s="266"/>
      <c r="D852" s="43"/>
      <c r="E852" s="42"/>
      <c r="F852" s="42"/>
      <c r="G852" s="41"/>
      <c r="H852" s="260"/>
      <c r="I852" s="270"/>
      <c r="J852" s="270"/>
      <c r="K852" s="270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45"/>
      <c r="AK852" s="245"/>
      <c r="AL852" s="23"/>
      <c r="AM852" s="211"/>
      <c r="AN852" s="211"/>
      <c r="AO852" s="248"/>
      <c r="AP852" s="241"/>
      <c r="AQ852" s="238"/>
      <c r="AR852" s="235"/>
      <c r="AS852" s="241"/>
      <c r="AT852" s="238"/>
      <c r="AU852" s="235"/>
      <c r="AV852" s="241"/>
      <c r="AW852" s="238"/>
      <c r="AX852" s="235"/>
      <c r="AY852" s="241"/>
      <c r="AZ852" s="238"/>
      <c r="BA852" s="235"/>
      <c r="BB852" s="241"/>
      <c r="BC852" s="238"/>
      <c r="BD852" s="292"/>
      <c r="BE852" s="295"/>
      <c r="BF852" s="295"/>
      <c r="BG852" s="298"/>
    </row>
    <row r="853" spans="2:60" ht="28.15" hidden="1" customHeight="1">
      <c r="B853" s="34"/>
      <c r="C853" s="267"/>
      <c r="D853" s="33"/>
      <c r="E853" s="32"/>
      <c r="F853" s="32"/>
      <c r="G853" s="31"/>
      <c r="H853" s="257"/>
      <c r="I853" s="271"/>
      <c r="J853" s="271"/>
      <c r="K853" s="271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45"/>
      <c r="AK853" s="245"/>
      <c r="AL853" s="23"/>
      <c r="AM853" s="211"/>
      <c r="AN853" s="211"/>
      <c r="AO853" s="248"/>
      <c r="AP853" s="241"/>
      <c r="AQ853" s="238"/>
      <c r="AR853" s="235"/>
      <c r="AS853" s="241"/>
      <c r="AT853" s="238"/>
      <c r="AU853" s="235"/>
      <c r="AV853" s="241"/>
      <c r="AW853" s="238"/>
      <c r="AX853" s="235"/>
      <c r="AY853" s="241"/>
      <c r="AZ853" s="238"/>
      <c r="BA853" s="235"/>
      <c r="BB853" s="241"/>
      <c r="BC853" s="238"/>
      <c r="BD853" s="292"/>
      <c r="BE853" s="295"/>
      <c r="BF853" s="295"/>
      <c r="BG853" s="298"/>
    </row>
    <row r="854" spans="2:60" ht="28.15" hidden="1" customHeight="1" thickBot="1">
      <c r="B854" s="34"/>
      <c r="C854" s="273"/>
      <c r="D854" s="64"/>
      <c r="E854" s="63"/>
      <c r="F854" s="63"/>
      <c r="G854" s="62"/>
      <c r="H854" s="258"/>
      <c r="I854" s="274"/>
      <c r="J854" s="274"/>
      <c r="K854" s="274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50"/>
      <c r="AK854" s="250"/>
      <c r="AL854" s="55"/>
      <c r="AM854" s="211"/>
      <c r="AN854" s="211"/>
      <c r="AO854" s="249"/>
      <c r="AP854" s="242"/>
      <c r="AQ854" s="239"/>
      <c r="AR854" s="236"/>
      <c r="AS854" s="242"/>
      <c r="AT854" s="239"/>
      <c r="AU854" s="236"/>
      <c r="AV854" s="242"/>
      <c r="AW854" s="239"/>
      <c r="AX854" s="236"/>
      <c r="AY854" s="242"/>
      <c r="AZ854" s="239"/>
      <c r="BA854" s="236"/>
      <c r="BB854" s="242"/>
      <c r="BC854" s="239"/>
      <c r="BD854" s="293"/>
      <c r="BE854" s="296"/>
      <c r="BF854" s="296"/>
      <c r="BG854" s="299"/>
    </row>
    <row r="855" spans="2:60" ht="28.15" hidden="1" customHeight="1">
      <c r="B855" s="34"/>
      <c r="C855" s="265">
        <v>2</v>
      </c>
      <c r="D855" s="54"/>
      <c r="E855" s="53"/>
      <c r="F855" s="53"/>
      <c r="G855" s="52"/>
      <c r="H855" s="259"/>
      <c r="I855" s="269"/>
      <c r="J855" s="269"/>
      <c r="K855" s="269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51"/>
      <c r="AK855" s="254"/>
      <c r="AL855" s="44"/>
      <c r="AM855" s="211"/>
      <c r="AN855" s="211"/>
      <c r="AO855" s="247">
        <f>SUMPRODUCT(LEN($M855:$AE858)-LEN(SUBSTITUTE($M855:$AE858,"A", "")))</f>
        <v>0</v>
      </c>
      <c r="AP855" s="240">
        <f>SUMPRODUCT(LEN($AH855:$AH858)-LEN(SUBSTITUTE($AH855:$AH858,"A", "")))</f>
        <v>0</v>
      </c>
      <c r="AQ855" s="237">
        <f>SUMPRODUCT(LEN($AG855:$AG858)-LEN(SUBSTITUTE($AG855:$AG858,"A", "")))</f>
        <v>0</v>
      </c>
      <c r="AR855" s="234">
        <f>SUMPRODUCT(LEN($M855:$AE858)-LEN(SUBSTITUTE($M855:$AE858,"S", "")))</f>
        <v>0</v>
      </c>
      <c r="AS855" s="240">
        <f>SUMPRODUCT(LEN($AH855:$AH858)-LEN(SUBSTITUTE($AH855:$AH858,"S", "")))</f>
        <v>0</v>
      </c>
      <c r="AT855" s="237">
        <f>SUMPRODUCT(LEN($AG855:$AG858)-LEN(SUBSTITUTE($AG855:$AG858,"S", "")))</f>
        <v>0</v>
      </c>
      <c r="AU855" s="234">
        <f>SUMPRODUCT(LEN($M855:$AE858)-LEN(SUBSTITUTE($M855:$AE858,"F", "")))</f>
        <v>0</v>
      </c>
      <c r="AV855" s="240">
        <f>SUMPRODUCT(LEN($AH855:$AH858)-LEN(SUBSTITUTE($AH855:$AH858,"F", "")))</f>
        <v>0</v>
      </c>
      <c r="AW855" s="237">
        <f>SUMPRODUCT(LEN($AG855:$AG858)-LEN(SUBSTITUTE($AG855:$AG858,"F", "")))</f>
        <v>0</v>
      </c>
      <c r="AX855" s="234">
        <f>SUMPRODUCT(LEN($M855:$AE858)-LEN(SUBSTITUTE($M855:$AE858,"G", "")))</f>
        <v>0</v>
      </c>
      <c r="AY855" s="240">
        <f>SUMPRODUCT(LEN($AH855:$AH858)-LEN(SUBSTITUTE($AH855:$AH858,"G", "")))</f>
        <v>0</v>
      </c>
      <c r="AZ855" s="237">
        <f>SUMPRODUCT(LEN($AG855:$AG858)-LEN(SUBSTITUTE($AG855:$AG858,"G", "")))</f>
        <v>0</v>
      </c>
      <c r="BA855" s="234">
        <f>SUMPRODUCT(LEN($M855:$AE858)-LEN(SUBSTITUTE($M855:$AE858,"M", "")))</f>
        <v>0</v>
      </c>
      <c r="BB855" s="240">
        <f>SUMPRODUCT(LEN($AH855:$AH858)-LEN(SUBSTITUTE($AH855:$AH858,"M", "")))</f>
        <v>0</v>
      </c>
      <c r="BC855" s="237">
        <f>SUMPRODUCT(LEN($AG855:$AG858)-LEN(SUBSTITUTE($AG855:$AG858,"M", "")))</f>
        <v>0</v>
      </c>
      <c r="BD855" s="291">
        <f>SUMPRODUCT(LEN($AI855:$AI858)-LEN(SUBSTITUTE($AI855:$AI858,"S", "")))</f>
        <v>0</v>
      </c>
      <c r="BE855" s="294">
        <f>SUMPRODUCT(LEN($AI855:$AI858)-LEN(SUBSTITUTE($AI855:$AI858,"F", "")))</f>
        <v>0</v>
      </c>
      <c r="BF855" s="294">
        <f>SUMPRODUCT(LEN($AI855:$AI858)-LEN(SUBSTITUTE($AI855:$AI858,"G", "")))</f>
        <v>0</v>
      </c>
      <c r="BG855" s="297">
        <f>SUMPRODUCT(LEN($AI855:$AI858)-LEN(SUBSTITUTE($AI855:$AI858,"M", "")))</f>
        <v>0</v>
      </c>
    </row>
    <row r="856" spans="2:60" ht="28.15" hidden="1" customHeight="1" thickBot="1">
      <c r="B856" s="34"/>
      <c r="C856" s="266"/>
      <c r="D856" s="43"/>
      <c r="E856" s="42"/>
      <c r="F856" s="42"/>
      <c r="G856" s="41"/>
      <c r="H856" s="260"/>
      <c r="I856" s="270"/>
      <c r="J856" s="270"/>
      <c r="K856" s="270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52"/>
      <c r="AK856" s="255"/>
      <c r="AL856" s="23"/>
      <c r="AM856" s="211"/>
      <c r="AN856" s="211"/>
      <c r="AO856" s="248"/>
      <c r="AP856" s="241"/>
      <c r="AQ856" s="238"/>
      <c r="AR856" s="235"/>
      <c r="AS856" s="241"/>
      <c r="AT856" s="238"/>
      <c r="AU856" s="235"/>
      <c r="AV856" s="241"/>
      <c r="AW856" s="238"/>
      <c r="AX856" s="235"/>
      <c r="AY856" s="241"/>
      <c r="AZ856" s="238"/>
      <c r="BA856" s="235"/>
      <c r="BB856" s="241"/>
      <c r="BC856" s="238"/>
      <c r="BD856" s="292"/>
      <c r="BE856" s="295"/>
      <c r="BF856" s="295"/>
      <c r="BG856" s="298"/>
    </row>
    <row r="857" spans="2:60" ht="28.15" hidden="1" customHeight="1">
      <c r="B857" s="34"/>
      <c r="C857" s="267"/>
      <c r="D857" s="33"/>
      <c r="E857" s="32"/>
      <c r="F857" s="32"/>
      <c r="G857" s="31"/>
      <c r="H857" s="257"/>
      <c r="I857" s="271"/>
      <c r="J857" s="271"/>
      <c r="K857" s="271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52"/>
      <c r="AK857" s="255"/>
      <c r="AL857" s="23"/>
      <c r="AM857" s="211"/>
      <c r="AN857" s="211"/>
      <c r="AO857" s="248"/>
      <c r="AP857" s="241"/>
      <c r="AQ857" s="238"/>
      <c r="AR857" s="235"/>
      <c r="AS857" s="241"/>
      <c r="AT857" s="238"/>
      <c r="AU857" s="235"/>
      <c r="AV857" s="241"/>
      <c r="AW857" s="238"/>
      <c r="AX857" s="235"/>
      <c r="AY857" s="241"/>
      <c r="AZ857" s="238"/>
      <c r="BA857" s="235"/>
      <c r="BB857" s="241"/>
      <c r="BC857" s="238"/>
      <c r="BD857" s="292"/>
      <c r="BE857" s="295"/>
      <c r="BF857" s="295"/>
      <c r="BG857" s="298"/>
    </row>
    <row r="858" spans="2:60" ht="28.15" hidden="1" customHeight="1" thickBot="1">
      <c r="B858" s="34"/>
      <c r="C858" s="273"/>
      <c r="D858" s="64"/>
      <c r="E858" s="63"/>
      <c r="F858" s="63"/>
      <c r="G858" s="62"/>
      <c r="H858" s="258"/>
      <c r="I858" s="274"/>
      <c r="J858" s="274"/>
      <c r="K858" s="274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53"/>
      <c r="AK858" s="256"/>
      <c r="AL858" s="55"/>
      <c r="AM858" s="211"/>
      <c r="AN858" s="211"/>
      <c r="AO858" s="249"/>
      <c r="AP858" s="242"/>
      <c r="AQ858" s="239"/>
      <c r="AR858" s="236"/>
      <c r="AS858" s="242"/>
      <c r="AT858" s="239"/>
      <c r="AU858" s="236"/>
      <c r="AV858" s="242"/>
      <c r="AW858" s="239"/>
      <c r="AX858" s="236"/>
      <c r="AY858" s="242"/>
      <c r="AZ858" s="239"/>
      <c r="BA858" s="236"/>
      <c r="BB858" s="242"/>
      <c r="BC858" s="239"/>
      <c r="BD858" s="293"/>
      <c r="BE858" s="296"/>
      <c r="BF858" s="296"/>
      <c r="BG858" s="299"/>
    </row>
    <row r="859" spans="2:60" ht="28.15" hidden="1" customHeight="1">
      <c r="B859" s="34"/>
      <c r="C859" s="265">
        <v>3</v>
      </c>
      <c r="D859" s="54"/>
      <c r="E859" s="53"/>
      <c r="F859" s="53"/>
      <c r="G859" s="52"/>
      <c r="H859" s="259"/>
      <c r="I859" s="269"/>
      <c r="J859" s="269"/>
      <c r="K859" s="269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44"/>
      <c r="AK859" s="244"/>
      <c r="AL859" s="44"/>
      <c r="AM859" s="211"/>
      <c r="AN859" s="211"/>
      <c r="AO859" s="247">
        <f>SUMPRODUCT(LEN($M859:$AE862)-LEN(SUBSTITUTE($M859:$AE862,"A", "")))</f>
        <v>0</v>
      </c>
      <c r="AP859" s="240">
        <f>SUMPRODUCT(LEN($AH859:$AH862)-LEN(SUBSTITUTE($AH859:$AH862,"A", "")))</f>
        <v>0</v>
      </c>
      <c r="AQ859" s="237">
        <f>SUMPRODUCT(LEN($AG859:$AG862)-LEN(SUBSTITUTE($AG859:$AG862,"A", "")))</f>
        <v>0</v>
      </c>
      <c r="AR859" s="234">
        <f>SUMPRODUCT(LEN($M859:$AE862)-LEN(SUBSTITUTE($M859:$AE862,"S", "")))</f>
        <v>0</v>
      </c>
      <c r="AS859" s="240">
        <f>SUMPRODUCT(LEN($AH859:$AH862)-LEN(SUBSTITUTE($AH859:$AH862,"S", "")))</f>
        <v>0</v>
      </c>
      <c r="AT859" s="237">
        <f>SUMPRODUCT(LEN($AG859:$AG862)-LEN(SUBSTITUTE($AG859:$AG862,"S", "")))</f>
        <v>0</v>
      </c>
      <c r="AU859" s="234">
        <f>SUMPRODUCT(LEN($M859:$AE862)-LEN(SUBSTITUTE($M859:$AE862,"F", "")))</f>
        <v>0</v>
      </c>
      <c r="AV859" s="240">
        <f>SUMPRODUCT(LEN($AH859:$AH862)-LEN(SUBSTITUTE($AH859:$AH862,"F", "")))</f>
        <v>0</v>
      </c>
      <c r="AW859" s="237">
        <f>SUMPRODUCT(LEN($AG859:$AG862)-LEN(SUBSTITUTE($AG859:$AG862,"F", "")))</f>
        <v>0</v>
      </c>
      <c r="AX859" s="234">
        <f>SUMPRODUCT(LEN($M859:$AE862)-LEN(SUBSTITUTE($M859:$AE862,"G", "")))</f>
        <v>0</v>
      </c>
      <c r="AY859" s="240">
        <f>SUMPRODUCT(LEN($AH859:$AH862)-LEN(SUBSTITUTE($AH859:$AH862,"G", "")))</f>
        <v>0</v>
      </c>
      <c r="AZ859" s="237">
        <f>SUMPRODUCT(LEN($AG859:$AG862)-LEN(SUBSTITUTE($AG859:$AG862,"G", "")))</f>
        <v>0</v>
      </c>
      <c r="BA859" s="234">
        <f>SUMPRODUCT(LEN($M859:$AE862)-LEN(SUBSTITUTE($M859:$AE862,"M", "")))</f>
        <v>0</v>
      </c>
      <c r="BB859" s="240">
        <f>SUMPRODUCT(LEN($AH859:$AH862)-LEN(SUBSTITUTE($AH859:$AH862,"M", "")))</f>
        <v>0</v>
      </c>
      <c r="BC859" s="237">
        <f>SUMPRODUCT(LEN($AG859:$AG862)-LEN(SUBSTITUTE($AG859:$AG862,"M", "")))</f>
        <v>0</v>
      </c>
      <c r="BD859" s="291">
        <f>SUMPRODUCT(LEN($AI859:$AI862)-LEN(SUBSTITUTE($AI859:$AI862,"S", "")))</f>
        <v>0</v>
      </c>
      <c r="BE859" s="294">
        <f>SUMPRODUCT(LEN($AI859:$AI862)-LEN(SUBSTITUTE($AI859:$AI862,"F", "")))</f>
        <v>0</v>
      </c>
      <c r="BF859" s="294">
        <f>SUMPRODUCT(LEN($AI859:$AI862)-LEN(SUBSTITUTE($AI859:$AI862,"G", "")))</f>
        <v>0</v>
      </c>
      <c r="BG859" s="297">
        <f>SUMPRODUCT(LEN($AI859:$AI862)-LEN(SUBSTITUTE($AI859:$AI862,"M", "")))</f>
        <v>0</v>
      </c>
    </row>
    <row r="860" spans="2:60" ht="28.15" hidden="1" customHeight="1" thickBot="1">
      <c r="B860" s="34"/>
      <c r="C860" s="266"/>
      <c r="D860" s="43"/>
      <c r="E860" s="42"/>
      <c r="F860" s="42"/>
      <c r="G860" s="41"/>
      <c r="H860" s="260"/>
      <c r="I860" s="270"/>
      <c r="J860" s="270"/>
      <c r="K860" s="270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45"/>
      <c r="AK860" s="245"/>
      <c r="AL860" s="23"/>
      <c r="AM860" s="211"/>
      <c r="AN860" s="211"/>
      <c r="AO860" s="248"/>
      <c r="AP860" s="241"/>
      <c r="AQ860" s="238"/>
      <c r="AR860" s="235"/>
      <c r="AS860" s="241"/>
      <c r="AT860" s="238"/>
      <c r="AU860" s="235"/>
      <c r="AV860" s="241"/>
      <c r="AW860" s="238"/>
      <c r="AX860" s="235"/>
      <c r="AY860" s="241"/>
      <c r="AZ860" s="238"/>
      <c r="BA860" s="235"/>
      <c r="BB860" s="241"/>
      <c r="BC860" s="238"/>
      <c r="BD860" s="292"/>
      <c r="BE860" s="295"/>
      <c r="BF860" s="295"/>
      <c r="BG860" s="298"/>
    </row>
    <row r="861" spans="2:60" ht="28.15" hidden="1" customHeight="1">
      <c r="B861" s="34"/>
      <c r="C861" s="267"/>
      <c r="D861" s="33"/>
      <c r="E861" s="32"/>
      <c r="F861" s="32"/>
      <c r="G861" s="31"/>
      <c r="H861" s="257"/>
      <c r="I861" s="271"/>
      <c r="J861" s="271"/>
      <c r="K861" s="271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45"/>
      <c r="AK861" s="245"/>
      <c r="AL861" s="23"/>
      <c r="AM861" s="211"/>
      <c r="AN861" s="211"/>
      <c r="AO861" s="248"/>
      <c r="AP861" s="241"/>
      <c r="AQ861" s="238"/>
      <c r="AR861" s="235"/>
      <c r="AS861" s="241"/>
      <c r="AT861" s="238"/>
      <c r="AU861" s="235"/>
      <c r="AV861" s="241"/>
      <c r="AW861" s="238"/>
      <c r="AX861" s="235"/>
      <c r="AY861" s="241"/>
      <c r="AZ861" s="238"/>
      <c r="BA861" s="235"/>
      <c r="BB861" s="241"/>
      <c r="BC861" s="238"/>
      <c r="BD861" s="292"/>
      <c r="BE861" s="295"/>
      <c r="BF861" s="295"/>
      <c r="BG861" s="298"/>
    </row>
    <row r="862" spans="2:60" ht="28.15" hidden="1" customHeight="1" thickBot="1">
      <c r="B862" s="22"/>
      <c r="C862" s="268"/>
      <c r="D862" s="21"/>
      <c r="E862" s="20"/>
      <c r="F862" s="20"/>
      <c r="G862" s="19"/>
      <c r="H862" s="258"/>
      <c r="I862" s="272"/>
      <c r="J862" s="272"/>
      <c r="K862" s="27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46"/>
      <c r="AK862" s="246"/>
      <c r="AL862" s="11"/>
      <c r="AM862" s="211"/>
      <c r="AN862" s="211"/>
      <c r="AO862" s="249"/>
      <c r="AP862" s="242"/>
      <c r="AQ862" s="239"/>
      <c r="AR862" s="236"/>
      <c r="AS862" s="242"/>
      <c r="AT862" s="239"/>
      <c r="AU862" s="236"/>
      <c r="AV862" s="242"/>
      <c r="AW862" s="239"/>
      <c r="AX862" s="236"/>
      <c r="AY862" s="242"/>
      <c r="AZ862" s="239"/>
      <c r="BA862" s="236"/>
      <c r="BB862" s="242"/>
      <c r="BC862" s="239"/>
      <c r="BD862" s="293"/>
      <c r="BE862" s="296"/>
      <c r="BF862" s="296"/>
      <c r="BG862" s="299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29" t="s">
        <v>287</v>
      </c>
      <c r="M863" s="278"/>
      <c r="N863" s="229" t="s">
        <v>286</v>
      </c>
      <c r="O863" s="278"/>
      <c r="P863" s="229" t="s">
        <v>286</v>
      </c>
      <c r="Q863" s="230"/>
      <c r="R863" s="229" t="s">
        <v>286</v>
      </c>
      <c r="S863" s="230"/>
      <c r="T863" s="229" t="s">
        <v>286</v>
      </c>
      <c r="U863" s="230"/>
      <c r="V863" s="229" t="s">
        <v>286</v>
      </c>
      <c r="W863" s="230"/>
      <c r="X863" s="229" t="s">
        <v>286</v>
      </c>
      <c r="Y863" s="230"/>
      <c r="Z863" s="229" t="s">
        <v>286</v>
      </c>
      <c r="AA863" s="230"/>
      <c r="AB863" s="229" t="s">
        <v>286</v>
      </c>
      <c r="AC863" s="230"/>
      <c r="AD863" s="229" t="s">
        <v>286</v>
      </c>
      <c r="AE863" s="230"/>
      <c r="AF863" s="243" t="s">
        <v>285</v>
      </c>
      <c r="AG863" s="230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75"/>
      <c r="F864" s="276"/>
      <c r="G864" s="277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65">
        <v>1</v>
      </c>
      <c r="D865" s="54"/>
      <c r="E865" s="53"/>
      <c r="F865" s="53"/>
      <c r="G865" s="52"/>
      <c r="H865" s="259"/>
      <c r="I865" s="269"/>
      <c r="J865" s="269"/>
      <c r="K865" s="269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44"/>
      <c r="AK865" s="244"/>
      <c r="AL865" s="44"/>
      <c r="AM865" s="211"/>
      <c r="AN865" s="211"/>
      <c r="AO865" s="247">
        <f>SUMPRODUCT(LEN($M865:$AE868)-LEN(SUBSTITUTE($M865:$AE868,"A", "")))</f>
        <v>0</v>
      </c>
      <c r="AP865" s="240">
        <f>SUMPRODUCT(LEN($AH865:$AH868)-LEN(SUBSTITUTE($AH865:$AH868,"A", "")))</f>
        <v>0</v>
      </c>
      <c r="AQ865" s="237">
        <f>SUMPRODUCT(LEN($AG865:$AG868)-LEN(SUBSTITUTE($AG865:$AG868,"A", "")))</f>
        <v>0</v>
      </c>
      <c r="AR865" s="234">
        <f>SUMPRODUCT(LEN($M865:$AE868)-LEN(SUBSTITUTE($M865:$AE868,"S", "")))</f>
        <v>0</v>
      </c>
      <c r="AS865" s="240">
        <f>SUMPRODUCT(LEN($AH865:$AH868)-LEN(SUBSTITUTE($AH865:$AH868,"S", "")))</f>
        <v>0</v>
      </c>
      <c r="AT865" s="237">
        <f>SUMPRODUCT(LEN($AG865:$AG868)-LEN(SUBSTITUTE($AG865:$AG868,"S", "")))</f>
        <v>0</v>
      </c>
      <c r="AU865" s="234">
        <f>SUMPRODUCT(LEN($M865:$AE868)-LEN(SUBSTITUTE($M865:$AE868,"F", "")))</f>
        <v>0</v>
      </c>
      <c r="AV865" s="240">
        <f>SUMPRODUCT(LEN($AH865:$AH868)-LEN(SUBSTITUTE($AH865:$AH868,"F", "")))</f>
        <v>0</v>
      </c>
      <c r="AW865" s="237">
        <f>SUMPRODUCT(LEN($AG865:$AG868)-LEN(SUBSTITUTE($AG865:$AG868,"F", "")))</f>
        <v>0</v>
      </c>
      <c r="AX865" s="234">
        <f>SUMPRODUCT(LEN($M865:$AE868)-LEN(SUBSTITUTE($M865:$AE868,"G", "")))</f>
        <v>0</v>
      </c>
      <c r="AY865" s="240">
        <f>SUMPRODUCT(LEN($AH865:$AH868)-LEN(SUBSTITUTE($AH865:$AH868,"G", "")))</f>
        <v>0</v>
      </c>
      <c r="AZ865" s="237">
        <f>SUMPRODUCT(LEN($AG865:$AG868)-LEN(SUBSTITUTE($AG865:$AG868,"G", "")))</f>
        <v>0</v>
      </c>
      <c r="BA865" s="234">
        <f>SUMPRODUCT(LEN($M865:$AE868)-LEN(SUBSTITUTE($M865:$AE868,"M", "")))</f>
        <v>0</v>
      </c>
      <c r="BB865" s="240">
        <f>SUMPRODUCT(LEN($AH865:$AH868)-LEN(SUBSTITUTE($AH865:$AH868,"M", "")))</f>
        <v>0</v>
      </c>
      <c r="BC865" s="237">
        <f>SUMPRODUCT(LEN($AG865:$AG868)-LEN(SUBSTITUTE($AG865:$AG868,"M", "")))</f>
        <v>0</v>
      </c>
      <c r="BD865" s="291">
        <f>SUMPRODUCT(LEN($AI865:$AI868)-LEN(SUBSTITUTE($AI865:$AI868,"S", "")))</f>
        <v>0</v>
      </c>
      <c r="BE865" s="294">
        <f>SUMPRODUCT(LEN($AI865:$AI868)-LEN(SUBSTITUTE($AI865:$AI868,"F", "")))</f>
        <v>0</v>
      </c>
      <c r="BF865" s="294">
        <f>SUMPRODUCT(LEN($AI865:$AI868)-LEN(SUBSTITUTE($AI865:$AI868,"G", "")))</f>
        <v>0</v>
      </c>
      <c r="BG865" s="297">
        <f>SUMPRODUCT(LEN($AI865:$AI868)-LEN(SUBSTITUTE($AI865:$AI868,"M", "")))</f>
        <v>0</v>
      </c>
    </row>
    <row r="866" spans="2:60" ht="28.15" hidden="1" customHeight="1" thickBot="1">
      <c r="B866" s="34"/>
      <c r="C866" s="266"/>
      <c r="D866" s="43"/>
      <c r="E866" s="42"/>
      <c r="F866" s="42"/>
      <c r="G866" s="41"/>
      <c r="H866" s="260"/>
      <c r="I866" s="270"/>
      <c r="J866" s="270"/>
      <c r="K866" s="270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45"/>
      <c r="AK866" s="245"/>
      <c r="AL866" s="23"/>
      <c r="AM866" s="211"/>
      <c r="AN866" s="211"/>
      <c r="AO866" s="248"/>
      <c r="AP866" s="241"/>
      <c r="AQ866" s="238"/>
      <c r="AR866" s="235"/>
      <c r="AS866" s="241"/>
      <c r="AT866" s="238"/>
      <c r="AU866" s="235"/>
      <c r="AV866" s="241"/>
      <c r="AW866" s="238"/>
      <c r="AX866" s="235"/>
      <c r="AY866" s="241"/>
      <c r="AZ866" s="238"/>
      <c r="BA866" s="235"/>
      <c r="BB866" s="241"/>
      <c r="BC866" s="238"/>
      <c r="BD866" s="292"/>
      <c r="BE866" s="295"/>
      <c r="BF866" s="295"/>
      <c r="BG866" s="298"/>
    </row>
    <row r="867" spans="2:60" ht="28.15" hidden="1" customHeight="1">
      <c r="B867" s="34"/>
      <c r="C867" s="267"/>
      <c r="D867" s="33"/>
      <c r="E867" s="32"/>
      <c r="F867" s="32"/>
      <c r="G867" s="31"/>
      <c r="H867" s="257"/>
      <c r="I867" s="271"/>
      <c r="J867" s="271"/>
      <c r="K867" s="271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45"/>
      <c r="AK867" s="245"/>
      <c r="AL867" s="23"/>
      <c r="AM867" s="211"/>
      <c r="AN867" s="211"/>
      <c r="AO867" s="248"/>
      <c r="AP867" s="241"/>
      <c r="AQ867" s="238"/>
      <c r="AR867" s="235"/>
      <c r="AS867" s="241"/>
      <c r="AT867" s="238"/>
      <c r="AU867" s="235"/>
      <c r="AV867" s="241"/>
      <c r="AW867" s="238"/>
      <c r="AX867" s="235"/>
      <c r="AY867" s="241"/>
      <c r="AZ867" s="238"/>
      <c r="BA867" s="235"/>
      <c r="BB867" s="241"/>
      <c r="BC867" s="238"/>
      <c r="BD867" s="292"/>
      <c r="BE867" s="295"/>
      <c r="BF867" s="295"/>
      <c r="BG867" s="298"/>
    </row>
    <row r="868" spans="2:60" ht="28.15" hidden="1" customHeight="1" thickBot="1">
      <c r="B868" s="34"/>
      <c r="C868" s="273"/>
      <c r="D868" s="64"/>
      <c r="E868" s="63"/>
      <c r="F868" s="63"/>
      <c r="G868" s="62"/>
      <c r="H868" s="258"/>
      <c r="I868" s="274"/>
      <c r="J868" s="274"/>
      <c r="K868" s="274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50"/>
      <c r="AK868" s="250"/>
      <c r="AL868" s="55"/>
      <c r="AM868" s="211"/>
      <c r="AN868" s="211"/>
      <c r="AO868" s="249"/>
      <c r="AP868" s="242"/>
      <c r="AQ868" s="239"/>
      <c r="AR868" s="236"/>
      <c r="AS868" s="242"/>
      <c r="AT868" s="239"/>
      <c r="AU868" s="236"/>
      <c r="AV868" s="242"/>
      <c r="AW868" s="239"/>
      <c r="AX868" s="236"/>
      <c r="AY868" s="242"/>
      <c r="AZ868" s="239"/>
      <c r="BA868" s="236"/>
      <c r="BB868" s="242"/>
      <c r="BC868" s="239"/>
      <c r="BD868" s="293"/>
      <c r="BE868" s="296"/>
      <c r="BF868" s="296"/>
      <c r="BG868" s="299"/>
    </row>
    <row r="869" spans="2:60" ht="28.15" hidden="1" customHeight="1">
      <c r="B869" s="34"/>
      <c r="C869" s="265">
        <v>2</v>
      </c>
      <c r="D869" s="54"/>
      <c r="E869" s="53"/>
      <c r="F869" s="53"/>
      <c r="G869" s="52"/>
      <c r="H869" s="259"/>
      <c r="I869" s="269"/>
      <c r="J869" s="269"/>
      <c r="K869" s="269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51"/>
      <c r="AK869" s="254"/>
      <c r="AL869" s="44"/>
      <c r="AM869" s="211"/>
      <c r="AN869" s="211"/>
      <c r="AO869" s="247">
        <f>SUMPRODUCT(LEN($M869:$AE872)-LEN(SUBSTITUTE($M869:$AE872,"A", "")))</f>
        <v>0</v>
      </c>
      <c r="AP869" s="240">
        <f>SUMPRODUCT(LEN($AH869:$AH872)-LEN(SUBSTITUTE($AH869:$AH872,"A", "")))</f>
        <v>0</v>
      </c>
      <c r="AQ869" s="237">
        <f>SUMPRODUCT(LEN($AG869:$AG872)-LEN(SUBSTITUTE($AG869:$AG872,"A", "")))</f>
        <v>0</v>
      </c>
      <c r="AR869" s="234">
        <f>SUMPRODUCT(LEN($M869:$AE872)-LEN(SUBSTITUTE($M869:$AE872,"S", "")))</f>
        <v>0</v>
      </c>
      <c r="AS869" s="240">
        <f>SUMPRODUCT(LEN($AH869:$AH872)-LEN(SUBSTITUTE($AH869:$AH872,"S", "")))</f>
        <v>0</v>
      </c>
      <c r="AT869" s="237">
        <f>SUMPRODUCT(LEN($AG869:$AG872)-LEN(SUBSTITUTE($AG869:$AG872,"S", "")))</f>
        <v>0</v>
      </c>
      <c r="AU869" s="234">
        <f>SUMPRODUCT(LEN($M869:$AE872)-LEN(SUBSTITUTE($M869:$AE872,"F", "")))</f>
        <v>0</v>
      </c>
      <c r="AV869" s="240">
        <f>SUMPRODUCT(LEN($AH869:$AH872)-LEN(SUBSTITUTE($AH869:$AH872,"F", "")))</f>
        <v>0</v>
      </c>
      <c r="AW869" s="237">
        <f>SUMPRODUCT(LEN($AG869:$AG872)-LEN(SUBSTITUTE($AG869:$AG872,"F", "")))</f>
        <v>0</v>
      </c>
      <c r="AX869" s="234">
        <f>SUMPRODUCT(LEN($M869:$AE872)-LEN(SUBSTITUTE($M869:$AE872,"G", "")))</f>
        <v>0</v>
      </c>
      <c r="AY869" s="240">
        <f>SUMPRODUCT(LEN($AH869:$AH872)-LEN(SUBSTITUTE($AH869:$AH872,"G", "")))</f>
        <v>0</v>
      </c>
      <c r="AZ869" s="237">
        <f>SUMPRODUCT(LEN($AG869:$AG872)-LEN(SUBSTITUTE($AG869:$AG872,"G", "")))</f>
        <v>0</v>
      </c>
      <c r="BA869" s="234">
        <f>SUMPRODUCT(LEN($M869:$AE872)-LEN(SUBSTITUTE($M869:$AE872,"M", "")))</f>
        <v>0</v>
      </c>
      <c r="BB869" s="240">
        <f>SUMPRODUCT(LEN($AH869:$AH872)-LEN(SUBSTITUTE($AH869:$AH872,"M", "")))</f>
        <v>0</v>
      </c>
      <c r="BC869" s="237">
        <f>SUMPRODUCT(LEN($AG869:$AG872)-LEN(SUBSTITUTE($AG869:$AG872,"M", "")))</f>
        <v>0</v>
      </c>
      <c r="BD869" s="291">
        <f>SUMPRODUCT(LEN($AI869:$AI872)-LEN(SUBSTITUTE($AI869:$AI872,"S", "")))</f>
        <v>0</v>
      </c>
      <c r="BE869" s="294">
        <f>SUMPRODUCT(LEN($AI869:$AI872)-LEN(SUBSTITUTE($AI869:$AI872,"F", "")))</f>
        <v>0</v>
      </c>
      <c r="BF869" s="294">
        <f>SUMPRODUCT(LEN($AI869:$AI872)-LEN(SUBSTITUTE($AI869:$AI872,"G", "")))</f>
        <v>0</v>
      </c>
      <c r="BG869" s="297">
        <f>SUMPRODUCT(LEN($AI869:$AI872)-LEN(SUBSTITUTE($AI869:$AI872,"M", "")))</f>
        <v>0</v>
      </c>
    </row>
    <row r="870" spans="2:60" ht="28.15" hidden="1" customHeight="1" thickBot="1">
      <c r="B870" s="34"/>
      <c r="C870" s="266"/>
      <c r="D870" s="43"/>
      <c r="E870" s="42"/>
      <c r="F870" s="42"/>
      <c r="G870" s="41"/>
      <c r="H870" s="260"/>
      <c r="I870" s="270"/>
      <c r="J870" s="270"/>
      <c r="K870" s="270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52"/>
      <c r="AK870" s="255"/>
      <c r="AL870" s="23"/>
      <c r="AM870" s="211"/>
      <c r="AN870" s="211"/>
      <c r="AO870" s="248"/>
      <c r="AP870" s="241"/>
      <c r="AQ870" s="238"/>
      <c r="AR870" s="235"/>
      <c r="AS870" s="241"/>
      <c r="AT870" s="238"/>
      <c r="AU870" s="235"/>
      <c r="AV870" s="241"/>
      <c r="AW870" s="238"/>
      <c r="AX870" s="235"/>
      <c r="AY870" s="241"/>
      <c r="AZ870" s="238"/>
      <c r="BA870" s="235"/>
      <c r="BB870" s="241"/>
      <c r="BC870" s="238"/>
      <c r="BD870" s="292"/>
      <c r="BE870" s="295"/>
      <c r="BF870" s="295"/>
      <c r="BG870" s="298"/>
    </row>
    <row r="871" spans="2:60" ht="28.15" hidden="1" customHeight="1">
      <c r="B871" s="34"/>
      <c r="C871" s="267"/>
      <c r="D871" s="33"/>
      <c r="E871" s="32"/>
      <c r="F871" s="32"/>
      <c r="G871" s="31"/>
      <c r="H871" s="257"/>
      <c r="I871" s="271"/>
      <c r="J871" s="271"/>
      <c r="K871" s="271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52"/>
      <c r="AK871" s="255"/>
      <c r="AL871" s="23"/>
      <c r="AM871" s="211"/>
      <c r="AN871" s="211"/>
      <c r="AO871" s="248"/>
      <c r="AP871" s="241"/>
      <c r="AQ871" s="238"/>
      <c r="AR871" s="235"/>
      <c r="AS871" s="241"/>
      <c r="AT871" s="238"/>
      <c r="AU871" s="235"/>
      <c r="AV871" s="241"/>
      <c r="AW871" s="238"/>
      <c r="AX871" s="235"/>
      <c r="AY871" s="241"/>
      <c r="AZ871" s="238"/>
      <c r="BA871" s="235"/>
      <c r="BB871" s="241"/>
      <c r="BC871" s="238"/>
      <c r="BD871" s="292"/>
      <c r="BE871" s="295"/>
      <c r="BF871" s="295"/>
      <c r="BG871" s="298"/>
    </row>
    <row r="872" spans="2:60" ht="28.15" hidden="1" customHeight="1" thickBot="1">
      <c r="B872" s="34"/>
      <c r="C872" s="273"/>
      <c r="D872" s="64"/>
      <c r="E872" s="63"/>
      <c r="F872" s="63"/>
      <c r="G872" s="62"/>
      <c r="H872" s="258"/>
      <c r="I872" s="274"/>
      <c r="J872" s="274"/>
      <c r="K872" s="274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53"/>
      <c r="AK872" s="256"/>
      <c r="AL872" s="55"/>
      <c r="AM872" s="211"/>
      <c r="AN872" s="211"/>
      <c r="AO872" s="249"/>
      <c r="AP872" s="242"/>
      <c r="AQ872" s="239"/>
      <c r="AR872" s="236"/>
      <c r="AS872" s="242"/>
      <c r="AT872" s="239"/>
      <c r="AU872" s="236"/>
      <c r="AV872" s="242"/>
      <c r="AW872" s="239"/>
      <c r="AX872" s="236"/>
      <c r="AY872" s="242"/>
      <c r="AZ872" s="239"/>
      <c r="BA872" s="236"/>
      <c r="BB872" s="242"/>
      <c r="BC872" s="239"/>
      <c r="BD872" s="293"/>
      <c r="BE872" s="296"/>
      <c r="BF872" s="296"/>
      <c r="BG872" s="299"/>
    </row>
    <row r="873" spans="2:60" ht="28.15" hidden="1" customHeight="1">
      <c r="B873" s="34"/>
      <c r="C873" s="265">
        <v>3</v>
      </c>
      <c r="D873" s="54"/>
      <c r="E873" s="53"/>
      <c r="F873" s="53"/>
      <c r="G873" s="52"/>
      <c r="H873" s="259"/>
      <c r="I873" s="269"/>
      <c r="J873" s="269"/>
      <c r="K873" s="269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44"/>
      <c r="AK873" s="244"/>
      <c r="AL873" s="44"/>
      <c r="AM873" s="211"/>
      <c r="AN873" s="211"/>
      <c r="AO873" s="247">
        <f>SUMPRODUCT(LEN($M873:$AE876)-LEN(SUBSTITUTE($M873:$AE876,"A", "")))</f>
        <v>0</v>
      </c>
      <c r="AP873" s="240">
        <f>SUMPRODUCT(LEN($AH873:$AH876)-LEN(SUBSTITUTE($AH873:$AH876,"A", "")))</f>
        <v>0</v>
      </c>
      <c r="AQ873" s="237">
        <f>SUMPRODUCT(LEN($AG873:$AG876)-LEN(SUBSTITUTE($AG873:$AG876,"A", "")))</f>
        <v>0</v>
      </c>
      <c r="AR873" s="234">
        <f>SUMPRODUCT(LEN($M873:$AE876)-LEN(SUBSTITUTE($M873:$AE876,"S", "")))</f>
        <v>0</v>
      </c>
      <c r="AS873" s="240">
        <f>SUMPRODUCT(LEN($AH873:$AH876)-LEN(SUBSTITUTE($AH873:$AH876,"S", "")))</f>
        <v>0</v>
      </c>
      <c r="AT873" s="237">
        <f>SUMPRODUCT(LEN($AG873:$AG876)-LEN(SUBSTITUTE($AG873:$AG876,"S", "")))</f>
        <v>0</v>
      </c>
      <c r="AU873" s="234">
        <f>SUMPRODUCT(LEN($M873:$AE876)-LEN(SUBSTITUTE($M873:$AE876,"F", "")))</f>
        <v>0</v>
      </c>
      <c r="AV873" s="240">
        <f>SUMPRODUCT(LEN($AH873:$AH876)-LEN(SUBSTITUTE($AH873:$AH876,"F", "")))</f>
        <v>0</v>
      </c>
      <c r="AW873" s="237">
        <f>SUMPRODUCT(LEN($AG873:$AG876)-LEN(SUBSTITUTE($AG873:$AG876,"F", "")))</f>
        <v>0</v>
      </c>
      <c r="AX873" s="234">
        <f>SUMPRODUCT(LEN($M873:$AE876)-LEN(SUBSTITUTE($M873:$AE876,"G", "")))</f>
        <v>0</v>
      </c>
      <c r="AY873" s="240">
        <f>SUMPRODUCT(LEN($AH873:$AH876)-LEN(SUBSTITUTE($AH873:$AH876,"G", "")))</f>
        <v>0</v>
      </c>
      <c r="AZ873" s="237">
        <f>SUMPRODUCT(LEN($AG873:$AG876)-LEN(SUBSTITUTE($AG873:$AG876,"G", "")))</f>
        <v>0</v>
      </c>
      <c r="BA873" s="234">
        <f>SUMPRODUCT(LEN($M873:$AE876)-LEN(SUBSTITUTE($M873:$AE876,"M", "")))</f>
        <v>0</v>
      </c>
      <c r="BB873" s="240">
        <f>SUMPRODUCT(LEN($AH873:$AH876)-LEN(SUBSTITUTE($AH873:$AH876,"M", "")))</f>
        <v>0</v>
      </c>
      <c r="BC873" s="237">
        <f>SUMPRODUCT(LEN($AG873:$AG876)-LEN(SUBSTITUTE($AG873:$AG876,"M", "")))</f>
        <v>0</v>
      </c>
      <c r="BD873" s="291">
        <f>SUMPRODUCT(LEN($AI873:$AI876)-LEN(SUBSTITUTE($AI873:$AI876,"S", "")))</f>
        <v>0</v>
      </c>
      <c r="BE873" s="294">
        <f>SUMPRODUCT(LEN($AI873:$AI876)-LEN(SUBSTITUTE($AI873:$AI876,"F", "")))</f>
        <v>0</v>
      </c>
      <c r="BF873" s="294">
        <f>SUMPRODUCT(LEN($AI873:$AI876)-LEN(SUBSTITUTE($AI873:$AI876,"G", "")))</f>
        <v>0</v>
      </c>
      <c r="BG873" s="297">
        <f>SUMPRODUCT(LEN($AI873:$AI876)-LEN(SUBSTITUTE($AI873:$AI876,"M", "")))</f>
        <v>0</v>
      </c>
    </row>
    <row r="874" spans="2:60" ht="28.15" hidden="1" customHeight="1" thickBot="1">
      <c r="B874" s="34"/>
      <c r="C874" s="266"/>
      <c r="D874" s="43"/>
      <c r="E874" s="42"/>
      <c r="F874" s="42"/>
      <c r="G874" s="41"/>
      <c r="H874" s="260"/>
      <c r="I874" s="270"/>
      <c r="J874" s="270"/>
      <c r="K874" s="270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45"/>
      <c r="AK874" s="245"/>
      <c r="AL874" s="23"/>
      <c r="AM874" s="211"/>
      <c r="AN874" s="211"/>
      <c r="AO874" s="248"/>
      <c r="AP874" s="241"/>
      <c r="AQ874" s="238"/>
      <c r="AR874" s="235"/>
      <c r="AS874" s="241"/>
      <c r="AT874" s="238"/>
      <c r="AU874" s="235"/>
      <c r="AV874" s="241"/>
      <c r="AW874" s="238"/>
      <c r="AX874" s="235"/>
      <c r="AY874" s="241"/>
      <c r="AZ874" s="238"/>
      <c r="BA874" s="235"/>
      <c r="BB874" s="241"/>
      <c r="BC874" s="238"/>
      <c r="BD874" s="292"/>
      <c r="BE874" s="295"/>
      <c r="BF874" s="295"/>
      <c r="BG874" s="298"/>
    </row>
    <row r="875" spans="2:60" ht="28.15" hidden="1" customHeight="1">
      <c r="B875" s="34"/>
      <c r="C875" s="267"/>
      <c r="D875" s="33"/>
      <c r="E875" s="32"/>
      <c r="F875" s="32"/>
      <c r="G875" s="31"/>
      <c r="H875" s="257"/>
      <c r="I875" s="271"/>
      <c r="J875" s="271"/>
      <c r="K875" s="271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45"/>
      <c r="AK875" s="245"/>
      <c r="AL875" s="23"/>
      <c r="AM875" s="211"/>
      <c r="AN875" s="211"/>
      <c r="AO875" s="248"/>
      <c r="AP875" s="241"/>
      <c r="AQ875" s="238"/>
      <c r="AR875" s="235"/>
      <c r="AS875" s="241"/>
      <c r="AT875" s="238"/>
      <c r="AU875" s="235"/>
      <c r="AV875" s="241"/>
      <c r="AW875" s="238"/>
      <c r="AX875" s="235"/>
      <c r="AY875" s="241"/>
      <c r="AZ875" s="238"/>
      <c r="BA875" s="235"/>
      <c r="BB875" s="241"/>
      <c r="BC875" s="238"/>
      <c r="BD875" s="292"/>
      <c r="BE875" s="295"/>
      <c r="BF875" s="295"/>
      <c r="BG875" s="298"/>
    </row>
    <row r="876" spans="2:60" ht="28.15" hidden="1" customHeight="1" thickBot="1">
      <c r="B876" s="22"/>
      <c r="C876" s="268"/>
      <c r="D876" s="21"/>
      <c r="E876" s="20"/>
      <c r="F876" s="20"/>
      <c r="G876" s="19"/>
      <c r="H876" s="258"/>
      <c r="I876" s="272"/>
      <c r="J876" s="272"/>
      <c r="K876" s="27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46"/>
      <c r="AK876" s="246"/>
      <c r="AL876" s="11"/>
      <c r="AM876" s="211"/>
      <c r="AN876" s="211"/>
      <c r="AO876" s="249"/>
      <c r="AP876" s="242"/>
      <c r="AQ876" s="239"/>
      <c r="AR876" s="236"/>
      <c r="AS876" s="242"/>
      <c r="AT876" s="239"/>
      <c r="AU876" s="236"/>
      <c r="AV876" s="242"/>
      <c r="AW876" s="239"/>
      <c r="AX876" s="236"/>
      <c r="AY876" s="242"/>
      <c r="AZ876" s="239"/>
      <c r="BA876" s="236"/>
      <c r="BB876" s="242"/>
      <c r="BC876" s="239"/>
      <c r="BD876" s="293"/>
      <c r="BE876" s="296"/>
      <c r="BF876" s="296"/>
      <c r="BG876" s="299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29" t="s">
        <v>287</v>
      </c>
      <c r="M877" s="278"/>
      <c r="N877" s="229" t="s">
        <v>286</v>
      </c>
      <c r="O877" s="278"/>
      <c r="P877" s="229" t="s">
        <v>286</v>
      </c>
      <c r="Q877" s="230"/>
      <c r="R877" s="229" t="s">
        <v>286</v>
      </c>
      <c r="S877" s="230"/>
      <c r="T877" s="229" t="s">
        <v>286</v>
      </c>
      <c r="U877" s="230"/>
      <c r="V877" s="229" t="s">
        <v>286</v>
      </c>
      <c r="W877" s="230"/>
      <c r="X877" s="229" t="s">
        <v>286</v>
      </c>
      <c r="Y877" s="230"/>
      <c r="Z877" s="229" t="s">
        <v>286</v>
      </c>
      <c r="AA877" s="230"/>
      <c r="AB877" s="229" t="s">
        <v>286</v>
      </c>
      <c r="AC877" s="230"/>
      <c r="AD877" s="229" t="s">
        <v>286</v>
      </c>
      <c r="AE877" s="230"/>
      <c r="AF877" s="243" t="s">
        <v>285</v>
      </c>
      <c r="AG877" s="230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75"/>
      <c r="F878" s="276"/>
      <c r="G878" s="277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65">
        <v>1</v>
      </c>
      <c r="D879" s="54"/>
      <c r="E879" s="53"/>
      <c r="F879" s="53"/>
      <c r="G879" s="52"/>
      <c r="H879" s="259"/>
      <c r="I879" s="269"/>
      <c r="J879" s="269"/>
      <c r="K879" s="269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44"/>
      <c r="AK879" s="244"/>
      <c r="AL879" s="44"/>
      <c r="AM879" s="211"/>
      <c r="AN879" s="211"/>
      <c r="AO879" s="247">
        <f>SUMPRODUCT(LEN($M879:$AE882)-LEN(SUBSTITUTE($M879:$AE882,"A", "")))</f>
        <v>0</v>
      </c>
      <c r="AP879" s="240">
        <f>SUMPRODUCT(LEN($AH879:$AH882)-LEN(SUBSTITUTE($AH879:$AH882,"A", "")))</f>
        <v>0</v>
      </c>
      <c r="AQ879" s="237">
        <f>SUMPRODUCT(LEN($AG879:$AG882)-LEN(SUBSTITUTE($AG879:$AG882,"A", "")))</f>
        <v>0</v>
      </c>
      <c r="AR879" s="234">
        <f>SUMPRODUCT(LEN($M879:$AE882)-LEN(SUBSTITUTE($M879:$AE882,"S", "")))</f>
        <v>0</v>
      </c>
      <c r="AS879" s="240">
        <f>SUMPRODUCT(LEN($AH879:$AH882)-LEN(SUBSTITUTE($AH879:$AH882,"S", "")))</f>
        <v>0</v>
      </c>
      <c r="AT879" s="237">
        <f>SUMPRODUCT(LEN($AG879:$AG882)-LEN(SUBSTITUTE($AG879:$AG882,"S", "")))</f>
        <v>0</v>
      </c>
      <c r="AU879" s="234">
        <f>SUMPRODUCT(LEN($M879:$AE882)-LEN(SUBSTITUTE($M879:$AE882,"F", "")))</f>
        <v>0</v>
      </c>
      <c r="AV879" s="240">
        <f>SUMPRODUCT(LEN($AH879:$AH882)-LEN(SUBSTITUTE($AH879:$AH882,"F", "")))</f>
        <v>0</v>
      </c>
      <c r="AW879" s="237">
        <f>SUMPRODUCT(LEN($AG879:$AG882)-LEN(SUBSTITUTE($AG879:$AG882,"F", "")))</f>
        <v>0</v>
      </c>
      <c r="AX879" s="234">
        <f>SUMPRODUCT(LEN($M879:$AE882)-LEN(SUBSTITUTE($M879:$AE882,"G", "")))</f>
        <v>0</v>
      </c>
      <c r="AY879" s="240">
        <f>SUMPRODUCT(LEN($AH879:$AH882)-LEN(SUBSTITUTE($AH879:$AH882,"G", "")))</f>
        <v>0</v>
      </c>
      <c r="AZ879" s="237">
        <f>SUMPRODUCT(LEN($AG879:$AG882)-LEN(SUBSTITUTE($AG879:$AG882,"G", "")))</f>
        <v>0</v>
      </c>
      <c r="BA879" s="234">
        <f>SUMPRODUCT(LEN($M879:$AE882)-LEN(SUBSTITUTE($M879:$AE882,"M", "")))</f>
        <v>0</v>
      </c>
      <c r="BB879" s="240">
        <f>SUMPRODUCT(LEN($AH879:$AH882)-LEN(SUBSTITUTE($AH879:$AH882,"M", "")))</f>
        <v>0</v>
      </c>
      <c r="BC879" s="237">
        <f>SUMPRODUCT(LEN($AG879:$AG882)-LEN(SUBSTITUTE($AG879:$AG882,"M", "")))</f>
        <v>0</v>
      </c>
      <c r="BD879" s="291">
        <f>SUMPRODUCT(LEN($AI879:$AI882)-LEN(SUBSTITUTE($AI879:$AI882,"S", "")))</f>
        <v>0</v>
      </c>
      <c r="BE879" s="294">
        <f>SUMPRODUCT(LEN($AI879:$AI882)-LEN(SUBSTITUTE($AI879:$AI882,"F", "")))</f>
        <v>0</v>
      </c>
      <c r="BF879" s="294">
        <f>SUMPRODUCT(LEN($AI879:$AI882)-LEN(SUBSTITUTE($AI879:$AI882,"G", "")))</f>
        <v>0</v>
      </c>
      <c r="BG879" s="297">
        <f>SUMPRODUCT(LEN($AI879:$AI882)-LEN(SUBSTITUTE($AI879:$AI882,"M", "")))</f>
        <v>0</v>
      </c>
    </row>
    <row r="880" spans="2:60" ht="28.15" hidden="1" customHeight="1" thickBot="1">
      <c r="B880" s="34"/>
      <c r="C880" s="266"/>
      <c r="D880" s="43"/>
      <c r="E880" s="42"/>
      <c r="F880" s="42"/>
      <c r="G880" s="41"/>
      <c r="H880" s="260"/>
      <c r="I880" s="270"/>
      <c r="J880" s="270"/>
      <c r="K880" s="270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45"/>
      <c r="AK880" s="245"/>
      <c r="AL880" s="23"/>
      <c r="AM880" s="211"/>
      <c r="AN880" s="211"/>
      <c r="AO880" s="248"/>
      <c r="AP880" s="241"/>
      <c r="AQ880" s="238"/>
      <c r="AR880" s="235"/>
      <c r="AS880" s="241"/>
      <c r="AT880" s="238"/>
      <c r="AU880" s="235"/>
      <c r="AV880" s="241"/>
      <c r="AW880" s="238"/>
      <c r="AX880" s="235"/>
      <c r="AY880" s="241"/>
      <c r="AZ880" s="238"/>
      <c r="BA880" s="235"/>
      <c r="BB880" s="241"/>
      <c r="BC880" s="238"/>
      <c r="BD880" s="292"/>
      <c r="BE880" s="295"/>
      <c r="BF880" s="295"/>
      <c r="BG880" s="298"/>
    </row>
    <row r="881" spans="2:60" ht="28.15" hidden="1" customHeight="1">
      <c r="B881" s="34"/>
      <c r="C881" s="267"/>
      <c r="D881" s="33"/>
      <c r="E881" s="32"/>
      <c r="F881" s="32"/>
      <c r="G881" s="31"/>
      <c r="H881" s="257"/>
      <c r="I881" s="271"/>
      <c r="J881" s="271"/>
      <c r="K881" s="271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45"/>
      <c r="AK881" s="245"/>
      <c r="AL881" s="23"/>
      <c r="AM881" s="211"/>
      <c r="AN881" s="211"/>
      <c r="AO881" s="248"/>
      <c r="AP881" s="241"/>
      <c r="AQ881" s="238"/>
      <c r="AR881" s="235"/>
      <c r="AS881" s="241"/>
      <c r="AT881" s="238"/>
      <c r="AU881" s="235"/>
      <c r="AV881" s="241"/>
      <c r="AW881" s="238"/>
      <c r="AX881" s="235"/>
      <c r="AY881" s="241"/>
      <c r="AZ881" s="238"/>
      <c r="BA881" s="235"/>
      <c r="BB881" s="241"/>
      <c r="BC881" s="238"/>
      <c r="BD881" s="292"/>
      <c r="BE881" s="295"/>
      <c r="BF881" s="295"/>
      <c r="BG881" s="298"/>
    </row>
    <row r="882" spans="2:60" ht="28.15" hidden="1" customHeight="1" thickBot="1">
      <c r="B882" s="34"/>
      <c r="C882" s="273"/>
      <c r="D882" s="64"/>
      <c r="E882" s="63"/>
      <c r="F882" s="63"/>
      <c r="G882" s="62"/>
      <c r="H882" s="258"/>
      <c r="I882" s="274"/>
      <c r="J882" s="274"/>
      <c r="K882" s="274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50"/>
      <c r="AK882" s="250"/>
      <c r="AL882" s="55"/>
      <c r="AM882" s="211"/>
      <c r="AN882" s="211"/>
      <c r="AO882" s="249"/>
      <c r="AP882" s="242"/>
      <c r="AQ882" s="239"/>
      <c r="AR882" s="236"/>
      <c r="AS882" s="242"/>
      <c r="AT882" s="239"/>
      <c r="AU882" s="236"/>
      <c r="AV882" s="242"/>
      <c r="AW882" s="239"/>
      <c r="AX882" s="236"/>
      <c r="AY882" s="242"/>
      <c r="AZ882" s="239"/>
      <c r="BA882" s="236"/>
      <c r="BB882" s="242"/>
      <c r="BC882" s="239"/>
      <c r="BD882" s="293"/>
      <c r="BE882" s="296"/>
      <c r="BF882" s="296"/>
      <c r="BG882" s="299"/>
    </row>
    <row r="883" spans="2:60" ht="28.15" hidden="1" customHeight="1">
      <c r="B883" s="34"/>
      <c r="C883" s="265">
        <v>2</v>
      </c>
      <c r="D883" s="54"/>
      <c r="E883" s="53"/>
      <c r="F883" s="53"/>
      <c r="G883" s="52"/>
      <c r="H883" s="259"/>
      <c r="I883" s="269"/>
      <c r="J883" s="269"/>
      <c r="K883" s="269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51"/>
      <c r="AK883" s="254"/>
      <c r="AL883" s="44"/>
      <c r="AM883" s="211"/>
      <c r="AN883" s="211"/>
      <c r="AO883" s="247">
        <f>SUMPRODUCT(LEN($M883:$AE886)-LEN(SUBSTITUTE($M883:$AE886,"A", "")))</f>
        <v>0</v>
      </c>
      <c r="AP883" s="240">
        <f>SUMPRODUCT(LEN($AH883:$AH886)-LEN(SUBSTITUTE($AH883:$AH886,"A", "")))</f>
        <v>0</v>
      </c>
      <c r="AQ883" s="237">
        <f>SUMPRODUCT(LEN($AG883:$AG886)-LEN(SUBSTITUTE($AG883:$AG886,"A", "")))</f>
        <v>0</v>
      </c>
      <c r="AR883" s="234">
        <f>SUMPRODUCT(LEN($M883:$AE886)-LEN(SUBSTITUTE($M883:$AE886,"S", "")))</f>
        <v>0</v>
      </c>
      <c r="AS883" s="240">
        <f>SUMPRODUCT(LEN($AH883:$AH886)-LEN(SUBSTITUTE($AH883:$AH886,"S", "")))</f>
        <v>0</v>
      </c>
      <c r="AT883" s="237">
        <f>SUMPRODUCT(LEN($AG883:$AG886)-LEN(SUBSTITUTE($AG883:$AG886,"S", "")))</f>
        <v>0</v>
      </c>
      <c r="AU883" s="234">
        <f>SUMPRODUCT(LEN($M883:$AE886)-LEN(SUBSTITUTE($M883:$AE886,"F", "")))</f>
        <v>0</v>
      </c>
      <c r="AV883" s="240">
        <f>SUMPRODUCT(LEN($AH883:$AH886)-LEN(SUBSTITUTE($AH883:$AH886,"F", "")))</f>
        <v>0</v>
      </c>
      <c r="AW883" s="237">
        <f>SUMPRODUCT(LEN($AG883:$AG886)-LEN(SUBSTITUTE($AG883:$AG886,"F", "")))</f>
        <v>0</v>
      </c>
      <c r="AX883" s="234">
        <f>SUMPRODUCT(LEN($M883:$AE886)-LEN(SUBSTITUTE($M883:$AE886,"G", "")))</f>
        <v>0</v>
      </c>
      <c r="AY883" s="240">
        <f>SUMPRODUCT(LEN($AH883:$AH886)-LEN(SUBSTITUTE($AH883:$AH886,"G", "")))</f>
        <v>0</v>
      </c>
      <c r="AZ883" s="237">
        <f>SUMPRODUCT(LEN($AG883:$AG886)-LEN(SUBSTITUTE($AG883:$AG886,"G", "")))</f>
        <v>0</v>
      </c>
      <c r="BA883" s="234">
        <f>SUMPRODUCT(LEN($M883:$AE886)-LEN(SUBSTITUTE($M883:$AE886,"M", "")))</f>
        <v>0</v>
      </c>
      <c r="BB883" s="240">
        <f>SUMPRODUCT(LEN($AH883:$AH886)-LEN(SUBSTITUTE($AH883:$AH886,"M", "")))</f>
        <v>0</v>
      </c>
      <c r="BC883" s="237">
        <f>SUMPRODUCT(LEN($AG883:$AG886)-LEN(SUBSTITUTE($AG883:$AG886,"M", "")))</f>
        <v>0</v>
      </c>
      <c r="BD883" s="291">
        <f>SUMPRODUCT(LEN($AI883:$AI886)-LEN(SUBSTITUTE($AI883:$AI886,"S", "")))</f>
        <v>0</v>
      </c>
      <c r="BE883" s="294">
        <f>SUMPRODUCT(LEN($AI883:$AI886)-LEN(SUBSTITUTE($AI883:$AI886,"F", "")))</f>
        <v>0</v>
      </c>
      <c r="BF883" s="294">
        <f>SUMPRODUCT(LEN($AI883:$AI886)-LEN(SUBSTITUTE($AI883:$AI886,"G", "")))</f>
        <v>0</v>
      </c>
      <c r="BG883" s="297">
        <f>SUMPRODUCT(LEN($AI883:$AI886)-LEN(SUBSTITUTE($AI883:$AI886,"M", "")))</f>
        <v>0</v>
      </c>
    </row>
    <row r="884" spans="2:60" ht="28.15" hidden="1" customHeight="1" thickBot="1">
      <c r="B884" s="34"/>
      <c r="C884" s="266"/>
      <c r="D884" s="43"/>
      <c r="E884" s="42"/>
      <c r="F884" s="42"/>
      <c r="G884" s="41"/>
      <c r="H884" s="260"/>
      <c r="I884" s="270"/>
      <c r="J884" s="270"/>
      <c r="K884" s="270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52"/>
      <c r="AK884" s="255"/>
      <c r="AL884" s="23"/>
      <c r="AM884" s="211"/>
      <c r="AN884" s="211"/>
      <c r="AO884" s="248"/>
      <c r="AP884" s="241"/>
      <c r="AQ884" s="238"/>
      <c r="AR884" s="235"/>
      <c r="AS884" s="241"/>
      <c r="AT884" s="238"/>
      <c r="AU884" s="235"/>
      <c r="AV884" s="241"/>
      <c r="AW884" s="238"/>
      <c r="AX884" s="235"/>
      <c r="AY884" s="241"/>
      <c r="AZ884" s="238"/>
      <c r="BA884" s="235"/>
      <c r="BB884" s="241"/>
      <c r="BC884" s="238"/>
      <c r="BD884" s="292"/>
      <c r="BE884" s="295"/>
      <c r="BF884" s="295"/>
      <c r="BG884" s="298"/>
    </row>
    <row r="885" spans="2:60" ht="28.15" hidden="1" customHeight="1">
      <c r="B885" s="34"/>
      <c r="C885" s="267"/>
      <c r="D885" s="33"/>
      <c r="E885" s="32"/>
      <c r="F885" s="32"/>
      <c r="G885" s="31"/>
      <c r="H885" s="257"/>
      <c r="I885" s="271"/>
      <c r="J885" s="271"/>
      <c r="K885" s="271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52"/>
      <c r="AK885" s="255"/>
      <c r="AL885" s="23"/>
      <c r="AM885" s="211"/>
      <c r="AN885" s="211"/>
      <c r="AO885" s="248"/>
      <c r="AP885" s="241"/>
      <c r="AQ885" s="238"/>
      <c r="AR885" s="235"/>
      <c r="AS885" s="241"/>
      <c r="AT885" s="238"/>
      <c r="AU885" s="235"/>
      <c r="AV885" s="241"/>
      <c r="AW885" s="238"/>
      <c r="AX885" s="235"/>
      <c r="AY885" s="241"/>
      <c r="AZ885" s="238"/>
      <c r="BA885" s="235"/>
      <c r="BB885" s="241"/>
      <c r="BC885" s="238"/>
      <c r="BD885" s="292"/>
      <c r="BE885" s="295"/>
      <c r="BF885" s="295"/>
      <c r="BG885" s="298"/>
    </row>
    <row r="886" spans="2:60" ht="28.15" hidden="1" customHeight="1" thickBot="1">
      <c r="B886" s="34"/>
      <c r="C886" s="273"/>
      <c r="D886" s="64"/>
      <c r="E886" s="63"/>
      <c r="F886" s="63"/>
      <c r="G886" s="62"/>
      <c r="H886" s="258"/>
      <c r="I886" s="274"/>
      <c r="J886" s="274"/>
      <c r="K886" s="274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53"/>
      <c r="AK886" s="256"/>
      <c r="AL886" s="55"/>
      <c r="AM886" s="211"/>
      <c r="AN886" s="211"/>
      <c r="AO886" s="249"/>
      <c r="AP886" s="242"/>
      <c r="AQ886" s="239"/>
      <c r="AR886" s="236"/>
      <c r="AS886" s="242"/>
      <c r="AT886" s="239"/>
      <c r="AU886" s="236"/>
      <c r="AV886" s="242"/>
      <c r="AW886" s="239"/>
      <c r="AX886" s="236"/>
      <c r="AY886" s="242"/>
      <c r="AZ886" s="239"/>
      <c r="BA886" s="236"/>
      <c r="BB886" s="242"/>
      <c r="BC886" s="239"/>
      <c r="BD886" s="293"/>
      <c r="BE886" s="296"/>
      <c r="BF886" s="296"/>
      <c r="BG886" s="299"/>
    </row>
    <row r="887" spans="2:60" ht="28.15" hidden="1" customHeight="1">
      <c r="B887" s="34"/>
      <c r="C887" s="265">
        <v>3</v>
      </c>
      <c r="D887" s="54"/>
      <c r="E887" s="53"/>
      <c r="F887" s="53"/>
      <c r="G887" s="52"/>
      <c r="H887" s="259"/>
      <c r="I887" s="269"/>
      <c r="J887" s="269"/>
      <c r="K887" s="269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44"/>
      <c r="AK887" s="244"/>
      <c r="AL887" s="44"/>
      <c r="AM887" s="211"/>
      <c r="AN887" s="211"/>
      <c r="AO887" s="247">
        <f>SUMPRODUCT(LEN($M887:$AE890)-LEN(SUBSTITUTE($M887:$AE890,"A", "")))</f>
        <v>0</v>
      </c>
      <c r="AP887" s="240">
        <f>SUMPRODUCT(LEN($AH887:$AH890)-LEN(SUBSTITUTE($AH887:$AH890,"A", "")))</f>
        <v>0</v>
      </c>
      <c r="AQ887" s="237">
        <f>SUMPRODUCT(LEN($AG887:$AG890)-LEN(SUBSTITUTE($AG887:$AG890,"A", "")))</f>
        <v>0</v>
      </c>
      <c r="AR887" s="234">
        <f>SUMPRODUCT(LEN($M887:$AE890)-LEN(SUBSTITUTE($M887:$AE890,"S", "")))</f>
        <v>0</v>
      </c>
      <c r="AS887" s="240">
        <f>SUMPRODUCT(LEN($AH887:$AH890)-LEN(SUBSTITUTE($AH887:$AH890,"S", "")))</f>
        <v>0</v>
      </c>
      <c r="AT887" s="237">
        <f>SUMPRODUCT(LEN($AG887:$AG890)-LEN(SUBSTITUTE($AG887:$AG890,"S", "")))</f>
        <v>0</v>
      </c>
      <c r="AU887" s="234">
        <f>SUMPRODUCT(LEN($M887:$AE890)-LEN(SUBSTITUTE($M887:$AE890,"F", "")))</f>
        <v>0</v>
      </c>
      <c r="AV887" s="240">
        <f>SUMPRODUCT(LEN($AH887:$AH890)-LEN(SUBSTITUTE($AH887:$AH890,"F", "")))</f>
        <v>0</v>
      </c>
      <c r="AW887" s="237">
        <f>SUMPRODUCT(LEN($AG887:$AG890)-LEN(SUBSTITUTE($AG887:$AG890,"F", "")))</f>
        <v>0</v>
      </c>
      <c r="AX887" s="234">
        <f>SUMPRODUCT(LEN($M887:$AE890)-LEN(SUBSTITUTE($M887:$AE890,"G", "")))</f>
        <v>0</v>
      </c>
      <c r="AY887" s="240">
        <f>SUMPRODUCT(LEN($AH887:$AH890)-LEN(SUBSTITUTE($AH887:$AH890,"G", "")))</f>
        <v>0</v>
      </c>
      <c r="AZ887" s="237">
        <f>SUMPRODUCT(LEN($AG887:$AG890)-LEN(SUBSTITUTE($AG887:$AG890,"G", "")))</f>
        <v>0</v>
      </c>
      <c r="BA887" s="234">
        <f>SUMPRODUCT(LEN($M887:$AE890)-LEN(SUBSTITUTE($M887:$AE890,"M", "")))</f>
        <v>0</v>
      </c>
      <c r="BB887" s="240">
        <f>SUMPRODUCT(LEN($AH887:$AH890)-LEN(SUBSTITUTE($AH887:$AH890,"M", "")))</f>
        <v>0</v>
      </c>
      <c r="BC887" s="237">
        <f>SUMPRODUCT(LEN($AG887:$AG890)-LEN(SUBSTITUTE($AG887:$AG890,"M", "")))</f>
        <v>0</v>
      </c>
      <c r="BD887" s="291">
        <f>SUMPRODUCT(LEN($AI887:$AI890)-LEN(SUBSTITUTE($AI887:$AI890,"S", "")))</f>
        <v>0</v>
      </c>
      <c r="BE887" s="294">
        <f>SUMPRODUCT(LEN($AI887:$AI890)-LEN(SUBSTITUTE($AI887:$AI890,"F", "")))</f>
        <v>0</v>
      </c>
      <c r="BF887" s="294">
        <f>SUMPRODUCT(LEN($AI887:$AI890)-LEN(SUBSTITUTE($AI887:$AI890,"G", "")))</f>
        <v>0</v>
      </c>
      <c r="BG887" s="297">
        <f>SUMPRODUCT(LEN($AI887:$AI890)-LEN(SUBSTITUTE($AI887:$AI890,"M", "")))</f>
        <v>0</v>
      </c>
    </row>
    <row r="888" spans="2:60" ht="28.15" hidden="1" customHeight="1" thickBot="1">
      <c r="B888" s="34"/>
      <c r="C888" s="266"/>
      <c r="D888" s="43"/>
      <c r="E888" s="42"/>
      <c r="F888" s="42"/>
      <c r="G888" s="41"/>
      <c r="H888" s="260"/>
      <c r="I888" s="270"/>
      <c r="J888" s="270"/>
      <c r="K888" s="270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45"/>
      <c r="AK888" s="245"/>
      <c r="AL888" s="23"/>
      <c r="AM888" s="211"/>
      <c r="AN888" s="211"/>
      <c r="AO888" s="248"/>
      <c r="AP888" s="241"/>
      <c r="AQ888" s="238"/>
      <c r="AR888" s="235"/>
      <c r="AS888" s="241"/>
      <c r="AT888" s="238"/>
      <c r="AU888" s="235"/>
      <c r="AV888" s="241"/>
      <c r="AW888" s="238"/>
      <c r="AX888" s="235"/>
      <c r="AY888" s="241"/>
      <c r="AZ888" s="238"/>
      <c r="BA888" s="235"/>
      <c r="BB888" s="241"/>
      <c r="BC888" s="238"/>
      <c r="BD888" s="292"/>
      <c r="BE888" s="295"/>
      <c r="BF888" s="295"/>
      <c r="BG888" s="298"/>
    </row>
    <row r="889" spans="2:60" ht="28.15" hidden="1" customHeight="1">
      <c r="B889" s="34"/>
      <c r="C889" s="267"/>
      <c r="D889" s="33"/>
      <c r="E889" s="32"/>
      <c r="F889" s="32"/>
      <c r="G889" s="31"/>
      <c r="H889" s="257"/>
      <c r="I889" s="271"/>
      <c r="J889" s="271"/>
      <c r="K889" s="271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45"/>
      <c r="AK889" s="245"/>
      <c r="AL889" s="23"/>
      <c r="AM889" s="211"/>
      <c r="AN889" s="211"/>
      <c r="AO889" s="248"/>
      <c r="AP889" s="241"/>
      <c r="AQ889" s="238"/>
      <c r="AR889" s="235"/>
      <c r="AS889" s="241"/>
      <c r="AT889" s="238"/>
      <c r="AU889" s="235"/>
      <c r="AV889" s="241"/>
      <c r="AW889" s="238"/>
      <c r="AX889" s="235"/>
      <c r="AY889" s="241"/>
      <c r="AZ889" s="238"/>
      <c r="BA889" s="235"/>
      <c r="BB889" s="241"/>
      <c r="BC889" s="238"/>
      <c r="BD889" s="292"/>
      <c r="BE889" s="295"/>
      <c r="BF889" s="295"/>
      <c r="BG889" s="298"/>
    </row>
    <row r="890" spans="2:60" ht="28.15" hidden="1" customHeight="1" thickBot="1">
      <c r="B890" s="22"/>
      <c r="C890" s="268"/>
      <c r="D890" s="21"/>
      <c r="E890" s="20"/>
      <c r="F890" s="20"/>
      <c r="G890" s="19"/>
      <c r="H890" s="258"/>
      <c r="I890" s="272"/>
      <c r="J890" s="272"/>
      <c r="K890" s="27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46"/>
      <c r="AK890" s="246"/>
      <c r="AL890" s="11"/>
      <c r="AM890" s="211"/>
      <c r="AN890" s="211"/>
      <c r="AO890" s="249"/>
      <c r="AP890" s="242"/>
      <c r="AQ890" s="239"/>
      <c r="AR890" s="236"/>
      <c r="AS890" s="242"/>
      <c r="AT890" s="239"/>
      <c r="AU890" s="236"/>
      <c r="AV890" s="242"/>
      <c r="AW890" s="239"/>
      <c r="AX890" s="236"/>
      <c r="AY890" s="242"/>
      <c r="AZ890" s="239"/>
      <c r="BA890" s="236"/>
      <c r="BB890" s="242"/>
      <c r="BC890" s="239"/>
      <c r="BD890" s="293"/>
      <c r="BE890" s="296"/>
      <c r="BF890" s="296"/>
      <c r="BG890" s="299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29" t="s">
        <v>287</v>
      </c>
      <c r="M891" s="278"/>
      <c r="N891" s="229" t="s">
        <v>286</v>
      </c>
      <c r="O891" s="278"/>
      <c r="P891" s="229" t="s">
        <v>286</v>
      </c>
      <c r="Q891" s="230"/>
      <c r="R891" s="229" t="s">
        <v>286</v>
      </c>
      <c r="S891" s="230"/>
      <c r="T891" s="229" t="s">
        <v>286</v>
      </c>
      <c r="U891" s="230"/>
      <c r="V891" s="229" t="s">
        <v>286</v>
      </c>
      <c r="W891" s="230"/>
      <c r="X891" s="229" t="s">
        <v>286</v>
      </c>
      <c r="Y891" s="230"/>
      <c r="Z891" s="229" t="s">
        <v>286</v>
      </c>
      <c r="AA891" s="230"/>
      <c r="AB891" s="229" t="s">
        <v>286</v>
      </c>
      <c r="AC891" s="230"/>
      <c r="AD891" s="229" t="s">
        <v>286</v>
      </c>
      <c r="AE891" s="230"/>
      <c r="AF891" s="243" t="s">
        <v>285</v>
      </c>
      <c r="AG891" s="230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75"/>
      <c r="F892" s="276"/>
      <c r="G892" s="277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65">
        <v>1</v>
      </c>
      <c r="D893" s="54"/>
      <c r="E893" s="53"/>
      <c r="F893" s="53"/>
      <c r="G893" s="52"/>
      <c r="H893" s="259"/>
      <c r="I893" s="269"/>
      <c r="J893" s="269"/>
      <c r="K893" s="269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44"/>
      <c r="AK893" s="244"/>
      <c r="AL893" s="44"/>
      <c r="AM893" s="211"/>
      <c r="AN893" s="211"/>
      <c r="AO893" s="247">
        <f>SUMPRODUCT(LEN($M893:$AE896)-LEN(SUBSTITUTE($M893:$AE896,"A", "")))</f>
        <v>0</v>
      </c>
      <c r="AP893" s="240">
        <f>SUMPRODUCT(LEN($AH893:$AH896)-LEN(SUBSTITUTE($AH893:$AH896,"A", "")))</f>
        <v>0</v>
      </c>
      <c r="AQ893" s="237">
        <f>SUMPRODUCT(LEN($AG893:$AG896)-LEN(SUBSTITUTE($AG893:$AG896,"A", "")))</f>
        <v>0</v>
      </c>
      <c r="AR893" s="234">
        <f>SUMPRODUCT(LEN($M893:$AE896)-LEN(SUBSTITUTE($M893:$AE896,"S", "")))</f>
        <v>0</v>
      </c>
      <c r="AS893" s="240">
        <f>SUMPRODUCT(LEN($AH893:$AH896)-LEN(SUBSTITUTE($AH893:$AH896,"S", "")))</f>
        <v>0</v>
      </c>
      <c r="AT893" s="237">
        <f>SUMPRODUCT(LEN($AG893:$AG896)-LEN(SUBSTITUTE($AG893:$AG896,"S", "")))</f>
        <v>0</v>
      </c>
      <c r="AU893" s="234">
        <f>SUMPRODUCT(LEN($M893:$AE896)-LEN(SUBSTITUTE($M893:$AE896,"F", "")))</f>
        <v>0</v>
      </c>
      <c r="AV893" s="240">
        <f>SUMPRODUCT(LEN($AH893:$AH896)-LEN(SUBSTITUTE($AH893:$AH896,"F", "")))</f>
        <v>0</v>
      </c>
      <c r="AW893" s="237">
        <f>SUMPRODUCT(LEN($AG893:$AG896)-LEN(SUBSTITUTE($AG893:$AG896,"F", "")))</f>
        <v>0</v>
      </c>
      <c r="AX893" s="234">
        <f>SUMPRODUCT(LEN($M893:$AE896)-LEN(SUBSTITUTE($M893:$AE896,"G", "")))</f>
        <v>0</v>
      </c>
      <c r="AY893" s="240">
        <f>SUMPRODUCT(LEN($AH893:$AH896)-LEN(SUBSTITUTE($AH893:$AH896,"G", "")))</f>
        <v>0</v>
      </c>
      <c r="AZ893" s="237">
        <f>SUMPRODUCT(LEN($AG893:$AG896)-LEN(SUBSTITUTE($AG893:$AG896,"G", "")))</f>
        <v>0</v>
      </c>
      <c r="BA893" s="234">
        <f>SUMPRODUCT(LEN($M893:$AE896)-LEN(SUBSTITUTE($M893:$AE896,"M", "")))</f>
        <v>0</v>
      </c>
      <c r="BB893" s="240">
        <f>SUMPRODUCT(LEN($AH893:$AH896)-LEN(SUBSTITUTE($AH893:$AH896,"M", "")))</f>
        <v>0</v>
      </c>
      <c r="BC893" s="237">
        <f>SUMPRODUCT(LEN($AG893:$AG896)-LEN(SUBSTITUTE($AG893:$AG896,"M", "")))</f>
        <v>0</v>
      </c>
      <c r="BD893" s="291">
        <f>SUMPRODUCT(LEN($AI893:$AI896)-LEN(SUBSTITUTE($AI893:$AI896,"S", "")))</f>
        <v>0</v>
      </c>
      <c r="BE893" s="294">
        <f>SUMPRODUCT(LEN($AI893:$AI896)-LEN(SUBSTITUTE($AI893:$AI896,"F", "")))</f>
        <v>0</v>
      </c>
      <c r="BF893" s="294">
        <f>SUMPRODUCT(LEN($AI893:$AI896)-LEN(SUBSTITUTE($AI893:$AI896,"G", "")))</f>
        <v>0</v>
      </c>
      <c r="BG893" s="297">
        <f>SUMPRODUCT(LEN($AI893:$AI896)-LEN(SUBSTITUTE($AI893:$AI896,"M", "")))</f>
        <v>0</v>
      </c>
    </row>
    <row r="894" spans="2:60" ht="28.15" hidden="1" customHeight="1" thickBot="1">
      <c r="B894" s="34"/>
      <c r="C894" s="266"/>
      <c r="D894" s="43"/>
      <c r="E894" s="42"/>
      <c r="F894" s="42"/>
      <c r="G894" s="41"/>
      <c r="H894" s="260"/>
      <c r="I894" s="270"/>
      <c r="J894" s="270"/>
      <c r="K894" s="270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45"/>
      <c r="AK894" s="245"/>
      <c r="AL894" s="23"/>
      <c r="AM894" s="211"/>
      <c r="AN894" s="211"/>
      <c r="AO894" s="248"/>
      <c r="AP894" s="241"/>
      <c r="AQ894" s="238"/>
      <c r="AR894" s="235"/>
      <c r="AS894" s="241"/>
      <c r="AT894" s="238"/>
      <c r="AU894" s="235"/>
      <c r="AV894" s="241"/>
      <c r="AW894" s="238"/>
      <c r="AX894" s="235"/>
      <c r="AY894" s="241"/>
      <c r="AZ894" s="238"/>
      <c r="BA894" s="235"/>
      <c r="BB894" s="241"/>
      <c r="BC894" s="238"/>
      <c r="BD894" s="292"/>
      <c r="BE894" s="295"/>
      <c r="BF894" s="295"/>
      <c r="BG894" s="298"/>
    </row>
    <row r="895" spans="2:60" ht="28.15" hidden="1" customHeight="1">
      <c r="B895" s="34"/>
      <c r="C895" s="267"/>
      <c r="D895" s="33"/>
      <c r="E895" s="32"/>
      <c r="F895" s="32"/>
      <c r="G895" s="31"/>
      <c r="H895" s="257"/>
      <c r="I895" s="271"/>
      <c r="J895" s="271"/>
      <c r="K895" s="271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45"/>
      <c r="AK895" s="245"/>
      <c r="AL895" s="23"/>
      <c r="AM895" s="211"/>
      <c r="AN895" s="211"/>
      <c r="AO895" s="248"/>
      <c r="AP895" s="241"/>
      <c r="AQ895" s="238"/>
      <c r="AR895" s="235"/>
      <c r="AS895" s="241"/>
      <c r="AT895" s="238"/>
      <c r="AU895" s="235"/>
      <c r="AV895" s="241"/>
      <c r="AW895" s="238"/>
      <c r="AX895" s="235"/>
      <c r="AY895" s="241"/>
      <c r="AZ895" s="238"/>
      <c r="BA895" s="235"/>
      <c r="BB895" s="241"/>
      <c r="BC895" s="238"/>
      <c r="BD895" s="292"/>
      <c r="BE895" s="295"/>
      <c r="BF895" s="295"/>
      <c r="BG895" s="298"/>
    </row>
    <row r="896" spans="2:60" ht="28.15" hidden="1" customHeight="1" thickBot="1">
      <c r="B896" s="34"/>
      <c r="C896" s="273"/>
      <c r="D896" s="64"/>
      <c r="E896" s="63"/>
      <c r="F896" s="63"/>
      <c r="G896" s="62"/>
      <c r="H896" s="258"/>
      <c r="I896" s="274"/>
      <c r="J896" s="274"/>
      <c r="K896" s="274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50"/>
      <c r="AK896" s="250"/>
      <c r="AL896" s="55"/>
      <c r="AM896" s="211"/>
      <c r="AN896" s="211"/>
      <c r="AO896" s="249"/>
      <c r="AP896" s="242"/>
      <c r="AQ896" s="239"/>
      <c r="AR896" s="236"/>
      <c r="AS896" s="242"/>
      <c r="AT896" s="239"/>
      <c r="AU896" s="236"/>
      <c r="AV896" s="242"/>
      <c r="AW896" s="239"/>
      <c r="AX896" s="236"/>
      <c r="AY896" s="242"/>
      <c r="AZ896" s="239"/>
      <c r="BA896" s="236"/>
      <c r="BB896" s="242"/>
      <c r="BC896" s="239"/>
      <c r="BD896" s="293"/>
      <c r="BE896" s="296"/>
      <c r="BF896" s="296"/>
      <c r="BG896" s="299"/>
    </row>
    <row r="897" spans="2:59" ht="28.15" hidden="1" customHeight="1">
      <c r="B897" s="34"/>
      <c r="C897" s="265">
        <v>2</v>
      </c>
      <c r="D897" s="54"/>
      <c r="E897" s="53"/>
      <c r="F897" s="53"/>
      <c r="G897" s="52"/>
      <c r="H897" s="259"/>
      <c r="I897" s="269"/>
      <c r="J897" s="269"/>
      <c r="K897" s="269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51"/>
      <c r="AK897" s="254"/>
      <c r="AL897" s="44"/>
      <c r="AM897" s="211"/>
      <c r="AN897" s="211"/>
      <c r="AO897" s="247">
        <f>SUMPRODUCT(LEN($M897:$AE900)-LEN(SUBSTITUTE($M897:$AE900,"A", "")))</f>
        <v>0</v>
      </c>
      <c r="AP897" s="240">
        <f>SUMPRODUCT(LEN($AH897:$AH900)-LEN(SUBSTITUTE($AH897:$AH900,"A", "")))</f>
        <v>0</v>
      </c>
      <c r="AQ897" s="237">
        <f>SUMPRODUCT(LEN($AG897:$AG900)-LEN(SUBSTITUTE($AG897:$AG900,"A", "")))</f>
        <v>0</v>
      </c>
      <c r="AR897" s="234">
        <f>SUMPRODUCT(LEN($M897:$AE900)-LEN(SUBSTITUTE($M897:$AE900,"S", "")))</f>
        <v>0</v>
      </c>
      <c r="AS897" s="240">
        <f>SUMPRODUCT(LEN($AH897:$AH900)-LEN(SUBSTITUTE($AH897:$AH900,"S", "")))</f>
        <v>0</v>
      </c>
      <c r="AT897" s="237">
        <f>SUMPRODUCT(LEN($AG897:$AG900)-LEN(SUBSTITUTE($AG897:$AG900,"S", "")))</f>
        <v>0</v>
      </c>
      <c r="AU897" s="234">
        <f>SUMPRODUCT(LEN($M897:$AE900)-LEN(SUBSTITUTE($M897:$AE900,"F", "")))</f>
        <v>0</v>
      </c>
      <c r="AV897" s="240">
        <f>SUMPRODUCT(LEN($AH897:$AH900)-LEN(SUBSTITUTE($AH897:$AH900,"F", "")))</f>
        <v>0</v>
      </c>
      <c r="AW897" s="237">
        <f>SUMPRODUCT(LEN($AG897:$AG900)-LEN(SUBSTITUTE($AG897:$AG900,"F", "")))</f>
        <v>0</v>
      </c>
      <c r="AX897" s="234">
        <f>SUMPRODUCT(LEN($M897:$AE900)-LEN(SUBSTITUTE($M897:$AE900,"G", "")))</f>
        <v>0</v>
      </c>
      <c r="AY897" s="240">
        <f>SUMPRODUCT(LEN($AH897:$AH900)-LEN(SUBSTITUTE($AH897:$AH900,"G", "")))</f>
        <v>0</v>
      </c>
      <c r="AZ897" s="237">
        <f>SUMPRODUCT(LEN($AG897:$AG900)-LEN(SUBSTITUTE($AG897:$AG900,"G", "")))</f>
        <v>0</v>
      </c>
      <c r="BA897" s="234">
        <f>SUMPRODUCT(LEN($M897:$AE900)-LEN(SUBSTITUTE($M897:$AE900,"M", "")))</f>
        <v>0</v>
      </c>
      <c r="BB897" s="240">
        <f>SUMPRODUCT(LEN($AH897:$AH900)-LEN(SUBSTITUTE($AH897:$AH900,"M", "")))</f>
        <v>0</v>
      </c>
      <c r="BC897" s="237">
        <f>SUMPRODUCT(LEN($AG897:$AG900)-LEN(SUBSTITUTE($AG897:$AG900,"M", "")))</f>
        <v>0</v>
      </c>
      <c r="BD897" s="291">
        <f>SUMPRODUCT(LEN($AI897:$AI900)-LEN(SUBSTITUTE($AI897:$AI900,"S", "")))</f>
        <v>0</v>
      </c>
      <c r="BE897" s="294">
        <f>SUMPRODUCT(LEN($AI897:$AI900)-LEN(SUBSTITUTE($AI897:$AI900,"F", "")))</f>
        <v>0</v>
      </c>
      <c r="BF897" s="294">
        <f>SUMPRODUCT(LEN($AI897:$AI900)-LEN(SUBSTITUTE($AI897:$AI900,"G", "")))</f>
        <v>0</v>
      </c>
      <c r="BG897" s="297">
        <f>SUMPRODUCT(LEN($AI897:$AI900)-LEN(SUBSTITUTE($AI897:$AI900,"M", "")))</f>
        <v>0</v>
      </c>
    </row>
    <row r="898" spans="2:59" ht="28.15" hidden="1" customHeight="1" thickBot="1">
      <c r="B898" s="34"/>
      <c r="C898" s="266"/>
      <c r="D898" s="43"/>
      <c r="E898" s="42"/>
      <c r="F898" s="42"/>
      <c r="G898" s="41"/>
      <c r="H898" s="260"/>
      <c r="I898" s="270"/>
      <c r="J898" s="270"/>
      <c r="K898" s="270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52"/>
      <c r="AK898" s="255"/>
      <c r="AL898" s="23"/>
      <c r="AM898" s="211"/>
      <c r="AN898" s="211"/>
      <c r="AO898" s="248"/>
      <c r="AP898" s="241"/>
      <c r="AQ898" s="238"/>
      <c r="AR898" s="235"/>
      <c r="AS898" s="241"/>
      <c r="AT898" s="238"/>
      <c r="AU898" s="235"/>
      <c r="AV898" s="241"/>
      <c r="AW898" s="238"/>
      <c r="AX898" s="235"/>
      <c r="AY898" s="241"/>
      <c r="AZ898" s="238"/>
      <c r="BA898" s="235"/>
      <c r="BB898" s="241"/>
      <c r="BC898" s="238"/>
      <c r="BD898" s="292"/>
      <c r="BE898" s="295"/>
      <c r="BF898" s="295"/>
      <c r="BG898" s="298"/>
    </row>
    <row r="899" spans="2:59" ht="28.15" hidden="1" customHeight="1">
      <c r="B899" s="34"/>
      <c r="C899" s="267"/>
      <c r="D899" s="33"/>
      <c r="E899" s="32"/>
      <c r="F899" s="32"/>
      <c r="G899" s="31"/>
      <c r="H899" s="257"/>
      <c r="I899" s="271"/>
      <c r="J899" s="271"/>
      <c r="K899" s="271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52"/>
      <c r="AK899" s="255"/>
      <c r="AL899" s="23"/>
      <c r="AM899" s="211"/>
      <c r="AN899" s="211"/>
      <c r="AO899" s="248"/>
      <c r="AP899" s="241"/>
      <c r="AQ899" s="238"/>
      <c r="AR899" s="235"/>
      <c r="AS899" s="241"/>
      <c r="AT899" s="238"/>
      <c r="AU899" s="235"/>
      <c r="AV899" s="241"/>
      <c r="AW899" s="238"/>
      <c r="AX899" s="235"/>
      <c r="AY899" s="241"/>
      <c r="AZ899" s="238"/>
      <c r="BA899" s="235"/>
      <c r="BB899" s="241"/>
      <c r="BC899" s="238"/>
      <c r="BD899" s="292"/>
      <c r="BE899" s="295"/>
      <c r="BF899" s="295"/>
      <c r="BG899" s="298"/>
    </row>
    <row r="900" spans="2:59" ht="28.15" hidden="1" customHeight="1" thickBot="1">
      <c r="B900" s="34"/>
      <c r="C900" s="273"/>
      <c r="D900" s="64"/>
      <c r="E900" s="63"/>
      <c r="F900" s="63"/>
      <c r="G900" s="62"/>
      <c r="H900" s="258"/>
      <c r="I900" s="274"/>
      <c r="J900" s="274"/>
      <c r="K900" s="274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53"/>
      <c r="AK900" s="256"/>
      <c r="AL900" s="55"/>
      <c r="AM900" s="211"/>
      <c r="AN900" s="211"/>
      <c r="AO900" s="249"/>
      <c r="AP900" s="242"/>
      <c r="AQ900" s="239"/>
      <c r="AR900" s="236"/>
      <c r="AS900" s="242"/>
      <c r="AT900" s="239"/>
      <c r="AU900" s="236"/>
      <c r="AV900" s="242"/>
      <c r="AW900" s="239"/>
      <c r="AX900" s="236"/>
      <c r="AY900" s="242"/>
      <c r="AZ900" s="239"/>
      <c r="BA900" s="236"/>
      <c r="BB900" s="242"/>
      <c r="BC900" s="239"/>
      <c r="BD900" s="293"/>
      <c r="BE900" s="296"/>
      <c r="BF900" s="296"/>
      <c r="BG900" s="299"/>
    </row>
    <row r="901" spans="2:59" ht="28.15" hidden="1" customHeight="1">
      <c r="B901" s="34"/>
      <c r="C901" s="265">
        <v>3</v>
      </c>
      <c r="D901" s="54"/>
      <c r="E901" s="53"/>
      <c r="F901" s="53"/>
      <c r="G901" s="52"/>
      <c r="H901" s="259"/>
      <c r="I901" s="269"/>
      <c r="J901" s="269"/>
      <c r="K901" s="269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44"/>
      <c r="AK901" s="244"/>
      <c r="AL901" s="44"/>
      <c r="AM901" s="211"/>
      <c r="AN901" s="211"/>
      <c r="AO901" s="247">
        <f>SUMPRODUCT(LEN($M901:$AE904)-LEN(SUBSTITUTE($M901:$AE904,"A", "")))</f>
        <v>0</v>
      </c>
      <c r="AP901" s="240">
        <f>SUMPRODUCT(LEN($AH901:$AH904)-LEN(SUBSTITUTE($AH901:$AH904,"A", "")))</f>
        <v>0</v>
      </c>
      <c r="AQ901" s="237">
        <f>SUMPRODUCT(LEN($AG901:$AG904)-LEN(SUBSTITUTE($AG901:$AG904,"A", "")))</f>
        <v>0</v>
      </c>
      <c r="AR901" s="234">
        <f>SUMPRODUCT(LEN($M901:$AE904)-LEN(SUBSTITUTE($M901:$AE904,"S", "")))</f>
        <v>0</v>
      </c>
      <c r="AS901" s="240">
        <f>SUMPRODUCT(LEN($AH901:$AH904)-LEN(SUBSTITUTE($AH901:$AH904,"S", "")))</f>
        <v>0</v>
      </c>
      <c r="AT901" s="237">
        <f>SUMPRODUCT(LEN($AG901:$AG904)-LEN(SUBSTITUTE($AG901:$AG904,"S", "")))</f>
        <v>0</v>
      </c>
      <c r="AU901" s="234">
        <f>SUMPRODUCT(LEN($M901:$AE904)-LEN(SUBSTITUTE($M901:$AE904,"F", "")))</f>
        <v>0</v>
      </c>
      <c r="AV901" s="240">
        <f>SUMPRODUCT(LEN($AH901:$AH904)-LEN(SUBSTITUTE($AH901:$AH904,"F", "")))</f>
        <v>0</v>
      </c>
      <c r="AW901" s="237">
        <f>SUMPRODUCT(LEN($AG901:$AG904)-LEN(SUBSTITUTE($AG901:$AG904,"F", "")))</f>
        <v>0</v>
      </c>
      <c r="AX901" s="234">
        <f>SUMPRODUCT(LEN($M901:$AE904)-LEN(SUBSTITUTE($M901:$AE904,"G", "")))</f>
        <v>0</v>
      </c>
      <c r="AY901" s="240">
        <f>SUMPRODUCT(LEN($AH901:$AH904)-LEN(SUBSTITUTE($AH901:$AH904,"G", "")))</f>
        <v>0</v>
      </c>
      <c r="AZ901" s="237">
        <f>SUMPRODUCT(LEN($AG901:$AG904)-LEN(SUBSTITUTE($AG901:$AG904,"G", "")))</f>
        <v>0</v>
      </c>
      <c r="BA901" s="234">
        <f>SUMPRODUCT(LEN($M901:$AE904)-LEN(SUBSTITUTE($M901:$AE904,"M", "")))</f>
        <v>0</v>
      </c>
      <c r="BB901" s="240">
        <f>SUMPRODUCT(LEN($AH901:$AH904)-LEN(SUBSTITUTE($AH901:$AH904,"M", "")))</f>
        <v>0</v>
      </c>
      <c r="BC901" s="237">
        <f>SUMPRODUCT(LEN($AG901:$AG904)-LEN(SUBSTITUTE($AG901:$AG904,"M", "")))</f>
        <v>0</v>
      </c>
      <c r="BD901" s="291">
        <f>SUMPRODUCT(LEN($AI901:$AI904)-LEN(SUBSTITUTE($AI901:$AI904,"S", "")))</f>
        <v>0</v>
      </c>
      <c r="BE901" s="294">
        <f>SUMPRODUCT(LEN($AI901:$AI904)-LEN(SUBSTITUTE($AI901:$AI904,"F", "")))</f>
        <v>0</v>
      </c>
      <c r="BF901" s="294">
        <f>SUMPRODUCT(LEN($AI901:$AI904)-LEN(SUBSTITUTE($AI901:$AI904,"G", "")))</f>
        <v>0</v>
      </c>
      <c r="BG901" s="297">
        <f>SUMPRODUCT(LEN($AI901:$AI904)-LEN(SUBSTITUTE($AI901:$AI904,"M", "")))</f>
        <v>0</v>
      </c>
    </row>
    <row r="902" spans="2:59" ht="28.15" hidden="1" customHeight="1" thickBot="1">
      <c r="B902" s="34"/>
      <c r="C902" s="266"/>
      <c r="D902" s="43"/>
      <c r="E902" s="42"/>
      <c r="F902" s="42"/>
      <c r="G902" s="41"/>
      <c r="H902" s="260"/>
      <c r="I902" s="270"/>
      <c r="J902" s="270"/>
      <c r="K902" s="270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45"/>
      <c r="AK902" s="245"/>
      <c r="AL902" s="23"/>
      <c r="AM902" s="211"/>
      <c r="AN902" s="211"/>
      <c r="AO902" s="248"/>
      <c r="AP902" s="241"/>
      <c r="AQ902" s="238"/>
      <c r="AR902" s="235"/>
      <c r="AS902" s="241"/>
      <c r="AT902" s="238"/>
      <c r="AU902" s="235"/>
      <c r="AV902" s="241"/>
      <c r="AW902" s="238"/>
      <c r="AX902" s="235"/>
      <c r="AY902" s="241"/>
      <c r="AZ902" s="238"/>
      <c r="BA902" s="235"/>
      <c r="BB902" s="241"/>
      <c r="BC902" s="238"/>
      <c r="BD902" s="292"/>
      <c r="BE902" s="295"/>
      <c r="BF902" s="295"/>
      <c r="BG902" s="298"/>
    </row>
    <row r="903" spans="2:59" ht="28.15" hidden="1" customHeight="1">
      <c r="B903" s="34"/>
      <c r="C903" s="267"/>
      <c r="D903" s="33"/>
      <c r="E903" s="32"/>
      <c r="F903" s="32"/>
      <c r="G903" s="31"/>
      <c r="H903" s="257"/>
      <c r="I903" s="271"/>
      <c r="J903" s="271"/>
      <c r="K903" s="271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45"/>
      <c r="AK903" s="245"/>
      <c r="AL903" s="23"/>
      <c r="AM903" s="211"/>
      <c r="AN903" s="211"/>
      <c r="AO903" s="248"/>
      <c r="AP903" s="241"/>
      <c r="AQ903" s="238"/>
      <c r="AR903" s="235"/>
      <c r="AS903" s="241"/>
      <c r="AT903" s="238"/>
      <c r="AU903" s="235"/>
      <c r="AV903" s="241"/>
      <c r="AW903" s="238"/>
      <c r="AX903" s="235"/>
      <c r="AY903" s="241"/>
      <c r="AZ903" s="238"/>
      <c r="BA903" s="235"/>
      <c r="BB903" s="241"/>
      <c r="BC903" s="238"/>
      <c r="BD903" s="292"/>
      <c r="BE903" s="295"/>
      <c r="BF903" s="295"/>
      <c r="BG903" s="298"/>
    </row>
    <row r="904" spans="2:59" ht="28.15" hidden="1" customHeight="1" thickBot="1">
      <c r="B904" s="22"/>
      <c r="C904" s="268"/>
      <c r="D904" s="21"/>
      <c r="E904" s="20"/>
      <c r="F904" s="20"/>
      <c r="G904" s="19"/>
      <c r="H904" s="258"/>
      <c r="I904" s="272"/>
      <c r="J904" s="272"/>
      <c r="K904" s="27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46"/>
      <c r="AK904" s="246"/>
      <c r="AL904" s="11"/>
      <c r="AM904" s="211"/>
      <c r="AN904" s="211"/>
      <c r="AO904" s="249"/>
      <c r="AP904" s="242"/>
      <c r="AQ904" s="239"/>
      <c r="AR904" s="236"/>
      <c r="AS904" s="242"/>
      <c r="AT904" s="239"/>
      <c r="AU904" s="236"/>
      <c r="AV904" s="242"/>
      <c r="AW904" s="239"/>
      <c r="AX904" s="236"/>
      <c r="AY904" s="242"/>
      <c r="AZ904" s="239"/>
      <c r="BA904" s="236"/>
      <c r="BB904" s="242"/>
      <c r="BC904" s="239"/>
      <c r="BD904" s="293"/>
      <c r="BE904" s="296"/>
      <c r="BF904" s="296"/>
      <c r="BG904" s="299"/>
    </row>
  </sheetData>
  <mergeCells count="6012">
    <mergeCell ref="X9:Y9"/>
    <mergeCell ref="Z9:AA9"/>
    <mergeCell ref="AF9:AG9"/>
    <mergeCell ref="V23:W23"/>
    <mergeCell ref="AD37:AE37"/>
    <mergeCell ref="AM305:AM308"/>
    <mergeCell ref="AN305:AN308"/>
    <mergeCell ref="AM319:AM322"/>
    <mergeCell ref="AN319:AN322"/>
    <mergeCell ref="AM333:AM336"/>
    <mergeCell ref="AN333:AN336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193:AM196"/>
    <mergeCell ref="AN193:AN196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AM123:AM126"/>
    <mergeCell ref="AN123:AN126"/>
    <mergeCell ref="AM137:AM140"/>
    <mergeCell ref="AN137:AN140"/>
    <mergeCell ref="AM151:AM154"/>
    <mergeCell ref="AN151:AN154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93:BD896"/>
    <mergeCell ref="BE893:BE896"/>
    <mergeCell ref="BF893:BF896"/>
    <mergeCell ref="BG893:BG89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E29:BE32"/>
    <mergeCell ref="BF29:BF32"/>
    <mergeCell ref="BG29:BG32"/>
    <mergeCell ref="BD33:BD36"/>
    <mergeCell ref="BE33:BE36"/>
    <mergeCell ref="BF33:BF36"/>
    <mergeCell ref="BG33:BG36"/>
    <mergeCell ref="BE19:BE22"/>
    <mergeCell ref="BF19:BF22"/>
    <mergeCell ref="BG19:BG22"/>
    <mergeCell ref="BD25:BD28"/>
    <mergeCell ref="BE25:BE28"/>
    <mergeCell ref="BF25:BF28"/>
    <mergeCell ref="BG25:BG28"/>
    <mergeCell ref="BE11:BE14"/>
    <mergeCell ref="BF11:BF14"/>
    <mergeCell ref="BG11:BG14"/>
    <mergeCell ref="BD15:BD18"/>
    <mergeCell ref="BE15:BE18"/>
    <mergeCell ref="BF15:BF18"/>
    <mergeCell ref="BG15:BG18"/>
    <mergeCell ref="E738:G738"/>
    <mergeCell ref="E752:G752"/>
    <mergeCell ref="E766:G766"/>
    <mergeCell ref="V877:W877"/>
    <mergeCell ref="I855:I858"/>
    <mergeCell ref="BD11:BD14"/>
    <mergeCell ref="BD19:BD22"/>
    <mergeCell ref="BD29:BD32"/>
    <mergeCell ref="BD39:BD42"/>
    <mergeCell ref="BD47:BD50"/>
    <mergeCell ref="E654:G654"/>
    <mergeCell ref="E668:G668"/>
    <mergeCell ref="E682:G682"/>
    <mergeCell ref="E696:G696"/>
    <mergeCell ref="E710:G710"/>
    <mergeCell ref="E724:G724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R807:S807"/>
    <mergeCell ref="T807:U807"/>
    <mergeCell ref="K701:K704"/>
    <mergeCell ref="L695:M695"/>
    <mergeCell ref="N695:O695"/>
    <mergeCell ref="P695:Q695"/>
    <mergeCell ref="R695:S695"/>
    <mergeCell ref="T695:U695"/>
    <mergeCell ref="K691:K694"/>
    <mergeCell ref="H501:H502"/>
    <mergeCell ref="H503:H504"/>
    <mergeCell ref="J473:J476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J879:J882"/>
    <mergeCell ref="K879:K882"/>
    <mergeCell ref="H879:H880"/>
    <mergeCell ref="H881:H882"/>
    <mergeCell ref="H883:H884"/>
    <mergeCell ref="H885:H886"/>
    <mergeCell ref="AQ887:AQ890"/>
    <mergeCell ref="H889:H890"/>
    <mergeCell ref="H887:H888"/>
    <mergeCell ref="J859:J862"/>
    <mergeCell ref="K859:K862"/>
    <mergeCell ref="X877:Y877"/>
    <mergeCell ref="Z877:AA877"/>
    <mergeCell ref="H857:H858"/>
    <mergeCell ref="H859:H860"/>
    <mergeCell ref="H861:H862"/>
    <mergeCell ref="I841:I844"/>
    <mergeCell ref="E836:G836"/>
    <mergeCell ref="AJ837:AJ840"/>
    <mergeCell ref="L807:M807"/>
    <mergeCell ref="N807:O807"/>
    <mergeCell ref="P807:Q807"/>
    <mergeCell ref="E878:G878"/>
    <mergeCell ref="C883:C886"/>
    <mergeCell ref="I883:I886"/>
    <mergeCell ref="J883:J886"/>
    <mergeCell ref="K883:K886"/>
    <mergeCell ref="L877:M877"/>
    <mergeCell ref="N877:O877"/>
    <mergeCell ref="P877:Q877"/>
    <mergeCell ref="V863:W863"/>
    <mergeCell ref="C887:C890"/>
    <mergeCell ref="I887:I890"/>
    <mergeCell ref="J887:J890"/>
    <mergeCell ref="K887:K890"/>
    <mergeCell ref="C879:C882"/>
    <mergeCell ref="I879:I882"/>
    <mergeCell ref="H873:H874"/>
    <mergeCell ref="H875:H876"/>
    <mergeCell ref="I873:I876"/>
    <mergeCell ref="J873:J876"/>
    <mergeCell ref="K873:K876"/>
    <mergeCell ref="C873:C876"/>
    <mergeCell ref="C869:C872"/>
    <mergeCell ref="I869:I872"/>
    <mergeCell ref="J869:J872"/>
    <mergeCell ref="K869:K872"/>
    <mergeCell ref="H869:H870"/>
    <mergeCell ref="H871:H872"/>
    <mergeCell ref="E864:G864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P841:AP844"/>
    <mergeCell ref="AQ841:AQ844"/>
    <mergeCell ref="J855:J858"/>
    <mergeCell ref="K855:K858"/>
    <mergeCell ref="AJ855:AJ858"/>
    <mergeCell ref="AK855:AK858"/>
    <mergeCell ref="AO855:AO858"/>
    <mergeCell ref="AP855:AP858"/>
    <mergeCell ref="AQ855:AQ858"/>
    <mergeCell ref="J841:J844"/>
    <mergeCell ref="K841:K844"/>
    <mergeCell ref="AJ841:AJ844"/>
    <mergeCell ref="AK841:AK844"/>
    <mergeCell ref="AO841:AO844"/>
    <mergeCell ref="T849:U849"/>
    <mergeCell ref="AQ873:AQ876"/>
    <mergeCell ref="AS827:AS830"/>
    <mergeCell ref="K837:K840"/>
    <mergeCell ref="H837:H838"/>
    <mergeCell ref="H839:H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55:AU858"/>
    <mergeCell ref="AT855:AT858"/>
    <mergeCell ref="V849:W849"/>
    <mergeCell ref="X849:Y849"/>
    <mergeCell ref="Z849:AA849"/>
    <mergeCell ref="AP851:AP854"/>
    <mergeCell ref="AQ851:AQ854"/>
    <mergeCell ref="AR851:AR854"/>
    <mergeCell ref="V835:W835"/>
    <mergeCell ref="X835:Y835"/>
    <mergeCell ref="Z835:AA835"/>
    <mergeCell ref="AF835:AG835"/>
    <mergeCell ref="AD835:AE835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AO817:AO820"/>
    <mergeCell ref="AP817:AP820"/>
    <mergeCell ref="AQ813:AQ816"/>
    <mergeCell ref="C823:C826"/>
    <mergeCell ref="I823:I826"/>
    <mergeCell ref="J823:J826"/>
    <mergeCell ref="K823:K826"/>
    <mergeCell ref="E822:G822"/>
    <mergeCell ref="AU817:AU820"/>
    <mergeCell ref="AU837:AU840"/>
    <mergeCell ref="AQ831:AQ834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AP831:AP834"/>
    <mergeCell ref="AP827:AP830"/>
    <mergeCell ref="AQ827:AQ830"/>
    <mergeCell ref="AR827:AR830"/>
    <mergeCell ref="AQ817:AQ820"/>
    <mergeCell ref="AR817:AR820"/>
    <mergeCell ref="AS817:AS820"/>
    <mergeCell ref="AT817:AT820"/>
    <mergeCell ref="AR813:AR816"/>
    <mergeCell ref="AS813:AS816"/>
    <mergeCell ref="AT813:AT816"/>
    <mergeCell ref="H813:H814"/>
    <mergeCell ref="K813:K81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AU813:AU816"/>
    <mergeCell ref="C817:C820"/>
    <mergeCell ref="I817:I820"/>
    <mergeCell ref="J817:J820"/>
    <mergeCell ref="K817:K820"/>
    <mergeCell ref="AJ817:AJ820"/>
    <mergeCell ref="AK817:AK820"/>
    <mergeCell ref="AS803:AS806"/>
    <mergeCell ref="AT803:AT806"/>
    <mergeCell ref="AU803:AU806"/>
    <mergeCell ref="AS799:AS802"/>
    <mergeCell ref="AQ803:AQ806"/>
    <mergeCell ref="AR803:AR806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H809:H810"/>
    <mergeCell ref="H811:H812"/>
    <mergeCell ref="AU767:AU770"/>
    <mergeCell ref="AR771:AR774"/>
    <mergeCell ref="AS771:AS774"/>
    <mergeCell ref="AT795:AT798"/>
    <mergeCell ref="AR799:AR802"/>
    <mergeCell ref="AR775:AR778"/>
    <mergeCell ref="AS775:AS778"/>
    <mergeCell ref="AT775:AT778"/>
    <mergeCell ref="AU775:AU778"/>
    <mergeCell ref="AR781:AR784"/>
    <mergeCell ref="AS781:AS784"/>
    <mergeCell ref="AT781:AT784"/>
    <mergeCell ref="AU781:AU784"/>
    <mergeCell ref="I767:I770"/>
    <mergeCell ref="J767:J770"/>
    <mergeCell ref="K767:K770"/>
    <mergeCell ref="H773:H774"/>
    <mergeCell ref="AP795:AP798"/>
    <mergeCell ref="AP799:AP802"/>
    <mergeCell ref="AQ799:AQ802"/>
    <mergeCell ref="H799:H800"/>
    <mergeCell ref="H801:H802"/>
    <mergeCell ref="I799:I802"/>
    <mergeCell ref="J799:J802"/>
    <mergeCell ref="K799:K802"/>
    <mergeCell ref="AJ799:AJ802"/>
    <mergeCell ref="AK799:AK802"/>
    <mergeCell ref="AO799:AO802"/>
    <mergeCell ref="AU799:AU802"/>
    <mergeCell ref="C781:C784"/>
    <mergeCell ref="C795:C798"/>
    <mergeCell ref="C785:C788"/>
    <mergeCell ref="K785:K788"/>
    <mergeCell ref="H785:H786"/>
    <mergeCell ref="AJ785:AJ788"/>
    <mergeCell ref="L793:M793"/>
    <mergeCell ref="N793:O793"/>
    <mergeCell ref="P793:Q793"/>
    <mergeCell ref="R793:S793"/>
    <mergeCell ref="T793:U793"/>
    <mergeCell ref="AU785:AU788"/>
    <mergeCell ref="AT771:AT774"/>
    <mergeCell ref="AU771:AU774"/>
    <mergeCell ref="AQ775:AQ778"/>
    <mergeCell ref="C809:C812"/>
    <mergeCell ref="I809:I812"/>
    <mergeCell ref="J809:J812"/>
    <mergeCell ref="K809:K812"/>
    <mergeCell ref="E808:G808"/>
    <mergeCell ref="AT799:AT802"/>
    <mergeCell ref="H803:H804"/>
    <mergeCell ref="H805:H806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AO767:AO770"/>
    <mergeCell ref="AP767:AP770"/>
    <mergeCell ref="AR761:AR764"/>
    <mergeCell ref="AT757:AT760"/>
    <mergeCell ref="AR753:AR756"/>
    <mergeCell ref="AK753:AK756"/>
    <mergeCell ref="AP761:AP764"/>
    <mergeCell ref="AQ761:AQ76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67:AQ770"/>
    <mergeCell ref="AR767:AR770"/>
    <mergeCell ref="AS767:AS770"/>
    <mergeCell ref="AT767:AT770"/>
    <mergeCell ref="AJ753:AJ756"/>
    <mergeCell ref="AS753:AS756"/>
    <mergeCell ref="AT753:AT756"/>
    <mergeCell ref="C771:C774"/>
    <mergeCell ref="I771:I774"/>
    <mergeCell ref="J771:J774"/>
    <mergeCell ref="K771:K774"/>
    <mergeCell ref="AJ771:AJ774"/>
    <mergeCell ref="AP743:AP746"/>
    <mergeCell ref="AQ743:AQ746"/>
    <mergeCell ref="AO753:AO756"/>
    <mergeCell ref="H753:H754"/>
    <mergeCell ref="K757:K760"/>
    <mergeCell ref="AJ757:AJ760"/>
    <mergeCell ref="AK757:AK760"/>
    <mergeCell ref="AO757:AO760"/>
    <mergeCell ref="AP757:AP760"/>
    <mergeCell ref="AQ757:AQ760"/>
    <mergeCell ref="C753:C756"/>
    <mergeCell ref="I753:I756"/>
    <mergeCell ref="J753:J756"/>
    <mergeCell ref="K753:K756"/>
    <mergeCell ref="AP753:AP756"/>
    <mergeCell ref="AQ753:AQ756"/>
    <mergeCell ref="N751:O751"/>
    <mergeCell ref="P751:Q751"/>
    <mergeCell ref="R751:S751"/>
    <mergeCell ref="V765:W765"/>
    <mergeCell ref="X765:Y765"/>
    <mergeCell ref="Z765:AA765"/>
    <mergeCell ref="AJ767:AJ770"/>
    <mergeCell ref="AK767:AK770"/>
    <mergeCell ref="C743:C746"/>
    <mergeCell ref="H749:H750"/>
    <mergeCell ref="I743:I746"/>
    <mergeCell ref="J743:J746"/>
    <mergeCell ref="K743:K746"/>
    <mergeCell ref="L751:M751"/>
    <mergeCell ref="N737:O737"/>
    <mergeCell ref="P737:Q737"/>
    <mergeCell ref="R737:S737"/>
    <mergeCell ref="T737:U737"/>
    <mergeCell ref="C729:C732"/>
    <mergeCell ref="I729:I732"/>
    <mergeCell ref="K733:K736"/>
    <mergeCell ref="L723:M723"/>
    <mergeCell ref="N723:O723"/>
    <mergeCell ref="P723:Q723"/>
    <mergeCell ref="R723:S723"/>
    <mergeCell ref="T723:U723"/>
    <mergeCell ref="C747:C750"/>
    <mergeCell ref="I747:I750"/>
    <mergeCell ref="J747:J750"/>
    <mergeCell ref="K747:K750"/>
    <mergeCell ref="L737:M737"/>
    <mergeCell ref="J739:J742"/>
    <mergeCell ref="K739:K742"/>
    <mergeCell ref="H743:H744"/>
    <mergeCell ref="T751:U751"/>
    <mergeCell ref="AR719:AR722"/>
    <mergeCell ref="AS719:AS722"/>
    <mergeCell ref="AT719:AT722"/>
    <mergeCell ref="AO711:AO714"/>
    <mergeCell ref="C711:C714"/>
    <mergeCell ref="I711:I714"/>
    <mergeCell ref="K719:K722"/>
    <mergeCell ref="AJ719:AJ722"/>
    <mergeCell ref="AK719:AK722"/>
    <mergeCell ref="AO719:AO722"/>
    <mergeCell ref="AP719:AP722"/>
    <mergeCell ref="AQ719:AQ722"/>
    <mergeCell ref="AQ715:AQ718"/>
    <mergeCell ref="AR715:AR718"/>
    <mergeCell ref="AS715:AS718"/>
    <mergeCell ref="AT715:AT718"/>
    <mergeCell ref="AB737:AC737"/>
    <mergeCell ref="V737:W737"/>
    <mergeCell ref="X737:Y737"/>
    <mergeCell ref="Z737:AA737"/>
    <mergeCell ref="AF737:AG737"/>
    <mergeCell ref="K715:K718"/>
    <mergeCell ref="AJ715:AJ718"/>
    <mergeCell ref="AK715:AK718"/>
    <mergeCell ref="AO715:AO718"/>
    <mergeCell ref="AP715:AP718"/>
    <mergeCell ref="C733:C736"/>
    <mergeCell ref="I733:I736"/>
    <mergeCell ref="J733:J736"/>
    <mergeCell ref="AB709:AC709"/>
    <mergeCell ref="J711:J714"/>
    <mergeCell ref="K711:K714"/>
    <mergeCell ref="H717:H718"/>
    <mergeCell ref="H719:H720"/>
    <mergeCell ref="C715:C718"/>
    <mergeCell ref="I715:I718"/>
    <mergeCell ref="H731:H732"/>
    <mergeCell ref="R709:S709"/>
    <mergeCell ref="T709:U709"/>
    <mergeCell ref="AJ729:AJ732"/>
    <mergeCell ref="AK729:AK732"/>
    <mergeCell ref="AO729:AO732"/>
    <mergeCell ref="AP729:AP732"/>
    <mergeCell ref="V723:W723"/>
    <mergeCell ref="X723:Y723"/>
    <mergeCell ref="AP711:AP714"/>
    <mergeCell ref="AQ711:AQ714"/>
    <mergeCell ref="AR711:AR714"/>
    <mergeCell ref="AS711:AS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V709:W709"/>
    <mergeCell ref="X709:Y709"/>
    <mergeCell ref="Z709:AA709"/>
    <mergeCell ref="AF709:AG709"/>
    <mergeCell ref="P709:Q709"/>
    <mergeCell ref="AJ711:AJ714"/>
    <mergeCell ref="AK711:AK714"/>
    <mergeCell ref="J715:J718"/>
    <mergeCell ref="AP691:AP694"/>
    <mergeCell ref="AQ691:AQ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R701:AR704"/>
    <mergeCell ref="AS701:AS704"/>
    <mergeCell ref="AT701:AT704"/>
    <mergeCell ref="AO701:AO704"/>
    <mergeCell ref="AP701:AP704"/>
    <mergeCell ref="AQ701:AQ704"/>
    <mergeCell ref="AT691:AT694"/>
    <mergeCell ref="AU691:AU694"/>
    <mergeCell ref="AR705:AR708"/>
    <mergeCell ref="AS705:AS708"/>
    <mergeCell ref="AT705:AT708"/>
    <mergeCell ref="C655:C658"/>
    <mergeCell ref="AP687:AP690"/>
    <mergeCell ref="AQ687:AQ690"/>
    <mergeCell ref="AJ697:AJ700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C691:C694"/>
    <mergeCell ref="I691:I694"/>
    <mergeCell ref="V653:W653"/>
    <mergeCell ref="X653:Y653"/>
    <mergeCell ref="Z653:AA653"/>
    <mergeCell ref="AF653:AG653"/>
    <mergeCell ref="AJ649:AJ652"/>
    <mergeCell ref="AK649:AK652"/>
    <mergeCell ref="AT663:AT666"/>
    <mergeCell ref="AU663:AU666"/>
    <mergeCell ref="AT673:AT676"/>
    <mergeCell ref="AU673:AU676"/>
    <mergeCell ref="R667:S667"/>
    <mergeCell ref="T667:U667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AT659:AT662"/>
    <mergeCell ref="C659:C662"/>
    <mergeCell ref="AQ663:AQ666"/>
    <mergeCell ref="AS669:AS672"/>
    <mergeCell ref="AR655:AR658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AU659:AU662"/>
    <mergeCell ref="K659:K662"/>
    <mergeCell ref="H663:H664"/>
    <mergeCell ref="H665:H666"/>
    <mergeCell ref="Z667:AA667"/>
    <mergeCell ref="AF667:AG667"/>
    <mergeCell ref="AR659:AR662"/>
    <mergeCell ref="L667:M667"/>
    <mergeCell ref="N667:O667"/>
    <mergeCell ref="P667:Q667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U621:AU624"/>
    <mergeCell ref="R639:S639"/>
    <mergeCell ref="T639:U639"/>
    <mergeCell ref="I659:I662"/>
    <mergeCell ref="I635:I638"/>
    <mergeCell ref="I655:I658"/>
    <mergeCell ref="J655:J658"/>
    <mergeCell ref="K655:K658"/>
    <mergeCell ref="AJ655:AJ658"/>
    <mergeCell ref="AK655:AK658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T607:AT610"/>
    <mergeCell ref="AU607:AU610"/>
    <mergeCell ref="AR621:AR624"/>
    <mergeCell ref="AS621:AS624"/>
    <mergeCell ref="AT621:AT624"/>
    <mergeCell ref="AP621:AP624"/>
    <mergeCell ref="AQ621:AQ624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13:AT616"/>
    <mergeCell ref="AU613:AU616"/>
    <mergeCell ref="AP613:AP616"/>
    <mergeCell ref="AQ613:AQ616"/>
    <mergeCell ref="AP631:AP634"/>
    <mergeCell ref="AQ631:AQ634"/>
    <mergeCell ref="C621:C624"/>
    <mergeCell ref="I621:I624"/>
    <mergeCell ref="C631:C634"/>
    <mergeCell ref="I631:I634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Q589:AQ592"/>
    <mergeCell ref="J589:J592"/>
    <mergeCell ref="K589:K592"/>
    <mergeCell ref="L597:M597"/>
    <mergeCell ref="N597:O597"/>
    <mergeCell ref="P597:Q597"/>
    <mergeCell ref="R597:S597"/>
    <mergeCell ref="T597:U597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AR579:AR582"/>
    <mergeCell ref="AQ585:AQ588"/>
    <mergeCell ref="AJ557:AJ560"/>
    <mergeCell ref="AK557:AK560"/>
    <mergeCell ref="AO557:AO560"/>
    <mergeCell ref="AP557:AP560"/>
    <mergeCell ref="AQ557:AQ560"/>
    <mergeCell ref="AR561:AR564"/>
    <mergeCell ref="AP561:AP564"/>
    <mergeCell ref="AQ561:AQ564"/>
    <mergeCell ref="AJ561:AJ564"/>
    <mergeCell ref="AK561:AK564"/>
    <mergeCell ref="AO561:AO564"/>
    <mergeCell ref="AT575:AT578"/>
    <mergeCell ref="AU575:AU578"/>
    <mergeCell ref="C575:C578"/>
    <mergeCell ref="I575:I578"/>
    <mergeCell ref="J575:J578"/>
    <mergeCell ref="K575:K578"/>
    <mergeCell ref="AJ575:AJ578"/>
    <mergeCell ref="AK575:AK578"/>
    <mergeCell ref="AR571:AR574"/>
    <mergeCell ref="AS571:AS574"/>
    <mergeCell ref="AT571:AT574"/>
    <mergeCell ref="AU571:AU574"/>
    <mergeCell ref="H573:H574"/>
    <mergeCell ref="H575:H576"/>
    <mergeCell ref="H577:H578"/>
    <mergeCell ref="AS579:AS582"/>
    <mergeCell ref="AT579:AT582"/>
    <mergeCell ref="AU579:AU582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C523:C526"/>
    <mergeCell ref="I523:I526"/>
    <mergeCell ref="J523:J526"/>
    <mergeCell ref="K523:K526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V499:W499"/>
    <mergeCell ref="X499:Y499"/>
    <mergeCell ref="Z499:AA499"/>
    <mergeCell ref="AF499:AG499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H489:H490"/>
    <mergeCell ref="H491:H492"/>
    <mergeCell ref="C491:C494"/>
    <mergeCell ref="I491:I494"/>
    <mergeCell ref="J491:J494"/>
    <mergeCell ref="K491:K494"/>
    <mergeCell ref="AJ491:AJ494"/>
    <mergeCell ref="AK491:AK494"/>
    <mergeCell ref="AO491:AO494"/>
    <mergeCell ref="AP491:AP494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C459:C462"/>
    <mergeCell ref="I459:I462"/>
    <mergeCell ref="J459:J462"/>
    <mergeCell ref="K459:K462"/>
    <mergeCell ref="AR477:AR480"/>
    <mergeCell ref="AJ459:AJ462"/>
    <mergeCell ref="AK459:AK462"/>
    <mergeCell ref="AO459:AO462"/>
    <mergeCell ref="AP459:AP462"/>
    <mergeCell ref="AK463:AK466"/>
    <mergeCell ref="AO463:AO466"/>
    <mergeCell ref="AP463:AP466"/>
    <mergeCell ref="AQ463:AQ466"/>
    <mergeCell ref="AS463:AS466"/>
    <mergeCell ref="AT463:AT466"/>
    <mergeCell ref="I481:I484"/>
    <mergeCell ref="J481:J484"/>
    <mergeCell ref="H477:H478"/>
    <mergeCell ref="H479:H480"/>
    <mergeCell ref="H481:H482"/>
    <mergeCell ref="K473:K476"/>
    <mergeCell ref="AJ473:AJ476"/>
    <mergeCell ref="AK473:AK476"/>
    <mergeCell ref="AO473:AO476"/>
    <mergeCell ref="AP473:AP476"/>
    <mergeCell ref="K477:K480"/>
    <mergeCell ref="AQ449:AQ452"/>
    <mergeCell ref="P457:Q457"/>
    <mergeCell ref="R457:S457"/>
    <mergeCell ref="T457:U457"/>
    <mergeCell ref="AQ439:AQ442"/>
    <mergeCell ref="H439:H440"/>
    <mergeCell ref="H441:H442"/>
    <mergeCell ref="I449:I452"/>
    <mergeCell ref="J449:J452"/>
    <mergeCell ref="H445:H446"/>
    <mergeCell ref="H447:H448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K467:K470"/>
    <mergeCell ref="AB429:AC429"/>
    <mergeCell ref="C435:C438"/>
    <mergeCell ref="I435:I438"/>
    <mergeCell ref="J435:J438"/>
    <mergeCell ref="K435:K438"/>
    <mergeCell ref="AJ435:AJ438"/>
    <mergeCell ref="AK435:AK438"/>
    <mergeCell ref="AS431:AS434"/>
    <mergeCell ref="X429:Y429"/>
    <mergeCell ref="Z429:AA429"/>
    <mergeCell ref="AF429:AG429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J463:AJ466"/>
    <mergeCell ref="K431:K434"/>
    <mergeCell ref="AJ431:AJ434"/>
    <mergeCell ref="AK431:AK434"/>
    <mergeCell ref="AO431:AO434"/>
    <mergeCell ref="AP431:AP434"/>
    <mergeCell ref="AQ431:AQ434"/>
    <mergeCell ref="K445:K448"/>
    <mergeCell ref="AJ445:AJ448"/>
    <mergeCell ref="AK445:AK448"/>
    <mergeCell ref="AO445:AO448"/>
    <mergeCell ref="AP449:AP452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AO435:AO438"/>
    <mergeCell ref="AP435:AP438"/>
    <mergeCell ref="C421:C424"/>
    <mergeCell ref="I421:I424"/>
    <mergeCell ref="J421:J424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S417:AS420"/>
    <mergeCell ref="AT417:AT420"/>
    <mergeCell ref="AT411:AT414"/>
    <mergeCell ref="K389:K392"/>
    <mergeCell ref="AS411:AS414"/>
    <mergeCell ref="AB415:AC415"/>
    <mergeCell ref="K411:K414"/>
    <mergeCell ref="AJ411:AJ414"/>
    <mergeCell ref="AT393:AT396"/>
    <mergeCell ref="P387:Q387"/>
    <mergeCell ref="R387:S387"/>
    <mergeCell ref="T401:U401"/>
    <mergeCell ref="AJ393:AJ39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N373:O373"/>
    <mergeCell ref="P373:Q373"/>
    <mergeCell ref="R373:S373"/>
    <mergeCell ref="T373:U373"/>
    <mergeCell ref="AQ403:AQ406"/>
    <mergeCell ref="AR403:AR406"/>
    <mergeCell ref="AT379:AT382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K379:AK382"/>
    <mergeCell ref="AO379:AO382"/>
    <mergeCell ref="AP379:AP382"/>
    <mergeCell ref="AQ379:AQ382"/>
    <mergeCell ref="AR379:AR382"/>
    <mergeCell ref="AS379:AS382"/>
    <mergeCell ref="K383:K386"/>
    <mergeCell ref="AU397:AU400"/>
    <mergeCell ref="H379:H380"/>
    <mergeCell ref="H381:H382"/>
    <mergeCell ref="H393:H394"/>
    <mergeCell ref="H395:H396"/>
    <mergeCell ref="H397:H398"/>
    <mergeCell ref="H399:H400"/>
    <mergeCell ref="AB387:AC387"/>
    <mergeCell ref="AQ383:AQ386"/>
    <mergeCell ref="AU375:AU378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P393:AP396"/>
    <mergeCell ref="AQ393:AQ396"/>
    <mergeCell ref="AR393:AR396"/>
    <mergeCell ref="C403:C406"/>
    <mergeCell ref="I403:I406"/>
    <mergeCell ref="J403:J406"/>
    <mergeCell ref="K403:K406"/>
    <mergeCell ref="AJ403:AJ406"/>
    <mergeCell ref="AK403:AK406"/>
    <mergeCell ref="AR383:AR386"/>
    <mergeCell ref="AS383:AS386"/>
    <mergeCell ref="AT383:AT386"/>
    <mergeCell ref="AU383:AU386"/>
    <mergeCell ref="AD387:AE387"/>
    <mergeCell ref="AD401:AE401"/>
    <mergeCell ref="AB401:AC401"/>
    <mergeCell ref="AK369:AK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I369:I372"/>
    <mergeCell ref="J369:J372"/>
    <mergeCell ref="K369:K372"/>
    <mergeCell ref="H333:H334"/>
    <mergeCell ref="C333:C336"/>
    <mergeCell ref="AR341:AR344"/>
    <mergeCell ref="AS341:AS344"/>
    <mergeCell ref="AP347:AP350"/>
    <mergeCell ref="AQ347:AQ350"/>
    <mergeCell ref="AR347:AR350"/>
    <mergeCell ref="AS347:AS350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K355:AK358"/>
    <mergeCell ref="AO355:AO358"/>
    <mergeCell ref="AP355:AP358"/>
    <mergeCell ref="AQ355:AQ358"/>
    <mergeCell ref="AR355:AR358"/>
    <mergeCell ref="AS355:AS358"/>
    <mergeCell ref="I361:I364"/>
    <mergeCell ref="J361:J364"/>
    <mergeCell ref="K361:K364"/>
    <mergeCell ref="C369:C372"/>
    <mergeCell ref="C361:C364"/>
    <mergeCell ref="C365:C368"/>
    <mergeCell ref="H361:H362"/>
    <mergeCell ref="H375:H376"/>
    <mergeCell ref="AS351:AS354"/>
    <mergeCell ref="AT355:AT358"/>
    <mergeCell ref="AB345:AC345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T351:AT354"/>
    <mergeCell ref="AU351:AU354"/>
    <mergeCell ref="C355:C358"/>
    <mergeCell ref="I355:I358"/>
    <mergeCell ref="J355:J358"/>
    <mergeCell ref="K355:K358"/>
    <mergeCell ref="AJ355:AJ358"/>
    <mergeCell ref="AR337:AR340"/>
    <mergeCell ref="AS337:AS340"/>
    <mergeCell ref="AJ351:AJ354"/>
    <mergeCell ref="AK351:AK354"/>
    <mergeCell ref="AO351:AO354"/>
    <mergeCell ref="AP351:AP354"/>
    <mergeCell ref="H337:H338"/>
    <mergeCell ref="H339:H340"/>
    <mergeCell ref="H341:H342"/>
    <mergeCell ref="H343:H344"/>
    <mergeCell ref="L345:M345"/>
    <mergeCell ref="N345:O345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P345:Q345"/>
    <mergeCell ref="R345:S345"/>
    <mergeCell ref="T345:U345"/>
    <mergeCell ref="AO323:AO326"/>
    <mergeCell ref="AP323:AP326"/>
    <mergeCell ref="AQ323:AQ326"/>
    <mergeCell ref="T331:U331"/>
    <mergeCell ref="AO333:AO336"/>
    <mergeCell ref="AJ347:AJ350"/>
    <mergeCell ref="AK347:AK350"/>
    <mergeCell ref="AO347:AO350"/>
    <mergeCell ref="AP361:AP364"/>
    <mergeCell ref="AQ361:AQ364"/>
    <mergeCell ref="AK361:AK364"/>
    <mergeCell ref="AO361:AO364"/>
    <mergeCell ref="L331:M331"/>
    <mergeCell ref="N331:O331"/>
    <mergeCell ref="P331:Q331"/>
    <mergeCell ref="R331:S331"/>
    <mergeCell ref="C337:C340"/>
    <mergeCell ref="I337:I340"/>
    <mergeCell ref="J337:J340"/>
    <mergeCell ref="K337:K340"/>
    <mergeCell ref="H335:H336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AQ327:AQ330"/>
    <mergeCell ref="J341:J344"/>
    <mergeCell ref="I333:I336"/>
    <mergeCell ref="J333:J336"/>
    <mergeCell ref="K333:K336"/>
    <mergeCell ref="AJ333:AJ336"/>
    <mergeCell ref="AK333:AK336"/>
    <mergeCell ref="J309:J312"/>
    <mergeCell ref="K309:K312"/>
    <mergeCell ref="AJ309:AJ312"/>
    <mergeCell ref="AK309:AK312"/>
    <mergeCell ref="H319:H320"/>
    <mergeCell ref="H321:H322"/>
    <mergeCell ref="H323:H324"/>
    <mergeCell ref="H325:H326"/>
    <mergeCell ref="AJ313:AJ316"/>
    <mergeCell ref="AK313:AK316"/>
    <mergeCell ref="L317:M317"/>
    <mergeCell ref="N317:O317"/>
    <mergeCell ref="P317:Q317"/>
    <mergeCell ref="R317:S317"/>
    <mergeCell ref="AP327:AP330"/>
    <mergeCell ref="K323:K326"/>
    <mergeCell ref="AJ323:AJ326"/>
    <mergeCell ref="AK323:AK326"/>
    <mergeCell ref="T317:U317"/>
    <mergeCell ref="AO313:AO316"/>
    <mergeCell ref="AP313:AP316"/>
    <mergeCell ref="AQ313:AQ316"/>
    <mergeCell ref="C327:C330"/>
    <mergeCell ref="I327:I330"/>
    <mergeCell ref="J327:J330"/>
    <mergeCell ref="K327:K330"/>
    <mergeCell ref="AJ327:AJ330"/>
    <mergeCell ref="AK327:AK330"/>
    <mergeCell ref="H327:H328"/>
    <mergeCell ref="H329:H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R313:AR316"/>
    <mergeCell ref="C305:C308"/>
    <mergeCell ref="I305:I308"/>
    <mergeCell ref="J305:J308"/>
    <mergeCell ref="K305:K308"/>
    <mergeCell ref="AJ305:AJ308"/>
    <mergeCell ref="AK305:AK308"/>
    <mergeCell ref="AR319:AR322"/>
    <mergeCell ref="AS319:AS322"/>
    <mergeCell ref="C309:C312"/>
    <mergeCell ref="I309:I312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L275:M275"/>
    <mergeCell ref="N275:O275"/>
    <mergeCell ref="AB289:AC289"/>
    <mergeCell ref="Z275:AA275"/>
    <mergeCell ref="AF275:AG275"/>
    <mergeCell ref="V289:W289"/>
    <mergeCell ref="V275:W275"/>
    <mergeCell ref="X275:Y275"/>
    <mergeCell ref="AR295:AR298"/>
    <mergeCell ref="AS295:AS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K263:AK266"/>
    <mergeCell ref="AO263:AO266"/>
    <mergeCell ref="AR267:AR270"/>
    <mergeCell ref="AS267:AS270"/>
    <mergeCell ref="AT267:AT270"/>
    <mergeCell ref="AU267:AU270"/>
    <mergeCell ref="AJ271:AJ274"/>
    <mergeCell ref="AK271:AK274"/>
    <mergeCell ref="AO271:AO274"/>
    <mergeCell ref="AP271:AP274"/>
    <mergeCell ref="AQ271:AQ274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I253:I256"/>
    <mergeCell ref="J253:J256"/>
    <mergeCell ref="K253:K256"/>
    <mergeCell ref="AP257:AP260"/>
    <mergeCell ref="AQ257:AQ260"/>
    <mergeCell ref="AK253:AK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H239:H240"/>
    <mergeCell ref="H241:H242"/>
    <mergeCell ref="E234:G234"/>
    <mergeCell ref="P233:Q233"/>
    <mergeCell ref="R233:S233"/>
    <mergeCell ref="L219:M219"/>
    <mergeCell ref="N219:O219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P211:AP214"/>
    <mergeCell ref="AQ211:AQ214"/>
    <mergeCell ref="H235:H236"/>
    <mergeCell ref="H237:H238"/>
    <mergeCell ref="I229:I232"/>
    <mergeCell ref="J229:J232"/>
    <mergeCell ref="I221:I224"/>
    <mergeCell ref="J221:J224"/>
    <mergeCell ref="AP221:AP224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Q215:AQ218"/>
    <mergeCell ref="AJ215:AJ218"/>
    <mergeCell ref="AK215:AK218"/>
    <mergeCell ref="AO215:AO218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J201:J204"/>
    <mergeCell ref="K201:K204"/>
    <mergeCell ref="L205:M205"/>
    <mergeCell ref="N205:O205"/>
    <mergeCell ref="P205:Q205"/>
    <mergeCell ref="R205:S205"/>
    <mergeCell ref="AQ197:AQ200"/>
    <mergeCell ref="AR197:AR200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73:AR176"/>
    <mergeCell ref="AS173:AS176"/>
    <mergeCell ref="AR183:AR186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D107:AE107"/>
    <mergeCell ref="AB107:AC107"/>
    <mergeCell ref="E94:G94"/>
    <mergeCell ref="H85:H86"/>
    <mergeCell ref="H87:H88"/>
    <mergeCell ref="H89:H90"/>
    <mergeCell ref="AM95:AM98"/>
    <mergeCell ref="AN95:AN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L93:M93"/>
    <mergeCell ref="N93:O93"/>
    <mergeCell ref="P93:Q93"/>
    <mergeCell ref="R93:S93"/>
    <mergeCell ref="T93:U93"/>
    <mergeCell ref="AS81:AS84"/>
    <mergeCell ref="AT81:AT84"/>
    <mergeCell ref="E80:G80"/>
    <mergeCell ref="H83:H84"/>
    <mergeCell ref="AT85:AT88"/>
    <mergeCell ref="H81:H82"/>
    <mergeCell ref="AM81:AM84"/>
    <mergeCell ref="AN81:AN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AD93:AE93"/>
    <mergeCell ref="AB93:AC93"/>
    <mergeCell ref="K81:K84"/>
    <mergeCell ref="AJ81:AJ84"/>
    <mergeCell ref="AK81:AK84"/>
    <mergeCell ref="AO81:AO84"/>
    <mergeCell ref="AP81:AP84"/>
    <mergeCell ref="AQ81:AQ84"/>
    <mergeCell ref="I71:I74"/>
    <mergeCell ref="J71:J74"/>
    <mergeCell ref="K71:K74"/>
    <mergeCell ref="AP61:AP64"/>
    <mergeCell ref="AQ61:AQ64"/>
    <mergeCell ref="AR71:AR74"/>
    <mergeCell ref="AU85:AU88"/>
    <mergeCell ref="AR89:AR92"/>
    <mergeCell ref="AS89:AS92"/>
    <mergeCell ref="AT89:AT92"/>
    <mergeCell ref="AU89:AU92"/>
    <mergeCell ref="AM67:AM70"/>
    <mergeCell ref="AN67:AN70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K75:K78"/>
    <mergeCell ref="AK75:AK78"/>
    <mergeCell ref="AO75:AO78"/>
    <mergeCell ref="AP75:AP78"/>
    <mergeCell ref="AQ75:AQ78"/>
    <mergeCell ref="V65:W65"/>
    <mergeCell ref="X65:Y65"/>
    <mergeCell ref="H67:H68"/>
    <mergeCell ref="H69:H70"/>
    <mergeCell ref="AM53:AM56"/>
    <mergeCell ref="AN53:AN56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AO53:AO56"/>
    <mergeCell ref="AQ47:AQ50"/>
    <mergeCell ref="AD65:AE65"/>
    <mergeCell ref="H55:H56"/>
    <mergeCell ref="H57:H58"/>
    <mergeCell ref="H59:H60"/>
    <mergeCell ref="H61:H62"/>
    <mergeCell ref="H63:H64"/>
    <mergeCell ref="AM39:AM42"/>
    <mergeCell ref="AN39:AN42"/>
    <mergeCell ref="K39:K42"/>
    <mergeCell ref="AJ39:AJ42"/>
    <mergeCell ref="AK39:AK42"/>
    <mergeCell ref="AO39:AO42"/>
    <mergeCell ref="H53:H54"/>
    <mergeCell ref="C47:C50"/>
    <mergeCell ref="I47:I50"/>
    <mergeCell ref="J47:J50"/>
    <mergeCell ref="K47:K50"/>
    <mergeCell ref="AJ47:AJ50"/>
    <mergeCell ref="AK47:AK50"/>
    <mergeCell ref="H49:H50"/>
    <mergeCell ref="L51:M51"/>
    <mergeCell ref="N51:O51"/>
    <mergeCell ref="P51:Q51"/>
    <mergeCell ref="R51:S51"/>
    <mergeCell ref="T51:U51"/>
    <mergeCell ref="V51:W51"/>
    <mergeCell ref="X51:Y51"/>
    <mergeCell ref="Z51:AA51"/>
    <mergeCell ref="AF51:AG51"/>
    <mergeCell ref="AD51:AE51"/>
    <mergeCell ref="E52:G52"/>
    <mergeCell ref="AO29:AO32"/>
    <mergeCell ref="AO47:AO50"/>
    <mergeCell ref="AR39:AR42"/>
    <mergeCell ref="AS39:AS42"/>
    <mergeCell ref="AT39:AT42"/>
    <mergeCell ref="AU39:AU42"/>
    <mergeCell ref="K29:K32"/>
    <mergeCell ref="AJ29:AJ32"/>
    <mergeCell ref="AP29:AP32"/>
    <mergeCell ref="AQ29:AQ32"/>
    <mergeCell ref="AR29:AR32"/>
    <mergeCell ref="AS29:AS32"/>
    <mergeCell ref="K33:K36"/>
    <mergeCell ref="L37:M37"/>
    <mergeCell ref="N37:O37"/>
    <mergeCell ref="P37:Q37"/>
    <mergeCell ref="R37:S37"/>
    <mergeCell ref="T37:U37"/>
    <mergeCell ref="V37:W37"/>
    <mergeCell ref="X37:Y37"/>
    <mergeCell ref="Z37:AA37"/>
    <mergeCell ref="AF37:AG37"/>
    <mergeCell ref="AJ33:AJ36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AP47:AP50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AD9:AE9"/>
    <mergeCell ref="N4:O5"/>
    <mergeCell ref="Q4:S7"/>
    <mergeCell ref="T4:AE7"/>
    <mergeCell ref="AH4:AH5"/>
    <mergeCell ref="N6:O7"/>
    <mergeCell ref="AF6:AG6"/>
    <mergeCell ref="T9:U9"/>
    <mergeCell ref="AK11:AK14"/>
    <mergeCell ref="X23:Y23"/>
    <mergeCell ref="Z23:AA23"/>
    <mergeCell ref="AF23:AG23"/>
    <mergeCell ref="AB9:AC9"/>
    <mergeCell ref="AH6:AH7"/>
    <mergeCell ref="V9:W9"/>
    <mergeCell ref="K25:K28"/>
    <mergeCell ref="E24:G2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P25:AP28"/>
    <mergeCell ref="AQ25:AQ28"/>
    <mergeCell ref="AD23:AE23"/>
    <mergeCell ref="AP15:AP18"/>
    <mergeCell ref="AM11:AM14"/>
    <mergeCell ref="AN11:AN14"/>
    <mergeCell ref="AM25:AM28"/>
    <mergeCell ref="AN25:AN28"/>
    <mergeCell ref="AO11:AO14"/>
    <mergeCell ref="AQ11:AQ14"/>
    <mergeCell ref="AS11:AS14"/>
    <mergeCell ref="AQ15:AQ18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57:AT60"/>
    <mergeCell ref="AU11:AU14"/>
    <mergeCell ref="AJ25:AJ28"/>
    <mergeCell ref="AK25:AK28"/>
    <mergeCell ref="AO25:AO28"/>
    <mergeCell ref="H39:H40"/>
    <mergeCell ref="H41:H42"/>
    <mergeCell ref="H43:H44"/>
    <mergeCell ref="H45:H46"/>
    <mergeCell ref="H47:H48"/>
    <mergeCell ref="H19:H20"/>
    <mergeCell ref="H21:H22"/>
    <mergeCell ref="H25:H26"/>
    <mergeCell ref="H27:H28"/>
    <mergeCell ref="H29:H30"/>
    <mergeCell ref="C25:C28"/>
    <mergeCell ref="I25:I28"/>
    <mergeCell ref="J25:J28"/>
    <mergeCell ref="J61:J64"/>
    <mergeCell ref="E38:G38"/>
    <mergeCell ref="C81:C84"/>
    <mergeCell ref="I81:I84"/>
    <mergeCell ref="J81:J84"/>
    <mergeCell ref="C99:C102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09:C112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C39:C42"/>
    <mergeCell ref="I39:I42"/>
    <mergeCell ref="J39:J42"/>
    <mergeCell ref="E66:G66"/>
    <mergeCell ref="I109:I112"/>
    <mergeCell ref="J109:J112"/>
    <mergeCell ref="C113:C116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05:H106"/>
    <mergeCell ref="H97:H98"/>
    <mergeCell ref="H99:H100"/>
    <mergeCell ref="H101:H102"/>
    <mergeCell ref="H95:H96"/>
    <mergeCell ref="H71:H72"/>
    <mergeCell ref="H73:H74"/>
    <mergeCell ref="H75:H76"/>
    <mergeCell ref="H77:H78"/>
    <mergeCell ref="H103:H104"/>
    <mergeCell ref="I113:I116"/>
    <mergeCell ref="J113:J116"/>
    <mergeCell ref="I61:I64"/>
    <mergeCell ref="C4:D4"/>
    <mergeCell ref="C33:C36"/>
    <mergeCell ref="I33:I36"/>
    <mergeCell ref="J33:J36"/>
    <mergeCell ref="C43:C46"/>
    <mergeCell ref="I43:I46"/>
    <mergeCell ref="J43:J46"/>
    <mergeCell ref="C11:C14"/>
    <mergeCell ref="I11:I14"/>
    <mergeCell ref="J11:J14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3:H184"/>
    <mergeCell ref="H185:H186"/>
    <mergeCell ref="H187:H188"/>
    <mergeCell ref="H189:H190"/>
    <mergeCell ref="C313:C316"/>
    <mergeCell ref="I313:I316"/>
    <mergeCell ref="C183:C186"/>
    <mergeCell ref="I183:I186"/>
    <mergeCell ref="C201:C204"/>
    <mergeCell ref="I201:I204"/>
    <mergeCell ref="C341:C344"/>
    <mergeCell ref="I341:I344"/>
    <mergeCell ref="H169:H170"/>
    <mergeCell ref="H171:H172"/>
    <mergeCell ref="H173:H174"/>
    <mergeCell ref="H175:H176"/>
    <mergeCell ref="H179:H180"/>
    <mergeCell ref="H181:H182"/>
    <mergeCell ref="J407:J410"/>
    <mergeCell ref="C467:C470"/>
    <mergeCell ref="I467:I470"/>
    <mergeCell ref="J467:J470"/>
    <mergeCell ref="C477:C480"/>
    <mergeCell ref="I477:I480"/>
    <mergeCell ref="J477:J480"/>
    <mergeCell ref="I411:I414"/>
    <mergeCell ref="J411:J414"/>
    <mergeCell ref="E416:G416"/>
    <mergeCell ref="C445:C448"/>
    <mergeCell ref="I445:I448"/>
    <mergeCell ref="J445:J448"/>
    <mergeCell ref="H419:H420"/>
    <mergeCell ref="E444:G444"/>
    <mergeCell ref="C431:C434"/>
    <mergeCell ref="I431:I434"/>
    <mergeCell ref="J431:J434"/>
    <mergeCell ref="C473:C476"/>
    <mergeCell ref="I473:I476"/>
    <mergeCell ref="C417:C420"/>
    <mergeCell ref="I417:I420"/>
    <mergeCell ref="J417:J420"/>
    <mergeCell ref="C425:C428"/>
    <mergeCell ref="I425:I428"/>
    <mergeCell ref="C169:C172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393:I396"/>
    <mergeCell ref="J393:J396"/>
    <mergeCell ref="C397:C400"/>
    <mergeCell ref="I397:I400"/>
    <mergeCell ref="H363:H364"/>
    <mergeCell ref="H383:H384"/>
    <mergeCell ref="H385:H386"/>
    <mergeCell ref="H389:H390"/>
    <mergeCell ref="H391:H392"/>
    <mergeCell ref="L359:M359"/>
    <mergeCell ref="N359:O359"/>
    <mergeCell ref="L373:M373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AF65:AG65"/>
    <mergeCell ref="AP71:AP74"/>
    <mergeCell ref="AQ71:AQ74"/>
    <mergeCell ref="AP151:AP154"/>
    <mergeCell ref="C449:C452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H167:H168"/>
    <mergeCell ref="AD163:AE163"/>
    <mergeCell ref="AB163:AC163"/>
    <mergeCell ref="H161:H162"/>
    <mergeCell ref="AR159:AR162"/>
    <mergeCell ref="AS159:AS162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D135:AE135"/>
    <mergeCell ref="AD149:AE149"/>
    <mergeCell ref="AB135:AC135"/>
    <mergeCell ref="AB149:AC149"/>
    <mergeCell ref="H141:H142"/>
    <mergeCell ref="J131:J134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AQ131:AQ134"/>
    <mergeCell ref="AR131:AR134"/>
    <mergeCell ref="AS131:AS134"/>
    <mergeCell ref="AT131:AT134"/>
    <mergeCell ref="AU131:AU134"/>
    <mergeCell ref="AU127:AU130"/>
    <mergeCell ref="V135:W135"/>
    <mergeCell ref="X135:Y135"/>
    <mergeCell ref="Z135:AA135"/>
    <mergeCell ref="AF135:AG135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AJ221:AJ224"/>
    <mergeCell ref="AS201:AS204"/>
    <mergeCell ref="AT201:AT204"/>
    <mergeCell ref="AD177:AE177"/>
    <mergeCell ref="AD191:AE191"/>
    <mergeCell ref="AD205:AE205"/>
    <mergeCell ref="AB177:AC177"/>
    <mergeCell ref="AB191:AC191"/>
    <mergeCell ref="AB205:AC205"/>
    <mergeCell ref="AB219:AC219"/>
    <mergeCell ref="AS183:AS186"/>
    <mergeCell ref="AT183:AT186"/>
    <mergeCell ref="AT215:AT21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AT235:AT238"/>
    <mergeCell ref="AU235:AU238"/>
    <mergeCell ref="AK239:AK242"/>
    <mergeCell ref="AQ243:AQ246"/>
    <mergeCell ref="AU257:AU260"/>
    <mergeCell ref="AD261:AE261"/>
    <mergeCell ref="AB261:AC261"/>
    <mergeCell ref="V247:W247"/>
    <mergeCell ref="X247:Y247"/>
    <mergeCell ref="Z247:AA247"/>
    <mergeCell ref="AF247:AG247"/>
    <mergeCell ref="AD247:AE247"/>
    <mergeCell ref="AR257:AR260"/>
    <mergeCell ref="AS257:AS260"/>
    <mergeCell ref="AT257:AT260"/>
    <mergeCell ref="L233:M233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AP235:AP238"/>
    <mergeCell ref="AQ235:AQ238"/>
    <mergeCell ref="AR235:AR238"/>
    <mergeCell ref="AS235:AS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H257:H258"/>
    <mergeCell ref="H259:H260"/>
    <mergeCell ref="AB247:AC247"/>
    <mergeCell ref="AS225:AS22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X317:Y317"/>
    <mergeCell ref="Z317:AA317"/>
    <mergeCell ref="AF317:AG317"/>
    <mergeCell ref="H287:H288"/>
    <mergeCell ref="H291:H292"/>
    <mergeCell ref="H293:H294"/>
    <mergeCell ref="H313:H314"/>
    <mergeCell ref="J313:J316"/>
    <mergeCell ref="I291:I294"/>
    <mergeCell ref="AB317:AC317"/>
    <mergeCell ref="H315:H316"/>
    <mergeCell ref="L289:M289"/>
    <mergeCell ref="N289:O289"/>
    <mergeCell ref="P289:Q289"/>
    <mergeCell ref="R289:S289"/>
    <mergeCell ref="V317:W317"/>
    <mergeCell ref="I299:I302"/>
    <mergeCell ref="J299:J302"/>
    <mergeCell ref="K299:K302"/>
    <mergeCell ref="H295:H296"/>
    <mergeCell ref="H297:H298"/>
    <mergeCell ref="H255:H256"/>
    <mergeCell ref="C285:C288"/>
    <mergeCell ref="N233:O233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P359:Q359"/>
    <mergeCell ref="T303:U303"/>
    <mergeCell ref="AT313:AT316"/>
    <mergeCell ref="AT305:AT308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49:H350"/>
    <mergeCell ref="H351:H352"/>
    <mergeCell ref="H353:H354"/>
    <mergeCell ref="H355:H356"/>
    <mergeCell ref="H357:H358"/>
    <mergeCell ref="C295:C298"/>
    <mergeCell ref="I295:I298"/>
    <mergeCell ref="AU347:AU350"/>
    <mergeCell ref="AQ351:AQ354"/>
    <mergeCell ref="AR351:AR354"/>
    <mergeCell ref="AD317:AE317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13:AU316"/>
    <mergeCell ref="AR309:AR312"/>
    <mergeCell ref="AS309:AS312"/>
    <mergeCell ref="AT309:AT312"/>
    <mergeCell ref="AT347:AT350"/>
    <mergeCell ref="AQ397:AQ400"/>
    <mergeCell ref="AR397:AR400"/>
    <mergeCell ref="AT397:AT400"/>
    <mergeCell ref="AR389:AR392"/>
    <mergeCell ref="AS389:AS392"/>
    <mergeCell ref="AJ299:AJ302"/>
    <mergeCell ref="AK299:AK302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L401:M401"/>
    <mergeCell ref="N401:O401"/>
    <mergeCell ref="P401:Q401"/>
    <mergeCell ref="R401:S401"/>
    <mergeCell ref="L443:M443"/>
    <mergeCell ref="AJ361:AJ364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U407:AU410"/>
    <mergeCell ref="AP411:AP414"/>
    <mergeCell ref="AP425:AP428"/>
    <mergeCell ref="AQ425:AQ42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N443:O443"/>
    <mergeCell ref="P443:Q443"/>
    <mergeCell ref="R443:S443"/>
    <mergeCell ref="T443:U443"/>
    <mergeCell ref="AR445:AR448"/>
    <mergeCell ref="AS445:AS448"/>
    <mergeCell ref="AP453:AP456"/>
    <mergeCell ref="V457:W457"/>
    <mergeCell ref="X443:Y443"/>
    <mergeCell ref="Z443:AA443"/>
    <mergeCell ref="AF443:AG443"/>
    <mergeCell ref="AQ453:AQ456"/>
    <mergeCell ref="AQ445:AQ448"/>
    <mergeCell ref="H473:H474"/>
    <mergeCell ref="H475:H476"/>
    <mergeCell ref="K453:K456"/>
    <mergeCell ref="AJ453:AJ456"/>
    <mergeCell ref="AK453:AK456"/>
    <mergeCell ref="AO453:AO456"/>
    <mergeCell ref="H459:H460"/>
    <mergeCell ref="H461:H462"/>
    <mergeCell ref="H463:H464"/>
    <mergeCell ref="H465:H466"/>
    <mergeCell ref="K449:K452"/>
    <mergeCell ref="AJ449:AJ452"/>
    <mergeCell ref="AK449:AK452"/>
    <mergeCell ref="L457:M457"/>
    <mergeCell ref="N457:O457"/>
    <mergeCell ref="V471:W471"/>
    <mergeCell ref="V443:W443"/>
    <mergeCell ref="H467:H468"/>
    <mergeCell ref="H469:H47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U547:AU550"/>
    <mergeCell ref="AU543:AU546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O533:AO536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V513:W513"/>
    <mergeCell ref="X513:Y513"/>
    <mergeCell ref="Z513:AA513"/>
    <mergeCell ref="AF513:AG513"/>
    <mergeCell ref="AJ543:AJ546"/>
    <mergeCell ref="AK543:AK546"/>
    <mergeCell ref="AP533:AP536"/>
    <mergeCell ref="AQ533:AQ536"/>
    <mergeCell ref="AR533:AR536"/>
    <mergeCell ref="AS533:AS536"/>
    <mergeCell ref="AQ551:AQ554"/>
    <mergeCell ref="AO543:AO546"/>
    <mergeCell ref="AP543:AP546"/>
    <mergeCell ref="L569:M569"/>
    <mergeCell ref="N569:O569"/>
    <mergeCell ref="P569:Q569"/>
    <mergeCell ref="R569:S569"/>
    <mergeCell ref="T569:U569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I585:I588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J621:AJ624"/>
    <mergeCell ref="AK621:AK624"/>
    <mergeCell ref="AO621:AO624"/>
    <mergeCell ref="H599:H600"/>
    <mergeCell ref="H587:H588"/>
    <mergeCell ref="H589:H590"/>
    <mergeCell ref="H591:H592"/>
    <mergeCell ref="V597:W597"/>
    <mergeCell ref="X597:Y597"/>
    <mergeCell ref="Z597:AA597"/>
    <mergeCell ref="AF597:AG597"/>
    <mergeCell ref="AB625:AC625"/>
    <mergeCell ref="AO599:AO602"/>
    <mergeCell ref="J585:J588"/>
    <mergeCell ref="K585:K588"/>
    <mergeCell ref="C561:C564"/>
    <mergeCell ref="I561:I564"/>
    <mergeCell ref="J561:J564"/>
    <mergeCell ref="K561:K564"/>
    <mergeCell ref="L611:M611"/>
    <mergeCell ref="AF625:AG625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K621:K624"/>
    <mergeCell ref="R653:S653"/>
    <mergeCell ref="T653:U653"/>
    <mergeCell ref="C617:C620"/>
    <mergeCell ref="I617:I620"/>
    <mergeCell ref="J617:J620"/>
    <mergeCell ref="K617:K620"/>
    <mergeCell ref="J621:J624"/>
    <mergeCell ref="C627:C630"/>
    <mergeCell ref="I627:I630"/>
    <mergeCell ref="E640:G640"/>
    <mergeCell ref="C635:C63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L653:M653"/>
    <mergeCell ref="N653:O653"/>
    <mergeCell ref="P653:Q653"/>
    <mergeCell ref="C641:C644"/>
    <mergeCell ref="I641:I644"/>
    <mergeCell ref="J641:J644"/>
    <mergeCell ref="K641:K644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31:H632"/>
    <mergeCell ref="H633:H634"/>
    <mergeCell ref="H635:H636"/>
    <mergeCell ref="H637:H638"/>
    <mergeCell ref="AK641:AK644"/>
    <mergeCell ref="AO641:AO644"/>
    <mergeCell ref="C701:C704"/>
    <mergeCell ref="I701:I704"/>
    <mergeCell ref="J701:J704"/>
    <mergeCell ref="H697:H698"/>
    <mergeCell ref="H699:H700"/>
    <mergeCell ref="H691:H692"/>
    <mergeCell ref="H693:H69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L709:M709"/>
    <mergeCell ref="N709:O709"/>
    <mergeCell ref="C725:C728"/>
    <mergeCell ref="AJ725:AJ728"/>
    <mergeCell ref="AK725:AK728"/>
    <mergeCell ref="AO725:AO728"/>
    <mergeCell ref="AQ725:AQ728"/>
    <mergeCell ref="H715:H716"/>
    <mergeCell ref="AD695:AE695"/>
    <mergeCell ref="AB695:AC695"/>
    <mergeCell ref="AR691:AR694"/>
    <mergeCell ref="AS691:AS694"/>
    <mergeCell ref="H701:H702"/>
    <mergeCell ref="J691:J694"/>
    <mergeCell ref="AJ691:AJ694"/>
    <mergeCell ref="AK691:AK694"/>
    <mergeCell ref="AO691:AO694"/>
    <mergeCell ref="AU753:AU756"/>
    <mergeCell ref="L681:M681"/>
    <mergeCell ref="N681:O681"/>
    <mergeCell ref="P681:Q681"/>
    <mergeCell ref="R681:S681"/>
    <mergeCell ref="T681:U681"/>
    <mergeCell ref="H685:H686"/>
    <mergeCell ref="H687:H688"/>
    <mergeCell ref="AS761:AS764"/>
    <mergeCell ref="AT761:AT764"/>
    <mergeCell ref="AU761:AU764"/>
    <mergeCell ref="AR757:AR760"/>
    <mergeCell ref="AS757:AS760"/>
    <mergeCell ref="T779:U779"/>
    <mergeCell ref="AB765:AC765"/>
    <mergeCell ref="AF765:AG765"/>
    <mergeCell ref="AK771:AK774"/>
    <mergeCell ref="AO771:AO774"/>
    <mergeCell ref="AR725:AR728"/>
    <mergeCell ref="Z723:AA723"/>
    <mergeCell ref="AF723:AG723"/>
    <mergeCell ref="AR729:AR732"/>
    <mergeCell ref="AB723:AC723"/>
    <mergeCell ref="AU757:AU760"/>
    <mergeCell ref="AT733:AT736"/>
    <mergeCell ref="AQ739:AQ742"/>
    <mergeCell ref="AP725:AP728"/>
    <mergeCell ref="AJ747:AJ750"/>
    <mergeCell ref="AQ729:AQ732"/>
    <mergeCell ref="I725:I728"/>
    <mergeCell ref="J725:J728"/>
    <mergeCell ref="K725:K728"/>
    <mergeCell ref="N821:O821"/>
    <mergeCell ref="P821:Q821"/>
    <mergeCell ref="R821:S821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I781:I784"/>
    <mergeCell ref="J781:J784"/>
    <mergeCell ref="K781:K784"/>
    <mergeCell ref="I795:I798"/>
    <mergeCell ref="H795:H796"/>
    <mergeCell ref="H797:H798"/>
    <mergeCell ref="V779:W779"/>
    <mergeCell ref="X779:Y779"/>
    <mergeCell ref="J785:J788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AJ795:AJ798"/>
    <mergeCell ref="AK795:AK798"/>
    <mergeCell ref="AO795:AO798"/>
    <mergeCell ref="AD807:AE807"/>
    <mergeCell ref="V807:W807"/>
    <mergeCell ref="X807:Y807"/>
    <mergeCell ref="Z807:AA807"/>
    <mergeCell ref="AF807:AG807"/>
    <mergeCell ref="AO873:AO876"/>
    <mergeCell ref="AP873:AP876"/>
    <mergeCell ref="AD863:AE863"/>
    <mergeCell ref="AD849:AE849"/>
    <mergeCell ref="L821:M821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K851:K854"/>
    <mergeCell ref="H851:H852"/>
    <mergeCell ref="H853:H854"/>
    <mergeCell ref="AK859:AK862"/>
    <mergeCell ref="AO859:AO862"/>
    <mergeCell ref="AP859:AP862"/>
    <mergeCell ref="AF849:AG849"/>
    <mergeCell ref="AR845:AR848"/>
    <mergeCell ref="AS845:AS848"/>
    <mergeCell ref="AS851:AS854"/>
    <mergeCell ref="AR855:AR858"/>
    <mergeCell ref="AS855:AS858"/>
    <mergeCell ref="C855:C858"/>
    <mergeCell ref="C789:C792"/>
    <mergeCell ref="I789:I792"/>
    <mergeCell ref="H277:H278"/>
    <mergeCell ref="H279:H280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AQ845:AQ848"/>
    <mergeCell ref="C851:C854"/>
    <mergeCell ref="I851:I854"/>
    <mergeCell ref="J851:J854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Q897:AQ900"/>
    <mergeCell ref="AR901:AR904"/>
    <mergeCell ref="AS901:AS904"/>
    <mergeCell ref="AT893:AT896"/>
    <mergeCell ref="AR897:AR900"/>
    <mergeCell ref="AS897:AS900"/>
    <mergeCell ref="AT897:AT900"/>
    <mergeCell ref="AO893:AO896"/>
    <mergeCell ref="H31:H32"/>
    <mergeCell ref="H33:H34"/>
    <mergeCell ref="H35:H36"/>
    <mergeCell ref="H609:H610"/>
    <mergeCell ref="H579:H580"/>
    <mergeCell ref="H581:H582"/>
    <mergeCell ref="H557:H558"/>
    <mergeCell ref="H535:H536"/>
    <mergeCell ref="H403:H404"/>
    <mergeCell ref="H405:H406"/>
    <mergeCell ref="H547:H548"/>
    <mergeCell ref="H549:H550"/>
    <mergeCell ref="H571:H572"/>
    <mergeCell ref="H207:H208"/>
    <mergeCell ref="H209:H210"/>
    <mergeCell ref="H211:H212"/>
    <mergeCell ref="H215:H216"/>
    <mergeCell ref="H217:H218"/>
    <mergeCell ref="H229:H230"/>
    <mergeCell ref="H213:H214"/>
    <mergeCell ref="H193:H194"/>
    <mergeCell ref="H195:H196"/>
    <mergeCell ref="H197:H198"/>
    <mergeCell ref="H199:H200"/>
    <mergeCell ref="H201:H202"/>
    <mergeCell ref="H203:H204"/>
    <mergeCell ref="H483:H484"/>
    <mergeCell ref="H487:H488"/>
    <mergeCell ref="H509:H510"/>
    <mergeCell ref="H511:H512"/>
    <mergeCell ref="H523:H524"/>
    <mergeCell ref="H525:H526"/>
    <mergeCell ref="H763:H764"/>
    <mergeCell ref="H767:H768"/>
    <mergeCell ref="H769:H770"/>
    <mergeCell ref="H771:H772"/>
    <mergeCell ref="H613:H614"/>
    <mergeCell ref="H615:H616"/>
    <mergeCell ref="H621:H622"/>
    <mergeCell ref="H623:H624"/>
    <mergeCell ref="H627:H628"/>
    <mergeCell ref="H629:H630"/>
    <mergeCell ref="H671:H672"/>
    <mergeCell ref="H673:H674"/>
    <mergeCell ref="H675:H676"/>
    <mergeCell ref="H677:H678"/>
    <mergeCell ref="H679:H680"/>
    <mergeCell ref="H741:H742"/>
    <mergeCell ref="H689:H690"/>
    <mergeCell ref="H703:H704"/>
    <mergeCell ref="H727:H728"/>
    <mergeCell ref="H729:H730"/>
    <mergeCell ref="H649:H650"/>
    <mergeCell ref="H651:H652"/>
    <mergeCell ref="H655:H656"/>
    <mergeCell ref="H657:H658"/>
    <mergeCell ref="H659:H660"/>
    <mergeCell ref="H669:H670"/>
    <mergeCell ref="H643:H644"/>
    <mergeCell ref="H645:H646"/>
    <mergeCell ref="H647:H648"/>
    <mergeCell ref="H775:H776"/>
    <mergeCell ref="H777:H778"/>
    <mergeCell ref="H711:H712"/>
    <mergeCell ref="H713:H714"/>
    <mergeCell ref="H745:H746"/>
    <mergeCell ref="H747:H748"/>
    <mergeCell ref="H755:H756"/>
    <mergeCell ref="H757:H758"/>
    <mergeCell ref="H759:H760"/>
    <mergeCell ref="H761:H762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V19:AV22"/>
    <mergeCell ref="AW19:AW22"/>
    <mergeCell ref="AX19:AX22"/>
    <mergeCell ref="AY19:AY22"/>
    <mergeCell ref="AZ19:AZ22"/>
    <mergeCell ref="BA19:BA22"/>
    <mergeCell ref="AK29:AK32"/>
    <mergeCell ref="H601:H602"/>
    <mergeCell ref="H603:H604"/>
    <mergeCell ref="H283:H284"/>
    <mergeCell ref="H407:H408"/>
    <mergeCell ref="H409:H410"/>
    <mergeCell ref="H377:H378"/>
    <mergeCell ref="H285:H286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AR25:AR28"/>
    <mergeCell ref="AS25:AS28"/>
    <mergeCell ref="AT25:AT28"/>
    <mergeCell ref="AU19:AU22"/>
    <mergeCell ref="AT11:AT14"/>
    <mergeCell ref="AR11:AR14"/>
    <mergeCell ref="H563:H564"/>
    <mergeCell ref="H565:H566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T29:AT32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Y29:AY32"/>
    <mergeCell ref="AZ29:AZ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V33:AV36"/>
    <mergeCell ref="AW33:AW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D79:AE79"/>
    <mergeCell ref="AR81:AR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D121:AE121"/>
    <mergeCell ref="AB121:AC121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W165:AW168"/>
    <mergeCell ref="AX165:AX168"/>
    <mergeCell ref="AY165:AY168"/>
    <mergeCell ref="AZ165:AZ168"/>
    <mergeCell ref="BA165:BA168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Y197:AY200"/>
    <mergeCell ref="AZ197:AZ200"/>
    <mergeCell ref="AU197:AU20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49:AU252"/>
    <mergeCell ref="AJ253:AJ256"/>
    <mergeCell ref="AQ253:AQ256"/>
    <mergeCell ref="AR253:AR256"/>
    <mergeCell ref="AS253:AS256"/>
    <mergeCell ref="AT253:AT256"/>
    <mergeCell ref="AO253:AO256"/>
    <mergeCell ref="AP253:AP256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F289:AG289"/>
    <mergeCell ref="AS285:AS288"/>
    <mergeCell ref="AT285:AT288"/>
    <mergeCell ref="AD289:AE289"/>
    <mergeCell ref="AM277:AM280"/>
    <mergeCell ref="AN277:AN280"/>
    <mergeCell ref="AM291:AM294"/>
    <mergeCell ref="AN291:AN294"/>
    <mergeCell ref="AO291:AO294"/>
    <mergeCell ref="AP291:AP294"/>
    <mergeCell ref="AQ291:AQ294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T295:AT298"/>
    <mergeCell ref="AU295:AU298"/>
    <mergeCell ref="AQ295:AQ298"/>
    <mergeCell ref="X289:Y289"/>
    <mergeCell ref="Z289:AA289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T319:AT322"/>
    <mergeCell ref="AU319:AU322"/>
    <mergeCell ref="AU323:AU326"/>
    <mergeCell ref="AV305:AV308"/>
    <mergeCell ref="AV313:AV316"/>
    <mergeCell ref="AU309:AU312"/>
    <mergeCell ref="AR323:AR326"/>
    <mergeCell ref="AS323:AS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U305:AU308"/>
    <mergeCell ref="AS313:AS316"/>
    <mergeCell ref="AT323:AT326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O327:AO330"/>
    <mergeCell ref="AV327:AV330"/>
    <mergeCell ref="AW327:AW330"/>
    <mergeCell ref="AX327:AX330"/>
    <mergeCell ref="AY327:AY330"/>
    <mergeCell ref="AZ327:AZ330"/>
    <mergeCell ref="AV333:AV336"/>
    <mergeCell ref="AW333:AW336"/>
    <mergeCell ref="AX333:AX336"/>
    <mergeCell ref="AY333:AY336"/>
    <mergeCell ref="AQ333:AQ336"/>
    <mergeCell ref="AS333:AS336"/>
    <mergeCell ref="AT333:AT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R365:AR368"/>
    <mergeCell ref="BB397:BB400"/>
    <mergeCell ref="BC397:BC400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D373:AE373"/>
    <mergeCell ref="AB373:AC373"/>
    <mergeCell ref="AJ369:AJ37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V543:AV546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U565:AU568"/>
    <mergeCell ref="AU561:AU564"/>
    <mergeCell ref="BA585:BA588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93:AR596"/>
    <mergeCell ref="AS593:AS596"/>
    <mergeCell ref="AT593:AT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BB599:BB602"/>
    <mergeCell ref="BC599:BC602"/>
    <mergeCell ref="AU593:AU596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T627:AT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T641:AT644"/>
    <mergeCell ref="AU641:AU64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AS641:AS644"/>
    <mergeCell ref="AP645:AP648"/>
    <mergeCell ref="AQ645:AQ648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R673:AR676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BB673:BB676"/>
    <mergeCell ref="BC673:BC676"/>
    <mergeCell ref="AT669:AT672"/>
    <mergeCell ref="AU669:AU672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Q677:AQ680"/>
    <mergeCell ref="AR677:AR680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V711:AV714"/>
    <mergeCell ref="AW711:AW714"/>
    <mergeCell ref="AX711:AX714"/>
    <mergeCell ref="AY711:AY714"/>
    <mergeCell ref="AT711:AT714"/>
    <mergeCell ref="AU719:AU722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U715:AU718"/>
    <mergeCell ref="AU711:AU714"/>
    <mergeCell ref="AT729:AT732"/>
    <mergeCell ref="AU729:AU732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J739:AJ742"/>
    <mergeCell ref="AK739:AK742"/>
    <mergeCell ref="AO739:AO742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K747:AK750"/>
    <mergeCell ref="AO747:AO750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AJ743:AJ746"/>
    <mergeCell ref="AK743:AK746"/>
    <mergeCell ref="AO743:AO746"/>
    <mergeCell ref="AU739:AU742"/>
    <mergeCell ref="AR733:AR736"/>
    <mergeCell ref="AS733:AS736"/>
    <mergeCell ref="AP739:AP742"/>
    <mergeCell ref="AT739:AT742"/>
    <mergeCell ref="AQ747:AQ75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A785:BA788"/>
    <mergeCell ref="BB785:BB788"/>
    <mergeCell ref="BC785:BC788"/>
    <mergeCell ref="AK785:AK788"/>
    <mergeCell ref="AO785:AO788"/>
    <mergeCell ref="AP785:AP788"/>
    <mergeCell ref="AQ785:AQ788"/>
    <mergeCell ref="AR785:AR788"/>
    <mergeCell ref="AS785:AS788"/>
    <mergeCell ref="AT785:AT788"/>
    <mergeCell ref="AY781:AY784"/>
    <mergeCell ref="AZ781:AZ784"/>
    <mergeCell ref="BA781:BA784"/>
    <mergeCell ref="BB781:BB784"/>
    <mergeCell ref="BC781:BC784"/>
    <mergeCell ref="AV785:AV788"/>
    <mergeCell ref="AW785:AW788"/>
    <mergeCell ref="AX785:AX788"/>
    <mergeCell ref="AY785:AY788"/>
    <mergeCell ref="AZ785:AZ788"/>
    <mergeCell ref="AV781:AV784"/>
    <mergeCell ref="AW781:AW784"/>
    <mergeCell ref="AX781:AX784"/>
    <mergeCell ref="AK781:AK784"/>
    <mergeCell ref="AO781:AO784"/>
    <mergeCell ref="AP781:AP784"/>
    <mergeCell ref="AQ781:AQ784"/>
    <mergeCell ref="BA795:BA798"/>
    <mergeCell ref="BB795:BB798"/>
    <mergeCell ref="BC795:BC798"/>
    <mergeCell ref="AR789:AR792"/>
    <mergeCell ref="AS789:AS792"/>
    <mergeCell ref="AT789:AT792"/>
    <mergeCell ref="AU789:AU792"/>
    <mergeCell ref="AU795:AU798"/>
    <mergeCell ref="AR795:AR798"/>
    <mergeCell ref="AS795:AS798"/>
    <mergeCell ref="BC789:BC792"/>
    <mergeCell ref="V793:W793"/>
    <mergeCell ref="X793:Y793"/>
    <mergeCell ref="Z793:AA793"/>
    <mergeCell ref="AF793:AG793"/>
    <mergeCell ref="AV795:AV798"/>
    <mergeCell ref="AW795:AW798"/>
    <mergeCell ref="AX795:AX798"/>
    <mergeCell ref="AY795:AY798"/>
    <mergeCell ref="AZ795:AZ798"/>
    <mergeCell ref="AW789:AW792"/>
    <mergeCell ref="AX789:AX792"/>
    <mergeCell ref="AY789:AY792"/>
    <mergeCell ref="AZ789:AZ792"/>
    <mergeCell ref="BA789:BA792"/>
    <mergeCell ref="BB789:BB792"/>
    <mergeCell ref="AV789:AV792"/>
    <mergeCell ref="AK789:AK792"/>
    <mergeCell ref="AO789:AO792"/>
    <mergeCell ref="AP789:AP792"/>
    <mergeCell ref="AQ789:AQ792"/>
    <mergeCell ref="AQ795:AQ798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BB831:BB834"/>
    <mergeCell ref="BC831:BC834"/>
    <mergeCell ref="AV809:AV812"/>
    <mergeCell ref="AW809:AW812"/>
    <mergeCell ref="AX809:AX812"/>
    <mergeCell ref="AY809:AY812"/>
    <mergeCell ref="AZ809:AZ812"/>
    <mergeCell ref="BA809:BA812"/>
    <mergeCell ref="BB809:BB812"/>
    <mergeCell ref="BC809:BC812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Z845:AZ848"/>
    <mergeCell ref="BA845:BA848"/>
    <mergeCell ref="BB845:BB848"/>
    <mergeCell ref="BC845:BC848"/>
    <mergeCell ref="AV823:AV826"/>
    <mergeCell ref="AW823:AW826"/>
    <mergeCell ref="AX823:AX826"/>
    <mergeCell ref="AY823:AY826"/>
    <mergeCell ref="AZ823:AZ826"/>
    <mergeCell ref="BA823:BA826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BB855:BB858"/>
    <mergeCell ref="BC855:BC858"/>
    <mergeCell ref="AT851:AT854"/>
    <mergeCell ref="AU851:AU854"/>
    <mergeCell ref="AV837:AV840"/>
    <mergeCell ref="AW837:AW840"/>
    <mergeCell ref="AX837:AX840"/>
    <mergeCell ref="AY837:AY840"/>
    <mergeCell ref="AZ837:AZ840"/>
    <mergeCell ref="BA837:BA840"/>
    <mergeCell ref="AZ851:AZ854"/>
    <mergeCell ref="BA851:BA854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AT845:AT848"/>
    <mergeCell ref="AU845:AU848"/>
    <mergeCell ref="AV851:AV854"/>
    <mergeCell ref="AW851:AW854"/>
    <mergeCell ref="AX851:AX854"/>
    <mergeCell ref="AY851:AY854"/>
    <mergeCell ref="AV845:AV848"/>
    <mergeCell ref="AW845:AW848"/>
    <mergeCell ref="AX845:AX848"/>
    <mergeCell ref="AY845:AY848"/>
    <mergeCell ref="AT837:AT840"/>
    <mergeCell ref="BA869:BA872"/>
    <mergeCell ref="AU873:AU876"/>
    <mergeCell ref="BB873:BB876"/>
    <mergeCell ref="BA865:BA868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F863:AG863"/>
    <mergeCell ref="AU859:AU862"/>
    <mergeCell ref="AV865:AV868"/>
    <mergeCell ref="AW865:AW868"/>
    <mergeCell ref="AX865:AX868"/>
    <mergeCell ref="AY865:AY868"/>
    <mergeCell ref="AT865:AT868"/>
    <mergeCell ref="AS859:AS862"/>
    <mergeCell ref="AT859:AT862"/>
    <mergeCell ref="AJ859:AJ862"/>
    <mergeCell ref="AR859:AR862"/>
    <mergeCell ref="BA883:BA886"/>
    <mergeCell ref="BA879:BA882"/>
    <mergeCell ref="BB879:BB882"/>
    <mergeCell ref="BC879:BC882"/>
    <mergeCell ref="AJ879:AJ882"/>
    <mergeCell ref="AU879:AU882"/>
    <mergeCell ref="AS883:AS88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C859:BC862"/>
    <mergeCell ref="AZ865:AZ868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J887:AJ890"/>
    <mergeCell ref="AK887:AK890"/>
    <mergeCell ref="AO887:AO890"/>
    <mergeCell ref="AP887:AP890"/>
    <mergeCell ref="AB891:AC891"/>
    <mergeCell ref="AU897:AU90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AF877:AG877"/>
    <mergeCell ref="AV879:AV882"/>
    <mergeCell ref="AW879:AW882"/>
    <mergeCell ref="AX879:AX882"/>
    <mergeCell ref="AY879:AY882"/>
    <mergeCell ref="AZ879:AZ882"/>
    <mergeCell ref="AK879:AK882"/>
    <mergeCell ref="AO879:AO882"/>
    <mergeCell ref="AP879:AP882"/>
    <mergeCell ref="AU883:AU886"/>
    <mergeCell ref="AJ883:AJ886"/>
    <mergeCell ref="AK883:AK886"/>
    <mergeCell ref="AO883:AO886"/>
    <mergeCell ref="AP883:AP886"/>
    <mergeCell ref="AQ883:AQ886"/>
    <mergeCell ref="AR883:AR88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877:AE877"/>
    <mergeCell ref="AD891:AE891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AD821:AE821"/>
    <mergeCell ref="AD219:AE219"/>
    <mergeCell ref="AD233:AE233"/>
    <mergeCell ref="AD345:AE345"/>
    <mergeCell ref="AD359:AE359"/>
    <mergeCell ref="AD611:AE611"/>
    <mergeCell ref="AD625:AE625"/>
    <mergeCell ref="AD639:AE639"/>
    <mergeCell ref="AD653:AE653"/>
    <mergeCell ref="AD667:AE667"/>
    <mergeCell ref="AD681:AE681"/>
    <mergeCell ref="AD513:AE513"/>
    <mergeCell ref="AD527:AE527"/>
    <mergeCell ref="AD541:AE541"/>
    <mergeCell ref="AD555:AE555"/>
    <mergeCell ref="AD583:AE583"/>
    <mergeCell ref="AD597:AE597"/>
    <mergeCell ref="AD443:AE443"/>
    <mergeCell ref="AD457:AE457"/>
    <mergeCell ref="AD471:AE471"/>
    <mergeCell ref="AD485:AE485"/>
    <mergeCell ref="AD499:AE499"/>
    <mergeCell ref="AD415:AE415"/>
    <mergeCell ref="AD429:AE429"/>
    <mergeCell ref="AB639:AC639"/>
    <mergeCell ref="AB653:AC653"/>
    <mergeCell ref="AB667:AC667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D765:AE765"/>
    <mergeCell ref="AD737:AE737"/>
  </mergeCells>
  <conditionalFormatting sqref="L11:AE22">
    <cfRule type="beginsWith" dxfId="942" priority="127" operator="beginsWith" text="Fruit">
      <formula>LEFT(L11,LEN("Fruit"))="Fruit"</formula>
    </cfRule>
    <cfRule type="beginsWith" dxfId="941" priority="128" operator="beginsWith" text="F">
      <formula>LEFT(L11,LEN("F"))="F"</formula>
    </cfRule>
  </conditionalFormatting>
  <conditionalFormatting sqref="L25:AE36">
    <cfRule type="beginsWith" dxfId="940" priority="126" operator="beginsWith" text="F">
      <formula>LEFT(L25,LEN("F"))="F"</formula>
    </cfRule>
    <cfRule type="beginsWith" dxfId="939" priority="125" operator="beginsWith" text="Fruit">
      <formula>LEFT(L25,LEN("Fruit"))="Fruit"</formula>
    </cfRule>
  </conditionalFormatting>
  <conditionalFormatting sqref="L39:AE50">
    <cfRule type="beginsWith" dxfId="938" priority="123" operator="beginsWith" text="Fruit">
      <formula>LEFT(L39,LEN("Fruit"))="Fruit"</formula>
    </cfRule>
    <cfRule type="beginsWith" dxfId="937" priority="124" operator="beginsWith" text="F">
      <formula>LEFT(L39,LEN("F"))="F"</formula>
    </cfRule>
  </conditionalFormatting>
  <conditionalFormatting sqref="L53:AE64">
    <cfRule type="beginsWith" dxfId="936" priority="122" operator="beginsWith" text="F">
      <formula>LEFT(L53,LEN("F"))="F"</formula>
    </cfRule>
    <cfRule type="beginsWith" dxfId="935" priority="121" operator="beginsWith" text="Fruit">
      <formula>LEFT(L53,LEN("Fruit"))="Fruit"</formula>
    </cfRule>
  </conditionalFormatting>
  <conditionalFormatting sqref="L67:AE78">
    <cfRule type="beginsWith" dxfId="934" priority="120" operator="beginsWith" text="F">
      <formula>LEFT(L67,LEN("F"))="F"</formula>
    </cfRule>
    <cfRule type="beginsWith" dxfId="933" priority="119" operator="beginsWith" text="Fruit">
      <formula>LEFT(L67,LEN("Fruit"))="Fruit"</formula>
    </cfRule>
  </conditionalFormatting>
  <conditionalFormatting sqref="L81:AE92">
    <cfRule type="beginsWith" dxfId="932" priority="118" operator="beginsWith" text="F">
      <formula>LEFT(L81,LEN("F"))="F"</formula>
    </cfRule>
    <cfRule type="beginsWith" dxfId="931" priority="117" operator="beginsWith" text="Fruit">
      <formula>LEFT(L81,LEN("Fruit"))="Fruit"</formula>
    </cfRule>
  </conditionalFormatting>
  <conditionalFormatting sqref="L95:AE106">
    <cfRule type="beginsWith" dxfId="930" priority="116" operator="beginsWith" text="F">
      <formula>LEFT(L95,LEN("F"))="F"</formula>
    </cfRule>
    <cfRule type="beginsWith" dxfId="929" priority="115" operator="beginsWith" text="Fruit">
      <formula>LEFT(L95,LEN("Fruit"))="Fruit"</formula>
    </cfRule>
  </conditionalFormatting>
  <conditionalFormatting sqref="L109:AE120">
    <cfRule type="beginsWith" dxfId="928" priority="114" operator="beginsWith" text="F">
      <formula>LEFT(L109,LEN("F"))="F"</formula>
    </cfRule>
    <cfRule type="beginsWith" dxfId="927" priority="113" operator="beginsWith" text="Fruit">
      <formula>LEFT(L109,LEN("Fruit"))="Fruit"</formula>
    </cfRule>
  </conditionalFormatting>
  <conditionalFormatting sqref="L123:AE134">
    <cfRule type="beginsWith" dxfId="926" priority="112" operator="beginsWith" text="F">
      <formula>LEFT(L123,LEN("F"))="F"</formula>
    </cfRule>
    <cfRule type="beginsWith" dxfId="925" priority="111" operator="beginsWith" text="Fruit">
      <formula>LEFT(L123,LEN("Fruit"))="Fruit"</formula>
    </cfRule>
  </conditionalFormatting>
  <conditionalFormatting sqref="L137:AE148">
    <cfRule type="beginsWith" dxfId="924" priority="110" operator="beginsWith" text="F">
      <formula>LEFT(L137,LEN("F"))="F"</formula>
    </cfRule>
    <cfRule type="beginsWith" dxfId="923" priority="109" operator="beginsWith" text="Fruit">
      <formula>LEFT(L137,LEN("Fruit"))="Fruit"</formula>
    </cfRule>
  </conditionalFormatting>
  <conditionalFormatting sqref="L151:AE162">
    <cfRule type="beginsWith" dxfId="922" priority="108" operator="beginsWith" text="F">
      <formula>LEFT(L151,LEN("F"))="F"</formula>
    </cfRule>
    <cfRule type="beginsWith" dxfId="921" priority="107" operator="beginsWith" text="Fruit">
      <formula>LEFT(L151,LEN("Fruit"))="Fruit"</formula>
    </cfRule>
  </conditionalFormatting>
  <conditionalFormatting sqref="L165:AE176">
    <cfRule type="beginsWith" dxfId="920" priority="106" operator="beginsWith" text="F">
      <formula>LEFT(L165,LEN("F"))="F"</formula>
    </cfRule>
    <cfRule type="beginsWith" dxfId="919" priority="105" operator="beginsWith" text="Fruit">
      <formula>LEFT(L165,LEN("Fruit"))="Fruit"</formula>
    </cfRule>
  </conditionalFormatting>
  <conditionalFormatting sqref="L179:AE190">
    <cfRule type="beginsWith" dxfId="918" priority="104" operator="beginsWith" text="F">
      <formula>LEFT(L179,LEN("F"))="F"</formula>
    </cfRule>
    <cfRule type="beginsWith" dxfId="917" priority="103" operator="beginsWith" text="Fruit">
      <formula>LEFT(L179,LEN("Fruit"))="Fruit"</formula>
    </cfRule>
  </conditionalFormatting>
  <conditionalFormatting sqref="L193:AE204">
    <cfRule type="beginsWith" dxfId="916" priority="102" operator="beginsWith" text="F">
      <formula>LEFT(L193,LEN("F"))="F"</formula>
    </cfRule>
    <cfRule type="beginsWith" dxfId="915" priority="101" operator="beginsWith" text="Fruit">
      <formula>LEFT(L193,LEN("Fruit"))="Fruit"</formula>
    </cfRule>
  </conditionalFormatting>
  <conditionalFormatting sqref="L207:AE218">
    <cfRule type="beginsWith" dxfId="914" priority="100" operator="beginsWith" text="F">
      <formula>LEFT(L207,LEN("F"))="F"</formula>
    </cfRule>
    <cfRule type="beginsWith" dxfId="913" priority="99" operator="beginsWith" text="Fruit">
      <formula>LEFT(L207,LEN("Fruit"))="Fruit"</formula>
    </cfRule>
  </conditionalFormatting>
  <conditionalFormatting sqref="L221:AE232">
    <cfRule type="beginsWith" dxfId="912" priority="98" operator="beginsWith" text="F">
      <formula>LEFT(L221,LEN("F"))="F"</formula>
    </cfRule>
    <cfRule type="beginsWith" dxfId="911" priority="97" operator="beginsWith" text="Fruit">
      <formula>LEFT(L221,LEN("Fruit"))="Fruit"</formula>
    </cfRule>
  </conditionalFormatting>
  <conditionalFormatting sqref="L235:AE246">
    <cfRule type="beginsWith" dxfId="910" priority="96" operator="beginsWith" text="F">
      <formula>LEFT(L235,LEN("F"))="F"</formula>
    </cfRule>
    <cfRule type="beginsWith" dxfId="909" priority="95" operator="beginsWith" text="Fruit">
      <formula>LEFT(L235,LEN("Fruit"))="Fruit"</formula>
    </cfRule>
  </conditionalFormatting>
  <conditionalFormatting sqref="L249:AE260">
    <cfRule type="beginsWith" dxfId="908" priority="94" operator="beginsWith" text="F">
      <formula>LEFT(L249,LEN("F"))="F"</formula>
    </cfRule>
    <cfRule type="beginsWith" dxfId="907" priority="93" operator="beginsWith" text="Fruit">
      <formula>LEFT(L249,LEN("Fruit"))="Fruit"</formula>
    </cfRule>
  </conditionalFormatting>
  <conditionalFormatting sqref="L263:AE274">
    <cfRule type="beginsWith" dxfId="906" priority="92" operator="beginsWith" text="F">
      <formula>LEFT(L263,LEN("F"))="F"</formula>
    </cfRule>
    <cfRule type="beginsWith" dxfId="905" priority="91" operator="beginsWith" text="Fruit">
      <formula>LEFT(L263,LEN("Fruit"))="Fruit"</formula>
    </cfRule>
  </conditionalFormatting>
  <conditionalFormatting sqref="L277:AE288">
    <cfRule type="beginsWith" dxfId="904" priority="90" operator="beginsWith" text="F">
      <formula>LEFT(L277,LEN("F"))="F"</formula>
    </cfRule>
    <cfRule type="beginsWith" dxfId="903" priority="89" operator="beginsWith" text="Fruit">
      <formula>LEFT(L277,LEN("Fruit"))="Fruit"</formula>
    </cfRule>
  </conditionalFormatting>
  <conditionalFormatting sqref="L291:AE302">
    <cfRule type="beginsWith" dxfId="902" priority="88" operator="beginsWith" text="F">
      <formula>LEFT(L291,LEN("F"))="F"</formula>
    </cfRule>
    <cfRule type="beginsWith" dxfId="901" priority="87" operator="beginsWith" text="Fruit">
      <formula>LEFT(L291,LEN("Fruit"))="Fruit"</formula>
    </cfRule>
  </conditionalFormatting>
  <conditionalFormatting sqref="L305:AE316">
    <cfRule type="beginsWith" dxfId="900" priority="86" operator="beginsWith" text="F">
      <formula>LEFT(L305,LEN("F"))="F"</formula>
    </cfRule>
    <cfRule type="beginsWith" dxfId="899" priority="85" operator="beginsWith" text="Fruit">
      <formula>LEFT(L305,LEN("Fruit"))="Fruit"</formula>
    </cfRule>
  </conditionalFormatting>
  <conditionalFormatting sqref="L319:AE330">
    <cfRule type="beginsWith" dxfId="898" priority="84" operator="beginsWith" text="F">
      <formula>LEFT(L319,LEN("F"))="F"</formula>
    </cfRule>
    <cfRule type="beginsWith" dxfId="897" priority="83" operator="beginsWith" text="Fruit">
      <formula>LEFT(L319,LEN("Fruit"))="Fruit"</formula>
    </cfRule>
  </conditionalFormatting>
  <conditionalFormatting sqref="L333:AE344">
    <cfRule type="beginsWith" dxfId="896" priority="81" operator="beginsWith" text="Fruit">
      <formula>LEFT(L333,LEN("Fruit"))="Fruit"</formula>
    </cfRule>
    <cfRule type="beginsWith" dxfId="895" priority="82" operator="beginsWith" text="F">
      <formula>LEFT(L333,LEN("F"))="F"</formula>
    </cfRule>
  </conditionalFormatting>
  <conditionalFormatting sqref="L347:AE358">
    <cfRule type="beginsWith" dxfId="894" priority="80" operator="beginsWith" text="F">
      <formula>LEFT(L347,LEN("F"))="F"</formula>
    </cfRule>
    <cfRule type="beginsWith" dxfId="893" priority="79" operator="beginsWith" text="Fruit">
      <formula>LEFT(L347,LEN("Fruit"))="Fruit"</formula>
    </cfRule>
  </conditionalFormatting>
  <conditionalFormatting sqref="L361:AE372">
    <cfRule type="beginsWith" dxfId="892" priority="78" operator="beginsWith" text="F">
      <formula>LEFT(L361,LEN("F"))="F"</formula>
    </cfRule>
    <cfRule type="beginsWith" dxfId="891" priority="77" operator="beginsWith" text="Fruit">
      <formula>LEFT(L361,LEN("Fruit"))="Fruit"</formula>
    </cfRule>
  </conditionalFormatting>
  <conditionalFormatting sqref="L375:AE386">
    <cfRule type="beginsWith" dxfId="890" priority="76" operator="beginsWith" text="F">
      <formula>LEFT(L375,LEN("F"))="F"</formula>
    </cfRule>
    <cfRule type="beginsWith" dxfId="889" priority="75" operator="beginsWith" text="Fruit">
      <formula>LEFT(L375,LEN("Fruit"))="Fruit"</formula>
    </cfRule>
  </conditionalFormatting>
  <conditionalFormatting sqref="L389:AE400">
    <cfRule type="beginsWith" dxfId="888" priority="74" operator="beginsWith" text="F">
      <formula>LEFT(L389,LEN("F"))="F"</formula>
    </cfRule>
    <cfRule type="beginsWith" dxfId="887" priority="73" operator="beginsWith" text="Fruit">
      <formula>LEFT(L389,LEN("Fruit"))="Fruit"</formula>
    </cfRule>
  </conditionalFormatting>
  <conditionalFormatting sqref="L403:AE414">
    <cfRule type="beginsWith" dxfId="886" priority="72" operator="beginsWith" text="F">
      <formula>LEFT(L403,LEN("F"))="F"</formula>
    </cfRule>
    <cfRule type="beginsWith" dxfId="885" priority="71" operator="beginsWith" text="Fruit">
      <formula>LEFT(L403,LEN("Fruit"))="Fruit"</formula>
    </cfRule>
  </conditionalFormatting>
  <conditionalFormatting sqref="L417:AE428">
    <cfRule type="beginsWith" dxfId="884" priority="70" operator="beginsWith" text="F">
      <formula>LEFT(L417,LEN("F"))="F"</formula>
    </cfRule>
    <cfRule type="beginsWith" dxfId="883" priority="69" operator="beginsWith" text="Fruit">
      <formula>LEFT(L417,LEN("Fruit"))="Fruit"</formula>
    </cfRule>
  </conditionalFormatting>
  <conditionalFormatting sqref="L431:AE442">
    <cfRule type="beginsWith" dxfId="882" priority="67" operator="beginsWith" text="Fruit">
      <formula>LEFT(L431,LEN("Fruit"))="Fruit"</formula>
    </cfRule>
    <cfRule type="beginsWith" dxfId="881" priority="68" operator="beginsWith" text="F">
      <formula>LEFT(L431,LEN("F"))="F"</formula>
    </cfRule>
  </conditionalFormatting>
  <conditionalFormatting sqref="L445:AE456">
    <cfRule type="beginsWith" dxfId="880" priority="65" operator="beginsWith" text="Fruit">
      <formula>LEFT(L445,LEN("Fruit"))="Fruit"</formula>
    </cfRule>
    <cfRule type="beginsWith" dxfId="879" priority="66" operator="beginsWith" text="F">
      <formula>LEFT(L445,LEN("F"))="F"</formula>
    </cfRule>
  </conditionalFormatting>
  <conditionalFormatting sqref="L459:AE470">
    <cfRule type="beginsWith" dxfId="878" priority="64" operator="beginsWith" text="F">
      <formula>LEFT(L459,LEN("F"))="F"</formula>
    </cfRule>
    <cfRule type="beginsWith" dxfId="877" priority="63" operator="beginsWith" text="Fruit">
      <formula>LEFT(L459,LEN("Fruit"))="Fruit"</formula>
    </cfRule>
  </conditionalFormatting>
  <conditionalFormatting sqref="L473:AE484">
    <cfRule type="beginsWith" dxfId="876" priority="62" operator="beginsWith" text="F">
      <formula>LEFT(L473,LEN("F"))="F"</formula>
    </cfRule>
    <cfRule type="beginsWith" dxfId="875" priority="61" operator="beginsWith" text="Fruit">
      <formula>LEFT(L473,LEN("Fruit"))="Fruit"</formula>
    </cfRule>
  </conditionalFormatting>
  <conditionalFormatting sqref="L487:AE498">
    <cfRule type="beginsWith" dxfId="874" priority="60" operator="beginsWith" text="F">
      <formula>LEFT(L487,LEN("F"))="F"</formula>
    </cfRule>
    <cfRule type="beginsWith" dxfId="873" priority="59" operator="beginsWith" text="Fruit">
      <formula>LEFT(L487,LEN("Fruit"))="Fruit"</formula>
    </cfRule>
  </conditionalFormatting>
  <conditionalFormatting sqref="L501:AE512">
    <cfRule type="beginsWith" dxfId="872" priority="58" operator="beginsWith" text="F">
      <formula>LEFT(L501,LEN("F"))="F"</formula>
    </cfRule>
    <cfRule type="beginsWith" dxfId="871" priority="57" operator="beginsWith" text="Fruit">
      <formula>LEFT(L501,LEN("Fruit"))="Fruit"</formula>
    </cfRule>
  </conditionalFormatting>
  <conditionalFormatting sqref="L515:AE526">
    <cfRule type="beginsWith" dxfId="870" priority="56" operator="beginsWith" text="F">
      <formula>LEFT(L515,LEN("F"))="F"</formula>
    </cfRule>
    <cfRule type="beginsWith" dxfId="869" priority="55" operator="beginsWith" text="Fruit">
      <formula>LEFT(L515,LEN("Fruit"))="Fruit"</formula>
    </cfRule>
  </conditionalFormatting>
  <conditionalFormatting sqref="L529:AE540">
    <cfRule type="beginsWith" dxfId="868" priority="54" operator="beginsWith" text="F">
      <formula>LEFT(L529,LEN("F"))="F"</formula>
    </cfRule>
    <cfRule type="beginsWith" dxfId="867" priority="53" operator="beginsWith" text="Fruit">
      <formula>LEFT(L529,LEN("Fruit"))="Fruit"</formula>
    </cfRule>
  </conditionalFormatting>
  <conditionalFormatting sqref="L543:AE554">
    <cfRule type="beginsWith" dxfId="866" priority="52" operator="beginsWith" text="F">
      <formula>LEFT(L543,LEN("F"))="F"</formula>
    </cfRule>
    <cfRule type="beginsWith" dxfId="865" priority="51" operator="beginsWith" text="Fruit">
      <formula>LEFT(L543,LEN("Fruit"))="Fruit"</formula>
    </cfRule>
  </conditionalFormatting>
  <conditionalFormatting sqref="L557:AE568">
    <cfRule type="beginsWith" dxfId="864" priority="49" operator="beginsWith" text="Fruit">
      <formula>LEFT(L557,LEN("Fruit"))="Fruit"</formula>
    </cfRule>
    <cfRule type="beginsWith" dxfId="863" priority="50" operator="beginsWith" text="F">
      <formula>LEFT(L557,LEN("F"))="F"</formula>
    </cfRule>
  </conditionalFormatting>
  <conditionalFormatting sqref="L571:AE582">
    <cfRule type="beginsWith" dxfId="862" priority="48" operator="beginsWith" text="F">
      <formula>LEFT(L571,LEN("F"))="F"</formula>
    </cfRule>
    <cfRule type="beginsWith" dxfId="861" priority="47" operator="beginsWith" text="Fruit">
      <formula>LEFT(L571,LEN("Fruit"))="Fruit"</formula>
    </cfRule>
  </conditionalFormatting>
  <conditionalFormatting sqref="L585:AE596">
    <cfRule type="beginsWith" dxfId="860" priority="46" operator="beginsWith" text="F">
      <formula>LEFT(L585,LEN("F"))="F"</formula>
    </cfRule>
    <cfRule type="beginsWith" dxfId="859" priority="45" operator="beginsWith" text="Fruit">
      <formula>LEFT(L585,LEN("Fruit"))="Fruit"</formula>
    </cfRule>
  </conditionalFormatting>
  <conditionalFormatting sqref="L599:AE610">
    <cfRule type="beginsWith" dxfId="858" priority="44" operator="beginsWith" text="F">
      <formula>LEFT(L599,LEN("F"))="F"</formula>
    </cfRule>
    <cfRule type="beginsWith" dxfId="857" priority="43" operator="beginsWith" text="Fruit">
      <formula>LEFT(L599,LEN("Fruit"))="Fruit"</formula>
    </cfRule>
  </conditionalFormatting>
  <conditionalFormatting sqref="L613:AE624">
    <cfRule type="beginsWith" dxfId="856" priority="42" operator="beginsWith" text="F">
      <formula>LEFT(L613,LEN("F"))="F"</formula>
    </cfRule>
    <cfRule type="beginsWith" dxfId="855" priority="41" operator="beginsWith" text="Fruit">
      <formula>LEFT(L613,LEN("Fruit"))="Fruit"</formula>
    </cfRule>
  </conditionalFormatting>
  <conditionalFormatting sqref="L627:AE638">
    <cfRule type="beginsWith" dxfId="854" priority="40" operator="beginsWith" text="F">
      <formula>LEFT(L627,LEN("F"))="F"</formula>
    </cfRule>
    <cfRule type="beginsWith" dxfId="853" priority="39" operator="beginsWith" text="Fruit">
      <formula>LEFT(L627,LEN("Fruit"))="Fruit"</formula>
    </cfRule>
  </conditionalFormatting>
  <conditionalFormatting sqref="L641:AE652">
    <cfRule type="beginsWith" dxfId="852" priority="38" operator="beginsWith" text="F">
      <formula>LEFT(L641,LEN("F"))="F"</formula>
    </cfRule>
    <cfRule type="beginsWith" dxfId="851" priority="37" operator="beginsWith" text="Fruit">
      <formula>LEFT(L641,LEN("Fruit"))="Fruit"</formula>
    </cfRule>
  </conditionalFormatting>
  <conditionalFormatting sqref="L655:AE666">
    <cfRule type="beginsWith" dxfId="850" priority="36" operator="beginsWith" text="F">
      <formula>LEFT(L655,LEN("F"))="F"</formula>
    </cfRule>
    <cfRule type="beginsWith" dxfId="849" priority="35" operator="beginsWith" text="Fruit">
      <formula>LEFT(L655,LEN("Fruit"))="Fruit"</formula>
    </cfRule>
  </conditionalFormatting>
  <conditionalFormatting sqref="L669:AE680">
    <cfRule type="beginsWith" dxfId="848" priority="34" operator="beginsWith" text="F">
      <formula>LEFT(L669,LEN("F"))="F"</formula>
    </cfRule>
    <cfRule type="beginsWith" dxfId="847" priority="33" operator="beginsWith" text="Fruit">
      <formula>LEFT(L669,LEN("Fruit"))="Fruit"</formula>
    </cfRule>
  </conditionalFormatting>
  <conditionalFormatting sqref="L683:AE694">
    <cfRule type="beginsWith" dxfId="846" priority="32" operator="beginsWith" text="F">
      <formula>LEFT(L683,LEN("F"))="F"</formula>
    </cfRule>
    <cfRule type="beginsWith" dxfId="845" priority="31" operator="beginsWith" text="Fruit">
      <formula>LEFT(L683,LEN("Fruit"))="Fruit"</formula>
    </cfRule>
  </conditionalFormatting>
  <conditionalFormatting sqref="L697:AE708">
    <cfRule type="beginsWith" dxfId="844" priority="30" operator="beginsWith" text="F">
      <formula>LEFT(L697,LEN("F"))="F"</formula>
    </cfRule>
    <cfRule type="beginsWith" dxfId="843" priority="29" operator="beginsWith" text="Fruit">
      <formula>LEFT(L697,LEN("Fruit"))="Fruit"</formula>
    </cfRule>
  </conditionalFormatting>
  <conditionalFormatting sqref="L711:AE722">
    <cfRule type="beginsWith" dxfId="842" priority="28" operator="beginsWith" text="F">
      <formula>LEFT(L711,LEN("F"))="F"</formula>
    </cfRule>
    <cfRule type="beginsWith" dxfId="841" priority="27" operator="beginsWith" text="Fruit">
      <formula>LEFT(L711,LEN("Fruit"))="Fruit"</formula>
    </cfRule>
  </conditionalFormatting>
  <conditionalFormatting sqref="L725:AE736">
    <cfRule type="beginsWith" dxfId="840" priority="26" operator="beginsWith" text="F">
      <formula>LEFT(L725,LEN("F"))="F"</formula>
    </cfRule>
    <cfRule type="beginsWith" dxfId="839" priority="25" operator="beginsWith" text="Fruit">
      <formula>LEFT(L725,LEN("Fruit"))="Fruit"</formula>
    </cfRule>
  </conditionalFormatting>
  <conditionalFormatting sqref="L739:AE750">
    <cfRule type="beginsWith" dxfId="838" priority="24" operator="beginsWith" text="F">
      <formula>LEFT(L739,LEN("F"))="F"</formula>
    </cfRule>
    <cfRule type="beginsWith" dxfId="837" priority="23" operator="beginsWith" text="Fruit">
      <formula>LEFT(L739,LEN("Fruit"))="Fruit"</formula>
    </cfRule>
  </conditionalFormatting>
  <conditionalFormatting sqref="L753:AE764">
    <cfRule type="beginsWith" dxfId="836" priority="22" operator="beginsWith" text="F">
      <formula>LEFT(L753,LEN("F"))="F"</formula>
    </cfRule>
    <cfRule type="beginsWith" dxfId="835" priority="21" operator="beginsWith" text="Fruit">
      <formula>LEFT(L753,LEN("Fruit"))="Fruit"</formula>
    </cfRule>
  </conditionalFormatting>
  <conditionalFormatting sqref="L767:AE778">
    <cfRule type="beginsWith" dxfId="834" priority="20" operator="beginsWith" text="F">
      <formula>LEFT(L767,LEN("F"))="F"</formula>
    </cfRule>
    <cfRule type="beginsWith" dxfId="833" priority="19" operator="beginsWith" text="Fruit">
      <formula>LEFT(L767,LEN("Fruit"))="Fruit"</formula>
    </cfRule>
  </conditionalFormatting>
  <conditionalFormatting sqref="L781:AE792">
    <cfRule type="beginsWith" dxfId="832" priority="17" operator="beginsWith" text="Fruit">
      <formula>LEFT(L781,LEN("Fruit"))="Fruit"</formula>
    </cfRule>
    <cfRule type="beginsWith" dxfId="831" priority="18" operator="beginsWith" text="F">
      <formula>LEFT(L781,LEN("F"))="F"</formula>
    </cfRule>
  </conditionalFormatting>
  <conditionalFormatting sqref="L795:AE806">
    <cfRule type="beginsWith" dxfId="830" priority="16" operator="beginsWith" text="F">
      <formula>LEFT(L795,LEN("F"))="F"</formula>
    </cfRule>
    <cfRule type="beginsWith" dxfId="829" priority="15" operator="beginsWith" text="Fruit">
      <formula>LEFT(L795,LEN("Fruit"))="Fruit"</formula>
    </cfRule>
  </conditionalFormatting>
  <conditionalFormatting sqref="L809:AE820">
    <cfRule type="beginsWith" dxfId="828" priority="14" operator="beginsWith" text="F">
      <formula>LEFT(L809,LEN("F"))="F"</formula>
    </cfRule>
    <cfRule type="beginsWith" dxfId="827" priority="13" operator="beginsWith" text="Fruit">
      <formula>LEFT(L809,LEN("Fruit"))="Fruit"</formula>
    </cfRule>
  </conditionalFormatting>
  <conditionalFormatting sqref="L823:AE834">
    <cfRule type="beginsWith" dxfId="826" priority="12" operator="beginsWith" text="F">
      <formula>LEFT(L823,LEN("F"))="F"</formula>
    </cfRule>
    <cfRule type="beginsWith" dxfId="825" priority="11" operator="beginsWith" text="Fruit">
      <formula>LEFT(L823,LEN("Fruit"))="Fruit"</formula>
    </cfRule>
  </conditionalFormatting>
  <conditionalFormatting sqref="L837:AE848">
    <cfRule type="beginsWith" dxfId="824" priority="10" operator="beginsWith" text="F">
      <formula>LEFT(L837,LEN("F"))="F"</formula>
    </cfRule>
    <cfRule type="beginsWith" dxfId="823" priority="9" operator="beginsWith" text="Fruit">
      <formula>LEFT(L837,LEN("Fruit"))="Fruit"</formula>
    </cfRule>
  </conditionalFormatting>
  <conditionalFormatting sqref="L851:AE862">
    <cfRule type="beginsWith" dxfId="822" priority="8" operator="beginsWith" text="F">
      <formula>LEFT(L851,LEN("F"))="F"</formula>
    </cfRule>
    <cfRule type="beginsWith" dxfId="821" priority="7" operator="beginsWith" text="Fruit">
      <formula>LEFT(L851,LEN("Fruit"))="Fruit"</formula>
    </cfRule>
  </conditionalFormatting>
  <conditionalFormatting sqref="L865:AE876">
    <cfRule type="beginsWith" dxfId="820" priority="6" operator="beginsWith" text="F">
      <formula>LEFT(L865,LEN("F"))="F"</formula>
    </cfRule>
    <cfRule type="beginsWith" dxfId="819" priority="5" operator="beginsWith" text="Fruit">
      <formula>LEFT(L865,LEN("Fruit"))="Fruit"</formula>
    </cfRule>
  </conditionalFormatting>
  <conditionalFormatting sqref="L879:AE890">
    <cfRule type="beginsWith" dxfId="818" priority="4" operator="beginsWith" text="F">
      <formula>LEFT(L879,LEN("F"))="F"</formula>
    </cfRule>
    <cfRule type="beginsWith" dxfId="817" priority="3" operator="beginsWith" text="Fruit">
      <formula>LEFT(L879,LEN("Fruit"))="Fruit"</formula>
    </cfRule>
  </conditionalFormatting>
  <conditionalFormatting sqref="L893:AE904">
    <cfRule type="beginsWith" dxfId="816" priority="2" operator="beginsWith" text="F">
      <formula>LEFT(L893,LEN("F"))="F"</formula>
    </cfRule>
    <cfRule type="beginsWith" dxfId="815" priority="1" operator="beginsWith" text="Fruit">
      <formula>LEFT(L893,LEN("Fruit"))="Fruit"</formula>
    </cfRule>
  </conditionalFormatting>
  <printOptions verticalCentered="1"/>
  <pageMargins left="0" right="0.1" top="0.25" bottom="0.25" header="0" footer="0.17"/>
  <pageSetup scale="42" fitToHeight="6" orientation="landscape" r:id="rId1"/>
  <headerFooter alignWithMargins="0">
    <oddFooter>&amp;R&amp;Z&amp;F    page &amp;P &amp; of &amp;N</oddFooter>
  </headerFooter>
  <rowBreaks count="5" manualBreakCount="5">
    <brk id="56" max="35" man="1"/>
    <brk id="120" max="35" man="1"/>
    <brk id="176" max="35" man="1"/>
    <brk id="224" max="35" man="1"/>
    <brk id="288" max="3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9B752-EF29-41E6-8EDB-9EAA9124AEA0}">
  <dimension ref="A1:S220"/>
  <sheetViews>
    <sheetView topLeftCell="F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28.7109375" style="5" customWidth="1"/>
    <col min="11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0"/>
      <c r="E4" s="192">
        <v>43641</v>
      </c>
      <c r="F4" s="187"/>
      <c r="H4" s="190" t="s">
        <v>412</v>
      </c>
      <c r="I4" s="192" t="s">
        <v>491</v>
      </c>
      <c r="J4" s="187"/>
    </row>
    <row r="5" spans="1:19" ht="13.5" thickBot="1">
      <c r="B5" s="190" t="s">
        <v>370</v>
      </c>
      <c r="C5" s="190"/>
      <c r="D5" s="190"/>
      <c r="E5" s="189">
        <v>176</v>
      </c>
      <c r="F5" s="191"/>
      <c r="G5" s="190"/>
      <c r="H5" s="190" t="s">
        <v>410</v>
      </c>
      <c r="I5" s="189" t="s">
        <v>329</v>
      </c>
      <c r="J5" s="189"/>
    </row>
    <row r="6" spans="1:19" ht="25.15" customHeight="1" thickBot="1">
      <c r="B6" s="131" t="s">
        <v>409</v>
      </c>
      <c r="C6" s="131"/>
      <c r="D6" s="131"/>
      <c r="E6" s="187" t="s">
        <v>408</v>
      </c>
      <c r="F6" s="187"/>
      <c r="G6" s="187"/>
      <c r="H6" s="187"/>
      <c r="I6" s="188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400</v>
      </c>
      <c r="J8" s="182" t="s">
        <v>489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7.98</v>
      </c>
      <c r="F9" s="168"/>
      <c r="G9" s="168">
        <v>6.65</v>
      </c>
      <c r="H9" s="167">
        <v>0.28000000000000003</v>
      </c>
      <c r="I9" s="167"/>
      <c r="J9" s="165">
        <f>d176Mapping!$E$10</f>
        <v>978.2</v>
      </c>
      <c r="M9" s="8">
        <f t="shared" ref="M9:M32" si="0">SUM(E9,G9,H9,I9)</f>
        <v>14.91</v>
      </c>
      <c r="N9" s="179">
        <f t="shared" ref="N9:N32" si="1">E9/1000*$N$3*10000</f>
        <v>550.62000000000012</v>
      </c>
      <c r="O9" s="179">
        <f t="shared" ref="O9:O32" si="2">G9/1000*$N$3*10000</f>
        <v>458.85000000000008</v>
      </c>
      <c r="P9" s="179">
        <f t="shared" ref="P9:P32" si="3">I9/1000*$N$3*10000</f>
        <v>0</v>
      </c>
      <c r="Q9" s="179">
        <f t="shared" ref="Q9:Q32" si="4">(H9+I9)/1000*$N$3*10000</f>
        <v>19.320000000000004</v>
      </c>
      <c r="R9" s="179">
        <f t="shared" ref="R9:R32" si="5">SUM(N9,O9,Q9)</f>
        <v>1028.7900000000002</v>
      </c>
      <c r="S9" s="178">
        <f t="shared" ref="S9:S32" si="6">J9/(100*100)*$N$3</f>
        <v>0.67495800000000006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8.7799999999999994</v>
      </c>
      <c r="F10" s="161"/>
      <c r="G10" s="161">
        <v>8.17</v>
      </c>
      <c r="H10" s="160">
        <v>0.8</v>
      </c>
      <c r="I10" s="160"/>
      <c r="J10" s="158">
        <f>d176Mapping!$E$24</f>
        <v>994.81</v>
      </c>
      <c r="M10" s="8">
        <f t="shared" si="0"/>
        <v>17.75</v>
      </c>
      <c r="N10" s="179">
        <f t="shared" si="1"/>
        <v>605.81999999999994</v>
      </c>
      <c r="O10" s="179">
        <f t="shared" si="2"/>
        <v>563.73</v>
      </c>
      <c r="P10" s="179">
        <f t="shared" si="3"/>
        <v>0</v>
      </c>
      <c r="Q10" s="179">
        <f t="shared" si="4"/>
        <v>55.2</v>
      </c>
      <c r="R10" s="179">
        <f t="shared" si="5"/>
        <v>1224.75</v>
      </c>
      <c r="S10" s="178">
        <f t="shared" si="6"/>
        <v>0.68641890000000005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9.27</v>
      </c>
      <c r="F11" s="161"/>
      <c r="G11" s="181">
        <v>7.29</v>
      </c>
      <c r="H11" s="160">
        <v>0.47</v>
      </c>
      <c r="I11" s="160"/>
      <c r="J11" s="158">
        <f>d176Mapping!$E$38</f>
        <v>1138.8399999999999</v>
      </c>
      <c r="M11" s="8">
        <f t="shared" si="0"/>
        <v>17.029999999999998</v>
      </c>
      <c r="N11" s="179">
        <f t="shared" si="1"/>
        <v>639.62999999999988</v>
      </c>
      <c r="O11" s="179">
        <f t="shared" si="2"/>
        <v>503.01</v>
      </c>
      <c r="P11" s="179">
        <f t="shared" si="3"/>
        <v>0</v>
      </c>
      <c r="Q11" s="179">
        <f t="shared" si="4"/>
        <v>32.43</v>
      </c>
      <c r="R11" s="179">
        <f t="shared" si="5"/>
        <v>1175.07</v>
      </c>
      <c r="S11" s="178">
        <f t="shared" si="6"/>
        <v>0.78579959999999993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4.26</v>
      </c>
      <c r="F12" s="155"/>
      <c r="G12" s="155">
        <v>3.27</v>
      </c>
      <c r="H12" s="154">
        <v>0.02</v>
      </c>
      <c r="I12" s="154"/>
      <c r="J12" s="152">
        <f>d176Mapping!$E$52</f>
        <v>560.62</v>
      </c>
      <c r="M12" s="8">
        <f t="shared" si="0"/>
        <v>7.5499999999999989</v>
      </c>
      <c r="N12" s="179">
        <f t="shared" si="1"/>
        <v>293.94</v>
      </c>
      <c r="O12" s="179">
        <f t="shared" si="2"/>
        <v>225.63</v>
      </c>
      <c r="P12" s="179">
        <f t="shared" si="3"/>
        <v>0</v>
      </c>
      <c r="Q12" s="179">
        <f t="shared" si="4"/>
        <v>1.3800000000000001</v>
      </c>
      <c r="R12" s="179">
        <f t="shared" si="5"/>
        <v>520.94999999999993</v>
      </c>
      <c r="S12" s="178">
        <f t="shared" si="6"/>
        <v>0.3868278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13.82</v>
      </c>
      <c r="F13" s="168"/>
      <c r="G13" s="180">
        <v>11.61</v>
      </c>
      <c r="H13" s="167">
        <v>0.68</v>
      </c>
      <c r="I13" s="167"/>
      <c r="J13" s="165">
        <f>d176Mapping!$E$66</f>
        <v>1799.69</v>
      </c>
      <c r="M13" s="8">
        <f t="shared" si="0"/>
        <v>26.11</v>
      </c>
      <c r="N13" s="179">
        <f t="shared" si="1"/>
        <v>953.58000000000015</v>
      </c>
      <c r="O13" s="179">
        <f t="shared" si="2"/>
        <v>801.09</v>
      </c>
      <c r="P13" s="179">
        <f t="shared" si="3"/>
        <v>0</v>
      </c>
      <c r="Q13" s="179">
        <f t="shared" si="4"/>
        <v>46.920000000000009</v>
      </c>
      <c r="R13" s="179">
        <f t="shared" si="5"/>
        <v>1801.5900000000001</v>
      </c>
      <c r="S13" s="178">
        <f t="shared" si="6"/>
        <v>1.2417861000000001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13.88</v>
      </c>
      <c r="F14" s="161"/>
      <c r="G14" s="161">
        <v>11.47</v>
      </c>
      <c r="H14" s="160">
        <v>1</v>
      </c>
      <c r="I14" s="160"/>
      <c r="J14" s="158">
        <f>d176Mapping!$E$80</f>
        <v>1691.53</v>
      </c>
      <c r="M14" s="8">
        <f t="shared" si="0"/>
        <v>26.35</v>
      </c>
      <c r="N14" s="179">
        <f t="shared" si="1"/>
        <v>957.72000000000014</v>
      </c>
      <c r="O14" s="179">
        <f t="shared" si="2"/>
        <v>791.43000000000006</v>
      </c>
      <c r="P14" s="179">
        <f t="shared" si="3"/>
        <v>0</v>
      </c>
      <c r="Q14" s="179">
        <f t="shared" si="4"/>
        <v>69.000000000000014</v>
      </c>
      <c r="R14" s="179">
        <f t="shared" si="5"/>
        <v>1818.15</v>
      </c>
      <c r="S14" s="178">
        <f t="shared" si="6"/>
        <v>1.1671557000000001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11.42</v>
      </c>
      <c r="F15" s="161"/>
      <c r="G15" s="161">
        <v>9.08</v>
      </c>
      <c r="H15" s="160">
        <v>1.66</v>
      </c>
      <c r="I15" s="160"/>
      <c r="J15" s="158">
        <f>d176Mapping!$E$94</f>
        <v>1342.69</v>
      </c>
      <c r="M15" s="8">
        <f t="shared" si="0"/>
        <v>22.16</v>
      </c>
      <c r="N15" s="179">
        <f t="shared" si="1"/>
        <v>787.98</v>
      </c>
      <c r="O15" s="179">
        <f t="shared" si="2"/>
        <v>626.52</v>
      </c>
      <c r="P15" s="179">
        <f t="shared" si="3"/>
        <v>0</v>
      </c>
      <c r="Q15" s="179">
        <f t="shared" si="4"/>
        <v>114.54</v>
      </c>
      <c r="R15" s="179">
        <f t="shared" si="5"/>
        <v>1529.04</v>
      </c>
      <c r="S15" s="178">
        <f t="shared" si="6"/>
        <v>0.9264561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9.4</v>
      </c>
      <c r="F16" s="155"/>
      <c r="G16" s="155">
        <v>8.36</v>
      </c>
      <c r="H16" s="154">
        <v>0.8</v>
      </c>
      <c r="I16" s="154"/>
      <c r="J16" s="152">
        <f>d176Mapping!$E$108</f>
        <v>1317.85</v>
      </c>
      <c r="M16" s="8">
        <f t="shared" si="0"/>
        <v>18.559999999999999</v>
      </c>
      <c r="N16" s="179">
        <f t="shared" si="1"/>
        <v>648.6</v>
      </c>
      <c r="O16" s="179">
        <f t="shared" si="2"/>
        <v>576.84</v>
      </c>
      <c r="P16" s="179">
        <f t="shared" si="3"/>
        <v>0</v>
      </c>
      <c r="Q16" s="179">
        <f t="shared" si="4"/>
        <v>55.2</v>
      </c>
      <c r="R16" s="179">
        <f t="shared" si="5"/>
        <v>1280.6400000000001</v>
      </c>
      <c r="S16" s="178">
        <f t="shared" si="6"/>
        <v>0.90931649999999997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12.12</v>
      </c>
      <c r="F17" s="168"/>
      <c r="G17" s="168">
        <v>9.52</v>
      </c>
      <c r="H17" s="167">
        <v>0.88</v>
      </c>
      <c r="I17" s="167"/>
      <c r="J17" s="165">
        <f>d176Mapping!$E$122</f>
        <v>1390.46</v>
      </c>
      <c r="M17" s="8">
        <f t="shared" si="0"/>
        <v>22.52</v>
      </c>
      <c r="N17" s="179">
        <f t="shared" si="1"/>
        <v>836.28</v>
      </c>
      <c r="O17" s="179">
        <f t="shared" si="2"/>
        <v>656.88</v>
      </c>
      <c r="P17" s="179">
        <f t="shared" si="3"/>
        <v>0</v>
      </c>
      <c r="Q17" s="179">
        <f t="shared" si="4"/>
        <v>60.72</v>
      </c>
      <c r="R17" s="179">
        <f t="shared" si="5"/>
        <v>1553.8799999999999</v>
      </c>
      <c r="S17" s="178">
        <f t="shared" si="6"/>
        <v>0.95941740000000009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14.12</v>
      </c>
      <c r="F18" s="161"/>
      <c r="G18" s="161">
        <v>12.15</v>
      </c>
      <c r="H18" s="160">
        <v>1.2</v>
      </c>
      <c r="I18" s="160"/>
      <c r="J18" s="158">
        <f>d176Mapping!$E$136</f>
        <v>1743.4</v>
      </c>
      <c r="M18" s="8">
        <f t="shared" si="0"/>
        <v>27.47</v>
      </c>
      <c r="N18" s="179">
        <f t="shared" si="1"/>
        <v>974.28</v>
      </c>
      <c r="O18" s="179">
        <f t="shared" si="2"/>
        <v>838.35</v>
      </c>
      <c r="P18" s="179">
        <f t="shared" si="3"/>
        <v>0</v>
      </c>
      <c r="Q18" s="179">
        <f t="shared" si="4"/>
        <v>82.8</v>
      </c>
      <c r="R18" s="179">
        <f t="shared" si="5"/>
        <v>1895.43</v>
      </c>
      <c r="S18" s="178">
        <f t="shared" si="6"/>
        <v>1.2029460000000003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10.27</v>
      </c>
      <c r="F19" s="161"/>
      <c r="G19" s="161">
        <v>8.65</v>
      </c>
      <c r="H19" s="160">
        <v>0.52</v>
      </c>
      <c r="I19" s="160"/>
      <c r="J19" s="158">
        <f>d176Mapping!$E$150</f>
        <v>1385.06</v>
      </c>
      <c r="M19" s="8">
        <f t="shared" si="0"/>
        <v>19.440000000000001</v>
      </c>
      <c r="N19" s="179">
        <f t="shared" si="1"/>
        <v>708.63</v>
      </c>
      <c r="O19" s="179">
        <f t="shared" si="2"/>
        <v>596.85</v>
      </c>
      <c r="P19" s="179">
        <f t="shared" si="3"/>
        <v>0</v>
      </c>
      <c r="Q19" s="179">
        <f t="shared" si="4"/>
        <v>35.880000000000003</v>
      </c>
      <c r="R19" s="179">
        <f t="shared" si="5"/>
        <v>1341.3600000000001</v>
      </c>
      <c r="S19" s="178">
        <f t="shared" si="6"/>
        <v>0.95569139999999997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16.52</v>
      </c>
      <c r="F20" s="155"/>
      <c r="G20" s="155">
        <v>16.010000000000002</v>
      </c>
      <c r="H20" s="154">
        <v>0.94</v>
      </c>
      <c r="I20" s="154"/>
      <c r="J20" s="152">
        <f>d176Mapping!$E$164</f>
        <v>2291.5300000000002</v>
      </c>
      <c r="M20" s="8">
        <f t="shared" si="0"/>
        <v>33.47</v>
      </c>
      <c r="N20" s="179">
        <f t="shared" si="1"/>
        <v>1139.8800000000001</v>
      </c>
      <c r="O20" s="179">
        <f t="shared" si="2"/>
        <v>1104.69</v>
      </c>
      <c r="P20" s="179">
        <f t="shared" si="3"/>
        <v>0</v>
      </c>
      <c r="Q20" s="179">
        <f t="shared" si="4"/>
        <v>64.86</v>
      </c>
      <c r="R20" s="179">
        <f t="shared" si="5"/>
        <v>2309.4300000000003</v>
      </c>
      <c r="S20" s="178">
        <f t="shared" si="6"/>
        <v>1.5811557000000003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12.87</v>
      </c>
      <c r="F21" s="168"/>
      <c r="G21" s="168">
        <v>9.61</v>
      </c>
      <c r="H21" s="167">
        <v>0.53</v>
      </c>
      <c r="I21" s="167"/>
      <c r="J21" s="165">
        <f>d176Mapping!$E$178</f>
        <v>11556.2</v>
      </c>
      <c r="M21" s="8">
        <f t="shared" si="0"/>
        <v>23.009999999999998</v>
      </c>
      <c r="N21" s="179">
        <f t="shared" si="1"/>
        <v>888.03000000000009</v>
      </c>
      <c r="O21" s="179">
        <f t="shared" si="2"/>
        <v>663.08999999999992</v>
      </c>
      <c r="P21" s="179">
        <f t="shared" si="3"/>
        <v>0</v>
      </c>
      <c r="Q21" s="179">
        <f t="shared" si="4"/>
        <v>36.57</v>
      </c>
      <c r="R21" s="179">
        <f t="shared" si="5"/>
        <v>1587.6899999999998</v>
      </c>
      <c r="S21" s="178">
        <f t="shared" si="6"/>
        <v>7.9737780000000011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16.78</v>
      </c>
      <c r="F22" s="161"/>
      <c r="G22" s="161">
        <v>14.62</v>
      </c>
      <c r="H22" s="160">
        <v>0.98</v>
      </c>
      <c r="I22" s="160"/>
      <c r="J22" s="158">
        <f>d176Mapping!$E$192</f>
        <v>2170.13</v>
      </c>
      <c r="M22" s="8">
        <f t="shared" si="0"/>
        <v>32.379999999999995</v>
      </c>
      <c r="N22" s="179">
        <f t="shared" si="1"/>
        <v>1157.8200000000002</v>
      </c>
      <c r="O22" s="179">
        <f t="shared" si="2"/>
        <v>1008.78</v>
      </c>
      <c r="P22" s="179">
        <f t="shared" si="3"/>
        <v>0</v>
      </c>
      <c r="Q22" s="179">
        <f t="shared" si="4"/>
        <v>67.62</v>
      </c>
      <c r="R22" s="179">
        <f t="shared" si="5"/>
        <v>2234.2200000000003</v>
      </c>
      <c r="S22" s="178">
        <f t="shared" si="6"/>
        <v>1.4973897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22.72</v>
      </c>
      <c r="F23" s="161"/>
      <c r="G23" s="161">
        <v>20.83</v>
      </c>
      <c r="H23" s="160">
        <v>1.24</v>
      </c>
      <c r="I23" s="160"/>
      <c r="J23" s="158">
        <f>d176Mapping!$E$206</f>
        <v>2892.98</v>
      </c>
      <c r="M23" s="8">
        <f t="shared" si="0"/>
        <v>44.79</v>
      </c>
      <c r="N23" s="179">
        <f t="shared" si="1"/>
        <v>1567.6799999999998</v>
      </c>
      <c r="O23" s="179">
        <f t="shared" si="2"/>
        <v>1437.27</v>
      </c>
      <c r="P23" s="179">
        <f t="shared" si="3"/>
        <v>0</v>
      </c>
      <c r="Q23" s="179">
        <f t="shared" si="4"/>
        <v>85.560000000000016</v>
      </c>
      <c r="R23" s="179">
        <f t="shared" si="5"/>
        <v>3090.5099999999998</v>
      </c>
      <c r="S23" s="178">
        <f t="shared" si="6"/>
        <v>1.9961562000000002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13.35</v>
      </c>
      <c r="F24" s="155"/>
      <c r="G24" s="155">
        <v>10.45</v>
      </c>
      <c r="H24" s="154">
        <v>0.23</v>
      </c>
      <c r="I24" s="154"/>
      <c r="J24" s="152">
        <f>d176Mapping!$E$220</f>
        <v>1549.33</v>
      </c>
      <c r="M24" s="8">
        <f t="shared" si="0"/>
        <v>24.029999999999998</v>
      </c>
      <c r="N24" s="179">
        <f t="shared" si="1"/>
        <v>921.15</v>
      </c>
      <c r="O24" s="179">
        <f t="shared" si="2"/>
        <v>721.05000000000007</v>
      </c>
      <c r="P24" s="179">
        <f t="shared" si="3"/>
        <v>0</v>
      </c>
      <c r="Q24" s="179">
        <f t="shared" si="4"/>
        <v>15.870000000000001</v>
      </c>
      <c r="R24" s="179">
        <f t="shared" si="5"/>
        <v>1658.07</v>
      </c>
      <c r="S24" s="178">
        <f t="shared" si="6"/>
        <v>1.0690377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10.82</v>
      </c>
      <c r="F25" s="168"/>
      <c r="G25" s="168">
        <v>8.36</v>
      </c>
      <c r="H25" s="167">
        <v>0.57999999999999996</v>
      </c>
      <c r="I25" s="167"/>
      <c r="J25" s="165">
        <f>d176Mapping!$E$234</f>
        <v>1364.27</v>
      </c>
      <c r="M25" s="8">
        <f t="shared" si="0"/>
        <v>19.759999999999998</v>
      </c>
      <c r="N25" s="179">
        <f t="shared" si="1"/>
        <v>746.58</v>
      </c>
      <c r="O25" s="179">
        <f t="shared" si="2"/>
        <v>576.84</v>
      </c>
      <c r="P25" s="179">
        <f t="shared" si="3"/>
        <v>0</v>
      </c>
      <c r="Q25" s="179">
        <f t="shared" si="4"/>
        <v>40.020000000000003</v>
      </c>
      <c r="R25" s="179">
        <f t="shared" si="5"/>
        <v>1363.44</v>
      </c>
      <c r="S25" s="178">
        <f t="shared" si="6"/>
        <v>0.94134629999999997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10.46</v>
      </c>
      <c r="F26" s="161"/>
      <c r="G26" s="161">
        <v>8.6300000000000008</v>
      </c>
      <c r="H26" s="160">
        <v>0.87</v>
      </c>
      <c r="I26" s="160"/>
      <c r="J26" s="158">
        <f>d176Mapping!$E$248</f>
        <v>1360</v>
      </c>
      <c r="M26" s="8">
        <f t="shared" si="0"/>
        <v>19.960000000000004</v>
      </c>
      <c r="N26" s="179">
        <f t="shared" si="1"/>
        <v>721.74</v>
      </c>
      <c r="O26" s="179">
        <f t="shared" si="2"/>
        <v>595.47000000000014</v>
      </c>
      <c r="P26" s="179">
        <f t="shared" si="3"/>
        <v>0</v>
      </c>
      <c r="Q26" s="179">
        <f t="shared" si="4"/>
        <v>60.030000000000008</v>
      </c>
      <c r="R26" s="179">
        <f t="shared" si="5"/>
        <v>1377.24</v>
      </c>
      <c r="S26" s="178">
        <f t="shared" si="6"/>
        <v>0.93840000000000012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11.97</v>
      </c>
      <c r="F27" s="161"/>
      <c r="G27" s="161">
        <v>7.6</v>
      </c>
      <c r="H27" s="160">
        <v>0.71</v>
      </c>
      <c r="I27" s="160"/>
      <c r="J27" s="158">
        <f>d176Mapping!$E$262</f>
        <v>1308.1400000000001</v>
      </c>
      <c r="M27" s="8">
        <f t="shared" si="0"/>
        <v>20.28</v>
      </c>
      <c r="N27" s="179">
        <f t="shared" si="1"/>
        <v>825.93000000000018</v>
      </c>
      <c r="O27" s="179">
        <f t="shared" si="2"/>
        <v>524.4</v>
      </c>
      <c r="P27" s="179">
        <f t="shared" si="3"/>
        <v>0</v>
      </c>
      <c r="Q27" s="179">
        <f t="shared" si="4"/>
        <v>48.989999999999995</v>
      </c>
      <c r="R27" s="179">
        <f t="shared" si="5"/>
        <v>1399.3200000000002</v>
      </c>
      <c r="S27" s="178">
        <f t="shared" si="6"/>
        <v>0.9026166000000001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7.35</v>
      </c>
      <c r="F28" s="155"/>
      <c r="G28" s="155">
        <v>5.49</v>
      </c>
      <c r="H28" s="154">
        <v>0.62</v>
      </c>
      <c r="I28" s="154"/>
      <c r="J28" s="152">
        <f>d176Mapping!$E$276</f>
        <v>863.95</v>
      </c>
      <c r="M28" s="8">
        <f t="shared" si="0"/>
        <v>13.459999999999999</v>
      </c>
      <c r="N28" s="179">
        <f t="shared" si="1"/>
        <v>507.15000000000003</v>
      </c>
      <c r="O28" s="179">
        <f t="shared" si="2"/>
        <v>378.81000000000006</v>
      </c>
      <c r="P28" s="179">
        <f t="shared" si="3"/>
        <v>0</v>
      </c>
      <c r="Q28" s="179">
        <f t="shared" si="4"/>
        <v>42.780000000000008</v>
      </c>
      <c r="R28" s="179">
        <f t="shared" si="5"/>
        <v>928.74</v>
      </c>
      <c r="S28" s="178">
        <f t="shared" si="6"/>
        <v>0.59612549999999997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17.739999999999998</v>
      </c>
      <c r="F29" s="168"/>
      <c r="G29" s="168">
        <v>14.11</v>
      </c>
      <c r="H29" s="167">
        <v>1.2</v>
      </c>
      <c r="I29" s="167"/>
      <c r="J29" s="165">
        <f>d176Mapping!$E$290</f>
        <v>1995.09</v>
      </c>
      <c r="M29" s="8">
        <f t="shared" si="0"/>
        <v>33.049999999999997</v>
      </c>
      <c r="N29" s="179">
        <f t="shared" si="1"/>
        <v>1224.06</v>
      </c>
      <c r="O29" s="179">
        <f t="shared" si="2"/>
        <v>973.59</v>
      </c>
      <c r="P29" s="179">
        <f t="shared" si="3"/>
        <v>0</v>
      </c>
      <c r="Q29" s="179">
        <f t="shared" si="4"/>
        <v>82.8</v>
      </c>
      <c r="R29" s="179">
        <f t="shared" si="5"/>
        <v>2280.4500000000003</v>
      </c>
      <c r="S29" s="178">
        <f t="shared" si="6"/>
        <v>1.3766121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17.510000000000002</v>
      </c>
      <c r="F30" s="161"/>
      <c r="G30" s="161">
        <v>15.4</v>
      </c>
      <c r="H30" s="160">
        <v>1.18</v>
      </c>
      <c r="I30" s="160"/>
      <c r="J30" s="158">
        <f>d176Mapping!$E$304</f>
        <v>2348.4499999999998</v>
      </c>
      <c r="M30" s="8">
        <f t="shared" si="0"/>
        <v>34.090000000000003</v>
      </c>
      <c r="N30" s="179">
        <f t="shared" si="1"/>
        <v>1208.19</v>
      </c>
      <c r="O30" s="179">
        <f t="shared" si="2"/>
        <v>1062.6000000000001</v>
      </c>
      <c r="P30" s="179">
        <f t="shared" si="3"/>
        <v>0</v>
      </c>
      <c r="Q30" s="179">
        <f t="shared" si="4"/>
        <v>81.42</v>
      </c>
      <c r="R30" s="179">
        <f t="shared" si="5"/>
        <v>2352.21</v>
      </c>
      <c r="S30" s="178">
        <f t="shared" si="6"/>
        <v>1.6204304999999999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10.86</v>
      </c>
      <c r="F31" s="161"/>
      <c r="G31" s="161">
        <v>8.31</v>
      </c>
      <c r="H31" s="160">
        <v>1.06</v>
      </c>
      <c r="I31" s="160"/>
      <c r="J31" s="158">
        <f>d176Mapping!$E$318</f>
        <v>1279.6199999999999</v>
      </c>
      <c r="M31" s="8">
        <f t="shared" si="0"/>
        <v>20.23</v>
      </c>
      <c r="N31" s="179">
        <f t="shared" si="1"/>
        <v>749.34</v>
      </c>
      <c r="O31" s="179">
        <f t="shared" si="2"/>
        <v>573.39</v>
      </c>
      <c r="P31" s="179">
        <f t="shared" si="3"/>
        <v>0</v>
      </c>
      <c r="Q31" s="179">
        <f t="shared" si="4"/>
        <v>73.14</v>
      </c>
      <c r="R31" s="179">
        <f t="shared" si="5"/>
        <v>1395.8700000000001</v>
      </c>
      <c r="S31" s="178">
        <f t="shared" si="6"/>
        <v>0.88293779999999999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9.07</v>
      </c>
      <c r="F32" s="155"/>
      <c r="G32" s="155">
        <v>6.7</v>
      </c>
      <c r="H32" s="154">
        <v>1.26</v>
      </c>
      <c r="I32" s="154"/>
      <c r="J32" s="152">
        <f>d176Mapping!$E$332</f>
        <v>963.83</v>
      </c>
      <c r="M32" s="8">
        <f t="shared" si="0"/>
        <v>17.03</v>
      </c>
      <c r="N32" s="179">
        <f t="shared" si="1"/>
        <v>625.83000000000004</v>
      </c>
      <c r="O32" s="179">
        <f t="shared" si="2"/>
        <v>462.30000000000007</v>
      </c>
      <c r="P32" s="179">
        <f t="shared" si="3"/>
        <v>0</v>
      </c>
      <c r="Q32" s="179">
        <f t="shared" si="4"/>
        <v>86.94</v>
      </c>
      <c r="R32" s="179">
        <f t="shared" si="5"/>
        <v>1175.0700000000002</v>
      </c>
      <c r="S32" s="178">
        <f t="shared" si="6"/>
        <v>0.6650427000000001</v>
      </c>
    </row>
    <row r="33" spans="1:10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5"/>
    </row>
    <row r="34" spans="1:10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8"/>
    </row>
    <row r="35" spans="1:10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8"/>
    </row>
    <row r="36" spans="1:10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2"/>
    </row>
    <row r="37" spans="1:10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5"/>
    </row>
    <row r="38" spans="1:10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8"/>
    </row>
    <row r="39" spans="1:10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8"/>
    </row>
    <row r="40" spans="1:10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2"/>
    </row>
    <row r="41" spans="1:10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5"/>
    </row>
    <row r="42" spans="1:10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8"/>
    </row>
    <row r="43" spans="1:10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8"/>
    </row>
    <row r="44" spans="1:10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2"/>
    </row>
    <row r="45" spans="1:10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5"/>
    </row>
    <row r="46" spans="1:10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8"/>
    </row>
    <row r="47" spans="1:10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8"/>
    </row>
    <row r="48" spans="1:10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2"/>
    </row>
    <row r="49" spans="1:10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5"/>
    </row>
    <row r="50" spans="1:10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8"/>
    </row>
    <row r="51" spans="1:10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8"/>
    </row>
    <row r="52" spans="1:10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2"/>
    </row>
    <row r="53" spans="1:10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5"/>
    </row>
    <row r="54" spans="1:10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8"/>
    </row>
    <row r="55" spans="1:10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8"/>
    </row>
    <row r="56" spans="1:10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2"/>
    </row>
    <row r="57" spans="1:10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5"/>
    </row>
    <row r="58" spans="1:10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8"/>
    </row>
    <row r="59" spans="1:10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8"/>
    </row>
    <row r="60" spans="1:10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2"/>
    </row>
    <row r="61" spans="1:10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5"/>
    </row>
    <row r="62" spans="1:10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8"/>
    </row>
    <row r="63" spans="1:10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8"/>
    </row>
    <row r="64" spans="1:10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2"/>
    </row>
    <row r="65" spans="1:10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5"/>
    </row>
    <row r="66" spans="1:10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8"/>
    </row>
    <row r="67" spans="1:10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8"/>
    </row>
    <row r="68" spans="1:10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2"/>
    </row>
    <row r="69" spans="1:10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5"/>
    </row>
    <row r="70" spans="1:10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8"/>
    </row>
    <row r="71" spans="1:10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8"/>
    </row>
    <row r="72" spans="1:10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2"/>
    </row>
    <row r="73" spans="1:10">
      <c r="A73" s="150"/>
      <c r="B73" s="151"/>
    </row>
    <row r="74" spans="1:10">
      <c r="A74" s="150"/>
      <c r="B74" s="151"/>
    </row>
    <row r="75" spans="1:10">
      <c r="A75" s="150"/>
      <c r="B75" s="151"/>
    </row>
    <row r="76" spans="1:10">
      <c r="A76" s="150"/>
      <c r="B76" s="151"/>
    </row>
    <row r="77" spans="1:10">
      <c r="A77" s="150"/>
      <c r="B77" s="151"/>
    </row>
    <row r="78" spans="1:10">
      <c r="A78" s="150"/>
      <c r="B78" s="151"/>
    </row>
    <row r="79" spans="1:10">
      <c r="A79" s="150"/>
      <c r="B79" s="151"/>
    </row>
    <row r="80" spans="1:10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2A312-9264-417B-8593-7128FD126466}">
  <sheetPr>
    <outlinePr summaryBelow="0"/>
  </sheetPr>
  <dimension ref="A1:BO905"/>
  <sheetViews>
    <sheetView topLeftCell="AP221" zoomScale="50" zoomScaleNormal="50" zoomScaleSheetLayoutView="25" workbookViewId="0">
      <selection activeCell="BK10" sqref="BK10:BO332"/>
    </sheetView>
  </sheetViews>
  <sheetFormatPr defaultRowHeight="15" outlineLevelRow="1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0.5703125" style="5" customWidth="1"/>
    <col min="35" max="36" width="13.7109375" style="5" customWidth="1"/>
    <col min="37" max="38" width="13.7109375" style="5" hidden="1" customWidth="1"/>
    <col min="39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220" t="s">
        <v>620</v>
      </c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8.15" customHeight="1" thickTop="1">
      <c r="B4" s="131" t="s">
        <v>373</v>
      </c>
      <c r="C4" s="279">
        <v>43655</v>
      </c>
      <c r="D4" s="280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124"/>
      <c r="AJ4" s="124"/>
      <c r="AK4" s="6"/>
      <c r="AL4" s="6"/>
      <c r="AM4" s="6"/>
      <c r="AN4" s="6"/>
    </row>
    <row r="5" spans="1:67" ht="28.15" customHeight="1">
      <c r="B5" s="131" t="s">
        <v>370</v>
      </c>
      <c r="C5" s="135">
        <v>190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64"/>
      <c r="AI5" s="124"/>
      <c r="AJ5" s="124"/>
      <c r="AK5" s="124"/>
      <c r="AL5" s="124"/>
      <c r="AM5" s="124"/>
      <c r="AN5" s="124"/>
      <c r="AU5" s="132"/>
      <c r="AV5" s="132"/>
    </row>
    <row r="6" spans="1:67" ht="28.15" customHeight="1">
      <c r="B6" s="131" t="s">
        <v>367</v>
      </c>
      <c r="C6" s="7" t="s">
        <v>619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J6" s="124"/>
      <c r="AK6" s="124"/>
      <c r="AL6" s="124"/>
      <c r="AM6" s="124"/>
      <c r="AN6" s="124"/>
      <c r="AU6" s="132"/>
      <c r="AV6" s="132"/>
    </row>
    <row r="7" spans="1:67" ht="28.15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J7" s="124"/>
      <c r="AK7" s="124"/>
      <c r="AL7" s="124"/>
      <c r="AM7" s="124"/>
      <c r="AN7" s="124"/>
      <c r="AR7" s="123"/>
      <c r="AS7" s="122"/>
      <c r="AT7" s="122"/>
      <c r="AU7" s="122"/>
      <c r="AV7" s="122"/>
      <c r="AW7" s="122"/>
      <c r="AX7" s="122"/>
      <c r="AY7" s="122"/>
      <c r="AZ7" s="122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120"/>
      <c r="AP8" s="120"/>
      <c r="AQ8" s="120"/>
      <c r="AR8" s="120"/>
      <c r="AS8" s="120"/>
      <c r="AT8" s="120"/>
      <c r="AU8" s="120"/>
      <c r="AV8" s="120"/>
      <c r="AW8" s="120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29" t="s">
        <v>287</v>
      </c>
      <c r="M9" s="278"/>
      <c r="N9" s="229" t="s">
        <v>286</v>
      </c>
      <c r="O9" s="278"/>
      <c r="P9" s="229" t="s">
        <v>286</v>
      </c>
      <c r="Q9" s="230"/>
      <c r="R9" s="229" t="s">
        <v>286</v>
      </c>
      <c r="S9" s="230"/>
      <c r="T9" s="229" t="s">
        <v>286</v>
      </c>
      <c r="U9" s="230"/>
      <c r="V9" s="229" t="s">
        <v>286</v>
      </c>
      <c r="W9" s="230"/>
      <c r="X9" s="229" t="s">
        <v>286</v>
      </c>
      <c r="Y9" s="230"/>
      <c r="Z9" s="229" t="s">
        <v>286</v>
      </c>
      <c r="AA9" s="230"/>
      <c r="AB9" s="229" t="s">
        <v>286</v>
      </c>
      <c r="AC9" s="230"/>
      <c r="AD9" s="229" t="s">
        <v>286</v>
      </c>
      <c r="AE9" s="230"/>
      <c r="AF9" s="243" t="s">
        <v>285</v>
      </c>
      <c r="AG9" s="230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190</v>
      </c>
      <c r="E10" s="275">
        <v>2260.37</v>
      </c>
      <c r="F10" s="276"/>
      <c r="G10" s="277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27</v>
      </c>
      <c r="AP10" s="70">
        <f t="shared" si="0"/>
        <v>7</v>
      </c>
      <c r="AQ10" s="69">
        <f t="shared" si="0"/>
        <v>0</v>
      </c>
      <c r="AR10" s="71">
        <f t="shared" si="0"/>
        <v>24</v>
      </c>
      <c r="AS10" s="70">
        <f t="shared" si="0"/>
        <v>7</v>
      </c>
      <c r="AT10" s="69">
        <f t="shared" si="0"/>
        <v>0</v>
      </c>
      <c r="AU10" s="71">
        <f t="shared" si="0"/>
        <v>13</v>
      </c>
      <c r="AV10" s="70">
        <f t="shared" si="0"/>
        <v>0</v>
      </c>
      <c r="AW10" s="69">
        <f t="shared" si="0"/>
        <v>0</v>
      </c>
      <c r="AX10" s="71">
        <f t="shared" si="0"/>
        <v>1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34</v>
      </c>
      <c r="BL10" s="5">
        <f>SUM(AR10:AT10,BD10)</f>
        <v>31</v>
      </c>
      <c r="BM10" s="5">
        <f>SUM(AU10:AW10,BE10)</f>
        <v>13</v>
      </c>
      <c r="BN10" s="5">
        <f>SUM(AX10:AZ10,BF10)</f>
        <v>1</v>
      </c>
      <c r="BO10" s="5">
        <f>SUM(BA10:BC10,BG10)</f>
        <v>0</v>
      </c>
    </row>
    <row r="11" spans="1:67" ht="28.15" customHeight="1" outlineLevel="1">
      <c r="A11" s="118"/>
      <c r="B11" s="34"/>
      <c r="C11" s="265">
        <v>1</v>
      </c>
      <c r="D11" s="117"/>
      <c r="E11" s="116"/>
      <c r="F11" s="116"/>
      <c r="G11" s="115"/>
      <c r="H11" s="259" t="s">
        <v>329</v>
      </c>
      <c r="I11" s="269">
        <v>79</v>
      </c>
      <c r="J11" s="269">
        <v>19</v>
      </c>
      <c r="K11" s="269">
        <v>5</v>
      </c>
      <c r="L11" s="48">
        <v>1</v>
      </c>
      <c r="M11" s="47" t="s">
        <v>423</v>
      </c>
      <c r="N11" s="48">
        <v>5</v>
      </c>
      <c r="O11" s="47" t="s">
        <v>618</v>
      </c>
      <c r="P11" s="48">
        <v>9</v>
      </c>
      <c r="Q11" s="47" t="s">
        <v>469</v>
      </c>
      <c r="R11" s="48">
        <v>13</v>
      </c>
      <c r="S11" s="47" t="s">
        <v>417</v>
      </c>
      <c r="T11" s="48">
        <v>17</v>
      </c>
      <c r="U11" s="47"/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617</v>
      </c>
      <c r="AI11" s="45"/>
      <c r="AJ11" s="244">
        <v>9</v>
      </c>
      <c r="AK11" s="244"/>
      <c r="AL11" s="44"/>
      <c r="AM11" s="247">
        <f>SUMPRODUCT(LEN($M11:$AE14)-LEN(SUBSTITUTE($M11:$AE14,"/", "")))/2</f>
        <v>0</v>
      </c>
      <c r="AN11" s="300">
        <f>SUMPRODUCT(LEN($M11:$AE14)-LEN(SUBSTITUTE($M11:$AE14,"-", "")))</f>
        <v>0</v>
      </c>
      <c r="AO11" s="247">
        <f>SUMPRODUCT(LEN($M11:$AE14)-LEN(SUBSTITUTE($M11:$AE14,"A", "")))</f>
        <v>17</v>
      </c>
      <c r="AP11" s="240">
        <f>SUMPRODUCT(LEN($AH11:$AH14)-LEN(SUBSTITUTE($AH11:$AH14,"A", "")))</f>
        <v>7</v>
      </c>
      <c r="AQ11" s="237">
        <f>SUMPRODUCT(LEN($AG11:$AG14)-LEN(SUBSTITUTE($AG11:$AG14,"A", "")))</f>
        <v>0</v>
      </c>
      <c r="AR11" s="234">
        <f>SUMPRODUCT(LEN($M11:$AE14)-LEN(SUBSTITUTE($M11:$AE14,"S", "")))</f>
        <v>18</v>
      </c>
      <c r="AS11" s="240">
        <f>SUMPRODUCT(LEN($AH11:$AH14)-LEN(SUBSTITUTE($AH11:$AH14,"S", "")))</f>
        <v>7</v>
      </c>
      <c r="AT11" s="237">
        <f>SUMPRODUCT(LEN($AG11:$AG14)-LEN(SUBSTITUTE($AG11:$AG14,"S", "")))</f>
        <v>0</v>
      </c>
      <c r="AU11" s="234">
        <f>SUMPRODUCT(LEN($M11:$AE14)-LEN(SUBSTITUTE($M11:$AE14,"F", "")))</f>
        <v>2</v>
      </c>
      <c r="AV11" s="240">
        <f>SUMPRODUCT(LEN($AH11:$AH14)-LEN(SUBSTITUTE($AH11:$AH14,"F", "")))</f>
        <v>0</v>
      </c>
      <c r="AW11" s="237">
        <f>SUMPRODUCT(LEN($AG11:$AG14)-LEN(SUBSTITUTE($AG11:$AG14,"F", "")))</f>
        <v>0</v>
      </c>
      <c r="AX11" s="234">
        <f>SUMPRODUCT(LEN($M11:$AE14)-LEN(SUBSTITUTE($M11:$AE14,"G", "")))</f>
        <v>1</v>
      </c>
      <c r="AY11" s="240">
        <f>SUMPRODUCT(LEN($AH11:$AH14)-LEN(SUBSTITUTE($AH11:$AH14,"G", "")))</f>
        <v>0</v>
      </c>
      <c r="AZ11" s="237">
        <f>SUMPRODUCT(LEN($AG11:$AG14)-LEN(SUBSTITUTE($AG11:$AG14,"G", "")))</f>
        <v>0</v>
      </c>
      <c r="BA11" s="234">
        <f>SUMPRODUCT(LEN($M11:$AE14)-LEN(SUBSTITUTE($M11:$AE14,"M", "")))</f>
        <v>0</v>
      </c>
      <c r="BB11" s="240">
        <f>SUMPRODUCT(LEN($AH11:$AH14)-LEN(SUBSTITUTE($AH11:$AH14,"M", "")))</f>
        <v>0</v>
      </c>
      <c r="BC11" s="237">
        <f>SUMPRODUCT(LEN($AG11:$AG14)-LEN(SUBSTITUTE($AG11:$AG14,"M", "")))</f>
        <v>0</v>
      </c>
      <c r="BD11" s="291">
        <f>SUMPRODUCT(LEN($AI11:$AI14)-LEN(SUBSTITUTE($AI11:$AI14,"S", "")))</f>
        <v>0</v>
      </c>
      <c r="BE11" s="294">
        <f>SUMPRODUCT(LEN($AI11:$AI14)-LEN(SUBSTITUTE($AI11:$AI14,"F", "")))</f>
        <v>0</v>
      </c>
      <c r="BF11" s="294">
        <f>SUMPRODUCT(LEN($AI11:$AI14)-LEN(SUBSTITUTE($AI11:$AI14,"G", "")))</f>
        <v>0</v>
      </c>
      <c r="BG11" s="297">
        <f>SUMPRODUCT(LEN($AI11:$AI14)-LEN(SUBSTITUTE($AI11:$AI14,"M", "")))</f>
        <v>0</v>
      </c>
    </row>
    <row r="12" spans="1:67" ht="28.15" customHeight="1" outlineLevel="1" thickBot="1">
      <c r="B12" s="34"/>
      <c r="C12" s="266"/>
      <c r="D12" s="43"/>
      <c r="E12" s="103"/>
      <c r="F12" s="103"/>
      <c r="G12" s="102"/>
      <c r="H12" s="260"/>
      <c r="I12" s="270"/>
      <c r="J12" s="270"/>
      <c r="K12" s="270"/>
      <c r="L12" s="37">
        <v>2</v>
      </c>
      <c r="M12" s="36" t="s">
        <v>572</v>
      </c>
      <c r="N12" s="37">
        <v>6</v>
      </c>
      <c r="O12" s="36" t="s">
        <v>475</v>
      </c>
      <c r="P12" s="37">
        <v>10</v>
      </c>
      <c r="Q12" s="36" t="s">
        <v>425</v>
      </c>
      <c r="R12" s="37">
        <v>14</v>
      </c>
      <c r="S12" s="36" t="s">
        <v>417</v>
      </c>
      <c r="T12" s="37">
        <v>18</v>
      </c>
      <c r="U12" s="36"/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616</v>
      </c>
      <c r="AI12" s="24"/>
      <c r="AJ12" s="245"/>
      <c r="AK12" s="245"/>
      <c r="AL12" s="23"/>
      <c r="AM12" s="248"/>
      <c r="AN12" s="301"/>
      <c r="AO12" s="248"/>
      <c r="AP12" s="241"/>
      <c r="AQ12" s="238"/>
      <c r="AR12" s="235"/>
      <c r="AS12" s="241"/>
      <c r="AT12" s="238"/>
      <c r="AU12" s="235"/>
      <c r="AV12" s="241"/>
      <c r="AW12" s="238"/>
      <c r="AX12" s="235"/>
      <c r="AY12" s="241"/>
      <c r="AZ12" s="238"/>
      <c r="BA12" s="235"/>
      <c r="BB12" s="241"/>
      <c r="BC12" s="238"/>
      <c r="BD12" s="292"/>
      <c r="BE12" s="295"/>
      <c r="BF12" s="295"/>
      <c r="BG12" s="298"/>
    </row>
    <row r="13" spans="1:67" ht="28.15" customHeight="1" outlineLevel="1">
      <c r="B13" s="34"/>
      <c r="C13" s="267"/>
      <c r="D13" s="33"/>
      <c r="E13" s="101"/>
      <c r="F13" s="101"/>
      <c r="G13" s="100"/>
      <c r="H13" s="257">
        <v>191</v>
      </c>
      <c r="I13" s="271"/>
      <c r="J13" s="271"/>
      <c r="K13" s="271"/>
      <c r="L13" s="27">
        <v>3</v>
      </c>
      <c r="M13" s="26" t="s">
        <v>464</v>
      </c>
      <c r="N13" s="27">
        <v>7</v>
      </c>
      <c r="O13" s="26" t="s">
        <v>451</v>
      </c>
      <c r="P13" s="27">
        <v>11</v>
      </c>
      <c r="Q13" s="26" t="s">
        <v>424</v>
      </c>
      <c r="R13" s="27">
        <v>15</v>
      </c>
      <c r="S13" s="26"/>
      <c r="T13" s="27">
        <v>19</v>
      </c>
      <c r="U13" s="26"/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45"/>
      <c r="AK13" s="245"/>
      <c r="AL13" s="23"/>
      <c r="AM13" s="248"/>
      <c r="AN13" s="301"/>
      <c r="AO13" s="248"/>
      <c r="AP13" s="241"/>
      <c r="AQ13" s="238"/>
      <c r="AR13" s="235"/>
      <c r="AS13" s="241"/>
      <c r="AT13" s="238"/>
      <c r="AU13" s="235"/>
      <c r="AV13" s="241"/>
      <c r="AW13" s="238"/>
      <c r="AX13" s="235"/>
      <c r="AY13" s="241"/>
      <c r="AZ13" s="238"/>
      <c r="BA13" s="235"/>
      <c r="BB13" s="241"/>
      <c r="BC13" s="238"/>
      <c r="BD13" s="292"/>
      <c r="BE13" s="295"/>
      <c r="BF13" s="295"/>
      <c r="BG13" s="298"/>
    </row>
    <row r="14" spans="1:67" ht="28.15" customHeight="1" outlineLevel="1" thickBot="1">
      <c r="B14" s="34"/>
      <c r="C14" s="273"/>
      <c r="D14" s="64"/>
      <c r="E14" s="107"/>
      <c r="F14" s="107"/>
      <c r="G14" s="106"/>
      <c r="H14" s="258"/>
      <c r="I14" s="274"/>
      <c r="J14" s="274"/>
      <c r="K14" s="274"/>
      <c r="L14" s="59">
        <v>4</v>
      </c>
      <c r="M14" s="58" t="s">
        <v>615</v>
      </c>
      <c r="N14" s="59">
        <v>8</v>
      </c>
      <c r="O14" s="58" t="s">
        <v>444</v>
      </c>
      <c r="P14" s="59">
        <v>12</v>
      </c>
      <c r="Q14" s="58" t="s">
        <v>418</v>
      </c>
      <c r="R14" s="59">
        <v>16</v>
      </c>
      <c r="S14" s="58"/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50"/>
      <c r="AK14" s="250"/>
      <c r="AL14" s="55"/>
      <c r="AM14" s="249"/>
      <c r="AN14" s="302"/>
      <c r="AO14" s="249"/>
      <c r="AP14" s="242"/>
      <c r="AQ14" s="239"/>
      <c r="AR14" s="236"/>
      <c r="AS14" s="242"/>
      <c r="AT14" s="239"/>
      <c r="AU14" s="236"/>
      <c r="AV14" s="242"/>
      <c r="AW14" s="239"/>
      <c r="AX14" s="236"/>
      <c r="AY14" s="242"/>
      <c r="AZ14" s="239"/>
      <c r="BA14" s="236"/>
      <c r="BB14" s="242"/>
      <c r="BC14" s="239"/>
      <c r="BD14" s="293"/>
      <c r="BE14" s="296"/>
      <c r="BF14" s="296"/>
      <c r="BG14" s="299"/>
    </row>
    <row r="15" spans="1:67" ht="28.15" hidden="1" customHeight="1" outlineLevel="1">
      <c r="B15" s="34"/>
      <c r="C15" s="265">
        <v>2</v>
      </c>
      <c r="D15" s="54"/>
      <c r="E15" s="105"/>
      <c r="F15" s="114"/>
      <c r="G15" s="104"/>
      <c r="H15" s="259"/>
      <c r="I15" s="269"/>
      <c r="J15" s="269"/>
      <c r="K15" s="269"/>
      <c r="L15" s="229" t="s">
        <v>287</v>
      </c>
      <c r="M15" s="278"/>
      <c r="N15" s="229" t="s">
        <v>286</v>
      </c>
      <c r="O15" s="278"/>
      <c r="P15" s="229" t="s">
        <v>286</v>
      </c>
      <c r="Q15" s="230"/>
      <c r="R15" s="229" t="s">
        <v>286</v>
      </c>
      <c r="S15" s="230"/>
      <c r="T15" s="229" t="s">
        <v>286</v>
      </c>
      <c r="U15" s="230"/>
      <c r="V15" s="229" t="s">
        <v>286</v>
      </c>
      <c r="W15" s="230"/>
      <c r="X15" s="48">
        <v>25</v>
      </c>
      <c r="Y15" s="47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51"/>
      <c r="AK15" s="254"/>
      <c r="AL15" s="44"/>
      <c r="AM15" s="211"/>
      <c r="AN15" s="211"/>
      <c r="AO15" s="247">
        <f>SUMPRODUCT(LEN($M15:$AE18)-LEN(SUBSTITUTE($M15:$AE18,"A", "")))</f>
        <v>5</v>
      </c>
      <c r="AP15" s="240">
        <f>SUMPRODUCT(LEN($AH15:$AH18)-LEN(SUBSTITUTE($AH15:$AH18,"A", "")))</f>
        <v>0</v>
      </c>
      <c r="AQ15" s="237">
        <f>SUMPRODUCT(LEN($AG15:$AG18)-LEN(SUBSTITUTE($AG15:$AG18,"A", "")))</f>
        <v>0</v>
      </c>
      <c r="AR15" s="234">
        <f>SUMPRODUCT(LEN($M15:$AE18)-LEN(SUBSTITUTE($M15:$AE18,"S", "")))</f>
        <v>1</v>
      </c>
      <c r="AS15" s="240">
        <f>SUMPRODUCT(LEN($AH15:$AH18)-LEN(SUBSTITUTE($AH15:$AH18,"S", "")))</f>
        <v>0</v>
      </c>
      <c r="AT15" s="237">
        <f>SUMPRODUCT(LEN($AG15:$AG18)-LEN(SUBSTITUTE($AG15:$AG18,"S", "")))</f>
        <v>0</v>
      </c>
      <c r="AU15" s="234">
        <f>SUMPRODUCT(LEN($M15:$AE18)-LEN(SUBSTITUTE($M15:$AE18,"F", "")))</f>
        <v>5</v>
      </c>
      <c r="AV15" s="240">
        <f>SUMPRODUCT(LEN($AH15:$AH18)-LEN(SUBSTITUTE($AH15:$AH18,"F", "")))</f>
        <v>0</v>
      </c>
      <c r="AW15" s="237">
        <f>SUMPRODUCT(LEN($AG15:$AG18)-LEN(SUBSTITUTE($AG15:$AG18,"F", "")))</f>
        <v>0</v>
      </c>
      <c r="AX15" s="234">
        <f>SUMPRODUCT(LEN($M15:$AE18)-LEN(SUBSTITUTE($M15:$AE18,"G", "")))</f>
        <v>0</v>
      </c>
      <c r="AY15" s="240">
        <f>SUMPRODUCT(LEN($AH15:$AH18)-LEN(SUBSTITUTE($AH15:$AH18,"G", "")))</f>
        <v>0</v>
      </c>
      <c r="AZ15" s="237">
        <f>SUMPRODUCT(LEN($AG15:$AG18)-LEN(SUBSTITUTE($AG15:$AG18,"G", "")))</f>
        <v>0</v>
      </c>
      <c r="BA15" s="234">
        <f>SUMPRODUCT(LEN($M15:$AE18)-LEN(SUBSTITUTE($M15:$AE18,"M", "")))</f>
        <v>0</v>
      </c>
      <c r="BB15" s="240">
        <f>SUMPRODUCT(LEN($AH15:$AH18)-LEN(SUBSTITUTE($AH15:$AH18,"M", "")))</f>
        <v>0</v>
      </c>
      <c r="BC15" s="237">
        <f>SUMPRODUCT(LEN($AG15:$AG18)-LEN(SUBSTITUTE($AG15:$AG18,"M", "")))</f>
        <v>0</v>
      </c>
      <c r="BD15" s="291">
        <f>SUMPRODUCT(LEN($AI15:$AI18)-LEN(SUBSTITUTE($AI15:$AI18,"S", "")))</f>
        <v>0</v>
      </c>
      <c r="BE15" s="294">
        <f>SUMPRODUCT(LEN($AI15:$AI18)-LEN(SUBSTITUTE($AI15:$AI18,"F", "")))</f>
        <v>0</v>
      </c>
      <c r="BF15" s="294">
        <f>SUMPRODUCT(LEN($AI15:$AI18)-LEN(SUBSTITUTE($AI15:$AI18,"G", "")))</f>
        <v>0</v>
      </c>
      <c r="BG15" s="297">
        <f>SUMPRODUCT(LEN($AI15:$AI18)-LEN(SUBSTITUTE($AI15:$AI18,"M", "")))</f>
        <v>0</v>
      </c>
    </row>
    <row r="16" spans="1:67" ht="28.15" hidden="1" customHeight="1" outlineLevel="1" thickBot="1">
      <c r="B16" s="34"/>
      <c r="C16" s="266"/>
      <c r="D16" s="43"/>
      <c r="E16" s="103"/>
      <c r="F16" s="113"/>
      <c r="G16" s="112" t="s">
        <v>360</v>
      </c>
      <c r="H16" s="260"/>
      <c r="I16" s="270"/>
      <c r="J16" s="270"/>
      <c r="K16" s="270"/>
      <c r="L16" s="78"/>
      <c r="M16" s="74"/>
      <c r="N16" s="78"/>
      <c r="O16" s="74"/>
      <c r="P16" s="78"/>
      <c r="Q16" s="74"/>
      <c r="R16" s="78"/>
      <c r="S16" s="74"/>
      <c r="T16" s="78"/>
      <c r="U16" s="74"/>
      <c r="V16" s="78"/>
      <c r="W16" s="74"/>
      <c r="X16" s="37">
        <v>26</v>
      </c>
      <c r="Y16" s="36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52"/>
      <c r="AK16" s="255"/>
      <c r="AL16" s="23"/>
      <c r="AM16" s="211"/>
      <c r="AN16" s="211"/>
      <c r="AO16" s="248"/>
      <c r="AP16" s="241"/>
      <c r="AQ16" s="238"/>
      <c r="AR16" s="235"/>
      <c r="AS16" s="241"/>
      <c r="AT16" s="238"/>
      <c r="AU16" s="235"/>
      <c r="AV16" s="241"/>
      <c r="AW16" s="238"/>
      <c r="AX16" s="235"/>
      <c r="AY16" s="241"/>
      <c r="AZ16" s="238"/>
      <c r="BA16" s="235"/>
      <c r="BB16" s="241"/>
      <c r="BC16" s="238"/>
      <c r="BD16" s="292"/>
      <c r="BE16" s="295"/>
      <c r="BF16" s="295"/>
      <c r="BG16" s="298"/>
    </row>
    <row r="17" spans="2:67" ht="28.15" hidden="1" customHeight="1" outlineLevel="1">
      <c r="B17" s="34"/>
      <c r="C17" s="267"/>
      <c r="D17" s="33"/>
      <c r="E17" s="101"/>
      <c r="F17" s="111"/>
      <c r="G17" s="110" t="s">
        <v>359</v>
      </c>
      <c r="H17" s="257"/>
      <c r="I17" s="271"/>
      <c r="J17" s="271"/>
      <c r="K17" s="271"/>
      <c r="L17" s="48">
        <v>1</v>
      </c>
      <c r="M17" s="47" t="s">
        <v>422</v>
      </c>
      <c r="N17" s="48">
        <v>5</v>
      </c>
      <c r="O17" s="47" t="s">
        <v>479</v>
      </c>
      <c r="P17" s="48">
        <v>9</v>
      </c>
      <c r="Q17" s="47"/>
      <c r="R17" s="48">
        <v>13</v>
      </c>
      <c r="S17" s="47"/>
      <c r="T17" s="48">
        <v>17</v>
      </c>
      <c r="U17" s="47"/>
      <c r="V17" s="48">
        <v>21</v>
      </c>
      <c r="W17" s="47"/>
      <c r="X17" s="27">
        <v>27</v>
      </c>
      <c r="Y17" s="26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52"/>
      <c r="AK17" s="255"/>
      <c r="AL17" s="23"/>
      <c r="AM17" s="211"/>
      <c r="AN17" s="211"/>
      <c r="AO17" s="248"/>
      <c r="AP17" s="241"/>
      <c r="AQ17" s="238"/>
      <c r="AR17" s="235"/>
      <c r="AS17" s="241"/>
      <c r="AT17" s="238"/>
      <c r="AU17" s="235"/>
      <c r="AV17" s="241"/>
      <c r="AW17" s="238"/>
      <c r="AX17" s="235"/>
      <c r="AY17" s="241"/>
      <c r="AZ17" s="238"/>
      <c r="BA17" s="235"/>
      <c r="BB17" s="241"/>
      <c r="BC17" s="238"/>
      <c r="BD17" s="292"/>
      <c r="BE17" s="295"/>
      <c r="BF17" s="295"/>
      <c r="BG17" s="298"/>
    </row>
    <row r="18" spans="2:67" ht="28.15" hidden="1" customHeight="1" outlineLevel="1" thickBot="1">
      <c r="B18" s="34"/>
      <c r="C18" s="273"/>
      <c r="D18" s="64"/>
      <c r="E18" s="107"/>
      <c r="F18" s="107"/>
      <c r="G18" s="106"/>
      <c r="H18" s="258"/>
      <c r="I18" s="274"/>
      <c r="J18" s="274"/>
      <c r="K18" s="274"/>
      <c r="L18" s="37">
        <v>2</v>
      </c>
      <c r="M18" s="36" t="s">
        <v>426</v>
      </c>
      <c r="N18" s="37">
        <v>6</v>
      </c>
      <c r="O18" s="36" t="s">
        <v>422</v>
      </c>
      <c r="P18" s="37">
        <v>10</v>
      </c>
      <c r="Q18" s="36"/>
      <c r="R18" s="37">
        <v>14</v>
      </c>
      <c r="S18" s="36"/>
      <c r="T18" s="37">
        <v>18</v>
      </c>
      <c r="U18" s="36"/>
      <c r="V18" s="37">
        <v>22</v>
      </c>
      <c r="W18" s="36"/>
      <c r="X18" s="59">
        <v>28</v>
      </c>
      <c r="Y18" s="58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53"/>
      <c r="AK18" s="256"/>
      <c r="AL18" s="55"/>
      <c r="AM18" s="211"/>
      <c r="AN18" s="211"/>
      <c r="AO18" s="249"/>
      <c r="AP18" s="242"/>
      <c r="AQ18" s="239"/>
      <c r="AR18" s="236"/>
      <c r="AS18" s="242"/>
      <c r="AT18" s="239"/>
      <c r="AU18" s="236"/>
      <c r="AV18" s="242"/>
      <c r="AW18" s="239"/>
      <c r="AX18" s="236"/>
      <c r="AY18" s="242"/>
      <c r="AZ18" s="239"/>
      <c r="BA18" s="236"/>
      <c r="BB18" s="242"/>
      <c r="BC18" s="239"/>
      <c r="BD18" s="293"/>
      <c r="BE18" s="296"/>
      <c r="BF18" s="296"/>
      <c r="BG18" s="299"/>
    </row>
    <row r="19" spans="2:67" ht="28.15" hidden="1" customHeight="1" outlineLevel="1">
      <c r="B19" s="34"/>
      <c r="C19" s="265">
        <v>3</v>
      </c>
      <c r="D19" s="54"/>
      <c r="E19" s="105"/>
      <c r="F19" s="105"/>
      <c r="G19" s="104"/>
      <c r="H19" s="259"/>
      <c r="I19" s="269"/>
      <c r="J19" s="269"/>
      <c r="K19" s="269"/>
      <c r="L19" s="27">
        <v>3</v>
      </c>
      <c r="M19" s="26" t="s">
        <v>422</v>
      </c>
      <c r="N19" s="27">
        <v>7</v>
      </c>
      <c r="O19" s="26" t="s">
        <v>583</v>
      </c>
      <c r="P19" s="27">
        <v>11</v>
      </c>
      <c r="Q19" s="26"/>
      <c r="R19" s="27">
        <v>15</v>
      </c>
      <c r="S19" s="26"/>
      <c r="T19" s="27">
        <v>19</v>
      </c>
      <c r="U19" s="26"/>
      <c r="V19" s="27">
        <v>23</v>
      </c>
      <c r="W19" s="26"/>
      <c r="X19" s="48">
        <v>25</v>
      </c>
      <c r="Y19" s="47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44"/>
      <c r="AK19" s="244"/>
      <c r="AL19" s="44"/>
      <c r="AM19" s="211"/>
      <c r="AN19" s="211"/>
      <c r="AO19" s="247">
        <f>SUMPRODUCT(LEN($M19:$AE22)-LEN(SUBSTITUTE($M19:$AE22,"A", "")))</f>
        <v>5</v>
      </c>
      <c r="AP19" s="240">
        <f>SUMPRODUCT(LEN($AH19:$AH22)-LEN(SUBSTITUTE($AH19:$AH22,"A", "")))</f>
        <v>0</v>
      </c>
      <c r="AQ19" s="237">
        <f>SUMPRODUCT(LEN($AG19:$AG22)-LEN(SUBSTITUTE($AG19:$AG22,"A", "")))</f>
        <v>0</v>
      </c>
      <c r="AR19" s="234">
        <f>SUMPRODUCT(LEN($M19:$AE22)-LEN(SUBSTITUTE($M19:$AE22,"S", "")))</f>
        <v>5</v>
      </c>
      <c r="AS19" s="240">
        <f>SUMPRODUCT(LEN($AH19:$AH22)-LEN(SUBSTITUTE($AH19:$AH22,"S", "")))</f>
        <v>0</v>
      </c>
      <c r="AT19" s="237">
        <f>SUMPRODUCT(LEN($AG19:$AG22)-LEN(SUBSTITUTE($AG19:$AG22,"S", "")))</f>
        <v>0</v>
      </c>
      <c r="AU19" s="234">
        <f>SUMPRODUCT(LEN($M19:$AE22)-LEN(SUBSTITUTE($M19:$AE22,"F", "")))</f>
        <v>6</v>
      </c>
      <c r="AV19" s="240">
        <f>SUMPRODUCT(LEN($AH19:$AH22)-LEN(SUBSTITUTE($AH19:$AH22,"F", "")))</f>
        <v>0</v>
      </c>
      <c r="AW19" s="237">
        <f>SUMPRODUCT(LEN($AG19:$AG22)-LEN(SUBSTITUTE($AG19:$AG22,"F", "")))</f>
        <v>0</v>
      </c>
      <c r="AX19" s="234">
        <f>SUMPRODUCT(LEN($M19:$AE22)-LEN(SUBSTITUTE($M19:$AE22,"G", "")))</f>
        <v>0</v>
      </c>
      <c r="AY19" s="240">
        <f>SUMPRODUCT(LEN($AH19:$AH22)-LEN(SUBSTITUTE($AH19:$AH22,"G", "")))</f>
        <v>0</v>
      </c>
      <c r="AZ19" s="237">
        <f>SUMPRODUCT(LEN($AG19:$AG22)-LEN(SUBSTITUTE($AG19:$AG22,"G", "")))</f>
        <v>0</v>
      </c>
      <c r="BA19" s="234">
        <f>SUMPRODUCT(LEN($M19:$AE22)-LEN(SUBSTITUTE($M19:$AE22,"M", "")))</f>
        <v>0</v>
      </c>
      <c r="BB19" s="240">
        <f>SUMPRODUCT(LEN($AH19:$AH22)-LEN(SUBSTITUTE($AH19:$AH22,"M", "")))</f>
        <v>0</v>
      </c>
      <c r="BC19" s="237">
        <f>SUMPRODUCT(LEN($AG19:$AG22)-LEN(SUBSTITUTE($AG19:$AG22,"M", "")))</f>
        <v>0</v>
      </c>
      <c r="BD19" s="291">
        <f>SUMPRODUCT(LEN($AI19:$AI22)-LEN(SUBSTITUTE($AI19:$AI22,"S", "")))</f>
        <v>0</v>
      </c>
      <c r="BE19" s="294">
        <f>SUMPRODUCT(LEN($AI19:$AI22)-LEN(SUBSTITUTE($AI19:$AI22,"F", "")))</f>
        <v>0</v>
      </c>
      <c r="BF19" s="294">
        <f>SUMPRODUCT(LEN($AI19:$AI22)-LEN(SUBSTITUTE($AI19:$AI22,"G", "")))</f>
        <v>0</v>
      </c>
      <c r="BG19" s="297">
        <f>SUMPRODUCT(LEN($AI19:$AI22)-LEN(SUBSTITUTE($AI19:$AI22,"M", "")))</f>
        <v>0</v>
      </c>
    </row>
    <row r="20" spans="2:67" ht="28.15" hidden="1" customHeight="1" outlineLevel="1" thickBot="1">
      <c r="B20" s="34"/>
      <c r="C20" s="266"/>
      <c r="D20" s="43"/>
      <c r="E20" s="103"/>
      <c r="F20" s="103"/>
      <c r="G20" s="102"/>
      <c r="H20" s="260"/>
      <c r="I20" s="270"/>
      <c r="J20" s="270"/>
      <c r="K20" s="270"/>
      <c r="L20" s="59">
        <v>4</v>
      </c>
      <c r="M20" s="58" t="s">
        <v>537</v>
      </c>
      <c r="N20" s="59">
        <v>8</v>
      </c>
      <c r="O20" s="58"/>
      <c r="P20" s="59">
        <v>12</v>
      </c>
      <c r="Q20" s="58"/>
      <c r="R20" s="59">
        <v>16</v>
      </c>
      <c r="S20" s="58"/>
      <c r="T20" s="59">
        <v>20</v>
      </c>
      <c r="U20" s="58"/>
      <c r="V20" s="59">
        <v>24</v>
      </c>
      <c r="W20" s="58"/>
      <c r="X20" s="37">
        <v>26</v>
      </c>
      <c r="Y20" s="36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45"/>
      <c r="AK20" s="245"/>
      <c r="AL20" s="23"/>
      <c r="AM20" s="211"/>
      <c r="AN20" s="211"/>
      <c r="AO20" s="248"/>
      <c r="AP20" s="241"/>
      <c r="AQ20" s="238"/>
      <c r="AR20" s="235"/>
      <c r="AS20" s="241"/>
      <c r="AT20" s="238"/>
      <c r="AU20" s="235"/>
      <c r="AV20" s="241"/>
      <c r="AW20" s="238"/>
      <c r="AX20" s="235"/>
      <c r="AY20" s="241"/>
      <c r="AZ20" s="238"/>
      <c r="BA20" s="235"/>
      <c r="BB20" s="241"/>
      <c r="BC20" s="238"/>
      <c r="BD20" s="292"/>
      <c r="BE20" s="295"/>
      <c r="BF20" s="295"/>
      <c r="BG20" s="298"/>
    </row>
    <row r="21" spans="2:67" ht="28.15" hidden="1" customHeight="1" outlineLevel="1">
      <c r="B21" s="34"/>
      <c r="C21" s="267"/>
      <c r="D21" s="33"/>
      <c r="E21" s="101"/>
      <c r="F21" s="101"/>
      <c r="G21" s="100"/>
      <c r="H21" s="257"/>
      <c r="I21" s="271"/>
      <c r="J21" s="271"/>
      <c r="K21" s="271"/>
      <c r="L21" s="229" t="s">
        <v>287</v>
      </c>
      <c r="M21" s="278"/>
      <c r="N21" s="229" t="s">
        <v>286</v>
      </c>
      <c r="O21" s="278"/>
      <c r="P21" s="229" t="s">
        <v>286</v>
      </c>
      <c r="Q21" s="230"/>
      <c r="R21" s="229" t="s">
        <v>286</v>
      </c>
      <c r="S21" s="230"/>
      <c r="T21" s="229" t="s">
        <v>286</v>
      </c>
      <c r="U21" s="230"/>
      <c r="V21" s="229" t="s">
        <v>286</v>
      </c>
      <c r="W21" s="230"/>
      <c r="X21" s="27">
        <v>27</v>
      </c>
      <c r="Y21" s="26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45"/>
      <c r="AK21" s="245"/>
      <c r="AL21" s="23"/>
      <c r="AM21" s="211"/>
      <c r="AN21" s="211"/>
      <c r="AO21" s="248"/>
      <c r="AP21" s="241"/>
      <c r="AQ21" s="238"/>
      <c r="AR21" s="235"/>
      <c r="AS21" s="241"/>
      <c r="AT21" s="238"/>
      <c r="AU21" s="235"/>
      <c r="AV21" s="241"/>
      <c r="AW21" s="238"/>
      <c r="AX21" s="235"/>
      <c r="AY21" s="241"/>
      <c r="AZ21" s="238"/>
      <c r="BA21" s="235"/>
      <c r="BB21" s="241"/>
      <c r="BC21" s="238"/>
      <c r="BD21" s="292"/>
      <c r="BE21" s="295"/>
      <c r="BF21" s="295"/>
      <c r="BG21" s="298"/>
    </row>
    <row r="22" spans="2:67" ht="28.15" hidden="1" customHeight="1" outlineLevel="1" thickBot="1">
      <c r="B22" s="22"/>
      <c r="C22" s="268"/>
      <c r="D22" s="21"/>
      <c r="E22" s="20"/>
      <c r="F22" s="20"/>
      <c r="G22" s="19"/>
      <c r="H22" s="258"/>
      <c r="I22" s="272"/>
      <c r="J22" s="272"/>
      <c r="K22" s="272"/>
      <c r="L22" s="78"/>
      <c r="M22" s="74"/>
      <c r="N22" s="78"/>
      <c r="O22" s="74"/>
      <c r="P22" s="78"/>
      <c r="Q22" s="74"/>
      <c r="R22" s="78"/>
      <c r="S22" s="74"/>
      <c r="T22" s="78"/>
      <c r="U22" s="74"/>
      <c r="V22" s="78"/>
      <c r="W22" s="74"/>
      <c r="X22" s="15">
        <v>28</v>
      </c>
      <c r="Y22" s="1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46"/>
      <c r="AK22" s="246"/>
      <c r="AL22" s="11"/>
      <c r="AM22" s="211"/>
      <c r="AN22" s="211"/>
      <c r="AO22" s="249"/>
      <c r="AP22" s="242"/>
      <c r="AQ22" s="239"/>
      <c r="AR22" s="236"/>
      <c r="AS22" s="242"/>
      <c r="AT22" s="239"/>
      <c r="AU22" s="236"/>
      <c r="AV22" s="242"/>
      <c r="AW22" s="239"/>
      <c r="AX22" s="236"/>
      <c r="AY22" s="242"/>
      <c r="AZ22" s="239"/>
      <c r="BA22" s="236"/>
      <c r="BB22" s="242"/>
      <c r="BC22" s="239"/>
      <c r="BD22" s="293"/>
      <c r="BE22" s="296"/>
      <c r="BF22" s="296"/>
      <c r="BG22" s="299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29" t="s">
        <v>287</v>
      </c>
      <c r="M23" s="278"/>
      <c r="N23" s="229" t="s">
        <v>286</v>
      </c>
      <c r="O23" s="278"/>
      <c r="P23" s="229" t="s">
        <v>286</v>
      </c>
      <c r="Q23" s="230"/>
      <c r="R23" s="229" t="s">
        <v>286</v>
      </c>
      <c r="S23" s="230"/>
      <c r="T23" s="229" t="s">
        <v>286</v>
      </c>
      <c r="U23" s="230"/>
      <c r="V23" s="229" t="s">
        <v>286</v>
      </c>
      <c r="W23" s="230"/>
      <c r="X23" s="229" t="s">
        <v>286</v>
      </c>
      <c r="Y23" s="230"/>
      <c r="Z23" s="229" t="s">
        <v>286</v>
      </c>
      <c r="AA23" s="230"/>
      <c r="AB23" s="229" t="s">
        <v>286</v>
      </c>
      <c r="AC23" s="230"/>
      <c r="AD23" s="229" t="s">
        <v>286</v>
      </c>
      <c r="AE23" s="230"/>
      <c r="AF23" s="243" t="s">
        <v>285</v>
      </c>
      <c r="AG23" s="230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190</v>
      </c>
      <c r="E24" s="275">
        <v>1470.42</v>
      </c>
      <c r="F24" s="276"/>
      <c r="G24" s="277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26</v>
      </c>
      <c r="AP24" s="70">
        <f t="shared" si="1"/>
        <v>0</v>
      </c>
      <c r="AQ24" s="69">
        <f t="shared" si="1"/>
        <v>0</v>
      </c>
      <c r="AR24" s="71">
        <f t="shared" si="1"/>
        <v>28</v>
      </c>
      <c r="AS24" s="70">
        <f t="shared" si="1"/>
        <v>4</v>
      </c>
      <c r="AT24" s="69">
        <f t="shared" si="1"/>
        <v>0</v>
      </c>
      <c r="AU24" s="71">
        <f t="shared" si="1"/>
        <v>6</v>
      </c>
      <c r="AV24" s="70">
        <f t="shared" si="1"/>
        <v>0</v>
      </c>
      <c r="AW24" s="69">
        <f t="shared" si="1"/>
        <v>0</v>
      </c>
      <c r="AX24" s="71">
        <f t="shared" si="1"/>
        <v>1</v>
      </c>
      <c r="AY24" s="70">
        <f t="shared" si="1"/>
        <v>0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26</v>
      </c>
      <c r="BL24" s="5">
        <f>SUM(AR24:AT24,BD24)</f>
        <v>32</v>
      </c>
      <c r="BM24" s="5">
        <f>SUM(AU24:AW24,BE24)</f>
        <v>6</v>
      </c>
      <c r="BN24" s="5">
        <f>SUM(AX24:AZ24,BF24)</f>
        <v>1</v>
      </c>
      <c r="BO24" s="5">
        <f>SUM(BA24:BC24,BG24)</f>
        <v>0</v>
      </c>
    </row>
    <row r="25" spans="2:67" ht="28.15" customHeight="1" outlineLevel="1">
      <c r="B25" s="34"/>
      <c r="C25" s="265">
        <v>1</v>
      </c>
      <c r="D25" s="54"/>
      <c r="E25" s="105"/>
      <c r="F25" s="105"/>
      <c r="G25" s="104"/>
      <c r="H25" s="259" t="s">
        <v>329</v>
      </c>
      <c r="I25" s="269">
        <v>71</v>
      </c>
      <c r="J25" s="269">
        <v>18</v>
      </c>
      <c r="K25" s="269">
        <v>6</v>
      </c>
      <c r="L25" s="48">
        <v>1</v>
      </c>
      <c r="M25" s="47" t="s">
        <v>448</v>
      </c>
      <c r="N25" s="48">
        <v>5</v>
      </c>
      <c r="O25" s="47" t="s">
        <v>537</v>
      </c>
      <c r="P25" s="48">
        <v>9</v>
      </c>
      <c r="Q25" s="47" t="s">
        <v>427</v>
      </c>
      <c r="R25" s="48">
        <v>13</v>
      </c>
      <c r="S25" s="47"/>
      <c r="T25" s="48">
        <v>17</v>
      </c>
      <c r="U25" s="47"/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451</v>
      </c>
      <c r="AI25" s="45"/>
      <c r="AJ25" s="244"/>
      <c r="AK25" s="244"/>
      <c r="AL25" s="44"/>
      <c r="AM25" s="247">
        <f>SUMPRODUCT(LEN($M25:$AE28)-LEN(SUBSTITUTE($M25:$AE28,"/", "")))/2</f>
        <v>0</v>
      </c>
      <c r="AN25" s="300">
        <f>SUMPRODUCT(LEN($M25:$AE28)-LEN(SUBSTITUTE($M25:$AE28,"-", "")))</f>
        <v>0</v>
      </c>
      <c r="AO25" s="247">
        <f>SUMPRODUCT(LEN($M25:$AE28)-LEN(SUBSTITUTE($M25:$AE28,"A", "")))</f>
        <v>11</v>
      </c>
      <c r="AP25" s="240">
        <f>SUMPRODUCT(LEN($AH25:$AH28)-LEN(SUBSTITUTE($AH25:$AH28,"A", "")))</f>
        <v>0</v>
      </c>
      <c r="AQ25" s="237">
        <f>SUMPRODUCT(LEN($AG25:$AG28)-LEN(SUBSTITUTE($AG25:$AG28,"A", "")))</f>
        <v>0</v>
      </c>
      <c r="AR25" s="234">
        <f>SUMPRODUCT(LEN($M25:$AE28)-LEN(SUBSTITUTE($M25:$AE28,"S", "")))</f>
        <v>21</v>
      </c>
      <c r="AS25" s="240">
        <f>SUMPRODUCT(LEN($AH25:$AH28)-LEN(SUBSTITUTE($AH25:$AH28,"S", "")))</f>
        <v>4</v>
      </c>
      <c r="AT25" s="237">
        <f>SUMPRODUCT(LEN($AG25:$AG28)-LEN(SUBSTITUTE($AG25:$AG28,"S", "")))</f>
        <v>0</v>
      </c>
      <c r="AU25" s="234">
        <f>SUMPRODUCT(LEN($M25:$AE28)-LEN(SUBSTITUTE($M25:$AE28,"F", "")))</f>
        <v>0</v>
      </c>
      <c r="AV25" s="240">
        <f>SUMPRODUCT(LEN($AH25:$AH28)-LEN(SUBSTITUTE($AH25:$AH28,"F", "")))</f>
        <v>0</v>
      </c>
      <c r="AW25" s="237">
        <f>SUMPRODUCT(LEN($AG25:$AG28)-LEN(SUBSTITUTE($AG25:$AG28,"F", "")))</f>
        <v>0</v>
      </c>
      <c r="AX25" s="234">
        <f>SUMPRODUCT(LEN($M25:$AE28)-LEN(SUBSTITUTE($M25:$AE28,"G", "")))</f>
        <v>1</v>
      </c>
      <c r="AY25" s="240">
        <f>SUMPRODUCT(LEN($AH25:$AH28)-LEN(SUBSTITUTE($AH25:$AH28,"G", "")))</f>
        <v>0</v>
      </c>
      <c r="AZ25" s="237">
        <f>SUMPRODUCT(LEN($AG25:$AG28)-LEN(SUBSTITUTE($AG25:$AG28,"G", "")))</f>
        <v>0</v>
      </c>
      <c r="BA25" s="234">
        <f>SUMPRODUCT(LEN($M25:$AE28)-LEN(SUBSTITUTE($M25:$AE28,"M", "")))</f>
        <v>0</v>
      </c>
      <c r="BB25" s="240">
        <f>SUMPRODUCT(LEN($AH25:$AH28)-LEN(SUBSTITUTE($AH25:$AH28,"M", "")))</f>
        <v>0</v>
      </c>
      <c r="BC25" s="237">
        <f>SUMPRODUCT(LEN($AG25:$AG28)-LEN(SUBSTITUTE($AG25:$AG28,"M", "")))</f>
        <v>0</v>
      </c>
      <c r="BD25" s="291">
        <f>SUMPRODUCT(LEN($AI25:$AI28)-LEN(SUBSTITUTE($AI25:$AI28,"S", "")))</f>
        <v>0</v>
      </c>
      <c r="BE25" s="294">
        <f>SUMPRODUCT(LEN($AI25:$AI28)-LEN(SUBSTITUTE($AI25:$AI28,"F", "")))</f>
        <v>0</v>
      </c>
      <c r="BF25" s="294">
        <f>SUMPRODUCT(LEN($AI25:$AI28)-LEN(SUBSTITUTE($AI25:$AI28,"G", "")))</f>
        <v>0</v>
      </c>
      <c r="BG25" s="297">
        <f>SUMPRODUCT(LEN($AI25:$AI28)-LEN(SUBSTITUTE($AI25:$AI28,"M", "")))</f>
        <v>0</v>
      </c>
    </row>
    <row r="26" spans="2:67" ht="28.15" customHeight="1" outlineLevel="1" thickBot="1">
      <c r="B26" s="34"/>
      <c r="C26" s="266"/>
      <c r="D26" s="43"/>
      <c r="E26" s="103"/>
      <c r="F26" s="103"/>
      <c r="G26" s="102"/>
      <c r="H26" s="260"/>
      <c r="I26" s="270"/>
      <c r="J26" s="270"/>
      <c r="K26" s="270"/>
      <c r="L26" s="37">
        <v>2</v>
      </c>
      <c r="M26" s="36" t="s">
        <v>532</v>
      </c>
      <c r="N26" s="37">
        <v>6</v>
      </c>
      <c r="O26" s="36" t="s">
        <v>477</v>
      </c>
      <c r="P26" s="37">
        <v>10</v>
      </c>
      <c r="Q26" s="36" t="s">
        <v>418</v>
      </c>
      <c r="R26" s="37">
        <v>14</v>
      </c>
      <c r="S26" s="36"/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45"/>
      <c r="AK26" s="245"/>
      <c r="AL26" s="23"/>
      <c r="AM26" s="248"/>
      <c r="AN26" s="301"/>
      <c r="AO26" s="248"/>
      <c r="AP26" s="241"/>
      <c r="AQ26" s="238"/>
      <c r="AR26" s="235"/>
      <c r="AS26" s="241"/>
      <c r="AT26" s="238"/>
      <c r="AU26" s="235"/>
      <c r="AV26" s="241"/>
      <c r="AW26" s="238"/>
      <c r="AX26" s="235"/>
      <c r="AY26" s="241"/>
      <c r="AZ26" s="238"/>
      <c r="BA26" s="235"/>
      <c r="BB26" s="241"/>
      <c r="BC26" s="238"/>
      <c r="BD26" s="292"/>
      <c r="BE26" s="295"/>
      <c r="BF26" s="295"/>
      <c r="BG26" s="298"/>
    </row>
    <row r="27" spans="2:67" ht="28.15" customHeight="1" outlineLevel="1">
      <c r="B27" s="34"/>
      <c r="C27" s="267"/>
      <c r="D27" s="33"/>
      <c r="E27" s="101"/>
      <c r="F27" s="101"/>
      <c r="G27" s="100"/>
      <c r="H27" s="257">
        <v>191</v>
      </c>
      <c r="I27" s="271"/>
      <c r="J27" s="271"/>
      <c r="K27" s="271"/>
      <c r="L27" s="27">
        <v>3</v>
      </c>
      <c r="M27" s="26" t="s">
        <v>454</v>
      </c>
      <c r="N27" s="27">
        <v>7</v>
      </c>
      <c r="O27" s="26" t="s">
        <v>426</v>
      </c>
      <c r="P27" s="27">
        <v>11</v>
      </c>
      <c r="Q27" s="26" t="s">
        <v>417</v>
      </c>
      <c r="R27" s="27">
        <v>15</v>
      </c>
      <c r="S27" s="26"/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45"/>
      <c r="AK27" s="245"/>
      <c r="AL27" s="23"/>
      <c r="AM27" s="248"/>
      <c r="AN27" s="301"/>
      <c r="AO27" s="248"/>
      <c r="AP27" s="241"/>
      <c r="AQ27" s="238"/>
      <c r="AR27" s="235"/>
      <c r="AS27" s="241"/>
      <c r="AT27" s="238"/>
      <c r="AU27" s="235"/>
      <c r="AV27" s="241"/>
      <c r="AW27" s="238"/>
      <c r="AX27" s="235"/>
      <c r="AY27" s="241"/>
      <c r="AZ27" s="238"/>
      <c r="BA27" s="235"/>
      <c r="BB27" s="241"/>
      <c r="BC27" s="238"/>
      <c r="BD27" s="292"/>
      <c r="BE27" s="295"/>
      <c r="BF27" s="295"/>
      <c r="BG27" s="298"/>
    </row>
    <row r="28" spans="2:67" ht="28.15" customHeight="1" outlineLevel="1" thickBot="1">
      <c r="B28" s="34"/>
      <c r="C28" s="273"/>
      <c r="D28" s="64"/>
      <c r="E28" s="107"/>
      <c r="F28" s="107"/>
      <c r="G28" s="106"/>
      <c r="H28" s="258"/>
      <c r="I28" s="274"/>
      <c r="J28" s="274"/>
      <c r="K28" s="274"/>
      <c r="L28" s="59">
        <v>4</v>
      </c>
      <c r="M28" s="58" t="s">
        <v>447</v>
      </c>
      <c r="N28" s="59">
        <v>8</v>
      </c>
      <c r="O28" s="58" t="s">
        <v>461</v>
      </c>
      <c r="P28" s="59">
        <v>12</v>
      </c>
      <c r="Q28" s="58" t="s">
        <v>417</v>
      </c>
      <c r="R28" s="59">
        <v>16</v>
      </c>
      <c r="S28" s="58"/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50"/>
      <c r="AK28" s="250"/>
      <c r="AL28" s="55"/>
      <c r="AM28" s="249"/>
      <c r="AN28" s="302"/>
      <c r="AO28" s="249"/>
      <c r="AP28" s="242"/>
      <c r="AQ28" s="239"/>
      <c r="AR28" s="236"/>
      <c r="AS28" s="242"/>
      <c r="AT28" s="239"/>
      <c r="AU28" s="236"/>
      <c r="AV28" s="242"/>
      <c r="AW28" s="239"/>
      <c r="AX28" s="236"/>
      <c r="AY28" s="242"/>
      <c r="AZ28" s="239"/>
      <c r="BA28" s="236"/>
      <c r="BB28" s="242"/>
      <c r="BC28" s="239"/>
      <c r="BD28" s="293"/>
      <c r="BE28" s="296"/>
      <c r="BF28" s="296"/>
      <c r="BG28" s="299"/>
    </row>
    <row r="29" spans="2:67" ht="28.15" hidden="1" customHeight="1" outlineLevel="1">
      <c r="B29" s="34"/>
      <c r="C29" s="265">
        <v>2</v>
      </c>
      <c r="D29" s="54"/>
      <c r="E29" s="105"/>
      <c r="F29" s="105"/>
      <c r="G29" s="104"/>
      <c r="H29" s="259"/>
      <c r="I29" s="269"/>
      <c r="J29" s="269"/>
      <c r="K29" s="269"/>
      <c r="L29" s="48">
        <v>1</v>
      </c>
      <c r="M29" s="47" t="s">
        <v>422</v>
      </c>
      <c r="N29" s="48">
        <v>5</v>
      </c>
      <c r="O29" s="47" t="s">
        <v>479</v>
      </c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51"/>
      <c r="AK29" s="254"/>
      <c r="AL29" s="44"/>
      <c r="AM29" s="211"/>
      <c r="AN29" s="211"/>
      <c r="AO29" s="247">
        <f>SUMPRODUCT(LEN($M29:$AE32)-LEN(SUBSTITUTE($M29:$AE32,"A", "")))</f>
        <v>10</v>
      </c>
      <c r="AP29" s="240">
        <f>SUMPRODUCT(LEN($AH29:$AH32)-LEN(SUBSTITUTE($AH29:$AH32,"A", "")))</f>
        <v>0</v>
      </c>
      <c r="AQ29" s="237">
        <f>SUMPRODUCT(LEN($AG29:$AG32)-LEN(SUBSTITUTE($AG29:$AG32,"A", "")))</f>
        <v>0</v>
      </c>
      <c r="AR29" s="234">
        <f>SUMPRODUCT(LEN($M29:$AE32)-LEN(SUBSTITUTE($M29:$AE32,"S", "")))</f>
        <v>6</v>
      </c>
      <c r="AS29" s="240">
        <f>SUMPRODUCT(LEN($AH29:$AH32)-LEN(SUBSTITUTE($AH29:$AH32,"S", "")))</f>
        <v>0</v>
      </c>
      <c r="AT29" s="237">
        <f>SUMPRODUCT(LEN($AG29:$AG32)-LEN(SUBSTITUTE($AG29:$AG32,"S", "")))</f>
        <v>0</v>
      </c>
      <c r="AU29" s="234">
        <f>SUMPRODUCT(LEN($M29:$AE32)-LEN(SUBSTITUTE($M29:$AE32,"F", "")))</f>
        <v>1</v>
      </c>
      <c r="AV29" s="240">
        <f>SUMPRODUCT(LEN($AH29:$AH32)-LEN(SUBSTITUTE($AH29:$AH32,"F", "")))</f>
        <v>0</v>
      </c>
      <c r="AW29" s="237">
        <f>SUMPRODUCT(LEN($AG29:$AG32)-LEN(SUBSTITUTE($AG29:$AG32,"F", "")))</f>
        <v>0</v>
      </c>
      <c r="AX29" s="234">
        <f>SUMPRODUCT(LEN($M29:$AE32)-LEN(SUBSTITUTE($M29:$AE32,"G", "")))</f>
        <v>0</v>
      </c>
      <c r="AY29" s="240">
        <f>SUMPRODUCT(LEN($AH29:$AH32)-LEN(SUBSTITUTE($AH29:$AH32,"G", "")))</f>
        <v>0</v>
      </c>
      <c r="AZ29" s="237">
        <f>SUMPRODUCT(LEN($AG29:$AG32)-LEN(SUBSTITUTE($AG29:$AG32,"G", "")))</f>
        <v>0</v>
      </c>
      <c r="BA29" s="234">
        <f>SUMPRODUCT(LEN($M29:$AE32)-LEN(SUBSTITUTE($M29:$AE32,"M", "")))</f>
        <v>0</v>
      </c>
      <c r="BB29" s="240">
        <f>SUMPRODUCT(LEN($AH29:$AH32)-LEN(SUBSTITUTE($AH29:$AH32,"M", "")))</f>
        <v>0</v>
      </c>
      <c r="BC29" s="237">
        <f>SUMPRODUCT(LEN($AG29:$AG32)-LEN(SUBSTITUTE($AG29:$AG32,"M", "")))</f>
        <v>0</v>
      </c>
      <c r="BD29" s="291">
        <f>SUMPRODUCT(LEN($AI29:$AI32)-LEN(SUBSTITUTE($AI29:$AI32,"S", "")))</f>
        <v>0</v>
      </c>
      <c r="BE29" s="294">
        <f>SUMPRODUCT(LEN($AI29:$AI32)-LEN(SUBSTITUTE($AI29:$AI32,"F", "")))</f>
        <v>0</v>
      </c>
      <c r="BF29" s="294">
        <f>SUMPRODUCT(LEN($AI29:$AI32)-LEN(SUBSTITUTE($AI29:$AI32,"G", "")))</f>
        <v>0</v>
      </c>
      <c r="BG29" s="297">
        <f>SUMPRODUCT(LEN($AI29:$AI32)-LEN(SUBSTITUTE($AI29:$AI32,"M", "")))</f>
        <v>0</v>
      </c>
    </row>
    <row r="30" spans="2:67" ht="28.15" hidden="1" customHeight="1" outlineLevel="1" thickBot="1">
      <c r="B30" s="34"/>
      <c r="C30" s="266"/>
      <c r="D30" s="43"/>
      <c r="E30" s="103"/>
      <c r="F30" s="103"/>
      <c r="G30" s="102"/>
      <c r="H30" s="260"/>
      <c r="I30" s="270"/>
      <c r="J30" s="270"/>
      <c r="K30" s="270"/>
      <c r="L30" s="37">
        <v>2</v>
      </c>
      <c r="M30" s="36" t="s">
        <v>426</v>
      </c>
      <c r="N30" s="37">
        <v>6</v>
      </c>
      <c r="O30" s="36" t="s">
        <v>422</v>
      </c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52"/>
      <c r="AK30" s="255"/>
      <c r="AL30" s="23"/>
      <c r="AM30" s="211"/>
      <c r="AN30" s="211"/>
      <c r="AO30" s="248"/>
      <c r="AP30" s="241"/>
      <c r="AQ30" s="238"/>
      <c r="AR30" s="235"/>
      <c r="AS30" s="241"/>
      <c r="AT30" s="238"/>
      <c r="AU30" s="235"/>
      <c r="AV30" s="241"/>
      <c r="AW30" s="238"/>
      <c r="AX30" s="235"/>
      <c r="AY30" s="241"/>
      <c r="AZ30" s="238"/>
      <c r="BA30" s="235"/>
      <c r="BB30" s="241"/>
      <c r="BC30" s="238"/>
      <c r="BD30" s="292"/>
      <c r="BE30" s="295"/>
      <c r="BF30" s="295"/>
      <c r="BG30" s="298"/>
    </row>
    <row r="31" spans="2:67" ht="28.15" hidden="1" customHeight="1" outlineLevel="1">
      <c r="B31" s="34"/>
      <c r="C31" s="267"/>
      <c r="D31" s="33"/>
      <c r="E31" s="101"/>
      <c r="F31" s="101"/>
      <c r="G31" s="100"/>
      <c r="H31" s="257"/>
      <c r="I31" s="271"/>
      <c r="J31" s="271"/>
      <c r="K31" s="271"/>
      <c r="L31" s="27">
        <v>3</v>
      </c>
      <c r="M31" s="26" t="s">
        <v>422</v>
      </c>
      <c r="N31" s="27">
        <v>7</v>
      </c>
      <c r="O31" s="26" t="s">
        <v>583</v>
      </c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52"/>
      <c r="AK31" s="255"/>
      <c r="AL31" s="23"/>
      <c r="AM31" s="211"/>
      <c r="AN31" s="211"/>
      <c r="AO31" s="248"/>
      <c r="AP31" s="241"/>
      <c r="AQ31" s="238"/>
      <c r="AR31" s="235"/>
      <c r="AS31" s="241"/>
      <c r="AT31" s="238"/>
      <c r="AU31" s="235"/>
      <c r="AV31" s="241"/>
      <c r="AW31" s="238"/>
      <c r="AX31" s="235"/>
      <c r="AY31" s="241"/>
      <c r="AZ31" s="238"/>
      <c r="BA31" s="235"/>
      <c r="BB31" s="241"/>
      <c r="BC31" s="238"/>
      <c r="BD31" s="292"/>
      <c r="BE31" s="295"/>
      <c r="BF31" s="295"/>
      <c r="BG31" s="298"/>
    </row>
    <row r="32" spans="2:67" ht="28.15" hidden="1" customHeight="1" outlineLevel="1" thickBot="1">
      <c r="B32" s="34"/>
      <c r="C32" s="273"/>
      <c r="D32" s="64"/>
      <c r="E32" s="107"/>
      <c r="F32" s="107"/>
      <c r="G32" s="106"/>
      <c r="H32" s="258"/>
      <c r="I32" s="274"/>
      <c r="J32" s="274"/>
      <c r="K32" s="274"/>
      <c r="L32" s="59">
        <v>4</v>
      </c>
      <c r="M32" s="58" t="s">
        <v>537</v>
      </c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53"/>
      <c r="AK32" s="256"/>
      <c r="AL32" s="55"/>
      <c r="AM32" s="211"/>
      <c r="AN32" s="211"/>
      <c r="AO32" s="249"/>
      <c r="AP32" s="242"/>
      <c r="AQ32" s="239"/>
      <c r="AR32" s="236"/>
      <c r="AS32" s="242"/>
      <c r="AT32" s="239"/>
      <c r="AU32" s="236"/>
      <c r="AV32" s="242"/>
      <c r="AW32" s="239"/>
      <c r="AX32" s="236"/>
      <c r="AY32" s="242"/>
      <c r="AZ32" s="239"/>
      <c r="BA32" s="236"/>
      <c r="BB32" s="242"/>
      <c r="BC32" s="239"/>
      <c r="BD32" s="293"/>
      <c r="BE32" s="296"/>
      <c r="BF32" s="296"/>
      <c r="BG32" s="299"/>
    </row>
    <row r="33" spans="2:67" ht="28.15" hidden="1" customHeight="1" outlineLevel="1">
      <c r="B33" s="34"/>
      <c r="C33" s="265">
        <v>3</v>
      </c>
      <c r="D33" s="54"/>
      <c r="E33" s="105"/>
      <c r="F33" s="105"/>
      <c r="G33" s="104"/>
      <c r="H33" s="259"/>
      <c r="I33" s="269"/>
      <c r="J33" s="269"/>
      <c r="K33" s="269"/>
      <c r="L33" s="229" t="s">
        <v>287</v>
      </c>
      <c r="M33" s="278"/>
      <c r="N33" s="229" t="s">
        <v>286</v>
      </c>
      <c r="O33" s="278"/>
      <c r="P33" s="229" t="s">
        <v>286</v>
      </c>
      <c r="Q33" s="230"/>
      <c r="R33" s="229" t="s">
        <v>286</v>
      </c>
      <c r="S33" s="230"/>
      <c r="T33" s="229" t="s">
        <v>286</v>
      </c>
      <c r="U33" s="230"/>
      <c r="V33" s="229" t="s">
        <v>286</v>
      </c>
      <c r="W33" s="230"/>
      <c r="X33" s="48">
        <v>25</v>
      </c>
      <c r="Y33" s="47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44"/>
      <c r="AK33" s="244"/>
      <c r="AL33" s="44"/>
      <c r="AM33" s="211"/>
      <c r="AN33" s="211"/>
      <c r="AO33" s="247">
        <f>SUMPRODUCT(LEN($M33:$AE36)-LEN(SUBSTITUTE($M33:$AE36,"A", "")))</f>
        <v>5</v>
      </c>
      <c r="AP33" s="240">
        <f>SUMPRODUCT(LEN($AH33:$AH36)-LEN(SUBSTITUTE($AH33:$AH36,"A", "")))</f>
        <v>0</v>
      </c>
      <c r="AQ33" s="237">
        <f>SUMPRODUCT(LEN($AG33:$AG36)-LEN(SUBSTITUTE($AG33:$AG36,"A", "")))</f>
        <v>0</v>
      </c>
      <c r="AR33" s="234">
        <f>SUMPRODUCT(LEN($M33:$AE36)-LEN(SUBSTITUTE($M33:$AE36,"S", "")))</f>
        <v>1</v>
      </c>
      <c r="AS33" s="240">
        <f>SUMPRODUCT(LEN($AH33:$AH36)-LEN(SUBSTITUTE($AH33:$AH36,"S", "")))</f>
        <v>0</v>
      </c>
      <c r="AT33" s="237">
        <f>SUMPRODUCT(LEN($AG33:$AG36)-LEN(SUBSTITUTE($AG33:$AG36,"S", "")))</f>
        <v>0</v>
      </c>
      <c r="AU33" s="234">
        <f>SUMPRODUCT(LEN($M33:$AE36)-LEN(SUBSTITUTE($M33:$AE36,"F", "")))</f>
        <v>5</v>
      </c>
      <c r="AV33" s="240">
        <f>SUMPRODUCT(LEN($AH33:$AH36)-LEN(SUBSTITUTE($AH33:$AH36,"F", "")))</f>
        <v>0</v>
      </c>
      <c r="AW33" s="237">
        <f>SUMPRODUCT(LEN($AG33:$AG36)-LEN(SUBSTITUTE($AG33:$AG36,"F", "")))</f>
        <v>0</v>
      </c>
      <c r="AX33" s="234">
        <f>SUMPRODUCT(LEN($M33:$AE36)-LEN(SUBSTITUTE($M33:$AE36,"G", "")))</f>
        <v>0</v>
      </c>
      <c r="AY33" s="240">
        <f>SUMPRODUCT(LEN($AH33:$AH36)-LEN(SUBSTITUTE($AH33:$AH36,"G", "")))</f>
        <v>0</v>
      </c>
      <c r="AZ33" s="237">
        <f>SUMPRODUCT(LEN($AG33:$AG36)-LEN(SUBSTITUTE($AG33:$AG36,"G", "")))</f>
        <v>0</v>
      </c>
      <c r="BA33" s="234">
        <f>SUMPRODUCT(LEN($M33:$AE36)-LEN(SUBSTITUTE($M33:$AE36,"M", "")))</f>
        <v>0</v>
      </c>
      <c r="BB33" s="240">
        <f>SUMPRODUCT(LEN($AH33:$AH36)-LEN(SUBSTITUTE($AH33:$AH36,"M", "")))</f>
        <v>0</v>
      </c>
      <c r="BC33" s="237">
        <f>SUMPRODUCT(LEN($AG33:$AG36)-LEN(SUBSTITUTE($AG33:$AG36,"M", "")))</f>
        <v>0</v>
      </c>
      <c r="BD33" s="291">
        <f>SUMPRODUCT(LEN($AI33:$AI36)-LEN(SUBSTITUTE($AI33:$AI36,"S", "")))</f>
        <v>0</v>
      </c>
      <c r="BE33" s="294">
        <f>SUMPRODUCT(LEN($AI33:$AI36)-LEN(SUBSTITUTE($AI33:$AI36,"F", "")))</f>
        <v>0</v>
      </c>
      <c r="BF33" s="294">
        <f>SUMPRODUCT(LEN($AI33:$AI36)-LEN(SUBSTITUTE($AI33:$AI36,"G", "")))</f>
        <v>0</v>
      </c>
      <c r="BG33" s="297">
        <f>SUMPRODUCT(LEN($AI33:$AI36)-LEN(SUBSTITUTE($AI33:$AI36,"M", "")))</f>
        <v>0</v>
      </c>
    </row>
    <row r="34" spans="2:67" ht="28.15" hidden="1" customHeight="1" outlineLevel="1" thickBot="1">
      <c r="B34" s="34"/>
      <c r="C34" s="266"/>
      <c r="D34" s="43"/>
      <c r="E34" s="103"/>
      <c r="F34" s="103"/>
      <c r="G34" s="102"/>
      <c r="H34" s="260"/>
      <c r="I34" s="270"/>
      <c r="J34" s="270"/>
      <c r="K34" s="270"/>
      <c r="L34" s="78"/>
      <c r="M34" s="74"/>
      <c r="N34" s="78"/>
      <c r="O34" s="74"/>
      <c r="P34" s="78"/>
      <c r="Q34" s="74"/>
      <c r="R34" s="78"/>
      <c r="S34" s="74"/>
      <c r="T34" s="78"/>
      <c r="U34" s="74"/>
      <c r="V34" s="78"/>
      <c r="W34" s="74"/>
      <c r="X34" s="37">
        <v>26</v>
      </c>
      <c r="Y34" s="36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45"/>
      <c r="AK34" s="245"/>
      <c r="AL34" s="23"/>
      <c r="AM34" s="211"/>
      <c r="AN34" s="211"/>
      <c r="AO34" s="248"/>
      <c r="AP34" s="241"/>
      <c r="AQ34" s="238"/>
      <c r="AR34" s="235"/>
      <c r="AS34" s="241"/>
      <c r="AT34" s="238"/>
      <c r="AU34" s="235"/>
      <c r="AV34" s="241"/>
      <c r="AW34" s="238"/>
      <c r="AX34" s="235"/>
      <c r="AY34" s="241"/>
      <c r="AZ34" s="238"/>
      <c r="BA34" s="235"/>
      <c r="BB34" s="241"/>
      <c r="BC34" s="238"/>
      <c r="BD34" s="292"/>
      <c r="BE34" s="295"/>
      <c r="BF34" s="295"/>
      <c r="BG34" s="298"/>
    </row>
    <row r="35" spans="2:67" ht="28.15" hidden="1" customHeight="1" outlineLevel="1">
      <c r="B35" s="34"/>
      <c r="C35" s="267"/>
      <c r="D35" s="33"/>
      <c r="E35" s="101"/>
      <c r="F35" s="101"/>
      <c r="G35" s="100"/>
      <c r="H35" s="257"/>
      <c r="I35" s="271"/>
      <c r="J35" s="271"/>
      <c r="K35" s="271"/>
      <c r="L35" s="48">
        <v>1</v>
      </c>
      <c r="M35" s="47" t="s">
        <v>422</v>
      </c>
      <c r="N35" s="48">
        <v>5</v>
      </c>
      <c r="O35" s="47" t="s">
        <v>479</v>
      </c>
      <c r="P35" s="48">
        <v>9</v>
      </c>
      <c r="Q35" s="47"/>
      <c r="R35" s="48">
        <v>13</v>
      </c>
      <c r="S35" s="47"/>
      <c r="T35" s="48">
        <v>17</v>
      </c>
      <c r="U35" s="47"/>
      <c r="V35" s="48">
        <v>21</v>
      </c>
      <c r="W35" s="47"/>
      <c r="X35" s="27">
        <v>27</v>
      </c>
      <c r="Y35" s="26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45"/>
      <c r="AK35" s="245"/>
      <c r="AL35" s="23"/>
      <c r="AM35" s="211"/>
      <c r="AN35" s="211"/>
      <c r="AO35" s="248"/>
      <c r="AP35" s="241"/>
      <c r="AQ35" s="238"/>
      <c r="AR35" s="235"/>
      <c r="AS35" s="241"/>
      <c r="AT35" s="238"/>
      <c r="AU35" s="235"/>
      <c r="AV35" s="241"/>
      <c r="AW35" s="238"/>
      <c r="AX35" s="235"/>
      <c r="AY35" s="241"/>
      <c r="AZ35" s="238"/>
      <c r="BA35" s="235"/>
      <c r="BB35" s="241"/>
      <c r="BC35" s="238"/>
      <c r="BD35" s="292"/>
      <c r="BE35" s="295"/>
      <c r="BF35" s="295"/>
      <c r="BG35" s="298"/>
    </row>
    <row r="36" spans="2:67" ht="28.15" hidden="1" customHeight="1" outlineLevel="1" thickBot="1">
      <c r="B36" s="22"/>
      <c r="C36" s="268"/>
      <c r="D36" s="21"/>
      <c r="E36" s="109"/>
      <c r="F36" s="109"/>
      <c r="G36" s="108"/>
      <c r="H36" s="258"/>
      <c r="I36" s="272"/>
      <c r="J36" s="272"/>
      <c r="K36" s="272"/>
      <c r="L36" s="37">
        <v>2</v>
      </c>
      <c r="M36" s="36" t="s">
        <v>426</v>
      </c>
      <c r="N36" s="37">
        <v>6</v>
      </c>
      <c r="O36" s="36" t="s">
        <v>422</v>
      </c>
      <c r="P36" s="37">
        <v>10</v>
      </c>
      <c r="Q36" s="36"/>
      <c r="R36" s="37">
        <v>14</v>
      </c>
      <c r="S36" s="36"/>
      <c r="T36" s="37">
        <v>18</v>
      </c>
      <c r="U36" s="36"/>
      <c r="V36" s="37">
        <v>22</v>
      </c>
      <c r="W36" s="36"/>
      <c r="X36" s="15">
        <v>28</v>
      </c>
      <c r="Y36" s="14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46"/>
      <c r="AK36" s="246"/>
      <c r="AL36" s="11"/>
      <c r="AM36" s="211"/>
      <c r="AN36" s="211"/>
      <c r="AO36" s="249"/>
      <c r="AP36" s="242"/>
      <c r="AQ36" s="239"/>
      <c r="AR36" s="236"/>
      <c r="AS36" s="242"/>
      <c r="AT36" s="239"/>
      <c r="AU36" s="236"/>
      <c r="AV36" s="242"/>
      <c r="AW36" s="239"/>
      <c r="AX36" s="236"/>
      <c r="AY36" s="242"/>
      <c r="AZ36" s="239"/>
      <c r="BA36" s="236"/>
      <c r="BB36" s="242"/>
      <c r="BC36" s="239"/>
      <c r="BD36" s="293"/>
      <c r="BE36" s="296"/>
      <c r="BF36" s="296"/>
      <c r="BG36" s="299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29" t="s">
        <v>287</v>
      </c>
      <c r="M37" s="278"/>
      <c r="N37" s="229" t="s">
        <v>286</v>
      </c>
      <c r="O37" s="278"/>
      <c r="P37" s="229" t="s">
        <v>286</v>
      </c>
      <c r="Q37" s="230"/>
      <c r="R37" s="229" t="s">
        <v>286</v>
      </c>
      <c r="S37" s="230"/>
      <c r="T37" s="229" t="s">
        <v>286</v>
      </c>
      <c r="U37" s="230"/>
      <c r="V37" s="229" t="s">
        <v>286</v>
      </c>
      <c r="W37" s="230"/>
      <c r="X37" s="229" t="s">
        <v>286</v>
      </c>
      <c r="Y37" s="230"/>
      <c r="Z37" s="229" t="s">
        <v>286</v>
      </c>
      <c r="AA37" s="230"/>
      <c r="AB37" s="229" t="s">
        <v>286</v>
      </c>
      <c r="AC37" s="230"/>
      <c r="AD37" s="229" t="s">
        <v>286</v>
      </c>
      <c r="AE37" s="230"/>
      <c r="AF37" s="243" t="s">
        <v>285</v>
      </c>
      <c r="AG37" s="230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190</v>
      </c>
      <c r="E38" s="275">
        <v>3116.92</v>
      </c>
      <c r="F38" s="276"/>
      <c r="G38" s="277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37</v>
      </c>
      <c r="AP38" s="70">
        <f t="shared" si="2"/>
        <v>1</v>
      </c>
      <c r="AQ38" s="69">
        <f t="shared" si="2"/>
        <v>0</v>
      </c>
      <c r="AR38" s="71">
        <f t="shared" si="2"/>
        <v>43</v>
      </c>
      <c r="AS38" s="70">
        <f t="shared" si="2"/>
        <v>5</v>
      </c>
      <c r="AT38" s="69">
        <f t="shared" si="2"/>
        <v>0</v>
      </c>
      <c r="AU38" s="71">
        <f t="shared" si="2"/>
        <v>7</v>
      </c>
      <c r="AV38" s="70">
        <f t="shared" si="2"/>
        <v>0</v>
      </c>
      <c r="AW38" s="69">
        <f t="shared" si="2"/>
        <v>0</v>
      </c>
      <c r="AX38" s="71">
        <f t="shared" si="2"/>
        <v>2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1</v>
      </c>
      <c r="BG38" s="66">
        <f t="shared" si="2"/>
        <v>0</v>
      </c>
      <c r="BH38" s="65" t="s">
        <v>257</v>
      </c>
      <c r="BK38" s="5">
        <f>SUM(AO38:AQ38)</f>
        <v>38</v>
      </c>
      <c r="BL38" s="5">
        <f>SUM(AR38:AT38,BD38)</f>
        <v>48</v>
      </c>
      <c r="BM38" s="5">
        <f>SUM(AU38:AW38,BE38)</f>
        <v>7</v>
      </c>
      <c r="BN38" s="5">
        <f>SUM(AX38:AZ38,BF38)</f>
        <v>3</v>
      </c>
      <c r="BO38" s="5">
        <f>SUM(BA38:BC38,BG38)</f>
        <v>0</v>
      </c>
    </row>
    <row r="39" spans="2:67" ht="28.15" customHeight="1" outlineLevel="1">
      <c r="B39" s="34"/>
      <c r="C39" s="265">
        <v>1</v>
      </c>
      <c r="D39" s="219" t="s">
        <v>614</v>
      </c>
      <c r="E39" s="105"/>
      <c r="F39" s="105"/>
      <c r="G39" s="104"/>
      <c r="H39" s="259" t="s">
        <v>329</v>
      </c>
      <c r="I39" s="269">
        <v>80</v>
      </c>
      <c r="J39" s="269">
        <v>20</v>
      </c>
      <c r="K39" s="269">
        <v>4</v>
      </c>
      <c r="L39" s="48">
        <v>1</v>
      </c>
      <c r="M39" s="47" t="s">
        <v>613</v>
      </c>
      <c r="N39" s="48">
        <v>5</v>
      </c>
      <c r="O39" s="47" t="s">
        <v>426</v>
      </c>
      <c r="P39" s="48">
        <v>9</v>
      </c>
      <c r="Q39" s="47" t="s">
        <v>529</v>
      </c>
      <c r="R39" s="48">
        <v>13</v>
      </c>
      <c r="S39" s="47" t="s">
        <v>425</v>
      </c>
      <c r="T39" s="48">
        <v>17</v>
      </c>
      <c r="U39" s="47"/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612</v>
      </c>
      <c r="AI39" s="45" t="s">
        <v>513</v>
      </c>
      <c r="AJ39" s="244"/>
      <c r="AK39" s="244"/>
      <c r="AL39" s="44"/>
      <c r="AM39" s="247">
        <f>SUMPRODUCT(LEN($M39:$AE42)-LEN(SUBSTITUTE($M39:$AE42,"/", "")))/2</f>
        <v>4</v>
      </c>
      <c r="AN39" s="300">
        <f>SUMPRODUCT(LEN($M39:$AE42)-LEN(SUBSTITUTE($M39:$AE42,"-", "")))</f>
        <v>1</v>
      </c>
      <c r="AO39" s="247">
        <f>SUMPRODUCT(LEN($M39:$AE42)-LEN(SUBSTITUTE($M39:$AE42,"A", "")))</f>
        <v>22</v>
      </c>
      <c r="AP39" s="240">
        <f>SUMPRODUCT(LEN($AH39:$AH42)-LEN(SUBSTITUTE($AH39:$AH42,"A", "")))</f>
        <v>1</v>
      </c>
      <c r="AQ39" s="237">
        <f>SUMPRODUCT(LEN($AG39:$AG42)-LEN(SUBSTITUTE($AG39:$AG42,"A", "")))</f>
        <v>0</v>
      </c>
      <c r="AR39" s="234">
        <f>SUMPRODUCT(LEN($M39:$AE42)-LEN(SUBSTITUTE($M39:$AE42,"S", "")))</f>
        <v>32</v>
      </c>
      <c r="AS39" s="240">
        <f>SUMPRODUCT(LEN($AH39:$AH42)-LEN(SUBSTITUTE($AH39:$AH42,"S", "")))</f>
        <v>5</v>
      </c>
      <c r="AT39" s="237">
        <f>SUMPRODUCT(LEN($AG39:$AG42)-LEN(SUBSTITUTE($AG39:$AG42,"S", "")))</f>
        <v>0</v>
      </c>
      <c r="AU39" s="234">
        <f>SUMPRODUCT(LEN($M39:$AE42)-LEN(SUBSTITUTE($M39:$AE42,"F", "")))</f>
        <v>0</v>
      </c>
      <c r="AV39" s="240">
        <f>SUMPRODUCT(LEN($AH39:$AH42)-LEN(SUBSTITUTE($AH39:$AH42,"F", "")))</f>
        <v>0</v>
      </c>
      <c r="AW39" s="237">
        <f>SUMPRODUCT(LEN($AG39:$AG42)-LEN(SUBSTITUTE($AG39:$AG42,"F", "")))</f>
        <v>0</v>
      </c>
      <c r="AX39" s="234">
        <f>SUMPRODUCT(LEN($M39:$AE42)-LEN(SUBSTITUTE($M39:$AE42,"G", "")))</f>
        <v>2</v>
      </c>
      <c r="AY39" s="240">
        <f>SUMPRODUCT(LEN($AH39:$AH42)-LEN(SUBSTITUTE($AH39:$AH42,"G", "")))</f>
        <v>0</v>
      </c>
      <c r="AZ39" s="237">
        <f>SUMPRODUCT(LEN($AG39:$AG42)-LEN(SUBSTITUTE($AG39:$AG42,"G", "")))</f>
        <v>0</v>
      </c>
      <c r="BA39" s="234">
        <f>SUMPRODUCT(LEN($M39:$AE42)-LEN(SUBSTITUTE($M39:$AE42,"M", "")))</f>
        <v>0</v>
      </c>
      <c r="BB39" s="240">
        <f>SUMPRODUCT(LEN($AH39:$AH42)-LEN(SUBSTITUTE($AH39:$AH42,"M", "")))</f>
        <v>0</v>
      </c>
      <c r="BC39" s="237">
        <f>SUMPRODUCT(LEN($AG39:$AG42)-LEN(SUBSTITUTE($AG39:$AG42,"M", "")))</f>
        <v>0</v>
      </c>
      <c r="BD39" s="291">
        <f>SUMPRODUCT(LEN($AI39:$AI42)-LEN(SUBSTITUTE($AI39:$AI42,"S", "")))</f>
        <v>0</v>
      </c>
      <c r="BE39" s="294">
        <f>SUMPRODUCT(LEN($AI39:$AI42)-LEN(SUBSTITUTE($AI39:$AI42,"F", "")))</f>
        <v>0</v>
      </c>
      <c r="BF39" s="294">
        <f>SUMPRODUCT(LEN($AI39:$AI42)-LEN(SUBSTITUTE($AI39:$AI42,"G", "")))</f>
        <v>1</v>
      </c>
      <c r="BG39" s="297">
        <f>SUMPRODUCT(LEN($AI39:$AI42)-LEN(SUBSTITUTE($AI39:$AI42,"M", "")))</f>
        <v>0</v>
      </c>
    </row>
    <row r="40" spans="2:67" ht="28.15" customHeight="1" outlineLevel="1" thickBot="1">
      <c r="B40" s="34"/>
      <c r="C40" s="266"/>
      <c r="D40" s="43" t="s">
        <v>611</v>
      </c>
      <c r="E40" s="103"/>
      <c r="F40" s="103"/>
      <c r="G40" s="102"/>
      <c r="H40" s="260"/>
      <c r="I40" s="270"/>
      <c r="J40" s="270"/>
      <c r="K40" s="270"/>
      <c r="L40" s="37">
        <v>2</v>
      </c>
      <c r="M40" s="36" t="s">
        <v>426</v>
      </c>
      <c r="N40" s="37">
        <v>6</v>
      </c>
      <c r="O40" s="36" t="s">
        <v>422</v>
      </c>
      <c r="P40" s="37">
        <v>10</v>
      </c>
      <c r="Q40" s="36" t="s">
        <v>454</v>
      </c>
      <c r="R40" s="37">
        <v>14</v>
      </c>
      <c r="S40" s="36" t="s">
        <v>418</v>
      </c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610</v>
      </c>
      <c r="AI40" s="24"/>
      <c r="AJ40" s="245"/>
      <c r="AK40" s="245"/>
      <c r="AL40" s="23"/>
      <c r="AM40" s="248"/>
      <c r="AN40" s="301"/>
      <c r="AO40" s="248"/>
      <c r="AP40" s="241"/>
      <c r="AQ40" s="238"/>
      <c r="AR40" s="235"/>
      <c r="AS40" s="241"/>
      <c r="AT40" s="238"/>
      <c r="AU40" s="235"/>
      <c r="AV40" s="241"/>
      <c r="AW40" s="238"/>
      <c r="AX40" s="235"/>
      <c r="AY40" s="241"/>
      <c r="AZ40" s="238"/>
      <c r="BA40" s="235"/>
      <c r="BB40" s="241"/>
      <c r="BC40" s="238"/>
      <c r="BD40" s="292"/>
      <c r="BE40" s="295"/>
      <c r="BF40" s="295"/>
      <c r="BG40" s="298"/>
    </row>
    <row r="41" spans="2:67" ht="28.15" customHeight="1" outlineLevel="1">
      <c r="B41" s="34"/>
      <c r="C41" s="267"/>
      <c r="D41" s="33"/>
      <c r="E41" s="101"/>
      <c r="F41" s="101"/>
      <c r="G41" s="100"/>
      <c r="H41" s="257">
        <v>191</v>
      </c>
      <c r="I41" s="271"/>
      <c r="J41" s="271"/>
      <c r="K41" s="271"/>
      <c r="L41" s="27">
        <v>3</v>
      </c>
      <c r="M41" s="26" t="s">
        <v>609</v>
      </c>
      <c r="N41" s="27">
        <v>7</v>
      </c>
      <c r="O41" s="26" t="s">
        <v>496</v>
      </c>
      <c r="P41" s="27">
        <v>11</v>
      </c>
      <c r="Q41" s="26" t="s">
        <v>605</v>
      </c>
      <c r="R41" s="27">
        <v>15</v>
      </c>
      <c r="S41" s="26" t="s">
        <v>418</v>
      </c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45"/>
      <c r="AK41" s="245"/>
      <c r="AL41" s="23"/>
      <c r="AM41" s="248"/>
      <c r="AN41" s="301"/>
      <c r="AO41" s="248"/>
      <c r="AP41" s="241"/>
      <c r="AQ41" s="238"/>
      <c r="AR41" s="235"/>
      <c r="AS41" s="241"/>
      <c r="AT41" s="238"/>
      <c r="AU41" s="235"/>
      <c r="AV41" s="241"/>
      <c r="AW41" s="238"/>
      <c r="AX41" s="235"/>
      <c r="AY41" s="241"/>
      <c r="AZ41" s="238"/>
      <c r="BA41" s="235"/>
      <c r="BB41" s="241"/>
      <c r="BC41" s="238"/>
      <c r="BD41" s="292"/>
      <c r="BE41" s="295"/>
      <c r="BF41" s="295"/>
      <c r="BG41" s="298"/>
    </row>
    <row r="42" spans="2:67" ht="28.15" customHeight="1" outlineLevel="1" thickBot="1">
      <c r="B42" s="34"/>
      <c r="C42" s="273"/>
      <c r="D42" s="64"/>
      <c r="E42" s="107"/>
      <c r="F42" s="107"/>
      <c r="G42" s="106"/>
      <c r="H42" s="258"/>
      <c r="I42" s="274"/>
      <c r="J42" s="274"/>
      <c r="K42" s="274"/>
      <c r="L42" s="59">
        <v>4</v>
      </c>
      <c r="M42" s="58" t="s">
        <v>608</v>
      </c>
      <c r="N42" s="59">
        <v>8</v>
      </c>
      <c r="O42" s="58" t="s">
        <v>517</v>
      </c>
      <c r="P42" s="59">
        <v>12</v>
      </c>
      <c r="Q42" s="58" t="s">
        <v>607</v>
      </c>
      <c r="R42" s="59">
        <v>16</v>
      </c>
      <c r="S42" s="58" t="s">
        <v>417</v>
      </c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50"/>
      <c r="AK42" s="250"/>
      <c r="AL42" s="55"/>
      <c r="AM42" s="249"/>
      <c r="AN42" s="302"/>
      <c r="AO42" s="249"/>
      <c r="AP42" s="242"/>
      <c r="AQ42" s="239"/>
      <c r="AR42" s="236"/>
      <c r="AS42" s="242"/>
      <c r="AT42" s="239"/>
      <c r="AU42" s="236"/>
      <c r="AV42" s="242"/>
      <c r="AW42" s="239"/>
      <c r="AX42" s="236"/>
      <c r="AY42" s="242"/>
      <c r="AZ42" s="239"/>
      <c r="BA42" s="236"/>
      <c r="BB42" s="242"/>
      <c r="BC42" s="239"/>
      <c r="BD42" s="293"/>
      <c r="BE42" s="296"/>
      <c r="BF42" s="296"/>
      <c r="BG42" s="299"/>
    </row>
    <row r="43" spans="2:67" ht="28.15" hidden="1" customHeight="1" outlineLevel="1">
      <c r="B43" s="34"/>
      <c r="C43" s="265">
        <v>2</v>
      </c>
      <c r="D43" s="54"/>
      <c r="E43" s="105"/>
      <c r="F43" s="105"/>
      <c r="G43" s="104"/>
      <c r="H43" s="259"/>
      <c r="I43" s="269"/>
      <c r="J43" s="269"/>
      <c r="K43" s="269"/>
      <c r="L43" s="27">
        <v>3</v>
      </c>
      <c r="M43" s="26" t="s">
        <v>422</v>
      </c>
      <c r="N43" s="27">
        <v>7</v>
      </c>
      <c r="O43" s="26" t="s">
        <v>583</v>
      </c>
      <c r="P43" s="27">
        <v>11</v>
      </c>
      <c r="Q43" s="26"/>
      <c r="R43" s="27">
        <v>15</v>
      </c>
      <c r="S43" s="26"/>
      <c r="T43" s="27">
        <v>19</v>
      </c>
      <c r="U43" s="26"/>
      <c r="V43" s="27">
        <v>23</v>
      </c>
      <c r="W43" s="26"/>
      <c r="X43" s="48">
        <v>25</v>
      </c>
      <c r="Y43" s="47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51"/>
      <c r="AK43" s="254"/>
      <c r="AL43" s="44"/>
      <c r="AM43" s="211"/>
      <c r="AN43" s="211"/>
      <c r="AO43" s="247">
        <f>SUMPRODUCT(LEN($M43:$AE46)-LEN(SUBSTITUTE($M43:$AE46,"A", "")))</f>
        <v>5</v>
      </c>
      <c r="AP43" s="240">
        <f>SUMPRODUCT(LEN($AH43:$AH46)-LEN(SUBSTITUTE($AH43:$AH46,"A", "")))</f>
        <v>0</v>
      </c>
      <c r="AQ43" s="237">
        <f>SUMPRODUCT(LEN($AG43:$AG46)-LEN(SUBSTITUTE($AG43:$AG46,"A", "")))</f>
        <v>0</v>
      </c>
      <c r="AR43" s="234">
        <f>SUMPRODUCT(LEN($M43:$AE46)-LEN(SUBSTITUTE($M43:$AE46,"S", "")))</f>
        <v>5</v>
      </c>
      <c r="AS43" s="240">
        <f>SUMPRODUCT(LEN($AH43:$AH46)-LEN(SUBSTITUTE($AH43:$AH46,"S", "")))</f>
        <v>0</v>
      </c>
      <c r="AT43" s="237">
        <f>SUMPRODUCT(LEN($AG43:$AG46)-LEN(SUBSTITUTE($AG43:$AG46,"S", "")))</f>
        <v>0</v>
      </c>
      <c r="AU43" s="234">
        <f>SUMPRODUCT(LEN($M43:$AE46)-LEN(SUBSTITUTE($M43:$AE46,"F", "")))</f>
        <v>6</v>
      </c>
      <c r="AV43" s="240">
        <f>SUMPRODUCT(LEN($AH43:$AH46)-LEN(SUBSTITUTE($AH43:$AH46,"F", "")))</f>
        <v>0</v>
      </c>
      <c r="AW43" s="237">
        <f>SUMPRODUCT(LEN($AG43:$AG46)-LEN(SUBSTITUTE($AG43:$AG46,"F", "")))</f>
        <v>0</v>
      </c>
      <c r="AX43" s="234">
        <f>SUMPRODUCT(LEN($M43:$AE46)-LEN(SUBSTITUTE($M43:$AE46,"G", "")))</f>
        <v>0</v>
      </c>
      <c r="AY43" s="240">
        <f>SUMPRODUCT(LEN($AH43:$AH46)-LEN(SUBSTITUTE($AH43:$AH46,"G", "")))</f>
        <v>0</v>
      </c>
      <c r="AZ43" s="237">
        <f>SUMPRODUCT(LEN($AG43:$AG46)-LEN(SUBSTITUTE($AG43:$AG46,"G", "")))</f>
        <v>0</v>
      </c>
      <c r="BA43" s="234">
        <f>SUMPRODUCT(LEN($M43:$AE46)-LEN(SUBSTITUTE($M43:$AE46,"M", "")))</f>
        <v>0</v>
      </c>
      <c r="BB43" s="240">
        <f>SUMPRODUCT(LEN($AH43:$AH46)-LEN(SUBSTITUTE($AH43:$AH46,"M", "")))</f>
        <v>0</v>
      </c>
      <c r="BC43" s="237">
        <f>SUMPRODUCT(LEN($AG43:$AG46)-LEN(SUBSTITUTE($AG43:$AG46,"M", "")))</f>
        <v>0</v>
      </c>
      <c r="BD43" s="291">
        <f>SUMPRODUCT(LEN($AI43:$AI46)-LEN(SUBSTITUTE($AI43:$AI46,"S", "")))</f>
        <v>0</v>
      </c>
      <c r="BE43" s="294">
        <f>SUMPRODUCT(LEN($AI43:$AI46)-LEN(SUBSTITUTE($AI43:$AI46,"F", "")))</f>
        <v>0</v>
      </c>
      <c r="BF43" s="294">
        <f>SUMPRODUCT(LEN($AI43:$AI46)-LEN(SUBSTITUTE($AI43:$AI46,"G", "")))</f>
        <v>0</v>
      </c>
      <c r="BG43" s="297">
        <f>SUMPRODUCT(LEN($AI43:$AI46)-LEN(SUBSTITUTE($AI43:$AI46,"M", "")))</f>
        <v>0</v>
      </c>
    </row>
    <row r="44" spans="2:67" ht="28.15" hidden="1" customHeight="1" outlineLevel="1" thickBot="1">
      <c r="B44" s="34"/>
      <c r="C44" s="266"/>
      <c r="D44" s="43"/>
      <c r="E44" s="103"/>
      <c r="F44" s="103"/>
      <c r="G44" s="102"/>
      <c r="H44" s="260"/>
      <c r="I44" s="270"/>
      <c r="J44" s="270"/>
      <c r="K44" s="270"/>
      <c r="L44" s="59">
        <v>4</v>
      </c>
      <c r="M44" s="58" t="s">
        <v>537</v>
      </c>
      <c r="N44" s="59">
        <v>8</v>
      </c>
      <c r="O44" s="58"/>
      <c r="P44" s="59">
        <v>12</v>
      </c>
      <c r="Q44" s="58"/>
      <c r="R44" s="59">
        <v>16</v>
      </c>
      <c r="S44" s="58"/>
      <c r="T44" s="59">
        <v>20</v>
      </c>
      <c r="U44" s="58"/>
      <c r="V44" s="59">
        <v>24</v>
      </c>
      <c r="W44" s="58"/>
      <c r="X44" s="37">
        <v>26</v>
      </c>
      <c r="Y44" s="36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52"/>
      <c r="AK44" s="255"/>
      <c r="AL44" s="23"/>
      <c r="AM44" s="211"/>
      <c r="AN44" s="211"/>
      <c r="AO44" s="248"/>
      <c r="AP44" s="241"/>
      <c r="AQ44" s="238"/>
      <c r="AR44" s="235"/>
      <c r="AS44" s="241"/>
      <c r="AT44" s="238"/>
      <c r="AU44" s="235"/>
      <c r="AV44" s="241"/>
      <c r="AW44" s="238"/>
      <c r="AX44" s="235"/>
      <c r="AY44" s="241"/>
      <c r="AZ44" s="238"/>
      <c r="BA44" s="235"/>
      <c r="BB44" s="241"/>
      <c r="BC44" s="238"/>
      <c r="BD44" s="292"/>
      <c r="BE44" s="295"/>
      <c r="BF44" s="295"/>
      <c r="BG44" s="298"/>
    </row>
    <row r="45" spans="2:67" ht="28.15" hidden="1" customHeight="1" outlineLevel="1">
      <c r="B45" s="34"/>
      <c r="C45" s="267"/>
      <c r="D45" s="33"/>
      <c r="E45" s="101"/>
      <c r="F45" s="101"/>
      <c r="G45" s="100"/>
      <c r="H45" s="257"/>
      <c r="I45" s="271"/>
      <c r="J45" s="271"/>
      <c r="K45" s="271"/>
      <c r="L45" s="229" t="s">
        <v>287</v>
      </c>
      <c r="M45" s="278"/>
      <c r="N45" s="229" t="s">
        <v>286</v>
      </c>
      <c r="O45" s="278"/>
      <c r="P45" s="229" t="s">
        <v>286</v>
      </c>
      <c r="Q45" s="230"/>
      <c r="R45" s="229" t="s">
        <v>286</v>
      </c>
      <c r="S45" s="230"/>
      <c r="T45" s="229" t="s">
        <v>286</v>
      </c>
      <c r="U45" s="230"/>
      <c r="V45" s="229" t="s">
        <v>286</v>
      </c>
      <c r="W45" s="230"/>
      <c r="X45" s="27">
        <v>27</v>
      </c>
      <c r="Y45" s="26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52"/>
      <c r="AK45" s="255"/>
      <c r="AL45" s="23"/>
      <c r="AM45" s="211"/>
      <c r="AN45" s="211"/>
      <c r="AO45" s="248"/>
      <c r="AP45" s="241"/>
      <c r="AQ45" s="238"/>
      <c r="AR45" s="235"/>
      <c r="AS45" s="241"/>
      <c r="AT45" s="238"/>
      <c r="AU45" s="235"/>
      <c r="AV45" s="241"/>
      <c r="AW45" s="238"/>
      <c r="AX45" s="235"/>
      <c r="AY45" s="241"/>
      <c r="AZ45" s="238"/>
      <c r="BA45" s="235"/>
      <c r="BB45" s="241"/>
      <c r="BC45" s="238"/>
      <c r="BD45" s="292"/>
      <c r="BE45" s="295"/>
      <c r="BF45" s="295"/>
      <c r="BG45" s="298"/>
    </row>
    <row r="46" spans="2:67" ht="28.15" hidden="1" customHeight="1" outlineLevel="1" thickBot="1">
      <c r="B46" s="34"/>
      <c r="C46" s="273"/>
      <c r="D46" s="64"/>
      <c r="E46" s="107"/>
      <c r="F46" s="107"/>
      <c r="G46" s="106"/>
      <c r="H46" s="258"/>
      <c r="I46" s="274"/>
      <c r="J46" s="274"/>
      <c r="K46" s="274"/>
      <c r="L46" s="78"/>
      <c r="M46" s="74"/>
      <c r="N46" s="78"/>
      <c r="O46" s="74"/>
      <c r="P46" s="78"/>
      <c r="Q46" s="74"/>
      <c r="R46" s="78"/>
      <c r="S46" s="74"/>
      <c r="T46" s="78"/>
      <c r="U46" s="74"/>
      <c r="V46" s="78"/>
      <c r="W46" s="74"/>
      <c r="X46" s="59">
        <v>28</v>
      </c>
      <c r="Y46" s="58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53"/>
      <c r="AK46" s="256"/>
      <c r="AL46" s="55"/>
      <c r="AM46" s="211"/>
      <c r="AN46" s="211"/>
      <c r="AO46" s="249"/>
      <c r="AP46" s="242"/>
      <c r="AQ46" s="239"/>
      <c r="AR46" s="236"/>
      <c r="AS46" s="242"/>
      <c r="AT46" s="239"/>
      <c r="AU46" s="236"/>
      <c r="AV46" s="242"/>
      <c r="AW46" s="239"/>
      <c r="AX46" s="236"/>
      <c r="AY46" s="242"/>
      <c r="AZ46" s="239"/>
      <c r="BA46" s="236"/>
      <c r="BB46" s="242"/>
      <c r="BC46" s="239"/>
      <c r="BD46" s="293"/>
      <c r="BE46" s="296"/>
      <c r="BF46" s="296"/>
      <c r="BG46" s="299"/>
    </row>
    <row r="47" spans="2:67" ht="28.15" hidden="1" customHeight="1" outlineLevel="1">
      <c r="B47" s="34"/>
      <c r="C47" s="265">
        <v>3</v>
      </c>
      <c r="D47" s="54"/>
      <c r="E47" s="105"/>
      <c r="F47" s="105"/>
      <c r="G47" s="104"/>
      <c r="H47" s="259"/>
      <c r="I47" s="269"/>
      <c r="J47" s="269"/>
      <c r="K47" s="269"/>
      <c r="L47" s="48">
        <v>1</v>
      </c>
      <c r="M47" s="47" t="s">
        <v>422</v>
      </c>
      <c r="N47" s="48">
        <v>5</v>
      </c>
      <c r="O47" s="47" t="s">
        <v>479</v>
      </c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44"/>
      <c r="AK47" s="244"/>
      <c r="AL47" s="44"/>
      <c r="AM47" s="211"/>
      <c r="AN47" s="211"/>
      <c r="AO47" s="247">
        <f>SUMPRODUCT(LEN($M47:$AE50)-LEN(SUBSTITUTE($M47:$AE50,"A", "")))</f>
        <v>10</v>
      </c>
      <c r="AP47" s="240">
        <f>SUMPRODUCT(LEN($AH47:$AH50)-LEN(SUBSTITUTE($AH47:$AH50,"A", "")))</f>
        <v>0</v>
      </c>
      <c r="AQ47" s="237">
        <f>SUMPRODUCT(LEN($AG47:$AG50)-LEN(SUBSTITUTE($AG47:$AG50,"A", "")))</f>
        <v>0</v>
      </c>
      <c r="AR47" s="234">
        <f>SUMPRODUCT(LEN($M47:$AE50)-LEN(SUBSTITUTE($M47:$AE50,"S", "")))</f>
        <v>6</v>
      </c>
      <c r="AS47" s="240">
        <f>SUMPRODUCT(LEN($AH47:$AH50)-LEN(SUBSTITUTE($AH47:$AH50,"S", "")))</f>
        <v>0</v>
      </c>
      <c r="AT47" s="237">
        <f>SUMPRODUCT(LEN($AG47:$AG50)-LEN(SUBSTITUTE($AG47:$AG50,"S", "")))</f>
        <v>0</v>
      </c>
      <c r="AU47" s="234">
        <f>SUMPRODUCT(LEN($M47:$AE50)-LEN(SUBSTITUTE($M47:$AE50,"F", "")))</f>
        <v>1</v>
      </c>
      <c r="AV47" s="240">
        <f>SUMPRODUCT(LEN($AH47:$AH50)-LEN(SUBSTITUTE($AH47:$AH50,"F", "")))</f>
        <v>0</v>
      </c>
      <c r="AW47" s="237">
        <f>SUMPRODUCT(LEN($AG47:$AG50)-LEN(SUBSTITUTE($AG47:$AG50,"F", "")))</f>
        <v>0</v>
      </c>
      <c r="AX47" s="234">
        <f>SUMPRODUCT(LEN($M47:$AE50)-LEN(SUBSTITUTE($M47:$AE50,"G", "")))</f>
        <v>0</v>
      </c>
      <c r="AY47" s="240">
        <f>SUMPRODUCT(LEN($AH47:$AH50)-LEN(SUBSTITUTE($AH47:$AH50,"G", "")))</f>
        <v>0</v>
      </c>
      <c r="AZ47" s="237">
        <f>SUMPRODUCT(LEN($AG47:$AG50)-LEN(SUBSTITUTE($AG47:$AG50,"G", "")))</f>
        <v>0</v>
      </c>
      <c r="BA47" s="234">
        <f>SUMPRODUCT(LEN($M47:$AE50)-LEN(SUBSTITUTE($M47:$AE50,"M", "")))</f>
        <v>0</v>
      </c>
      <c r="BB47" s="240">
        <f>SUMPRODUCT(LEN($AH47:$AH50)-LEN(SUBSTITUTE($AH47:$AH50,"M", "")))</f>
        <v>0</v>
      </c>
      <c r="BC47" s="237">
        <f>SUMPRODUCT(LEN($AG47:$AG50)-LEN(SUBSTITUTE($AG47:$AG50,"M", "")))</f>
        <v>0</v>
      </c>
      <c r="BD47" s="291">
        <f>SUMPRODUCT(LEN($AI47:$AI50)-LEN(SUBSTITUTE($AI47:$AI50,"S", "")))</f>
        <v>0</v>
      </c>
      <c r="BE47" s="294">
        <f>SUMPRODUCT(LEN($AI47:$AI50)-LEN(SUBSTITUTE($AI47:$AI50,"F", "")))</f>
        <v>0</v>
      </c>
      <c r="BF47" s="294">
        <f>SUMPRODUCT(LEN($AI47:$AI50)-LEN(SUBSTITUTE($AI47:$AI50,"G", "")))</f>
        <v>0</v>
      </c>
      <c r="BG47" s="297">
        <f>SUMPRODUCT(LEN($AI47:$AI50)-LEN(SUBSTITUTE($AI47:$AI50,"M", "")))</f>
        <v>0</v>
      </c>
    </row>
    <row r="48" spans="2:67" ht="28.15" hidden="1" customHeight="1" outlineLevel="1" thickBot="1">
      <c r="B48" s="34"/>
      <c r="C48" s="266"/>
      <c r="D48" s="43"/>
      <c r="E48" s="103"/>
      <c r="F48" s="103"/>
      <c r="G48" s="102"/>
      <c r="H48" s="260"/>
      <c r="I48" s="270"/>
      <c r="J48" s="270"/>
      <c r="K48" s="270"/>
      <c r="L48" s="37">
        <v>2</v>
      </c>
      <c r="M48" s="36" t="s">
        <v>426</v>
      </c>
      <c r="N48" s="37">
        <v>6</v>
      </c>
      <c r="O48" s="36" t="s">
        <v>422</v>
      </c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45"/>
      <c r="AK48" s="245"/>
      <c r="AL48" s="23"/>
      <c r="AM48" s="211"/>
      <c r="AN48" s="211"/>
      <c r="AO48" s="248"/>
      <c r="AP48" s="241"/>
      <c r="AQ48" s="238"/>
      <c r="AR48" s="235"/>
      <c r="AS48" s="241"/>
      <c r="AT48" s="238"/>
      <c r="AU48" s="235"/>
      <c r="AV48" s="241"/>
      <c r="AW48" s="238"/>
      <c r="AX48" s="235"/>
      <c r="AY48" s="241"/>
      <c r="AZ48" s="238"/>
      <c r="BA48" s="235"/>
      <c r="BB48" s="241"/>
      <c r="BC48" s="238"/>
      <c r="BD48" s="292"/>
      <c r="BE48" s="295"/>
      <c r="BF48" s="295"/>
      <c r="BG48" s="298"/>
    </row>
    <row r="49" spans="2:67" ht="28.15" hidden="1" customHeight="1" outlineLevel="1">
      <c r="B49" s="34"/>
      <c r="C49" s="267"/>
      <c r="D49" s="33"/>
      <c r="E49" s="101"/>
      <c r="F49" s="101"/>
      <c r="G49" s="100"/>
      <c r="H49" s="257"/>
      <c r="I49" s="271"/>
      <c r="J49" s="271"/>
      <c r="K49" s="271"/>
      <c r="L49" s="27">
        <v>3</v>
      </c>
      <c r="M49" s="26" t="s">
        <v>422</v>
      </c>
      <c r="N49" s="27">
        <v>7</v>
      </c>
      <c r="O49" s="26" t="s">
        <v>583</v>
      </c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45"/>
      <c r="AK49" s="245"/>
      <c r="AL49" s="23"/>
      <c r="AM49" s="211"/>
      <c r="AN49" s="211"/>
      <c r="AO49" s="248"/>
      <c r="AP49" s="241"/>
      <c r="AQ49" s="238"/>
      <c r="AR49" s="235"/>
      <c r="AS49" s="241"/>
      <c r="AT49" s="238"/>
      <c r="AU49" s="235"/>
      <c r="AV49" s="241"/>
      <c r="AW49" s="238"/>
      <c r="AX49" s="235"/>
      <c r="AY49" s="241"/>
      <c r="AZ49" s="238"/>
      <c r="BA49" s="235"/>
      <c r="BB49" s="241"/>
      <c r="BC49" s="238"/>
      <c r="BD49" s="292"/>
      <c r="BE49" s="295"/>
      <c r="BF49" s="295"/>
      <c r="BG49" s="298"/>
    </row>
    <row r="50" spans="2:67" ht="28.15" hidden="1" customHeight="1" outlineLevel="1" thickBot="1">
      <c r="B50" s="22"/>
      <c r="C50" s="268"/>
      <c r="D50" s="21"/>
      <c r="E50" s="109"/>
      <c r="F50" s="109"/>
      <c r="G50" s="108"/>
      <c r="H50" s="258"/>
      <c r="I50" s="272"/>
      <c r="J50" s="272"/>
      <c r="K50" s="272"/>
      <c r="L50" s="59">
        <v>4</v>
      </c>
      <c r="M50" s="58" t="s">
        <v>537</v>
      </c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15">
        <v>28</v>
      </c>
      <c r="Y50" s="14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46"/>
      <c r="AK50" s="246"/>
      <c r="AL50" s="11"/>
      <c r="AM50" s="211"/>
      <c r="AN50" s="211"/>
      <c r="AO50" s="249"/>
      <c r="AP50" s="242"/>
      <c r="AQ50" s="239"/>
      <c r="AR50" s="236"/>
      <c r="AS50" s="242"/>
      <c r="AT50" s="239"/>
      <c r="AU50" s="236"/>
      <c r="AV50" s="242"/>
      <c r="AW50" s="239"/>
      <c r="AX50" s="236"/>
      <c r="AY50" s="242"/>
      <c r="AZ50" s="239"/>
      <c r="BA50" s="236"/>
      <c r="BB50" s="242"/>
      <c r="BC50" s="239"/>
      <c r="BD50" s="293"/>
      <c r="BE50" s="296"/>
      <c r="BF50" s="296"/>
      <c r="BG50" s="299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29" t="s">
        <v>287</v>
      </c>
      <c r="M51" s="278"/>
      <c r="N51" s="229" t="s">
        <v>286</v>
      </c>
      <c r="O51" s="278"/>
      <c r="P51" s="229" t="s">
        <v>286</v>
      </c>
      <c r="Q51" s="230"/>
      <c r="R51" s="229" t="s">
        <v>286</v>
      </c>
      <c r="S51" s="230"/>
      <c r="T51" s="229" t="s">
        <v>286</v>
      </c>
      <c r="U51" s="230"/>
      <c r="V51" s="229" t="s">
        <v>286</v>
      </c>
      <c r="W51" s="230"/>
      <c r="X51" s="229" t="s">
        <v>286</v>
      </c>
      <c r="Y51" s="230"/>
      <c r="Z51" s="229" t="s">
        <v>286</v>
      </c>
      <c r="AA51" s="230"/>
      <c r="AB51" s="229" t="s">
        <v>286</v>
      </c>
      <c r="AC51" s="230"/>
      <c r="AD51" s="229" t="s">
        <v>286</v>
      </c>
      <c r="AE51" s="230"/>
      <c r="AF51" s="243" t="s">
        <v>285</v>
      </c>
      <c r="AG51" s="230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190</v>
      </c>
      <c r="E52" s="275">
        <v>4213.53</v>
      </c>
      <c r="F52" s="276"/>
      <c r="G52" s="277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30</v>
      </c>
      <c r="AP52" s="70">
        <f t="shared" si="3"/>
        <v>8</v>
      </c>
      <c r="AQ52" s="69">
        <f t="shared" si="3"/>
        <v>0</v>
      </c>
      <c r="AR52" s="71">
        <f t="shared" si="3"/>
        <v>28</v>
      </c>
      <c r="AS52" s="70">
        <f t="shared" si="3"/>
        <v>11</v>
      </c>
      <c r="AT52" s="69">
        <f t="shared" si="3"/>
        <v>0</v>
      </c>
      <c r="AU52" s="71">
        <f t="shared" si="3"/>
        <v>1</v>
      </c>
      <c r="AV52" s="70">
        <f t="shared" si="3"/>
        <v>0</v>
      </c>
      <c r="AW52" s="69">
        <f t="shared" si="3"/>
        <v>0</v>
      </c>
      <c r="AX52" s="71">
        <f t="shared" si="3"/>
        <v>3</v>
      </c>
      <c r="AY52" s="70">
        <f t="shared" si="3"/>
        <v>0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38</v>
      </c>
      <c r="BL52" s="5">
        <f>SUM(AR52:AT52,BD52)</f>
        <v>39</v>
      </c>
      <c r="BM52" s="5">
        <f>SUM(AU52:AW52,BE52)</f>
        <v>1</v>
      </c>
      <c r="BN52" s="5">
        <f>SUM(AX52:AZ52,BF52)</f>
        <v>3</v>
      </c>
      <c r="BO52" s="5">
        <f>SUM(BA52:BC52,BG52)</f>
        <v>0</v>
      </c>
    </row>
    <row r="53" spans="2:67" ht="28.15" customHeight="1" outlineLevel="1">
      <c r="B53" s="34"/>
      <c r="C53" s="265">
        <v>1</v>
      </c>
      <c r="D53" s="54"/>
      <c r="E53" s="105"/>
      <c r="F53" s="105"/>
      <c r="G53" s="104"/>
      <c r="H53" s="259" t="s">
        <v>329</v>
      </c>
      <c r="I53" s="269">
        <v>92</v>
      </c>
      <c r="J53" s="269">
        <v>22</v>
      </c>
      <c r="K53" s="269">
        <v>4</v>
      </c>
      <c r="L53" s="48">
        <v>1</v>
      </c>
      <c r="M53" s="47" t="s">
        <v>606</v>
      </c>
      <c r="N53" s="48">
        <v>5</v>
      </c>
      <c r="O53" s="47" t="s">
        <v>449</v>
      </c>
      <c r="P53" s="48">
        <v>9</v>
      </c>
      <c r="Q53" s="47" t="s">
        <v>605</v>
      </c>
      <c r="R53" s="48">
        <v>13</v>
      </c>
      <c r="S53" s="47" t="s">
        <v>427</v>
      </c>
      <c r="T53" s="48">
        <v>17</v>
      </c>
      <c r="U53" s="47" t="s">
        <v>417</v>
      </c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 t="s">
        <v>604</v>
      </c>
      <c r="AI53" s="45"/>
      <c r="AJ53" s="244"/>
      <c r="AK53" s="244"/>
      <c r="AL53" s="44"/>
      <c r="AM53" s="247">
        <f>SUMPRODUCT(LEN($M53:$AE56)-LEN(SUBSTITUTE($M53:$AE56,"/", "")))/2</f>
        <v>3</v>
      </c>
      <c r="AN53" s="300">
        <f>SUMPRODUCT(LEN($M53:$AE56)-LEN(SUBSTITUTE($M53:$AE56,"-", "")))</f>
        <v>1</v>
      </c>
      <c r="AO53" s="247">
        <f>SUMPRODUCT(LEN($M53:$AE56)-LEN(SUBSTITUTE($M53:$AE56,"A", "")))</f>
        <v>30</v>
      </c>
      <c r="AP53" s="240">
        <f>SUMPRODUCT(LEN($AH53:$AH56)-LEN(SUBSTITUTE($AH53:$AH56,"A", "")))</f>
        <v>8</v>
      </c>
      <c r="AQ53" s="237">
        <f>SUMPRODUCT(LEN($AG53:$AG56)-LEN(SUBSTITUTE($AG53:$AG56,"A", "")))</f>
        <v>0</v>
      </c>
      <c r="AR53" s="234">
        <f>SUMPRODUCT(LEN($M53:$AE56)-LEN(SUBSTITUTE($M53:$AE56,"S", "")))</f>
        <v>28</v>
      </c>
      <c r="AS53" s="240">
        <f>SUMPRODUCT(LEN($AH53:$AH56)-LEN(SUBSTITUTE($AH53:$AH56,"S", "")))</f>
        <v>11</v>
      </c>
      <c r="AT53" s="237">
        <f>SUMPRODUCT(LEN($AG53:$AG56)-LEN(SUBSTITUTE($AG53:$AG56,"S", "")))</f>
        <v>0</v>
      </c>
      <c r="AU53" s="234">
        <f>SUMPRODUCT(LEN($M53:$AE56)-LEN(SUBSTITUTE($M53:$AE56,"F", "")))</f>
        <v>1</v>
      </c>
      <c r="AV53" s="240">
        <f>SUMPRODUCT(LEN($AH53:$AH56)-LEN(SUBSTITUTE($AH53:$AH56,"F", "")))</f>
        <v>0</v>
      </c>
      <c r="AW53" s="237">
        <f>SUMPRODUCT(LEN($AG53:$AG56)-LEN(SUBSTITUTE($AG53:$AG56,"F", "")))</f>
        <v>0</v>
      </c>
      <c r="AX53" s="234">
        <f>SUMPRODUCT(LEN($M53:$AE56)-LEN(SUBSTITUTE($M53:$AE56,"G", "")))</f>
        <v>3</v>
      </c>
      <c r="AY53" s="240">
        <f>SUMPRODUCT(LEN($AH53:$AH56)-LEN(SUBSTITUTE($AH53:$AH56,"G", "")))</f>
        <v>0</v>
      </c>
      <c r="AZ53" s="237">
        <f>SUMPRODUCT(LEN($AG53:$AG56)-LEN(SUBSTITUTE($AG53:$AG56,"G", "")))</f>
        <v>0</v>
      </c>
      <c r="BA53" s="234">
        <f>SUMPRODUCT(LEN($M53:$AE56)-LEN(SUBSTITUTE($M53:$AE56,"M", "")))</f>
        <v>0</v>
      </c>
      <c r="BB53" s="240">
        <f>SUMPRODUCT(LEN($AH53:$AH56)-LEN(SUBSTITUTE($AH53:$AH56,"M", "")))</f>
        <v>0</v>
      </c>
      <c r="BC53" s="237">
        <f>SUMPRODUCT(LEN($AG53:$AG56)-LEN(SUBSTITUTE($AG53:$AG56,"M", "")))</f>
        <v>0</v>
      </c>
      <c r="BD53" s="291">
        <f>SUMPRODUCT(LEN($AI53:$AI56)-LEN(SUBSTITUTE($AI53:$AI56,"S", "")))</f>
        <v>0</v>
      </c>
      <c r="BE53" s="294">
        <f>SUMPRODUCT(LEN($AI53:$AI56)-LEN(SUBSTITUTE($AI53:$AI56,"F", "")))</f>
        <v>0</v>
      </c>
      <c r="BF53" s="294">
        <f>SUMPRODUCT(LEN($AI53:$AI56)-LEN(SUBSTITUTE($AI53:$AI56,"G", "")))</f>
        <v>0</v>
      </c>
      <c r="BG53" s="297">
        <f>SUMPRODUCT(LEN($AI53:$AI56)-LEN(SUBSTITUTE($AI53:$AI56,"M", "")))</f>
        <v>0</v>
      </c>
    </row>
    <row r="54" spans="2:67" ht="28.15" customHeight="1" outlineLevel="1" thickBot="1">
      <c r="B54" s="34"/>
      <c r="C54" s="266"/>
      <c r="D54" s="43"/>
      <c r="E54" s="103"/>
      <c r="F54" s="103"/>
      <c r="G54" s="102"/>
      <c r="H54" s="260"/>
      <c r="I54" s="270"/>
      <c r="J54" s="270"/>
      <c r="K54" s="270"/>
      <c r="L54" s="37">
        <v>2</v>
      </c>
      <c r="M54" s="36" t="s">
        <v>423</v>
      </c>
      <c r="N54" s="37">
        <v>6</v>
      </c>
      <c r="O54" s="36" t="s">
        <v>517</v>
      </c>
      <c r="P54" s="37">
        <v>10</v>
      </c>
      <c r="Q54" s="36" t="s">
        <v>603</v>
      </c>
      <c r="R54" s="37">
        <v>14</v>
      </c>
      <c r="S54" s="36" t="s">
        <v>581</v>
      </c>
      <c r="T54" s="37">
        <v>18</v>
      </c>
      <c r="U54" s="36" t="s">
        <v>417</v>
      </c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 t="s">
        <v>602</v>
      </c>
      <c r="AI54" s="24"/>
      <c r="AJ54" s="245"/>
      <c r="AK54" s="245"/>
      <c r="AL54" s="23"/>
      <c r="AM54" s="248"/>
      <c r="AN54" s="301"/>
      <c r="AO54" s="248"/>
      <c r="AP54" s="241"/>
      <c r="AQ54" s="238"/>
      <c r="AR54" s="235"/>
      <c r="AS54" s="241"/>
      <c r="AT54" s="238"/>
      <c r="AU54" s="235"/>
      <c r="AV54" s="241"/>
      <c r="AW54" s="238"/>
      <c r="AX54" s="235"/>
      <c r="AY54" s="241"/>
      <c r="AZ54" s="238"/>
      <c r="BA54" s="235"/>
      <c r="BB54" s="241"/>
      <c r="BC54" s="238"/>
      <c r="BD54" s="292"/>
      <c r="BE54" s="295"/>
      <c r="BF54" s="295"/>
      <c r="BG54" s="298"/>
    </row>
    <row r="55" spans="2:67" ht="28.15" customHeight="1" outlineLevel="1">
      <c r="B55" s="34"/>
      <c r="C55" s="267"/>
      <c r="D55" s="33"/>
      <c r="E55" s="101"/>
      <c r="F55" s="101"/>
      <c r="G55" s="100"/>
      <c r="H55" s="257">
        <v>191</v>
      </c>
      <c r="I55" s="271"/>
      <c r="J55" s="271"/>
      <c r="K55" s="271"/>
      <c r="L55" s="27">
        <v>3</v>
      </c>
      <c r="M55" s="26" t="s">
        <v>601</v>
      </c>
      <c r="N55" s="27">
        <v>7</v>
      </c>
      <c r="O55" s="26" t="s">
        <v>485</v>
      </c>
      <c r="P55" s="27">
        <v>11</v>
      </c>
      <c r="Q55" s="26" t="s">
        <v>445</v>
      </c>
      <c r="R55" s="27">
        <v>15</v>
      </c>
      <c r="S55" s="26" t="s">
        <v>417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45"/>
      <c r="AK55" s="245"/>
      <c r="AL55" s="23"/>
      <c r="AM55" s="248"/>
      <c r="AN55" s="301"/>
      <c r="AO55" s="248"/>
      <c r="AP55" s="241"/>
      <c r="AQ55" s="238"/>
      <c r="AR55" s="235"/>
      <c r="AS55" s="241"/>
      <c r="AT55" s="238"/>
      <c r="AU55" s="235"/>
      <c r="AV55" s="241"/>
      <c r="AW55" s="238"/>
      <c r="AX55" s="235"/>
      <c r="AY55" s="241"/>
      <c r="AZ55" s="238"/>
      <c r="BA55" s="235"/>
      <c r="BB55" s="241"/>
      <c r="BC55" s="238"/>
      <c r="BD55" s="292"/>
      <c r="BE55" s="295"/>
      <c r="BF55" s="295"/>
      <c r="BG55" s="298"/>
    </row>
    <row r="56" spans="2:67" ht="28.15" customHeight="1" outlineLevel="1" thickBot="1">
      <c r="B56" s="34"/>
      <c r="C56" s="273"/>
      <c r="D56" s="64"/>
      <c r="E56" s="107"/>
      <c r="F56" s="107"/>
      <c r="G56" s="106"/>
      <c r="H56" s="258"/>
      <c r="I56" s="274"/>
      <c r="J56" s="274"/>
      <c r="K56" s="274"/>
      <c r="L56" s="59">
        <v>4</v>
      </c>
      <c r="M56" s="58" t="s">
        <v>600</v>
      </c>
      <c r="N56" s="59">
        <v>8</v>
      </c>
      <c r="O56" s="58" t="s">
        <v>592</v>
      </c>
      <c r="P56" s="59">
        <v>12</v>
      </c>
      <c r="Q56" s="58" t="s">
        <v>427</v>
      </c>
      <c r="R56" s="59">
        <v>16</v>
      </c>
      <c r="S56" s="58" t="s">
        <v>422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50"/>
      <c r="AK56" s="250"/>
      <c r="AL56" s="55"/>
      <c r="AM56" s="249"/>
      <c r="AN56" s="302"/>
      <c r="AO56" s="249"/>
      <c r="AP56" s="242"/>
      <c r="AQ56" s="239"/>
      <c r="AR56" s="236"/>
      <c r="AS56" s="242"/>
      <c r="AT56" s="239"/>
      <c r="AU56" s="236"/>
      <c r="AV56" s="242"/>
      <c r="AW56" s="239"/>
      <c r="AX56" s="236"/>
      <c r="AY56" s="242"/>
      <c r="AZ56" s="239"/>
      <c r="BA56" s="236"/>
      <c r="BB56" s="242"/>
      <c r="BC56" s="239"/>
      <c r="BD56" s="293"/>
      <c r="BE56" s="296"/>
      <c r="BF56" s="296"/>
      <c r="BG56" s="299"/>
    </row>
    <row r="57" spans="2:67" ht="28.15" hidden="1" customHeight="1" outlineLevel="1">
      <c r="B57" s="34"/>
      <c r="C57" s="265">
        <v>2</v>
      </c>
      <c r="D57" s="54"/>
      <c r="E57" s="105"/>
      <c r="F57" s="105"/>
      <c r="G57" s="104"/>
      <c r="H57" s="259"/>
      <c r="I57" s="269"/>
      <c r="J57" s="269"/>
      <c r="K57" s="269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51"/>
      <c r="AK57" s="254"/>
      <c r="AL57" s="44"/>
      <c r="AM57" s="211"/>
      <c r="AN57" s="211"/>
      <c r="AO57" s="247">
        <f>SUMPRODUCT(LEN($M57:$AE60)-LEN(SUBSTITUTE($M57:$AE60,"A", "")))</f>
        <v>0</v>
      </c>
      <c r="AP57" s="240">
        <f>SUMPRODUCT(LEN($AH57:$AH60)-LEN(SUBSTITUTE($AH57:$AH60,"A", "")))</f>
        <v>0</v>
      </c>
      <c r="AQ57" s="237">
        <f>SUMPRODUCT(LEN($AG57:$AG60)-LEN(SUBSTITUTE($AG57:$AG60,"A", "")))</f>
        <v>0</v>
      </c>
      <c r="AR57" s="234">
        <f>SUMPRODUCT(LEN($M57:$AE60)-LEN(SUBSTITUTE($M57:$AE60,"S", "")))</f>
        <v>0</v>
      </c>
      <c r="AS57" s="240">
        <f>SUMPRODUCT(LEN($AH57:$AH60)-LEN(SUBSTITUTE($AH57:$AH60,"S", "")))</f>
        <v>0</v>
      </c>
      <c r="AT57" s="237">
        <f>SUMPRODUCT(LEN($AG57:$AG60)-LEN(SUBSTITUTE($AG57:$AG60,"S", "")))</f>
        <v>0</v>
      </c>
      <c r="AU57" s="234">
        <f>SUMPRODUCT(LEN($M57:$AE60)-LEN(SUBSTITUTE($M57:$AE60,"F", "")))</f>
        <v>0</v>
      </c>
      <c r="AV57" s="240">
        <f>SUMPRODUCT(LEN($AH57:$AH60)-LEN(SUBSTITUTE($AH57:$AH60,"F", "")))</f>
        <v>0</v>
      </c>
      <c r="AW57" s="237">
        <f>SUMPRODUCT(LEN($AG57:$AG60)-LEN(SUBSTITUTE($AG57:$AG60,"F", "")))</f>
        <v>0</v>
      </c>
      <c r="AX57" s="234">
        <f>SUMPRODUCT(LEN($M57:$AE60)-LEN(SUBSTITUTE($M57:$AE60,"G", "")))</f>
        <v>0</v>
      </c>
      <c r="AY57" s="240">
        <f>SUMPRODUCT(LEN($AH57:$AH60)-LEN(SUBSTITUTE($AH57:$AH60,"G", "")))</f>
        <v>0</v>
      </c>
      <c r="AZ57" s="237">
        <f>SUMPRODUCT(LEN($AG57:$AG60)-LEN(SUBSTITUTE($AG57:$AG60,"G", "")))</f>
        <v>0</v>
      </c>
      <c r="BA57" s="234">
        <f>SUMPRODUCT(LEN($M57:$AE60)-LEN(SUBSTITUTE($M57:$AE60,"M", "")))</f>
        <v>0</v>
      </c>
      <c r="BB57" s="240">
        <f>SUMPRODUCT(LEN($AH57:$AH60)-LEN(SUBSTITUTE($AH57:$AH60,"M", "")))</f>
        <v>0</v>
      </c>
      <c r="BC57" s="237">
        <f>SUMPRODUCT(LEN($AG57:$AG60)-LEN(SUBSTITUTE($AG57:$AG60,"M", "")))</f>
        <v>0</v>
      </c>
      <c r="BD57" s="291">
        <f>SUMPRODUCT(LEN($AI57:$AI60)-LEN(SUBSTITUTE($AI57:$AI60,"S", "")))</f>
        <v>0</v>
      </c>
      <c r="BE57" s="294">
        <f>SUMPRODUCT(LEN($AI57:$AI60)-LEN(SUBSTITUTE($AI57:$AI60,"F", "")))</f>
        <v>0</v>
      </c>
      <c r="BF57" s="294">
        <f>SUMPRODUCT(LEN($AI57:$AI60)-LEN(SUBSTITUTE($AI57:$AI60,"G", "")))</f>
        <v>0</v>
      </c>
      <c r="BG57" s="297">
        <f>SUMPRODUCT(LEN($AI57:$AI60)-LEN(SUBSTITUTE($AI57:$AI60,"M", "")))</f>
        <v>0</v>
      </c>
    </row>
    <row r="58" spans="2:67" ht="28.15" hidden="1" customHeight="1" outlineLevel="1" thickBot="1">
      <c r="B58" s="34"/>
      <c r="C58" s="266"/>
      <c r="D58" s="43"/>
      <c r="E58" s="103"/>
      <c r="F58" s="103"/>
      <c r="G58" s="102"/>
      <c r="H58" s="260"/>
      <c r="I58" s="270"/>
      <c r="J58" s="270"/>
      <c r="K58" s="270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52"/>
      <c r="AK58" s="255"/>
      <c r="AL58" s="23"/>
      <c r="AM58" s="211"/>
      <c r="AN58" s="211"/>
      <c r="AO58" s="248"/>
      <c r="AP58" s="241"/>
      <c r="AQ58" s="238"/>
      <c r="AR58" s="235"/>
      <c r="AS58" s="241"/>
      <c r="AT58" s="238"/>
      <c r="AU58" s="235"/>
      <c r="AV58" s="241"/>
      <c r="AW58" s="238"/>
      <c r="AX58" s="235"/>
      <c r="AY58" s="241"/>
      <c r="AZ58" s="238"/>
      <c r="BA58" s="235"/>
      <c r="BB58" s="241"/>
      <c r="BC58" s="238"/>
      <c r="BD58" s="292"/>
      <c r="BE58" s="295"/>
      <c r="BF58" s="295"/>
      <c r="BG58" s="298"/>
    </row>
    <row r="59" spans="2:67" ht="28.15" hidden="1" customHeight="1" outlineLevel="1">
      <c r="B59" s="34"/>
      <c r="C59" s="267"/>
      <c r="D59" s="33"/>
      <c r="E59" s="101"/>
      <c r="F59" s="101"/>
      <c r="G59" s="100"/>
      <c r="H59" s="257"/>
      <c r="I59" s="271"/>
      <c r="J59" s="271"/>
      <c r="K59" s="271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52"/>
      <c r="AK59" s="255"/>
      <c r="AL59" s="23"/>
      <c r="AM59" s="211"/>
      <c r="AN59" s="211"/>
      <c r="AO59" s="248"/>
      <c r="AP59" s="241"/>
      <c r="AQ59" s="238"/>
      <c r="AR59" s="235"/>
      <c r="AS59" s="241"/>
      <c r="AT59" s="238"/>
      <c r="AU59" s="235"/>
      <c r="AV59" s="241"/>
      <c r="AW59" s="238"/>
      <c r="AX59" s="235"/>
      <c r="AY59" s="241"/>
      <c r="AZ59" s="238"/>
      <c r="BA59" s="235"/>
      <c r="BB59" s="241"/>
      <c r="BC59" s="238"/>
      <c r="BD59" s="292"/>
      <c r="BE59" s="295"/>
      <c r="BF59" s="295"/>
      <c r="BG59" s="298"/>
    </row>
    <row r="60" spans="2:67" ht="28.15" hidden="1" customHeight="1" outlineLevel="1" thickBot="1">
      <c r="B60" s="34"/>
      <c r="C60" s="273"/>
      <c r="D60" s="64"/>
      <c r="E60" s="107"/>
      <c r="F60" s="107"/>
      <c r="G60" s="106"/>
      <c r="H60" s="258"/>
      <c r="I60" s="274"/>
      <c r="J60" s="274"/>
      <c r="K60" s="274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53"/>
      <c r="AK60" s="256"/>
      <c r="AL60" s="55"/>
      <c r="AM60" s="211"/>
      <c r="AN60" s="211"/>
      <c r="AO60" s="249"/>
      <c r="AP60" s="242"/>
      <c r="AQ60" s="239"/>
      <c r="AR60" s="236"/>
      <c r="AS60" s="242"/>
      <c r="AT60" s="239"/>
      <c r="AU60" s="236"/>
      <c r="AV60" s="242"/>
      <c r="AW60" s="239"/>
      <c r="AX60" s="236"/>
      <c r="AY60" s="242"/>
      <c r="AZ60" s="239"/>
      <c r="BA60" s="236"/>
      <c r="BB60" s="242"/>
      <c r="BC60" s="239"/>
      <c r="BD60" s="293"/>
      <c r="BE60" s="296"/>
      <c r="BF60" s="296"/>
      <c r="BG60" s="299"/>
    </row>
    <row r="61" spans="2:67" ht="28.15" hidden="1" customHeight="1" outlineLevel="1">
      <c r="B61" s="34"/>
      <c r="C61" s="265">
        <v>3</v>
      </c>
      <c r="D61" s="54"/>
      <c r="E61" s="105"/>
      <c r="F61" s="105"/>
      <c r="G61" s="104"/>
      <c r="H61" s="259"/>
      <c r="I61" s="269"/>
      <c r="J61" s="269"/>
      <c r="K61" s="269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44"/>
      <c r="AK61" s="244"/>
      <c r="AL61" s="44"/>
      <c r="AM61" s="211"/>
      <c r="AN61" s="211"/>
      <c r="AO61" s="247">
        <f>SUMPRODUCT(LEN($M61:$AE64)-LEN(SUBSTITUTE($M61:$AE64,"A", "")))</f>
        <v>0</v>
      </c>
      <c r="AP61" s="240">
        <f>SUMPRODUCT(LEN($AH61:$AH64)-LEN(SUBSTITUTE($AH61:$AH64,"A", "")))</f>
        <v>0</v>
      </c>
      <c r="AQ61" s="237">
        <f>SUMPRODUCT(LEN($AG61:$AG64)-LEN(SUBSTITUTE($AG61:$AG64,"A", "")))</f>
        <v>0</v>
      </c>
      <c r="AR61" s="234">
        <f>SUMPRODUCT(LEN($M61:$AE64)-LEN(SUBSTITUTE($M61:$AE64,"S", "")))</f>
        <v>0</v>
      </c>
      <c r="AS61" s="240">
        <f>SUMPRODUCT(LEN($AH61:$AH64)-LEN(SUBSTITUTE($AH61:$AH64,"S", "")))</f>
        <v>0</v>
      </c>
      <c r="AT61" s="237">
        <f>SUMPRODUCT(LEN($AG61:$AG64)-LEN(SUBSTITUTE($AG61:$AG64,"S", "")))</f>
        <v>0</v>
      </c>
      <c r="AU61" s="234">
        <f>SUMPRODUCT(LEN($M61:$AE64)-LEN(SUBSTITUTE($M61:$AE64,"F", "")))</f>
        <v>0</v>
      </c>
      <c r="AV61" s="240">
        <f>SUMPRODUCT(LEN($AH61:$AH64)-LEN(SUBSTITUTE($AH61:$AH64,"F", "")))</f>
        <v>0</v>
      </c>
      <c r="AW61" s="237">
        <f>SUMPRODUCT(LEN($AG61:$AG64)-LEN(SUBSTITUTE($AG61:$AG64,"F", "")))</f>
        <v>0</v>
      </c>
      <c r="AX61" s="234">
        <f>SUMPRODUCT(LEN($M61:$AE64)-LEN(SUBSTITUTE($M61:$AE64,"G", "")))</f>
        <v>0</v>
      </c>
      <c r="AY61" s="240">
        <f>SUMPRODUCT(LEN($AH61:$AH64)-LEN(SUBSTITUTE($AH61:$AH64,"G", "")))</f>
        <v>0</v>
      </c>
      <c r="AZ61" s="237">
        <f>SUMPRODUCT(LEN($AG61:$AG64)-LEN(SUBSTITUTE($AG61:$AG64,"G", "")))</f>
        <v>0</v>
      </c>
      <c r="BA61" s="234">
        <f>SUMPRODUCT(LEN($M61:$AE64)-LEN(SUBSTITUTE($M61:$AE64,"M", "")))</f>
        <v>0</v>
      </c>
      <c r="BB61" s="240">
        <f>SUMPRODUCT(LEN($AH61:$AH64)-LEN(SUBSTITUTE($AH61:$AH64,"M", "")))</f>
        <v>0</v>
      </c>
      <c r="BC61" s="237">
        <f>SUMPRODUCT(LEN($AG61:$AG64)-LEN(SUBSTITUTE($AG61:$AG64,"M", "")))</f>
        <v>0</v>
      </c>
      <c r="BD61" s="291">
        <f>SUMPRODUCT(LEN($AI61:$AI64)-LEN(SUBSTITUTE($AI61:$AI64,"S", "")))</f>
        <v>0</v>
      </c>
      <c r="BE61" s="294">
        <f>SUMPRODUCT(LEN($AI61:$AI64)-LEN(SUBSTITUTE($AI61:$AI64,"F", "")))</f>
        <v>0</v>
      </c>
      <c r="BF61" s="294">
        <f>SUMPRODUCT(LEN($AI61:$AI64)-LEN(SUBSTITUTE($AI61:$AI64,"G", "")))</f>
        <v>0</v>
      </c>
      <c r="BG61" s="297">
        <f>SUMPRODUCT(LEN($AI61:$AI64)-LEN(SUBSTITUTE($AI61:$AI64,"M", "")))</f>
        <v>0</v>
      </c>
    </row>
    <row r="62" spans="2:67" ht="28.15" hidden="1" customHeight="1" outlineLevel="1" thickBot="1">
      <c r="B62" s="34"/>
      <c r="C62" s="266"/>
      <c r="D62" s="43"/>
      <c r="E62" s="103"/>
      <c r="F62" s="103"/>
      <c r="G62" s="102"/>
      <c r="H62" s="260"/>
      <c r="I62" s="270"/>
      <c r="J62" s="270"/>
      <c r="K62" s="270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45"/>
      <c r="AK62" s="245"/>
      <c r="AL62" s="23"/>
      <c r="AM62" s="211"/>
      <c r="AN62" s="211"/>
      <c r="AO62" s="248"/>
      <c r="AP62" s="241"/>
      <c r="AQ62" s="238"/>
      <c r="AR62" s="235"/>
      <c r="AS62" s="241"/>
      <c r="AT62" s="238"/>
      <c r="AU62" s="235"/>
      <c r="AV62" s="241"/>
      <c r="AW62" s="238"/>
      <c r="AX62" s="235"/>
      <c r="AY62" s="241"/>
      <c r="AZ62" s="238"/>
      <c r="BA62" s="235"/>
      <c r="BB62" s="241"/>
      <c r="BC62" s="238"/>
      <c r="BD62" s="292"/>
      <c r="BE62" s="295"/>
      <c r="BF62" s="295"/>
      <c r="BG62" s="298"/>
    </row>
    <row r="63" spans="2:67" ht="28.15" hidden="1" customHeight="1" outlineLevel="1">
      <c r="B63" s="34"/>
      <c r="C63" s="267"/>
      <c r="D63" s="33"/>
      <c r="E63" s="101"/>
      <c r="F63" s="101"/>
      <c r="G63" s="100"/>
      <c r="H63" s="257"/>
      <c r="I63" s="271"/>
      <c r="J63" s="271"/>
      <c r="K63" s="271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45"/>
      <c r="AK63" s="245"/>
      <c r="AL63" s="23"/>
      <c r="AM63" s="211"/>
      <c r="AN63" s="211"/>
      <c r="AO63" s="248"/>
      <c r="AP63" s="241"/>
      <c r="AQ63" s="238"/>
      <c r="AR63" s="235"/>
      <c r="AS63" s="241"/>
      <c r="AT63" s="238"/>
      <c r="AU63" s="235"/>
      <c r="AV63" s="241"/>
      <c r="AW63" s="238"/>
      <c r="AX63" s="235"/>
      <c r="AY63" s="241"/>
      <c r="AZ63" s="238"/>
      <c r="BA63" s="235"/>
      <c r="BB63" s="241"/>
      <c r="BC63" s="238"/>
      <c r="BD63" s="292"/>
      <c r="BE63" s="295"/>
      <c r="BF63" s="295"/>
      <c r="BG63" s="298"/>
    </row>
    <row r="64" spans="2:67" ht="28.15" hidden="1" customHeight="1" outlineLevel="1" thickBot="1">
      <c r="B64" s="22"/>
      <c r="C64" s="268"/>
      <c r="D64" s="21"/>
      <c r="E64" s="109"/>
      <c r="F64" s="109"/>
      <c r="G64" s="108"/>
      <c r="H64" s="258"/>
      <c r="I64" s="272"/>
      <c r="J64" s="272"/>
      <c r="K64" s="27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46"/>
      <c r="AK64" s="246"/>
      <c r="AL64" s="11"/>
      <c r="AM64" s="211"/>
      <c r="AN64" s="211"/>
      <c r="AO64" s="249"/>
      <c r="AP64" s="242"/>
      <c r="AQ64" s="239"/>
      <c r="AR64" s="236"/>
      <c r="AS64" s="242"/>
      <c r="AT64" s="239"/>
      <c r="AU64" s="236"/>
      <c r="AV64" s="242"/>
      <c r="AW64" s="239"/>
      <c r="AX64" s="236"/>
      <c r="AY64" s="242"/>
      <c r="AZ64" s="239"/>
      <c r="BA64" s="236"/>
      <c r="BB64" s="242"/>
      <c r="BC64" s="239"/>
      <c r="BD64" s="293"/>
      <c r="BE64" s="296"/>
      <c r="BF64" s="296"/>
      <c r="BG64" s="299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29" t="s">
        <v>287</v>
      </c>
      <c r="M65" s="278"/>
      <c r="N65" s="229" t="s">
        <v>286</v>
      </c>
      <c r="O65" s="278"/>
      <c r="P65" s="229" t="s">
        <v>286</v>
      </c>
      <c r="Q65" s="230"/>
      <c r="R65" s="229" t="s">
        <v>286</v>
      </c>
      <c r="S65" s="230"/>
      <c r="T65" s="229" t="s">
        <v>286</v>
      </c>
      <c r="U65" s="230"/>
      <c r="V65" s="229" t="s">
        <v>286</v>
      </c>
      <c r="W65" s="230"/>
      <c r="X65" s="229" t="s">
        <v>286</v>
      </c>
      <c r="Y65" s="230"/>
      <c r="Z65" s="229" t="s">
        <v>286</v>
      </c>
      <c r="AA65" s="230"/>
      <c r="AB65" s="229" t="s">
        <v>286</v>
      </c>
      <c r="AC65" s="230"/>
      <c r="AD65" s="229" t="s">
        <v>286</v>
      </c>
      <c r="AE65" s="230"/>
      <c r="AF65" s="243" t="s">
        <v>285</v>
      </c>
      <c r="AG65" s="230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190</v>
      </c>
      <c r="E66" s="275">
        <v>2908.41</v>
      </c>
      <c r="F66" s="276"/>
      <c r="G66" s="277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12</v>
      </c>
      <c r="AP66" s="70">
        <f t="shared" si="4"/>
        <v>3</v>
      </c>
      <c r="AQ66" s="69">
        <f t="shared" si="4"/>
        <v>0</v>
      </c>
      <c r="AR66" s="71">
        <f t="shared" si="4"/>
        <v>27</v>
      </c>
      <c r="AS66" s="70">
        <f t="shared" si="4"/>
        <v>12</v>
      </c>
      <c r="AT66" s="69">
        <f t="shared" si="4"/>
        <v>0</v>
      </c>
      <c r="AU66" s="71">
        <f t="shared" si="4"/>
        <v>1</v>
      </c>
      <c r="AV66" s="70">
        <f t="shared" si="4"/>
        <v>0</v>
      </c>
      <c r="AW66" s="69">
        <f t="shared" si="4"/>
        <v>0</v>
      </c>
      <c r="AX66" s="71">
        <f t="shared" si="4"/>
        <v>3</v>
      </c>
      <c r="AY66" s="70">
        <f t="shared" si="4"/>
        <v>0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15</v>
      </c>
      <c r="BL66" s="5">
        <f>SUM(AR66:AT66,BD66)</f>
        <v>39</v>
      </c>
      <c r="BM66" s="5">
        <f>SUM(AU66:AW66,BE66)</f>
        <v>1</v>
      </c>
      <c r="BN66" s="5">
        <f>SUM(AX66:AZ66,BF66)</f>
        <v>3</v>
      </c>
      <c r="BO66" s="5">
        <f>SUM(BA66:BC66,BG66)</f>
        <v>0</v>
      </c>
    </row>
    <row r="67" spans="2:67" ht="28.15" customHeight="1" outlineLevel="1">
      <c r="B67" s="34"/>
      <c r="C67" s="265">
        <v>1</v>
      </c>
      <c r="D67" s="54"/>
      <c r="E67" s="105"/>
      <c r="F67" s="105"/>
      <c r="G67" s="104"/>
      <c r="H67" s="259" t="s">
        <v>329</v>
      </c>
      <c r="I67" s="269">
        <v>94</v>
      </c>
      <c r="J67" s="269">
        <v>20</v>
      </c>
      <c r="K67" s="269">
        <v>6</v>
      </c>
      <c r="L67" s="48">
        <v>1</v>
      </c>
      <c r="M67" s="47" t="s">
        <v>469</v>
      </c>
      <c r="N67" s="48">
        <v>5</v>
      </c>
      <c r="O67" s="47" t="s">
        <v>501</v>
      </c>
      <c r="P67" s="48">
        <v>9</v>
      </c>
      <c r="Q67" s="47" t="s">
        <v>427</v>
      </c>
      <c r="R67" s="48">
        <v>13</v>
      </c>
      <c r="S67" s="47" t="s">
        <v>417</v>
      </c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451</v>
      </c>
      <c r="AI67" s="45"/>
      <c r="AJ67" s="244">
        <v>8</v>
      </c>
      <c r="AK67" s="244"/>
      <c r="AL67" s="44"/>
      <c r="AM67" s="247">
        <f>SUMPRODUCT(LEN($M67:$AE70)-LEN(SUBSTITUTE($M67:$AE70,"/", "")))/2</f>
        <v>0</v>
      </c>
      <c r="AN67" s="300">
        <f>SUMPRODUCT(LEN($M67:$AE70)-LEN(SUBSTITUTE($M67:$AE70,"-", "")))</f>
        <v>4</v>
      </c>
      <c r="AO67" s="247">
        <f>SUMPRODUCT(LEN($M67:$AE70)-LEN(SUBSTITUTE($M67:$AE70,"A", "")))</f>
        <v>12</v>
      </c>
      <c r="AP67" s="240">
        <f>SUMPRODUCT(LEN($AH67:$AH70)-LEN(SUBSTITUTE($AH67:$AH70,"A", "")))</f>
        <v>3</v>
      </c>
      <c r="AQ67" s="237">
        <f>SUMPRODUCT(LEN($AG67:$AG70)-LEN(SUBSTITUTE($AG67:$AG70,"A", "")))</f>
        <v>0</v>
      </c>
      <c r="AR67" s="234">
        <f>SUMPRODUCT(LEN($M67:$AE70)-LEN(SUBSTITUTE($M67:$AE70,"S", "")))</f>
        <v>27</v>
      </c>
      <c r="AS67" s="240">
        <f>SUMPRODUCT(LEN($AH67:$AH70)-LEN(SUBSTITUTE($AH67:$AH70,"S", "")))</f>
        <v>12</v>
      </c>
      <c r="AT67" s="237">
        <f>SUMPRODUCT(LEN($AG67:$AG70)-LEN(SUBSTITUTE($AG67:$AG70,"S", "")))</f>
        <v>0</v>
      </c>
      <c r="AU67" s="234">
        <f>SUMPRODUCT(LEN($M67:$AE70)-LEN(SUBSTITUTE($M67:$AE70,"F", "")))</f>
        <v>1</v>
      </c>
      <c r="AV67" s="240">
        <f>SUMPRODUCT(LEN($AH67:$AH70)-LEN(SUBSTITUTE($AH67:$AH70,"F", "")))</f>
        <v>0</v>
      </c>
      <c r="AW67" s="237">
        <f>SUMPRODUCT(LEN($AG67:$AG70)-LEN(SUBSTITUTE($AG67:$AG70,"F", "")))</f>
        <v>0</v>
      </c>
      <c r="AX67" s="234">
        <f>SUMPRODUCT(LEN($M67:$AE70)-LEN(SUBSTITUTE($M67:$AE70,"G", "")))</f>
        <v>3</v>
      </c>
      <c r="AY67" s="240">
        <f>SUMPRODUCT(LEN($AH67:$AH70)-LEN(SUBSTITUTE($AH67:$AH70,"G", "")))</f>
        <v>0</v>
      </c>
      <c r="AZ67" s="237">
        <f>SUMPRODUCT(LEN($AG67:$AG70)-LEN(SUBSTITUTE($AG67:$AG70,"G", "")))</f>
        <v>0</v>
      </c>
      <c r="BA67" s="234">
        <f>SUMPRODUCT(LEN($M67:$AE70)-LEN(SUBSTITUTE($M67:$AE70,"M", "")))</f>
        <v>0</v>
      </c>
      <c r="BB67" s="240">
        <f>SUMPRODUCT(LEN($AH67:$AH70)-LEN(SUBSTITUTE($AH67:$AH70,"M", "")))</f>
        <v>0</v>
      </c>
      <c r="BC67" s="237">
        <f>SUMPRODUCT(LEN($AG67:$AG70)-LEN(SUBSTITUTE($AG67:$AG70,"M", "")))</f>
        <v>0</v>
      </c>
      <c r="BD67" s="291">
        <f>SUMPRODUCT(LEN($AI67:$AI70)-LEN(SUBSTITUTE($AI67:$AI70,"S", "")))</f>
        <v>0</v>
      </c>
      <c r="BE67" s="294">
        <f>SUMPRODUCT(LEN($AI67:$AI70)-LEN(SUBSTITUTE($AI67:$AI70,"F", "")))</f>
        <v>0</v>
      </c>
      <c r="BF67" s="294">
        <f>SUMPRODUCT(LEN($AI67:$AI70)-LEN(SUBSTITUTE($AI67:$AI70,"G", "")))</f>
        <v>0</v>
      </c>
      <c r="BG67" s="297">
        <f>SUMPRODUCT(LEN($AI67:$AI70)-LEN(SUBSTITUTE($AI67:$AI70,"M", "")))</f>
        <v>0</v>
      </c>
    </row>
    <row r="68" spans="2:67" ht="28.15" customHeight="1" outlineLevel="1" thickBot="1">
      <c r="B68" s="34"/>
      <c r="C68" s="266"/>
      <c r="D68" s="43"/>
      <c r="E68" s="103"/>
      <c r="F68" s="103"/>
      <c r="G68" s="102"/>
      <c r="H68" s="260"/>
      <c r="I68" s="270"/>
      <c r="J68" s="270"/>
      <c r="K68" s="270"/>
      <c r="L68" s="37">
        <v>2</v>
      </c>
      <c r="M68" s="36" t="s">
        <v>599</v>
      </c>
      <c r="N68" s="37">
        <v>6</v>
      </c>
      <c r="O68" s="36" t="s">
        <v>448</v>
      </c>
      <c r="P68" s="37">
        <v>10</v>
      </c>
      <c r="Q68" s="36" t="s">
        <v>547</v>
      </c>
      <c r="R68" s="37">
        <v>14</v>
      </c>
      <c r="S68" s="36" t="s">
        <v>417</v>
      </c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598</v>
      </c>
      <c r="AI68" s="24"/>
      <c r="AJ68" s="245"/>
      <c r="AK68" s="245"/>
      <c r="AL68" s="23"/>
      <c r="AM68" s="248"/>
      <c r="AN68" s="301"/>
      <c r="AO68" s="248"/>
      <c r="AP68" s="241"/>
      <c r="AQ68" s="238"/>
      <c r="AR68" s="235"/>
      <c r="AS68" s="241"/>
      <c r="AT68" s="238"/>
      <c r="AU68" s="235"/>
      <c r="AV68" s="241"/>
      <c r="AW68" s="238"/>
      <c r="AX68" s="235"/>
      <c r="AY68" s="241"/>
      <c r="AZ68" s="238"/>
      <c r="BA68" s="235"/>
      <c r="BB68" s="241"/>
      <c r="BC68" s="238"/>
      <c r="BD68" s="292"/>
      <c r="BE68" s="295"/>
      <c r="BF68" s="295"/>
      <c r="BG68" s="298"/>
    </row>
    <row r="69" spans="2:67" ht="28.15" customHeight="1" outlineLevel="1">
      <c r="B69" s="34"/>
      <c r="C69" s="267"/>
      <c r="D69" s="33"/>
      <c r="E69" s="101"/>
      <c r="F69" s="101"/>
      <c r="G69" s="100"/>
      <c r="H69" s="257">
        <v>192</v>
      </c>
      <c r="I69" s="271"/>
      <c r="J69" s="271"/>
      <c r="K69" s="271"/>
      <c r="L69" s="27">
        <v>3</v>
      </c>
      <c r="M69" s="26" t="s">
        <v>449</v>
      </c>
      <c r="N69" s="27">
        <v>7</v>
      </c>
      <c r="O69" s="26" t="s">
        <v>482</v>
      </c>
      <c r="P69" s="27">
        <v>11</v>
      </c>
      <c r="Q69" s="26" t="s">
        <v>418</v>
      </c>
      <c r="R69" s="27">
        <v>15</v>
      </c>
      <c r="S69" s="26" t="s">
        <v>597</v>
      </c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/>
      <c r="AI69" s="24"/>
      <c r="AJ69" s="245"/>
      <c r="AK69" s="245"/>
      <c r="AL69" s="23"/>
      <c r="AM69" s="248"/>
      <c r="AN69" s="301"/>
      <c r="AO69" s="248"/>
      <c r="AP69" s="241"/>
      <c r="AQ69" s="238"/>
      <c r="AR69" s="235"/>
      <c r="AS69" s="241"/>
      <c r="AT69" s="238"/>
      <c r="AU69" s="235"/>
      <c r="AV69" s="241"/>
      <c r="AW69" s="238"/>
      <c r="AX69" s="235"/>
      <c r="AY69" s="241"/>
      <c r="AZ69" s="238"/>
      <c r="BA69" s="235"/>
      <c r="BB69" s="241"/>
      <c r="BC69" s="238"/>
      <c r="BD69" s="292"/>
      <c r="BE69" s="295"/>
      <c r="BF69" s="295"/>
      <c r="BG69" s="298"/>
    </row>
    <row r="70" spans="2:67" ht="28.15" customHeight="1" outlineLevel="1" thickBot="1">
      <c r="B70" s="34"/>
      <c r="C70" s="273"/>
      <c r="D70" s="64"/>
      <c r="E70" s="107"/>
      <c r="F70" s="107"/>
      <c r="G70" s="106"/>
      <c r="H70" s="258"/>
      <c r="I70" s="274"/>
      <c r="J70" s="274"/>
      <c r="K70" s="274"/>
      <c r="L70" s="59">
        <v>4</v>
      </c>
      <c r="M70" s="58" t="s">
        <v>423</v>
      </c>
      <c r="N70" s="59">
        <v>8</v>
      </c>
      <c r="O70" s="58" t="s">
        <v>596</v>
      </c>
      <c r="P70" s="59">
        <v>12</v>
      </c>
      <c r="Q70" s="58" t="s">
        <v>547</v>
      </c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50"/>
      <c r="AK70" s="250"/>
      <c r="AL70" s="55"/>
      <c r="AM70" s="249"/>
      <c r="AN70" s="302"/>
      <c r="AO70" s="249"/>
      <c r="AP70" s="242"/>
      <c r="AQ70" s="239"/>
      <c r="AR70" s="236"/>
      <c r="AS70" s="242"/>
      <c r="AT70" s="239"/>
      <c r="AU70" s="236"/>
      <c r="AV70" s="242"/>
      <c r="AW70" s="239"/>
      <c r="AX70" s="236"/>
      <c r="AY70" s="242"/>
      <c r="AZ70" s="239"/>
      <c r="BA70" s="236"/>
      <c r="BB70" s="242"/>
      <c r="BC70" s="239"/>
      <c r="BD70" s="293"/>
      <c r="BE70" s="296"/>
      <c r="BF70" s="296"/>
      <c r="BG70" s="299"/>
    </row>
    <row r="71" spans="2:67" ht="28.15" hidden="1" customHeight="1" outlineLevel="1">
      <c r="B71" s="34"/>
      <c r="C71" s="265">
        <v>2</v>
      </c>
      <c r="D71" s="54"/>
      <c r="E71" s="105"/>
      <c r="F71" s="105"/>
      <c r="G71" s="104"/>
      <c r="H71" s="259"/>
      <c r="I71" s="269"/>
      <c r="J71" s="269"/>
      <c r="K71" s="269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51"/>
      <c r="AK71" s="254"/>
      <c r="AL71" s="44"/>
      <c r="AM71" s="211"/>
      <c r="AN71" s="211"/>
      <c r="AO71" s="247">
        <f>SUMPRODUCT(LEN($M71:$AE74)-LEN(SUBSTITUTE($M71:$AE74,"A", "")))</f>
        <v>0</v>
      </c>
      <c r="AP71" s="240">
        <f>SUMPRODUCT(LEN($AH71:$AH74)-LEN(SUBSTITUTE($AH71:$AH74,"A", "")))</f>
        <v>0</v>
      </c>
      <c r="AQ71" s="237">
        <f>SUMPRODUCT(LEN($AG71:$AG74)-LEN(SUBSTITUTE($AG71:$AG74,"A", "")))</f>
        <v>0</v>
      </c>
      <c r="AR71" s="234">
        <f>SUMPRODUCT(LEN($M71:$AE74)-LEN(SUBSTITUTE($M71:$AE74,"S", "")))</f>
        <v>0</v>
      </c>
      <c r="AS71" s="240">
        <f>SUMPRODUCT(LEN($AH71:$AH74)-LEN(SUBSTITUTE($AH71:$AH74,"S", "")))</f>
        <v>0</v>
      </c>
      <c r="AT71" s="237">
        <f>SUMPRODUCT(LEN($AG71:$AG74)-LEN(SUBSTITUTE($AG71:$AG74,"S", "")))</f>
        <v>0</v>
      </c>
      <c r="AU71" s="234">
        <f>SUMPRODUCT(LEN($M71:$AE74)-LEN(SUBSTITUTE($M71:$AE74,"F", "")))</f>
        <v>0</v>
      </c>
      <c r="AV71" s="240">
        <f>SUMPRODUCT(LEN($AH71:$AH74)-LEN(SUBSTITUTE($AH71:$AH74,"F", "")))</f>
        <v>0</v>
      </c>
      <c r="AW71" s="237">
        <f>SUMPRODUCT(LEN($AG71:$AG74)-LEN(SUBSTITUTE($AG71:$AG74,"F", "")))</f>
        <v>0</v>
      </c>
      <c r="AX71" s="234">
        <f>SUMPRODUCT(LEN($M71:$AE74)-LEN(SUBSTITUTE($M71:$AE74,"G", "")))</f>
        <v>0</v>
      </c>
      <c r="AY71" s="240">
        <f>SUMPRODUCT(LEN($AH71:$AH74)-LEN(SUBSTITUTE($AH71:$AH74,"G", "")))</f>
        <v>0</v>
      </c>
      <c r="AZ71" s="237">
        <f>SUMPRODUCT(LEN($AG71:$AG74)-LEN(SUBSTITUTE($AG71:$AG74,"G", "")))</f>
        <v>0</v>
      </c>
      <c r="BA71" s="234">
        <f>SUMPRODUCT(LEN($M71:$AE74)-LEN(SUBSTITUTE($M71:$AE74,"M", "")))</f>
        <v>0</v>
      </c>
      <c r="BB71" s="240">
        <f>SUMPRODUCT(LEN($AH71:$AH74)-LEN(SUBSTITUTE($AH71:$AH74,"M", "")))</f>
        <v>0</v>
      </c>
      <c r="BC71" s="237">
        <f>SUMPRODUCT(LEN($AG71:$AG74)-LEN(SUBSTITUTE($AG71:$AG74,"M", "")))</f>
        <v>0</v>
      </c>
      <c r="BD71" s="291">
        <f>SUMPRODUCT(LEN($AI71:$AI74)-LEN(SUBSTITUTE($AI71:$AI74,"S", "")))</f>
        <v>0</v>
      </c>
      <c r="BE71" s="294">
        <f>SUMPRODUCT(LEN($AI71:$AI74)-LEN(SUBSTITUTE($AI71:$AI74,"F", "")))</f>
        <v>0</v>
      </c>
      <c r="BF71" s="294">
        <f>SUMPRODUCT(LEN($AI71:$AI74)-LEN(SUBSTITUTE($AI71:$AI74,"G", "")))</f>
        <v>0</v>
      </c>
      <c r="BG71" s="297">
        <f>SUMPRODUCT(LEN($AI71:$AI74)-LEN(SUBSTITUTE($AI71:$AI74,"M", "")))</f>
        <v>0</v>
      </c>
    </row>
    <row r="72" spans="2:67" ht="28.15" hidden="1" customHeight="1" outlineLevel="1" thickBot="1">
      <c r="B72" s="34"/>
      <c r="C72" s="266"/>
      <c r="D72" s="43"/>
      <c r="E72" s="103"/>
      <c r="F72" s="103"/>
      <c r="G72" s="102"/>
      <c r="H72" s="260"/>
      <c r="I72" s="270"/>
      <c r="J72" s="270"/>
      <c r="K72" s="270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52"/>
      <c r="AK72" s="255"/>
      <c r="AL72" s="23"/>
      <c r="AM72" s="211"/>
      <c r="AN72" s="211"/>
      <c r="AO72" s="248"/>
      <c r="AP72" s="241"/>
      <c r="AQ72" s="238"/>
      <c r="AR72" s="235"/>
      <c r="AS72" s="241"/>
      <c r="AT72" s="238"/>
      <c r="AU72" s="235"/>
      <c r="AV72" s="241"/>
      <c r="AW72" s="238"/>
      <c r="AX72" s="235"/>
      <c r="AY72" s="241"/>
      <c r="AZ72" s="238"/>
      <c r="BA72" s="235"/>
      <c r="BB72" s="241"/>
      <c r="BC72" s="238"/>
      <c r="BD72" s="292"/>
      <c r="BE72" s="295"/>
      <c r="BF72" s="295"/>
      <c r="BG72" s="298"/>
    </row>
    <row r="73" spans="2:67" ht="28.15" hidden="1" customHeight="1" outlineLevel="1">
      <c r="B73" s="34"/>
      <c r="C73" s="267"/>
      <c r="D73" s="33"/>
      <c r="E73" s="101"/>
      <c r="F73" s="101"/>
      <c r="G73" s="100"/>
      <c r="H73" s="257"/>
      <c r="I73" s="271"/>
      <c r="J73" s="271"/>
      <c r="K73" s="271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52"/>
      <c r="AK73" s="255"/>
      <c r="AL73" s="23"/>
      <c r="AM73" s="211"/>
      <c r="AN73" s="211"/>
      <c r="AO73" s="248"/>
      <c r="AP73" s="241"/>
      <c r="AQ73" s="238"/>
      <c r="AR73" s="235"/>
      <c r="AS73" s="241"/>
      <c r="AT73" s="238"/>
      <c r="AU73" s="235"/>
      <c r="AV73" s="241"/>
      <c r="AW73" s="238"/>
      <c r="AX73" s="235"/>
      <c r="AY73" s="241"/>
      <c r="AZ73" s="238"/>
      <c r="BA73" s="235"/>
      <c r="BB73" s="241"/>
      <c r="BC73" s="238"/>
      <c r="BD73" s="292"/>
      <c r="BE73" s="295"/>
      <c r="BF73" s="295"/>
      <c r="BG73" s="298"/>
    </row>
    <row r="74" spans="2:67" ht="28.15" hidden="1" customHeight="1" outlineLevel="1" thickBot="1">
      <c r="B74" s="34"/>
      <c r="C74" s="273"/>
      <c r="D74" s="64"/>
      <c r="E74" s="107"/>
      <c r="F74" s="107"/>
      <c r="G74" s="106"/>
      <c r="H74" s="258"/>
      <c r="I74" s="274"/>
      <c r="J74" s="274"/>
      <c r="K74" s="274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53"/>
      <c r="AK74" s="256"/>
      <c r="AL74" s="55"/>
      <c r="AM74" s="211"/>
      <c r="AN74" s="211"/>
      <c r="AO74" s="249"/>
      <c r="AP74" s="242"/>
      <c r="AQ74" s="239"/>
      <c r="AR74" s="236"/>
      <c r="AS74" s="242"/>
      <c r="AT74" s="239"/>
      <c r="AU74" s="236"/>
      <c r="AV74" s="242"/>
      <c r="AW74" s="239"/>
      <c r="AX74" s="236"/>
      <c r="AY74" s="242"/>
      <c r="AZ74" s="239"/>
      <c r="BA74" s="236"/>
      <c r="BB74" s="242"/>
      <c r="BC74" s="239"/>
      <c r="BD74" s="293"/>
      <c r="BE74" s="296"/>
      <c r="BF74" s="296"/>
      <c r="BG74" s="299"/>
    </row>
    <row r="75" spans="2:67" ht="28.15" hidden="1" customHeight="1" outlineLevel="1">
      <c r="B75" s="34"/>
      <c r="C75" s="265">
        <v>3</v>
      </c>
      <c r="D75" s="54"/>
      <c r="E75" s="105"/>
      <c r="F75" s="105"/>
      <c r="G75" s="104"/>
      <c r="H75" s="259"/>
      <c r="I75" s="269"/>
      <c r="J75" s="269"/>
      <c r="K75" s="269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44"/>
      <c r="AK75" s="244"/>
      <c r="AL75" s="44"/>
      <c r="AM75" s="211"/>
      <c r="AN75" s="211"/>
      <c r="AO75" s="247">
        <f>SUMPRODUCT(LEN($M75:$AE78)-LEN(SUBSTITUTE($M75:$AE78,"A", "")))</f>
        <v>0</v>
      </c>
      <c r="AP75" s="240">
        <f>SUMPRODUCT(LEN($AH75:$AH78)-LEN(SUBSTITUTE($AH75:$AH78,"A", "")))</f>
        <v>0</v>
      </c>
      <c r="AQ75" s="237">
        <f>SUMPRODUCT(LEN($AG75:$AG78)-LEN(SUBSTITUTE($AG75:$AG78,"A", "")))</f>
        <v>0</v>
      </c>
      <c r="AR75" s="234">
        <f>SUMPRODUCT(LEN($M75:$AE78)-LEN(SUBSTITUTE($M75:$AE78,"S", "")))</f>
        <v>0</v>
      </c>
      <c r="AS75" s="240">
        <f>SUMPRODUCT(LEN($AH75:$AH78)-LEN(SUBSTITUTE($AH75:$AH78,"S", "")))</f>
        <v>0</v>
      </c>
      <c r="AT75" s="237">
        <f>SUMPRODUCT(LEN($AG75:$AG78)-LEN(SUBSTITUTE($AG75:$AG78,"S", "")))</f>
        <v>0</v>
      </c>
      <c r="AU75" s="234">
        <f>SUMPRODUCT(LEN($M75:$AE78)-LEN(SUBSTITUTE($M75:$AE78,"F", "")))</f>
        <v>0</v>
      </c>
      <c r="AV75" s="240">
        <f>SUMPRODUCT(LEN($AH75:$AH78)-LEN(SUBSTITUTE($AH75:$AH78,"F", "")))</f>
        <v>0</v>
      </c>
      <c r="AW75" s="237">
        <f>SUMPRODUCT(LEN($AG75:$AG78)-LEN(SUBSTITUTE($AG75:$AG78,"F", "")))</f>
        <v>0</v>
      </c>
      <c r="AX75" s="234">
        <f>SUMPRODUCT(LEN($M75:$AE78)-LEN(SUBSTITUTE($M75:$AE78,"G", "")))</f>
        <v>0</v>
      </c>
      <c r="AY75" s="240">
        <f>SUMPRODUCT(LEN($AH75:$AH78)-LEN(SUBSTITUTE($AH75:$AH78,"G", "")))</f>
        <v>0</v>
      </c>
      <c r="AZ75" s="237">
        <f>SUMPRODUCT(LEN($AG75:$AG78)-LEN(SUBSTITUTE($AG75:$AG78,"G", "")))</f>
        <v>0</v>
      </c>
      <c r="BA75" s="234">
        <f>SUMPRODUCT(LEN($M75:$AE78)-LEN(SUBSTITUTE($M75:$AE78,"M", "")))</f>
        <v>0</v>
      </c>
      <c r="BB75" s="240">
        <f>SUMPRODUCT(LEN($AH75:$AH78)-LEN(SUBSTITUTE($AH75:$AH78,"M", "")))</f>
        <v>0</v>
      </c>
      <c r="BC75" s="237">
        <f>SUMPRODUCT(LEN($AG75:$AG78)-LEN(SUBSTITUTE($AG75:$AG78,"M", "")))</f>
        <v>0</v>
      </c>
      <c r="BD75" s="291">
        <f>SUMPRODUCT(LEN($AI75:$AI78)-LEN(SUBSTITUTE($AI75:$AI78,"S", "")))</f>
        <v>0</v>
      </c>
      <c r="BE75" s="294">
        <f>SUMPRODUCT(LEN($AI75:$AI78)-LEN(SUBSTITUTE($AI75:$AI78,"F", "")))</f>
        <v>0</v>
      </c>
      <c r="BF75" s="294">
        <f>SUMPRODUCT(LEN($AI75:$AI78)-LEN(SUBSTITUTE($AI75:$AI78,"G", "")))</f>
        <v>0</v>
      </c>
      <c r="BG75" s="297">
        <f>SUMPRODUCT(LEN($AI75:$AI78)-LEN(SUBSTITUTE($AI75:$AI78,"M", "")))</f>
        <v>0</v>
      </c>
    </row>
    <row r="76" spans="2:67" ht="28.15" hidden="1" customHeight="1" outlineLevel="1" thickBot="1">
      <c r="B76" s="34"/>
      <c r="C76" s="266"/>
      <c r="D76" s="43"/>
      <c r="E76" s="103"/>
      <c r="F76" s="103"/>
      <c r="G76" s="102"/>
      <c r="H76" s="260"/>
      <c r="I76" s="270"/>
      <c r="J76" s="270"/>
      <c r="K76" s="270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45"/>
      <c r="AK76" s="245"/>
      <c r="AL76" s="23"/>
      <c r="AM76" s="211"/>
      <c r="AN76" s="211"/>
      <c r="AO76" s="248"/>
      <c r="AP76" s="241"/>
      <c r="AQ76" s="238"/>
      <c r="AR76" s="235"/>
      <c r="AS76" s="241"/>
      <c r="AT76" s="238"/>
      <c r="AU76" s="235"/>
      <c r="AV76" s="241"/>
      <c r="AW76" s="238"/>
      <c r="AX76" s="235"/>
      <c r="AY76" s="241"/>
      <c r="AZ76" s="238"/>
      <c r="BA76" s="235"/>
      <c r="BB76" s="241"/>
      <c r="BC76" s="238"/>
      <c r="BD76" s="292"/>
      <c r="BE76" s="295"/>
      <c r="BF76" s="295"/>
      <c r="BG76" s="298"/>
    </row>
    <row r="77" spans="2:67" ht="28.15" hidden="1" customHeight="1" outlineLevel="1">
      <c r="B77" s="34"/>
      <c r="C77" s="267"/>
      <c r="D77" s="33"/>
      <c r="E77" s="101"/>
      <c r="F77" s="101"/>
      <c r="G77" s="100"/>
      <c r="H77" s="257"/>
      <c r="I77" s="271"/>
      <c r="J77" s="271"/>
      <c r="K77" s="271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45"/>
      <c r="AK77" s="245"/>
      <c r="AL77" s="23"/>
      <c r="AM77" s="211"/>
      <c r="AN77" s="211"/>
      <c r="AO77" s="248"/>
      <c r="AP77" s="241"/>
      <c r="AQ77" s="238"/>
      <c r="AR77" s="235"/>
      <c r="AS77" s="241"/>
      <c r="AT77" s="238"/>
      <c r="AU77" s="235"/>
      <c r="AV77" s="241"/>
      <c r="AW77" s="238"/>
      <c r="AX77" s="235"/>
      <c r="AY77" s="241"/>
      <c r="AZ77" s="238"/>
      <c r="BA77" s="235"/>
      <c r="BB77" s="241"/>
      <c r="BC77" s="238"/>
      <c r="BD77" s="292"/>
      <c r="BE77" s="295"/>
      <c r="BF77" s="295"/>
      <c r="BG77" s="298"/>
    </row>
    <row r="78" spans="2:67" ht="28.15" hidden="1" customHeight="1" outlineLevel="1" thickBot="1">
      <c r="B78" s="22"/>
      <c r="C78" s="268"/>
      <c r="D78" s="21"/>
      <c r="E78" s="109"/>
      <c r="F78" s="109"/>
      <c r="G78" s="108"/>
      <c r="H78" s="258"/>
      <c r="I78" s="272"/>
      <c r="J78" s="272"/>
      <c r="K78" s="27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46"/>
      <c r="AK78" s="246"/>
      <c r="AL78" s="11"/>
      <c r="AM78" s="211"/>
      <c r="AN78" s="211"/>
      <c r="AO78" s="249"/>
      <c r="AP78" s="242"/>
      <c r="AQ78" s="239"/>
      <c r="AR78" s="236"/>
      <c r="AS78" s="242"/>
      <c r="AT78" s="239"/>
      <c r="AU78" s="236"/>
      <c r="AV78" s="242"/>
      <c r="AW78" s="239"/>
      <c r="AX78" s="236"/>
      <c r="AY78" s="242"/>
      <c r="AZ78" s="239"/>
      <c r="BA78" s="236"/>
      <c r="BB78" s="242"/>
      <c r="BC78" s="239"/>
      <c r="BD78" s="293"/>
      <c r="BE78" s="296"/>
      <c r="BF78" s="296"/>
      <c r="BG78" s="299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29" t="s">
        <v>287</v>
      </c>
      <c r="M79" s="278"/>
      <c r="N79" s="229" t="s">
        <v>286</v>
      </c>
      <c r="O79" s="278"/>
      <c r="P79" s="229" t="s">
        <v>286</v>
      </c>
      <c r="Q79" s="230"/>
      <c r="R79" s="229" t="s">
        <v>286</v>
      </c>
      <c r="S79" s="230"/>
      <c r="T79" s="229" t="s">
        <v>286</v>
      </c>
      <c r="U79" s="230"/>
      <c r="V79" s="229" t="s">
        <v>286</v>
      </c>
      <c r="W79" s="230"/>
      <c r="X79" s="229" t="s">
        <v>286</v>
      </c>
      <c r="Y79" s="230"/>
      <c r="Z79" s="229" t="s">
        <v>286</v>
      </c>
      <c r="AA79" s="230"/>
      <c r="AB79" s="229" t="s">
        <v>286</v>
      </c>
      <c r="AC79" s="230"/>
      <c r="AD79" s="229" t="s">
        <v>286</v>
      </c>
      <c r="AE79" s="230"/>
      <c r="AF79" s="243" t="s">
        <v>285</v>
      </c>
      <c r="AG79" s="230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190</v>
      </c>
      <c r="E80" s="275">
        <v>4167.38</v>
      </c>
      <c r="F80" s="276"/>
      <c r="G80" s="277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14</v>
      </c>
      <c r="AP80" s="70">
        <f t="shared" si="5"/>
        <v>5</v>
      </c>
      <c r="AQ80" s="69">
        <f t="shared" si="5"/>
        <v>0</v>
      </c>
      <c r="AR80" s="71">
        <f t="shared" si="5"/>
        <v>25</v>
      </c>
      <c r="AS80" s="70">
        <f t="shared" si="5"/>
        <v>9</v>
      </c>
      <c r="AT80" s="69">
        <f t="shared" si="5"/>
        <v>1</v>
      </c>
      <c r="AU80" s="71">
        <f t="shared" si="5"/>
        <v>2</v>
      </c>
      <c r="AV80" s="70">
        <f t="shared" si="5"/>
        <v>0</v>
      </c>
      <c r="AW80" s="69">
        <f t="shared" si="5"/>
        <v>0</v>
      </c>
      <c r="AX80" s="71">
        <f t="shared" si="5"/>
        <v>11</v>
      </c>
      <c r="AY80" s="70">
        <f t="shared" si="5"/>
        <v>2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19</v>
      </c>
      <c r="BL80" s="5">
        <f>SUM(AR80:AT80,BD80)</f>
        <v>35</v>
      </c>
      <c r="BM80" s="5">
        <f>SUM(AU80:AW80,BE80)</f>
        <v>2</v>
      </c>
      <c r="BN80" s="5">
        <f>SUM(AX80:AZ80,BF80)</f>
        <v>13</v>
      </c>
      <c r="BO80" s="5">
        <f>SUM(BA80:BC80,BG80)</f>
        <v>0</v>
      </c>
    </row>
    <row r="81" spans="2:67" ht="28.15" customHeight="1" outlineLevel="1">
      <c r="B81" s="34"/>
      <c r="C81" s="265">
        <v>1</v>
      </c>
      <c r="D81" s="54"/>
      <c r="E81" s="105"/>
      <c r="F81" s="105"/>
      <c r="G81" s="104"/>
      <c r="H81" s="259" t="s">
        <v>329</v>
      </c>
      <c r="I81" s="269">
        <v>100</v>
      </c>
      <c r="J81" s="269">
        <v>20</v>
      </c>
      <c r="K81" s="269">
        <v>4</v>
      </c>
      <c r="L81" s="48">
        <v>1</v>
      </c>
      <c r="M81" s="47" t="s">
        <v>423</v>
      </c>
      <c r="N81" s="48">
        <v>5</v>
      </c>
      <c r="O81" s="47" t="s">
        <v>595</v>
      </c>
      <c r="P81" s="48">
        <v>9</v>
      </c>
      <c r="Q81" s="47" t="s">
        <v>589</v>
      </c>
      <c r="R81" s="48">
        <v>13</v>
      </c>
      <c r="S81" s="47" t="s">
        <v>418</v>
      </c>
      <c r="T81" s="48">
        <v>17</v>
      </c>
      <c r="U81" s="47"/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14</v>
      </c>
      <c r="AG81" s="47" t="s">
        <v>417</v>
      </c>
      <c r="AH81" s="46" t="s">
        <v>594</v>
      </c>
      <c r="AI81" s="45"/>
      <c r="AJ81" s="244"/>
      <c r="AK81" s="244"/>
      <c r="AL81" s="44"/>
      <c r="AM81" s="247">
        <f>SUMPRODUCT(LEN($M81:$AE84)-LEN(SUBSTITUTE($M81:$AE84,"/", "")))/2</f>
        <v>1</v>
      </c>
      <c r="AN81" s="300">
        <f>SUMPRODUCT(LEN($M81:$AE84)-LEN(SUBSTITUTE($M81:$AE84,"-", "")))</f>
        <v>0</v>
      </c>
      <c r="AO81" s="247">
        <f>SUMPRODUCT(LEN($M81:$AE84)-LEN(SUBSTITUTE($M81:$AE84,"A", "")))</f>
        <v>14</v>
      </c>
      <c r="AP81" s="240">
        <f>SUMPRODUCT(LEN($AH81:$AH84)-LEN(SUBSTITUTE($AH81:$AH84,"A", "")))</f>
        <v>5</v>
      </c>
      <c r="AQ81" s="237">
        <f>SUMPRODUCT(LEN($AG81:$AG84)-LEN(SUBSTITUTE($AG81:$AG84,"A", "")))</f>
        <v>0</v>
      </c>
      <c r="AR81" s="234">
        <f>SUMPRODUCT(LEN($M81:$AE84)-LEN(SUBSTITUTE($M81:$AE84,"S", "")))</f>
        <v>25</v>
      </c>
      <c r="AS81" s="240">
        <f>SUMPRODUCT(LEN($AH81:$AH84)-LEN(SUBSTITUTE($AH81:$AH84,"S", "")))</f>
        <v>9</v>
      </c>
      <c r="AT81" s="237">
        <f>SUMPRODUCT(LEN($AG81:$AG84)-LEN(SUBSTITUTE($AG81:$AG84,"S", "")))</f>
        <v>1</v>
      </c>
      <c r="AU81" s="234">
        <f>SUMPRODUCT(LEN($M81:$AE84)-LEN(SUBSTITUTE($M81:$AE84,"F", "")))</f>
        <v>2</v>
      </c>
      <c r="AV81" s="240">
        <f>SUMPRODUCT(LEN($AH81:$AH84)-LEN(SUBSTITUTE($AH81:$AH84,"F", "")))</f>
        <v>0</v>
      </c>
      <c r="AW81" s="237">
        <f>SUMPRODUCT(LEN($AG81:$AG84)-LEN(SUBSTITUTE($AG81:$AG84,"F", "")))</f>
        <v>0</v>
      </c>
      <c r="AX81" s="234">
        <f>SUMPRODUCT(LEN($M81:$AE84)-LEN(SUBSTITUTE($M81:$AE84,"G", "")))</f>
        <v>11</v>
      </c>
      <c r="AY81" s="240">
        <f>SUMPRODUCT(LEN($AH81:$AH84)-LEN(SUBSTITUTE($AH81:$AH84,"G", "")))</f>
        <v>2</v>
      </c>
      <c r="AZ81" s="237">
        <f>SUMPRODUCT(LEN($AG81:$AG84)-LEN(SUBSTITUTE($AG81:$AG84,"G", "")))</f>
        <v>0</v>
      </c>
      <c r="BA81" s="234">
        <f>SUMPRODUCT(LEN($M81:$AE84)-LEN(SUBSTITUTE($M81:$AE84,"M", "")))</f>
        <v>0</v>
      </c>
      <c r="BB81" s="240">
        <f>SUMPRODUCT(LEN($AH81:$AH84)-LEN(SUBSTITUTE($AH81:$AH84,"M", "")))</f>
        <v>0</v>
      </c>
      <c r="BC81" s="237">
        <f>SUMPRODUCT(LEN($AG81:$AG84)-LEN(SUBSTITUTE($AG81:$AG84,"M", "")))</f>
        <v>0</v>
      </c>
      <c r="BD81" s="291">
        <f>SUMPRODUCT(LEN($AI81:$AI84)-LEN(SUBSTITUTE($AI81:$AI84,"S", "")))</f>
        <v>0</v>
      </c>
      <c r="BE81" s="294">
        <f>SUMPRODUCT(LEN($AI81:$AI84)-LEN(SUBSTITUTE($AI81:$AI84,"F", "")))</f>
        <v>0</v>
      </c>
      <c r="BF81" s="294">
        <f>SUMPRODUCT(LEN($AI81:$AI84)-LEN(SUBSTITUTE($AI81:$AI84,"G", "")))</f>
        <v>0</v>
      </c>
      <c r="BG81" s="297">
        <f>SUMPRODUCT(LEN($AI81:$AI84)-LEN(SUBSTITUTE($AI81:$AI84,"M", "")))</f>
        <v>0</v>
      </c>
    </row>
    <row r="82" spans="2:67" ht="28.15" customHeight="1" outlineLevel="1" thickBot="1">
      <c r="B82" s="34"/>
      <c r="C82" s="266"/>
      <c r="D82" s="43"/>
      <c r="E82" s="103"/>
      <c r="F82" s="103"/>
      <c r="G82" s="102"/>
      <c r="H82" s="260"/>
      <c r="I82" s="270"/>
      <c r="J82" s="270"/>
      <c r="K82" s="270"/>
      <c r="L82" s="37">
        <v>2</v>
      </c>
      <c r="M82" s="36" t="s">
        <v>593</v>
      </c>
      <c r="N82" s="37">
        <v>6</v>
      </c>
      <c r="O82" s="36" t="s">
        <v>443</v>
      </c>
      <c r="P82" s="37">
        <v>10</v>
      </c>
      <c r="Q82" s="36" t="s">
        <v>592</v>
      </c>
      <c r="R82" s="37">
        <v>14</v>
      </c>
      <c r="S82" s="36" t="s">
        <v>418</v>
      </c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 t="s">
        <v>591</v>
      </c>
      <c r="AI82" s="24"/>
      <c r="AJ82" s="245"/>
      <c r="AK82" s="245"/>
      <c r="AL82" s="23"/>
      <c r="AM82" s="248"/>
      <c r="AN82" s="301"/>
      <c r="AO82" s="248"/>
      <c r="AP82" s="241"/>
      <c r="AQ82" s="238"/>
      <c r="AR82" s="235"/>
      <c r="AS82" s="241"/>
      <c r="AT82" s="238"/>
      <c r="AU82" s="235"/>
      <c r="AV82" s="241"/>
      <c r="AW82" s="238"/>
      <c r="AX82" s="235"/>
      <c r="AY82" s="241"/>
      <c r="AZ82" s="238"/>
      <c r="BA82" s="235"/>
      <c r="BB82" s="241"/>
      <c r="BC82" s="238"/>
      <c r="BD82" s="292"/>
      <c r="BE82" s="295"/>
      <c r="BF82" s="295"/>
      <c r="BG82" s="298"/>
    </row>
    <row r="83" spans="2:67" ht="28.15" customHeight="1" outlineLevel="1">
      <c r="B83" s="34"/>
      <c r="C83" s="267"/>
      <c r="D83" s="33"/>
      <c r="E83" s="101"/>
      <c r="F83" s="101"/>
      <c r="G83" s="100"/>
      <c r="H83" s="257">
        <v>192</v>
      </c>
      <c r="I83" s="271"/>
      <c r="J83" s="271"/>
      <c r="K83" s="271"/>
      <c r="L83" s="27">
        <v>3</v>
      </c>
      <c r="M83" s="26" t="s">
        <v>511</v>
      </c>
      <c r="N83" s="27">
        <v>7</v>
      </c>
      <c r="O83" s="26" t="s">
        <v>569</v>
      </c>
      <c r="P83" s="27">
        <v>11</v>
      </c>
      <c r="Q83" s="26" t="s">
        <v>418</v>
      </c>
      <c r="R83" s="27">
        <v>15</v>
      </c>
      <c r="S83" s="26" t="s">
        <v>417</v>
      </c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45"/>
      <c r="AK83" s="245"/>
      <c r="AL83" s="23"/>
      <c r="AM83" s="248"/>
      <c r="AN83" s="301"/>
      <c r="AO83" s="248"/>
      <c r="AP83" s="241"/>
      <c r="AQ83" s="238"/>
      <c r="AR83" s="235"/>
      <c r="AS83" s="241"/>
      <c r="AT83" s="238"/>
      <c r="AU83" s="235"/>
      <c r="AV83" s="241"/>
      <c r="AW83" s="238"/>
      <c r="AX83" s="235"/>
      <c r="AY83" s="241"/>
      <c r="AZ83" s="238"/>
      <c r="BA83" s="235"/>
      <c r="BB83" s="241"/>
      <c r="BC83" s="238"/>
      <c r="BD83" s="292"/>
      <c r="BE83" s="295"/>
      <c r="BF83" s="295"/>
      <c r="BG83" s="298"/>
    </row>
    <row r="84" spans="2:67" ht="28.15" customHeight="1" outlineLevel="1" thickBot="1">
      <c r="B84" s="34"/>
      <c r="C84" s="273"/>
      <c r="D84" s="64"/>
      <c r="E84" s="107"/>
      <c r="F84" s="107"/>
      <c r="G84" s="106"/>
      <c r="H84" s="258"/>
      <c r="I84" s="274"/>
      <c r="J84" s="274"/>
      <c r="K84" s="274"/>
      <c r="L84" s="59">
        <v>4</v>
      </c>
      <c r="M84" s="58" t="s">
        <v>590</v>
      </c>
      <c r="N84" s="59">
        <v>8</v>
      </c>
      <c r="O84" s="58" t="s">
        <v>508</v>
      </c>
      <c r="P84" s="59">
        <v>12</v>
      </c>
      <c r="Q84" s="58" t="s">
        <v>443</v>
      </c>
      <c r="R84" s="59">
        <v>16</v>
      </c>
      <c r="S84" s="58" t="s">
        <v>417</v>
      </c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50"/>
      <c r="AK84" s="250"/>
      <c r="AL84" s="55"/>
      <c r="AM84" s="249"/>
      <c r="AN84" s="302"/>
      <c r="AO84" s="249"/>
      <c r="AP84" s="242"/>
      <c r="AQ84" s="239"/>
      <c r="AR84" s="236"/>
      <c r="AS84" s="242"/>
      <c r="AT84" s="239"/>
      <c r="AU84" s="236"/>
      <c r="AV84" s="242"/>
      <c r="AW84" s="239"/>
      <c r="AX84" s="236"/>
      <c r="AY84" s="242"/>
      <c r="AZ84" s="239"/>
      <c r="BA84" s="236"/>
      <c r="BB84" s="242"/>
      <c r="BC84" s="239"/>
      <c r="BD84" s="293"/>
      <c r="BE84" s="296"/>
      <c r="BF84" s="296"/>
      <c r="BG84" s="299"/>
    </row>
    <row r="85" spans="2:67" ht="28.15" hidden="1" customHeight="1" outlineLevel="1">
      <c r="B85" s="34"/>
      <c r="C85" s="265">
        <v>2</v>
      </c>
      <c r="D85" s="54"/>
      <c r="E85" s="105"/>
      <c r="F85" s="105"/>
      <c r="G85" s="104"/>
      <c r="H85" s="259"/>
      <c r="I85" s="269"/>
      <c r="J85" s="269"/>
      <c r="K85" s="269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51"/>
      <c r="AK85" s="254"/>
      <c r="AL85" s="44"/>
      <c r="AM85" s="211"/>
      <c r="AN85" s="211"/>
      <c r="AO85" s="247">
        <f>SUMPRODUCT(LEN($M85:$AE88)-LEN(SUBSTITUTE($M85:$AE88,"A", "")))</f>
        <v>0</v>
      </c>
      <c r="AP85" s="240">
        <f>SUMPRODUCT(LEN($AH85:$AH88)-LEN(SUBSTITUTE($AH85:$AH88,"A", "")))</f>
        <v>0</v>
      </c>
      <c r="AQ85" s="237">
        <f>SUMPRODUCT(LEN($AG85:$AG88)-LEN(SUBSTITUTE($AG85:$AG88,"A", "")))</f>
        <v>0</v>
      </c>
      <c r="AR85" s="234">
        <f>SUMPRODUCT(LEN($M85:$AE88)-LEN(SUBSTITUTE($M85:$AE88,"S", "")))</f>
        <v>0</v>
      </c>
      <c r="AS85" s="240">
        <f>SUMPRODUCT(LEN($AH85:$AH88)-LEN(SUBSTITUTE($AH85:$AH88,"S", "")))</f>
        <v>0</v>
      </c>
      <c r="AT85" s="237">
        <f>SUMPRODUCT(LEN($AG85:$AG88)-LEN(SUBSTITUTE($AG85:$AG88,"S", "")))</f>
        <v>0</v>
      </c>
      <c r="AU85" s="234">
        <f>SUMPRODUCT(LEN($M85:$AE88)-LEN(SUBSTITUTE($M85:$AE88,"F", "")))</f>
        <v>0</v>
      </c>
      <c r="AV85" s="240">
        <f>SUMPRODUCT(LEN($AH85:$AH88)-LEN(SUBSTITUTE($AH85:$AH88,"F", "")))</f>
        <v>0</v>
      </c>
      <c r="AW85" s="237">
        <f>SUMPRODUCT(LEN($AG85:$AG88)-LEN(SUBSTITUTE($AG85:$AG88,"F", "")))</f>
        <v>0</v>
      </c>
      <c r="AX85" s="234">
        <f>SUMPRODUCT(LEN($M85:$AE88)-LEN(SUBSTITUTE($M85:$AE88,"G", "")))</f>
        <v>0</v>
      </c>
      <c r="AY85" s="240">
        <f>SUMPRODUCT(LEN($AH85:$AH88)-LEN(SUBSTITUTE($AH85:$AH88,"G", "")))</f>
        <v>0</v>
      </c>
      <c r="AZ85" s="237">
        <f>SUMPRODUCT(LEN($AG85:$AG88)-LEN(SUBSTITUTE($AG85:$AG88,"G", "")))</f>
        <v>0</v>
      </c>
      <c r="BA85" s="234">
        <f>SUMPRODUCT(LEN($M85:$AE88)-LEN(SUBSTITUTE($M85:$AE88,"M", "")))</f>
        <v>0</v>
      </c>
      <c r="BB85" s="240">
        <f>SUMPRODUCT(LEN($AH85:$AH88)-LEN(SUBSTITUTE($AH85:$AH88,"M", "")))</f>
        <v>0</v>
      </c>
      <c r="BC85" s="237">
        <f>SUMPRODUCT(LEN($AG85:$AG88)-LEN(SUBSTITUTE($AG85:$AG88,"M", "")))</f>
        <v>0</v>
      </c>
      <c r="BD85" s="291">
        <f>SUMPRODUCT(LEN($AI85:$AI88)-LEN(SUBSTITUTE($AI85:$AI88,"S", "")))</f>
        <v>0</v>
      </c>
      <c r="BE85" s="294">
        <f>SUMPRODUCT(LEN($AI85:$AI88)-LEN(SUBSTITUTE($AI85:$AI88,"F", "")))</f>
        <v>0</v>
      </c>
      <c r="BF85" s="294">
        <f>SUMPRODUCT(LEN($AI85:$AI88)-LEN(SUBSTITUTE($AI85:$AI88,"G", "")))</f>
        <v>0</v>
      </c>
      <c r="BG85" s="297">
        <f>SUMPRODUCT(LEN($AI85:$AI88)-LEN(SUBSTITUTE($AI85:$AI88,"M", "")))</f>
        <v>0</v>
      </c>
    </row>
    <row r="86" spans="2:67" ht="28.15" hidden="1" customHeight="1" outlineLevel="1" thickBot="1">
      <c r="B86" s="34"/>
      <c r="C86" s="266"/>
      <c r="D86" s="43"/>
      <c r="E86" s="103"/>
      <c r="F86" s="103"/>
      <c r="G86" s="102"/>
      <c r="H86" s="260"/>
      <c r="I86" s="270"/>
      <c r="J86" s="270"/>
      <c r="K86" s="270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52"/>
      <c r="AK86" s="255"/>
      <c r="AL86" s="23"/>
      <c r="AM86" s="211"/>
      <c r="AN86" s="211"/>
      <c r="AO86" s="248"/>
      <c r="AP86" s="241"/>
      <c r="AQ86" s="238"/>
      <c r="AR86" s="235"/>
      <c r="AS86" s="241"/>
      <c r="AT86" s="238"/>
      <c r="AU86" s="235"/>
      <c r="AV86" s="241"/>
      <c r="AW86" s="238"/>
      <c r="AX86" s="235"/>
      <c r="AY86" s="241"/>
      <c r="AZ86" s="238"/>
      <c r="BA86" s="235"/>
      <c r="BB86" s="241"/>
      <c r="BC86" s="238"/>
      <c r="BD86" s="292"/>
      <c r="BE86" s="295"/>
      <c r="BF86" s="295"/>
      <c r="BG86" s="298"/>
    </row>
    <row r="87" spans="2:67" ht="28.15" hidden="1" customHeight="1" outlineLevel="1">
      <c r="B87" s="34"/>
      <c r="C87" s="267"/>
      <c r="D87" s="33"/>
      <c r="E87" s="101"/>
      <c r="F87" s="101"/>
      <c r="G87" s="100"/>
      <c r="H87" s="257"/>
      <c r="I87" s="271"/>
      <c r="J87" s="271"/>
      <c r="K87" s="271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52"/>
      <c r="AK87" s="255"/>
      <c r="AL87" s="23"/>
      <c r="AM87" s="211"/>
      <c r="AN87" s="211"/>
      <c r="AO87" s="248"/>
      <c r="AP87" s="241"/>
      <c r="AQ87" s="238"/>
      <c r="AR87" s="235"/>
      <c r="AS87" s="241"/>
      <c r="AT87" s="238"/>
      <c r="AU87" s="235"/>
      <c r="AV87" s="241"/>
      <c r="AW87" s="238"/>
      <c r="AX87" s="235"/>
      <c r="AY87" s="241"/>
      <c r="AZ87" s="238"/>
      <c r="BA87" s="235"/>
      <c r="BB87" s="241"/>
      <c r="BC87" s="238"/>
      <c r="BD87" s="292"/>
      <c r="BE87" s="295"/>
      <c r="BF87" s="295"/>
      <c r="BG87" s="298"/>
    </row>
    <row r="88" spans="2:67" ht="28.15" hidden="1" customHeight="1" outlineLevel="1" thickBot="1">
      <c r="B88" s="34"/>
      <c r="C88" s="273"/>
      <c r="D88" s="64"/>
      <c r="E88" s="107"/>
      <c r="F88" s="107"/>
      <c r="G88" s="106"/>
      <c r="H88" s="258"/>
      <c r="I88" s="274"/>
      <c r="J88" s="274"/>
      <c r="K88" s="274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53"/>
      <c r="AK88" s="256"/>
      <c r="AL88" s="55"/>
      <c r="AM88" s="211"/>
      <c r="AN88" s="211"/>
      <c r="AO88" s="249"/>
      <c r="AP88" s="242"/>
      <c r="AQ88" s="239"/>
      <c r="AR88" s="236"/>
      <c r="AS88" s="242"/>
      <c r="AT88" s="239"/>
      <c r="AU88" s="236"/>
      <c r="AV88" s="242"/>
      <c r="AW88" s="239"/>
      <c r="AX88" s="236"/>
      <c r="AY88" s="242"/>
      <c r="AZ88" s="239"/>
      <c r="BA88" s="236"/>
      <c r="BB88" s="242"/>
      <c r="BC88" s="239"/>
      <c r="BD88" s="293"/>
      <c r="BE88" s="296"/>
      <c r="BF88" s="296"/>
      <c r="BG88" s="299"/>
    </row>
    <row r="89" spans="2:67" ht="28.15" hidden="1" customHeight="1" outlineLevel="1">
      <c r="B89" s="34"/>
      <c r="C89" s="265">
        <v>3</v>
      </c>
      <c r="D89" s="54"/>
      <c r="E89" s="105"/>
      <c r="F89" s="105"/>
      <c r="G89" s="104"/>
      <c r="H89" s="259"/>
      <c r="I89" s="269"/>
      <c r="J89" s="269"/>
      <c r="K89" s="269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44"/>
      <c r="AK89" s="244"/>
      <c r="AL89" s="44"/>
      <c r="AM89" s="211"/>
      <c r="AN89" s="211"/>
      <c r="AO89" s="247">
        <f>SUMPRODUCT(LEN($M89:$AE92)-LEN(SUBSTITUTE($M89:$AE92,"A", "")))</f>
        <v>0</v>
      </c>
      <c r="AP89" s="240">
        <f>SUMPRODUCT(LEN($AH89:$AH92)-LEN(SUBSTITUTE($AH89:$AH92,"A", "")))</f>
        <v>0</v>
      </c>
      <c r="AQ89" s="237">
        <f>SUMPRODUCT(LEN($AG89:$AG92)-LEN(SUBSTITUTE($AG89:$AG92,"A", "")))</f>
        <v>0</v>
      </c>
      <c r="AR89" s="234">
        <f>SUMPRODUCT(LEN($M89:$AE92)-LEN(SUBSTITUTE($M89:$AE92,"S", "")))</f>
        <v>0</v>
      </c>
      <c r="AS89" s="240">
        <f>SUMPRODUCT(LEN($AH89:$AH92)-LEN(SUBSTITUTE($AH89:$AH92,"S", "")))</f>
        <v>0</v>
      </c>
      <c r="AT89" s="237">
        <f>SUMPRODUCT(LEN($AG89:$AG92)-LEN(SUBSTITUTE($AG89:$AG92,"S", "")))</f>
        <v>0</v>
      </c>
      <c r="AU89" s="234">
        <f>SUMPRODUCT(LEN($M89:$AE92)-LEN(SUBSTITUTE($M89:$AE92,"F", "")))</f>
        <v>0</v>
      </c>
      <c r="AV89" s="240">
        <f>SUMPRODUCT(LEN($AH89:$AH92)-LEN(SUBSTITUTE($AH89:$AH92,"F", "")))</f>
        <v>0</v>
      </c>
      <c r="AW89" s="237">
        <f>SUMPRODUCT(LEN($AG89:$AG92)-LEN(SUBSTITUTE($AG89:$AG92,"F", "")))</f>
        <v>0</v>
      </c>
      <c r="AX89" s="234">
        <f>SUMPRODUCT(LEN($M89:$AE92)-LEN(SUBSTITUTE($M89:$AE92,"G", "")))</f>
        <v>0</v>
      </c>
      <c r="AY89" s="240">
        <f>SUMPRODUCT(LEN($AH89:$AH92)-LEN(SUBSTITUTE($AH89:$AH92,"G", "")))</f>
        <v>0</v>
      </c>
      <c r="AZ89" s="237">
        <f>SUMPRODUCT(LEN($AG89:$AG92)-LEN(SUBSTITUTE($AG89:$AG92,"G", "")))</f>
        <v>0</v>
      </c>
      <c r="BA89" s="234">
        <f>SUMPRODUCT(LEN($M89:$AE92)-LEN(SUBSTITUTE($M89:$AE92,"M", "")))</f>
        <v>0</v>
      </c>
      <c r="BB89" s="240">
        <f>SUMPRODUCT(LEN($AH89:$AH92)-LEN(SUBSTITUTE($AH89:$AH92,"M", "")))</f>
        <v>0</v>
      </c>
      <c r="BC89" s="237">
        <f>SUMPRODUCT(LEN($AG89:$AG92)-LEN(SUBSTITUTE($AG89:$AG92,"M", "")))</f>
        <v>0</v>
      </c>
      <c r="BD89" s="291">
        <f>SUMPRODUCT(LEN($AI89:$AI92)-LEN(SUBSTITUTE($AI89:$AI92,"S", "")))</f>
        <v>0</v>
      </c>
      <c r="BE89" s="294">
        <f>SUMPRODUCT(LEN($AI89:$AI92)-LEN(SUBSTITUTE($AI89:$AI92,"F", "")))</f>
        <v>0</v>
      </c>
      <c r="BF89" s="294">
        <f>SUMPRODUCT(LEN($AI89:$AI92)-LEN(SUBSTITUTE($AI89:$AI92,"G", "")))</f>
        <v>0</v>
      </c>
      <c r="BG89" s="297">
        <f>SUMPRODUCT(LEN($AI89:$AI92)-LEN(SUBSTITUTE($AI89:$AI92,"M", "")))</f>
        <v>0</v>
      </c>
    </row>
    <row r="90" spans="2:67" ht="28.15" hidden="1" customHeight="1" outlineLevel="1" thickBot="1">
      <c r="B90" s="34"/>
      <c r="C90" s="266"/>
      <c r="D90" s="43"/>
      <c r="E90" s="103"/>
      <c r="F90" s="103"/>
      <c r="G90" s="102"/>
      <c r="H90" s="260"/>
      <c r="I90" s="270"/>
      <c r="J90" s="270"/>
      <c r="K90" s="270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45"/>
      <c r="AK90" s="245"/>
      <c r="AL90" s="23"/>
      <c r="AM90" s="211"/>
      <c r="AN90" s="211"/>
      <c r="AO90" s="248"/>
      <c r="AP90" s="241"/>
      <c r="AQ90" s="238"/>
      <c r="AR90" s="235"/>
      <c r="AS90" s="241"/>
      <c r="AT90" s="238"/>
      <c r="AU90" s="235"/>
      <c r="AV90" s="241"/>
      <c r="AW90" s="238"/>
      <c r="AX90" s="235"/>
      <c r="AY90" s="241"/>
      <c r="AZ90" s="238"/>
      <c r="BA90" s="235"/>
      <c r="BB90" s="241"/>
      <c r="BC90" s="238"/>
      <c r="BD90" s="292"/>
      <c r="BE90" s="295"/>
      <c r="BF90" s="295"/>
      <c r="BG90" s="298"/>
    </row>
    <row r="91" spans="2:67" ht="28.15" hidden="1" customHeight="1" outlineLevel="1">
      <c r="B91" s="34"/>
      <c r="C91" s="267"/>
      <c r="D91" s="33"/>
      <c r="E91" s="101"/>
      <c r="F91" s="101"/>
      <c r="G91" s="100"/>
      <c r="H91" s="257"/>
      <c r="I91" s="271"/>
      <c r="J91" s="271"/>
      <c r="K91" s="271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45"/>
      <c r="AK91" s="245"/>
      <c r="AL91" s="23"/>
      <c r="AM91" s="211"/>
      <c r="AN91" s="211"/>
      <c r="AO91" s="248"/>
      <c r="AP91" s="241"/>
      <c r="AQ91" s="238"/>
      <c r="AR91" s="235"/>
      <c r="AS91" s="241"/>
      <c r="AT91" s="238"/>
      <c r="AU91" s="235"/>
      <c r="AV91" s="241"/>
      <c r="AW91" s="238"/>
      <c r="AX91" s="235"/>
      <c r="AY91" s="241"/>
      <c r="AZ91" s="238"/>
      <c r="BA91" s="235"/>
      <c r="BB91" s="241"/>
      <c r="BC91" s="238"/>
      <c r="BD91" s="292"/>
      <c r="BE91" s="295"/>
      <c r="BF91" s="295"/>
      <c r="BG91" s="298"/>
    </row>
    <row r="92" spans="2:67" ht="28.15" hidden="1" customHeight="1" outlineLevel="1" thickBot="1">
      <c r="B92" s="22"/>
      <c r="C92" s="268"/>
      <c r="D92" s="21"/>
      <c r="E92" s="109"/>
      <c r="F92" s="109"/>
      <c r="G92" s="108"/>
      <c r="H92" s="258"/>
      <c r="I92" s="272"/>
      <c r="J92" s="272"/>
      <c r="K92" s="27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46"/>
      <c r="AK92" s="246"/>
      <c r="AL92" s="11"/>
      <c r="AM92" s="211"/>
      <c r="AN92" s="211"/>
      <c r="AO92" s="249"/>
      <c r="AP92" s="242"/>
      <c r="AQ92" s="239"/>
      <c r="AR92" s="236"/>
      <c r="AS92" s="242"/>
      <c r="AT92" s="239"/>
      <c r="AU92" s="236"/>
      <c r="AV92" s="242"/>
      <c r="AW92" s="239"/>
      <c r="AX92" s="236"/>
      <c r="AY92" s="242"/>
      <c r="AZ92" s="239"/>
      <c r="BA92" s="236"/>
      <c r="BB92" s="242"/>
      <c r="BC92" s="239"/>
      <c r="BD92" s="293"/>
      <c r="BE92" s="296"/>
      <c r="BF92" s="296"/>
      <c r="BG92" s="299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29" t="s">
        <v>287</v>
      </c>
      <c r="M93" s="278"/>
      <c r="N93" s="229" t="s">
        <v>286</v>
      </c>
      <c r="O93" s="278"/>
      <c r="P93" s="229" t="s">
        <v>286</v>
      </c>
      <c r="Q93" s="230"/>
      <c r="R93" s="229" t="s">
        <v>286</v>
      </c>
      <c r="S93" s="230"/>
      <c r="T93" s="229" t="s">
        <v>286</v>
      </c>
      <c r="U93" s="230"/>
      <c r="V93" s="229" t="s">
        <v>286</v>
      </c>
      <c r="W93" s="230"/>
      <c r="X93" s="229" t="s">
        <v>286</v>
      </c>
      <c r="Y93" s="230"/>
      <c r="Z93" s="229" t="s">
        <v>286</v>
      </c>
      <c r="AA93" s="230"/>
      <c r="AB93" s="229" t="s">
        <v>286</v>
      </c>
      <c r="AC93" s="230"/>
      <c r="AD93" s="229" t="s">
        <v>286</v>
      </c>
      <c r="AE93" s="230"/>
      <c r="AF93" s="243" t="s">
        <v>285</v>
      </c>
      <c r="AG93" s="230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190</v>
      </c>
      <c r="E94" s="275">
        <v>2668.77</v>
      </c>
      <c r="F94" s="276"/>
      <c r="G94" s="277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5</v>
      </c>
      <c r="AP94" s="70">
        <f t="shared" si="6"/>
        <v>3</v>
      </c>
      <c r="AQ94" s="69">
        <f t="shared" si="6"/>
        <v>0</v>
      </c>
      <c r="AR94" s="71">
        <f t="shared" si="6"/>
        <v>33</v>
      </c>
      <c r="AS94" s="70">
        <f t="shared" si="6"/>
        <v>11</v>
      </c>
      <c r="AT94" s="69">
        <f t="shared" si="6"/>
        <v>0</v>
      </c>
      <c r="AU94" s="71">
        <f t="shared" si="6"/>
        <v>1</v>
      </c>
      <c r="AV94" s="70">
        <f t="shared" si="6"/>
        <v>0</v>
      </c>
      <c r="AW94" s="69">
        <f t="shared" si="6"/>
        <v>0</v>
      </c>
      <c r="AX94" s="71">
        <f t="shared" si="6"/>
        <v>5</v>
      </c>
      <c r="AY94" s="70">
        <f t="shared" si="6"/>
        <v>0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8</v>
      </c>
      <c r="BL94" s="5">
        <f>SUM(AR94:AT94,BD94)</f>
        <v>44</v>
      </c>
      <c r="BM94" s="5">
        <f>SUM(AU94:AW94,BE94)</f>
        <v>1</v>
      </c>
      <c r="BN94" s="5">
        <f>SUM(AX94:AZ94,BF94)</f>
        <v>5</v>
      </c>
      <c r="BO94" s="5">
        <f>SUM(BA94:BC94,BG94)</f>
        <v>0</v>
      </c>
    </row>
    <row r="95" spans="2:67" ht="28.15" customHeight="1" outlineLevel="1">
      <c r="B95" s="34"/>
      <c r="C95" s="265">
        <v>1</v>
      </c>
      <c r="D95" s="54"/>
      <c r="E95" s="105"/>
      <c r="F95" s="105"/>
      <c r="G95" s="104"/>
      <c r="H95" s="259" t="s">
        <v>329</v>
      </c>
      <c r="I95" s="269">
        <v>68</v>
      </c>
      <c r="J95" s="269">
        <v>19</v>
      </c>
      <c r="K95" s="269">
        <v>5</v>
      </c>
      <c r="L95" s="48">
        <v>1</v>
      </c>
      <c r="M95" s="47" t="s">
        <v>505</v>
      </c>
      <c r="N95" s="48">
        <v>5</v>
      </c>
      <c r="O95" s="47" t="s">
        <v>486</v>
      </c>
      <c r="P95" s="48">
        <v>9</v>
      </c>
      <c r="Q95" s="47" t="s">
        <v>427</v>
      </c>
      <c r="R95" s="48">
        <v>13</v>
      </c>
      <c r="S95" s="47" t="s">
        <v>417</v>
      </c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422</v>
      </c>
      <c r="AI95" s="45"/>
      <c r="AJ95" s="244"/>
      <c r="AK95" s="244"/>
      <c r="AL95" s="44"/>
      <c r="AM95" s="247">
        <f>SUMPRODUCT(LEN($M95:$AE98)-LEN(SUBSTITUTE($M95:$AE98,"/", "")))/2</f>
        <v>0</v>
      </c>
      <c r="AN95" s="300">
        <f>SUMPRODUCT(LEN($M95:$AE98)-LEN(SUBSTITUTE($M95:$AE98,"-", "")))</f>
        <v>0</v>
      </c>
      <c r="AO95" s="247">
        <f>SUMPRODUCT(LEN($M95:$AE98)-LEN(SUBSTITUTE($M95:$AE98,"A", "")))</f>
        <v>5</v>
      </c>
      <c r="AP95" s="240">
        <f>SUMPRODUCT(LEN($AH95:$AH98)-LEN(SUBSTITUTE($AH95:$AH98,"A", "")))</f>
        <v>3</v>
      </c>
      <c r="AQ95" s="237">
        <f>SUMPRODUCT(LEN($AG95:$AG98)-LEN(SUBSTITUTE($AG95:$AG98,"A", "")))</f>
        <v>0</v>
      </c>
      <c r="AR95" s="234">
        <f>SUMPRODUCT(LEN($M95:$AE98)-LEN(SUBSTITUTE($M95:$AE98,"S", "")))</f>
        <v>33</v>
      </c>
      <c r="AS95" s="240">
        <f>SUMPRODUCT(LEN($AH95:$AH98)-LEN(SUBSTITUTE($AH95:$AH98,"S", "")))</f>
        <v>11</v>
      </c>
      <c r="AT95" s="237">
        <f>SUMPRODUCT(LEN($AG95:$AG98)-LEN(SUBSTITUTE($AG95:$AG98,"S", "")))</f>
        <v>0</v>
      </c>
      <c r="AU95" s="234">
        <f>SUMPRODUCT(LEN($M95:$AE98)-LEN(SUBSTITUTE($M95:$AE98,"F", "")))</f>
        <v>1</v>
      </c>
      <c r="AV95" s="240">
        <f>SUMPRODUCT(LEN($AH95:$AH98)-LEN(SUBSTITUTE($AH95:$AH98,"F", "")))</f>
        <v>0</v>
      </c>
      <c r="AW95" s="237">
        <f>SUMPRODUCT(LEN($AG95:$AG98)-LEN(SUBSTITUTE($AG95:$AG98,"F", "")))</f>
        <v>0</v>
      </c>
      <c r="AX95" s="234">
        <f>SUMPRODUCT(LEN($M95:$AE98)-LEN(SUBSTITUTE($M95:$AE98,"G", "")))</f>
        <v>5</v>
      </c>
      <c r="AY95" s="240">
        <f>SUMPRODUCT(LEN($AH95:$AH98)-LEN(SUBSTITUTE($AH95:$AH98,"G", "")))</f>
        <v>0</v>
      </c>
      <c r="AZ95" s="237">
        <f>SUMPRODUCT(LEN($AG95:$AG98)-LEN(SUBSTITUTE($AG95:$AG98,"G", "")))</f>
        <v>0</v>
      </c>
      <c r="BA95" s="234">
        <f>SUMPRODUCT(LEN($M95:$AE98)-LEN(SUBSTITUTE($M95:$AE98,"M", "")))</f>
        <v>0</v>
      </c>
      <c r="BB95" s="240">
        <f>SUMPRODUCT(LEN($AH95:$AH98)-LEN(SUBSTITUTE($AH95:$AH98,"M", "")))</f>
        <v>0</v>
      </c>
      <c r="BC95" s="237">
        <f>SUMPRODUCT(LEN($AG95:$AG98)-LEN(SUBSTITUTE($AG95:$AG98,"M", "")))</f>
        <v>0</v>
      </c>
      <c r="BD95" s="291">
        <f>SUMPRODUCT(LEN($AI95:$AI98)-LEN(SUBSTITUTE($AI95:$AI98,"S", "")))</f>
        <v>0</v>
      </c>
      <c r="BE95" s="294">
        <f>SUMPRODUCT(LEN($AI95:$AI98)-LEN(SUBSTITUTE($AI95:$AI98,"F", "")))</f>
        <v>0</v>
      </c>
      <c r="BF95" s="294">
        <f>SUMPRODUCT(LEN($AI95:$AI98)-LEN(SUBSTITUTE($AI95:$AI98,"G", "")))</f>
        <v>0</v>
      </c>
      <c r="BG95" s="297">
        <f>SUMPRODUCT(LEN($AI95:$AI98)-LEN(SUBSTITUTE($AI95:$AI98,"M", "")))</f>
        <v>0</v>
      </c>
    </row>
    <row r="96" spans="2:67" ht="28.15" customHeight="1" outlineLevel="1" thickBot="1">
      <c r="B96" s="34"/>
      <c r="C96" s="266"/>
      <c r="D96" s="43"/>
      <c r="E96" s="103"/>
      <c r="F96" s="103"/>
      <c r="G96" s="102"/>
      <c r="H96" s="260"/>
      <c r="I96" s="270"/>
      <c r="J96" s="270"/>
      <c r="K96" s="270"/>
      <c r="L96" s="37">
        <v>2</v>
      </c>
      <c r="M96" s="36" t="s">
        <v>589</v>
      </c>
      <c r="N96" s="37">
        <v>6</v>
      </c>
      <c r="O96" s="36" t="s">
        <v>571</v>
      </c>
      <c r="P96" s="37">
        <v>10</v>
      </c>
      <c r="Q96" s="36" t="s">
        <v>427</v>
      </c>
      <c r="R96" s="37">
        <v>14</v>
      </c>
      <c r="S96" s="36" t="s">
        <v>417</v>
      </c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495</v>
      </c>
      <c r="AI96" s="24"/>
      <c r="AJ96" s="245"/>
      <c r="AK96" s="245"/>
      <c r="AL96" s="23"/>
      <c r="AM96" s="248"/>
      <c r="AN96" s="301"/>
      <c r="AO96" s="248"/>
      <c r="AP96" s="241"/>
      <c r="AQ96" s="238"/>
      <c r="AR96" s="235"/>
      <c r="AS96" s="241"/>
      <c r="AT96" s="238"/>
      <c r="AU96" s="235"/>
      <c r="AV96" s="241"/>
      <c r="AW96" s="238"/>
      <c r="AX96" s="235"/>
      <c r="AY96" s="241"/>
      <c r="AZ96" s="238"/>
      <c r="BA96" s="235"/>
      <c r="BB96" s="241"/>
      <c r="BC96" s="238"/>
      <c r="BD96" s="292"/>
      <c r="BE96" s="295"/>
      <c r="BF96" s="295"/>
      <c r="BG96" s="298"/>
    </row>
    <row r="97" spans="2:67" ht="28.15" customHeight="1" outlineLevel="1">
      <c r="B97" s="34"/>
      <c r="C97" s="267"/>
      <c r="D97" s="33"/>
      <c r="E97" s="101"/>
      <c r="F97" s="101"/>
      <c r="G97" s="100"/>
      <c r="H97" s="257" t="s">
        <v>588</v>
      </c>
      <c r="I97" s="271"/>
      <c r="J97" s="271"/>
      <c r="K97" s="271"/>
      <c r="L97" s="27">
        <v>3</v>
      </c>
      <c r="M97" s="26" t="s">
        <v>587</v>
      </c>
      <c r="N97" s="27">
        <v>7</v>
      </c>
      <c r="O97" s="26" t="s">
        <v>451</v>
      </c>
      <c r="P97" s="27">
        <v>11</v>
      </c>
      <c r="Q97" s="26" t="s">
        <v>418</v>
      </c>
      <c r="R97" s="27">
        <v>15</v>
      </c>
      <c r="S97" s="26"/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 t="s">
        <v>529</v>
      </c>
      <c r="AI97" s="24"/>
      <c r="AJ97" s="245"/>
      <c r="AK97" s="245"/>
      <c r="AL97" s="23"/>
      <c r="AM97" s="248"/>
      <c r="AN97" s="301"/>
      <c r="AO97" s="248"/>
      <c r="AP97" s="241"/>
      <c r="AQ97" s="238"/>
      <c r="AR97" s="235"/>
      <c r="AS97" s="241"/>
      <c r="AT97" s="238"/>
      <c r="AU97" s="235"/>
      <c r="AV97" s="241"/>
      <c r="AW97" s="238"/>
      <c r="AX97" s="235"/>
      <c r="AY97" s="241"/>
      <c r="AZ97" s="238"/>
      <c r="BA97" s="235"/>
      <c r="BB97" s="241"/>
      <c r="BC97" s="238"/>
      <c r="BD97" s="292"/>
      <c r="BE97" s="295"/>
      <c r="BF97" s="295"/>
      <c r="BG97" s="298"/>
    </row>
    <row r="98" spans="2:67" ht="28.15" customHeight="1" outlineLevel="1" thickBot="1">
      <c r="B98" s="34"/>
      <c r="C98" s="273"/>
      <c r="D98" s="64"/>
      <c r="E98" s="107"/>
      <c r="F98" s="107"/>
      <c r="G98" s="106"/>
      <c r="H98" s="258"/>
      <c r="I98" s="274"/>
      <c r="J98" s="274"/>
      <c r="K98" s="274"/>
      <c r="L98" s="59">
        <v>4</v>
      </c>
      <c r="M98" s="58" t="s">
        <v>586</v>
      </c>
      <c r="N98" s="59">
        <v>8</v>
      </c>
      <c r="O98" s="58" t="s">
        <v>445</v>
      </c>
      <c r="P98" s="59">
        <v>12</v>
      </c>
      <c r="Q98" s="58" t="s">
        <v>418</v>
      </c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50"/>
      <c r="AK98" s="250"/>
      <c r="AL98" s="55"/>
      <c r="AM98" s="249"/>
      <c r="AN98" s="302"/>
      <c r="AO98" s="249"/>
      <c r="AP98" s="242"/>
      <c r="AQ98" s="239"/>
      <c r="AR98" s="236"/>
      <c r="AS98" s="242"/>
      <c r="AT98" s="239"/>
      <c r="AU98" s="236"/>
      <c r="AV98" s="242"/>
      <c r="AW98" s="239"/>
      <c r="AX98" s="236"/>
      <c r="AY98" s="242"/>
      <c r="AZ98" s="239"/>
      <c r="BA98" s="236"/>
      <c r="BB98" s="242"/>
      <c r="BC98" s="239"/>
      <c r="BD98" s="293"/>
      <c r="BE98" s="296"/>
      <c r="BF98" s="296"/>
      <c r="BG98" s="299"/>
    </row>
    <row r="99" spans="2:67" ht="28.15" hidden="1" customHeight="1" outlineLevel="1">
      <c r="B99" s="34"/>
      <c r="C99" s="265">
        <v>2</v>
      </c>
      <c r="D99" s="54"/>
      <c r="E99" s="105"/>
      <c r="F99" s="105"/>
      <c r="G99" s="104"/>
      <c r="H99" s="259"/>
      <c r="I99" s="269"/>
      <c r="J99" s="269"/>
      <c r="K99" s="269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51"/>
      <c r="AK99" s="254"/>
      <c r="AL99" s="44"/>
      <c r="AM99" s="211"/>
      <c r="AN99" s="211"/>
      <c r="AO99" s="247">
        <f>SUMPRODUCT(LEN($M99:$AE102)-LEN(SUBSTITUTE($M99:$AE102,"A", "")))</f>
        <v>0</v>
      </c>
      <c r="AP99" s="240">
        <f>SUMPRODUCT(LEN($AH99:$AH102)-LEN(SUBSTITUTE($AH99:$AH102,"A", "")))</f>
        <v>0</v>
      </c>
      <c r="AQ99" s="237">
        <f>SUMPRODUCT(LEN($AG99:$AG102)-LEN(SUBSTITUTE($AG99:$AG102,"A", "")))</f>
        <v>0</v>
      </c>
      <c r="AR99" s="234">
        <f>SUMPRODUCT(LEN($M99:$AE102)-LEN(SUBSTITUTE($M99:$AE102,"S", "")))</f>
        <v>0</v>
      </c>
      <c r="AS99" s="240">
        <f>SUMPRODUCT(LEN($AH99:$AH102)-LEN(SUBSTITUTE($AH99:$AH102,"S", "")))</f>
        <v>0</v>
      </c>
      <c r="AT99" s="237">
        <f>SUMPRODUCT(LEN($AG99:$AG102)-LEN(SUBSTITUTE($AG99:$AG102,"S", "")))</f>
        <v>0</v>
      </c>
      <c r="AU99" s="234">
        <f>SUMPRODUCT(LEN($M99:$AE102)-LEN(SUBSTITUTE($M99:$AE102,"F", "")))</f>
        <v>0</v>
      </c>
      <c r="AV99" s="240">
        <f>SUMPRODUCT(LEN($AH99:$AH102)-LEN(SUBSTITUTE($AH99:$AH102,"F", "")))</f>
        <v>0</v>
      </c>
      <c r="AW99" s="237">
        <f>SUMPRODUCT(LEN($AG99:$AG102)-LEN(SUBSTITUTE($AG99:$AG102,"F", "")))</f>
        <v>0</v>
      </c>
      <c r="AX99" s="234">
        <f>SUMPRODUCT(LEN($M99:$AE102)-LEN(SUBSTITUTE($M99:$AE102,"G", "")))</f>
        <v>0</v>
      </c>
      <c r="AY99" s="240">
        <f>SUMPRODUCT(LEN($AH99:$AH102)-LEN(SUBSTITUTE($AH99:$AH102,"G", "")))</f>
        <v>0</v>
      </c>
      <c r="AZ99" s="237">
        <f>SUMPRODUCT(LEN($AG99:$AG102)-LEN(SUBSTITUTE($AG99:$AG102,"G", "")))</f>
        <v>0</v>
      </c>
      <c r="BA99" s="234">
        <f>SUMPRODUCT(LEN($M99:$AE102)-LEN(SUBSTITUTE($M99:$AE102,"M", "")))</f>
        <v>0</v>
      </c>
      <c r="BB99" s="240">
        <f>SUMPRODUCT(LEN($AH99:$AH102)-LEN(SUBSTITUTE($AH99:$AH102,"M", "")))</f>
        <v>0</v>
      </c>
      <c r="BC99" s="237">
        <f>SUMPRODUCT(LEN($AG99:$AG102)-LEN(SUBSTITUTE($AG99:$AG102,"M", "")))</f>
        <v>0</v>
      </c>
      <c r="BD99" s="291">
        <f>SUMPRODUCT(LEN($AI99:$AI102)-LEN(SUBSTITUTE($AI99:$AI102,"S", "")))</f>
        <v>0</v>
      </c>
      <c r="BE99" s="294">
        <f>SUMPRODUCT(LEN($AI99:$AI102)-LEN(SUBSTITUTE($AI99:$AI102,"F", "")))</f>
        <v>0</v>
      </c>
      <c r="BF99" s="294">
        <f>SUMPRODUCT(LEN($AI99:$AI102)-LEN(SUBSTITUTE($AI99:$AI102,"G", "")))</f>
        <v>0</v>
      </c>
      <c r="BG99" s="297">
        <f>SUMPRODUCT(LEN($AI99:$AI102)-LEN(SUBSTITUTE($AI99:$AI102,"M", "")))</f>
        <v>0</v>
      </c>
    </row>
    <row r="100" spans="2:67" ht="28.15" hidden="1" customHeight="1" outlineLevel="1" thickBot="1">
      <c r="B100" s="34"/>
      <c r="C100" s="266"/>
      <c r="D100" s="43"/>
      <c r="E100" s="103"/>
      <c r="F100" s="103"/>
      <c r="G100" s="102"/>
      <c r="H100" s="260"/>
      <c r="I100" s="270"/>
      <c r="J100" s="270"/>
      <c r="K100" s="270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52"/>
      <c r="AK100" s="255"/>
      <c r="AL100" s="23"/>
      <c r="AM100" s="211"/>
      <c r="AN100" s="211"/>
      <c r="AO100" s="248"/>
      <c r="AP100" s="241"/>
      <c r="AQ100" s="238"/>
      <c r="AR100" s="235"/>
      <c r="AS100" s="241"/>
      <c r="AT100" s="238"/>
      <c r="AU100" s="235"/>
      <c r="AV100" s="241"/>
      <c r="AW100" s="238"/>
      <c r="AX100" s="235"/>
      <c r="AY100" s="241"/>
      <c r="AZ100" s="238"/>
      <c r="BA100" s="235"/>
      <c r="BB100" s="241"/>
      <c r="BC100" s="238"/>
      <c r="BD100" s="292"/>
      <c r="BE100" s="295"/>
      <c r="BF100" s="295"/>
      <c r="BG100" s="298"/>
    </row>
    <row r="101" spans="2:67" ht="28.15" hidden="1" customHeight="1" outlineLevel="1">
      <c r="B101" s="34"/>
      <c r="C101" s="267"/>
      <c r="D101" s="33"/>
      <c r="E101" s="101"/>
      <c r="F101" s="101"/>
      <c r="G101" s="100"/>
      <c r="H101" s="257"/>
      <c r="I101" s="271"/>
      <c r="J101" s="271"/>
      <c r="K101" s="271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52"/>
      <c r="AK101" s="255"/>
      <c r="AL101" s="23"/>
      <c r="AM101" s="211"/>
      <c r="AN101" s="211"/>
      <c r="AO101" s="248"/>
      <c r="AP101" s="241"/>
      <c r="AQ101" s="238"/>
      <c r="AR101" s="235"/>
      <c r="AS101" s="241"/>
      <c r="AT101" s="238"/>
      <c r="AU101" s="235"/>
      <c r="AV101" s="241"/>
      <c r="AW101" s="238"/>
      <c r="AX101" s="235"/>
      <c r="AY101" s="241"/>
      <c r="AZ101" s="238"/>
      <c r="BA101" s="235"/>
      <c r="BB101" s="241"/>
      <c r="BC101" s="238"/>
      <c r="BD101" s="292"/>
      <c r="BE101" s="295"/>
      <c r="BF101" s="295"/>
      <c r="BG101" s="298"/>
    </row>
    <row r="102" spans="2:67" ht="28.15" hidden="1" customHeight="1" outlineLevel="1" thickBot="1">
      <c r="B102" s="34"/>
      <c r="C102" s="273"/>
      <c r="D102" s="64"/>
      <c r="E102" s="107"/>
      <c r="F102" s="107"/>
      <c r="G102" s="106"/>
      <c r="H102" s="258"/>
      <c r="I102" s="274"/>
      <c r="J102" s="274"/>
      <c r="K102" s="274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53"/>
      <c r="AK102" s="256"/>
      <c r="AL102" s="55"/>
      <c r="AM102" s="211"/>
      <c r="AN102" s="211"/>
      <c r="AO102" s="249"/>
      <c r="AP102" s="242"/>
      <c r="AQ102" s="239"/>
      <c r="AR102" s="236"/>
      <c r="AS102" s="242"/>
      <c r="AT102" s="239"/>
      <c r="AU102" s="236"/>
      <c r="AV102" s="242"/>
      <c r="AW102" s="239"/>
      <c r="AX102" s="236"/>
      <c r="AY102" s="242"/>
      <c r="AZ102" s="239"/>
      <c r="BA102" s="236"/>
      <c r="BB102" s="242"/>
      <c r="BC102" s="239"/>
      <c r="BD102" s="293"/>
      <c r="BE102" s="296"/>
      <c r="BF102" s="296"/>
      <c r="BG102" s="299"/>
    </row>
    <row r="103" spans="2:67" ht="28.15" hidden="1" customHeight="1" outlineLevel="1">
      <c r="B103" s="34"/>
      <c r="C103" s="265">
        <v>3</v>
      </c>
      <c r="D103" s="54"/>
      <c r="E103" s="105"/>
      <c r="F103" s="105"/>
      <c r="G103" s="104"/>
      <c r="H103" s="259"/>
      <c r="I103" s="269"/>
      <c r="J103" s="269"/>
      <c r="K103" s="269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44"/>
      <c r="AK103" s="244"/>
      <c r="AL103" s="44"/>
      <c r="AM103" s="211"/>
      <c r="AN103" s="211"/>
      <c r="AO103" s="247">
        <f>SUMPRODUCT(LEN($M103:$AE106)-LEN(SUBSTITUTE($M103:$AE106,"A", "")))</f>
        <v>0</v>
      </c>
      <c r="AP103" s="240">
        <f>SUMPRODUCT(LEN($AH103:$AH106)-LEN(SUBSTITUTE($AH103:$AH106,"A", "")))</f>
        <v>0</v>
      </c>
      <c r="AQ103" s="237">
        <f>SUMPRODUCT(LEN($AG103:$AG106)-LEN(SUBSTITUTE($AG103:$AG106,"A", "")))</f>
        <v>0</v>
      </c>
      <c r="AR103" s="234">
        <f>SUMPRODUCT(LEN($M103:$AE106)-LEN(SUBSTITUTE($M103:$AE106,"S", "")))</f>
        <v>0</v>
      </c>
      <c r="AS103" s="240">
        <f>SUMPRODUCT(LEN($AH103:$AH106)-LEN(SUBSTITUTE($AH103:$AH106,"S", "")))</f>
        <v>0</v>
      </c>
      <c r="AT103" s="237">
        <f>SUMPRODUCT(LEN($AG103:$AG106)-LEN(SUBSTITUTE($AG103:$AG106,"S", "")))</f>
        <v>0</v>
      </c>
      <c r="AU103" s="234">
        <f>SUMPRODUCT(LEN($M103:$AE106)-LEN(SUBSTITUTE($M103:$AE106,"F", "")))</f>
        <v>0</v>
      </c>
      <c r="AV103" s="240">
        <f>SUMPRODUCT(LEN($AH103:$AH106)-LEN(SUBSTITUTE($AH103:$AH106,"F", "")))</f>
        <v>0</v>
      </c>
      <c r="AW103" s="237">
        <f>SUMPRODUCT(LEN($AG103:$AG106)-LEN(SUBSTITUTE($AG103:$AG106,"F", "")))</f>
        <v>0</v>
      </c>
      <c r="AX103" s="234">
        <f>SUMPRODUCT(LEN($M103:$AE106)-LEN(SUBSTITUTE($M103:$AE106,"G", "")))</f>
        <v>0</v>
      </c>
      <c r="AY103" s="240">
        <f>SUMPRODUCT(LEN($AH103:$AH106)-LEN(SUBSTITUTE($AH103:$AH106,"G", "")))</f>
        <v>0</v>
      </c>
      <c r="AZ103" s="237">
        <f>SUMPRODUCT(LEN($AG103:$AG106)-LEN(SUBSTITUTE($AG103:$AG106,"G", "")))</f>
        <v>0</v>
      </c>
      <c r="BA103" s="234">
        <f>SUMPRODUCT(LEN($M103:$AE106)-LEN(SUBSTITUTE($M103:$AE106,"M", "")))</f>
        <v>0</v>
      </c>
      <c r="BB103" s="240">
        <f>SUMPRODUCT(LEN($AH103:$AH106)-LEN(SUBSTITUTE($AH103:$AH106,"M", "")))</f>
        <v>0</v>
      </c>
      <c r="BC103" s="237">
        <f>SUMPRODUCT(LEN($AG103:$AG106)-LEN(SUBSTITUTE($AG103:$AG106,"M", "")))</f>
        <v>0</v>
      </c>
      <c r="BD103" s="291">
        <f>SUMPRODUCT(LEN($AI103:$AI106)-LEN(SUBSTITUTE($AI103:$AI106,"S", "")))</f>
        <v>0</v>
      </c>
      <c r="BE103" s="294">
        <f>SUMPRODUCT(LEN($AI103:$AI106)-LEN(SUBSTITUTE($AI103:$AI106,"F", "")))</f>
        <v>0</v>
      </c>
      <c r="BF103" s="294">
        <f>SUMPRODUCT(LEN($AI103:$AI106)-LEN(SUBSTITUTE($AI103:$AI106,"G", "")))</f>
        <v>0</v>
      </c>
      <c r="BG103" s="297">
        <f>SUMPRODUCT(LEN($AI103:$AI106)-LEN(SUBSTITUTE($AI103:$AI106,"M", "")))</f>
        <v>0</v>
      </c>
    </row>
    <row r="104" spans="2:67" ht="28.15" hidden="1" customHeight="1" outlineLevel="1" thickBot="1">
      <c r="B104" s="34"/>
      <c r="C104" s="266"/>
      <c r="D104" s="43"/>
      <c r="E104" s="103"/>
      <c r="F104" s="103"/>
      <c r="G104" s="102"/>
      <c r="H104" s="260"/>
      <c r="I104" s="270"/>
      <c r="J104" s="270"/>
      <c r="K104" s="270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45"/>
      <c r="AK104" s="245"/>
      <c r="AL104" s="23"/>
      <c r="AM104" s="211"/>
      <c r="AN104" s="211"/>
      <c r="AO104" s="248"/>
      <c r="AP104" s="241"/>
      <c r="AQ104" s="238"/>
      <c r="AR104" s="235"/>
      <c r="AS104" s="241"/>
      <c r="AT104" s="238"/>
      <c r="AU104" s="235"/>
      <c r="AV104" s="241"/>
      <c r="AW104" s="238"/>
      <c r="AX104" s="235"/>
      <c r="AY104" s="241"/>
      <c r="AZ104" s="238"/>
      <c r="BA104" s="235"/>
      <c r="BB104" s="241"/>
      <c r="BC104" s="238"/>
      <c r="BD104" s="292"/>
      <c r="BE104" s="295"/>
      <c r="BF104" s="295"/>
      <c r="BG104" s="298"/>
    </row>
    <row r="105" spans="2:67" ht="28.15" hidden="1" customHeight="1" outlineLevel="1">
      <c r="B105" s="34"/>
      <c r="C105" s="267"/>
      <c r="D105" s="33"/>
      <c r="E105" s="101"/>
      <c r="F105" s="101"/>
      <c r="G105" s="100"/>
      <c r="H105" s="257"/>
      <c r="I105" s="271"/>
      <c r="J105" s="271"/>
      <c r="K105" s="271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45"/>
      <c r="AK105" s="245"/>
      <c r="AL105" s="23"/>
      <c r="AM105" s="211"/>
      <c r="AN105" s="211"/>
      <c r="AO105" s="248"/>
      <c r="AP105" s="241"/>
      <c r="AQ105" s="238"/>
      <c r="AR105" s="235"/>
      <c r="AS105" s="241"/>
      <c r="AT105" s="238"/>
      <c r="AU105" s="235"/>
      <c r="AV105" s="241"/>
      <c r="AW105" s="238"/>
      <c r="AX105" s="235"/>
      <c r="AY105" s="241"/>
      <c r="AZ105" s="238"/>
      <c r="BA105" s="235"/>
      <c r="BB105" s="241"/>
      <c r="BC105" s="238"/>
      <c r="BD105" s="292"/>
      <c r="BE105" s="295"/>
      <c r="BF105" s="295"/>
      <c r="BG105" s="298"/>
    </row>
    <row r="106" spans="2:67" ht="28.15" hidden="1" customHeight="1" outlineLevel="1" thickBot="1">
      <c r="B106" s="22"/>
      <c r="C106" s="268"/>
      <c r="D106" s="21"/>
      <c r="E106" s="109"/>
      <c r="F106" s="109"/>
      <c r="G106" s="108"/>
      <c r="H106" s="258"/>
      <c r="I106" s="272"/>
      <c r="J106" s="272"/>
      <c r="K106" s="27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46"/>
      <c r="AK106" s="246"/>
      <c r="AL106" s="11"/>
      <c r="AM106" s="211"/>
      <c r="AN106" s="211"/>
      <c r="AO106" s="249"/>
      <c r="AP106" s="242"/>
      <c r="AQ106" s="239"/>
      <c r="AR106" s="236"/>
      <c r="AS106" s="242"/>
      <c r="AT106" s="239"/>
      <c r="AU106" s="236"/>
      <c r="AV106" s="242"/>
      <c r="AW106" s="239"/>
      <c r="AX106" s="236"/>
      <c r="AY106" s="242"/>
      <c r="AZ106" s="239"/>
      <c r="BA106" s="236"/>
      <c r="BB106" s="242"/>
      <c r="BC106" s="239"/>
      <c r="BD106" s="293"/>
      <c r="BE106" s="296"/>
      <c r="BF106" s="296"/>
      <c r="BG106" s="299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29" t="s">
        <v>287</v>
      </c>
      <c r="M107" s="278"/>
      <c r="N107" s="229" t="s">
        <v>286</v>
      </c>
      <c r="O107" s="278"/>
      <c r="P107" s="229" t="s">
        <v>286</v>
      </c>
      <c r="Q107" s="230"/>
      <c r="R107" s="229" t="s">
        <v>286</v>
      </c>
      <c r="S107" s="230"/>
      <c r="T107" s="229" t="s">
        <v>286</v>
      </c>
      <c r="U107" s="230"/>
      <c r="V107" s="229" t="s">
        <v>286</v>
      </c>
      <c r="W107" s="230"/>
      <c r="X107" s="229" t="s">
        <v>286</v>
      </c>
      <c r="Y107" s="230"/>
      <c r="Z107" s="229" t="s">
        <v>286</v>
      </c>
      <c r="AA107" s="230"/>
      <c r="AB107" s="229" t="s">
        <v>286</v>
      </c>
      <c r="AC107" s="230"/>
      <c r="AD107" s="229" t="s">
        <v>286</v>
      </c>
      <c r="AE107" s="230"/>
      <c r="AF107" s="243" t="s">
        <v>285</v>
      </c>
      <c r="AG107" s="230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190</v>
      </c>
      <c r="E108" s="275">
        <v>2979.25</v>
      </c>
      <c r="F108" s="276"/>
      <c r="G108" s="277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18</v>
      </c>
      <c r="AP108" s="70">
        <f t="shared" si="7"/>
        <v>7</v>
      </c>
      <c r="AQ108" s="69">
        <f t="shared" si="7"/>
        <v>0</v>
      </c>
      <c r="AR108" s="71">
        <f t="shared" si="7"/>
        <v>16</v>
      </c>
      <c r="AS108" s="70">
        <f t="shared" si="7"/>
        <v>17</v>
      </c>
      <c r="AT108" s="69">
        <f t="shared" si="7"/>
        <v>0</v>
      </c>
      <c r="AU108" s="71">
        <f t="shared" si="7"/>
        <v>1</v>
      </c>
      <c r="AV108" s="70">
        <f t="shared" si="7"/>
        <v>0</v>
      </c>
      <c r="AW108" s="69">
        <f t="shared" si="7"/>
        <v>0</v>
      </c>
      <c r="AX108" s="71">
        <f t="shared" si="7"/>
        <v>0</v>
      </c>
      <c r="AY108" s="70">
        <f t="shared" si="7"/>
        <v>1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25</v>
      </c>
      <c r="BL108" s="5">
        <f>SUM(AR108:AT108,BD108)</f>
        <v>33</v>
      </c>
      <c r="BM108" s="5">
        <f>SUM(AU108:AW108,BE108)</f>
        <v>1</v>
      </c>
      <c r="BN108" s="5">
        <f>SUM(AX108:AZ108,BF108)</f>
        <v>1</v>
      </c>
      <c r="BO108" s="5">
        <f>SUM(BA108:BC108,BG108)</f>
        <v>0</v>
      </c>
    </row>
    <row r="109" spans="2:67" ht="28.15" customHeight="1" outlineLevel="1">
      <c r="B109" s="34"/>
      <c r="C109" s="265">
        <v>1</v>
      </c>
      <c r="D109" s="54"/>
      <c r="E109" s="105"/>
      <c r="F109" s="105"/>
      <c r="G109" s="104"/>
      <c r="H109" s="259" t="s">
        <v>329</v>
      </c>
      <c r="I109" s="269">
        <v>82</v>
      </c>
      <c r="J109" s="269">
        <v>20</v>
      </c>
      <c r="K109" s="269">
        <v>6</v>
      </c>
      <c r="L109" s="48">
        <v>1</v>
      </c>
      <c r="M109" s="47" t="s">
        <v>422</v>
      </c>
      <c r="N109" s="48">
        <v>5</v>
      </c>
      <c r="O109" s="47" t="s">
        <v>479</v>
      </c>
      <c r="P109" s="48">
        <v>9</v>
      </c>
      <c r="Q109" s="47" t="s">
        <v>585</v>
      </c>
      <c r="R109" s="48">
        <v>13</v>
      </c>
      <c r="S109" s="47" t="s">
        <v>417</v>
      </c>
      <c r="T109" s="48">
        <v>17</v>
      </c>
      <c r="U109" s="47"/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 t="s">
        <v>584</v>
      </c>
      <c r="AI109" s="45"/>
      <c r="AJ109" s="244">
        <v>7</v>
      </c>
      <c r="AK109" s="244"/>
      <c r="AL109" s="44"/>
      <c r="AM109" s="247">
        <f>SUMPRODUCT(LEN($M109:$AE112)-LEN(SUBSTITUTE($M109:$AE112,"/", "")))/2</f>
        <v>0</v>
      </c>
      <c r="AN109" s="300">
        <f>SUMPRODUCT(LEN($M109:$AE112)-LEN(SUBSTITUTE($M109:$AE112,"-", "")))</f>
        <v>3</v>
      </c>
      <c r="AO109" s="247">
        <f>SUMPRODUCT(LEN($M109:$AE112)-LEN(SUBSTITUTE($M109:$AE112,"A", "")))</f>
        <v>18</v>
      </c>
      <c r="AP109" s="240">
        <f>SUMPRODUCT(LEN($AH109:$AH112)-LEN(SUBSTITUTE($AH109:$AH112,"A", "")))</f>
        <v>7</v>
      </c>
      <c r="AQ109" s="237">
        <f>SUMPRODUCT(LEN($AG109:$AG112)-LEN(SUBSTITUTE($AG109:$AG112,"A", "")))</f>
        <v>0</v>
      </c>
      <c r="AR109" s="234">
        <f>SUMPRODUCT(LEN($M109:$AE112)-LEN(SUBSTITUTE($M109:$AE112,"S", "")))</f>
        <v>16</v>
      </c>
      <c r="AS109" s="240">
        <f>SUMPRODUCT(LEN($AH109:$AH112)-LEN(SUBSTITUTE($AH109:$AH112,"S", "")))</f>
        <v>17</v>
      </c>
      <c r="AT109" s="237">
        <f>SUMPRODUCT(LEN($AG109:$AG112)-LEN(SUBSTITUTE($AG109:$AG112,"S", "")))</f>
        <v>0</v>
      </c>
      <c r="AU109" s="234">
        <f>SUMPRODUCT(LEN($M109:$AE112)-LEN(SUBSTITUTE($M109:$AE112,"F", "")))</f>
        <v>1</v>
      </c>
      <c r="AV109" s="240">
        <f>SUMPRODUCT(LEN($AH109:$AH112)-LEN(SUBSTITUTE($AH109:$AH112,"F", "")))</f>
        <v>0</v>
      </c>
      <c r="AW109" s="237">
        <f>SUMPRODUCT(LEN($AG109:$AG112)-LEN(SUBSTITUTE($AG109:$AG112,"F", "")))</f>
        <v>0</v>
      </c>
      <c r="AX109" s="234">
        <f>SUMPRODUCT(LEN($M109:$AE112)-LEN(SUBSTITUTE($M109:$AE112,"G", "")))</f>
        <v>0</v>
      </c>
      <c r="AY109" s="240">
        <f>SUMPRODUCT(LEN($AH109:$AH112)-LEN(SUBSTITUTE($AH109:$AH112,"G", "")))</f>
        <v>1</v>
      </c>
      <c r="AZ109" s="237">
        <f>SUMPRODUCT(LEN($AG109:$AG112)-LEN(SUBSTITUTE($AG109:$AG112,"G", "")))</f>
        <v>0</v>
      </c>
      <c r="BA109" s="234">
        <f>SUMPRODUCT(LEN($M109:$AE112)-LEN(SUBSTITUTE($M109:$AE112,"M", "")))</f>
        <v>0</v>
      </c>
      <c r="BB109" s="240">
        <f>SUMPRODUCT(LEN($AH109:$AH112)-LEN(SUBSTITUTE($AH109:$AH112,"M", "")))</f>
        <v>0</v>
      </c>
      <c r="BC109" s="237">
        <f>SUMPRODUCT(LEN($AG109:$AG112)-LEN(SUBSTITUTE($AG109:$AG112,"M", "")))</f>
        <v>0</v>
      </c>
      <c r="BD109" s="291">
        <f>SUMPRODUCT(LEN($AI109:$AI112)-LEN(SUBSTITUTE($AI109:$AI112,"S", "")))</f>
        <v>0</v>
      </c>
      <c r="BE109" s="294">
        <f>SUMPRODUCT(LEN($AI109:$AI112)-LEN(SUBSTITUTE($AI109:$AI112,"F", "")))</f>
        <v>0</v>
      </c>
      <c r="BF109" s="294">
        <f>SUMPRODUCT(LEN($AI109:$AI112)-LEN(SUBSTITUTE($AI109:$AI112,"G", "")))</f>
        <v>0</v>
      </c>
      <c r="BG109" s="297">
        <f>SUMPRODUCT(LEN($AI109:$AI112)-LEN(SUBSTITUTE($AI109:$AI112,"M", "")))</f>
        <v>0</v>
      </c>
    </row>
    <row r="110" spans="2:67" ht="28.15" customHeight="1" outlineLevel="1" thickBot="1">
      <c r="B110" s="34"/>
      <c r="C110" s="266"/>
      <c r="D110" s="43"/>
      <c r="E110" s="103"/>
      <c r="F110" s="103"/>
      <c r="G110" s="102"/>
      <c r="H110" s="260"/>
      <c r="I110" s="270"/>
      <c r="J110" s="270"/>
      <c r="K110" s="270"/>
      <c r="L110" s="37">
        <v>2</v>
      </c>
      <c r="M110" s="36" t="s">
        <v>426</v>
      </c>
      <c r="N110" s="37">
        <v>6</v>
      </c>
      <c r="O110" s="36" t="s">
        <v>422</v>
      </c>
      <c r="P110" s="37">
        <v>10</v>
      </c>
      <c r="Q110" s="36" t="s">
        <v>443</v>
      </c>
      <c r="R110" s="37">
        <v>14</v>
      </c>
      <c r="S110" s="36" t="s">
        <v>422</v>
      </c>
      <c r="T110" s="37">
        <v>18</v>
      </c>
      <c r="U110" s="36"/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 t="s">
        <v>455</v>
      </c>
      <c r="AI110" s="24"/>
      <c r="AJ110" s="245"/>
      <c r="AK110" s="245"/>
      <c r="AL110" s="23"/>
      <c r="AM110" s="248"/>
      <c r="AN110" s="301"/>
      <c r="AO110" s="248"/>
      <c r="AP110" s="241"/>
      <c r="AQ110" s="238"/>
      <c r="AR110" s="235"/>
      <c r="AS110" s="241"/>
      <c r="AT110" s="238"/>
      <c r="AU110" s="235"/>
      <c r="AV110" s="241"/>
      <c r="AW110" s="238"/>
      <c r="AX110" s="235"/>
      <c r="AY110" s="241"/>
      <c r="AZ110" s="238"/>
      <c r="BA110" s="235"/>
      <c r="BB110" s="241"/>
      <c r="BC110" s="238"/>
      <c r="BD110" s="292"/>
      <c r="BE110" s="295"/>
      <c r="BF110" s="295"/>
      <c r="BG110" s="298"/>
    </row>
    <row r="111" spans="2:67" ht="28.15" customHeight="1" outlineLevel="1">
      <c r="B111" s="34"/>
      <c r="C111" s="267"/>
      <c r="D111" s="33"/>
      <c r="E111" s="101"/>
      <c r="F111" s="101"/>
      <c r="G111" s="100"/>
      <c r="H111" s="257">
        <v>192</v>
      </c>
      <c r="I111" s="271"/>
      <c r="J111" s="271"/>
      <c r="K111" s="271"/>
      <c r="L111" s="27">
        <v>3</v>
      </c>
      <c r="M111" s="26" t="s">
        <v>422</v>
      </c>
      <c r="N111" s="27">
        <v>7</v>
      </c>
      <c r="O111" s="26" t="s">
        <v>583</v>
      </c>
      <c r="P111" s="27">
        <v>11</v>
      </c>
      <c r="Q111" s="26" t="s">
        <v>423</v>
      </c>
      <c r="R111" s="27">
        <v>15</v>
      </c>
      <c r="S111" s="26"/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 t="s">
        <v>582</v>
      </c>
      <c r="AI111" s="24"/>
      <c r="AJ111" s="245"/>
      <c r="AK111" s="245"/>
      <c r="AL111" s="23"/>
      <c r="AM111" s="248"/>
      <c r="AN111" s="301"/>
      <c r="AO111" s="248"/>
      <c r="AP111" s="241"/>
      <c r="AQ111" s="238"/>
      <c r="AR111" s="235"/>
      <c r="AS111" s="241"/>
      <c r="AT111" s="238"/>
      <c r="AU111" s="235"/>
      <c r="AV111" s="241"/>
      <c r="AW111" s="238"/>
      <c r="AX111" s="235"/>
      <c r="AY111" s="241"/>
      <c r="AZ111" s="238"/>
      <c r="BA111" s="235"/>
      <c r="BB111" s="241"/>
      <c r="BC111" s="238"/>
      <c r="BD111" s="292"/>
      <c r="BE111" s="295"/>
      <c r="BF111" s="295"/>
      <c r="BG111" s="298"/>
    </row>
    <row r="112" spans="2:67" ht="28.15" customHeight="1" outlineLevel="1" thickBot="1">
      <c r="B112" s="34"/>
      <c r="C112" s="273"/>
      <c r="D112" s="64"/>
      <c r="E112" s="107"/>
      <c r="F112" s="107"/>
      <c r="G112" s="106"/>
      <c r="H112" s="258"/>
      <c r="I112" s="274"/>
      <c r="J112" s="274"/>
      <c r="K112" s="274"/>
      <c r="L112" s="59">
        <v>4</v>
      </c>
      <c r="M112" s="58" t="s">
        <v>537</v>
      </c>
      <c r="N112" s="59">
        <v>8</v>
      </c>
      <c r="O112" s="58" t="s">
        <v>445</v>
      </c>
      <c r="P112" s="59">
        <v>12</v>
      </c>
      <c r="Q112" s="58" t="s">
        <v>581</v>
      </c>
      <c r="R112" s="59">
        <v>16</v>
      </c>
      <c r="S112" s="58"/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50"/>
      <c r="AK112" s="250"/>
      <c r="AL112" s="55"/>
      <c r="AM112" s="249"/>
      <c r="AN112" s="302"/>
      <c r="AO112" s="249"/>
      <c r="AP112" s="242"/>
      <c r="AQ112" s="239"/>
      <c r="AR112" s="236"/>
      <c r="AS112" s="242"/>
      <c r="AT112" s="239"/>
      <c r="AU112" s="236"/>
      <c r="AV112" s="242"/>
      <c r="AW112" s="239"/>
      <c r="AX112" s="236"/>
      <c r="AY112" s="242"/>
      <c r="AZ112" s="239"/>
      <c r="BA112" s="236"/>
      <c r="BB112" s="242"/>
      <c r="BC112" s="239"/>
      <c r="BD112" s="293"/>
      <c r="BE112" s="296"/>
      <c r="BF112" s="296"/>
      <c r="BG112" s="299"/>
    </row>
    <row r="113" spans="2:67" ht="28.15" hidden="1" customHeight="1" outlineLevel="1">
      <c r="B113" s="34"/>
      <c r="C113" s="265">
        <v>2</v>
      </c>
      <c r="D113" s="54"/>
      <c r="E113" s="105"/>
      <c r="F113" s="105"/>
      <c r="G113" s="104"/>
      <c r="H113" s="259"/>
      <c r="I113" s="269"/>
      <c r="J113" s="269"/>
      <c r="K113" s="269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51"/>
      <c r="AK113" s="254"/>
      <c r="AL113" s="44"/>
      <c r="AM113" s="211"/>
      <c r="AN113" s="211"/>
      <c r="AO113" s="247">
        <f>SUMPRODUCT(LEN($M113:$AE116)-LEN(SUBSTITUTE($M113:$AE116,"A", "")))</f>
        <v>0</v>
      </c>
      <c r="AP113" s="240">
        <f>SUMPRODUCT(LEN($AH113:$AH116)-LEN(SUBSTITUTE($AH113:$AH116,"A", "")))</f>
        <v>0</v>
      </c>
      <c r="AQ113" s="237">
        <f>SUMPRODUCT(LEN($AG113:$AG116)-LEN(SUBSTITUTE($AG113:$AG116,"A", "")))</f>
        <v>0</v>
      </c>
      <c r="AR113" s="234">
        <f>SUMPRODUCT(LEN($M113:$AE116)-LEN(SUBSTITUTE($M113:$AE116,"S", "")))</f>
        <v>0</v>
      </c>
      <c r="AS113" s="240">
        <f>SUMPRODUCT(LEN($AH113:$AH116)-LEN(SUBSTITUTE($AH113:$AH116,"S", "")))</f>
        <v>0</v>
      </c>
      <c r="AT113" s="237">
        <f>SUMPRODUCT(LEN($AG113:$AG116)-LEN(SUBSTITUTE($AG113:$AG116,"S", "")))</f>
        <v>0</v>
      </c>
      <c r="AU113" s="234">
        <f>SUMPRODUCT(LEN($M113:$AE116)-LEN(SUBSTITUTE($M113:$AE116,"F", "")))</f>
        <v>0</v>
      </c>
      <c r="AV113" s="240">
        <f>SUMPRODUCT(LEN($AH113:$AH116)-LEN(SUBSTITUTE($AH113:$AH116,"F", "")))</f>
        <v>0</v>
      </c>
      <c r="AW113" s="237">
        <f>SUMPRODUCT(LEN($AG113:$AG116)-LEN(SUBSTITUTE($AG113:$AG116,"F", "")))</f>
        <v>0</v>
      </c>
      <c r="AX113" s="234">
        <f>SUMPRODUCT(LEN($M113:$AE116)-LEN(SUBSTITUTE($M113:$AE116,"G", "")))</f>
        <v>0</v>
      </c>
      <c r="AY113" s="240">
        <f>SUMPRODUCT(LEN($AH113:$AH116)-LEN(SUBSTITUTE($AH113:$AH116,"G", "")))</f>
        <v>0</v>
      </c>
      <c r="AZ113" s="237">
        <f>SUMPRODUCT(LEN($AG113:$AG116)-LEN(SUBSTITUTE($AG113:$AG116,"G", "")))</f>
        <v>0</v>
      </c>
      <c r="BA113" s="234">
        <f>SUMPRODUCT(LEN($M113:$AE116)-LEN(SUBSTITUTE($M113:$AE116,"M", "")))</f>
        <v>0</v>
      </c>
      <c r="BB113" s="240">
        <f>SUMPRODUCT(LEN($AH113:$AH116)-LEN(SUBSTITUTE($AH113:$AH116,"M", "")))</f>
        <v>0</v>
      </c>
      <c r="BC113" s="237">
        <f>SUMPRODUCT(LEN($AG113:$AG116)-LEN(SUBSTITUTE($AG113:$AG116,"M", "")))</f>
        <v>0</v>
      </c>
      <c r="BD113" s="291">
        <f>SUMPRODUCT(LEN($AI113:$AI116)-LEN(SUBSTITUTE($AI113:$AI116,"S", "")))</f>
        <v>0</v>
      </c>
      <c r="BE113" s="294">
        <f>SUMPRODUCT(LEN($AI113:$AI116)-LEN(SUBSTITUTE($AI113:$AI116,"F", "")))</f>
        <v>0</v>
      </c>
      <c r="BF113" s="294">
        <f>SUMPRODUCT(LEN($AI113:$AI116)-LEN(SUBSTITUTE($AI113:$AI116,"G", "")))</f>
        <v>0</v>
      </c>
      <c r="BG113" s="297">
        <f>SUMPRODUCT(LEN($AI113:$AI116)-LEN(SUBSTITUTE($AI113:$AI116,"M", "")))</f>
        <v>0</v>
      </c>
    </row>
    <row r="114" spans="2:67" ht="28.15" hidden="1" customHeight="1" outlineLevel="1" thickBot="1">
      <c r="B114" s="34"/>
      <c r="C114" s="266"/>
      <c r="D114" s="43"/>
      <c r="E114" s="103"/>
      <c r="F114" s="103"/>
      <c r="G114" s="102"/>
      <c r="H114" s="260"/>
      <c r="I114" s="270"/>
      <c r="J114" s="270"/>
      <c r="K114" s="270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52"/>
      <c r="AK114" s="255"/>
      <c r="AL114" s="23"/>
      <c r="AM114" s="211"/>
      <c r="AN114" s="211"/>
      <c r="AO114" s="248"/>
      <c r="AP114" s="241"/>
      <c r="AQ114" s="238"/>
      <c r="AR114" s="235"/>
      <c r="AS114" s="241"/>
      <c r="AT114" s="238"/>
      <c r="AU114" s="235"/>
      <c r="AV114" s="241"/>
      <c r="AW114" s="238"/>
      <c r="AX114" s="235"/>
      <c r="AY114" s="241"/>
      <c r="AZ114" s="238"/>
      <c r="BA114" s="235"/>
      <c r="BB114" s="241"/>
      <c r="BC114" s="238"/>
      <c r="BD114" s="292"/>
      <c r="BE114" s="295"/>
      <c r="BF114" s="295"/>
      <c r="BG114" s="298"/>
    </row>
    <row r="115" spans="2:67" ht="28.15" hidden="1" customHeight="1" outlineLevel="1">
      <c r="B115" s="34"/>
      <c r="C115" s="267"/>
      <c r="D115" s="33"/>
      <c r="E115" s="101"/>
      <c r="F115" s="101"/>
      <c r="G115" s="100"/>
      <c r="H115" s="257"/>
      <c r="I115" s="271"/>
      <c r="J115" s="271"/>
      <c r="K115" s="271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52"/>
      <c r="AK115" s="255"/>
      <c r="AL115" s="23"/>
      <c r="AM115" s="211"/>
      <c r="AN115" s="211"/>
      <c r="AO115" s="248"/>
      <c r="AP115" s="241"/>
      <c r="AQ115" s="238"/>
      <c r="AR115" s="235"/>
      <c r="AS115" s="241"/>
      <c r="AT115" s="238"/>
      <c r="AU115" s="235"/>
      <c r="AV115" s="241"/>
      <c r="AW115" s="238"/>
      <c r="AX115" s="235"/>
      <c r="AY115" s="241"/>
      <c r="AZ115" s="238"/>
      <c r="BA115" s="235"/>
      <c r="BB115" s="241"/>
      <c r="BC115" s="238"/>
      <c r="BD115" s="292"/>
      <c r="BE115" s="295"/>
      <c r="BF115" s="295"/>
      <c r="BG115" s="298"/>
    </row>
    <row r="116" spans="2:67" ht="28.15" hidden="1" customHeight="1" outlineLevel="1" thickBot="1">
      <c r="B116" s="34"/>
      <c r="C116" s="273"/>
      <c r="D116" s="64"/>
      <c r="E116" s="107"/>
      <c r="F116" s="107"/>
      <c r="G116" s="106"/>
      <c r="H116" s="258"/>
      <c r="I116" s="274"/>
      <c r="J116" s="274"/>
      <c r="K116" s="274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53"/>
      <c r="AK116" s="256"/>
      <c r="AL116" s="55"/>
      <c r="AM116" s="211"/>
      <c r="AN116" s="211"/>
      <c r="AO116" s="249"/>
      <c r="AP116" s="242"/>
      <c r="AQ116" s="239"/>
      <c r="AR116" s="236"/>
      <c r="AS116" s="242"/>
      <c r="AT116" s="239"/>
      <c r="AU116" s="236"/>
      <c r="AV116" s="242"/>
      <c r="AW116" s="239"/>
      <c r="AX116" s="236"/>
      <c r="AY116" s="242"/>
      <c r="AZ116" s="239"/>
      <c r="BA116" s="236"/>
      <c r="BB116" s="242"/>
      <c r="BC116" s="239"/>
      <c r="BD116" s="293"/>
      <c r="BE116" s="296"/>
      <c r="BF116" s="296"/>
      <c r="BG116" s="299"/>
    </row>
    <row r="117" spans="2:67" ht="28.15" hidden="1" customHeight="1" outlineLevel="1">
      <c r="B117" s="34"/>
      <c r="C117" s="265">
        <v>3</v>
      </c>
      <c r="D117" s="54"/>
      <c r="E117" s="105"/>
      <c r="F117" s="105"/>
      <c r="G117" s="104"/>
      <c r="H117" s="259"/>
      <c r="I117" s="269"/>
      <c r="J117" s="269"/>
      <c r="K117" s="269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44"/>
      <c r="AK117" s="244"/>
      <c r="AL117" s="44"/>
      <c r="AM117" s="211"/>
      <c r="AN117" s="211"/>
      <c r="AO117" s="247">
        <f>SUMPRODUCT(LEN($M117:$AE120)-LEN(SUBSTITUTE($M117:$AE120,"A", "")))</f>
        <v>0</v>
      </c>
      <c r="AP117" s="240">
        <f>SUMPRODUCT(LEN($AH117:$AH120)-LEN(SUBSTITUTE($AH117:$AH120,"A", "")))</f>
        <v>0</v>
      </c>
      <c r="AQ117" s="237">
        <f>SUMPRODUCT(LEN($AG117:$AG120)-LEN(SUBSTITUTE($AG117:$AG120,"A", "")))</f>
        <v>0</v>
      </c>
      <c r="AR117" s="234">
        <f>SUMPRODUCT(LEN($M117:$AE120)-LEN(SUBSTITUTE($M117:$AE120,"S", "")))</f>
        <v>0</v>
      </c>
      <c r="AS117" s="240">
        <f>SUMPRODUCT(LEN($AH117:$AH120)-LEN(SUBSTITUTE($AH117:$AH120,"S", "")))</f>
        <v>0</v>
      </c>
      <c r="AT117" s="237">
        <f>SUMPRODUCT(LEN($AG117:$AG120)-LEN(SUBSTITUTE($AG117:$AG120,"S", "")))</f>
        <v>0</v>
      </c>
      <c r="AU117" s="234">
        <f>SUMPRODUCT(LEN($M117:$AE120)-LEN(SUBSTITUTE($M117:$AE120,"F", "")))</f>
        <v>0</v>
      </c>
      <c r="AV117" s="240">
        <f>SUMPRODUCT(LEN($AH117:$AH120)-LEN(SUBSTITUTE($AH117:$AH120,"F", "")))</f>
        <v>0</v>
      </c>
      <c r="AW117" s="237">
        <f>SUMPRODUCT(LEN($AG117:$AG120)-LEN(SUBSTITUTE($AG117:$AG120,"F", "")))</f>
        <v>0</v>
      </c>
      <c r="AX117" s="234">
        <f>SUMPRODUCT(LEN($M117:$AE120)-LEN(SUBSTITUTE($M117:$AE120,"G", "")))</f>
        <v>0</v>
      </c>
      <c r="AY117" s="240">
        <f>SUMPRODUCT(LEN($AH117:$AH120)-LEN(SUBSTITUTE($AH117:$AH120,"G", "")))</f>
        <v>0</v>
      </c>
      <c r="AZ117" s="237">
        <f>SUMPRODUCT(LEN($AG117:$AG120)-LEN(SUBSTITUTE($AG117:$AG120,"G", "")))</f>
        <v>0</v>
      </c>
      <c r="BA117" s="234">
        <f>SUMPRODUCT(LEN($M117:$AE120)-LEN(SUBSTITUTE($M117:$AE120,"M", "")))</f>
        <v>0</v>
      </c>
      <c r="BB117" s="240">
        <f>SUMPRODUCT(LEN($AH117:$AH120)-LEN(SUBSTITUTE($AH117:$AH120,"M", "")))</f>
        <v>0</v>
      </c>
      <c r="BC117" s="237">
        <f>SUMPRODUCT(LEN($AG117:$AG120)-LEN(SUBSTITUTE($AG117:$AG120,"M", "")))</f>
        <v>0</v>
      </c>
      <c r="BD117" s="291">
        <f>SUMPRODUCT(LEN($AI117:$AI120)-LEN(SUBSTITUTE($AI117:$AI120,"S", "")))</f>
        <v>0</v>
      </c>
      <c r="BE117" s="294">
        <f>SUMPRODUCT(LEN($AI117:$AI120)-LEN(SUBSTITUTE($AI117:$AI120,"F", "")))</f>
        <v>0</v>
      </c>
      <c r="BF117" s="294">
        <f>SUMPRODUCT(LEN($AI117:$AI120)-LEN(SUBSTITUTE($AI117:$AI120,"G", "")))</f>
        <v>0</v>
      </c>
      <c r="BG117" s="297">
        <f>SUMPRODUCT(LEN($AI117:$AI120)-LEN(SUBSTITUTE($AI117:$AI120,"M", "")))</f>
        <v>0</v>
      </c>
    </row>
    <row r="118" spans="2:67" ht="28.15" hidden="1" customHeight="1" outlineLevel="1" thickBot="1">
      <c r="B118" s="34"/>
      <c r="C118" s="266"/>
      <c r="D118" s="43"/>
      <c r="E118" s="103"/>
      <c r="F118" s="103"/>
      <c r="G118" s="102"/>
      <c r="H118" s="260"/>
      <c r="I118" s="270"/>
      <c r="J118" s="270"/>
      <c r="K118" s="270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45"/>
      <c r="AK118" s="245"/>
      <c r="AL118" s="23"/>
      <c r="AM118" s="211"/>
      <c r="AN118" s="211"/>
      <c r="AO118" s="248"/>
      <c r="AP118" s="241"/>
      <c r="AQ118" s="238"/>
      <c r="AR118" s="235"/>
      <c r="AS118" s="241"/>
      <c r="AT118" s="238"/>
      <c r="AU118" s="235"/>
      <c r="AV118" s="241"/>
      <c r="AW118" s="238"/>
      <c r="AX118" s="235"/>
      <c r="AY118" s="241"/>
      <c r="AZ118" s="238"/>
      <c r="BA118" s="235"/>
      <c r="BB118" s="241"/>
      <c r="BC118" s="238"/>
      <c r="BD118" s="292"/>
      <c r="BE118" s="295"/>
      <c r="BF118" s="295"/>
      <c r="BG118" s="298"/>
    </row>
    <row r="119" spans="2:67" ht="28.15" hidden="1" customHeight="1" outlineLevel="1">
      <c r="B119" s="34"/>
      <c r="C119" s="267"/>
      <c r="D119" s="33"/>
      <c r="E119" s="101"/>
      <c r="F119" s="101"/>
      <c r="G119" s="100"/>
      <c r="H119" s="257"/>
      <c r="I119" s="271"/>
      <c r="J119" s="271"/>
      <c r="K119" s="271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45"/>
      <c r="AK119" s="245"/>
      <c r="AL119" s="23"/>
      <c r="AM119" s="211"/>
      <c r="AN119" s="211"/>
      <c r="AO119" s="248"/>
      <c r="AP119" s="241"/>
      <c r="AQ119" s="238"/>
      <c r="AR119" s="235"/>
      <c r="AS119" s="241"/>
      <c r="AT119" s="238"/>
      <c r="AU119" s="235"/>
      <c r="AV119" s="241"/>
      <c r="AW119" s="238"/>
      <c r="AX119" s="235"/>
      <c r="AY119" s="241"/>
      <c r="AZ119" s="238"/>
      <c r="BA119" s="235"/>
      <c r="BB119" s="241"/>
      <c r="BC119" s="238"/>
      <c r="BD119" s="292"/>
      <c r="BE119" s="295"/>
      <c r="BF119" s="295"/>
      <c r="BG119" s="298"/>
    </row>
    <row r="120" spans="2:67" ht="28.15" hidden="1" customHeight="1" outlineLevel="1" thickBot="1">
      <c r="B120" s="22"/>
      <c r="C120" s="268"/>
      <c r="D120" s="21"/>
      <c r="E120" s="109"/>
      <c r="F120" s="109"/>
      <c r="G120" s="108"/>
      <c r="H120" s="258"/>
      <c r="I120" s="272"/>
      <c r="J120" s="272"/>
      <c r="K120" s="27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46"/>
      <c r="AK120" s="246"/>
      <c r="AL120" s="11"/>
      <c r="AM120" s="211"/>
      <c r="AN120" s="211"/>
      <c r="AO120" s="249"/>
      <c r="AP120" s="242"/>
      <c r="AQ120" s="239"/>
      <c r="AR120" s="236"/>
      <c r="AS120" s="242"/>
      <c r="AT120" s="239"/>
      <c r="AU120" s="236"/>
      <c r="AV120" s="242"/>
      <c r="AW120" s="239"/>
      <c r="AX120" s="236"/>
      <c r="AY120" s="242"/>
      <c r="AZ120" s="239"/>
      <c r="BA120" s="236"/>
      <c r="BB120" s="242"/>
      <c r="BC120" s="239"/>
      <c r="BD120" s="293"/>
      <c r="BE120" s="296"/>
      <c r="BF120" s="296"/>
      <c r="BG120" s="299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29" t="s">
        <v>287</v>
      </c>
      <c r="M121" s="278"/>
      <c r="N121" s="229" t="s">
        <v>286</v>
      </c>
      <c r="O121" s="278"/>
      <c r="P121" s="229" t="s">
        <v>286</v>
      </c>
      <c r="Q121" s="230"/>
      <c r="R121" s="229" t="s">
        <v>286</v>
      </c>
      <c r="S121" s="230"/>
      <c r="T121" s="229" t="s">
        <v>286</v>
      </c>
      <c r="U121" s="230"/>
      <c r="V121" s="229" t="s">
        <v>286</v>
      </c>
      <c r="W121" s="230"/>
      <c r="X121" s="229" t="s">
        <v>286</v>
      </c>
      <c r="Y121" s="230"/>
      <c r="Z121" s="229" t="s">
        <v>286</v>
      </c>
      <c r="AA121" s="230"/>
      <c r="AB121" s="229" t="s">
        <v>286</v>
      </c>
      <c r="AC121" s="230"/>
      <c r="AD121" s="229" t="s">
        <v>286</v>
      </c>
      <c r="AE121" s="230"/>
      <c r="AF121" s="243" t="s">
        <v>285</v>
      </c>
      <c r="AG121" s="230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190</v>
      </c>
      <c r="E122" s="275">
        <v>2493.23</v>
      </c>
      <c r="F122" s="276"/>
      <c r="G122" s="277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11</v>
      </c>
      <c r="AP122" s="70">
        <f t="shared" si="8"/>
        <v>3</v>
      </c>
      <c r="AQ122" s="69">
        <f t="shared" si="8"/>
        <v>0</v>
      </c>
      <c r="AR122" s="71">
        <f t="shared" si="8"/>
        <v>23</v>
      </c>
      <c r="AS122" s="70">
        <f t="shared" si="8"/>
        <v>17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2</v>
      </c>
      <c r="AY122" s="70">
        <f t="shared" si="8"/>
        <v>0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14</v>
      </c>
      <c r="BL122" s="5">
        <f>SUM(AR122:AT122,BD122)</f>
        <v>40</v>
      </c>
      <c r="BM122" s="5">
        <f>SUM(AU122:AW122,BE122)</f>
        <v>0</v>
      </c>
      <c r="BN122" s="5">
        <f>SUM(AX122:AZ122,BF122)</f>
        <v>2</v>
      </c>
      <c r="BO122" s="5">
        <f>SUM(BA122:BC122,BG122)</f>
        <v>0</v>
      </c>
    </row>
    <row r="123" spans="2:67" ht="28.15" customHeight="1" outlineLevel="1">
      <c r="B123" s="34"/>
      <c r="C123" s="265">
        <v>1</v>
      </c>
      <c r="D123" s="54"/>
      <c r="E123" s="105"/>
      <c r="F123" s="105"/>
      <c r="G123" s="104"/>
      <c r="H123" s="259" t="s">
        <v>329</v>
      </c>
      <c r="I123" s="269">
        <v>75</v>
      </c>
      <c r="J123" s="269">
        <v>19</v>
      </c>
      <c r="K123" s="269">
        <v>6</v>
      </c>
      <c r="L123" s="48">
        <v>1</v>
      </c>
      <c r="M123" s="47" t="s">
        <v>537</v>
      </c>
      <c r="N123" s="48">
        <v>5</v>
      </c>
      <c r="O123" s="47" t="s">
        <v>451</v>
      </c>
      <c r="P123" s="48">
        <v>9</v>
      </c>
      <c r="Q123" s="47" t="s">
        <v>418</v>
      </c>
      <c r="R123" s="48">
        <v>13</v>
      </c>
      <c r="S123" s="47" t="s">
        <v>417</v>
      </c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580</v>
      </c>
      <c r="AI123" s="45"/>
      <c r="AJ123" s="244"/>
      <c r="AK123" s="244"/>
      <c r="AL123" s="44"/>
      <c r="AM123" s="247">
        <f>SUMPRODUCT(LEN($M123:$AE126)-LEN(SUBSTITUTE($M123:$AE126,"/", "")))/2</f>
        <v>0</v>
      </c>
      <c r="AN123" s="300">
        <f>SUMPRODUCT(LEN($M123:$AE126)-LEN(SUBSTITUTE($M123:$AE126,"-", "")))</f>
        <v>0</v>
      </c>
      <c r="AO123" s="247">
        <f>SUMPRODUCT(LEN($M123:$AE126)-LEN(SUBSTITUTE($M123:$AE126,"A", "")))</f>
        <v>11</v>
      </c>
      <c r="AP123" s="240">
        <f>SUMPRODUCT(LEN($AH123:$AH126)-LEN(SUBSTITUTE($AH123:$AH126,"A", "")))</f>
        <v>3</v>
      </c>
      <c r="AQ123" s="237">
        <f>SUMPRODUCT(LEN($AG123:$AG126)-LEN(SUBSTITUTE($AG123:$AG126,"A", "")))</f>
        <v>0</v>
      </c>
      <c r="AR123" s="234">
        <f>SUMPRODUCT(LEN($M123:$AE126)-LEN(SUBSTITUTE($M123:$AE126,"S", "")))</f>
        <v>23</v>
      </c>
      <c r="AS123" s="240">
        <f>SUMPRODUCT(LEN($AH123:$AH126)-LEN(SUBSTITUTE($AH123:$AH126,"S", "")))</f>
        <v>17</v>
      </c>
      <c r="AT123" s="237">
        <f>SUMPRODUCT(LEN($AG123:$AG126)-LEN(SUBSTITUTE($AG123:$AG126,"S", "")))</f>
        <v>0</v>
      </c>
      <c r="AU123" s="234">
        <f>SUMPRODUCT(LEN($M123:$AE126)-LEN(SUBSTITUTE($M123:$AE126,"F", "")))</f>
        <v>0</v>
      </c>
      <c r="AV123" s="240">
        <f>SUMPRODUCT(LEN($AH123:$AH126)-LEN(SUBSTITUTE($AH123:$AH126,"F", "")))</f>
        <v>0</v>
      </c>
      <c r="AW123" s="237">
        <f>SUMPRODUCT(LEN($AG123:$AG126)-LEN(SUBSTITUTE($AG123:$AG126,"F", "")))</f>
        <v>0</v>
      </c>
      <c r="AX123" s="234">
        <f>SUMPRODUCT(LEN($M123:$AE126)-LEN(SUBSTITUTE($M123:$AE126,"G", "")))</f>
        <v>2</v>
      </c>
      <c r="AY123" s="240">
        <f>SUMPRODUCT(LEN($AH123:$AH126)-LEN(SUBSTITUTE($AH123:$AH126,"G", "")))</f>
        <v>0</v>
      </c>
      <c r="AZ123" s="237">
        <f>SUMPRODUCT(LEN($AG123:$AG126)-LEN(SUBSTITUTE($AG123:$AG126,"G", "")))</f>
        <v>0</v>
      </c>
      <c r="BA123" s="234">
        <f>SUMPRODUCT(LEN($M123:$AE126)-LEN(SUBSTITUTE($M123:$AE126,"M", "")))</f>
        <v>0</v>
      </c>
      <c r="BB123" s="240">
        <f>SUMPRODUCT(LEN($AH123:$AH126)-LEN(SUBSTITUTE($AH123:$AH126,"M", "")))</f>
        <v>0</v>
      </c>
      <c r="BC123" s="237">
        <f>SUMPRODUCT(LEN($AG123:$AG126)-LEN(SUBSTITUTE($AG123:$AG126,"M", "")))</f>
        <v>0</v>
      </c>
      <c r="BD123" s="291">
        <f>SUMPRODUCT(LEN($AI123:$AI126)-LEN(SUBSTITUTE($AI123:$AI126,"S", "")))</f>
        <v>0</v>
      </c>
      <c r="BE123" s="294">
        <f>SUMPRODUCT(LEN($AI123:$AI126)-LEN(SUBSTITUTE($AI123:$AI126,"F", "")))</f>
        <v>0</v>
      </c>
      <c r="BF123" s="294">
        <f>SUMPRODUCT(LEN($AI123:$AI126)-LEN(SUBSTITUTE($AI123:$AI126,"G", "")))</f>
        <v>0</v>
      </c>
      <c r="BG123" s="297">
        <f>SUMPRODUCT(LEN($AI123:$AI126)-LEN(SUBSTITUTE($AI123:$AI126,"M", "")))</f>
        <v>0</v>
      </c>
    </row>
    <row r="124" spans="2:67" ht="28.15" customHeight="1" outlineLevel="1" thickBot="1">
      <c r="B124" s="34"/>
      <c r="C124" s="266"/>
      <c r="D124" s="43"/>
      <c r="E124" s="103"/>
      <c r="F124" s="103"/>
      <c r="G124" s="102"/>
      <c r="H124" s="260"/>
      <c r="I124" s="270"/>
      <c r="J124" s="270"/>
      <c r="K124" s="270"/>
      <c r="L124" s="37">
        <v>2</v>
      </c>
      <c r="M124" s="36" t="s">
        <v>501</v>
      </c>
      <c r="N124" s="37">
        <v>6</v>
      </c>
      <c r="O124" s="36" t="s">
        <v>454</v>
      </c>
      <c r="P124" s="37">
        <v>10</v>
      </c>
      <c r="Q124" s="36" t="s">
        <v>424</v>
      </c>
      <c r="R124" s="37">
        <v>14</v>
      </c>
      <c r="S124" s="36"/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579</v>
      </c>
      <c r="AI124" s="24"/>
      <c r="AJ124" s="245"/>
      <c r="AK124" s="245"/>
      <c r="AL124" s="23"/>
      <c r="AM124" s="248"/>
      <c r="AN124" s="301"/>
      <c r="AO124" s="248"/>
      <c r="AP124" s="241"/>
      <c r="AQ124" s="238"/>
      <c r="AR124" s="235"/>
      <c r="AS124" s="241"/>
      <c r="AT124" s="238"/>
      <c r="AU124" s="235"/>
      <c r="AV124" s="241"/>
      <c r="AW124" s="238"/>
      <c r="AX124" s="235"/>
      <c r="AY124" s="241"/>
      <c r="AZ124" s="238"/>
      <c r="BA124" s="235"/>
      <c r="BB124" s="241"/>
      <c r="BC124" s="238"/>
      <c r="BD124" s="292"/>
      <c r="BE124" s="295"/>
      <c r="BF124" s="295"/>
      <c r="BG124" s="298"/>
    </row>
    <row r="125" spans="2:67" ht="28.15" customHeight="1" outlineLevel="1">
      <c r="B125" s="34"/>
      <c r="C125" s="267"/>
      <c r="D125" s="33"/>
      <c r="E125" s="101"/>
      <c r="F125" s="101"/>
      <c r="G125" s="100"/>
      <c r="H125" s="257">
        <v>192</v>
      </c>
      <c r="I125" s="271"/>
      <c r="J125" s="271"/>
      <c r="K125" s="271"/>
      <c r="L125" s="27">
        <v>3</v>
      </c>
      <c r="M125" s="26" t="s">
        <v>447</v>
      </c>
      <c r="N125" s="27">
        <v>7</v>
      </c>
      <c r="O125" s="26" t="s">
        <v>443</v>
      </c>
      <c r="P125" s="27">
        <v>11</v>
      </c>
      <c r="Q125" s="26" t="s">
        <v>418</v>
      </c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 t="s">
        <v>578</v>
      </c>
      <c r="AI125" s="24"/>
      <c r="AJ125" s="245"/>
      <c r="AK125" s="245"/>
      <c r="AL125" s="23"/>
      <c r="AM125" s="248"/>
      <c r="AN125" s="301"/>
      <c r="AO125" s="248"/>
      <c r="AP125" s="241"/>
      <c r="AQ125" s="238"/>
      <c r="AR125" s="235"/>
      <c r="AS125" s="241"/>
      <c r="AT125" s="238"/>
      <c r="AU125" s="235"/>
      <c r="AV125" s="241"/>
      <c r="AW125" s="238"/>
      <c r="AX125" s="235"/>
      <c r="AY125" s="241"/>
      <c r="AZ125" s="238"/>
      <c r="BA125" s="235"/>
      <c r="BB125" s="241"/>
      <c r="BC125" s="238"/>
      <c r="BD125" s="292"/>
      <c r="BE125" s="295"/>
      <c r="BF125" s="295"/>
      <c r="BG125" s="298"/>
    </row>
    <row r="126" spans="2:67" ht="28.15" customHeight="1" outlineLevel="1" thickBot="1">
      <c r="B126" s="34"/>
      <c r="C126" s="273"/>
      <c r="D126" s="64"/>
      <c r="E126" s="107"/>
      <c r="F126" s="107"/>
      <c r="G126" s="106"/>
      <c r="H126" s="258"/>
      <c r="I126" s="274"/>
      <c r="J126" s="274"/>
      <c r="K126" s="274"/>
      <c r="L126" s="59">
        <v>4</v>
      </c>
      <c r="M126" s="58" t="s">
        <v>564</v>
      </c>
      <c r="N126" s="59">
        <v>8</v>
      </c>
      <c r="O126" s="58" t="s">
        <v>469</v>
      </c>
      <c r="P126" s="59">
        <v>12</v>
      </c>
      <c r="Q126" s="58" t="s">
        <v>417</v>
      </c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50"/>
      <c r="AK126" s="250"/>
      <c r="AL126" s="55"/>
      <c r="AM126" s="249"/>
      <c r="AN126" s="302"/>
      <c r="AO126" s="249"/>
      <c r="AP126" s="242"/>
      <c r="AQ126" s="239"/>
      <c r="AR126" s="236"/>
      <c r="AS126" s="242"/>
      <c r="AT126" s="239"/>
      <c r="AU126" s="236"/>
      <c r="AV126" s="242"/>
      <c r="AW126" s="239"/>
      <c r="AX126" s="236"/>
      <c r="AY126" s="242"/>
      <c r="AZ126" s="239"/>
      <c r="BA126" s="236"/>
      <c r="BB126" s="242"/>
      <c r="BC126" s="239"/>
      <c r="BD126" s="293"/>
      <c r="BE126" s="296"/>
      <c r="BF126" s="296"/>
      <c r="BG126" s="299"/>
    </row>
    <row r="127" spans="2:67" ht="28.15" hidden="1" customHeight="1" outlineLevel="1">
      <c r="B127" s="34"/>
      <c r="C127" s="265">
        <v>2</v>
      </c>
      <c r="D127" s="54"/>
      <c r="E127" s="105"/>
      <c r="F127" s="105"/>
      <c r="G127" s="104"/>
      <c r="H127" s="259"/>
      <c r="I127" s="269"/>
      <c r="J127" s="269"/>
      <c r="K127" s="269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51"/>
      <c r="AK127" s="254"/>
      <c r="AL127" s="44"/>
      <c r="AM127" s="211"/>
      <c r="AN127" s="211"/>
      <c r="AO127" s="247">
        <f>SUMPRODUCT(LEN($M127:$AE130)-LEN(SUBSTITUTE($M127:$AE130,"A", "")))</f>
        <v>0</v>
      </c>
      <c r="AP127" s="240">
        <f>SUMPRODUCT(LEN($AH127:$AH130)-LEN(SUBSTITUTE($AH127:$AH130,"A", "")))</f>
        <v>0</v>
      </c>
      <c r="AQ127" s="237">
        <f>SUMPRODUCT(LEN($AG127:$AG130)-LEN(SUBSTITUTE($AG127:$AG130,"A", "")))</f>
        <v>0</v>
      </c>
      <c r="AR127" s="234">
        <f>SUMPRODUCT(LEN($M127:$AE130)-LEN(SUBSTITUTE($M127:$AE130,"S", "")))</f>
        <v>0</v>
      </c>
      <c r="AS127" s="240">
        <f>SUMPRODUCT(LEN($AH127:$AH130)-LEN(SUBSTITUTE($AH127:$AH130,"S", "")))</f>
        <v>0</v>
      </c>
      <c r="AT127" s="237">
        <f>SUMPRODUCT(LEN($AG127:$AG130)-LEN(SUBSTITUTE($AG127:$AG130,"S", "")))</f>
        <v>0</v>
      </c>
      <c r="AU127" s="234">
        <f>SUMPRODUCT(LEN($M127:$AE130)-LEN(SUBSTITUTE($M127:$AE130,"F", "")))</f>
        <v>0</v>
      </c>
      <c r="AV127" s="240">
        <f>SUMPRODUCT(LEN($AH127:$AH130)-LEN(SUBSTITUTE($AH127:$AH130,"F", "")))</f>
        <v>0</v>
      </c>
      <c r="AW127" s="237">
        <f>SUMPRODUCT(LEN($AG127:$AG130)-LEN(SUBSTITUTE($AG127:$AG130,"F", "")))</f>
        <v>0</v>
      </c>
      <c r="AX127" s="234">
        <f>SUMPRODUCT(LEN($M127:$AE130)-LEN(SUBSTITUTE($M127:$AE130,"G", "")))</f>
        <v>0</v>
      </c>
      <c r="AY127" s="240">
        <f>SUMPRODUCT(LEN($AH127:$AH130)-LEN(SUBSTITUTE($AH127:$AH130,"G", "")))</f>
        <v>0</v>
      </c>
      <c r="AZ127" s="237">
        <f>SUMPRODUCT(LEN($AG127:$AG130)-LEN(SUBSTITUTE($AG127:$AG130,"G", "")))</f>
        <v>0</v>
      </c>
      <c r="BA127" s="234">
        <f>SUMPRODUCT(LEN($M127:$AE130)-LEN(SUBSTITUTE($M127:$AE130,"M", "")))</f>
        <v>0</v>
      </c>
      <c r="BB127" s="240">
        <f>SUMPRODUCT(LEN($AH127:$AH130)-LEN(SUBSTITUTE($AH127:$AH130,"M", "")))</f>
        <v>0</v>
      </c>
      <c r="BC127" s="237">
        <f>SUMPRODUCT(LEN($AG127:$AG130)-LEN(SUBSTITUTE($AG127:$AG130,"M", "")))</f>
        <v>0</v>
      </c>
      <c r="BD127" s="291">
        <f>SUMPRODUCT(LEN($AI127:$AI130)-LEN(SUBSTITUTE($AI127:$AI130,"S", "")))</f>
        <v>0</v>
      </c>
      <c r="BE127" s="294">
        <f>SUMPRODUCT(LEN($AI127:$AI130)-LEN(SUBSTITUTE($AI127:$AI130,"F", "")))</f>
        <v>0</v>
      </c>
      <c r="BF127" s="294">
        <f>SUMPRODUCT(LEN($AI127:$AI130)-LEN(SUBSTITUTE($AI127:$AI130,"G", "")))</f>
        <v>0</v>
      </c>
      <c r="BG127" s="297">
        <f>SUMPRODUCT(LEN($AI127:$AI130)-LEN(SUBSTITUTE($AI127:$AI130,"M", "")))</f>
        <v>0</v>
      </c>
    </row>
    <row r="128" spans="2:67" ht="28.15" hidden="1" customHeight="1" outlineLevel="1" thickBot="1">
      <c r="B128" s="34"/>
      <c r="C128" s="266"/>
      <c r="D128" s="43"/>
      <c r="E128" s="103"/>
      <c r="F128" s="103"/>
      <c r="G128" s="102"/>
      <c r="H128" s="260"/>
      <c r="I128" s="270"/>
      <c r="J128" s="270"/>
      <c r="K128" s="270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52"/>
      <c r="AK128" s="255"/>
      <c r="AL128" s="23"/>
      <c r="AM128" s="211"/>
      <c r="AN128" s="211"/>
      <c r="AO128" s="248"/>
      <c r="AP128" s="241"/>
      <c r="AQ128" s="238"/>
      <c r="AR128" s="235"/>
      <c r="AS128" s="241"/>
      <c r="AT128" s="238"/>
      <c r="AU128" s="235"/>
      <c r="AV128" s="241"/>
      <c r="AW128" s="238"/>
      <c r="AX128" s="235"/>
      <c r="AY128" s="241"/>
      <c r="AZ128" s="238"/>
      <c r="BA128" s="235"/>
      <c r="BB128" s="241"/>
      <c r="BC128" s="238"/>
      <c r="BD128" s="292"/>
      <c r="BE128" s="295"/>
      <c r="BF128" s="295"/>
      <c r="BG128" s="298"/>
    </row>
    <row r="129" spans="2:67" ht="28.15" hidden="1" customHeight="1" outlineLevel="1">
      <c r="B129" s="34"/>
      <c r="C129" s="267"/>
      <c r="D129" s="33"/>
      <c r="E129" s="101"/>
      <c r="F129" s="101"/>
      <c r="G129" s="100"/>
      <c r="H129" s="257"/>
      <c r="I129" s="271"/>
      <c r="J129" s="271"/>
      <c r="K129" s="271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52"/>
      <c r="AK129" s="255"/>
      <c r="AL129" s="23"/>
      <c r="AM129" s="211"/>
      <c r="AN129" s="211"/>
      <c r="AO129" s="248"/>
      <c r="AP129" s="241"/>
      <c r="AQ129" s="238"/>
      <c r="AR129" s="235"/>
      <c r="AS129" s="241"/>
      <c r="AT129" s="238"/>
      <c r="AU129" s="235"/>
      <c r="AV129" s="241"/>
      <c r="AW129" s="238"/>
      <c r="AX129" s="235"/>
      <c r="AY129" s="241"/>
      <c r="AZ129" s="238"/>
      <c r="BA129" s="235"/>
      <c r="BB129" s="241"/>
      <c r="BC129" s="238"/>
      <c r="BD129" s="292"/>
      <c r="BE129" s="295"/>
      <c r="BF129" s="295"/>
      <c r="BG129" s="298"/>
    </row>
    <row r="130" spans="2:67" ht="28.15" hidden="1" customHeight="1" outlineLevel="1" thickBot="1">
      <c r="B130" s="34"/>
      <c r="C130" s="273"/>
      <c r="D130" s="64"/>
      <c r="E130" s="107"/>
      <c r="F130" s="107"/>
      <c r="G130" s="106"/>
      <c r="H130" s="258"/>
      <c r="I130" s="274"/>
      <c r="J130" s="274"/>
      <c r="K130" s="274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53"/>
      <c r="AK130" s="256"/>
      <c r="AL130" s="55"/>
      <c r="AM130" s="211"/>
      <c r="AN130" s="211"/>
      <c r="AO130" s="249"/>
      <c r="AP130" s="242"/>
      <c r="AQ130" s="239"/>
      <c r="AR130" s="236"/>
      <c r="AS130" s="242"/>
      <c r="AT130" s="239"/>
      <c r="AU130" s="236"/>
      <c r="AV130" s="242"/>
      <c r="AW130" s="239"/>
      <c r="AX130" s="236"/>
      <c r="AY130" s="242"/>
      <c r="AZ130" s="239"/>
      <c r="BA130" s="236"/>
      <c r="BB130" s="242"/>
      <c r="BC130" s="239"/>
      <c r="BD130" s="293"/>
      <c r="BE130" s="296"/>
      <c r="BF130" s="296"/>
      <c r="BG130" s="299"/>
    </row>
    <row r="131" spans="2:67" ht="28.15" hidden="1" customHeight="1" outlineLevel="1">
      <c r="B131" s="34"/>
      <c r="C131" s="265">
        <v>3</v>
      </c>
      <c r="D131" s="54"/>
      <c r="E131" s="105"/>
      <c r="F131" s="105"/>
      <c r="G131" s="104"/>
      <c r="H131" s="259"/>
      <c r="I131" s="269"/>
      <c r="J131" s="269"/>
      <c r="K131" s="269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44"/>
      <c r="AK131" s="244"/>
      <c r="AL131" s="44"/>
      <c r="AM131" s="211"/>
      <c r="AN131" s="211"/>
      <c r="AO131" s="247">
        <f>SUMPRODUCT(LEN($M131:$AE134)-LEN(SUBSTITUTE($M131:$AE134,"A", "")))</f>
        <v>0</v>
      </c>
      <c r="AP131" s="240">
        <f>SUMPRODUCT(LEN($AH131:$AH134)-LEN(SUBSTITUTE($AH131:$AH134,"A", "")))</f>
        <v>0</v>
      </c>
      <c r="AQ131" s="237">
        <f>SUMPRODUCT(LEN($AG131:$AG134)-LEN(SUBSTITUTE($AG131:$AG134,"A", "")))</f>
        <v>0</v>
      </c>
      <c r="AR131" s="234">
        <f>SUMPRODUCT(LEN($M131:$AE134)-LEN(SUBSTITUTE($M131:$AE134,"S", "")))</f>
        <v>0</v>
      </c>
      <c r="AS131" s="240">
        <f>SUMPRODUCT(LEN($AH131:$AH134)-LEN(SUBSTITUTE($AH131:$AH134,"S", "")))</f>
        <v>0</v>
      </c>
      <c r="AT131" s="237">
        <f>SUMPRODUCT(LEN($AG131:$AG134)-LEN(SUBSTITUTE($AG131:$AG134,"S", "")))</f>
        <v>0</v>
      </c>
      <c r="AU131" s="234">
        <f>SUMPRODUCT(LEN($M131:$AE134)-LEN(SUBSTITUTE($M131:$AE134,"F", "")))</f>
        <v>0</v>
      </c>
      <c r="AV131" s="240">
        <f>SUMPRODUCT(LEN($AH131:$AH134)-LEN(SUBSTITUTE($AH131:$AH134,"F", "")))</f>
        <v>0</v>
      </c>
      <c r="AW131" s="237">
        <f>SUMPRODUCT(LEN($AG131:$AG134)-LEN(SUBSTITUTE($AG131:$AG134,"F", "")))</f>
        <v>0</v>
      </c>
      <c r="AX131" s="234">
        <f>SUMPRODUCT(LEN($M131:$AE134)-LEN(SUBSTITUTE($M131:$AE134,"G", "")))</f>
        <v>0</v>
      </c>
      <c r="AY131" s="240">
        <f>SUMPRODUCT(LEN($AH131:$AH134)-LEN(SUBSTITUTE($AH131:$AH134,"G", "")))</f>
        <v>0</v>
      </c>
      <c r="AZ131" s="237">
        <f>SUMPRODUCT(LEN($AG131:$AG134)-LEN(SUBSTITUTE($AG131:$AG134,"G", "")))</f>
        <v>0</v>
      </c>
      <c r="BA131" s="234">
        <f>SUMPRODUCT(LEN($M131:$AE134)-LEN(SUBSTITUTE($M131:$AE134,"M", "")))</f>
        <v>0</v>
      </c>
      <c r="BB131" s="240">
        <f>SUMPRODUCT(LEN($AH131:$AH134)-LEN(SUBSTITUTE($AH131:$AH134,"M", "")))</f>
        <v>0</v>
      </c>
      <c r="BC131" s="237">
        <f>SUMPRODUCT(LEN($AG131:$AG134)-LEN(SUBSTITUTE($AG131:$AG134,"M", "")))</f>
        <v>0</v>
      </c>
      <c r="BD131" s="291">
        <f>SUMPRODUCT(LEN($AI131:$AI134)-LEN(SUBSTITUTE($AI131:$AI134,"S", "")))</f>
        <v>0</v>
      </c>
      <c r="BE131" s="294">
        <f>SUMPRODUCT(LEN($AI131:$AI134)-LEN(SUBSTITUTE($AI131:$AI134,"F", "")))</f>
        <v>0</v>
      </c>
      <c r="BF131" s="294">
        <f>SUMPRODUCT(LEN($AI131:$AI134)-LEN(SUBSTITUTE($AI131:$AI134,"G", "")))</f>
        <v>0</v>
      </c>
      <c r="BG131" s="297">
        <f>SUMPRODUCT(LEN($AI131:$AI134)-LEN(SUBSTITUTE($AI131:$AI134,"M", "")))</f>
        <v>0</v>
      </c>
    </row>
    <row r="132" spans="2:67" ht="28.15" hidden="1" customHeight="1" outlineLevel="1" thickBot="1">
      <c r="B132" s="34"/>
      <c r="C132" s="266"/>
      <c r="D132" s="43"/>
      <c r="E132" s="103"/>
      <c r="F132" s="103"/>
      <c r="G132" s="102"/>
      <c r="H132" s="260"/>
      <c r="I132" s="270"/>
      <c r="J132" s="270"/>
      <c r="K132" s="270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45"/>
      <c r="AK132" s="245"/>
      <c r="AL132" s="23"/>
      <c r="AM132" s="211"/>
      <c r="AN132" s="211"/>
      <c r="AO132" s="248"/>
      <c r="AP132" s="241"/>
      <c r="AQ132" s="238"/>
      <c r="AR132" s="235"/>
      <c r="AS132" s="241"/>
      <c r="AT132" s="238"/>
      <c r="AU132" s="235"/>
      <c r="AV132" s="241"/>
      <c r="AW132" s="238"/>
      <c r="AX132" s="235"/>
      <c r="AY132" s="241"/>
      <c r="AZ132" s="238"/>
      <c r="BA132" s="235"/>
      <c r="BB132" s="241"/>
      <c r="BC132" s="238"/>
      <c r="BD132" s="292"/>
      <c r="BE132" s="295"/>
      <c r="BF132" s="295"/>
      <c r="BG132" s="298"/>
    </row>
    <row r="133" spans="2:67" ht="28.15" hidden="1" customHeight="1" outlineLevel="1">
      <c r="B133" s="34"/>
      <c r="C133" s="267"/>
      <c r="D133" s="33"/>
      <c r="E133" s="101"/>
      <c r="F133" s="101"/>
      <c r="G133" s="100"/>
      <c r="H133" s="257"/>
      <c r="I133" s="271"/>
      <c r="J133" s="271"/>
      <c r="K133" s="271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45"/>
      <c r="AK133" s="245"/>
      <c r="AL133" s="23"/>
      <c r="AM133" s="211"/>
      <c r="AN133" s="211"/>
      <c r="AO133" s="248"/>
      <c r="AP133" s="241"/>
      <c r="AQ133" s="238"/>
      <c r="AR133" s="235"/>
      <c r="AS133" s="241"/>
      <c r="AT133" s="238"/>
      <c r="AU133" s="235"/>
      <c r="AV133" s="241"/>
      <c r="AW133" s="238"/>
      <c r="AX133" s="235"/>
      <c r="AY133" s="241"/>
      <c r="AZ133" s="238"/>
      <c r="BA133" s="235"/>
      <c r="BB133" s="241"/>
      <c r="BC133" s="238"/>
      <c r="BD133" s="292"/>
      <c r="BE133" s="295"/>
      <c r="BF133" s="295"/>
      <c r="BG133" s="298"/>
    </row>
    <row r="134" spans="2:67" ht="28.15" hidden="1" customHeight="1" outlineLevel="1" thickBot="1">
      <c r="B134" s="22"/>
      <c r="C134" s="268"/>
      <c r="D134" s="21"/>
      <c r="E134" s="109"/>
      <c r="F134" s="109"/>
      <c r="G134" s="108"/>
      <c r="H134" s="258"/>
      <c r="I134" s="272"/>
      <c r="J134" s="272"/>
      <c r="K134" s="27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46"/>
      <c r="AK134" s="246"/>
      <c r="AL134" s="11"/>
      <c r="AM134" s="211"/>
      <c r="AN134" s="211"/>
      <c r="AO134" s="249"/>
      <c r="AP134" s="242"/>
      <c r="AQ134" s="239"/>
      <c r="AR134" s="236"/>
      <c r="AS134" s="242"/>
      <c r="AT134" s="239"/>
      <c r="AU134" s="236"/>
      <c r="AV134" s="242"/>
      <c r="AW134" s="239"/>
      <c r="AX134" s="236"/>
      <c r="AY134" s="242"/>
      <c r="AZ134" s="239"/>
      <c r="BA134" s="236"/>
      <c r="BB134" s="242"/>
      <c r="BC134" s="239"/>
      <c r="BD134" s="293"/>
      <c r="BE134" s="296"/>
      <c r="BF134" s="296"/>
      <c r="BG134" s="299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29" t="s">
        <v>287</v>
      </c>
      <c r="M135" s="278"/>
      <c r="N135" s="229" t="s">
        <v>286</v>
      </c>
      <c r="O135" s="278"/>
      <c r="P135" s="229" t="s">
        <v>286</v>
      </c>
      <c r="Q135" s="230"/>
      <c r="R135" s="229" t="s">
        <v>286</v>
      </c>
      <c r="S135" s="230"/>
      <c r="T135" s="229" t="s">
        <v>286</v>
      </c>
      <c r="U135" s="230"/>
      <c r="V135" s="229" t="s">
        <v>286</v>
      </c>
      <c r="W135" s="230"/>
      <c r="X135" s="229" t="s">
        <v>286</v>
      </c>
      <c r="Y135" s="230"/>
      <c r="Z135" s="229" t="s">
        <v>286</v>
      </c>
      <c r="AA135" s="230"/>
      <c r="AB135" s="229" t="s">
        <v>286</v>
      </c>
      <c r="AC135" s="230"/>
      <c r="AD135" s="229" t="s">
        <v>286</v>
      </c>
      <c r="AE135" s="230"/>
      <c r="AF135" s="243" t="s">
        <v>285</v>
      </c>
      <c r="AG135" s="230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190</v>
      </c>
      <c r="E136" s="275">
        <v>3210.89</v>
      </c>
      <c r="F136" s="276"/>
      <c r="G136" s="277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10</v>
      </c>
      <c r="AP136" s="70">
        <f t="shared" si="9"/>
        <v>1</v>
      </c>
      <c r="AQ136" s="69">
        <f t="shared" si="9"/>
        <v>0</v>
      </c>
      <c r="AR136" s="71">
        <f t="shared" si="9"/>
        <v>33</v>
      </c>
      <c r="AS136" s="70">
        <f t="shared" si="9"/>
        <v>10</v>
      </c>
      <c r="AT136" s="69">
        <f t="shared" si="9"/>
        <v>1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5</v>
      </c>
      <c r="AY136" s="70">
        <f t="shared" si="9"/>
        <v>0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1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11</v>
      </c>
      <c r="BL136" s="5">
        <f>SUM(AR136:AT136,BD136)</f>
        <v>45</v>
      </c>
      <c r="BM136" s="5">
        <f>SUM(AU136:AW136,BE136)</f>
        <v>0</v>
      </c>
      <c r="BN136" s="5">
        <f>SUM(AX136:AZ136,BF136)</f>
        <v>5</v>
      </c>
      <c r="BO136" s="5">
        <f>SUM(BA136:BC136,BG136)</f>
        <v>0</v>
      </c>
    </row>
    <row r="137" spans="2:67" ht="28.15" customHeight="1" outlineLevel="1">
      <c r="B137" s="34"/>
      <c r="C137" s="265">
        <v>1</v>
      </c>
      <c r="D137" s="54"/>
      <c r="E137" s="105"/>
      <c r="F137" s="105"/>
      <c r="G137" s="104"/>
      <c r="H137" s="259" t="s">
        <v>329</v>
      </c>
      <c r="I137" s="269">
        <v>98</v>
      </c>
      <c r="J137" s="269">
        <v>20</v>
      </c>
      <c r="K137" s="269">
        <v>5</v>
      </c>
      <c r="L137" s="48">
        <v>1</v>
      </c>
      <c r="M137" s="47" t="s">
        <v>462</v>
      </c>
      <c r="N137" s="48">
        <v>5</v>
      </c>
      <c r="O137" s="47" t="s">
        <v>479</v>
      </c>
      <c r="P137" s="48">
        <v>9</v>
      </c>
      <c r="Q137" s="47" t="s">
        <v>451</v>
      </c>
      <c r="R137" s="48">
        <v>13</v>
      </c>
      <c r="S137" s="47" t="s">
        <v>418</v>
      </c>
      <c r="T137" s="48">
        <v>17</v>
      </c>
      <c r="U137" s="47"/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18</v>
      </c>
      <c r="AG137" s="47" t="s">
        <v>417</v>
      </c>
      <c r="AH137" s="46" t="s">
        <v>577</v>
      </c>
      <c r="AI137" s="45" t="s">
        <v>417</v>
      </c>
      <c r="AJ137" s="244"/>
      <c r="AK137" s="244"/>
      <c r="AL137" s="44"/>
      <c r="AM137" s="247">
        <f>SUMPRODUCT(LEN($M137:$AE140)-LEN(SUBSTITUTE($M137:$AE140,"/", "")))/2</f>
        <v>0</v>
      </c>
      <c r="AN137" s="300">
        <f>SUMPRODUCT(LEN($M137:$AE140)-LEN(SUBSTITUTE($M137:$AE140,"-", "")))</f>
        <v>1</v>
      </c>
      <c r="AO137" s="247">
        <f>SUMPRODUCT(LEN($M137:$AE140)-LEN(SUBSTITUTE($M137:$AE140,"A", "")))</f>
        <v>10</v>
      </c>
      <c r="AP137" s="240">
        <f>SUMPRODUCT(LEN($AH137:$AH140)-LEN(SUBSTITUTE($AH137:$AH140,"A", "")))</f>
        <v>1</v>
      </c>
      <c r="AQ137" s="237">
        <f>SUMPRODUCT(LEN($AG137:$AG140)-LEN(SUBSTITUTE($AG137:$AG140,"A", "")))</f>
        <v>0</v>
      </c>
      <c r="AR137" s="234">
        <f>SUMPRODUCT(LEN($M137:$AE140)-LEN(SUBSTITUTE($M137:$AE140,"S", "")))</f>
        <v>33</v>
      </c>
      <c r="AS137" s="240">
        <f>SUMPRODUCT(LEN($AH137:$AH140)-LEN(SUBSTITUTE($AH137:$AH140,"S", "")))</f>
        <v>10</v>
      </c>
      <c r="AT137" s="237">
        <f>SUMPRODUCT(LEN($AG137:$AG140)-LEN(SUBSTITUTE($AG137:$AG140,"S", "")))</f>
        <v>1</v>
      </c>
      <c r="AU137" s="234">
        <f>SUMPRODUCT(LEN($M137:$AE140)-LEN(SUBSTITUTE($M137:$AE140,"F", "")))</f>
        <v>0</v>
      </c>
      <c r="AV137" s="240">
        <f>SUMPRODUCT(LEN($AH137:$AH140)-LEN(SUBSTITUTE($AH137:$AH140,"F", "")))</f>
        <v>0</v>
      </c>
      <c r="AW137" s="237">
        <f>SUMPRODUCT(LEN($AG137:$AG140)-LEN(SUBSTITUTE($AG137:$AG140,"F", "")))</f>
        <v>0</v>
      </c>
      <c r="AX137" s="234">
        <f>SUMPRODUCT(LEN($M137:$AE140)-LEN(SUBSTITUTE($M137:$AE140,"G", "")))</f>
        <v>5</v>
      </c>
      <c r="AY137" s="240">
        <f>SUMPRODUCT(LEN($AH137:$AH140)-LEN(SUBSTITUTE($AH137:$AH140,"G", "")))</f>
        <v>0</v>
      </c>
      <c r="AZ137" s="237">
        <f>SUMPRODUCT(LEN($AG137:$AG140)-LEN(SUBSTITUTE($AG137:$AG140,"G", "")))</f>
        <v>0</v>
      </c>
      <c r="BA137" s="234">
        <f>SUMPRODUCT(LEN($M137:$AE140)-LEN(SUBSTITUTE($M137:$AE140,"M", "")))</f>
        <v>0</v>
      </c>
      <c r="BB137" s="240">
        <f>SUMPRODUCT(LEN($AH137:$AH140)-LEN(SUBSTITUTE($AH137:$AH140,"M", "")))</f>
        <v>0</v>
      </c>
      <c r="BC137" s="237">
        <f>SUMPRODUCT(LEN($AG137:$AG140)-LEN(SUBSTITUTE($AG137:$AG140,"M", "")))</f>
        <v>0</v>
      </c>
      <c r="BD137" s="291">
        <f>SUMPRODUCT(LEN($AI137:$AI140)-LEN(SUBSTITUTE($AI137:$AI140,"S", "")))</f>
        <v>1</v>
      </c>
      <c r="BE137" s="294">
        <f>SUMPRODUCT(LEN($AI137:$AI140)-LEN(SUBSTITUTE($AI137:$AI140,"F", "")))</f>
        <v>0</v>
      </c>
      <c r="BF137" s="294">
        <f>SUMPRODUCT(LEN($AI137:$AI140)-LEN(SUBSTITUTE($AI137:$AI140,"G", "")))</f>
        <v>0</v>
      </c>
      <c r="BG137" s="297">
        <f>SUMPRODUCT(LEN($AI137:$AI140)-LEN(SUBSTITUTE($AI137:$AI140,"M", "")))</f>
        <v>0</v>
      </c>
    </row>
    <row r="138" spans="2:67" ht="28.15" customHeight="1" outlineLevel="1" thickBot="1">
      <c r="B138" s="34"/>
      <c r="C138" s="266"/>
      <c r="D138" s="43"/>
      <c r="E138" s="103"/>
      <c r="F138" s="103"/>
      <c r="G138" s="102"/>
      <c r="H138" s="260"/>
      <c r="I138" s="270"/>
      <c r="J138" s="270"/>
      <c r="K138" s="270"/>
      <c r="L138" s="37">
        <v>2</v>
      </c>
      <c r="M138" s="36" t="s">
        <v>462</v>
      </c>
      <c r="N138" s="37">
        <v>6</v>
      </c>
      <c r="O138" s="36" t="s">
        <v>501</v>
      </c>
      <c r="P138" s="37">
        <v>10</v>
      </c>
      <c r="Q138" s="36" t="s">
        <v>539</v>
      </c>
      <c r="R138" s="37">
        <v>14</v>
      </c>
      <c r="S138" s="36" t="s">
        <v>417</v>
      </c>
      <c r="T138" s="37">
        <v>18</v>
      </c>
      <c r="U138" s="36"/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/>
      <c r="AI138" s="24"/>
      <c r="AJ138" s="245"/>
      <c r="AK138" s="245"/>
      <c r="AL138" s="23"/>
      <c r="AM138" s="248"/>
      <c r="AN138" s="301"/>
      <c r="AO138" s="248"/>
      <c r="AP138" s="241"/>
      <c r="AQ138" s="238"/>
      <c r="AR138" s="235"/>
      <c r="AS138" s="241"/>
      <c r="AT138" s="238"/>
      <c r="AU138" s="235"/>
      <c r="AV138" s="241"/>
      <c r="AW138" s="238"/>
      <c r="AX138" s="235"/>
      <c r="AY138" s="241"/>
      <c r="AZ138" s="238"/>
      <c r="BA138" s="235"/>
      <c r="BB138" s="241"/>
      <c r="BC138" s="238"/>
      <c r="BD138" s="292"/>
      <c r="BE138" s="295"/>
      <c r="BF138" s="295"/>
      <c r="BG138" s="298"/>
    </row>
    <row r="139" spans="2:67" ht="28.15" customHeight="1" outlineLevel="1">
      <c r="B139" s="34"/>
      <c r="C139" s="267"/>
      <c r="D139" s="33"/>
      <c r="E139" s="101"/>
      <c r="F139" s="101"/>
      <c r="G139" s="100"/>
      <c r="H139" s="257">
        <v>192</v>
      </c>
      <c r="I139" s="271"/>
      <c r="J139" s="271"/>
      <c r="K139" s="271"/>
      <c r="L139" s="27">
        <v>3</v>
      </c>
      <c r="M139" s="26" t="s">
        <v>576</v>
      </c>
      <c r="N139" s="27">
        <v>7</v>
      </c>
      <c r="O139" s="26" t="s">
        <v>451</v>
      </c>
      <c r="P139" s="27">
        <v>11</v>
      </c>
      <c r="Q139" s="26" t="s">
        <v>418</v>
      </c>
      <c r="R139" s="27">
        <v>15</v>
      </c>
      <c r="S139" s="26" t="s">
        <v>417</v>
      </c>
      <c r="T139" s="27">
        <v>19</v>
      </c>
      <c r="U139" s="26"/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45"/>
      <c r="AK139" s="245"/>
      <c r="AL139" s="23"/>
      <c r="AM139" s="248"/>
      <c r="AN139" s="301"/>
      <c r="AO139" s="248"/>
      <c r="AP139" s="241"/>
      <c r="AQ139" s="238"/>
      <c r="AR139" s="235"/>
      <c r="AS139" s="241"/>
      <c r="AT139" s="238"/>
      <c r="AU139" s="235"/>
      <c r="AV139" s="241"/>
      <c r="AW139" s="238"/>
      <c r="AX139" s="235"/>
      <c r="AY139" s="241"/>
      <c r="AZ139" s="238"/>
      <c r="BA139" s="235"/>
      <c r="BB139" s="241"/>
      <c r="BC139" s="238"/>
      <c r="BD139" s="292"/>
      <c r="BE139" s="295"/>
      <c r="BF139" s="295"/>
      <c r="BG139" s="298"/>
    </row>
    <row r="140" spans="2:67" ht="28.15" customHeight="1" outlineLevel="1" thickBot="1">
      <c r="B140" s="34"/>
      <c r="C140" s="273"/>
      <c r="D140" s="64"/>
      <c r="E140" s="107"/>
      <c r="F140" s="107"/>
      <c r="G140" s="106"/>
      <c r="H140" s="258"/>
      <c r="I140" s="274"/>
      <c r="J140" s="274"/>
      <c r="K140" s="274"/>
      <c r="L140" s="59">
        <v>4</v>
      </c>
      <c r="M140" s="58" t="s">
        <v>501</v>
      </c>
      <c r="N140" s="59">
        <v>8</v>
      </c>
      <c r="O140" s="58" t="s">
        <v>461</v>
      </c>
      <c r="P140" s="59">
        <v>12</v>
      </c>
      <c r="Q140" s="58" t="s">
        <v>418</v>
      </c>
      <c r="R140" s="59">
        <v>16</v>
      </c>
      <c r="S140" s="58" t="s">
        <v>443</v>
      </c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50"/>
      <c r="AK140" s="250"/>
      <c r="AL140" s="55"/>
      <c r="AM140" s="249"/>
      <c r="AN140" s="302"/>
      <c r="AO140" s="249"/>
      <c r="AP140" s="242"/>
      <c r="AQ140" s="239"/>
      <c r="AR140" s="236"/>
      <c r="AS140" s="242"/>
      <c r="AT140" s="239"/>
      <c r="AU140" s="236"/>
      <c r="AV140" s="242"/>
      <c r="AW140" s="239"/>
      <c r="AX140" s="236"/>
      <c r="AY140" s="242"/>
      <c r="AZ140" s="239"/>
      <c r="BA140" s="236"/>
      <c r="BB140" s="242"/>
      <c r="BC140" s="239"/>
      <c r="BD140" s="293"/>
      <c r="BE140" s="296"/>
      <c r="BF140" s="296"/>
      <c r="BG140" s="299"/>
    </row>
    <row r="141" spans="2:67" ht="28.15" hidden="1" customHeight="1" outlineLevel="1">
      <c r="B141" s="34"/>
      <c r="C141" s="265">
        <v>2</v>
      </c>
      <c r="D141" s="54"/>
      <c r="E141" s="105"/>
      <c r="F141" s="105"/>
      <c r="G141" s="104"/>
      <c r="H141" s="259"/>
      <c r="I141" s="269"/>
      <c r="J141" s="269"/>
      <c r="K141" s="269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51"/>
      <c r="AK141" s="254"/>
      <c r="AL141" s="44"/>
      <c r="AM141" s="211"/>
      <c r="AN141" s="211"/>
      <c r="AO141" s="247">
        <f>SUMPRODUCT(LEN($M141:$AE144)-LEN(SUBSTITUTE($M141:$AE144,"A", "")))</f>
        <v>0</v>
      </c>
      <c r="AP141" s="240">
        <f>SUMPRODUCT(LEN($AH141:$AH144)-LEN(SUBSTITUTE($AH141:$AH144,"A", "")))</f>
        <v>0</v>
      </c>
      <c r="AQ141" s="237">
        <f>SUMPRODUCT(LEN($AG141:$AG144)-LEN(SUBSTITUTE($AG141:$AG144,"A", "")))</f>
        <v>0</v>
      </c>
      <c r="AR141" s="234">
        <f>SUMPRODUCT(LEN($M141:$AE144)-LEN(SUBSTITUTE($M141:$AE144,"S", "")))</f>
        <v>0</v>
      </c>
      <c r="AS141" s="240">
        <f>SUMPRODUCT(LEN($AH141:$AH144)-LEN(SUBSTITUTE($AH141:$AH144,"S", "")))</f>
        <v>0</v>
      </c>
      <c r="AT141" s="237">
        <f>SUMPRODUCT(LEN($AG141:$AG144)-LEN(SUBSTITUTE($AG141:$AG144,"S", "")))</f>
        <v>0</v>
      </c>
      <c r="AU141" s="234">
        <f>SUMPRODUCT(LEN($M141:$AE144)-LEN(SUBSTITUTE($M141:$AE144,"F", "")))</f>
        <v>0</v>
      </c>
      <c r="AV141" s="240">
        <f>SUMPRODUCT(LEN($AH141:$AH144)-LEN(SUBSTITUTE($AH141:$AH144,"F", "")))</f>
        <v>0</v>
      </c>
      <c r="AW141" s="237">
        <f>SUMPRODUCT(LEN($AG141:$AG144)-LEN(SUBSTITUTE($AG141:$AG144,"F", "")))</f>
        <v>0</v>
      </c>
      <c r="AX141" s="234">
        <f>SUMPRODUCT(LEN($M141:$AE144)-LEN(SUBSTITUTE($M141:$AE144,"G", "")))</f>
        <v>0</v>
      </c>
      <c r="AY141" s="240">
        <f>SUMPRODUCT(LEN($AH141:$AH144)-LEN(SUBSTITUTE($AH141:$AH144,"G", "")))</f>
        <v>0</v>
      </c>
      <c r="AZ141" s="237">
        <f>SUMPRODUCT(LEN($AG141:$AG144)-LEN(SUBSTITUTE($AG141:$AG144,"G", "")))</f>
        <v>0</v>
      </c>
      <c r="BA141" s="234">
        <f>SUMPRODUCT(LEN($M141:$AE144)-LEN(SUBSTITUTE($M141:$AE144,"M", "")))</f>
        <v>0</v>
      </c>
      <c r="BB141" s="240">
        <f>SUMPRODUCT(LEN($AH141:$AH144)-LEN(SUBSTITUTE($AH141:$AH144,"M", "")))</f>
        <v>0</v>
      </c>
      <c r="BC141" s="237">
        <f>SUMPRODUCT(LEN($AG141:$AG144)-LEN(SUBSTITUTE($AG141:$AG144,"M", "")))</f>
        <v>0</v>
      </c>
      <c r="BD141" s="291">
        <f>SUMPRODUCT(LEN($AI141:$AI144)-LEN(SUBSTITUTE($AI141:$AI144,"S", "")))</f>
        <v>0</v>
      </c>
      <c r="BE141" s="294">
        <f>SUMPRODUCT(LEN($AI141:$AI144)-LEN(SUBSTITUTE($AI141:$AI144,"F", "")))</f>
        <v>0</v>
      </c>
      <c r="BF141" s="294">
        <f>SUMPRODUCT(LEN($AI141:$AI144)-LEN(SUBSTITUTE($AI141:$AI144,"G", "")))</f>
        <v>0</v>
      </c>
      <c r="BG141" s="297">
        <f>SUMPRODUCT(LEN($AI141:$AI144)-LEN(SUBSTITUTE($AI141:$AI144,"M", "")))</f>
        <v>0</v>
      </c>
    </row>
    <row r="142" spans="2:67" ht="28.15" hidden="1" customHeight="1" outlineLevel="1" thickBot="1">
      <c r="B142" s="34"/>
      <c r="C142" s="266"/>
      <c r="D142" s="43"/>
      <c r="E142" s="103"/>
      <c r="F142" s="103"/>
      <c r="G142" s="102"/>
      <c r="H142" s="260"/>
      <c r="I142" s="270"/>
      <c r="J142" s="270"/>
      <c r="K142" s="270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52"/>
      <c r="AK142" s="255"/>
      <c r="AL142" s="23"/>
      <c r="AM142" s="211"/>
      <c r="AN142" s="211"/>
      <c r="AO142" s="248"/>
      <c r="AP142" s="241"/>
      <c r="AQ142" s="238"/>
      <c r="AR142" s="235"/>
      <c r="AS142" s="241"/>
      <c r="AT142" s="238"/>
      <c r="AU142" s="235"/>
      <c r="AV142" s="241"/>
      <c r="AW142" s="238"/>
      <c r="AX142" s="235"/>
      <c r="AY142" s="241"/>
      <c r="AZ142" s="238"/>
      <c r="BA142" s="235"/>
      <c r="BB142" s="241"/>
      <c r="BC142" s="238"/>
      <c r="BD142" s="292"/>
      <c r="BE142" s="295"/>
      <c r="BF142" s="295"/>
      <c r="BG142" s="298"/>
    </row>
    <row r="143" spans="2:67" ht="28.15" hidden="1" customHeight="1" outlineLevel="1">
      <c r="B143" s="34"/>
      <c r="C143" s="267"/>
      <c r="D143" s="33"/>
      <c r="E143" s="101"/>
      <c r="F143" s="101"/>
      <c r="G143" s="100"/>
      <c r="H143" s="257"/>
      <c r="I143" s="271"/>
      <c r="J143" s="271"/>
      <c r="K143" s="271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52"/>
      <c r="AK143" s="255"/>
      <c r="AL143" s="23"/>
      <c r="AM143" s="211"/>
      <c r="AN143" s="211"/>
      <c r="AO143" s="248"/>
      <c r="AP143" s="241"/>
      <c r="AQ143" s="238"/>
      <c r="AR143" s="235"/>
      <c r="AS143" s="241"/>
      <c r="AT143" s="238"/>
      <c r="AU143" s="235"/>
      <c r="AV143" s="241"/>
      <c r="AW143" s="238"/>
      <c r="AX143" s="235"/>
      <c r="AY143" s="241"/>
      <c r="AZ143" s="238"/>
      <c r="BA143" s="235"/>
      <c r="BB143" s="241"/>
      <c r="BC143" s="238"/>
      <c r="BD143" s="292"/>
      <c r="BE143" s="295"/>
      <c r="BF143" s="295"/>
      <c r="BG143" s="298"/>
    </row>
    <row r="144" spans="2:67" ht="28.15" hidden="1" customHeight="1" outlineLevel="1" thickBot="1">
      <c r="B144" s="34"/>
      <c r="C144" s="273"/>
      <c r="D144" s="64"/>
      <c r="E144" s="107"/>
      <c r="F144" s="107"/>
      <c r="G144" s="106"/>
      <c r="H144" s="258"/>
      <c r="I144" s="274"/>
      <c r="J144" s="274"/>
      <c r="K144" s="274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53"/>
      <c r="AK144" s="256"/>
      <c r="AL144" s="55"/>
      <c r="AM144" s="211"/>
      <c r="AN144" s="211"/>
      <c r="AO144" s="249"/>
      <c r="AP144" s="242"/>
      <c r="AQ144" s="239"/>
      <c r="AR144" s="236"/>
      <c r="AS144" s="242"/>
      <c r="AT144" s="239"/>
      <c r="AU144" s="236"/>
      <c r="AV144" s="242"/>
      <c r="AW144" s="239"/>
      <c r="AX144" s="236"/>
      <c r="AY144" s="242"/>
      <c r="AZ144" s="239"/>
      <c r="BA144" s="236"/>
      <c r="BB144" s="242"/>
      <c r="BC144" s="239"/>
      <c r="BD144" s="293"/>
      <c r="BE144" s="296"/>
      <c r="BF144" s="296"/>
      <c r="BG144" s="299"/>
    </row>
    <row r="145" spans="2:67" ht="28.15" hidden="1" customHeight="1" outlineLevel="1">
      <c r="B145" s="34"/>
      <c r="C145" s="265">
        <v>3</v>
      </c>
      <c r="D145" s="54"/>
      <c r="E145" s="105"/>
      <c r="F145" s="105"/>
      <c r="G145" s="104"/>
      <c r="H145" s="259"/>
      <c r="I145" s="269"/>
      <c r="J145" s="269"/>
      <c r="K145" s="269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44"/>
      <c r="AK145" s="244"/>
      <c r="AL145" s="44"/>
      <c r="AM145" s="211"/>
      <c r="AN145" s="211"/>
      <c r="AO145" s="247">
        <f>SUMPRODUCT(LEN($M145:$AE148)-LEN(SUBSTITUTE($M145:$AE148,"A", "")))</f>
        <v>0</v>
      </c>
      <c r="AP145" s="240">
        <f>SUMPRODUCT(LEN($AH145:$AH148)-LEN(SUBSTITUTE($AH145:$AH148,"A", "")))</f>
        <v>0</v>
      </c>
      <c r="AQ145" s="237">
        <f>SUMPRODUCT(LEN($AG145:$AG148)-LEN(SUBSTITUTE($AG145:$AG148,"A", "")))</f>
        <v>0</v>
      </c>
      <c r="AR145" s="234">
        <f>SUMPRODUCT(LEN($M145:$AE148)-LEN(SUBSTITUTE($M145:$AE148,"S", "")))</f>
        <v>0</v>
      </c>
      <c r="AS145" s="240">
        <f>SUMPRODUCT(LEN($AH145:$AH148)-LEN(SUBSTITUTE($AH145:$AH148,"S", "")))</f>
        <v>0</v>
      </c>
      <c r="AT145" s="237">
        <f>SUMPRODUCT(LEN($AG145:$AG148)-LEN(SUBSTITUTE($AG145:$AG148,"S", "")))</f>
        <v>0</v>
      </c>
      <c r="AU145" s="234">
        <f>SUMPRODUCT(LEN($M145:$AE148)-LEN(SUBSTITUTE($M145:$AE148,"F", "")))</f>
        <v>0</v>
      </c>
      <c r="AV145" s="240">
        <f>SUMPRODUCT(LEN($AH145:$AH148)-LEN(SUBSTITUTE($AH145:$AH148,"F", "")))</f>
        <v>0</v>
      </c>
      <c r="AW145" s="237">
        <f>SUMPRODUCT(LEN($AG145:$AG148)-LEN(SUBSTITUTE($AG145:$AG148,"F", "")))</f>
        <v>0</v>
      </c>
      <c r="AX145" s="234">
        <f>SUMPRODUCT(LEN($M145:$AE148)-LEN(SUBSTITUTE($M145:$AE148,"G", "")))</f>
        <v>0</v>
      </c>
      <c r="AY145" s="240">
        <f>SUMPRODUCT(LEN($AH145:$AH148)-LEN(SUBSTITUTE($AH145:$AH148,"G", "")))</f>
        <v>0</v>
      </c>
      <c r="AZ145" s="237">
        <f>SUMPRODUCT(LEN($AG145:$AG148)-LEN(SUBSTITUTE($AG145:$AG148,"G", "")))</f>
        <v>0</v>
      </c>
      <c r="BA145" s="234">
        <f>SUMPRODUCT(LEN($M145:$AE148)-LEN(SUBSTITUTE($M145:$AE148,"M", "")))</f>
        <v>0</v>
      </c>
      <c r="BB145" s="240">
        <f>SUMPRODUCT(LEN($AH145:$AH148)-LEN(SUBSTITUTE($AH145:$AH148,"M", "")))</f>
        <v>0</v>
      </c>
      <c r="BC145" s="237">
        <f>SUMPRODUCT(LEN($AG145:$AG148)-LEN(SUBSTITUTE($AG145:$AG148,"M", "")))</f>
        <v>0</v>
      </c>
      <c r="BD145" s="291">
        <f>SUMPRODUCT(LEN($AI145:$AI148)-LEN(SUBSTITUTE($AI145:$AI148,"S", "")))</f>
        <v>0</v>
      </c>
      <c r="BE145" s="294">
        <f>SUMPRODUCT(LEN($AI145:$AI148)-LEN(SUBSTITUTE($AI145:$AI148,"F", "")))</f>
        <v>0</v>
      </c>
      <c r="BF145" s="294">
        <f>SUMPRODUCT(LEN($AI145:$AI148)-LEN(SUBSTITUTE($AI145:$AI148,"G", "")))</f>
        <v>0</v>
      </c>
      <c r="BG145" s="297">
        <f>SUMPRODUCT(LEN($AI145:$AI148)-LEN(SUBSTITUTE($AI145:$AI148,"M", "")))</f>
        <v>0</v>
      </c>
    </row>
    <row r="146" spans="2:67" ht="28.15" hidden="1" customHeight="1" outlineLevel="1" thickBot="1">
      <c r="B146" s="34"/>
      <c r="C146" s="266"/>
      <c r="D146" s="43"/>
      <c r="E146" s="103"/>
      <c r="F146" s="103"/>
      <c r="G146" s="102"/>
      <c r="H146" s="260"/>
      <c r="I146" s="270"/>
      <c r="J146" s="270"/>
      <c r="K146" s="270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45"/>
      <c r="AK146" s="245"/>
      <c r="AL146" s="23"/>
      <c r="AM146" s="211"/>
      <c r="AN146" s="211"/>
      <c r="AO146" s="248"/>
      <c r="AP146" s="241"/>
      <c r="AQ146" s="238"/>
      <c r="AR146" s="235"/>
      <c r="AS146" s="241"/>
      <c r="AT146" s="238"/>
      <c r="AU146" s="235"/>
      <c r="AV146" s="241"/>
      <c r="AW146" s="238"/>
      <c r="AX146" s="235"/>
      <c r="AY146" s="241"/>
      <c r="AZ146" s="238"/>
      <c r="BA146" s="235"/>
      <c r="BB146" s="241"/>
      <c r="BC146" s="238"/>
      <c r="BD146" s="292"/>
      <c r="BE146" s="295"/>
      <c r="BF146" s="295"/>
      <c r="BG146" s="298"/>
    </row>
    <row r="147" spans="2:67" ht="28.15" hidden="1" customHeight="1" outlineLevel="1">
      <c r="B147" s="34"/>
      <c r="C147" s="267"/>
      <c r="D147" s="33"/>
      <c r="E147" s="101"/>
      <c r="F147" s="101"/>
      <c r="G147" s="100"/>
      <c r="H147" s="257"/>
      <c r="I147" s="271"/>
      <c r="J147" s="271"/>
      <c r="K147" s="271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45"/>
      <c r="AK147" s="245"/>
      <c r="AL147" s="23"/>
      <c r="AM147" s="211"/>
      <c r="AN147" s="211"/>
      <c r="AO147" s="248"/>
      <c r="AP147" s="241"/>
      <c r="AQ147" s="238"/>
      <c r="AR147" s="235"/>
      <c r="AS147" s="241"/>
      <c r="AT147" s="238"/>
      <c r="AU147" s="235"/>
      <c r="AV147" s="241"/>
      <c r="AW147" s="238"/>
      <c r="AX147" s="235"/>
      <c r="AY147" s="241"/>
      <c r="AZ147" s="238"/>
      <c r="BA147" s="235"/>
      <c r="BB147" s="241"/>
      <c r="BC147" s="238"/>
      <c r="BD147" s="292"/>
      <c r="BE147" s="295"/>
      <c r="BF147" s="295"/>
      <c r="BG147" s="298"/>
    </row>
    <row r="148" spans="2:67" ht="28.15" hidden="1" customHeight="1" outlineLevel="1" thickBot="1">
      <c r="B148" s="22"/>
      <c r="C148" s="268"/>
      <c r="D148" s="21"/>
      <c r="E148" s="109"/>
      <c r="F148" s="109"/>
      <c r="G148" s="108"/>
      <c r="H148" s="258"/>
      <c r="I148" s="272"/>
      <c r="J148" s="272"/>
      <c r="K148" s="27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46"/>
      <c r="AK148" s="246"/>
      <c r="AL148" s="11"/>
      <c r="AM148" s="211"/>
      <c r="AN148" s="211"/>
      <c r="AO148" s="249"/>
      <c r="AP148" s="242"/>
      <c r="AQ148" s="239"/>
      <c r="AR148" s="236"/>
      <c r="AS148" s="242"/>
      <c r="AT148" s="239"/>
      <c r="AU148" s="236"/>
      <c r="AV148" s="242"/>
      <c r="AW148" s="239"/>
      <c r="AX148" s="236"/>
      <c r="AY148" s="242"/>
      <c r="AZ148" s="239"/>
      <c r="BA148" s="236"/>
      <c r="BB148" s="242"/>
      <c r="BC148" s="239"/>
      <c r="BD148" s="293"/>
      <c r="BE148" s="296"/>
      <c r="BF148" s="296"/>
      <c r="BG148" s="299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29" t="s">
        <v>287</v>
      </c>
      <c r="M149" s="278"/>
      <c r="N149" s="229" t="s">
        <v>286</v>
      </c>
      <c r="O149" s="278"/>
      <c r="P149" s="229" t="s">
        <v>286</v>
      </c>
      <c r="Q149" s="230"/>
      <c r="R149" s="229" t="s">
        <v>286</v>
      </c>
      <c r="S149" s="230"/>
      <c r="T149" s="229" t="s">
        <v>286</v>
      </c>
      <c r="U149" s="230"/>
      <c r="V149" s="229" t="s">
        <v>286</v>
      </c>
      <c r="W149" s="230"/>
      <c r="X149" s="229" t="s">
        <v>286</v>
      </c>
      <c r="Y149" s="230"/>
      <c r="Z149" s="229" t="s">
        <v>286</v>
      </c>
      <c r="AA149" s="230"/>
      <c r="AB149" s="229" t="s">
        <v>286</v>
      </c>
      <c r="AC149" s="230"/>
      <c r="AD149" s="229" t="s">
        <v>286</v>
      </c>
      <c r="AE149" s="230"/>
      <c r="AF149" s="243" t="s">
        <v>285</v>
      </c>
      <c r="AG149" s="230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190</v>
      </c>
      <c r="E150" s="275">
        <v>3133.46</v>
      </c>
      <c r="F150" s="276"/>
      <c r="G150" s="277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15</v>
      </c>
      <c r="AP150" s="70">
        <f t="shared" si="10"/>
        <v>2</v>
      </c>
      <c r="AQ150" s="69">
        <f t="shared" si="10"/>
        <v>0</v>
      </c>
      <c r="AR150" s="71">
        <f t="shared" si="10"/>
        <v>20</v>
      </c>
      <c r="AS150" s="70">
        <f t="shared" si="10"/>
        <v>5</v>
      </c>
      <c r="AT150" s="69">
        <f t="shared" si="10"/>
        <v>1</v>
      </c>
      <c r="AU150" s="71">
        <f t="shared" si="10"/>
        <v>2</v>
      </c>
      <c r="AV150" s="70">
        <f t="shared" si="10"/>
        <v>1</v>
      </c>
      <c r="AW150" s="69">
        <f t="shared" si="10"/>
        <v>0</v>
      </c>
      <c r="AX150" s="71">
        <f t="shared" si="10"/>
        <v>6</v>
      </c>
      <c r="AY150" s="70">
        <f t="shared" si="10"/>
        <v>0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17</v>
      </c>
      <c r="BL150" s="5">
        <f>SUM(AR150:AT150,BD150)</f>
        <v>26</v>
      </c>
      <c r="BM150" s="5">
        <f>SUM(AU150:AW150,BE150)</f>
        <v>3</v>
      </c>
      <c r="BN150" s="5">
        <f>SUM(AX150:AZ150,BF150)</f>
        <v>6</v>
      </c>
      <c r="BO150" s="5">
        <f>SUM(BA150:BC150,BG150)</f>
        <v>0</v>
      </c>
    </row>
    <row r="151" spans="2:67" ht="28.15" customHeight="1" outlineLevel="1">
      <c r="B151" s="34"/>
      <c r="C151" s="265">
        <v>1</v>
      </c>
      <c r="D151" s="54"/>
      <c r="E151" s="105"/>
      <c r="F151" s="105"/>
      <c r="G151" s="104"/>
      <c r="H151" s="259" t="s">
        <v>329</v>
      </c>
      <c r="I151" s="269">
        <v>89</v>
      </c>
      <c r="J151" s="269">
        <v>20</v>
      </c>
      <c r="K151" s="269">
        <v>5</v>
      </c>
      <c r="L151" s="48">
        <v>1</v>
      </c>
      <c r="M151" s="47" t="s">
        <v>509</v>
      </c>
      <c r="N151" s="48">
        <v>5</v>
      </c>
      <c r="O151" s="47" t="s">
        <v>454</v>
      </c>
      <c r="P151" s="48">
        <v>9</v>
      </c>
      <c r="Q151" s="47" t="s">
        <v>482</v>
      </c>
      <c r="R151" s="48">
        <v>13</v>
      </c>
      <c r="S151" s="47" t="s">
        <v>417</v>
      </c>
      <c r="T151" s="48">
        <v>17</v>
      </c>
      <c r="U151" s="47"/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>
        <v>17</v>
      </c>
      <c r="AG151" s="47" t="s">
        <v>417</v>
      </c>
      <c r="AH151" s="46" t="s">
        <v>451</v>
      </c>
      <c r="AI151" s="45"/>
      <c r="AJ151" s="244">
        <v>6</v>
      </c>
      <c r="AK151" s="244"/>
      <c r="AL151" s="44"/>
      <c r="AM151" s="247">
        <f>SUMPRODUCT(LEN($M151:$AE154)-LEN(SUBSTITUTE($M151:$AE154,"/", "")))/2</f>
        <v>1</v>
      </c>
      <c r="AN151" s="300">
        <f>SUMPRODUCT(LEN($M151:$AE154)-LEN(SUBSTITUTE($M151:$AE154,"-", "")))</f>
        <v>0</v>
      </c>
      <c r="AO151" s="247">
        <f>SUMPRODUCT(LEN($M151:$AE154)-LEN(SUBSTITUTE($M151:$AE154,"A", "")))</f>
        <v>15</v>
      </c>
      <c r="AP151" s="240">
        <f>SUMPRODUCT(LEN($AH151:$AH154)-LEN(SUBSTITUTE($AH151:$AH154,"A", "")))</f>
        <v>2</v>
      </c>
      <c r="AQ151" s="237">
        <f>SUMPRODUCT(LEN($AG151:$AG154)-LEN(SUBSTITUTE($AG151:$AG154,"A", "")))</f>
        <v>0</v>
      </c>
      <c r="AR151" s="234">
        <f>SUMPRODUCT(LEN($M151:$AE154)-LEN(SUBSTITUTE($M151:$AE154,"S", "")))</f>
        <v>20</v>
      </c>
      <c r="AS151" s="240">
        <f>SUMPRODUCT(LEN($AH151:$AH154)-LEN(SUBSTITUTE($AH151:$AH154,"S", "")))</f>
        <v>5</v>
      </c>
      <c r="AT151" s="237">
        <f>SUMPRODUCT(LEN($AG151:$AG154)-LEN(SUBSTITUTE($AG151:$AG154,"S", "")))</f>
        <v>1</v>
      </c>
      <c r="AU151" s="234">
        <f>SUMPRODUCT(LEN($M151:$AE154)-LEN(SUBSTITUTE($M151:$AE154,"F", "")))</f>
        <v>2</v>
      </c>
      <c r="AV151" s="240">
        <f>SUMPRODUCT(LEN($AH151:$AH154)-LEN(SUBSTITUTE($AH151:$AH154,"F", "")))</f>
        <v>1</v>
      </c>
      <c r="AW151" s="237">
        <f>SUMPRODUCT(LEN($AG151:$AG154)-LEN(SUBSTITUTE($AG151:$AG154,"F", "")))</f>
        <v>0</v>
      </c>
      <c r="AX151" s="234">
        <f>SUMPRODUCT(LEN($M151:$AE154)-LEN(SUBSTITUTE($M151:$AE154,"G", "")))</f>
        <v>6</v>
      </c>
      <c r="AY151" s="240">
        <f>SUMPRODUCT(LEN($AH151:$AH154)-LEN(SUBSTITUTE($AH151:$AH154,"G", "")))</f>
        <v>0</v>
      </c>
      <c r="AZ151" s="237">
        <f>SUMPRODUCT(LEN($AG151:$AG154)-LEN(SUBSTITUTE($AG151:$AG154,"G", "")))</f>
        <v>0</v>
      </c>
      <c r="BA151" s="234">
        <f>SUMPRODUCT(LEN($M151:$AE154)-LEN(SUBSTITUTE($M151:$AE154,"M", "")))</f>
        <v>0</v>
      </c>
      <c r="BB151" s="240">
        <f>SUMPRODUCT(LEN($AH151:$AH154)-LEN(SUBSTITUTE($AH151:$AH154,"M", "")))</f>
        <v>0</v>
      </c>
      <c r="BC151" s="237">
        <f>SUMPRODUCT(LEN($AG151:$AG154)-LEN(SUBSTITUTE($AG151:$AG154,"M", "")))</f>
        <v>0</v>
      </c>
      <c r="BD151" s="291">
        <f>SUMPRODUCT(LEN($AI151:$AI154)-LEN(SUBSTITUTE($AI151:$AI154,"S", "")))</f>
        <v>0</v>
      </c>
      <c r="BE151" s="294">
        <f>SUMPRODUCT(LEN($AI151:$AI154)-LEN(SUBSTITUTE($AI151:$AI154,"F", "")))</f>
        <v>0</v>
      </c>
      <c r="BF151" s="294">
        <f>SUMPRODUCT(LEN($AI151:$AI154)-LEN(SUBSTITUTE($AI151:$AI154,"G", "")))</f>
        <v>0</v>
      </c>
      <c r="BG151" s="297">
        <f>SUMPRODUCT(LEN($AI151:$AI154)-LEN(SUBSTITUTE($AI151:$AI154,"M", "")))</f>
        <v>0</v>
      </c>
    </row>
    <row r="152" spans="2:67" ht="28.15" customHeight="1" outlineLevel="1" thickBot="1">
      <c r="B152" s="34"/>
      <c r="C152" s="266"/>
      <c r="D152" s="43"/>
      <c r="E152" s="103"/>
      <c r="F152" s="103"/>
      <c r="G152" s="102"/>
      <c r="H152" s="260"/>
      <c r="I152" s="270"/>
      <c r="J152" s="270"/>
      <c r="K152" s="270"/>
      <c r="L152" s="37">
        <v>2</v>
      </c>
      <c r="M152" s="36" t="s">
        <v>575</v>
      </c>
      <c r="N152" s="37">
        <v>6</v>
      </c>
      <c r="O152" s="36" t="s">
        <v>470</v>
      </c>
      <c r="P152" s="37">
        <v>10</v>
      </c>
      <c r="Q152" s="36" t="s">
        <v>444</v>
      </c>
      <c r="R152" s="37">
        <v>14</v>
      </c>
      <c r="S152" s="36" t="s">
        <v>417</v>
      </c>
      <c r="T152" s="37">
        <v>18</v>
      </c>
      <c r="U152" s="36"/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574</v>
      </c>
      <c r="AI152" s="24"/>
      <c r="AJ152" s="245"/>
      <c r="AK152" s="245"/>
      <c r="AL152" s="23"/>
      <c r="AM152" s="248"/>
      <c r="AN152" s="301"/>
      <c r="AO152" s="248"/>
      <c r="AP152" s="241"/>
      <c r="AQ152" s="238"/>
      <c r="AR152" s="235"/>
      <c r="AS152" s="241"/>
      <c r="AT152" s="238"/>
      <c r="AU152" s="235"/>
      <c r="AV152" s="241"/>
      <c r="AW152" s="238"/>
      <c r="AX152" s="235"/>
      <c r="AY152" s="241"/>
      <c r="AZ152" s="238"/>
      <c r="BA152" s="235"/>
      <c r="BB152" s="241"/>
      <c r="BC152" s="238"/>
      <c r="BD152" s="292"/>
      <c r="BE152" s="295"/>
      <c r="BF152" s="295"/>
      <c r="BG152" s="298"/>
    </row>
    <row r="153" spans="2:67" ht="28.15" customHeight="1" outlineLevel="1">
      <c r="B153" s="34"/>
      <c r="C153" s="267"/>
      <c r="D153" s="33"/>
      <c r="E153" s="101"/>
      <c r="F153" s="101"/>
      <c r="G153" s="100"/>
      <c r="H153" s="257">
        <v>192</v>
      </c>
      <c r="I153" s="271"/>
      <c r="J153" s="271"/>
      <c r="K153" s="271"/>
      <c r="L153" s="27">
        <v>3</v>
      </c>
      <c r="M153" s="26" t="s">
        <v>573</v>
      </c>
      <c r="N153" s="27">
        <v>7</v>
      </c>
      <c r="O153" s="26" t="s">
        <v>572</v>
      </c>
      <c r="P153" s="27">
        <v>11</v>
      </c>
      <c r="Q153" s="26" t="s">
        <v>444</v>
      </c>
      <c r="R153" s="27">
        <v>15</v>
      </c>
      <c r="S153" s="26" t="s">
        <v>417</v>
      </c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45"/>
      <c r="AK153" s="245"/>
      <c r="AL153" s="23"/>
      <c r="AM153" s="248"/>
      <c r="AN153" s="301"/>
      <c r="AO153" s="248"/>
      <c r="AP153" s="241"/>
      <c r="AQ153" s="238"/>
      <c r="AR153" s="235"/>
      <c r="AS153" s="241"/>
      <c r="AT153" s="238"/>
      <c r="AU153" s="235"/>
      <c r="AV153" s="241"/>
      <c r="AW153" s="238"/>
      <c r="AX153" s="235"/>
      <c r="AY153" s="241"/>
      <c r="AZ153" s="238"/>
      <c r="BA153" s="235"/>
      <c r="BB153" s="241"/>
      <c r="BC153" s="238"/>
      <c r="BD153" s="292"/>
      <c r="BE153" s="295"/>
      <c r="BF153" s="295"/>
      <c r="BG153" s="298"/>
    </row>
    <row r="154" spans="2:67" ht="28.15" customHeight="1" outlineLevel="1" thickBot="1">
      <c r="B154" s="34"/>
      <c r="C154" s="273"/>
      <c r="D154" s="64"/>
      <c r="E154" s="107"/>
      <c r="F154" s="107"/>
      <c r="G154" s="106"/>
      <c r="H154" s="258"/>
      <c r="I154" s="274"/>
      <c r="J154" s="274"/>
      <c r="K154" s="274"/>
      <c r="L154" s="59">
        <v>4</v>
      </c>
      <c r="M154" s="58" t="s">
        <v>508</v>
      </c>
      <c r="N154" s="59">
        <v>8</v>
      </c>
      <c r="O154" s="58" t="s">
        <v>449</v>
      </c>
      <c r="P154" s="59">
        <v>12</v>
      </c>
      <c r="Q154" s="58" t="s">
        <v>417</v>
      </c>
      <c r="R154" s="59">
        <v>16</v>
      </c>
      <c r="S154" s="58"/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50"/>
      <c r="AK154" s="250"/>
      <c r="AL154" s="55"/>
      <c r="AM154" s="249"/>
      <c r="AN154" s="302"/>
      <c r="AO154" s="249"/>
      <c r="AP154" s="242"/>
      <c r="AQ154" s="239"/>
      <c r="AR154" s="236"/>
      <c r="AS154" s="242"/>
      <c r="AT154" s="239"/>
      <c r="AU154" s="236"/>
      <c r="AV154" s="242"/>
      <c r="AW154" s="239"/>
      <c r="AX154" s="236"/>
      <c r="AY154" s="242"/>
      <c r="AZ154" s="239"/>
      <c r="BA154" s="236"/>
      <c r="BB154" s="242"/>
      <c r="BC154" s="239"/>
      <c r="BD154" s="293"/>
      <c r="BE154" s="296"/>
      <c r="BF154" s="296"/>
      <c r="BG154" s="299"/>
    </row>
    <row r="155" spans="2:67" ht="28.15" hidden="1" customHeight="1" outlineLevel="1">
      <c r="B155" s="34"/>
      <c r="C155" s="265">
        <v>2</v>
      </c>
      <c r="D155" s="54"/>
      <c r="E155" s="105"/>
      <c r="F155" s="105"/>
      <c r="G155" s="104"/>
      <c r="H155" s="259"/>
      <c r="I155" s="269"/>
      <c r="J155" s="269"/>
      <c r="K155" s="269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51"/>
      <c r="AK155" s="254"/>
      <c r="AL155" s="44"/>
      <c r="AM155" s="211"/>
      <c r="AN155" s="211"/>
      <c r="AO155" s="247">
        <f>SUMPRODUCT(LEN($M155:$AE158)-LEN(SUBSTITUTE($M155:$AE158,"A", "")))</f>
        <v>0</v>
      </c>
      <c r="AP155" s="240">
        <f>SUMPRODUCT(LEN($AH155:$AH158)-LEN(SUBSTITUTE($AH155:$AH158,"A", "")))</f>
        <v>0</v>
      </c>
      <c r="AQ155" s="237">
        <f>SUMPRODUCT(LEN($AG155:$AG158)-LEN(SUBSTITUTE($AG155:$AG158,"A", "")))</f>
        <v>0</v>
      </c>
      <c r="AR155" s="234">
        <f>SUMPRODUCT(LEN($M155:$AE158)-LEN(SUBSTITUTE($M155:$AE158,"S", "")))</f>
        <v>0</v>
      </c>
      <c r="AS155" s="240">
        <f>SUMPRODUCT(LEN($AH155:$AH158)-LEN(SUBSTITUTE($AH155:$AH158,"S", "")))</f>
        <v>0</v>
      </c>
      <c r="AT155" s="237">
        <f>SUMPRODUCT(LEN($AG155:$AG158)-LEN(SUBSTITUTE($AG155:$AG158,"S", "")))</f>
        <v>0</v>
      </c>
      <c r="AU155" s="234">
        <f>SUMPRODUCT(LEN($M155:$AE158)-LEN(SUBSTITUTE($M155:$AE158,"F", "")))</f>
        <v>0</v>
      </c>
      <c r="AV155" s="240">
        <f>SUMPRODUCT(LEN($AH155:$AH158)-LEN(SUBSTITUTE($AH155:$AH158,"F", "")))</f>
        <v>0</v>
      </c>
      <c r="AW155" s="237">
        <f>SUMPRODUCT(LEN($AG155:$AG158)-LEN(SUBSTITUTE($AG155:$AG158,"F", "")))</f>
        <v>0</v>
      </c>
      <c r="AX155" s="234">
        <f>SUMPRODUCT(LEN($M155:$AE158)-LEN(SUBSTITUTE($M155:$AE158,"G", "")))</f>
        <v>0</v>
      </c>
      <c r="AY155" s="240">
        <f>SUMPRODUCT(LEN($AH155:$AH158)-LEN(SUBSTITUTE($AH155:$AH158,"G", "")))</f>
        <v>0</v>
      </c>
      <c r="AZ155" s="237">
        <f>SUMPRODUCT(LEN($AG155:$AG158)-LEN(SUBSTITUTE($AG155:$AG158,"G", "")))</f>
        <v>0</v>
      </c>
      <c r="BA155" s="234">
        <f>SUMPRODUCT(LEN($M155:$AE158)-LEN(SUBSTITUTE($M155:$AE158,"M", "")))</f>
        <v>0</v>
      </c>
      <c r="BB155" s="240">
        <f>SUMPRODUCT(LEN($AH155:$AH158)-LEN(SUBSTITUTE($AH155:$AH158,"M", "")))</f>
        <v>0</v>
      </c>
      <c r="BC155" s="237">
        <f>SUMPRODUCT(LEN($AG155:$AG158)-LEN(SUBSTITUTE($AG155:$AG158,"M", "")))</f>
        <v>0</v>
      </c>
      <c r="BD155" s="291">
        <f>SUMPRODUCT(LEN($AI155:$AI158)-LEN(SUBSTITUTE($AI155:$AI158,"S", "")))</f>
        <v>0</v>
      </c>
      <c r="BE155" s="294">
        <f>SUMPRODUCT(LEN($AI155:$AI158)-LEN(SUBSTITUTE($AI155:$AI158,"F", "")))</f>
        <v>0</v>
      </c>
      <c r="BF155" s="294">
        <f>SUMPRODUCT(LEN($AI155:$AI158)-LEN(SUBSTITUTE($AI155:$AI158,"G", "")))</f>
        <v>0</v>
      </c>
      <c r="BG155" s="297">
        <f>SUMPRODUCT(LEN($AI155:$AI158)-LEN(SUBSTITUTE($AI155:$AI158,"M", "")))</f>
        <v>0</v>
      </c>
    </row>
    <row r="156" spans="2:67" ht="28.15" hidden="1" customHeight="1" outlineLevel="1" thickBot="1">
      <c r="B156" s="34"/>
      <c r="C156" s="266"/>
      <c r="D156" s="43"/>
      <c r="E156" s="103"/>
      <c r="F156" s="103"/>
      <c r="G156" s="102"/>
      <c r="H156" s="260"/>
      <c r="I156" s="270"/>
      <c r="J156" s="270"/>
      <c r="K156" s="270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52"/>
      <c r="AK156" s="255"/>
      <c r="AL156" s="23"/>
      <c r="AM156" s="211"/>
      <c r="AN156" s="211"/>
      <c r="AO156" s="248"/>
      <c r="AP156" s="241"/>
      <c r="AQ156" s="238"/>
      <c r="AR156" s="235"/>
      <c r="AS156" s="241"/>
      <c r="AT156" s="238"/>
      <c r="AU156" s="235"/>
      <c r="AV156" s="241"/>
      <c r="AW156" s="238"/>
      <c r="AX156" s="235"/>
      <c r="AY156" s="241"/>
      <c r="AZ156" s="238"/>
      <c r="BA156" s="235"/>
      <c r="BB156" s="241"/>
      <c r="BC156" s="238"/>
      <c r="BD156" s="292"/>
      <c r="BE156" s="295"/>
      <c r="BF156" s="295"/>
      <c r="BG156" s="298"/>
    </row>
    <row r="157" spans="2:67" ht="28.15" hidden="1" customHeight="1" outlineLevel="1">
      <c r="B157" s="34"/>
      <c r="C157" s="267"/>
      <c r="D157" s="33"/>
      <c r="E157" s="101"/>
      <c r="F157" s="101"/>
      <c r="G157" s="100"/>
      <c r="H157" s="257"/>
      <c r="I157" s="271"/>
      <c r="J157" s="271"/>
      <c r="K157" s="271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52"/>
      <c r="AK157" s="255"/>
      <c r="AL157" s="23"/>
      <c r="AM157" s="211"/>
      <c r="AN157" s="211"/>
      <c r="AO157" s="248"/>
      <c r="AP157" s="241"/>
      <c r="AQ157" s="238"/>
      <c r="AR157" s="235"/>
      <c r="AS157" s="241"/>
      <c r="AT157" s="238"/>
      <c r="AU157" s="235"/>
      <c r="AV157" s="241"/>
      <c r="AW157" s="238"/>
      <c r="AX157" s="235"/>
      <c r="AY157" s="241"/>
      <c r="AZ157" s="238"/>
      <c r="BA157" s="235"/>
      <c r="BB157" s="241"/>
      <c r="BC157" s="238"/>
      <c r="BD157" s="292"/>
      <c r="BE157" s="295"/>
      <c r="BF157" s="295"/>
      <c r="BG157" s="298"/>
    </row>
    <row r="158" spans="2:67" ht="28.15" hidden="1" customHeight="1" outlineLevel="1" thickBot="1">
      <c r="B158" s="34"/>
      <c r="C158" s="273"/>
      <c r="D158" s="64"/>
      <c r="E158" s="107"/>
      <c r="F158" s="107"/>
      <c r="G158" s="106"/>
      <c r="H158" s="258"/>
      <c r="I158" s="274"/>
      <c r="J158" s="274"/>
      <c r="K158" s="274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53"/>
      <c r="AK158" s="256"/>
      <c r="AL158" s="55"/>
      <c r="AM158" s="211"/>
      <c r="AN158" s="211"/>
      <c r="AO158" s="249"/>
      <c r="AP158" s="242"/>
      <c r="AQ158" s="239"/>
      <c r="AR158" s="236"/>
      <c r="AS158" s="242"/>
      <c r="AT158" s="239"/>
      <c r="AU158" s="236"/>
      <c r="AV158" s="242"/>
      <c r="AW158" s="239"/>
      <c r="AX158" s="236"/>
      <c r="AY158" s="242"/>
      <c r="AZ158" s="239"/>
      <c r="BA158" s="236"/>
      <c r="BB158" s="242"/>
      <c r="BC158" s="239"/>
      <c r="BD158" s="293"/>
      <c r="BE158" s="296"/>
      <c r="BF158" s="296"/>
      <c r="BG158" s="299"/>
    </row>
    <row r="159" spans="2:67" ht="28.15" hidden="1" customHeight="1" outlineLevel="1">
      <c r="B159" s="34"/>
      <c r="C159" s="265">
        <v>3</v>
      </c>
      <c r="D159" s="54"/>
      <c r="E159" s="105"/>
      <c r="F159" s="105"/>
      <c r="G159" s="104"/>
      <c r="H159" s="259"/>
      <c r="I159" s="269"/>
      <c r="J159" s="269"/>
      <c r="K159" s="269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44"/>
      <c r="AK159" s="244"/>
      <c r="AL159" s="44"/>
      <c r="AM159" s="211"/>
      <c r="AN159" s="211"/>
      <c r="AO159" s="247">
        <f>SUMPRODUCT(LEN($M159:$AE162)-LEN(SUBSTITUTE($M159:$AE162,"A", "")))</f>
        <v>0</v>
      </c>
      <c r="AP159" s="240">
        <f>SUMPRODUCT(LEN($AH159:$AH162)-LEN(SUBSTITUTE($AH159:$AH162,"A", "")))</f>
        <v>0</v>
      </c>
      <c r="AQ159" s="237">
        <f>SUMPRODUCT(LEN($AG159:$AG162)-LEN(SUBSTITUTE($AG159:$AG162,"A", "")))</f>
        <v>0</v>
      </c>
      <c r="AR159" s="234">
        <f>SUMPRODUCT(LEN($M159:$AE162)-LEN(SUBSTITUTE($M159:$AE162,"S", "")))</f>
        <v>0</v>
      </c>
      <c r="AS159" s="240">
        <f>SUMPRODUCT(LEN($AH159:$AH162)-LEN(SUBSTITUTE($AH159:$AH162,"S", "")))</f>
        <v>0</v>
      </c>
      <c r="AT159" s="237">
        <f>SUMPRODUCT(LEN($AG159:$AG162)-LEN(SUBSTITUTE($AG159:$AG162,"S", "")))</f>
        <v>0</v>
      </c>
      <c r="AU159" s="234">
        <f>SUMPRODUCT(LEN($M159:$AE162)-LEN(SUBSTITUTE($M159:$AE162,"F", "")))</f>
        <v>0</v>
      </c>
      <c r="AV159" s="240">
        <f>SUMPRODUCT(LEN($AH159:$AH162)-LEN(SUBSTITUTE($AH159:$AH162,"F", "")))</f>
        <v>0</v>
      </c>
      <c r="AW159" s="237">
        <f>SUMPRODUCT(LEN($AG159:$AG162)-LEN(SUBSTITUTE($AG159:$AG162,"F", "")))</f>
        <v>0</v>
      </c>
      <c r="AX159" s="234">
        <f>SUMPRODUCT(LEN($M159:$AE162)-LEN(SUBSTITUTE($M159:$AE162,"G", "")))</f>
        <v>0</v>
      </c>
      <c r="AY159" s="240">
        <f>SUMPRODUCT(LEN($AH159:$AH162)-LEN(SUBSTITUTE($AH159:$AH162,"G", "")))</f>
        <v>0</v>
      </c>
      <c r="AZ159" s="237">
        <f>SUMPRODUCT(LEN($AG159:$AG162)-LEN(SUBSTITUTE($AG159:$AG162,"G", "")))</f>
        <v>0</v>
      </c>
      <c r="BA159" s="234">
        <f>SUMPRODUCT(LEN($M159:$AE162)-LEN(SUBSTITUTE($M159:$AE162,"M", "")))</f>
        <v>0</v>
      </c>
      <c r="BB159" s="240">
        <f>SUMPRODUCT(LEN($AH159:$AH162)-LEN(SUBSTITUTE($AH159:$AH162,"M", "")))</f>
        <v>0</v>
      </c>
      <c r="BC159" s="237">
        <f>SUMPRODUCT(LEN($AG159:$AG162)-LEN(SUBSTITUTE($AG159:$AG162,"M", "")))</f>
        <v>0</v>
      </c>
      <c r="BD159" s="291">
        <f>SUMPRODUCT(LEN($AI159:$AI162)-LEN(SUBSTITUTE($AI159:$AI162,"S", "")))</f>
        <v>0</v>
      </c>
      <c r="BE159" s="294">
        <f>SUMPRODUCT(LEN($AI159:$AI162)-LEN(SUBSTITUTE($AI159:$AI162,"F", "")))</f>
        <v>0</v>
      </c>
      <c r="BF159" s="294">
        <f>SUMPRODUCT(LEN($AI159:$AI162)-LEN(SUBSTITUTE($AI159:$AI162,"G", "")))</f>
        <v>0</v>
      </c>
      <c r="BG159" s="297">
        <f>SUMPRODUCT(LEN($AI159:$AI162)-LEN(SUBSTITUTE($AI159:$AI162,"M", "")))</f>
        <v>0</v>
      </c>
    </row>
    <row r="160" spans="2:67" ht="28.15" hidden="1" customHeight="1" outlineLevel="1" thickBot="1">
      <c r="B160" s="34"/>
      <c r="C160" s="266"/>
      <c r="D160" s="43"/>
      <c r="E160" s="103"/>
      <c r="F160" s="103"/>
      <c r="G160" s="102"/>
      <c r="H160" s="260"/>
      <c r="I160" s="270"/>
      <c r="J160" s="270"/>
      <c r="K160" s="270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45"/>
      <c r="AK160" s="245"/>
      <c r="AL160" s="23"/>
      <c r="AM160" s="211"/>
      <c r="AN160" s="211"/>
      <c r="AO160" s="248"/>
      <c r="AP160" s="241"/>
      <c r="AQ160" s="238"/>
      <c r="AR160" s="235"/>
      <c r="AS160" s="241"/>
      <c r="AT160" s="238"/>
      <c r="AU160" s="235"/>
      <c r="AV160" s="241"/>
      <c r="AW160" s="238"/>
      <c r="AX160" s="235"/>
      <c r="AY160" s="241"/>
      <c r="AZ160" s="238"/>
      <c r="BA160" s="235"/>
      <c r="BB160" s="241"/>
      <c r="BC160" s="238"/>
      <c r="BD160" s="292"/>
      <c r="BE160" s="295"/>
      <c r="BF160" s="295"/>
      <c r="BG160" s="298"/>
    </row>
    <row r="161" spans="2:67" ht="28.15" hidden="1" customHeight="1" outlineLevel="1">
      <c r="B161" s="34"/>
      <c r="C161" s="267"/>
      <c r="D161" s="33"/>
      <c r="E161" s="101"/>
      <c r="F161" s="101"/>
      <c r="G161" s="100"/>
      <c r="H161" s="257"/>
      <c r="I161" s="271"/>
      <c r="J161" s="271"/>
      <c r="K161" s="271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45"/>
      <c r="AK161" s="245"/>
      <c r="AL161" s="23"/>
      <c r="AM161" s="211"/>
      <c r="AN161" s="211"/>
      <c r="AO161" s="248"/>
      <c r="AP161" s="241"/>
      <c r="AQ161" s="238"/>
      <c r="AR161" s="235"/>
      <c r="AS161" s="241"/>
      <c r="AT161" s="238"/>
      <c r="AU161" s="235"/>
      <c r="AV161" s="241"/>
      <c r="AW161" s="238"/>
      <c r="AX161" s="235"/>
      <c r="AY161" s="241"/>
      <c r="AZ161" s="238"/>
      <c r="BA161" s="235"/>
      <c r="BB161" s="241"/>
      <c r="BC161" s="238"/>
      <c r="BD161" s="292"/>
      <c r="BE161" s="295"/>
      <c r="BF161" s="295"/>
      <c r="BG161" s="298"/>
    </row>
    <row r="162" spans="2:67" ht="28.15" hidden="1" customHeight="1" outlineLevel="1" thickBot="1">
      <c r="B162" s="22"/>
      <c r="C162" s="268"/>
      <c r="D162" s="21"/>
      <c r="E162" s="109"/>
      <c r="F162" s="109"/>
      <c r="G162" s="108"/>
      <c r="H162" s="258"/>
      <c r="I162" s="272"/>
      <c r="J162" s="272"/>
      <c r="K162" s="27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46"/>
      <c r="AK162" s="246"/>
      <c r="AL162" s="11"/>
      <c r="AM162" s="211"/>
      <c r="AN162" s="211"/>
      <c r="AO162" s="249"/>
      <c r="AP162" s="242"/>
      <c r="AQ162" s="239"/>
      <c r="AR162" s="236"/>
      <c r="AS162" s="242"/>
      <c r="AT162" s="239"/>
      <c r="AU162" s="236"/>
      <c r="AV162" s="242"/>
      <c r="AW162" s="239"/>
      <c r="AX162" s="236"/>
      <c r="AY162" s="242"/>
      <c r="AZ162" s="239"/>
      <c r="BA162" s="236"/>
      <c r="BB162" s="242"/>
      <c r="BC162" s="239"/>
      <c r="BD162" s="293"/>
      <c r="BE162" s="296"/>
      <c r="BF162" s="296"/>
      <c r="BG162" s="299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29" t="s">
        <v>287</v>
      </c>
      <c r="M163" s="278"/>
      <c r="N163" s="229" t="s">
        <v>286</v>
      </c>
      <c r="O163" s="278"/>
      <c r="P163" s="229" t="s">
        <v>286</v>
      </c>
      <c r="Q163" s="230"/>
      <c r="R163" s="229" t="s">
        <v>286</v>
      </c>
      <c r="S163" s="230"/>
      <c r="T163" s="229" t="s">
        <v>286</v>
      </c>
      <c r="U163" s="230"/>
      <c r="V163" s="229" t="s">
        <v>286</v>
      </c>
      <c r="W163" s="230"/>
      <c r="X163" s="229" t="s">
        <v>286</v>
      </c>
      <c r="Y163" s="230"/>
      <c r="Z163" s="229" t="s">
        <v>286</v>
      </c>
      <c r="AA163" s="230"/>
      <c r="AB163" s="229" t="s">
        <v>286</v>
      </c>
      <c r="AC163" s="230"/>
      <c r="AD163" s="229" t="s">
        <v>286</v>
      </c>
      <c r="AE163" s="230"/>
      <c r="AF163" s="243" t="s">
        <v>285</v>
      </c>
      <c r="AG163" s="230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190</v>
      </c>
      <c r="E164" s="275">
        <v>3073.24</v>
      </c>
      <c r="F164" s="276"/>
      <c r="G164" s="277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12</v>
      </c>
      <c r="AP164" s="70">
        <f t="shared" si="11"/>
        <v>2</v>
      </c>
      <c r="AQ164" s="69">
        <f t="shared" si="11"/>
        <v>0</v>
      </c>
      <c r="AR164" s="71">
        <f t="shared" si="11"/>
        <v>32</v>
      </c>
      <c r="AS164" s="70">
        <f t="shared" si="11"/>
        <v>6</v>
      </c>
      <c r="AT164" s="69">
        <f t="shared" si="11"/>
        <v>0</v>
      </c>
      <c r="AU164" s="71">
        <f t="shared" si="11"/>
        <v>1</v>
      </c>
      <c r="AV164" s="70">
        <f t="shared" si="11"/>
        <v>0</v>
      </c>
      <c r="AW164" s="69">
        <f t="shared" si="11"/>
        <v>0</v>
      </c>
      <c r="AX164" s="71">
        <f t="shared" si="11"/>
        <v>5</v>
      </c>
      <c r="AY164" s="70">
        <f t="shared" si="11"/>
        <v>0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1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14</v>
      </c>
      <c r="BL164" s="5">
        <f>SUM(AR164:AT164,BD164)</f>
        <v>39</v>
      </c>
      <c r="BM164" s="5">
        <f>SUM(AU164:AW164,BE164)</f>
        <v>1</v>
      </c>
      <c r="BN164" s="5">
        <f>SUM(AX164:AZ164,BF164)</f>
        <v>5</v>
      </c>
      <c r="BO164" s="5">
        <f>SUM(BA164:BC164,BG164)</f>
        <v>0</v>
      </c>
    </row>
    <row r="165" spans="2:67" ht="28.15" customHeight="1" outlineLevel="1">
      <c r="B165" s="34"/>
      <c r="C165" s="265">
        <v>1</v>
      </c>
      <c r="D165" s="54"/>
      <c r="E165" s="105"/>
      <c r="F165" s="105"/>
      <c r="G165" s="104"/>
      <c r="H165" s="259" t="s">
        <v>329</v>
      </c>
      <c r="I165" s="269">
        <v>86</v>
      </c>
      <c r="J165" s="269">
        <v>21</v>
      </c>
      <c r="K165" s="269">
        <v>4</v>
      </c>
      <c r="L165" s="48">
        <v>1</v>
      </c>
      <c r="M165" s="47" t="s">
        <v>509</v>
      </c>
      <c r="N165" s="48">
        <v>5</v>
      </c>
      <c r="O165" s="47" t="s">
        <v>447</v>
      </c>
      <c r="P165" s="48">
        <v>9</v>
      </c>
      <c r="Q165" s="47" t="s">
        <v>571</v>
      </c>
      <c r="R165" s="48">
        <v>13</v>
      </c>
      <c r="S165" s="47" t="s">
        <v>418</v>
      </c>
      <c r="T165" s="48">
        <v>17</v>
      </c>
      <c r="U165" s="47" t="s">
        <v>417</v>
      </c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570</v>
      </c>
      <c r="AI165" s="45" t="s">
        <v>417</v>
      </c>
      <c r="AJ165" s="244"/>
      <c r="AK165" s="244"/>
      <c r="AL165" s="44"/>
      <c r="AM165" s="247">
        <f>SUMPRODUCT(LEN($M165:$AE168)-LEN(SUBSTITUTE($M165:$AE168,"/", "")))/2</f>
        <v>0</v>
      </c>
      <c r="AN165" s="300">
        <f>SUMPRODUCT(LEN($M165:$AE168)-LEN(SUBSTITUTE($M165:$AE168,"-", "")))</f>
        <v>2</v>
      </c>
      <c r="AO165" s="247">
        <f>SUMPRODUCT(LEN($M165:$AE168)-LEN(SUBSTITUTE($M165:$AE168,"A", "")))</f>
        <v>12</v>
      </c>
      <c r="AP165" s="240">
        <f>SUMPRODUCT(LEN($AH165:$AH168)-LEN(SUBSTITUTE($AH165:$AH168,"A", "")))</f>
        <v>2</v>
      </c>
      <c r="AQ165" s="237">
        <f>SUMPRODUCT(LEN($AG165:$AG168)-LEN(SUBSTITUTE($AG165:$AG168,"A", "")))</f>
        <v>0</v>
      </c>
      <c r="AR165" s="234">
        <f>SUMPRODUCT(LEN($M165:$AE168)-LEN(SUBSTITUTE($M165:$AE168,"S", "")))</f>
        <v>32</v>
      </c>
      <c r="AS165" s="240">
        <f>SUMPRODUCT(LEN($AH165:$AH168)-LEN(SUBSTITUTE($AH165:$AH168,"S", "")))</f>
        <v>6</v>
      </c>
      <c r="AT165" s="237">
        <f>SUMPRODUCT(LEN($AG165:$AG168)-LEN(SUBSTITUTE($AG165:$AG168,"S", "")))</f>
        <v>0</v>
      </c>
      <c r="AU165" s="234">
        <f>SUMPRODUCT(LEN($M165:$AE168)-LEN(SUBSTITUTE($M165:$AE168,"F", "")))</f>
        <v>1</v>
      </c>
      <c r="AV165" s="240">
        <f>SUMPRODUCT(LEN($AH165:$AH168)-LEN(SUBSTITUTE($AH165:$AH168,"F", "")))</f>
        <v>0</v>
      </c>
      <c r="AW165" s="237">
        <f>SUMPRODUCT(LEN($AG165:$AG168)-LEN(SUBSTITUTE($AG165:$AG168,"F", "")))</f>
        <v>0</v>
      </c>
      <c r="AX165" s="234">
        <f>SUMPRODUCT(LEN($M165:$AE168)-LEN(SUBSTITUTE($M165:$AE168,"G", "")))</f>
        <v>5</v>
      </c>
      <c r="AY165" s="240">
        <f>SUMPRODUCT(LEN($AH165:$AH168)-LEN(SUBSTITUTE($AH165:$AH168,"G", "")))</f>
        <v>0</v>
      </c>
      <c r="AZ165" s="237">
        <f>SUMPRODUCT(LEN($AG165:$AG168)-LEN(SUBSTITUTE($AG165:$AG168,"G", "")))</f>
        <v>0</v>
      </c>
      <c r="BA165" s="234">
        <f>SUMPRODUCT(LEN($M165:$AE168)-LEN(SUBSTITUTE($M165:$AE168,"M", "")))</f>
        <v>0</v>
      </c>
      <c r="BB165" s="240">
        <f>SUMPRODUCT(LEN($AH165:$AH168)-LEN(SUBSTITUTE($AH165:$AH168,"M", "")))</f>
        <v>0</v>
      </c>
      <c r="BC165" s="237">
        <f>SUMPRODUCT(LEN($AG165:$AG168)-LEN(SUBSTITUTE($AG165:$AG168,"M", "")))</f>
        <v>0</v>
      </c>
      <c r="BD165" s="291">
        <f>SUMPRODUCT(LEN($AI165:$AI168)-LEN(SUBSTITUTE($AI165:$AI168,"S", "")))</f>
        <v>1</v>
      </c>
      <c r="BE165" s="294">
        <f>SUMPRODUCT(LEN($AI165:$AI168)-LEN(SUBSTITUTE($AI165:$AI168,"F", "")))</f>
        <v>0</v>
      </c>
      <c r="BF165" s="294">
        <f>SUMPRODUCT(LEN($AI165:$AI168)-LEN(SUBSTITUTE($AI165:$AI168,"G", "")))</f>
        <v>0</v>
      </c>
      <c r="BG165" s="297">
        <f>SUMPRODUCT(LEN($AI165:$AI168)-LEN(SUBSTITUTE($AI165:$AI168,"M", "")))</f>
        <v>0</v>
      </c>
    </row>
    <row r="166" spans="2:67" ht="28.15" customHeight="1" outlineLevel="1" thickBot="1">
      <c r="B166" s="34"/>
      <c r="C166" s="266"/>
      <c r="D166" s="43"/>
      <c r="E166" s="103"/>
      <c r="F166" s="103"/>
      <c r="G166" s="102"/>
      <c r="H166" s="260"/>
      <c r="I166" s="270"/>
      <c r="J166" s="270"/>
      <c r="K166" s="270"/>
      <c r="L166" s="37">
        <v>2</v>
      </c>
      <c r="M166" s="36" t="s">
        <v>569</v>
      </c>
      <c r="N166" s="37">
        <v>6</v>
      </c>
      <c r="O166" s="36" t="s">
        <v>568</v>
      </c>
      <c r="P166" s="37">
        <v>10</v>
      </c>
      <c r="Q166" s="36" t="s">
        <v>567</v>
      </c>
      <c r="R166" s="37">
        <v>14</v>
      </c>
      <c r="S166" s="36" t="s">
        <v>418</v>
      </c>
      <c r="T166" s="37">
        <v>18</v>
      </c>
      <c r="U166" s="36"/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45"/>
      <c r="AK166" s="245"/>
      <c r="AL166" s="23"/>
      <c r="AM166" s="248"/>
      <c r="AN166" s="301"/>
      <c r="AO166" s="248"/>
      <c r="AP166" s="241"/>
      <c r="AQ166" s="238"/>
      <c r="AR166" s="235"/>
      <c r="AS166" s="241"/>
      <c r="AT166" s="238"/>
      <c r="AU166" s="235"/>
      <c r="AV166" s="241"/>
      <c r="AW166" s="238"/>
      <c r="AX166" s="235"/>
      <c r="AY166" s="241"/>
      <c r="AZ166" s="238"/>
      <c r="BA166" s="235"/>
      <c r="BB166" s="241"/>
      <c r="BC166" s="238"/>
      <c r="BD166" s="292"/>
      <c r="BE166" s="295"/>
      <c r="BF166" s="295"/>
      <c r="BG166" s="298"/>
    </row>
    <row r="167" spans="2:67" ht="28.15" customHeight="1" outlineLevel="1">
      <c r="B167" s="34"/>
      <c r="C167" s="267"/>
      <c r="D167" s="33"/>
      <c r="E167" s="101"/>
      <c r="F167" s="101"/>
      <c r="G167" s="100"/>
      <c r="H167" s="257">
        <v>192</v>
      </c>
      <c r="I167" s="271"/>
      <c r="J167" s="271"/>
      <c r="K167" s="271"/>
      <c r="L167" s="27">
        <v>3</v>
      </c>
      <c r="M167" s="26" t="s">
        <v>566</v>
      </c>
      <c r="N167" s="27">
        <v>7</v>
      </c>
      <c r="O167" s="26" t="s">
        <v>425</v>
      </c>
      <c r="P167" s="27">
        <v>11</v>
      </c>
      <c r="Q167" s="26" t="s">
        <v>427</v>
      </c>
      <c r="R167" s="27">
        <v>15</v>
      </c>
      <c r="S167" s="26" t="s">
        <v>417</v>
      </c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45"/>
      <c r="AK167" s="245"/>
      <c r="AL167" s="23"/>
      <c r="AM167" s="248"/>
      <c r="AN167" s="301"/>
      <c r="AO167" s="248"/>
      <c r="AP167" s="241"/>
      <c r="AQ167" s="238"/>
      <c r="AR167" s="235"/>
      <c r="AS167" s="241"/>
      <c r="AT167" s="238"/>
      <c r="AU167" s="235"/>
      <c r="AV167" s="241"/>
      <c r="AW167" s="238"/>
      <c r="AX167" s="235"/>
      <c r="AY167" s="241"/>
      <c r="AZ167" s="238"/>
      <c r="BA167" s="235"/>
      <c r="BB167" s="241"/>
      <c r="BC167" s="238"/>
      <c r="BD167" s="292"/>
      <c r="BE167" s="295"/>
      <c r="BF167" s="295"/>
      <c r="BG167" s="298"/>
    </row>
    <row r="168" spans="2:67" ht="28.15" customHeight="1" outlineLevel="1" thickBot="1">
      <c r="B168" s="34"/>
      <c r="C168" s="273"/>
      <c r="D168" s="64"/>
      <c r="E168" s="107"/>
      <c r="F168" s="107"/>
      <c r="G168" s="106"/>
      <c r="H168" s="258"/>
      <c r="I168" s="274"/>
      <c r="J168" s="274"/>
      <c r="K168" s="274"/>
      <c r="L168" s="59">
        <v>4</v>
      </c>
      <c r="M168" s="58" t="s">
        <v>565</v>
      </c>
      <c r="N168" s="59">
        <v>8</v>
      </c>
      <c r="O168" s="58" t="s">
        <v>461</v>
      </c>
      <c r="P168" s="59">
        <v>12</v>
      </c>
      <c r="Q168" s="58" t="s">
        <v>427</v>
      </c>
      <c r="R168" s="59">
        <v>16</v>
      </c>
      <c r="S168" s="58" t="s">
        <v>417</v>
      </c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50"/>
      <c r="AK168" s="250"/>
      <c r="AL168" s="55"/>
      <c r="AM168" s="249"/>
      <c r="AN168" s="302"/>
      <c r="AO168" s="249"/>
      <c r="AP168" s="242"/>
      <c r="AQ168" s="239"/>
      <c r="AR168" s="236"/>
      <c r="AS168" s="242"/>
      <c r="AT168" s="239"/>
      <c r="AU168" s="236"/>
      <c r="AV168" s="242"/>
      <c r="AW168" s="239"/>
      <c r="AX168" s="236"/>
      <c r="AY168" s="242"/>
      <c r="AZ168" s="239"/>
      <c r="BA168" s="236"/>
      <c r="BB168" s="242"/>
      <c r="BC168" s="239"/>
      <c r="BD168" s="293"/>
      <c r="BE168" s="296"/>
      <c r="BF168" s="296"/>
      <c r="BG168" s="299"/>
    </row>
    <row r="169" spans="2:67" ht="28.15" hidden="1" customHeight="1" outlineLevel="1">
      <c r="B169" s="34"/>
      <c r="C169" s="265">
        <v>2</v>
      </c>
      <c r="D169" s="54"/>
      <c r="E169" s="105"/>
      <c r="F169" s="105"/>
      <c r="G169" s="104"/>
      <c r="H169" s="259"/>
      <c r="I169" s="269"/>
      <c r="J169" s="269"/>
      <c r="K169" s="269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51"/>
      <c r="AK169" s="254"/>
      <c r="AL169" s="44"/>
      <c r="AM169" s="211"/>
      <c r="AN169" s="211"/>
      <c r="AO169" s="247">
        <f>SUMPRODUCT(LEN($M169:$AE172)-LEN(SUBSTITUTE($M169:$AE172,"A", "")))</f>
        <v>0</v>
      </c>
      <c r="AP169" s="240">
        <f>SUMPRODUCT(LEN($AH169:$AH172)-LEN(SUBSTITUTE($AH169:$AH172,"A", "")))</f>
        <v>0</v>
      </c>
      <c r="AQ169" s="237">
        <f>SUMPRODUCT(LEN($AG169:$AG172)-LEN(SUBSTITUTE($AG169:$AG172,"A", "")))</f>
        <v>0</v>
      </c>
      <c r="AR169" s="234">
        <f>SUMPRODUCT(LEN($M169:$AE172)-LEN(SUBSTITUTE($M169:$AE172,"S", "")))</f>
        <v>0</v>
      </c>
      <c r="AS169" s="240">
        <f>SUMPRODUCT(LEN($AH169:$AH172)-LEN(SUBSTITUTE($AH169:$AH172,"S", "")))</f>
        <v>0</v>
      </c>
      <c r="AT169" s="237">
        <f>SUMPRODUCT(LEN($AG169:$AG172)-LEN(SUBSTITUTE($AG169:$AG172,"S", "")))</f>
        <v>0</v>
      </c>
      <c r="AU169" s="234">
        <f>SUMPRODUCT(LEN($M169:$AE172)-LEN(SUBSTITUTE($M169:$AE172,"F", "")))</f>
        <v>0</v>
      </c>
      <c r="AV169" s="240">
        <f>SUMPRODUCT(LEN($AH169:$AH172)-LEN(SUBSTITUTE($AH169:$AH172,"F", "")))</f>
        <v>0</v>
      </c>
      <c r="AW169" s="237">
        <f>SUMPRODUCT(LEN($AG169:$AG172)-LEN(SUBSTITUTE($AG169:$AG172,"F", "")))</f>
        <v>0</v>
      </c>
      <c r="AX169" s="234">
        <f>SUMPRODUCT(LEN($M169:$AE172)-LEN(SUBSTITUTE($M169:$AE172,"G", "")))</f>
        <v>0</v>
      </c>
      <c r="AY169" s="240">
        <f>SUMPRODUCT(LEN($AH169:$AH172)-LEN(SUBSTITUTE($AH169:$AH172,"G", "")))</f>
        <v>0</v>
      </c>
      <c r="AZ169" s="237">
        <f>SUMPRODUCT(LEN($AG169:$AG172)-LEN(SUBSTITUTE($AG169:$AG172,"G", "")))</f>
        <v>0</v>
      </c>
      <c r="BA169" s="234">
        <f>SUMPRODUCT(LEN($M169:$AE172)-LEN(SUBSTITUTE($M169:$AE172,"M", "")))</f>
        <v>0</v>
      </c>
      <c r="BB169" s="240">
        <f>SUMPRODUCT(LEN($AH169:$AH172)-LEN(SUBSTITUTE($AH169:$AH172,"M", "")))</f>
        <v>0</v>
      </c>
      <c r="BC169" s="237">
        <f>SUMPRODUCT(LEN($AG169:$AG172)-LEN(SUBSTITUTE($AG169:$AG172,"M", "")))</f>
        <v>0</v>
      </c>
      <c r="BD169" s="291">
        <f>SUMPRODUCT(LEN($AI169:$AI172)-LEN(SUBSTITUTE($AI169:$AI172,"S", "")))</f>
        <v>0</v>
      </c>
      <c r="BE169" s="294">
        <f>SUMPRODUCT(LEN($AI169:$AI172)-LEN(SUBSTITUTE($AI169:$AI172,"F", "")))</f>
        <v>0</v>
      </c>
      <c r="BF169" s="294">
        <f>SUMPRODUCT(LEN($AI169:$AI172)-LEN(SUBSTITUTE($AI169:$AI172,"G", "")))</f>
        <v>0</v>
      </c>
      <c r="BG169" s="297">
        <f>SUMPRODUCT(LEN($AI169:$AI172)-LEN(SUBSTITUTE($AI169:$AI172,"M", "")))</f>
        <v>0</v>
      </c>
    </row>
    <row r="170" spans="2:67" ht="28.15" hidden="1" customHeight="1" outlineLevel="1" thickBot="1">
      <c r="B170" s="34"/>
      <c r="C170" s="266"/>
      <c r="D170" s="43"/>
      <c r="E170" s="103"/>
      <c r="F170" s="103"/>
      <c r="G170" s="102"/>
      <c r="H170" s="260"/>
      <c r="I170" s="270"/>
      <c r="J170" s="270"/>
      <c r="K170" s="270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52"/>
      <c r="AK170" s="255"/>
      <c r="AL170" s="23"/>
      <c r="AM170" s="211"/>
      <c r="AN170" s="211"/>
      <c r="AO170" s="248"/>
      <c r="AP170" s="241"/>
      <c r="AQ170" s="238"/>
      <c r="AR170" s="235"/>
      <c r="AS170" s="241"/>
      <c r="AT170" s="238"/>
      <c r="AU170" s="235"/>
      <c r="AV170" s="241"/>
      <c r="AW170" s="238"/>
      <c r="AX170" s="235"/>
      <c r="AY170" s="241"/>
      <c r="AZ170" s="238"/>
      <c r="BA170" s="235"/>
      <c r="BB170" s="241"/>
      <c r="BC170" s="238"/>
      <c r="BD170" s="292"/>
      <c r="BE170" s="295"/>
      <c r="BF170" s="295"/>
      <c r="BG170" s="298"/>
    </row>
    <row r="171" spans="2:67" ht="28.15" hidden="1" customHeight="1" outlineLevel="1">
      <c r="B171" s="34"/>
      <c r="C171" s="267"/>
      <c r="D171" s="33"/>
      <c r="E171" s="101"/>
      <c r="F171" s="101"/>
      <c r="G171" s="100"/>
      <c r="H171" s="257"/>
      <c r="I171" s="271"/>
      <c r="J171" s="271"/>
      <c r="K171" s="271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52"/>
      <c r="AK171" s="255"/>
      <c r="AL171" s="23"/>
      <c r="AM171" s="211"/>
      <c r="AN171" s="211"/>
      <c r="AO171" s="248"/>
      <c r="AP171" s="241"/>
      <c r="AQ171" s="238"/>
      <c r="AR171" s="235"/>
      <c r="AS171" s="241"/>
      <c r="AT171" s="238"/>
      <c r="AU171" s="235"/>
      <c r="AV171" s="241"/>
      <c r="AW171" s="238"/>
      <c r="AX171" s="235"/>
      <c r="AY171" s="241"/>
      <c r="AZ171" s="238"/>
      <c r="BA171" s="235"/>
      <c r="BB171" s="241"/>
      <c r="BC171" s="238"/>
      <c r="BD171" s="292"/>
      <c r="BE171" s="295"/>
      <c r="BF171" s="295"/>
      <c r="BG171" s="298"/>
    </row>
    <row r="172" spans="2:67" ht="28.15" hidden="1" customHeight="1" outlineLevel="1" thickBot="1">
      <c r="B172" s="34"/>
      <c r="C172" s="273"/>
      <c r="D172" s="64"/>
      <c r="E172" s="107"/>
      <c r="F172" s="107"/>
      <c r="G172" s="106"/>
      <c r="H172" s="258"/>
      <c r="I172" s="274"/>
      <c r="J172" s="274"/>
      <c r="K172" s="274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53"/>
      <c r="AK172" s="256"/>
      <c r="AL172" s="55"/>
      <c r="AM172" s="211"/>
      <c r="AN172" s="211"/>
      <c r="AO172" s="249"/>
      <c r="AP172" s="242"/>
      <c r="AQ172" s="239"/>
      <c r="AR172" s="236"/>
      <c r="AS172" s="242"/>
      <c r="AT172" s="239"/>
      <c r="AU172" s="236"/>
      <c r="AV172" s="242"/>
      <c r="AW172" s="239"/>
      <c r="AX172" s="236"/>
      <c r="AY172" s="242"/>
      <c r="AZ172" s="239"/>
      <c r="BA172" s="236"/>
      <c r="BB172" s="242"/>
      <c r="BC172" s="239"/>
      <c r="BD172" s="293"/>
      <c r="BE172" s="296"/>
      <c r="BF172" s="296"/>
      <c r="BG172" s="299"/>
    </row>
    <row r="173" spans="2:67" ht="28.15" hidden="1" customHeight="1" outlineLevel="1">
      <c r="B173" s="34"/>
      <c r="C173" s="265">
        <v>3</v>
      </c>
      <c r="D173" s="54"/>
      <c r="E173" s="105"/>
      <c r="F173" s="105"/>
      <c r="G173" s="104"/>
      <c r="H173" s="259"/>
      <c r="I173" s="269"/>
      <c r="J173" s="269"/>
      <c r="K173" s="269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44"/>
      <c r="AK173" s="244"/>
      <c r="AL173" s="44"/>
      <c r="AM173" s="211"/>
      <c r="AN173" s="211"/>
      <c r="AO173" s="247">
        <f>SUMPRODUCT(LEN($M173:$AE176)-LEN(SUBSTITUTE($M173:$AE176,"A", "")))</f>
        <v>0</v>
      </c>
      <c r="AP173" s="240">
        <f>SUMPRODUCT(LEN($AH173:$AH176)-LEN(SUBSTITUTE($AH173:$AH176,"A", "")))</f>
        <v>0</v>
      </c>
      <c r="AQ173" s="237">
        <f>SUMPRODUCT(LEN($AG173:$AG176)-LEN(SUBSTITUTE($AG173:$AG176,"A", "")))</f>
        <v>0</v>
      </c>
      <c r="AR173" s="234">
        <f>SUMPRODUCT(LEN($M173:$AE176)-LEN(SUBSTITUTE($M173:$AE176,"S", "")))</f>
        <v>0</v>
      </c>
      <c r="AS173" s="240">
        <f>SUMPRODUCT(LEN($AH173:$AH176)-LEN(SUBSTITUTE($AH173:$AH176,"S", "")))</f>
        <v>0</v>
      </c>
      <c r="AT173" s="237">
        <f>SUMPRODUCT(LEN($AG173:$AG176)-LEN(SUBSTITUTE($AG173:$AG176,"S", "")))</f>
        <v>0</v>
      </c>
      <c r="AU173" s="234">
        <f>SUMPRODUCT(LEN($M173:$AE176)-LEN(SUBSTITUTE($M173:$AE176,"F", "")))</f>
        <v>0</v>
      </c>
      <c r="AV173" s="240">
        <f>SUMPRODUCT(LEN($AH173:$AH176)-LEN(SUBSTITUTE($AH173:$AH176,"F", "")))</f>
        <v>0</v>
      </c>
      <c r="AW173" s="237">
        <f>SUMPRODUCT(LEN($AG173:$AG176)-LEN(SUBSTITUTE($AG173:$AG176,"F", "")))</f>
        <v>0</v>
      </c>
      <c r="AX173" s="234">
        <f>SUMPRODUCT(LEN($M173:$AE176)-LEN(SUBSTITUTE($M173:$AE176,"G", "")))</f>
        <v>0</v>
      </c>
      <c r="AY173" s="240">
        <f>SUMPRODUCT(LEN($AH173:$AH176)-LEN(SUBSTITUTE($AH173:$AH176,"G", "")))</f>
        <v>0</v>
      </c>
      <c r="AZ173" s="237">
        <f>SUMPRODUCT(LEN($AG173:$AG176)-LEN(SUBSTITUTE($AG173:$AG176,"G", "")))</f>
        <v>0</v>
      </c>
      <c r="BA173" s="234">
        <f>SUMPRODUCT(LEN($M173:$AE176)-LEN(SUBSTITUTE($M173:$AE176,"M", "")))</f>
        <v>0</v>
      </c>
      <c r="BB173" s="240">
        <f>SUMPRODUCT(LEN($AH173:$AH176)-LEN(SUBSTITUTE($AH173:$AH176,"M", "")))</f>
        <v>0</v>
      </c>
      <c r="BC173" s="237">
        <f>SUMPRODUCT(LEN($AG173:$AG176)-LEN(SUBSTITUTE($AG173:$AG176,"M", "")))</f>
        <v>0</v>
      </c>
      <c r="BD173" s="291">
        <f>SUMPRODUCT(LEN($AI173:$AI176)-LEN(SUBSTITUTE($AI173:$AI176,"S", "")))</f>
        <v>0</v>
      </c>
      <c r="BE173" s="294">
        <f>SUMPRODUCT(LEN($AI173:$AI176)-LEN(SUBSTITUTE($AI173:$AI176,"F", "")))</f>
        <v>0</v>
      </c>
      <c r="BF173" s="294">
        <f>SUMPRODUCT(LEN($AI173:$AI176)-LEN(SUBSTITUTE($AI173:$AI176,"G", "")))</f>
        <v>0</v>
      </c>
      <c r="BG173" s="297">
        <f>SUMPRODUCT(LEN($AI173:$AI176)-LEN(SUBSTITUTE($AI173:$AI176,"M", "")))</f>
        <v>0</v>
      </c>
    </row>
    <row r="174" spans="2:67" ht="28.15" hidden="1" customHeight="1" outlineLevel="1" thickBot="1">
      <c r="B174" s="34"/>
      <c r="C174" s="266"/>
      <c r="D174" s="43"/>
      <c r="E174" s="103"/>
      <c r="F174" s="103"/>
      <c r="G174" s="102"/>
      <c r="H174" s="260"/>
      <c r="I174" s="270"/>
      <c r="J174" s="270"/>
      <c r="K174" s="270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45"/>
      <c r="AK174" s="245"/>
      <c r="AL174" s="23"/>
      <c r="AM174" s="211"/>
      <c r="AN174" s="211"/>
      <c r="AO174" s="248"/>
      <c r="AP174" s="241"/>
      <c r="AQ174" s="238"/>
      <c r="AR174" s="235"/>
      <c r="AS174" s="241"/>
      <c r="AT174" s="238"/>
      <c r="AU174" s="235"/>
      <c r="AV174" s="241"/>
      <c r="AW174" s="238"/>
      <c r="AX174" s="235"/>
      <c r="AY174" s="241"/>
      <c r="AZ174" s="238"/>
      <c r="BA174" s="235"/>
      <c r="BB174" s="241"/>
      <c r="BC174" s="238"/>
      <c r="BD174" s="292"/>
      <c r="BE174" s="295"/>
      <c r="BF174" s="295"/>
      <c r="BG174" s="298"/>
    </row>
    <row r="175" spans="2:67" ht="28.15" hidden="1" customHeight="1" outlineLevel="1">
      <c r="B175" s="34"/>
      <c r="C175" s="267"/>
      <c r="D175" s="33"/>
      <c r="E175" s="101"/>
      <c r="F175" s="101"/>
      <c r="G175" s="100"/>
      <c r="H175" s="257"/>
      <c r="I175" s="271"/>
      <c r="J175" s="271"/>
      <c r="K175" s="271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45"/>
      <c r="AK175" s="245"/>
      <c r="AL175" s="23"/>
      <c r="AM175" s="211"/>
      <c r="AN175" s="211"/>
      <c r="AO175" s="248"/>
      <c r="AP175" s="241"/>
      <c r="AQ175" s="238"/>
      <c r="AR175" s="235"/>
      <c r="AS175" s="241"/>
      <c r="AT175" s="238"/>
      <c r="AU175" s="235"/>
      <c r="AV175" s="241"/>
      <c r="AW175" s="238"/>
      <c r="AX175" s="235"/>
      <c r="AY175" s="241"/>
      <c r="AZ175" s="238"/>
      <c r="BA175" s="235"/>
      <c r="BB175" s="241"/>
      <c r="BC175" s="238"/>
      <c r="BD175" s="292"/>
      <c r="BE175" s="295"/>
      <c r="BF175" s="295"/>
      <c r="BG175" s="298"/>
    </row>
    <row r="176" spans="2:67" ht="28.15" hidden="1" customHeight="1" outlineLevel="1" thickBot="1">
      <c r="B176" s="22"/>
      <c r="C176" s="268"/>
      <c r="D176" s="21"/>
      <c r="E176" s="109"/>
      <c r="F176" s="109"/>
      <c r="G176" s="108"/>
      <c r="H176" s="258"/>
      <c r="I176" s="272"/>
      <c r="J176" s="272"/>
      <c r="K176" s="27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46"/>
      <c r="AK176" s="246"/>
      <c r="AL176" s="11"/>
      <c r="AM176" s="211"/>
      <c r="AN176" s="211"/>
      <c r="AO176" s="249"/>
      <c r="AP176" s="242"/>
      <c r="AQ176" s="239"/>
      <c r="AR176" s="236"/>
      <c r="AS176" s="242"/>
      <c r="AT176" s="239"/>
      <c r="AU176" s="236"/>
      <c r="AV176" s="242"/>
      <c r="AW176" s="239"/>
      <c r="AX176" s="236"/>
      <c r="AY176" s="242"/>
      <c r="AZ176" s="239"/>
      <c r="BA176" s="236"/>
      <c r="BB176" s="242"/>
      <c r="BC176" s="239"/>
      <c r="BD176" s="293"/>
      <c r="BE176" s="296"/>
      <c r="BF176" s="296"/>
      <c r="BG176" s="299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29" t="s">
        <v>287</v>
      </c>
      <c r="M177" s="278"/>
      <c r="N177" s="229" t="s">
        <v>286</v>
      </c>
      <c r="O177" s="278"/>
      <c r="P177" s="229" t="s">
        <v>286</v>
      </c>
      <c r="Q177" s="230"/>
      <c r="R177" s="229" t="s">
        <v>286</v>
      </c>
      <c r="S177" s="230"/>
      <c r="T177" s="229" t="s">
        <v>286</v>
      </c>
      <c r="U177" s="230"/>
      <c r="V177" s="229" t="s">
        <v>286</v>
      </c>
      <c r="W177" s="230"/>
      <c r="X177" s="229" t="s">
        <v>286</v>
      </c>
      <c r="Y177" s="230"/>
      <c r="Z177" s="229" t="s">
        <v>286</v>
      </c>
      <c r="AA177" s="230"/>
      <c r="AB177" s="229" t="s">
        <v>286</v>
      </c>
      <c r="AC177" s="230"/>
      <c r="AD177" s="229" t="s">
        <v>286</v>
      </c>
      <c r="AE177" s="230"/>
      <c r="AF177" s="243" t="s">
        <v>285</v>
      </c>
      <c r="AG177" s="230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190</v>
      </c>
      <c r="E178" s="275">
        <v>2847.19</v>
      </c>
      <c r="F178" s="276"/>
      <c r="G178" s="277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23</v>
      </c>
      <c r="AP178" s="70">
        <f t="shared" si="12"/>
        <v>3</v>
      </c>
      <c r="AQ178" s="69">
        <f t="shared" si="12"/>
        <v>0</v>
      </c>
      <c r="AR178" s="71">
        <f t="shared" si="12"/>
        <v>27</v>
      </c>
      <c r="AS178" s="70">
        <f t="shared" si="12"/>
        <v>6</v>
      </c>
      <c r="AT178" s="69">
        <f t="shared" si="12"/>
        <v>0</v>
      </c>
      <c r="AU178" s="71">
        <f t="shared" si="12"/>
        <v>1</v>
      </c>
      <c r="AV178" s="70">
        <f t="shared" si="12"/>
        <v>0</v>
      </c>
      <c r="AW178" s="69">
        <f t="shared" si="12"/>
        <v>0</v>
      </c>
      <c r="AX178" s="71">
        <f t="shared" si="12"/>
        <v>5</v>
      </c>
      <c r="AY178" s="70">
        <f t="shared" si="12"/>
        <v>0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257</v>
      </c>
      <c r="BK178" s="5">
        <f>SUM(AO178:AQ178)</f>
        <v>26</v>
      </c>
      <c r="BL178" s="5">
        <f>SUM(AR178:AT178,BD178)</f>
        <v>33</v>
      </c>
      <c r="BM178" s="5">
        <f>SUM(AU178:AW178,BE178)</f>
        <v>1</v>
      </c>
      <c r="BN178" s="5">
        <f>SUM(AX178:AZ178,BF178)</f>
        <v>5</v>
      </c>
      <c r="BO178" s="5">
        <f>SUM(BA178:BC178,BG178)</f>
        <v>0</v>
      </c>
    </row>
    <row r="179" spans="2:67" ht="28.15" customHeight="1" outlineLevel="1">
      <c r="B179" s="34"/>
      <c r="C179" s="265">
        <v>1</v>
      </c>
      <c r="D179" s="54"/>
      <c r="E179" s="105"/>
      <c r="F179" s="105"/>
      <c r="G179" s="104"/>
      <c r="H179" s="259" t="s">
        <v>329</v>
      </c>
      <c r="I179" s="269">
        <v>80</v>
      </c>
      <c r="J179" s="269">
        <v>20</v>
      </c>
      <c r="K179" s="269">
        <v>5</v>
      </c>
      <c r="L179" s="48">
        <v>1</v>
      </c>
      <c r="M179" s="47" t="s">
        <v>537</v>
      </c>
      <c r="N179" s="48">
        <v>5</v>
      </c>
      <c r="O179" s="47" t="s">
        <v>564</v>
      </c>
      <c r="P179" s="48">
        <v>9</v>
      </c>
      <c r="Q179" s="47" t="s">
        <v>469</v>
      </c>
      <c r="R179" s="48">
        <v>13</v>
      </c>
      <c r="S179" s="47" t="s">
        <v>425</v>
      </c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461</v>
      </c>
      <c r="AI179" s="45"/>
      <c r="AJ179" s="244">
        <v>8</v>
      </c>
      <c r="AK179" s="244"/>
      <c r="AL179" s="44"/>
      <c r="AM179" s="247">
        <f>SUMPRODUCT(LEN($M179:$AE182)-LEN(SUBSTITUTE($M179:$AE182,"/", "")))/2</f>
        <v>3</v>
      </c>
      <c r="AN179" s="300">
        <f>SUMPRODUCT(LEN($M179:$AE182)-LEN(SUBSTITUTE($M179:$AE182,"-", "")))</f>
        <v>0</v>
      </c>
      <c r="AO179" s="247">
        <f>SUMPRODUCT(LEN($M179:$AE182)-LEN(SUBSTITUTE($M179:$AE182,"A", "")))</f>
        <v>23</v>
      </c>
      <c r="AP179" s="240">
        <f>SUMPRODUCT(LEN($AH179:$AH182)-LEN(SUBSTITUTE($AH179:$AH182,"A", "")))</f>
        <v>3</v>
      </c>
      <c r="AQ179" s="237">
        <f>SUMPRODUCT(LEN($AG179:$AG182)-LEN(SUBSTITUTE($AG179:$AG182,"A", "")))</f>
        <v>0</v>
      </c>
      <c r="AR179" s="234">
        <f>SUMPRODUCT(LEN($M179:$AE182)-LEN(SUBSTITUTE($M179:$AE182,"S", "")))</f>
        <v>27</v>
      </c>
      <c r="AS179" s="240">
        <f>SUMPRODUCT(LEN($AH179:$AH182)-LEN(SUBSTITUTE($AH179:$AH182,"S", "")))</f>
        <v>6</v>
      </c>
      <c r="AT179" s="237">
        <f>SUMPRODUCT(LEN($AG179:$AG182)-LEN(SUBSTITUTE($AG179:$AG182,"S", "")))</f>
        <v>0</v>
      </c>
      <c r="AU179" s="234">
        <f>SUMPRODUCT(LEN($M179:$AE182)-LEN(SUBSTITUTE($M179:$AE182,"F", "")))</f>
        <v>1</v>
      </c>
      <c r="AV179" s="240">
        <f>SUMPRODUCT(LEN($AH179:$AH182)-LEN(SUBSTITUTE($AH179:$AH182,"F", "")))</f>
        <v>0</v>
      </c>
      <c r="AW179" s="237">
        <f>SUMPRODUCT(LEN($AG179:$AG182)-LEN(SUBSTITUTE($AG179:$AG182,"F", "")))</f>
        <v>0</v>
      </c>
      <c r="AX179" s="234">
        <f>SUMPRODUCT(LEN($M179:$AE182)-LEN(SUBSTITUTE($M179:$AE182,"G", "")))</f>
        <v>5</v>
      </c>
      <c r="AY179" s="240">
        <f>SUMPRODUCT(LEN($AH179:$AH182)-LEN(SUBSTITUTE($AH179:$AH182,"G", "")))</f>
        <v>0</v>
      </c>
      <c r="AZ179" s="237">
        <f>SUMPRODUCT(LEN($AG179:$AG182)-LEN(SUBSTITUTE($AG179:$AG182,"G", "")))</f>
        <v>0</v>
      </c>
      <c r="BA179" s="234">
        <f>SUMPRODUCT(LEN($M179:$AE182)-LEN(SUBSTITUTE($M179:$AE182,"M", "")))</f>
        <v>0</v>
      </c>
      <c r="BB179" s="240">
        <f>SUMPRODUCT(LEN($AH179:$AH182)-LEN(SUBSTITUTE($AH179:$AH182,"M", "")))</f>
        <v>0</v>
      </c>
      <c r="BC179" s="237">
        <f>SUMPRODUCT(LEN($AG179:$AG182)-LEN(SUBSTITUTE($AG179:$AG182,"M", "")))</f>
        <v>0</v>
      </c>
      <c r="BD179" s="291">
        <f>SUMPRODUCT(LEN($AI179:$AI182)-LEN(SUBSTITUTE($AI179:$AI182,"S", "")))</f>
        <v>0</v>
      </c>
      <c r="BE179" s="294">
        <f>SUMPRODUCT(LEN($AI179:$AI182)-LEN(SUBSTITUTE($AI179:$AI182,"F", "")))</f>
        <v>0</v>
      </c>
      <c r="BF179" s="294">
        <f>SUMPRODUCT(LEN($AI179:$AI182)-LEN(SUBSTITUTE($AI179:$AI182,"G", "")))</f>
        <v>0</v>
      </c>
      <c r="BG179" s="297">
        <f>SUMPRODUCT(LEN($AI179:$AI182)-LEN(SUBSTITUTE($AI179:$AI182,"M", "")))</f>
        <v>0</v>
      </c>
    </row>
    <row r="180" spans="2:67" ht="28.15" customHeight="1" outlineLevel="1" thickBot="1">
      <c r="B180" s="34"/>
      <c r="C180" s="266"/>
      <c r="D180" s="43"/>
      <c r="E180" s="103"/>
      <c r="F180" s="103"/>
      <c r="G180" s="102"/>
      <c r="H180" s="260"/>
      <c r="I180" s="270"/>
      <c r="J180" s="270"/>
      <c r="K180" s="270"/>
      <c r="L180" s="37">
        <v>2</v>
      </c>
      <c r="M180" s="36" t="s">
        <v>552</v>
      </c>
      <c r="N180" s="37">
        <v>6</v>
      </c>
      <c r="O180" s="217" t="s">
        <v>563</v>
      </c>
      <c r="P180" s="37">
        <v>10</v>
      </c>
      <c r="Q180" s="36" t="s">
        <v>469</v>
      </c>
      <c r="R180" s="37">
        <v>14</v>
      </c>
      <c r="S180" s="36" t="s">
        <v>418</v>
      </c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562</v>
      </c>
      <c r="AI180" s="24"/>
      <c r="AJ180" s="245"/>
      <c r="AK180" s="245"/>
      <c r="AL180" s="23"/>
      <c r="AM180" s="248"/>
      <c r="AN180" s="301"/>
      <c r="AO180" s="248"/>
      <c r="AP180" s="241"/>
      <c r="AQ180" s="238"/>
      <c r="AR180" s="235"/>
      <c r="AS180" s="241"/>
      <c r="AT180" s="238"/>
      <c r="AU180" s="235"/>
      <c r="AV180" s="241"/>
      <c r="AW180" s="238"/>
      <c r="AX180" s="235"/>
      <c r="AY180" s="241"/>
      <c r="AZ180" s="238"/>
      <c r="BA180" s="235"/>
      <c r="BB180" s="241"/>
      <c r="BC180" s="238"/>
      <c r="BD180" s="292"/>
      <c r="BE180" s="295"/>
      <c r="BF180" s="295"/>
      <c r="BG180" s="298"/>
    </row>
    <row r="181" spans="2:67" ht="28.15" customHeight="1" outlineLevel="1">
      <c r="B181" s="34"/>
      <c r="C181" s="267"/>
      <c r="D181" s="33"/>
      <c r="E181" s="101"/>
      <c r="F181" s="101"/>
      <c r="G181" s="100"/>
      <c r="H181" s="257">
        <v>193</v>
      </c>
      <c r="I181" s="271"/>
      <c r="J181" s="271"/>
      <c r="K181" s="271"/>
      <c r="L181" s="27">
        <v>3</v>
      </c>
      <c r="M181" s="26" t="s">
        <v>561</v>
      </c>
      <c r="N181" s="27">
        <v>7</v>
      </c>
      <c r="O181" s="26" t="s">
        <v>482</v>
      </c>
      <c r="P181" s="27">
        <v>11</v>
      </c>
      <c r="Q181" s="26" t="s">
        <v>444</v>
      </c>
      <c r="R181" s="27">
        <v>15</v>
      </c>
      <c r="S181" s="26" t="s">
        <v>417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45"/>
      <c r="AK181" s="245"/>
      <c r="AL181" s="23"/>
      <c r="AM181" s="248"/>
      <c r="AN181" s="301"/>
      <c r="AO181" s="248"/>
      <c r="AP181" s="241"/>
      <c r="AQ181" s="238"/>
      <c r="AR181" s="235"/>
      <c r="AS181" s="241"/>
      <c r="AT181" s="238"/>
      <c r="AU181" s="235"/>
      <c r="AV181" s="241"/>
      <c r="AW181" s="238"/>
      <c r="AX181" s="235"/>
      <c r="AY181" s="241"/>
      <c r="AZ181" s="238"/>
      <c r="BA181" s="235"/>
      <c r="BB181" s="241"/>
      <c r="BC181" s="238"/>
      <c r="BD181" s="292"/>
      <c r="BE181" s="295"/>
      <c r="BF181" s="295"/>
      <c r="BG181" s="298"/>
    </row>
    <row r="182" spans="2:67" ht="28.15" customHeight="1" outlineLevel="1" thickBot="1">
      <c r="B182" s="34"/>
      <c r="C182" s="273"/>
      <c r="D182" s="64"/>
      <c r="E182" s="107"/>
      <c r="F182" s="107"/>
      <c r="G182" s="106"/>
      <c r="H182" s="258"/>
      <c r="I182" s="274"/>
      <c r="J182" s="274"/>
      <c r="K182" s="274"/>
      <c r="L182" s="59">
        <v>4</v>
      </c>
      <c r="M182" s="58" t="s">
        <v>560</v>
      </c>
      <c r="N182" s="59">
        <v>8</v>
      </c>
      <c r="O182" s="58" t="s">
        <v>454</v>
      </c>
      <c r="P182" s="59">
        <v>12</v>
      </c>
      <c r="Q182" s="58" t="s">
        <v>424</v>
      </c>
      <c r="R182" s="59">
        <v>16</v>
      </c>
      <c r="S182" s="58"/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50"/>
      <c r="AK182" s="250"/>
      <c r="AL182" s="55"/>
      <c r="AM182" s="249"/>
      <c r="AN182" s="302"/>
      <c r="AO182" s="249"/>
      <c r="AP182" s="242"/>
      <c r="AQ182" s="239"/>
      <c r="AR182" s="236"/>
      <c r="AS182" s="242"/>
      <c r="AT182" s="239"/>
      <c r="AU182" s="236"/>
      <c r="AV182" s="242"/>
      <c r="AW182" s="239"/>
      <c r="AX182" s="236"/>
      <c r="AY182" s="242"/>
      <c r="AZ182" s="239"/>
      <c r="BA182" s="236"/>
      <c r="BB182" s="242"/>
      <c r="BC182" s="239"/>
      <c r="BD182" s="293"/>
      <c r="BE182" s="296"/>
      <c r="BF182" s="296"/>
      <c r="BG182" s="299"/>
    </row>
    <row r="183" spans="2:67" ht="28.15" hidden="1" customHeight="1" outlineLevel="1">
      <c r="B183" s="34"/>
      <c r="C183" s="265">
        <v>2</v>
      </c>
      <c r="D183" s="54"/>
      <c r="E183" s="105"/>
      <c r="F183" s="105"/>
      <c r="G183" s="104"/>
      <c r="H183" s="259"/>
      <c r="I183" s="269"/>
      <c r="J183" s="269"/>
      <c r="K183" s="269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51"/>
      <c r="AK183" s="254"/>
      <c r="AL183" s="44"/>
      <c r="AM183" s="211"/>
      <c r="AN183" s="211"/>
      <c r="AO183" s="247">
        <f>SUMPRODUCT(LEN($M183:$AE186)-LEN(SUBSTITUTE($M183:$AE186,"A", "")))</f>
        <v>0</v>
      </c>
      <c r="AP183" s="240">
        <f>SUMPRODUCT(LEN($AH183:$AH186)-LEN(SUBSTITUTE($AH183:$AH186,"A", "")))</f>
        <v>0</v>
      </c>
      <c r="AQ183" s="237">
        <f>SUMPRODUCT(LEN($AG183:$AG186)-LEN(SUBSTITUTE($AG183:$AG186,"A", "")))</f>
        <v>0</v>
      </c>
      <c r="AR183" s="234">
        <f>SUMPRODUCT(LEN($M183:$AE186)-LEN(SUBSTITUTE($M183:$AE186,"S", "")))</f>
        <v>0</v>
      </c>
      <c r="AS183" s="240">
        <f>SUMPRODUCT(LEN($AH183:$AH186)-LEN(SUBSTITUTE($AH183:$AH186,"S", "")))</f>
        <v>0</v>
      </c>
      <c r="AT183" s="237">
        <f>SUMPRODUCT(LEN($AG183:$AG186)-LEN(SUBSTITUTE($AG183:$AG186,"S", "")))</f>
        <v>0</v>
      </c>
      <c r="AU183" s="234">
        <f>SUMPRODUCT(LEN($M183:$AE186)-LEN(SUBSTITUTE($M183:$AE186,"F", "")))</f>
        <v>0</v>
      </c>
      <c r="AV183" s="240">
        <f>SUMPRODUCT(LEN($AH183:$AH186)-LEN(SUBSTITUTE($AH183:$AH186,"F", "")))</f>
        <v>0</v>
      </c>
      <c r="AW183" s="237">
        <f>SUMPRODUCT(LEN($AG183:$AG186)-LEN(SUBSTITUTE($AG183:$AG186,"F", "")))</f>
        <v>0</v>
      </c>
      <c r="AX183" s="234">
        <f>SUMPRODUCT(LEN($M183:$AE186)-LEN(SUBSTITUTE($M183:$AE186,"G", "")))</f>
        <v>0</v>
      </c>
      <c r="AY183" s="240">
        <f>SUMPRODUCT(LEN($AH183:$AH186)-LEN(SUBSTITUTE($AH183:$AH186,"G", "")))</f>
        <v>0</v>
      </c>
      <c r="AZ183" s="237">
        <f>SUMPRODUCT(LEN($AG183:$AG186)-LEN(SUBSTITUTE($AG183:$AG186,"G", "")))</f>
        <v>0</v>
      </c>
      <c r="BA183" s="234">
        <f>SUMPRODUCT(LEN($M183:$AE186)-LEN(SUBSTITUTE($M183:$AE186,"M", "")))</f>
        <v>0</v>
      </c>
      <c r="BB183" s="240">
        <f>SUMPRODUCT(LEN($AH183:$AH186)-LEN(SUBSTITUTE($AH183:$AH186,"M", "")))</f>
        <v>0</v>
      </c>
      <c r="BC183" s="237">
        <f>SUMPRODUCT(LEN($AG183:$AG186)-LEN(SUBSTITUTE($AG183:$AG186,"M", "")))</f>
        <v>0</v>
      </c>
      <c r="BD183" s="291">
        <f>SUMPRODUCT(LEN($AI183:$AI186)-LEN(SUBSTITUTE($AI183:$AI186,"S", "")))</f>
        <v>0</v>
      </c>
      <c r="BE183" s="294">
        <f>SUMPRODUCT(LEN($AI183:$AI186)-LEN(SUBSTITUTE($AI183:$AI186,"F", "")))</f>
        <v>0</v>
      </c>
      <c r="BF183" s="294">
        <f>SUMPRODUCT(LEN($AI183:$AI186)-LEN(SUBSTITUTE($AI183:$AI186,"G", "")))</f>
        <v>0</v>
      </c>
      <c r="BG183" s="297">
        <f>SUMPRODUCT(LEN($AI183:$AI186)-LEN(SUBSTITUTE($AI183:$AI186,"M", "")))</f>
        <v>0</v>
      </c>
    </row>
    <row r="184" spans="2:67" ht="28.15" hidden="1" customHeight="1" outlineLevel="1" thickBot="1">
      <c r="B184" s="34"/>
      <c r="C184" s="266"/>
      <c r="D184" s="43"/>
      <c r="E184" s="103"/>
      <c r="F184" s="103"/>
      <c r="G184" s="102"/>
      <c r="H184" s="260"/>
      <c r="I184" s="270"/>
      <c r="J184" s="270"/>
      <c r="K184" s="270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52"/>
      <c r="AK184" s="255"/>
      <c r="AL184" s="23"/>
      <c r="AM184" s="211"/>
      <c r="AN184" s="211"/>
      <c r="AO184" s="248"/>
      <c r="AP184" s="241"/>
      <c r="AQ184" s="238"/>
      <c r="AR184" s="235"/>
      <c r="AS184" s="241"/>
      <c r="AT184" s="238"/>
      <c r="AU184" s="235"/>
      <c r="AV184" s="241"/>
      <c r="AW184" s="238"/>
      <c r="AX184" s="235"/>
      <c r="AY184" s="241"/>
      <c r="AZ184" s="238"/>
      <c r="BA184" s="235"/>
      <c r="BB184" s="241"/>
      <c r="BC184" s="238"/>
      <c r="BD184" s="292"/>
      <c r="BE184" s="295"/>
      <c r="BF184" s="295"/>
      <c r="BG184" s="298"/>
    </row>
    <row r="185" spans="2:67" ht="28.15" hidden="1" customHeight="1" outlineLevel="1">
      <c r="B185" s="34"/>
      <c r="C185" s="267"/>
      <c r="D185" s="33"/>
      <c r="E185" s="101"/>
      <c r="F185" s="101"/>
      <c r="G185" s="100"/>
      <c r="H185" s="257"/>
      <c r="I185" s="271"/>
      <c r="J185" s="271"/>
      <c r="K185" s="271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52"/>
      <c r="AK185" s="255"/>
      <c r="AL185" s="23"/>
      <c r="AM185" s="211"/>
      <c r="AN185" s="211"/>
      <c r="AO185" s="248"/>
      <c r="AP185" s="241"/>
      <c r="AQ185" s="238"/>
      <c r="AR185" s="235"/>
      <c r="AS185" s="241"/>
      <c r="AT185" s="238"/>
      <c r="AU185" s="235"/>
      <c r="AV185" s="241"/>
      <c r="AW185" s="238"/>
      <c r="AX185" s="235"/>
      <c r="AY185" s="241"/>
      <c r="AZ185" s="238"/>
      <c r="BA185" s="235"/>
      <c r="BB185" s="241"/>
      <c r="BC185" s="238"/>
      <c r="BD185" s="292"/>
      <c r="BE185" s="295"/>
      <c r="BF185" s="295"/>
      <c r="BG185" s="298"/>
    </row>
    <row r="186" spans="2:67" ht="28.15" hidden="1" customHeight="1" outlineLevel="1" thickBot="1">
      <c r="B186" s="34"/>
      <c r="C186" s="273"/>
      <c r="D186" s="64"/>
      <c r="E186" s="107"/>
      <c r="F186" s="107"/>
      <c r="G186" s="106"/>
      <c r="H186" s="258"/>
      <c r="I186" s="274"/>
      <c r="J186" s="274"/>
      <c r="K186" s="274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53"/>
      <c r="AK186" s="256"/>
      <c r="AL186" s="55"/>
      <c r="AM186" s="211"/>
      <c r="AN186" s="211"/>
      <c r="AO186" s="249"/>
      <c r="AP186" s="242"/>
      <c r="AQ186" s="239"/>
      <c r="AR186" s="236"/>
      <c r="AS186" s="242"/>
      <c r="AT186" s="239"/>
      <c r="AU186" s="236"/>
      <c r="AV186" s="242"/>
      <c r="AW186" s="239"/>
      <c r="AX186" s="236"/>
      <c r="AY186" s="242"/>
      <c r="AZ186" s="239"/>
      <c r="BA186" s="236"/>
      <c r="BB186" s="242"/>
      <c r="BC186" s="239"/>
      <c r="BD186" s="293"/>
      <c r="BE186" s="296"/>
      <c r="BF186" s="296"/>
      <c r="BG186" s="299"/>
    </row>
    <row r="187" spans="2:67" ht="28.15" hidden="1" customHeight="1" outlineLevel="1">
      <c r="B187" s="34"/>
      <c r="C187" s="265">
        <v>3</v>
      </c>
      <c r="D187" s="54"/>
      <c r="E187" s="105"/>
      <c r="F187" s="105"/>
      <c r="G187" s="104"/>
      <c r="H187" s="259"/>
      <c r="I187" s="269"/>
      <c r="J187" s="269"/>
      <c r="K187" s="269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44"/>
      <c r="AK187" s="244"/>
      <c r="AL187" s="44"/>
      <c r="AM187" s="211"/>
      <c r="AN187" s="211"/>
      <c r="AO187" s="247">
        <f>SUMPRODUCT(LEN($M187:$AE190)-LEN(SUBSTITUTE($M187:$AE190,"A", "")))</f>
        <v>0</v>
      </c>
      <c r="AP187" s="240">
        <f>SUMPRODUCT(LEN($AH187:$AH190)-LEN(SUBSTITUTE($AH187:$AH190,"A", "")))</f>
        <v>0</v>
      </c>
      <c r="AQ187" s="237">
        <f>SUMPRODUCT(LEN($AG187:$AG190)-LEN(SUBSTITUTE($AG187:$AG190,"A", "")))</f>
        <v>0</v>
      </c>
      <c r="AR187" s="234">
        <f>SUMPRODUCT(LEN($M187:$AE190)-LEN(SUBSTITUTE($M187:$AE190,"S", "")))</f>
        <v>0</v>
      </c>
      <c r="AS187" s="240">
        <f>SUMPRODUCT(LEN($AH187:$AH190)-LEN(SUBSTITUTE($AH187:$AH190,"S", "")))</f>
        <v>0</v>
      </c>
      <c r="AT187" s="237">
        <f>SUMPRODUCT(LEN($AG187:$AG190)-LEN(SUBSTITUTE($AG187:$AG190,"S", "")))</f>
        <v>0</v>
      </c>
      <c r="AU187" s="234">
        <f>SUMPRODUCT(LEN($M187:$AE190)-LEN(SUBSTITUTE($M187:$AE190,"F", "")))</f>
        <v>0</v>
      </c>
      <c r="AV187" s="240">
        <f>SUMPRODUCT(LEN($AH187:$AH190)-LEN(SUBSTITUTE($AH187:$AH190,"F", "")))</f>
        <v>0</v>
      </c>
      <c r="AW187" s="237">
        <f>SUMPRODUCT(LEN($AG187:$AG190)-LEN(SUBSTITUTE($AG187:$AG190,"F", "")))</f>
        <v>0</v>
      </c>
      <c r="AX187" s="234">
        <f>SUMPRODUCT(LEN($M187:$AE190)-LEN(SUBSTITUTE($M187:$AE190,"G", "")))</f>
        <v>0</v>
      </c>
      <c r="AY187" s="240">
        <f>SUMPRODUCT(LEN($AH187:$AH190)-LEN(SUBSTITUTE($AH187:$AH190,"G", "")))</f>
        <v>0</v>
      </c>
      <c r="AZ187" s="237">
        <f>SUMPRODUCT(LEN($AG187:$AG190)-LEN(SUBSTITUTE($AG187:$AG190,"G", "")))</f>
        <v>0</v>
      </c>
      <c r="BA187" s="234">
        <f>SUMPRODUCT(LEN($M187:$AE190)-LEN(SUBSTITUTE($M187:$AE190,"M", "")))</f>
        <v>0</v>
      </c>
      <c r="BB187" s="240">
        <f>SUMPRODUCT(LEN($AH187:$AH190)-LEN(SUBSTITUTE($AH187:$AH190,"M", "")))</f>
        <v>0</v>
      </c>
      <c r="BC187" s="237">
        <f>SUMPRODUCT(LEN($AG187:$AG190)-LEN(SUBSTITUTE($AG187:$AG190,"M", "")))</f>
        <v>0</v>
      </c>
      <c r="BD187" s="291">
        <f>SUMPRODUCT(LEN($AI187:$AI190)-LEN(SUBSTITUTE($AI187:$AI190,"S", "")))</f>
        <v>0</v>
      </c>
      <c r="BE187" s="294">
        <f>SUMPRODUCT(LEN($AI187:$AI190)-LEN(SUBSTITUTE($AI187:$AI190,"F", "")))</f>
        <v>0</v>
      </c>
      <c r="BF187" s="294">
        <f>SUMPRODUCT(LEN($AI187:$AI190)-LEN(SUBSTITUTE($AI187:$AI190,"G", "")))</f>
        <v>0</v>
      </c>
      <c r="BG187" s="297">
        <f>SUMPRODUCT(LEN($AI187:$AI190)-LEN(SUBSTITUTE($AI187:$AI190,"M", "")))</f>
        <v>0</v>
      </c>
    </row>
    <row r="188" spans="2:67" ht="28.15" hidden="1" customHeight="1" outlineLevel="1" thickBot="1">
      <c r="B188" s="34"/>
      <c r="C188" s="266"/>
      <c r="D188" s="43"/>
      <c r="E188" s="103"/>
      <c r="F188" s="103"/>
      <c r="G188" s="102"/>
      <c r="H188" s="260"/>
      <c r="I188" s="270"/>
      <c r="J188" s="270"/>
      <c r="K188" s="270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45"/>
      <c r="AK188" s="245"/>
      <c r="AL188" s="23"/>
      <c r="AM188" s="211"/>
      <c r="AN188" s="211"/>
      <c r="AO188" s="248"/>
      <c r="AP188" s="241"/>
      <c r="AQ188" s="238"/>
      <c r="AR188" s="235"/>
      <c r="AS188" s="241"/>
      <c r="AT188" s="238"/>
      <c r="AU188" s="235"/>
      <c r="AV188" s="241"/>
      <c r="AW188" s="238"/>
      <c r="AX188" s="235"/>
      <c r="AY188" s="241"/>
      <c r="AZ188" s="238"/>
      <c r="BA188" s="235"/>
      <c r="BB188" s="241"/>
      <c r="BC188" s="238"/>
      <c r="BD188" s="292"/>
      <c r="BE188" s="295"/>
      <c r="BF188" s="295"/>
      <c r="BG188" s="298"/>
    </row>
    <row r="189" spans="2:67" ht="28.15" hidden="1" customHeight="1" outlineLevel="1">
      <c r="B189" s="34"/>
      <c r="C189" s="267"/>
      <c r="D189" s="33"/>
      <c r="E189" s="101"/>
      <c r="F189" s="101"/>
      <c r="G189" s="100"/>
      <c r="H189" s="257"/>
      <c r="I189" s="271"/>
      <c r="J189" s="271"/>
      <c r="K189" s="271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45"/>
      <c r="AK189" s="245"/>
      <c r="AL189" s="23"/>
      <c r="AM189" s="211"/>
      <c r="AN189" s="211"/>
      <c r="AO189" s="248"/>
      <c r="AP189" s="241"/>
      <c r="AQ189" s="238"/>
      <c r="AR189" s="235"/>
      <c r="AS189" s="241"/>
      <c r="AT189" s="238"/>
      <c r="AU189" s="235"/>
      <c r="AV189" s="241"/>
      <c r="AW189" s="238"/>
      <c r="AX189" s="235"/>
      <c r="AY189" s="241"/>
      <c r="AZ189" s="238"/>
      <c r="BA189" s="235"/>
      <c r="BB189" s="241"/>
      <c r="BC189" s="238"/>
      <c r="BD189" s="292"/>
      <c r="BE189" s="295"/>
      <c r="BF189" s="295"/>
      <c r="BG189" s="298"/>
    </row>
    <row r="190" spans="2:67" ht="28.15" hidden="1" customHeight="1" outlineLevel="1" thickBot="1">
      <c r="B190" s="22"/>
      <c r="C190" s="268"/>
      <c r="D190" s="21"/>
      <c r="E190" s="109"/>
      <c r="F190" s="109"/>
      <c r="G190" s="108"/>
      <c r="H190" s="258"/>
      <c r="I190" s="272"/>
      <c r="J190" s="272"/>
      <c r="K190" s="27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46"/>
      <c r="AK190" s="246"/>
      <c r="AL190" s="11"/>
      <c r="AM190" s="211"/>
      <c r="AN190" s="211"/>
      <c r="AO190" s="249"/>
      <c r="AP190" s="242"/>
      <c r="AQ190" s="239"/>
      <c r="AR190" s="236"/>
      <c r="AS190" s="242"/>
      <c r="AT190" s="239"/>
      <c r="AU190" s="236"/>
      <c r="AV190" s="242"/>
      <c r="AW190" s="239"/>
      <c r="AX190" s="236"/>
      <c r="AY190" s="242"/>
      <c r="AZ190" s="239"/>
      <c r="BA190" s="236"/>
      <c r="BB190" s="242"/>
      <c r="BC190" s="239"/>
      <c r="BD190" s="293"/>
      <c r="BE190" s="296"/>
      <c r="BF190" s="296"/>
      <c r="BG190" s="299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29" t="s">
        <v>287</v>
      </c>
      <c r="M191" s="278"/>
      <c r="N191" s="229" t="s">
        <v>286</v>
      </c>
      <c r="O191" s="278"/>
      <c r="P191" s="229" t="s">
        <v>286</v>
      </c>
      <c r="Q191" s="230"/>
      <c r="R191" s="229" t="s">
        <v>286</v>
      </c>
      <c r="S191" s="230"/>
      <c r="T191" s="229" t="s">
        <v>286</v>
      </c>
      <c r="U191" s="230"/>
      <c r="V191" s="229" t="s">
        <v>286</v>
      </c>
      <c r="W191" s="230"/>
      <c r="X191" s="229" t="s">
        <v>286</v>
      </c>
      <c r="Y191" s="230"/>
      <c r="Z191" s="229" t="s">
        <v>286</v>
      </c>
      <c r="AA191" s="230"/>
      <c r="AB191" s="229" t="s">
        <v>286</v>
      </c>
      <c r="AC191" s="230"/>
      <c r="AD191" s="229" t="s">
        <v>286</v>
      </c>
      <c r="AE191" s="230"/>
      <c r="AF191" s="243" t="s">
        <v>285</v>
      </c>
      <c r="AG191" s="230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190</v>
      </c>
      <c r="E192" s="275">
        <v>2440.63</v>
      </c>
      <c r="F192" s="276"/>
      <c r="G192" s="277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12</v>
      </c>
      <c r="AP192" s="70">
        <f t="shared" si="13"/>
        <v>1</v>
      </c>
      <c r="AQ192" s="69">
        <f t="shared" si="13"/>
        <v>0</v>
      </c>
      <c r="AR192" s="71">
        <f t="shared" si="13"/>
        <v>17</v>
      </c>
      <c r="AS192" s="70">
        <f t="shared" si="13"/>
        <v>9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0</v>
      </c>
      <c r="AY192" s="70">
        <f t="shared" si="13"/>
        <v>0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13</v>
      </c>
      <c r="BL192" s="5">
        <f>SUM(AR192:AT192,BD192)</f>
        <v>26</v>
      </c>
      <c r="BM192" s="5">
        <f>SUM(AU192:AW192,BE192)</f>
        <v>0</v>
      </c>
      <c r="BN192" s="5">
        <f>SUM(AX192:AZ192,BF192)</f>
        <v>0</v>
      </c>
      <c r="BO192" s="5">
        <f>SUM(BA192:BC192,BG192)</f>
        <v>0</v>
      </c>
    </row>
    <row r="193" spans="2:67" ht="28.15" customHeight="1" outlineLevel="1">
      <c r="B193" s="34"/>
      <c r="C193" s="265">
        <v>1</v>
      </c>
      <c r="D193" s="54"/>
      <c r="E193" s="105"/>
      <c r="F193" s="105"/>
      <c r="G193" s="104"/>
      <c r="H193" s="259" t="s">
        <v>329</v>
      </c>
      <c r="I193" s="269">
        <v>80</v>
      </c>
      <c r="J193" s="269">
        <v>19</v>
      </c>
      <c r="K193" s="269">
        <v>7</v>
      </c>
      <c r="L193" s="48">
        <v>1</v>
      </c>
      <c r="M193" s="47" t="s">
        <v>422</v>
      </c>
      <c r="N193" s="48">
        <v>5</v>
      </c>
      <c r="O193" s="47" t="s">
        <v>454</v>
      </c>
      <c r="P193" s="48">
        <v>9</v>
      </c>
      <c r="Q193" s="47" t="s">
        <v>418</v>
      </c>
      <c r="R193" s="48">
        <v>13</v>
      </c>
      <c r="S193" s="47"/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451</v>
      </c>
      <c r="AI193" s="45"/>
      <c r="AJ193" s="244"/>
      <c r="AK193" s="244"/>
      <c r="AL193" s="44"/>
      <c r="AM193" s="247">
        <f>SUMPRODUCT(LEN($M193:$AE196)-LEN(SUBSTITUTE($M193:$AE196,"/", "")))/2</f>
        <v>0</v>
      </c>
      <c r="AN193" s="300">
        <f>SUMPRODUCT(LEN($M193:$AE196)-LEN(SUBSTITUTE($M193:$AE196,"-", "")))</f>
        <v>0</v>
      </c>
      <c r="AO193" s="247">
        <f>SUMPRODUCT(LEN($M193:$AE196)-LEN(SUBSTITUTE($M193:$AE196,"A", "")))</f>
        <v>12</v>
      </c>
      <c r="AP193" s="240">
        <f>SUMPRODUCT(LEN($AH193:$AH196)-LEN(SUBSTITUTE($AH193:$AH196,"A", "")))</f>
        <v>1</v>
      </c>
      <c r="AQ193" s="237">
        <f>SUMPRODUCT(LEN($AG193:$AG196)-LEN(SUBSTITUTE($AG193:$AG196,"A", "")))</f>
        <v>0</v>
      </c>
      <c r="AR193" s="234">
        <f>SUMPRODUCT(LEN($M193:$AE196)-LEN(SUBSTITUTE($M193:$AE196,"S", "")))</f>
        <v>17</v>
      </c>
      <c r="AS193" s="240">
        <f>SUMPRODUCT(LEN($AH193:$AH196)-LEN(SUBSTITUTE($AH193:$AH196,"S", "")))</f>
        <v>9</v>
      </c>
      <c r="AT193" s="237">
        <f>SUMPRODUCT(LEN($AG193:$AG196)-LEN(SUBSTITUTE($AG193:$AG196,"S", "")))</f>
        <v>0</v>
      </c>
      <c r="AU193" s="234">
        <f>SUMPRODUCT(LEN($M193:$AE196)-LEN(SUBSTITUTE($M193:$AE196,"F", "")))</f>
        <v>0</v>
      </c>
      <c r="AV193" s="240">
        <f>SUMPRODUCT(LEN($AH193:$AH196)-LEN(SUBSTITUTE($AH193:$AH196,"F", "")))</f>
        <v>0</v>
      </c>
      <c r="AW193" s="237">
        <f>SUMPRODUCT(LEN($AG193:$AG196)-LEN(SUBSTITUTE($AG193:$AG196,"F", "")))</f>
        <v>0</v>
      </c>
      <c r="AX193" s="234">
        <f>SUMPRODUCT(LEN($M193:$AE196)-LEN(SUBSTITUTE($M193:$AE196,"G", "")))</f>
        <v>0</v>
      </c>
      <c r="AY193" s="240">
        <f>SUMPRODUCT(LEN($AH193:$AH196)-LEN(SUBSTITUTE($AH193:$AH196,"G", "")))</f>
        <v>0</v>
      </c>
      <c r="AZ193" s="237">
        <f>SUMPRODUCT(LEN($AG193:$AG196)-LEN(SUBSTITUTE($AG193:$AG196,"G", "")))</f>
        <v>0</v>
      </c>
      <c r="BA193" s="234">
        <f>SUMPRODUCT(LEN($M193:$AE196)-LEN(SUBSTITUTE($M193:$AE196,"M", "")))</f>
        <v>0</v>
      </c>
      <c r="BB193" s="240">
        <f>SUMPRODUCT(LEN($AH193:$AH196)-LEN(SUBSTITUTE($AH193:$AH196,"M", "")))</f>
        <v>0</v>
      </c>
      <c r="BC193" s="237">
        <f>SUMPRODUCT(LEN($AG193:$AG196)-LEN(SUBSTITUTE($AG193:$AG196,"M", "")))</f>
        <v>0</v>
      </c>
      <c r="BD193" s="291">
        <f>SUMPRODUCT(LEN($AI193:$AI196)-LEN(SUBSTITUTE($AI193:$AI196,"S", "")))</f>
        <v>0</v>
      </c>
      <c r="BE193" s="294">
        <f>SUMPRODUCT(LEN($AI193:$AI196)-LEN(SUBSTITUTE($AI193:$AI196,"F", "")))</f>
        <v>0</v>
      </c>
      <c r="BF193" s="294">
        <f>SUMPRODUCT(LEN($AI193:$AI196)-LEN(SUBSTITUTE($AI193:$AI196,"G", "")))</f>
        <v>0</v>
      </c>
      <c r="BG193" s="297">
        <f>SUMPRODUCT(LEN($AI193:$AI196)-LEN(SUBSTITUTE($AI193:$AI196,"M", "")))</f>
        <v>0</v>
      </c>
    </row>
    <row r="194" spans="2:67" ht="28.15" customHeight="1" outlineLevel="1" thickBot="1">
      <c r="B194" s="34"/>
      <c r="C194" s="266"/>
      <c r="D194" s="43"/>
      <c r="E194" s="103"/>
      <c r="F194" s="103"/>
      <c r="G194" s="102"/>
      <c r="H194" s="260"/>
      <c r="I194" s="270"/>
      <c r="J194" s="270"/>
      <c r="K194" s="270"/>
      <c r="L194" s="37">
        <v>2</v>
      </c>
      <c r="M194" s="36" t="s">
        <v>454</v>
      </c>
      <c r="N194" s="37">
        <v>6</v>
      </c>
      <c r="O194" s="36" t="s">
        <v>448</v>
      </c>
      <c r="P194" s="37">
        <v>10</v>
      </c>
      <c r="Q194" s="36" t="s">
        <v>417</v>
      </c>
      <c r="R194" s="37">
        <v>14</v>
      </c>
      <c r="S194" s="36"/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452</v>
      </c>
      <c r="AI194" s="24"/>
      <c r="AJ194" s="245"/>
      <c r="AK194" s="245"/>
      <c r="AL194" s="23"/>
      <c r="AM194" s="248"/>
      <c r="AN194" s="301"/>
      <c r="AO194" s="248"/>
      <c r="AP194" s="241"/>
      <c r="AQ194" s="238"/>
      <c r="AR194" s="235"/>
      <c r="AS194" s="241"/>
      <c r="AT194" s="238"/>
      <c r="AU194" s="235"/>
      <c r="AV194" s="241"/>
      <c r="AW194" s="238"/>
      <c r="AX194" s="235"/>
      <c r="AY194" s="241"/>
      <c r="AZ194" s="238"/>
      <c r="BA194" s="235"/>
      <c r="BB194" s="241"/>
      <c r="BC194" s="238"/>
      <c r="BD194" s="292"/>
      <c r="BE194" s="295"/>
      <c r="BF194" s="295"/>
      <c r="BG194" s="298"/>
    </row>
    <row r="195" spans="2:67" ht="28.15" customHeight="1" outlineLevel="1">
      <c r="B195" s="34"/>
      <c r="C195" s="267"/>
      <c r="D195" s="33"/>
      <c r="E195" s="101"/>
      <c r="F195" s="101"/>
      <c r="G195" s="100"/>
      <c r="H195" s="257">
        <v>193</v>
      </c>
      <c r="I195" s="271"/>
      <c r="J195" s="271"/>
      <c r="K195" s="271"/>
      <c r="L195" s="27">
        <v>3</v>
      </c>
      <c r="M195" s="26" t="s">
        <v>423</v>
      </c>
      <c r="N195" s="27">
        <v>7</v>
      </c>
      <c r="O195" s="26" t="s">
        <v>427</v>
      </c>
      <c r="P195" s="27">
        <v>11</v>
      </c>
      <c r="Q195" s="26" t="s">
        <v>417</v>
      </c>
      <c r="R195" s="27">
        <v>15</v>
      </c>
      <c r="S195" s="26"/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 t="s">
        <v>422</v>
      </c>
      <c r="AI195" s="24"/>
      <c r="AJ195" s="245"/>
      <c r="AK195" s="245"/>
      <c r="AL195" s="23"/>
      <c r="AM195" s="248"/>
      <c r="AN195" s="301"/>
      <c r="AO195" s="248"/>
      <c r="AP195" s="241"/>
      <c r="AQ195" s="238"/>
      <c r="AR195" s="235"/>
      <c r="AS195" s="241"/>
      <c r="AT195" s="238"/>
      <c r="AU195" s="235"/>
      <c r="AV195" s="241"/>
      <c r="AW195" s="238"/>
      <c r="AX195" s="235"/>
      <c r="AY195" s="241"/>
      <c r="AZ195" s="238"/>
      <c r="BA195" s="235"/>
      <c r="BB195" s="241"/>
      <c r="BC195" s="238"/>
      <c r="BD195" s="292"/>
      <c r="BE195" s="295"/>
      <c r="BF195" s="295"/>
      <c r="BG195" s="298"/>
    </row>
    <row r="196" spans="2:67" ht="28.15" customHeight="1" outlineLevel="1" thickBot="1">
      <c r="B196" s="34"/>
      <c r="C196" s="273"/>
      <c r="D196" s="64"/>
      <c r="E196" s="107"/>
      <c r="F196" s="107"/>
      <c r="G196" s="106"/>
      <c r="H196" s="258"/>
      <c r="I196" s="274"/>
      <c r="J196" s="274"/>
      <c r="K196" s="274"/>
      <c r="L196" s="59">
        <v>4</v>
      </c>
      <c r="M196" s="58" t="s">
        <v>446</v>
      </c>
      <c r="N196" s="59">
        <v>8</v>
      </c>
      <c r="O196" s="58" t="s">
        <v>427</v>
      </c>
      <c r="P196" s="59">
        <v>12</v>
      </c>
      <c r="Q196" s="58" t="s">
        <v>417</v>
      </c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50"/>
      <c r="AK196" s="250"/>
      <c r="AL196" s="55"/>
      <c r="AM196" s="249"/>
      <c r="AN196" s="302"/>
      <c r="AO196" s="249"/>
      <c r="AP196" s="242"/>
      <c r="AQ196" s="239"/>
      <c r="AR196" s="236"/>
      <c r="AS196" s="242"/>
      <c r="AT196" s="239"/>
      <c r="AU196" s="236"/>
      <c r="AV196" s="242"/>
      <c r="AW196" s="239"/>
      <c r="AX196" s="236"/>
      <c r="AY196" s="242"/>
      <c r="AZ196" s="239"/>
      <c r="BA196" s="236"/>
      <c r="BB196" s="242"/>
      <c r="BC196" s="239"/>
      <c r="BD196" s="293"/>
      <c r="BE196" s="296"/>
      <c r="BF196" s="296"/>
      <c r="BG196" s="299"/>
    </row>
    <row r="197" spans="2:67" ht="28.15" hidden="1" customHeight="1" outlineLevel="1">
      <c r="B197" s="34"/>
      <c r="C197" s="265">
        <v>2</v>
      </c>
      <c r="D197" s="54"/>
      <c r="E197" s="105"/>
      <c r="F197" s="105"/>
      <c r="G197" s="104"/>
      <c r="H197" s="259"/>
      <c r="I197" s="269"/>
      <c r="J197" s="269"/>
      <c r="K197" s="269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51"/>
      <c r="AK197" s="254"/>
      <c r="AL197" s="44"/>
      <c r="AM197" s="211"/>
      <c r="AN197" s="211"/>
      <c r="AO197" s="247">
        <f>SUMPRODUCT(LEN($M197:$AE200)-LEN(SUBSTITUTE($M197:$AE200,"A", "")))</f>
        <v>0</v>
      </c>
      <c r="AP197" s="240">
        <f>SUMPRODUCT(LEN($AH197:$AH200)-LEN(SUBSTITUTE($AH197:$AH200,"A", "")))</f>
        <v>0</v>
      </c>
      <c r="AQ197" s="237">
        <f>SUMPRODUCT(LEN($AG197:$AG200)-LEN(SUBSTITUTE($AG197:$AG200,"A", "")))</f>
        <v>0</v>
      </c>
      <c r="AR197" s="234">
        <f>SUMPRODUCT(LEN($M197:$AE200)-LEN(SUBSTITUTE($M197:$AE200,"S", "")))</f>
        <v>0</v>
      </c>
      <c r="AS197" s="240">
        <f>SUMPRODUCT(LEN($AH197:$AH200)-LEN(SUBSTITUTE($AH197:$AH200,"S", "")))</f>
        <v>0</v>
      </c>
      <c r="AT197" s="237">
        <f>SUMPRODUCT(LEN($AG197:$AG200)-LEN(SUBSTITUTE($AG197:$AG200,"S", "")))</f>
        <v>0</v>
      </c>
      <c r="AU197" s="234">
        <f>SUMPRODUCT(LEN($M197:$AE200)-LEN(SUBSTITUTE($M197:$AE200,"F", "")))</f>
        <v>0</v>
      </c>
      <c r="AV197" s="240">
        <f>SUMPRODUCT(LEN($AH197:$AH200)-LEN(SUBSTITUTE($AH197:$AH200,"F", "")))</f>
        <v>0</v>
      </c>
      <c r="AW197" s="237">
        <f>SUMPRODUCT(LEN($AG197:$AG200)-LEN(SUBSTITUTE($AG197:$AG200,"F", "")))</f>
        <v>0</v>
      </c>
      <c r="AX197" s="234">
        <f>SUMPRODUCT(LEN($M197:$AE200)-LEN(SUBSTITUTE($M197:$AE200,"G", "")))</f>
        <v>0</v>
      </c>
      <c r="AY197" s="240">
        <f>SUMPRODUCT(LEN($AH197:$AH200)-LEN(SUBSTITUTE($AH197:$AH200,"G", "")))</f>
        <v>0</v>
      </c>
      <c r="AZ197" s="237">
        <f>SUMPRODUCT(LEN($AG197:$AG200)-LEN(SUBSTITUTE($AG197:$AG200,"G", "")))</f>
        <v>0</v>
      </c>
      <c r="BA197" s="234">
        <f>SUMPRODUCT(LEN($M197:$AE200)-LEN(SUBSTITUTE($M197:$AE200,"M", "")))</f>
        <v>0</v>
      </c>
      <c r="BB197" s="240">
        <f>SUMPRODUCT(LEN($AH197:$AH200)-LEN(SUBSTITUTE($AH197:$AH200,"M", "")))</f>
        <v>0</v>
      </c>
      <c r="BC197" s="237">
        <f>SUMPRODUCT(LEN($AG197:$AG200)-LEN(SUBSTITUTE($AG197:$AG200,"M", "")))</f>
        <v>0</v>
      </c>
      <c r="BD197" s="291">
        <f>SUMPRODUCT(LEN($AI197:$AI200)-LEN(SUBSTITUTE($AI197:$AI200,"S", "")))</f>
        <v>0</v>
      </c>
      <c r="BE197" s="294">
        <f>SUMPRODUCT(LEN($AI197:$AI200)-LEN(SUBSTITUTE($AI197:$AI200,"F", "")))</f>
        <v>0</v>
      </c>
      <c r="BF197" s="294">
        <f>SUMPRODUCT(LEN($AI197:$AI200)-LEN(SUBSTITUTE($AI197:$AI200,"G", "")))</f>
        <v>0</v>
      </c>
      <c r="BG197" s="297">
        <f>SUMPRODUCT(LEN($AI197:$AI200)-LEN(SUBSTITUTE($AI197:$AI200,"M", "")))</f>
        <v>0</v>
      </c>
    </row>
    <row r="198" spans="2:67" ht="28.15" hidden="1" customHeight="1" outlineLevel="1" thickBot="1">
      <c r="B198" s="34"/>
      <c r="C198" s="266"/>
      <c r="D198" s="43"/>
      <c r="E198" s="103"/>
      <c r="F198" s="103"/>
      <c r="G198" s="102"/>
      <c r="H198" s="260"/>
      <c r="I198" s="270"/>
      <c r="J198" s="270"/>
      <c r="K198" s="270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52"/>
      <c r="AK198" s="255"/>
      <c r="AL198" s="23"/>
      <c r="AM198" s="211"/>
      <c r="AN198" s="211"/>
      <c r="AO198" s="248"/>
      <c r="AP198" s="241"/>
      <c r="AQ198" s="238"/>
      <c r="AR198" s="235"/>
      <c r="AS198" s="241"/>
      <c r="AT198" s="238"/>
      <c r="AU198" s="235"/>
      <c r="AV198" s="241"/>
      <c r="AW198" s="238"/>
      <c r="AX198" s="235"/>
      <c r="AY198" s="241"/>
      <c r="AZ198" s="238"/>
      <c r="BA198" s="235"/>
      <c r="BB198" s="241"/>
      <c r="BC198" s="238"/>
      <c r="BD198" s="292"/>
      <c r="BE198" s="295"/>
      <c r="BF198" s="295"/>
      <c r="BG198" s="298"/>
    </row>
    <row r="199" spans="2:67" ht="28.15" hidden="1" customHeight="1" outlineLevel="1">
      <c r="B199" s="34"/>
      <c r="C199" s="267"/>
      <c r="D199" s="33"/>
      <c r="E199" s="101"/>
      <c r="F199" s="101"/>
      <c r="G199" s="100"/>
      <c r="H199" s="257"/>
      <c r="I199" s="271"/>
      <c r="J199" s="271"/>
      <c r="K199" s="271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52"/>
      <c r="AK199" s="255"/>
      <c r="AL199" s="23"/>
      <c r="AM199" s="211"/>
      <c r="AN199" s="211"/>
      <c r="AO199" s="248"/>
      <c r="AP199" s="241"/>
      <c r="AQ199" s="238"/>
      <c r="AR199" s="235"/>
      <c r="AS199" s="241"/>
      <c r="AT199" s="238"/>
      <c r="AU199" s="235"/>
      <c r="AV199" s="241"/>
      <c r="AW199" s="238"/>
      <c r="AX199" s="235"/>
      <c r="AY199" s="241"/>
      <c r="AZ199" s="238"/>
      <c r="BA199" s="235"/>
      <c r="BB199" s="241"/>
      <c r="BC199" s="238"/>
      <c r="BD199" s="292"/>
      <c r="BE199" s="295"/>
      <c r="BF199" s="295"/>
      <c r="BG199" s="298"/>
    </row>
    <row r="200" spans="2:67" ht="28.15" hidden="1" customHeight="1" outlineLevel="1" thickBot="1">
      <c r="B200" s="34"/>
      <c r="C200" s="273"/>
      <c r="D200" s="64"/>
      <c r="E200" s="107"/>
      <c r="F200" s="107"/>
      <c r="G200" s="106"/>
      <c r="H200" s="258"/>
      <c r="I200" s="274"/>
      <c r="J200" s="274"/>
      <c r="K200" s="274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53"/>
      <c r="AK200" s="256"/>
      <c r="AL200" s="55"/>
      <c r="AM200" s="211"/>
      <c r="AN200" s="211"/>
      <c r="AO200" s="249"/>
      <c r="AP200" s="242"/>
      <c r="AQ200" s="239"/>
      <c r="AR200" s="236"/>
      <c r="AS200" s="242"/>
      <c r="AT200" s="239"/>
      <c r="AU200" s="236"/>
      <c r="AV200" s="242"/>
      <c r="AW200" s="239"/>
      <c r="AX200" s="236"/>
      <c r="AY200" s="242"/>
      <c r="AZ200" s="239"/>
      <c r="BA200" s="236"/>
      <c r="BB200" s="242"/>
      <c r="BC200" s="239"/>
      <c r="BD200" s="293"/>
      <c r="BE200" s="296"/>
      <c r="BF200" s="296"/>
      <c r="BG200" s="299"/>
    </row>
    <row r="201" spans="2:67" ht="28.15" hidden="1" customHeight="1" outlineLevel="1">
      <c r="B201" s="34"/>
      <c r="C201" s="265">
        <v>3</v>
      </c>
      <c r="D201" s="54"/>
      <c r="E201" s="105"/>
      <c r="F201" s="105"/>
      <c r="G201" s="104"/>
      <c r="H201" s="259"/>
      <c r="I201" s="269"/>
      <c r="J201" s="269"/>
      <c r="K201" s="269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44"/>
      <c r="AK201" s="244"/>
      <c r="AL201" s="44"/>
      <c r="AM201" s="211"/>
      <c r="AN201" s="211"/>
      <c r="AO201" s="247">
        <f>SUMPRODUCT(LEN($M201:$AE204)-LEN(SUBSTITUTE($M201:$AE204,"A", "")))</f>
        <v>0</v>
      </c>
      <c r="AP201" s="240">
        <f>SUMPRODUCT(LEN($AH201:$AH204)-LEN(SUBSTITUTE($AH201:$AH204,"A", "")))</f>
        <v>0</v>
      </c>
      <c r="AQ201" s="237">
        <f>SUMPRODUCT(LEN($AG201:$AG204)-LEN(SUBSTITUTE($AG201:$AG204,"A", "")))</f>
        <v>0</v>
      </c>
      <c r="AR201" s="234">
        <f>SUMPRODUCT(LEN($M201:$AE204)-LEN(SUBSTITUTE($M201:$AE204,"S", "")))</f>
        <v>0</v>
      </c>
      <c r="AS201" s="240">
        <f>SUMPRODUCT(LEN($AH201:$AH204)-LEN(SUBSTITUTE($AH201:$AH204,"S", "")))</f>
        <v>0</v>
      </c>
      <c r="AT201" s="237">
        <f>SUMPRODUCT(LEN($AG201:$AG204)-LEN(SUBSTITUTE($AG201:$AG204,"S", "")))</f>
        <v>0</v>
      </c>
      <c r="AU201" s="234">
        <f>SUMPRODUCT(LEN($M201:$AE204)-LEN(SUBSTITUTE($M201:$AE204,"F", "")))</f>
        <v>0</v>
      </c>
      <c r="AV201" s="240">
        <f>SUMPRODUCT(LEN($AH201:$AH204)-LEN(SUBSTITUTE($AH201:$AH204,"F", "")))</f>
        <v>0</v>
      </c>
      <c r="AW201" s="237">
        <f>SUMPRODUCT(LEN($AG201:$AG204)-LEN(SUBSTITUTE($AG201:$AG204,"F", "")))</f>
        <v>0</v>
      </c>
      <c r="AX201" s="234">
        <f>SUMPRODUCT(LEN($M201:$AE204)-LEN(SUBSTITUTE($M201:$AE204,"G", "")))</f>
        <v>0</v>
      </c>
      <c r="AY201" s="240">
        <f>SUMPRODUCT(LEN($AH201:$AH204)-LEN(SUBSTITUTE($AH201:$AH204,"G", "")))</f>
        <v>0</v>
      </c>
      <c r="AZ201" s="237">
        <f>SUMPRODUCT(LEN($AG201:$AG204)-LEN(SUBSTITUTE($AG201:$AG204,"G", "")))</f>
        <v>0</v>
      </c>
      <c r="BA201" s="234">
        <f>SUMPRODUCT(LEN($M201:$AE204)-LEN(SUBSTITUTE($M201:$AE204,"M", "")))</f>
        <v>0</v>
      </c>
      <c r="BB201" s="240">
        <f>SUMPRODUCT(LEN($AH201:$AH204)-LEN(SUBSTITUTE($AH201:$AH204,"M", "")))</f>
        <v>0</v>
      </c>
      <c r="BC201" s="237">
        <f>SUMPRODUCT(LEN($AG201:$AG204)-LEN(SUBSTITUTE($AG201:$AG204,"M", "")))</f>
        <v>0</v>
      </c>
      <c r="BD201" s="291">
        <f>SUMPRODUCT(LEN($AI201:$AI204)-LEN(SUBSTITUTE($AI201:$AI204,"S", "")))</f>
        <v>0</v>
      </c>
      <c r="BE201" s="294">
        <f>SUMPRODUCT(LEN($AI201:$AI204)-LEN(SUBSTITUTE($AI201:$AI204,"F", "")))</f>
        <v>0</v>
      </c>
      <c r="BF201" s="294">
        <f>SUMPRODUCT(LEN($AI201:$AI204)-LEN(SUBSTITUTE($AI201:$AI204,"G", "")))</f>
        <v>0</v>
      </c>
      <c r="BG201" s="297">
        <f>SUMPRODUCT(LEN($AI201:$AI204)-LEN(SUBSTITUTE($AI201:$AI204,"M", "")))</f>
        <v>0</v>
      </c>
    </row>
    <row r="202" spans="2:67" ht="28.15" hidden="1" customHeight="1" outlineLevel="1" thickBot="1">
      <c r="B202" s="34"/>
      <c r="C202" s="266"/>
      <c r="D202" s="43"/>
      <c r="E202" s="103"/>
      <c r="F202" s="103"/>
      <c r="G202" s="102"/>
      <c r="H202" s="260"/>
      <c r="I202" s="270"/>
      <c r="J202" s="270"/>
      <c r="K202" s="270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45"/>
      <c r="AK202" s="245"/>
      <c r="AL202" s="23"/>
      <c r="AM202" s="211"/>
      <c r="AN202" s="211"/>
      <c r="AO202" s="248"/>
      <c r="AP202" s="241"/>
      <c r="AQ202" s="238"/>
      <c r="AR202" s="235"/>
      <c r="AS202" s="241"/>
      <c r="AT202" s="238"/>
      <c r="AU202" s="235"/>
      <c r="AV202" s="241"/>
      <c r="AW202" s="238"/>
      <c r="AX202" s="235"/>
      <c r="AY202" s="241"/>
      <c r="AZ202" s="238"/>
      <c r="BA202" s="235"/>
      <c r="BB202" s="241"/>
      <c r="BC202" s="238"/>
      <c r="BD202" s="292"/>
      <c r="BE202" s="295"/>
      <c r="BF202" s="295"/>
      <c r="BG202" s="298"/>
    </row>
    <row r="203" spans="2:67" ht="28.15" hidden="1" customHeight="1" outlineLevel="1">
      <c r="B203" s="34"/>
      <c r="C203" s="267"/>
      <c r="D203" s="33"/>
      <c r="E203" s="101"/>
      <c r="F203" s="101"/>
      <c r="G203" s="100"/>
      <c r="H203" s="257"/>
      <c r="I203" s="271"/>
      <c r="J203" s="271"/>
      <c r="K203" s="271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45"/>
      <c r="AK203" s="245"/>
      <c r="AL203" s="23"/>
      <c r="AM203" s="211"/>
      <c r="AN203" s="211"/>
      <c r="AO203" s="248"/>
      <c r="AP203" s="241"/>
      <c r="AQ203" s="238"/>
      <c r="AR203" s="235"/>
      <c r="AS203" s="241"/>
      <c r="AT203" s="238"/>
      <c r="AU203" s="235"/>
      <c r="AV203" s="241"/>
      <c r="AW203" s="238"/>
      <c r="AX203" s="235"/>
      <c r="AY203" s="241"/>
      <c r="AZ203" s="238"/>
      <c r="BA203" s="235"/>
      <c r="BB203" s="241"/>
      <c r="BC203" s="238"/>
      <c r="BD203" s="292"/>
      <c r="BE203" s="295"/>
      <c r="BF203" s="295"/>
      <c r="BG203" s="298"/>
    </row>
    <row r="204" spans="2:67" ht="28.15" hidden="1" customHeight="1" outlineLevel="1" thickBot="1">
      <c r="B204" s="22"/>
      <c r="C204" s="268"/>
      <c r="D204" s="21"/>
      <c r="E204" s="20"/>
      <c r="F204" s="20"/>
      <c r="G204" s="19"/>
      <c r="H204" s="258"/>
      <c r="I204" s="272"/>
      <c r="J204" s="272"/>
      <c r="K204" s="27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46"/>
      <c r="AK204" s="246"/>
      <c r="AL204" s="11"/>
      <c r="AM204" s="211"/>
      <c r="AN204" s="211"/>
      <c r="AO204" s="249"/>
      <c r="AP204" s="242"/>
      <c r="AQ204" s="239"/>
      <c r="AR204" s="236"/>
      <c r="AS204" s="242"/>
      <c r="AT204" s="239"/>
      <c r="AU204" s="236"/>
      <c r="AV204" s="242"/>
      <c r="AW204" s="239"/>
      <c r="AX204" s="236"/>
      <c r="AY204" s="242"/>
      <c r="AZ204" s="239"/>
      <c r="BA204" s="236"/>
      <c r="BB204" s="242"/>
      <c r="BC204" s="239"/>
      <c r="BD204" s="293"/>
      <c r="BE204" s="296"/>
      <c r="BF204" s="296"/>
      <c r="BG204" s="299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29" t="s">
        <v>287</v>
      </c>
      <c r="M205" s="278"/>
      <c r="N205" s="229" t="s">
        <v>286</v>
      </c>
      <c r="O205" s="278"/>
      <c r="P205" s="229" t="s">
        <v>286</v>
      </c>
      <c r="Q205" s="230"/>
      <c r="R205" s="229" t="s">
        <v>286</v>
      </c>
      <c r="S205" s="230"/>
      <c r="T205" s="229" t="s">
        <v>286</v>
      </c>
      <c r="U205" s="230"/>
      <c r="V205" s="229" t="s">
        <v>286</v>
      </c>
      <c r="W205" s="230"/>
      <c r="X205" s="229" t="s">
        <v>286</v>
      </c>
      <c r="Y205" s="230"/>
      <c r="Z205" s="229" t="s">
        <v>286</v>
      </c>
      <c r="AA205" s="230"/>
      <c r="AB205" s="229" t="s">
        <v>286</v>
      </c>
      <c r="AC205" s="230"/>
      <c r="AD205" s="229" t="s">
        <v>286</v>
      </c>
      <c r="AE205" s="230"/>
      <c r="AF205" s="243" t="s">
        <v>285</v>
      </c>
      <c r="AG205" s="230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190</v>
      </c>
      <c r="E206" s="275">
        <v>3655.98</v>
      </c>
      <c r="F206" s="276"/>
      <c r="G206" s="277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12</v>
      </c>
      <c r="AP206" s="70">
        <f t="shared" si="14"/>
        <v>6</v>
      </c>
      <c r="AQ206" s="69">
        <f t="shared" si="14"/>
        <v>0</v>
      </c>
      <c r="AR206" s="71">
        <f t="shared" si="14"/>
        <v>39</v>
      </c>
      <c r="AS206" s="70">
        <f t="shared" si="14"/>
        <v>10</v>
      </c>
      <c r="AT206" s="69">
        <f t="shared" si="14"/>
        <v>2</v>
      </c>
      <c r="AU206" s="71">
        <f t="shared" si="14"/>
        <v>3</v>
      </c>
      <c r="AV206" s="70">
        <f t="shared" si="14"/>
        <v>0</v>
      </c>
      <c r="AW206" s="69">
        <f t="shared" si="14"/>
        <v>0</v>
      </c>
      <c r="AX206" s="71">
        <f t="shared" si="14"/>
        <v>4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18</v>
      </c>
      <c r="BL206" s="5">
        <f>SUM(AR206:AT206,BD206)</f>
        <v>51</v>
      </c>
      <c r="BM206" s="5">
        <f>SUM(AU206:AW206,BE206)</f>
        <v>3</v>
      </c>
      <c r="BN206" s="5">
        <f>SUM(AX206:AZ206,BF206)</f>
        <v>4</v>
      </c>
      <c r="BO206" s="5">
        <f>SUM(BA206:BC206,BG206)</f>
        <v>0</v>
      </c>
    </row>
    <row r="207" spans="2:67" ht="28.15" customHeight="1" outlineLevel="1">
      <c r="B207" s="34"/>
      <c r="C207" s="265">
        <v>1</v>
      </c>
      <c r="D207" s="54"/>
      <c r="E207" s="53"/>
      <c r="F207" s="53"/>
      <c r="G207" s="52"/>
      <c r="H207" s="259" t="s">
        <v>329</v>
      </c>
      <c r="I207" s="269">
        <v>91</v>
      </c>
      <c r="J207" s="269">
        <v>21</v>
      </c>
      <c r="K207" s="269">
        <v>5</v>
      </c>
      <c r="L207" s="48">
        <v>1</v>
      </c>
      <c r="M207" s="47" t="s">
        <v>552</v>
      </c>
      <c r="N207" s="48">
        <v>5</v>
      </c>
      <c r="O207" s="47" t="s">
        <v>559</v>
      </c>
      <c r="P207" s="48">
        <v>9</v>
      </c>
      <c r="Q207" s="47" t="s">
        <v>558</v>
      </c>
      <c r="R207" s="48">
        <v>13</v>
      </c>
      <c r="S207" s="47" t="s">
        <v>418</v>
      </c>
      <c r="T207" s="48">
        <v>17</v>
      </c>
      <c r="U207" s="47"/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16</v>
      </c>
      <c r="AG207" s="47" t="s">
        <v>417</v>
      </c>
      <c r="AH207" s="46" t="s">
        <v>557</v>
      </c>
      <c r="AI207" s="45"/>
      <c r="AJ207" s="244">
        <v>8</v>
      </c>
      <c r="AK207" s="244"/>
      <c r="AL207" s="44"/>
      <c r="AM207" s="247">
        <f>SUMPRODUCT(LEN($M207:$AE210)-LEN(SUBSTITUTE($M207:$AE210,"/", "")))/2</f>
        <v>1</v>
      </c>
      <c r="AN207" s="300">
        <f>SUMPRODUCT(LEN($M207:$AE210)-LEN(SUBSTITUTE($M207:$AE210,"-", "")))</f>
        <v>1</v>
      </c>
      <c r="AO207" s="247">
        <f>SUMPRODUCT(LEN($M207:$AE210)-LEN(SUBSTITUTE($M207:$AE210,"A", "")))</f>
        <v>12</v>
      </c>
      <c r="AP207" s="240">
        <f>SUMPRODUCT(LEN($AH207:$AH210)-LEN(SUBSTITUTE($AH207:$AH210,"A", "")))</f>
        <v>6</v>
      </c>
      <c r="AQ207" s="237">
        <f>SUMPRODUCT(LEN($AG207:$AG210)-LEN(SUBSTITUTE($AG207:$AG210,"A", "")))</f>
        <v>0</v>
      </c>
      <c r="AR207" s="234">
        <f>SUMPRODUCT(LEN($M207:$AE210)-LEN(SUBSTITUTE($M207:$AE210,"S", "")))</f>
        <v>39</v>
      </c>
      <c r="AS207" s="240">
        <f>SUMPRODUCT(LEN($AH207:$AH210)-LEN(SUBSTITUTE($AH207:$AH210,"S", "")))</f>
        <v>10</v>
      </c>
      <c r="AT207" s="237">
        <f>SUMPRODUCT(LEN($AG207:$AG210)-LEN(SUBSTITUTE($AG207:$AG210,"S", "")))</f>
        <v>2</v>
      </c>
      <c r="AU207" s="234">
        <f>SUMPRODUCT(LEN($M207:$AE210)-LEN(SUBSTITUTE($M207:$AE210,"F", "")))</f>
        <v>3</v>
      </c>
      <c r="AV207" s="240">
        <f>SUMPRODUCT(LEN($AH207:$AH210)-LEN(SUBSTITUTE($AH207:$AH210,"F", "")))</f>
        <v>0</v>
      </c>
      <c r="AW207" s="237">
        <f>SUMPRODUCT(LEN($AG207:$AG210)-LEN(SUBSTITUTE($AG207:$AG210,"F", "")))</f>
        <v>0</v>
      </c>
      <c r="AX207" s="234">
        <f>SUMPRODUCT(LEN($M207:$AE210)-LEN(SUBSTITUTE($M207:$AE210,"G", "")))</f>
        <v>4</v>
      </c>
      <c r="AY207" s="240">
        <f>SUMPRODUCT(LEN($AH207:$AH210)-LEN(SUBSTITUTE($AH207:$AH210,"G", "")))</f>
        <v>0</v>
      </c>
      <c r="AZ207" s="237">
        <f>SUMPRODUCT(LEN($AG207:$AG210)-LEN(SUBSTITUTE($AG207:$AG210,"G", "")))</f>
        <v>0</v>
      </c>
      <c r="BA207" s="234">
        <f>SUMPRODUCT(LEN($M207:$AE210)-LEN(SUBSTITUTE($M207:$AE210,"M", "")))</f>
        <v>0</v>
      </c>
      <c r="BB207" s="240">
        <f>SUMPRODUCT(LEN($AH207:$AH210)-LEN(SUBSTITUTE($AH207:$AH210,"M", "")))</f>
        <v>0</v>
      </c>
      <c r="BC207" s="237">
        <f>SUMPRODUCT(LEN($AG207:$AG210)-LEN(SUBSTITUTE($AG207:$AG210,"M", "")))</f>
        <v>0</v>
      </c>
      <c r="BD207" s="291">
        <f>SUMPRODUCT(LEN($AI207:$AI210)-LEN(SUBSTITUTE($AI207:$AI210,"S", "")))</f>
        <v>0</v>
      </c>
      <c r="BE207" s="294">
        <f>SUMPRODUCT(LEN($AI207:$AI210)-LEN(SUBSTITUTE($AI207:$AI210,"F", "")))</f>
        <v>0</v>
      </c>
      <c r="BF207" s="294">
        <f>SUMPRODUCT(LEN($AI207:$AI210)-LEN(SUBSTITUTE($AI207:$AI210,"G", "")))</f>
        <v>0</v>
      </c>
      <c r="BG207" s="297">
        <f>SUMPRODUCT(LEN($AI207:$AI210)-LEN(SUBSTITUTE($AI207:$AI210,"M", "")))</f>
        <v>0</v>
      </c>
    </row>
    <row r="208" spans="2:67" ht="28.15" customHeight="1" outlineLevel="1" thickBot="1">
      <c r="B208" s="34"/>
      <c r="C208" s="266"/>
      <c r="D208" s="43"/>
      <c r="E208" s="42"/>
      <c r="F208" s="42"/>
      <c r="G208" s="41"/>
      <c r="H208" s="260"/>
      <c r="I208" s="270"/>
      <c r="J208" s="270"/>
      <c r="K208" s="270"/>
      <c r="L208" s="37">
        <v>2</v>
      </c>
      <c r="M208" s="36" t="s">
        <v>556</v>
      </c>
      <c r="N208" s="37">
        <v>6</v>
      </c>
      <c r="O208" s="36" t="s">
        <v>555</v>
      </c>
      <c r="P208" s="37">
        <v>10</v>
      </c>
      <c r="Q208" s="36" t="s">
        <v>427</v>
      </c>
      <c r="R208" s="37">
        <v>14</v>
      </c>
      <c r="S208" s="36" t="s">
        <v>417</v>
      </c>
      <c r="T208" s="37">
        <v>18</v>
      </c>
      <c r="U208" s="36"/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>
        <v>17</v>
      </c>
      <c r="AG208" s="36" t="s">
        <v>417</v>
      </c>
      <c r="AH208" s="35" t="s">
        <v>554</v>
      </c>
      <c r="AI208" s="24"/>
      <c r="AJ208" s="245"/>
      <c r="AK208" s="245"/>
      <c r="AL208" s="23"/>
      <c r="AM208" s="248"/>
      <c r="AN208" s="301"/>
      <c r="AO208" s="248"/>
      <c r="AP208" s="241"/>
      <c r="AQ208" s="238"/>
      <c r="AR208" s="235"/>
      <c r="AS208" s="241"/>
      <c r="AT208" s="238"/>
      <c r="AU208" s="235"/>
      <c r="AV208" s="241"/>
      <c r="AW208" s="238"/>
      <c r="AX208" s="235"/>
      <c r="AY208" s="241"/>
      <c r="AZ208" s="238"/>
      <c r="BA208" s="235"/>
      <c r="BB208" s="241"/>
      <c r="BC208" s="238"/>
      <c r="BD208" s="292"/>
      <c r="BE208" s="295"/>
      <c r="BF208" s="295"/>
      <c r="BG208" s="298"/>
    </row>
    <row r="209" spans="2:67" ht="28.15" customHeight="1" outlineLevel="1">
      <c r="B209" s="34"/>
      <c r="C209" s="267"/>
      <c r="D209" s="33"/>
      <c r="E209" s="32"/>
      <c r="F209" s="32"/>
      <c r="G209" s="31"/>
      <c r="H209" s="257">
        <v>193</v>
      </c>
      <c r="I209" s="271"/>
      <c r="J209" s="271"/>
      <c r="K209" s="271"/>
      <c r="L209" s="27">
        <v>3</v>
      </c>
      <c r="M209" s="26" t="s">
        <v>553</v>
      </c>
      <c r="N209" s="27">
        <v>7</v>
      </c>
      <c r="O209" s="26" t="s">
        <v>461</v>
      </c>
      <c r="P209" s="27">
        <v>11</v>
      </c>
      <c r="Q209" s="26" t="s">
        <v>427</v>
      </c>
      <c r="R209" s="27">
        <v>15</v>
      </c>
      <c r="S209" s="26" t="s">
        <v>417</v>
      </c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45"/>
      <c r="AK209" s="245"/>
      <c r="AL209" s="23"/>
      <c r="AM209" s="248"/>
      <c r="AN209" s="301"/>
      <c r="AO209" s="248"/>
      <c r="AP209" s="241"/>
      <c r="AQ209" s="238"/>
      <c r="AR209" s="235"/>
      <c r="AS209" s="241"/>
      <c r="AT209" s="238"/>
      <c r="AU209" s="235"/>
      <c r="AV209" s="241"/>
      <c r="AW209" s="238"/>
      <c r="AX209" s="235"/>
      <c r="AY209" s="241"/>
      <c r="AZ209" s="238"/>
      <c r="BA209" s="235"/>
      <c r="BB209" s="241"/>
      <c r="BC209" s="238"/>
      <c r="BD209" s="292"/>
      <c r="BE209" s="295"/>
      <c r="BF209" s="295"/>
      <c r="BG209" s="298"/>
    </row>
    <row r="210" spans="2:67" ht="28.15" customHeight="1" outlineLevel="1" thickBot="1">
      <c r="B210" s="34"/>
      <c r="C210" s="273"/>
      <c r="D210" s="64"/>
      <c r="E210" s="63"/>
      <c r="F210" s="63"/>
      <c r="G210" s="62"/>
      <c r="H210" s="258"/>
      <c r="I210" s="274"/>
      <c r="J210" s="274"/>
      <c r="K210" s="274"/>
      <c r="L210" s="59">
        <v>4</v>
      </c>
      <c r="M210" s="58" t="s">
        <v>552</v>
      </c>
      <c r="N210" s="59">
        <v>8</v>
      </c>
      <c r="O210" s="58" t="s">
        <v>482</v>
      </c>
      <c r="P210" s="59">
        <v>12</v>
      </c>
      <c r="Q210" s="58" t="s">
        <v>427</v>
      </c>
      <c r="R210" s="59">
        <v>16</v>
      </c>
      <c r="S210" s="58" t="s">
        <v>417</v>
      </c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50"/>
      <c r="AK210" s="250"/>
      <c r="AL210" s="55"/>
      <c r="AM210" s="249"/>
      <c r="AN210" s="302"/>
      <c r="AO210" s="249"/>
      <c r="AP210" s="242"/>
      <c r="AQ210" s="239"/>
      <c r="AR210" s="236"/>
      <c r="AS210" s="242"/>
      <c r="AT210" s="239"/>
      <c r="AU210" s="236"/>
      <c r="AV210" s="242"/>
      <c r="AW210" s="239"/>
      <c r="AX210" s="236"/>
      <c r="AY210" s="242"/>
      <c r="AZ210" s="239"/>
      <c r="BA210" s="236"/>
      <c r="BB210" s="242"/>
      <c r="BC210" s="239"/>
      <c r="BD210" s="293"/>
      <c r="BE210" s="296"/>
      <c r="BF210" s="296"/>
      <c r="BG210" s="299"/>
    </row>
    <row r="211" spans="2:67" ht="28.15" hidden="1" customHeight="1" outlineLevel="1">
      <c r="B211" s="34"/>
      <c r="C211" s="265">
        <v>2</v>
      </c>
      <c r="D211" s="54"/>
      <c r="E211" s="53"/>
      <c r="F211" s="53"/>
      <c r="G211" s="52"/>
      <c r="H211" s="259"/>
      <c r="I211" s="269"/>
      <c r="J211" s="269"/>
      <c r="K211" s="269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51"/>
      <c r="AK211" s="254"/>
      <c r="AL211" s="44"/>
      <c r="AM211" s="211"/>
      <c r="AN211" s="211"/>
      <c r="AO211" s="247">
        <f>SUMPRODUCT(LEN($M211:$AE214)-LEN(SUBSTITUTE($M211:$AE214,"A", "")))</f>
        <v>0</v>
      </c>
      <c r="AP211" s="240">
        <f>SUMPRODUCT(LEN($AH211:$AH214)-LEN(SUBSTITUTE($AH211:$AH214,"A", "")))</f>
        <v>0</v>
      </c>
      <c r="AQ211" s="237">
        <f>SUMPRODUCT(LEN($AG211:$AG214)-LEN(SUBSTITUTE($AG211:$AG214,"A", "")))</f>
        <v>0</v>
      </c>
      <c r="AR211" s="234">
        <f>SUMPRODUCT(LEN($M211:$AE214)-LEN(SUBSTITUTE($M211:$AE214,"S", "")))</f>
        <v>0</v>
      </c>
      <c r="AS211" s="240">
        <f>SUMPRODUCT(LEN($AH211:$AH214)-LEN(SUBSTITUTE($AH211:$AH214,"S", "")))</f>
        <v>0</v>
      </c>
      <c r="AT211" s="237">
        <f>SUMPRODUCT(LEN($AG211:$AG214)-LEN(SUBSTITUTE($AG211:$AG214,"S", "")))</f>
        <v>0</v>
      </c>
      <c r="AU211" s="234">
        <f>SUMPRODUCT(LEN($M211:$AE214)-LEN(SUBSTITUTE($M211:$AE214,"F", "")))</f>
        <v>0</v>
      </c>
      <c r="AV211" s="240">
        <f>SUMPRODUCT(LEN($AH211:$AH214)-LEN(SUBSTITUTE($AH211:$AH214,"F", "")))</f>
        <v>0</v>
      </c>
      <c r="AW211" s="237">
        <f>SUMPRODUCT(LEN($AG211:$AG214)-LEN(SUBSTITUTE($AG211:$AG214,"F", "")))</f>
        <v>0</v>
      </c>
      <c r="AX211" s="234">
        <f>SUMPRODUCT(LEN($M211:$AE214)-LEN(SUBSTITUTE($M211:$AE214,"G", "")))</f>
        <v>0</v>
      </c>
      <c r="AY211" s="240">
        <f>SUMPRODUCT(LEN($AH211:$AH214)-LEN(SUBSTITUTE($AH211:$AH214,"G", "")))</f>
        <v>0</v>
      </c>
      <c r="AZ211" s="237">
        <f>SUMPRODUCT(LEN($AG211:$AG214)-LEN(SUBSTITUTE($AG211:$AG214,"G", "")))</f>
        <v>0</v>
      </c>
      <c r="BA211" s="234">
        <f>SUMPRODUCT(LEN($M211:$AE214)-LEN(SUBSTITUTE($M211:$AE214,"M", "")))</f>
        <v>0</v>
      </c>
      <c r="BB211" s="240">
        <f>SUMPRODUCT(LEN($AH211:$AH214)-LEN(SUBSTITUTE($AH211:$AH214,"M", "")))</f>
        <v>0</v>
      </c>
      <c r="BC211" s="237">
        <f>SUMPRODUCT(LEN($AG211:$AG214)-LEN(SUBSTITUTE($AG211:$AG214,"M", "")))</f>
        <v>0</v>
      </c>
      <c r="BD211" s="291">
        <f>SUMPRODUCT(LEN($AI211:$AI214)-LEN(SUBSTITUTE($AI211:$AI214,"S", "")))</f>
        <v>0</v>
      </c>
      <c r="BE211" s="294">
        <f>SUMPRODUCT(LEN($AI211:$AI214)-LEN(SUBSTITUTE($AI211:$AI214,"F", "")))</f>
        <v>0</v>
      </c>
      <c r="BF211" s="294">
        <f>SUMPRODUCT(LEN($AI211:$AI214)-LEN(SUBSTITUTE($AI211:$AI214,"G", "")))</f>
        <v>0</v>
      </c>
      <c r="BG211" s="297">
        <f>SUMPRODUCT(LEN($AI211:$AI214)-LEN(SUBSTITUTE($AI211:$AI214,"M", "")))</f>
        <v>0</v>
      </c>
    </row>
    <row r="212" spans="2:67" ht="28.15" hidden="1" customHeight="1" outlineLevel="1" thickBot="1">
      <c r="B212" s="34"/>
      <c r="C212" s="266"/>
      <c r="D212" s="43"/>
      <c r="E212" s="42"/>
      <c r="F212" s="42"/>
      <c r="G212" s="41"/>
      <c r="H212" s="260"/>
      <c r="I212" s="270"/>
      <c r="J212" s="270"/>
      <c r="K212" s="270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52"/>
      <c r="AK212" s="255"/>
      <c r="AL212" s="23"/>
      <c r="AM212" s="211"/>
      <c r="AN212" s="211"/>
      <c r="AO212" s="248"/>
      <c r="AP212" s="241"/>
      <c r="AQ212" s="238"/>
      <c r="AR212" s="235"/>
      <c r="AS212" s="241"/>
      <c r="AT212" s="238"/>
      <c r="AU212" s="235"/>
      <c r="AV212" s="241"/>
      <c r="AW212" s="238"/>
      <c r="AX212" s="235"/>
      <c r="AY212" s="241"/>
      <c r="AZ212" s="238"/>
      <c r="BA212" s="235"/>
      <c r="BB212" s="241"/>
      <c r="BC212" s="238"/>
      <c r="BD212" s="292"/>
      <c r="BE212" s="295"/>
      <c r="BF212" s="295"/>
      <c r="BG212" s="298"/>
    </row>
    <row r="213" spans="2:67" ht="28.15" hidden="1" customHeight="1" outlineLevel="1">
      <c r="B213" s="34"/>
      <c r="C213" s="267"/>
      <c r="D213" s="33"/>
      <c r="E213" s="32"/>
      <c r="F213" s="32"/>
      <c r="G213" s="31"/>
      <c r="H213" s="257"/>
      <c r="I213" s="271"/>
      <c r="J213" s="271"/>
      <c r="K213" s="271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52"/>
      <c r="AK213" s="255"/>
      <c r="AL213" s="23"/>
      <c r="AM213" s="211"/>
      <c r="AN213" s="211"/>
      <c r="AO213" s="248"/>
      <c r="AP213" s="241"/>
      <c r="AQ213" s="238"/>
      <c r="AR213" s="235"/>
      <c r="AS213" s="241"/>
      <c r="AT213" s="238"/>
      <c r="AU213" s="235"/>
      <c r="AV213" s="241"/>
      <c r="AW213" s="238"/>
      <c r="AX213" s="235"/>
      <c r="AY213" s="241"/>
      <c r="AZ213" s="238"/>
      <c r="BA213" s="235"/>
      <c r="BB213" s="241"/>
      <c r="BC213" s="238"/>
      <c r="BD213" s="292"/>
      <c r="BE213" s="295"/>
      <c r="BF213" s="295"/>
      <c r="BG213" s="298"/>
    </row>
    <row r="214" spans="2:67" ht="28.15" hidden="1" customHeight="1" outlineLevel="1" thickBot="1">
      <c r="B214" s="34"/>
      <c r="C214" s="273"/>
      <c r="D214" s="64"/>
      <c r="E214" s="63"/>
      <c r="F214" s="63"/>
      <c r="G214" s="62"/>
      <c r="H214" s="258"/>
      <c r="I214" s="274"/>
      <c r="J214" s="274"/>
      <c r="K214" s="274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53"/>
      <c r="AK214" s="256"/>
      <c r="AL214" s="55"/>
      <c r="AM214" s="211"/>
      <c r="AN214" s="211"/>
      <c r="AO214" s="249"/>
      <c r="AP214" s="242"/>
      <c r="AQ214" s="239"/>
      <c r="AR214" s="236"/>
      <c r="AS214" s="242"/>
      <c r="AT214" s="239"/>
      <c r="AU214" s="236"/>
      <c r="AV214" s="242"/>
      <c r="AW214" s="239"/>
      <c r="AX214" s="236"/>
      <c r="AY214" s="242"/>
      <c r="AZ214" s="239"/>
      <c r="BA214" s="236"/>
      <c r="BB214" s="242"/>
      <c r="BC214" s="239"/>
      <c r="BD214" s="293"/>
      <c r="BE214" s="296"/>
      <c r="BF214" s="296"/>
      <c r="BG214" s="299"/>
    </row>
    <row r="215" spans="2:67" ht="28.15" hidden="1" customHeight="1" outlineLevel="1">
      <c r="B215" s="34"/>
      <c r="C215" s="265">
        <v>3</v>
      </c>
      <c r="D215" s="54"/>
      <c r="E215" s="53"/>
      <c r="F215" s="53"/>
      <c r="G215" s="52"/>
      <c r="H215" s="259"/>
      <c r="I215" s="269"/>
      <c r="J215" s="269"/>
      <c r="K215" s="269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44"/>
      <c r="AK215" s="244"/>
      <c r="AL215" s="44"/>
      <c r="AM215" s="211"/>
      <c r="AN215" s="211"/>
      <c r="AO215" s="247">
        <f>SUMPRODUCT(LEN($M215:$AE218)-LEN(SUBSTITUTE($M215:$AE218,"A", "")))</f>
        <v>0</v>
      </c>
      <c r="AP215" s="240">
        <f>SUMPRODUCT(LEN($AH215:$AH218)-LEN(SUBSTITUTE($AH215:$AH218,"A", "")))</f>
        <v>0</v>
      </c>
      <c r="AQ215" s="237">
        <f>SUMPRODUCT(LEN($AG215:$AG218)-LEN(SUBSTITUTE($AG215:$AG218,"A", "")))</f>
        <v>0</v>
      </c>
      <c r="AR215" s="234">
        <f>SUMPRODUCT(LEN($M215:$AE218)-LEN(SUBSTITUTE($M215:$AE218,"S", "")))</f>
        <v>0</v>
      </c>
      <c r="AS215" s="240">
        <f>SUMPRODUCT(LEN($AH215:$AH218)-LEN(SUBSTITUTE($AH215:$AH218,"S", "")))</f>
        <v>0</v>
      </c>
      <c r="AT215" s="237">
        <f>SUMPRODUCT(LEN($AG215:$AG218)-LEN(SUBSTITUTE($AG215:$AG218,"S", "")))</f>
        <v>0</v>
      </c>
      <c r="AU215" s="234">
        <f>SUMPRODUCT(LEN($M215:$AE218)-LEN(SUBSTITUTE($M215:$AE218,"F", "")))</f>
        <v>0</v>
      </c>
      <c r="AV215" s="240">
        <f>SUMPRODUCT(LEN($AH215:$AH218)-LEN(SUBSTITUTE($AH215:$AH218,"F", "")))</f>
        <v>0</v>
      </c>
      <c r="AW215" s="237">
        <f>SUMPRODUCT(LEN($AG215:$AG218)-LEN(SUBSTITUTE($AG215:$AG218,"F", "")))</f>
        <v>0</v>
      </c>
      <c r="AX215" s="234">
        <f>SUMPRODUCT(LEN($M215:$AE218)-LEN(SUBSTITUTE($M215:$AE218,"G", "")))</f>
        <v>0</v>
      </c>
      <c r="AY215" s="240">
        <f>SUMPRODUCT(LEN($AH215:$AH218)-LEN(SUBSTITUTE($AH215:$AH218,"G", "")))</f>
        <v>0</v>
      </c>
      <c r="AZ215" s="237">
        <f>SUMPRODUCT(LEN($AG215:$AG218)-LEN(SUBSTITUTE($AG215:$AG218,"G", "")))</f>
        <v>0</v>
      </c>
      <c r="BA215" s="234">
        <f>SUMPRODUCT(LEN($M215:$AE218)-LEN(SUBSTITUTE($M215:$AE218,"M", "")))</f>
        <v>0</v>
      </c>
      <c r="BB215" s="240">
        <f>SUMPRODUCT(LEN($AH215:$AH218)-LEN(SUBSTITUTE($AH215:$AH218,"M", "")))</f>
        <v>0</v>
      </c>
      <c r="BC215" s="237">
        <f>SUMPRODUCT(LEN($AG215:$AG218)-LEN(SUBSTITUTE($AG215:$AG218,"M", "")))</f>
        <v>0</v>
      </c>
      <c r="BD215" s="291">
        <f>SUMPRODUCT(LEN($AI215:$AI218)-LEN(SUBSTITUTE($AI215:$AI218,"S", "")))</f>
        <v>0</v>
      </c>
      <c r="BE215" s="294">
        <f>SUMPRODUCT(LEN($AI215:$AI218)-LEN(SUBSTITUTE($AI215:$AI218,"F", "")))</f>
        <v>0</v>
      </c>
      <c r="BF215" s="294">
        <f>SUMPRODUCT(LEN($AI215:$AI218)-LEN(SUBSTITUTE($AI215:$AI218,"G", "")))</f>
        <v>0</v>
      </c>
      <c r="BG215" s="297">
        <f>SUMPRODUCT(LEN($AI215:$AI218)-LEN(SUBSTITUTE($AI215:$AI218,"M", "")))</f>
        <v>0</v>
      </c>
    </row>
    <row r="216" spans="2:67" ht="28.15" hidden="1" customHeight="1" outlineLevel="1" thickBot="1">
      <c r="B216" s="34"/>
      <c r="C216" s="266"/>
      <c r="D216" s="43"/>
      <c r="E216" s="42"/>
      <c r="F216" s="42"/>
      <c r="G216" s="41"/>
      <c r="H216" s="260"/>
      <c r="I216" s="270"/>
      <c r="J216" s="270"/>
      <c r="K216" s="270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45"/>
      <c r="AK216" s="245"/>
      <c r="AL216" s="23"/>
      <c r="AM216" s="211"/>
      <c r="AN216" s="211"/>
      <c r="AO216" s="248"/>
      <c r="AP216" s="241"/>
      <c r="AQ216" s="238"/>
      <c r="AR216" s="235"/>
      <c r="AS216" s="241"/>
      <c r="AT216" s="238"/>
      <c r="AU216" s="235"/>
      <c r="AV216" s="241"/>
      <c r="AW216" s="238"/>
      <c r="AX216" s="235"/>
      <c r="AY216" s="241"/>
      <c r="AZ216" s="238"/>
      <c r="BA216" s="235"/>
      <c r="BB216" s="241"/>
      <c r="BC216" s="238"/>
      <c r="BD216" s="292"/>
      <c r="BE216" s="295"/>
      <c r="BF216" s="295"/>
      <c r="BG216" s="298"/>
    </row>
    <row r="217" spans="2:67" ht="28.15" hidden="1" customHeight="1" outlineLevel="1">
      <c r="B217" s="34"/>
      <c r="C217" s="267"/>
      <c r="D217" s="33"/>
      <c r="E217" s="32"/>
      <c r="F217" s="32"/>
      <c r="G217" s="31"/>
      <c r="H217" s="257"/>
      <c r="I217" s="271"/>
      <c r="J217" s="271"/>
      <c r="K217" s="271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45"/>
      <c r="AK217" s="245"/>
      <c r="AL217" s="23"/>
      <c r="AM217" s="211"/>
      <c r="AN217" s="211"/>
      <c r="AO217" s="248"/>
      <c r="AP217" s="241"/>
      <c r="AQ217" s="238"/>
      <c r="AR217" s="235"/>
      <c r="AS217" s="241"/>
      <c r="AT217" s="238"/>
      <c r="AU217" s="235"/>
      <c r="AV217" s="241"/>
      <c r="AW217" s="238"/>
      <c r="AX217" s="235"/>
      <c r="AY217" s="241"/>
      <c r="AZ217" s="238"/>
      <c r="BA217" s="235"/>
      <c r="BB217" s="241"/>
      <c r="BC217" s="238"/>
      <c r="BD217" s="292"/>
      <c r="BE217" s="295"/>
      <c r="BF217" s="295"/>
      <c r="BG217" s="298"/>
    </row>
    <row r="218" spans="2:67" ht="28.15" hidden="1" customHeight="1" outlineLevel="1" thickBot="1">
      <c r="B218" s="22"/>
      <c r="C218" s="268"/>
      <c r="D218" s="21"/>
      <c r="E218" s="20"/>
      <c r="F218" s="20"/>
      <c r="G218" s="19"/>
      <c r="H218" s="258"/>
      <c r="I218" s="272"/>
      <c r="J218" s="272"/>
      <c r="K218" s="27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46"/>
      <c r="AK218" s="246"/>
      <c r="AL218" s="11"/>
      <c r="AM218" s="211"/>
      <c r="AN218" s="211"/>
      <c r="AO218" s="249"/>
      <c r="AP218" s="242"/>
      <c r="AQ218" s="239"/>
      <c r="AR218" s="236"/>
      <c r="AS218" s="242"/>
      <c r="AT218" s="239"/>
      <c r="AU218" s="236"/>
      <c r="AV218" s="242"/>
      <c r="AW218" s="239"/>
      <c r="AX218" s="236"/>
      <c r="AY218" s="242"/>
      <c r="AZ218" s="239"/>
      <c r="BA218" s="236"/>
      <c r="BB218" s="242"/>
      <c r="BC218" s="239"/>
      <c r="BD218" s="293"/>
      <c r="BE218" s="296"/>
      <c r="BF218" s="296"/>
      <c r="BG218" s="299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29" t="s">
        <v>287</v>
      </c>
      <c r="M219" s="278"/>
      <c r="N219" s="229" t="s">
        <v>286</v>
      </c>
      <c r="O219" s="278"/>
      <c r="P219" s="229" t="s">
        <v>286</v>
      </c>
      <c r="Q219" s="230"/>
      <c r="R219" s="229" t="s">
        <v>286</v>
      </c>
      <c r="S219" s="230"/>
      <c r="T219" s="229" t="s">
        <v>286</v>
      </c>
      <c r="U219" s="230"/>
      <c r="V219" s="229" t="s">
        <v>286</v>
      </c>
      <c r="W219" s="230"/>
      <c r="X219" s="229" t="s">
        <v>286</v>
      </c>
      <c r="Y219" s="230"/>
      <c r="Z219" s="229" t="s">
        <v>286</v>
      </c>
      <c r="AA219" s="230"/>
      <c r="AB219" s="229" t="s">
        <v>286</v>
      </c>
      <c r="AC219" s="230"/>
      <c r="AD219" s="229" t="s">
        <v>286</v>
      </c>
      <c r="AE219" s="230"/>
      <c r="AF219" s="243" t="s">
        <v>285</v>
      </c>
      <c r="AG219" s="230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190</v>
      </c>
      <c r="E220" s="275">
        <v>2830.72</v>
      </c>
      <c r="F220" s="276"/>
      <c r="G220" s="277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9</v>
      </c>
      <c r="AP220" s="70">
        <f t="shared" si="15"/>
        <v>3</v>
      </c>
      <c r="AQ220" s="69">
        <f t="shared" si="15"/>
        <v>0</v>
      </c>
      <c r="AR220" s="71">
        <f t="shared" si="15"/>
        <v>17</v>
      </c>
      <c r="AS220" s="70">
        <f t="shared" si="15"/>
        <v>19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0</v>
      </c>
      <c r="AY220" s="70">
        <f t="shared" si="15"/>
        <v>0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2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12</v>
      </c>
      <c r="BL220" s="5">
        <f>SUM(AR220:AT220,BD220)</f>
        <v>38</v>
      </c>
      <c r="BM220" s="5">
        <f>SUM(AU220:AW220,BE220)</f>
        <v>0</v>
      </c>
      <c r="BN220" s="5">
        <f>SUM(AX220:AZ220,BF220)</f>
        <v>0</v>
      </c>
      <c r="BO220" s="5">
        <f>SUM(BA220:BC220,BG220)</f>
        <v>0</v>
      </c>
    </row>
    <row r="221" spans="2:67" ht="28.15" customHeight="1" outlineLevel="1">
      <c r="B221" s="34"/>
      <c r="C221" s="265">
        <v>1</v>
      </c>
      <c r="D221" s="54" t="s">
        <v>551</v>
      </c>
      <c r="E221" s="53"/>
      <c r="F221" s="53"/>
      <c r="G221" s="52"/>
      <c r="H221" s="259" t="s">
        <v>329</v>
      </c>
      <c r="I221" s="269">
        <v>80</v>
      </c>
      <c r="J221" s="269">
        <v>19</v>
      </c>
      <c r="K221" s="269">
        <v>9</v>
      </c>
      <c r="L221" s="48">
        <v>1</v>
      </c>
      <c r="M221" s="47" t="s">
        <v>423</v>
      </c>
      <c r="N221" s="48">
        <v>5</v>
      </c>
      <c r="O221" s="218" t="s">
        <v>536</v>
      </c>
      <c r="P221" s="48">
        <v>9</v>
      </c>
      <c r="Q221" s="47" t="s">
        <v>417</v>
      </c>
      <c r="R221" s="48">
        <v>13</v>
      </c>
      <c r="S221" s="47"/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/>
      <c r="AG221" s="47"/>
      <c r="AH221" s="46" t="s">
        <v>550</v>
      </c>
      <c r="AI221" s="45" t="s">
        <v>418</v>
      </c>
      <c r="AJ221" s="244"/>
      <c r="AK221" s="244"/>
      <c r="AL221" s="44"/>
      <c r="AM221" s="247">
        <f>SUMPRODUCT(LEN($M221:$AE224)-LEN(SUBSTITUTE($M221:$AE224,"/", "")))/2</f>
        <v>1</v>
      </c>
      <c r="AN221" s="300">
        <f>SUMPRODUCT(LEN($M221:$AE224)-LEN(SUBSTITUTE($M221:$AE224,"-", "")))</f>
        <v>2</v>
      </c>
      <c r="AO221" s="247">
        <f>SUMPRODUCT(LEN($M221:$AE224)-LEN(SUBSTITUTE($M221:$AE224,"A", "")))</f>
        <v>9</v>
      </c>
      <c r="AP221" s="240">
        <f>SUMPRODUCT(LEN($AH221:$AH224)-LEN(SUBSTITUTE($AH221:$AH224,"A", "")))</f>
        <v>3</v>
      </c>
      <c r="AQ221" s="237">
        <f>SUMPRODUCT(LEN($AG221:$AG224)-LEN(SUBSTITUTE($AG221:$AG224,"A", "")))</f>
        <v>0</v>
      </c>
      <c r="AR221" s="234">
        <f>SUMPRODUCT(LEN($M221:$AE224)-LEN(SUBSTITUTE($M221:$AE224,"S", "")))</f>
        <v>17</v>
      </c>
      <c r="AS221" s="240">
        <f>SUMPRODUCT(LEN($AH221:$AH224)-LEN(SUBSTITUTE($AH221:$AH224,"S", "")))</f>
        <v>19</v>
      </c>
      <c r="AT221" s="237">
        <f>SUMPRODUCT(LEN($AG221:$AG224)-LEN(SUBSTITUTE($AG221:$AG224,"S", "")))</f>
        <v>0</v>
      </c>
      <c r="AU221" s="234">
        <f>SUMPRODUCT(LEN($M221:$AE224)-LEN(SUBSTITUTE($M221:$AE224,"F", "")))</f>
        <v>0</v>
      </c>
      <c r="AV221" s="240">
        <f>SUMPRODUCT(LEN($AH221:$AH224)-LEN(SUBSTITUTE($AH221:$AH224,"F", "")))</f>
        <v>0</v>
      </c>
      <c r="AW221" s="237">
        <f>SUMPRODUCT(LEN($AG221:$AG224)-LEN(SUBSTITUTE($AG221:$AG224,"F", "")))</f>
        <v>0</v>
      </c>
      <c r="AX221" s="234">
        <f>SUMPRODUCT(LEN($M221:$AE224)-LEN(SUBSTITUTE($M221:$AE224,"G", "")))</f>
        <v>0</v>
      </c>
      <c r="AY221" s="240">
        <f>SUMPRODUCT(LEN($AH221:$AH224)-LEN(SUBSTITUTE($AH221:$AH224,"G", "")))</f>
        <v>0</v>
      </c>
      <c r="AZ221" s="237">
        <f>SUMPRODUCT(LEN($AG221:$AG224)-LEN(SUBSTITUTE($AG221:$AG224,"G", "")))</f>
        <v>0</v>
      </c>
      <c r="BA221" s="234">
        <f>SUMPRODUCT(LEN($M221:$AE224)-LEN(SUBSTITUTE($M221:$AE224,"M", "")))</f>
        <v>0</v>
      </c>
      <c r="BB221" s="240">
        <f>SUMPRODUCT(LEN($AH221:$AH224)-LEN(SUBSTITUTE($AH221:$AH224,"M", "")))</f>
        <v>0</v>
      </c>
      <c r="BC221" s="237">
        <f>SUMPRODUCT(LEN($AG221:$AG224)-LEN(SUBSTITUTE($AG221:$AG224,"M", "")))</f>
        <v>0</v>
      </c>
      <c r="BD221" s="291">
        <f>SUMPRODUCT(LEN($AI221:$AI224)-LEN(SUBSTITUTE($AI221:$AI224,"S", "")))</f>
        <v>2</v>
      </c>
      <c r="BE221" s="294">
        <f>SUMPRODUCT(LEN($AI221:$AI224)-LEN(SUBSTITUTE($AI221:$AI224,"F", "")))</f>
        <v>0</v>
      </c>
      <c r="BF221" s="294">
        <f>SUMPRODUCT(LEN($AI221:$AI224)-LEN(SUBSTITUTE($AI221:$AI224,"G", "")))</f>
        <v>0</v>
      </c>
      <c r="BG221" s="297">
        <f>SUMPRODUCT(LEN($AI221:$AI224)-LEN(SUBSTITUTE($AI221:$AI224,"M", "")))</f>
        <v>0</v>
      </c>
    </row>
    <row r="222" spans="2:67" ht="28.15" customHeight="1" outlineLevel="1" thickBot="1">
      <c r="B222" s="34"/>
      <c r="C222" s="266"/>
      <c r="D222" s="43" t="s">
        <v>549</v>
      </c>
      <c r="E222" s="42"/>
      <c r="F222" s="42"/>
      <c r="G222" s="41"/>
      <c r="H222" s="260"/>
      <c r="I222" s="270"/>
      <c r="J222" s="270"/>
      <c r="K222" s="270"/>
      <c r="L222" s="37">
        <v>2</v>
      </c>
      <c r="M222" s="36" t="s">
        <v>448</v>
      </c>
      <c r="N222" s="37">
        <v>6</v>
      </c>
      <c r="O222" s="36" t="s">
        <v>539</v>
      </c>
      <c r="P222" s="37">
        <v>10</v>
      </c>
      <c r="Q222" s="36" t="s">
        <v>417</v>
      </c>
      <c r="R222" s="37">
        <v>14</v>
      </c>
      <c r="S222" s="36"/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548</v>
      </c>
      <c r="AI222" s="24"/>
      <c r="AJ222" s="245"/>
      <c r="AK222" s="245"/>
      <c r="AL222" s="23"/>
      <c r="AM222" s="248"/>
      <c r="AN222" s="301"/>
      <c r="AO222" s="248"/>
      <c r="AP222" s="241"/>
      <c r="AQ222" s="238"/>
      <c r="AR222" s="235"/>
      <c r="AS222" s="241"/>
      <c r="AT222" s="238"/>
      <c r="AU222" s="235"/>
      <c r="AV222" s="241"/>
      <c r="AW222" s="238"/>
      <c r="AX222" s="235"/>
      <c r="AY222" s="241"/>
      <c r="AZ222" s="238"/>
      <c r="BA222" s="235"/>
      <c r="BB222" s="241"/>
      <c r="BC222" s="238"/>
      <c r="BD222" s="292"/>
      <c r="BE222" s="295"/>
      <c r="BF222" s="295"/>
      <c r="BG222" s="298"/>
    </row>
    <row r="223" spans="2:67" ht="28.15" customHeight="1" outlineLevel="1">
      <c r="B223" s="34"/>
      <c r="C223" s="267"/>
      <c r="D223" s="33"/>
      <c r="E223" s="32"/>
      <c r="F223" s="32"/>
      <c r="G223" s="31"/>
      <c r="H223" s="257">
        <v>193</v>
      </c>
      <c r="I223" s="271"/>
      <c r="J223" s="271"/>
      <c r="K223" s="271"/>
      <c r="L223" s="27">
        <v>3</v>
      </c>
      <c r="M223" s="26" t="s">
        <v>461</v>
      </c>
      <c r="N223" s="27">
        <v>7</v>
      </c>
      <c r="O223" s="26" t="s">
        <v>547</v>
      </c>
      <c r="P223" s="27">
        <v>11</v>
      </c>
      <c r="Q223" s="26"/>
      <c r="R223" s="27">
        <v>15</v>
      </c>
      <c r="S223" s="26"/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 t="s">
        <v>546</v>
      </c>
      <c r="AI223" s="24"/>
      <c r="AJ223" s="245"/>
      <c r="AK223" s="245"/>
      <c r="AL223" s="23"/>
      <c r="AM223" s="248"/>
      <c r="AN223" s="301"/>
      <c r="AO223" s="248"/>
      <c r="AP223" s="241"/>
      <c r="AQ223" s="238"/>
      <c r="AR223" s="235"/>
      <c r="AS223" s="241"/>
      <c r="AT223" s="238"/>
      <c r="AU223" s="235"/>
      <c r="AV223" s="241"/>
      <c r="AW223" s="238"/>
      <c r="AX223" s="235"/>
      <c r="AY223" s="241"/>
      <c r="AZ223" s="238"/>
      <c r="BA223" s="235"/>
      <c r="BB223" s="241"/>
      <c r="BC223" s="238"/>
      <c r="BD223" s="292"/>
      <c r="BE223" s="295"/>
      <c r="BF223" s="295"/>
      <c r="BG223" s="298"/>
    </row>
    <row r="224" spans="2:67" ht="28.15" customHeight="1" outlineLevel="1" thickBot="1">
      <c r="B224" s="34"/>
      <c r="C224" s="273"/>
      <c r="D224" s="64"/>
      <c r="E224" s="63"/>
      <c r="F224" s="63"/>
      <c r="G224" s="62"/>
      <c r="H224" s="258"/>
      <c r="I224" s="274"/>
      <c r="J224" s="274"/>
      <c r="K224" s="274"/>
      <c r="L224" s="59">
        <v>4</v>
      </c>
      <c r="M224" s="58" t="s">
        <v>448</v>
      </c>
      <c r="N224" s="59">
        <v>8</v>
      </c>
      <c r="O224" s="58" t="s">
        <v>417</v>
      </c>
      <c r="P224" s="59">
        <v>12</v>
      </c>
      <c r="Q224" s="58"/>
      <c r="R224" s="59">
        <v>16</v>
      </c>
      <c r="S224" s="58"/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 t="s">
        <v>545</v>
      </c>
      <c r="AI224" s="56"/>
      <c r="AJ224" s="250"/>
      <c r="AK224" s="250"/>
      <c r="AL224" s="55"/>
      <c r="AM224" s="249"/>
      <c r="AN224" s="302"/>
      <c r="AO224" s="249"/>
      <c r="AP224" s="242"/>
      <c r="AQ224" s="239"/>
      <c r="AR224" s="236"/>
      <c r="AS224" s="242"/>
      <c r="AT224" s="239"/>
      <c r="AU224" s="236"/>
      <c r="AV224" s="242"/>
      <c r="AW224" s="239"/>
      <c r="AX224" s="236"/>
      <c r="AY224" s="242"/>
      <c r="AZ224" s="239"/>
      <c r="BA224" s="236"/>
      <c r="BB224" s="242"/>
      <c r="BC224" s="239"/>
      <c r="BD224" s="293"/>
      <c r="BE224" s="296"/>
      <c r="BF224" s="296"/>
      <c r="BG224" s="299"/>
    </row>
    <row r="225" spans="2:67" ht="28.15" hidden="1" customHeight="1" outlineLevel="1">
      <c r="B225" s="34"/>
      <c r="C225" s="265">
        <v>2</v>
      </c>
      <c r="D225" s="54"/>
      <c r="E225" s="53"/>
      <c r="F225" s="53"/>
      <c r="G225" s="52"/>
      <c r="H225" s="259"/>
      <c r="I225" s="269"/>
      <c r="J225" s="269"/>
      <c r="K225" s="269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51"/>
      <c r="AK225" s="254"/>
      <c r="AL225" s="44"/>
      <c r="AM225" s="211"/>
      <c r="AN225" s="211"/>
      <c r="AO225" s="247">
        <f>SUMPRODUCT(LEN($M225:$AE228)-LEN(SUBSTITUTE($M225:$AE228,"A", "")))</f>
        <v>0</v>
      </c>
      <c r="AP225" s="240">
        <f>SUMPRODUCT(LEN($AH225:$AH228)-LEN(SUBSTITUTE($AH225:$AH228,"A", "")))</f>
        <v>0</v>
      </c>
      <c r="AQ225" s="237">
        <f>SUMPRODUCT(LEN($AG225:$AG228)-LEN(SUBSTITUTE($AG225:$AG228,"A", "")))</f>
        <v>0</v>
      </c>
      <c r="AR225" s="234">
        <f>SUMPRODUCT(LEN($M225:$AE228)-LEN(SUBSTITUTE($M225:$AE228,"S", "")))</f>
        <v>0</v>
      </c>
      <c r="AS225" s="240">
        <f>SUMPRODUCT(LEN($AH225:$AH228)-LEN(SUBSTITUTE($AH225:$AH228,"S", "")))</f>
        <v>0</v>
      </c>
      <c r="AT225" s="237">
        <f>SUMPRODUCT(LEN($AG225:$AG228)-LEN(SUBSTITUTE($AG225:$AG228,"S", "")))</f>
        <v>0</v>
      </c>
      <c r="AU225" s="234">
        <f>SUMPRODUCT(LEN($M225:$AE228)-LEN(SUBSTITUTE($M225:$AE228,"F", "")))</f>
        <v>0</v>
      </c>
      <c r="AV225" s="240">
        <f>SUMPRODUCT(LEN($AH225:$AH228)-LEN(SUBSTITUTE($AH225:$AH228,"F", "")))</f>
        <v>0</v>
      </c>
      <c r="AW225" s="237">
        <f>SUMPRODUCT(LEN($AG225:$AG228)-LEN(SUBSTITUTE($AG225:$AG228,"F", "")))</f>
        <v>0</v>
      </c>
      <c r="AX225" s="234">
        <f>SUMPRODUCT(LEN($M225:$AE228)-LEN(SUBSTITUTE($M225:$AE228,"G", "")))</f>
        <v>0</v>
      </c>
      <c r="AY225" s="240">
        <f>SUMPRODUCT(LEN($AH225:$AH228)-LEN(SUBSTITUTE($AH225:$AH228,"G", "")))</f>
        <v>0</v>
      </c>
      <c r="AZ225" s="237">
        <f>SUMPRODUCT(LEN($AG225:$AG228)-LEN(SUBSTITUTE($AG225:$AG228,"G", "")))</f>
        <v>0</v>
      </c>
      <c r="BA225" s="234">
        <f>SUMPRODUCT(LEN($M225:$AE228)-LEN(SUBSTITUTE($M225:$AE228,"M", "")))</f>
        <v>0</v>
      </c>
      <c r="BB225" s="240">
        <f>SUMPRODUCT(LEN($AH225:$AH228)-LEN(SUBSTITUTE($AH225:$AH228,"M", "")))</f>
        <v>0</v>
      </c>
      <c r="BC225" s="237">
        <f>SUMPRODUCT(LEN($AG225:$AG228)-LEN(SUBSTITUTE($AG225:$AG228,"M", "")))</f>
        <v>0</v>
      </c>
      <c r="BD225" s="291">
        <f>SUMPRODUCT(LEN($AI225:$AI228)-LEN(SUBSTITUTE($AI225:$AI228,"S", "")))</f>
        <v>0</v>
      </c>
      <c r="BE225" s="294">
        <f>SUMPRODUCT(LEN($AI225:$AI228)-LEN(SUBSTITUTE($AI225:$AI228,"F", "")))</f>
        <v>0</v>
      </c>
      <c r="BF225" s="294">
        <f>SUMPRODUCT(LEN($AI225:$AI228)-LEN(SUBSTITUTE($AI225:$AI228,"G", "")))</f>
        <v>0</v>
      </c>
      <c r="BG225" s="297">
        <f>SUMPRODUCT(LEN($AI225:$AI228)-LEN(SUBSTITUTE($AI225:$AI228,"M", "")))</f>
        <v>0</v>
      </c>
    </row>
    <row r="226" spans="2:67" ht="28.15" hidden="1" customHeight="1" outlineLevel="1" thickBot="1">
      <c r="B226" s="34"/>
      <c r="C226" s="266"/>
      <c r="D226" s="43"/>
      <c r="E226" s="42"/>
      <c r="F226" s="42"/>
      <c r="G226" s="41"/>
      <c r="H226" s="260"/>
      <c r="I226" s="270"/>
      <c r="J226" s="270"/>
      <c r="K226" s="270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52"/>
      <c r="AK226" s="255"/>
      <c r="AL226" s="23"/>
      <c r="AM226" s="211"/>
      <c r="AN226" s="211"/>
      <c r="AO226" s="248"/>
      <c r="AP226" s="241"/>
      <c r="AQ226" s="238"/>
      <c r="AR226" s="235"/>
      <c r="AS226" s="241"/>
      <c r="AT226" s="238"/>
      <c r="AU226" s="235"/>
      <c r="AV226" s="241"/>
      <c r="AW226" s="238"/>
      <c r="AX226" s="235"/>
      <c r="AY226" s="241"/>
      <c r="AZ226" s="238"/>
      <c r="BA226" s="235"/>
      <c r="BB226" s="241"/>
      <c r="BC226" s="238"/>
      <c r="BD226" s="292"/>
      <c r="BE226" s="295"/>
      <c r="BF226" s="295"/>
      <c r="BG226" s="298"/>
    </row>
    <row r="227" spans="2:67" ht="28.15" hidden="1" customHeight="1" outlineLevel="1">
      <c r="B227" s="34"/>
      <c r="C227" s="267"/>
      <c r="D227" s="33"/>
      <c r="E227" s="32"/>
      <c r="F227" s="32"/>
      <c r="G227" s="31"/>
      <c r="H227" s="257"/>
      <c r="I227" s="271"/>
      <c r="J227" s="271"/>
      <c r="K227" s="271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52"/>
      <c r="AK227" s="255"/>
      <c r="AL227" s="23"/>
      <c r="AM227" s="211"/>
      <c r="AN227" s="211"/>
      <c r="AO227" s="248"/>
      <c r="AP227" s="241"/>
      <c r="AQ227" s="238"/>
      <c r="AR227" s="235"/>
      <c r="AS227" s="241"/>
      <c r="AT227" s="238"/>
      <c r="AU227" s="235"/>
      <c r="AV227" s="241"/>
      <c r="AW227" s="238"/>
      <c r="AX227" s="235"/>
      <c r="AY227" s="241"/>
      <c r="AZ227" s="238"/>
      <c r="BA227" s="235"/>
      <c r="BB227" s="241"/>
      <c r="BC227" s="238"/>
      <c r="BD227" s="292"/>
      <c r="BE227" s="295"/>
      <c r="BF227" s="295"/>
      <c r="BG227" s="298"/>
    </row>
    <row r="228" spans="2:67" ht="28.15" hidden="1" customHeight="1" outlineLevel="1" thickBot="1">
      <c r="B228" s="34"/>
      <c r="C228" s="273"/>
      <c r="D228" s="64"/>
      <c r="E228" s="63"/>
      <c r="F228" s="63"/>
      <c r="G228" s="62"/>
      <c r="H228" s="258"/>
      <c r="I228" s="274"/>
      <c r="J228" s="274"/>
      <c r="K228" s="274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53"/>
      <c r="AK228" s="256"/>
      <c r="AL228" s="55"/>
      <c r="AM228" s="211"/>
      <c r="AN228" s="211"/>
      <c r="AO228" s="249"/>
      <c r="AP228" s="242"/>
      <c r="AQ228" s="239"/>
      <c r="AR228" s="236"/>
      <c r="AS228" s="242"/>
      <c r="AT228" s="239"/>
      <c r="AU228" s="236"/>
      <c r="AV228" s="242"/>
      <c r="AW228" s="239"/>
      <c r="AX228" s="236"/>
      <c r="AY228" s="242"/>
      <c r="AZ228" s="239"/>
      <c r="BA228" s="236"/>
      <c r="BB228" s="242"/>
      <c r="BC228" s="239"/>
      <c r="BD228" s="293"/>
      <c r="BE228" s="296"/>
      <c r="BF228" s="296"/>
      <c r="BG228" s="299"/>
    </row>
    <row r="229" spans="2:67" ht="28.15" hidden="1" customHeight="1" outlineLevel="1">
      <c r="B229" s="34"/>
      <c r="C229" s="265">
        <v>3</v>
      </c>
      <c r="D229" s="54"/>
      <c r="E229" s="53"/>
      <c r="F229" s="53"/>
      <c r="G229" s="52"/>
      <c r="H229" s="259"/>
      <c r="I229" s="269"/>
      <c r="J229" s="269"/>
      <c r="K229" s="269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44"/>
      <c r="AK229" s="244"/>
      <c r="AL229" s="44"/>
      <c r="AM229" s="211"/>
      <c r="AN229" s="211"/>
      <c r="AO229" s="247">
        <f>SUMPRODUCT(LEN($M229:$AE232)-LEN(SUBSTITUTE($M229:$AE232,"A", "")))</f>
        <v>0</v>
      </c>
      <c r="AP229" s="240">
        <f>SUMPRODUCT(LEN($AH229:$AH232)-LEN(SUBSTITUTE($AH229:$AH232,"A", "")))</f>
        <v>0</v>
      </c>
      <c r="AQ229" s="237">
        <f>SUMPRODUCT(LEN($AG229:$AG232)-LEN(SUBSTITUTE($AG229:$AG232,"A", "")))</f>
        <v>0</v>
      </c>
      <c r="AR229" s="234">
        <f>SUMPRODUCT(LEN($M229:$AE232)-LEN(SUBSTITUTE($M229:$AE232,"S", "")))</f>
        <v>0</v>
      </c>
      <c r="AS229" s="240">
        <f>SUMPRODUCT(LEN($AH229:$AH232)-LEN(SUBSTITUTE($AH229:$AH232,"S", "")))</f>
        <v>0</v>
      </c>
      <c r="AT229" s="237">
        <f>SUMPRODUCT(LEN($AG229:$AG232)-LEN(SUBSTITUTE($AG229:$AG232,"S", "")))</f>
        <v>0</v>
      </c>
      <c r="AU229" s="234">
        <f>SUMPRODUCT(LEN($M229:$AE232)-LEN(SUBSTITUTE($M229:$AE232,"F", "")))</f>
        <v>0</v>
      </c>
      <c r="AV229" s="240">
        <f>SUMPRODUCT(LEN($AH229:$AH232)-LEN(SUBSTITUTE($AH229:$AH232,"F", "")))</f>
        <v>0</v>
      </c>
      <c r="AW229" s="237">
        <f>SUMPRODUCT(LEN($AG229:$AG232)-LEN(SUBSTITUTE($AG229:$AG232,"F", "")))</f>
        <v>0</v>
      </c>
      <c r="AX229" s="234">
        <f>SUMPRODUCT(LEN($M229:$AE232)-LEN(SUBSTITUTE($M229:$AE232,"G", "")))</f>
        <v>0</v>
      </c>
      <c r="AY229" s="240">
        <f>SUMPRODUCT(LEN($AH229:$AH232)-LEN(SUBSTITUTE($AH229:$AH232,"G", "")))</f>
        <v>0</v>
      </c>
      <c r="AZ229" s="237">
        <f>SUMPRODUCT(LEN($AG229:$AG232)-LEN(SUBSTITUTE($AG229:$AG232,"G", "")))</f>
        <v>0</v>
      </c>
      <c r="BA229" s="234">
        <f>SUMPRODUCT(LEN($M229:$AE232)-LEN(SUBSTITUTE($M229:$AE232,"M", "")))</f>
        <v>0</v>
      </c>
      <c r="BB229" s="240">
        <f>SUMPRODUCT(LEN($AH229:$AH232)-LEN(SUBSTITUTE($AH229:$AH232,"M", "")))</f>
        <v>0</v>
      </c>
      <c r="BC229" s="237">
        <f>SUMPRODUCT(LEN($AG229:$AG232)-LEN(SUBSTITUTE($AG229:$AG232,"M", "")))</f>
        <v>0</v>
      </c>
      <c r="BD229" s="291">
        <f>SUMPRODUCT(LEN($AI229:$AI232)-LEN(SUBSTITUTE($AI229:$AI232,"S", "")))</f>
        <v>0</v>
      </c>
      <c r="BE229" s="294">
        <f>SUMPRODUCT(LEN($AI229:$AI232)-LEN(SUBSTITUTE($AI229:$AI232,"F", "")))</f>
        <v>0</v>
      </c>
      <c r="BF229" s="294">
        <f>SUMPRODUCT(LEN($AI229:$AI232)-LEN(SUBSTITUTE($AI229:$AI232,"G", "")))</f>
        <v>0</v>
      </c>
      <c r="BG229" s="297">
        <f>SUMPRODUCT(LEN($AI229:$AI232)-LEN(SUBSTITUTE($AI229:$AI232,"M", "")))</f>
        <v>0</v>
      </c>
    </row>
    <row r="230" spans="2:67" ht="28.15" hidden="1" customHeight="1" outlineLevel="1" thickBot="1">
      <c r="B230" s="34"/>
      <c r="C230" s="266"/>
      <c r="D230" s="43"/>
      <c r="E230" s="42"/>
      <c r="F230" s="42"/>
      <c r="G230" s="41"/>
      <c r="H230" s="260"/>
      <c r="I230" s="270"/>
      <c r="J230" s="270"/>
      <c r="K230" s="270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45"/>
      <c r="AK230" s="245"/>
      <c r="AL230" s="23"/>
      <c r="AM230" s="211"/>
      <c r="AN230" s="211"/>
      <c r="AO230" s="248"/>
      <c r="AP230" s="241"/>
      <c r="AQ230" s="238"/>
      <c r="AR230" s="235"/>
      <c r="AS230" s="241"/>
      <c r="AT230" s="238"/>
      <c r="AU230" s="235"/>
      <c r="AV230" s="241"/>
      <c r="AW230" s="238"/>
      <c r="AX230" s="235"/>
      <c r="AY230" s="241"/>
      <c r="AZ230" s="238"/>
      <c r="BA230" s="235"/>
      <c r="BB230" s="241"/>
      <c r="BC230" s="238"/>
      <c r="BD230" s="292"/>
      <c r="BE230" s="295"/>
      <c r="BF230" s="295"/>
      <c r="BG230" s="298"/>
    </row>
    <row r="231" spans="2:67" ht="28.15" hidden="1" customHeight="1" outlineLevel="1">
      <c r="B231" s="34"/>
      <c r="C231" s="267"/>
      <c r="D231" s="33"/>
      <c r="E231" s="32"/>
      <c r="F231" s="32"/>
      <c r="G231" s="31"/>
      <c r="H231" s="257"/>
      <c r="I231" s="271"/>
      <c r="J231" s="271"/>
      <c r="K231" s="271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45"/>
      <c r="AK231" s="245"/>
      <c r="AL231" s="23"/>
      <c r="AM231" s="211"/>
      <c r="AN231" s="211"/>
      <c r="AO231" s="248"/>
      <c r="AP231" s="241"/>
      <c r="AQ231" s="238"/>
      <c r="AR231" s="235"/>
      <c r="AS231" s="241"/>
      <c r="AT231" s="238"/>
      <c r="AU231" s="235"/>
      <c r="AV231" s="241"/>
      <c r="AW231" s="238"/>
      <c r="AX231" s="235"/>
      <c r="AY231" s="241"/>
      <c r="AZ231" s="238"/>
      <c r="BA231" s="235"/>
      <c r="BB231" s="241"/>
      <c r="BC231" s="238"/>
      <c r="BD231" s="292"/>
      <c r="BE231" s="295"/>
      <c r="BF231" s="295"/>
      <c r="BG231" s="298"/>
    </row>
    <row r="232" spans="2:67" ht="28.15" hidden="1" customHeight="1" outlineLevel="1" thickBot="1">
      <c r="B232" s="22"/>
      <c r="C232" s="268"/>
      <c r="D232" s="21"/>
      <c r="E232" s="20"/>
      <c r="F232" s="20"/>
      <c r="G232" s="19"/>
      <c r="H232" s="258"/>
      <c r="I232" s="272"/>
      <c r="J232" s="272"/>
      <c r="K232" s="27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46"/>
      <c r="AK232" s="246"/>
      <c r="AL232" s="11"/>
      <c r="AM232" s="211"/>
      <c r="AN232" s="211"/>
      <c r="AO232" s="249"/>
      <c r="AP232" s="242"/>
      <c r="AQ232" s="239"/>
      <c r="AR232" s="236"/>
      <c r="AS232" s="242"/>
      <c r="AT232" s="239"/>
      <c r="AU232" s="236"/>
      <c r="AV232" s="242"/>
      <c r="AW232" s="239"/>
      <c r="AX232" s="236"/>
      <c r="AY232" s="242"/>
      <c r="AZ232" s="239"/>
      <c r="BA232" s="236"/>
      <c r="BB232" s="242"/>
      <c r="BC232" s="239"/>
      <c r="BD232" s="293"/>
      <c r="BE232" s="296"/>
      <c r="BF232" s="296"/>
      <c r="BG232" s="299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29" t="s">
        <v>287</v>
      </c>
      <c r="M233" s="278"/>
      <c r="N233" s="229" t="s">
        <v>286</v>
      </c>
      <c r="O233" s="278"/>
      <c r="P233" s="229" t="s">
        <v>286</v>
      </c>
      <c r="Q233" s="230"/>
      <c r="R233" s="229" t="s">
        <v>286</v>
      </c>
      <c r="S233" s="230"/>
      <c r="T233" s="229" t="s">
        <v>286</v>
      </c>
      <c r="U233" s="230"/>
      <c r="V233" s="229" t="s">
        <v>286</v>
      </c>
      <c r="W233" s="230"/>
      <c r="X233" s="229" t="s">
        <v>286</v>
      </c>
      <c r="Y233" s="230"/>
      <c r="Z233" s="229" t="s">
        <v>286</v>
      </c>
      <c r="AA233" s="230"/>
      <c r="AB233" s="229" t="s">
        <v>286</v>
      </c>
      <c r="AC233" s="230"/>
      <c r="AD233" s="229" t="s">
        <v>286</v>
      </c>
      <c r="AE233" s="230"/>
      <c r="AF233" s="243" t="s">
        <v>285</v>
      </c>
      <c r="AG233" s="230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190</v>
      </c>
      <c r="E234" s="275">
        <v>3694.92</v>
      </c>
      <c r="F234" s="276"/>
      <c r="G234" s="277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19</v>
      </c>
      <c r="AP234" s="70">
        <f t="shared" si="16"/>
        <v>3</v>
      </c>
      <c r="AQ234" s="69">
        <f t="shared" si="16"/>
        <v>0</v>
      </c>
      <c r="AR234" s="71">
        <f t="shared" si="16"/>
        <v>40</v>
      </c>
      <c r="AS234" s="70">
        <f t="shared" si="16"/>
        <v>25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2</v>
      </c>
      <c r="AY234" s="70">
        <f t="shared" si="16"/>
        <v>0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1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257</v>
      </c>
      <c r="BK234" s="5">
        <f>SUM(AO234:AQ234)</f>
        <v>22</v>
      </c>
      <c r="BL234" s="5">
        <f>SUM(AR234:AT234,BD234)</f>
        <v>66</v>
      </c>
      <c r="BM234" s="5">
        <f>SUM(AU234:AW234,BE234)</f>
        <v>0</v>
      </c>
      <c r="BN234" s="5">
        <f>SUM(AX234:AZ234,BF234)</f>
        <v>2</v>
      </c>
      <c r="BO234" s="5">
        <f>SUM(BA234:BC234,BG234)</f>
        <v>0</v>
      </c>
    </row>
    <row r="235" spans="2:67" ht="28.15" customHeight="1" outlineLevel="1">
      <c r="B235" s="34"/>
      <c r="C235" s="265">
        <v>1</v>
      </c>
      <c r="D235" s="54"/>
      <c r="E235" s="53"/>
      <c r="F235" s="53"/>
      <c r="G235" s="52"/>
      <c r="H235" s="259" t="s">
        <v>329</v>
      </c>
      <c r="I235" s="269">
        <v>91</v>
      </c>
      <c r="J235" s="269">
        <v>21</v>
      </c>
      <c r="K235" s="269">
        <v>5</v>
      </c>
      <c r="L235" s="48">
        <v>1</v>
      </c>
      <c r="M235" s="47" t="s">
        <v>422</v>
      </c>
      <c r="N235" s="48">
        <v>5</v>
      </c>
      <c r="O235" s="47" t="s">
        <v>544</v>
      </c>
      <c r="P235" s="48">
        <v>9</v>
      </c>
      <c r="Q235" s="47" t="s">
        <v>543</v>
      </c>
      <c r="R235" s="48">
        <v>13</v>
      </c>
      <c r="S235" s="47" t="s">
        <v>425</v>
      </c>
      <c r="T235" s="48">
        <v>17</v>
      </c>
      <c r="U235" s="47"/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/>
      <c r="AG235" s="47"/>
      <c r="AH235" s="46" t="s">
        <v>542</v>
      </c>
      <c r="AI235" s="45" t="s">
        <v>417</v>
      </c>
      <c r="AJ235" s="244"/>
      <c r="AK235" s="244"/>
      <c r="AL235" s="44"/>
      <c r="AM235" s="247">
        <f>SUMPRODUCT(LEN($M235:$AE238)-LEN(SUBSTITUTE($M235:$AE238,"/", "")))/2</f>
        <v>4</v>
      </c>
      <c r="AN235" s="300">
        <f>SUMPRODUCT(LEN($M235:$AE238)-LEN(SUBSTITUTE($M235:$AE238,"-", "")))</f>
        <v>1</v>
      </c>
      <c r="AO235" s="247">
        <f>SUMPRODUCT(LEN($M235:$AE238)-LEN(SUBSTITUTE($M235:$AE238,"A", "")))</f>
        <v>19</v>
      </c>
      <c r="AP235" s="240">
        <f>SUMPRODUCT(LEN($AH235:$AH238)-LEN(SUBSTITUTE($AH235:$AH238,"A", "")))</f>
        <v>3</v>
      </c>
      <c r="AQ235" s="237">
        <f>SUMPRODUCT(LEN($AG235:$AG238)-LEN(SUBSTITUTE($AG235:$AG238,"A", "")))</f>
        <v>0</v>
      </c>
      <c r="AR235" s="234">
        <f>SUMPRODUCT(LEN($M235:$AE238)-LEN(SUBSTITUTE($M235:$AE238,"S", "")))</f>
        <v>40</v>
      </c>
      <c r="AS235" s="240">
        <f>SUMPRODUCT(LEN($AH235:$AH238)-LEN(SUBSTITUTE($AH235:$AH238,"S", "")))</f>
        <v>25</v>
      </c>
      <c r="AT235" s="237">
        <f>SUMPRODUCT(LEN($AG235:$AG238)-LEN(SUBSTITUTE($AG235:$AG238,"S", "")))</f>
        <v>0</v>
      </c>
      <c r="AU235" s="234">
        <f>SUMPRODUCT(LEN($M235:$AE238)-LEN(SUBSTITUTE($M235:$AE238,"F", "")))</f>
        <v>0</v>
      </c>
      <c r="AV235" s="240">
        <f>SUMPRODUCT(LEN($AH235:$AH238)-LEN(SUBSTITUTE($AH235:$AH238,"F", "")))</f>
        <v>0</v>
      </c>
      <c r="AW235" s="237">
        <f>SUMPRODUCT(LEN($AG235:$AG238)-LEN(SUBSTITUTE($AG235:$AG238,"F", "")))</f>
        <v>0</v>
      </c>
      <c r="AX235" s="234">
        <f>SUMPRODUCT(LEN($M235:$AE238)-LEN(SUBSTITUTE($M235:$AE238,"G", "")))</f>
        <v>2</v>
      </c>
      <c r="AY235" s="240">
        <f>SUMPRODUCT(LEN($AH235:$AH238)-LEN(SUBSTITUTE($AH235:$AH238,"G", "")))</f>
        <v>0</v>
      </c>
      <c r="AZ235" s="237">
        <f>SUMPRODUCT(LEN($AG235:$AG238)-LEN(SUBSTITUTE($AG235:$AG238,"G", "")))</f>
        <v>0</v>
      </c>
      <c r="BA235" s="234">
        <f>SUMPRODUCT(LEN($M235:$AE238)-LEN(SUBSTITUTE($M235:$AE238,"M", "")))</f>
        <v>0</v>
      </c>
      <c r="BB235" s="240">
        <f>SUMPRODUCT(LEN($AH235:$AH238)-LEN(SUBSTITUTE($AH235:$AH238,"M", "")))</f>
        <v>0</v>
      </c>
      <c r="BC235" s="237">
        <f>SUMPRODUCT(LEN($AG235:$AG238)-LEN(SUBSTITUTE($AG235:$AG238,"M", "")))</f>
        <v>0</v>
      </c>
      <c r="BD235" s="291">
        <f>SUMPRODUCT(LEN($AI235:$AI238)-LEN(SUBSTITUTE($AI235:$AI238,"S", "")))</f>
        <v>1</v>
      </c>
      <c r="BE235" s="294">
        <f>SUMPRODUCT(LEN($AI235:$AI238)-LEN(SUBSTITUTE($AI235:$AI238,"F", "")))</f>
        <v>0</v>
      </c>
      <c r="BF235" s="294">
        <f>SUMPRODUCT(LEN($AI235:$AI238)-LEN(SUBSTITUTE($AI235:$AI238,"G", "")))</f>
        <v>0</v>
      </c>
      <c r="BG235" s="297">
        <f>SUMPRODUCT(LEN($AI235:$AI238)-LEN(SUBSTITUTE($AI235:$AI238,"M", "")))</f>
        <v>0</v>
      </c>
    </row>
    <row r="236" spans="2:67" ht="28.15" customHeight="1" outlineLevel="1" thickBot="1">
      <c r="B236" s="34"/>
      <c r="C236" s="266"/>
      <c r="D236" s="43"/>
      <c r="E236" s="42"/>
      <c r="F236" s="42"/>
      <c r="G236" s="41"/>
      <c r="H236" s="260"/>
      <c r="I236" s="270"/>
      <c r="J236" s="270"/>
      <c r="K236" s="270"/>
      <c r="L236" s="37">
        <v>2</v>
      </c>
      <c r="M236" s="36" t="s">
        <v>541</v>
      </c>
      <c r="N236" s="37">
        <v>6</v>
      </c>
      <c r="O236" s="36" t="s">
        <v>540</v>
      </c>
      <c r="P236" s="37">
        <v>10</v>
      </c>
      <c r="Q236" s="36" t="s">
        <v>539</v>
      </c>
      <c r="R236" s="37">
        <v>14</v>
      </c>
      <c r="S236" s="36" t="s">
        <v>418</v>
      </c>
      <c r="T236" s="37">
        <v>18</v>
      </c>
      <c r="U236" s="36"/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538</v>
      </c>
      <c r="AI236" s="24"/>
      <c r="AJ236" s="245"/>
      <c r="AK236" s="245"/>
      <c r="AL236" s="23"/>
      <c r="AM236" s="248"/>
      <c r="AN236" s="301"/>
      <c r="AO236" s="248"/>
      <c r="AP236" s="241"/>
      <c r="AQ236" s="238"/>
      <c r="AR236" s="235"/>
      <c r="AS236" s="241"/>
      <c r="AT236" s="238"/>
      <c r="AU236" s="235"/>
      <c r="AV236" s="241"/>
      <c r="AW236" s="238"/>
      <c r="AX236" s="235"/>
      <c r="AY236" s="241"/>
      <c r="AZ236" s="238"/>
      <c r="BA236" s="235"/>
      <c r="BB236" s="241"/>
      <c r="BC236" s="238"/>
      <c r="BD236" s="292"/>
      <c r="BE236" s="295"/>
      <c r="BF236" s="295"/>
      <c r="BG236" s="298"/>
    </row>
    <row r="237" spans="2:67" ht="28.15" customHeight="1" outlineLevel="1">
      <c r="B237" s="34"/>
      <c r="C237" s="267"/>
      <c r="D237" s="33"/>
      <c r="E237" s="32"/>
      <c r="F237" s="32"/>
      <c r="G237" s="31"/>
      <c r="H237" s="257">
        <v>193</v>
      </c>
      <c r="I237" s="271"/>
      <c r="J237" s="271"/>
      <c r="K237" s="271"/>
      <c r="L237" s="27">
        <v>3</v>
      </c>
      <c r="M237" s="26" t="s">
        <v>537</v>
      </c>
      <c r="N237" s="27">
        <v>7</v>
      </c>
      <c r="O237" s="26" t="s">
        <v>486</v>
      </c>
      <c r="P237" s="27">
        <v>11</v>
      </c>
      <c r="Q237" s="216" t="s">
        <v>536</v>
      </c>
      <c r="R237" s="27">
        <v>15</v>
      </c>
      <c r="S237" s="26" t="s">
        <v>417</v>
      </c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/>
      <c r="AI237" s="24"/>
      <c r="AJ237" s="245"/>
      <c r="AK237" s="245"/>
      <c r="AL237" s="23"/>
      <c r="AM237" s="248"/>
      <c r="AN237" s="301"/>
      <c r="AO237" s="248"/>
      <c r="AP237" s="241"/>
      <c r="AQ237" s="238"/>
      <c r="AR237" s="235"/>
      <c r="AS237" s="241"/>
      <c r="AT237" s="238"/>
      <c r="AU237" s="235"/>
      <c r="AV237" s="241"/>
      <c r="AW237" s="238"/>
      <c r="AX237" s="235"/>
      <c r="AY237" s="241"/>
      <c r="AZ237" s="238"/>
      <c r="BA237" s="235"/>
      <c r="BB237" s="241"/>
      <c r="BC237" s="238"/>
      <c r="BD237" s="292"/>
      <c r="BE237" s="295"/>
      <c r="BF237" s="295"/>
      <c r="BG237" s="298"/>
    </row>
    <row r="238" spans="2:67" ht="28.15" customHeight="1" outlineLevel="1" thickBot="1">
      <c r="B238" s="34"/>
      <c r="C238" s="273"/>
      <c r="D238" s="64"/>
      <c r="E238" s="63"/>
      <c r="F238" s="63"/>
      <c r="G238" s="62"/>
      <c r="H238" s="258"/>
      <c r="I238" s="274"/>
      <c r="J238" s="274"/>
      <c r="K238" s="274"/>
      <c r="L238" s="59">
        <v>4</v>
      </c>
      <c r="M238" s="58" t="s">
        <v>535</v>
      </c>
      <c r="N238" s="59">
        <v>8</v>
      </c>
      <c r="O238" s="58" t="s">
        <v>451</v>
      </c>
      <c r="P238" s="59">
        <v>12</v>
      </c>
      <c r="Q238" s="58" t="s">
        <v>427</v>
      </c>
      <c r="R238" s="59">
        <v>16</v>
      </c>
      <c r="S238" s="58" t="s">
        <v>417</v>
      </c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50"/>
      <c r="AK238" s="250"/>
      <c r="AL238" s="55"/>
      <c r="AM238" s="249"/>
      <c r="AN238" s="302"/>
      <c r="AO238" s="249"/>
      <c r="AP238" s="242"/>
      <c r="AQ238" s="239"/>
      <c r="AR238" s="236"/>
      <c r="AS238" s="242"/>
      <c r="AT238" s="239"/>
      <c r="AU238" s="236"/>
      <c r="AV238" s="242"/>
      <c r="AW238" s="239"/>
      <c r="AX238" s="236"/>
      <c r="AY238" s="242"/>
      <c r="AZ238" s="239"/>
      <c r="BA238" s="236"/>
      <c r="BB238" s="242"/>
      <c r="BC238" s="239"/>
      <c r="BD238" s="293"/>
      <c r="BE238" s="296"/>
      <c r="BF238" s="296"/>
      <c r="BG238" s="299"/>
    </row>
    <row r="239" spans="2:67" ht="28.15" hidden="1" customHeight="1" outlineLevel="1">
      <c r="B239" s="34"/>
      <c r="C239" s="265">
        <v>2</v>
      </c>
      <c r="D239" s="54"/>
      <c r="E239" s="53"/>
      <c r="F239" s="53"/>
      <c r="G239" s="52"/>
      <c r="H239" s="259"/>
      <c r="I239" s="269"/>
      <c r="J239" s="269"/>
      <c r="K239" s="269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51"/>
      <c r="AK239" s="254"/>
      <c r="AL239" s="44"/>
      <c r="AM239" s="211"/>
      <c r="AN239" s="211"/>
      <c r="AO239" s="247">
        <f>SUMPRODUCT(LEN($M239:$AE242)-LEN(SUBSTITUTE($M239:$AE242,"A", "")))</f>
        <v>0</v>
      </c>
      <c r="AP239" s="240">
        <f>SUMPRODUCT(LEN($AH239:$AH242)-LEN(SUBSTITUTE($AH239:$AH242,"A", "")))</f>
        <v>0</v>
      </c>
      <c r="AQ239" s="237">
        <f>SUMPRODUCT(LEN($AG239:$AG242)-LEN(SUBSTITUTE($AG239:$AG242,"A", "")))</f>
        <v>0</v>
      </c>
      <c r="AR239" s="234">
        <f>SUMPRODUCT(LEN($M239:$AE242)-LEN(SUBSTITUTE($M239:$AE242,"S", "")))</f>
        <v>0</v>
      </c>
      <c r="AS239" s="240">
        <f>SUMPRODUCT(LEN($AH239:$AH242)-LEN(SUBSTITUTE($AH239:$AH242,"S", "")))</f>
        <v>0</v>
      </c>
      <c r="AT239" s="237">
        <f>SUMPRODUCT(LEN($AG239:$AG242)-LEN(SUBSTITUTE($AG239:$AG242,"S", "")))</f>
        <v>0</v>
      </c>
      <c r="AU239" s="234">
        <f>SUMPRODUCT(LEN($M239:$AE242)-LEN(SUBSTITUTE($M239:$AE242,"F", "")))</f>
        <v>0</v>
      </c>
      <c r="AV239" s="240">
        <f>SUMPRODUCT(LEN($AH239:$AH242)-LEN(SUBSTITUTE($AH239:$AH242,"F", "")))</f>
        <v>0</v>
      </c>
      <c r="AW239" s="237">
        <f>SUMPRODUCT(LEN($AG239:$AG242)-LEN(SUBSTITUTE($AG239:$AG242,"F", "")))</f>
        <v>0</v>
      </c>
      <c r="AX239" s="234">
        <f>SUMPRODUCT(LEN($M239:$AE242)-LEN(SUBSTITUTE($M239:$AE242,"G", "")))</f>
        <v>0</v>
      </c>
      <c r="AY239" s="240">
        <f>SUMPRODUCT(LEN($AH239:$AH242)-LEN(SUBSTITUTE($AH239:$AH242,"G", "")))</f>
        <v>0</v>
      </c>
      <c r="AZ239" s="237">
        <f>SUMPRODUCT(LEN($AG239:$AG242)-LEN(SUBSTITUTE($AG239:$AG242,"G", "")))</f>
        <v>0</v>
      </c>
      <c r="BA239" s="234">
        <f>SUMPRODUCT(LEN($M239:$AE242)-LEN(SUBSTITUTE($M239:$AE242,"M", "")))</f>
        <v>0</v>
      </c>
      <c r="BB239" s="240">
        <f>SUMPRODUCT(LEN($AH239:$AH242)-LEN(SUBSTITUTE($AH239:$AH242,"M", "")))</f>
        <v>0</v>
      </c>
      <c r="BC239" s="237">
        <f>SUMPRODUCT(LEN($AG239:$AG242)-LEN(SUBSTITUTE($AG239:$AG242,"M", "")))</f>
        <v>0</v>
      </c>
      <c r="BD239" s="291">
        <f>SUMPRODUCT(LEN($AI239:$AI242)-LEN(SUBSTITUTE($AI239:$AI242,"S", "")))</f>
        <v>0</v>
      </c>
      <c r="BE239" s="294">
        <f>SUMPRODUCT(LEN($AI239:$AI242)-LEN(SUBSTITUTE($AI239:$AI242,"F", "")))</f>
        <v>0</v>
      </c>
      <c r="BF239" s="294">
        <f>SUMPRODUCT(LEN($AI239:$AI242)-LEN(SUBSTITUTE($AI239:$AI242,"G", "")))</f>
        <v>0</v>
      </c>
      <c r="BG239" s="297">
        <f>SUMPRODUCT(LEN($AI239:$AI242)-LEN(SUBSTITUTE($AI239:$AI242,"M", "")))</f>
        <v>0</v>
      </c>
    </row>
    <row r="240" spans="2:67" ht="28.15" hidden="1" customHeight="1" outlineLevel="1" thickBot="1">
      <c r="B240" s="34"/>
      <c r="C240" s="266"/>
      <c r="D240" s="43"/>
      <c r="E240" s="42"/>
      <c r="F240" s="42"/>
      <c r="G240" s="41"/>
      <c r="H240" s="260"/>
      <c r="I240" s="270"/>
      <c r="J240" s="270"/>
      <c r="K240" s="270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52"/>
      <c r="AK240" s="255"/>
      <c r="AL240" s="23"/>
      <c r="AM240" s="211"/>
      <c r="AN240" s="211"/>
      <c r="AO240" s="248"/>
      <c r="AP240" s="241"/>
      <c r="AQ240" s="238"/>
      <c r="AR240" s="235"/>
      <c r="AS240" s="241"/>
      <c r="AT240" s="238"/>
      <c r="AU240" s="235"/>
      <c r="AV240" s="241"/>
      <c r="AW240" s="238"/>
      <c r="AX240" s="235"/>
      <c r="AY240" s="241"/>
      <c r="AZ240" s="238"/>
      <c r="BA240" s="235"/>
      <c r="BB240" s="241"/>
      <c r="BC240" s="238"/>
      <c r="BD240" s="292"/>
      <c r="BE240" s="295"/>
      <c r="BF240" s="295"/>
      <c r="BG240" s="298"/>
    </row>
    <row r="241" spans="2:67" ht="28.15" hidden="1" customHeight="1" outlineLevel="1">
      <c r="B241" s="34"/>
      <c r="C241" s="267"/>
      <c r="D241" s="33"/>
      <c r="E241" s="32"/>
      <c r="F241" s="32"/>
      <c r="G241" s="31"/>
      <c r="H241" s="257"/>
      <c r="I241" s="271"/>
      <c r="J241" s="271"/>
      <c r="K241" s="271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52"/>
      <c r="AK241" s="255"/>
      <c r="AL241" s="23"/>
      <c r="AM241" s="211"/>
      <c r="AN241" s="211"/>
      <c r="AO241" s="248"/>
      <c r="AP241" s="241"/>
      <c r="AQ241" s="238"/>
      <c r="AR241" s="235"/>
      <c r="AS241" s="241"/>
      <c r="AT241" s="238"/>
      <c r="AU241" s="235"/>
      <c r="AV241" s="241"/>
      <c r="AW241" s="238"/>
      <c r="AX241" s="235"/>
      <c r="AY241" s="241"/>
      <c r="AZ241" s="238"/>
      <c r="BA241" s="235"/>
      <c r="BB241" s="241"/>
      <c r="BC241" s="238"/>
      <c r="BD241" s="292"/>
      <c r="BE241" s="295"/>
      <c r="BF241" s="295"/>
      <c r="BG241" s="298"/>
    </row>
    <row r="242" spans="2:67" ht="28.15" hidden="1" customHeight="1" outlineLevel="1" thickBot="1">
      <c r="B242" s="34"/>
      <c r="C242" s="273"/>
      <c r="D242" s="64"/>
      <c r="E242" s="63"/>
      <c r="F242" s="63"/>
      <c r="G242" s="62"/>
      <c r="H242" s="258"/>
      <c r="I242" s="274"/>
      <c r="J242" s="274"/>
      <c r="K242" s="274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53"/>
      <c r="AK242" s="256"/>
      <c r="AL242" s="55"/>
      <c r="AM242" s="211"/>
      <c r="AN242" s="211"/>
      <c r="AO242" s="249"/>
      <c r="AP242" s="242"/>
      <c r="AQ242" s="239"/>
      <c r="AR242" s="236"/>
      <c r="AS242" s="242"/>
      <c r="AT242" s="239"/>
      <c r="AU242" s="236"/>
      <c r="AV242" s="242"/>
      <c r="AW242" s="239"/>
      <c r="AX242" s="236"/>
      <c r="AY242" s="242"/>
      <c r="AZ242" s="239"/>
      <c r="BA242" s="236"/>
      <c r="BB242" s="242"/>
      <c r="BC242" s="239"/>
      <c r="BD242" s="293"/>
      <c r="BE242" s="296"/>
      <c r="BF242" s="296"/>
      <c r="BG242" s="299"/>
    </row>
    <row r="243" spans="2:67" ht="28.15" hidden="1" customHeight="1" outlineLevel="1">
      <c r="B243" s="34"/>
      <c r="C243" s="265">
        <v>3</v>
      </c>
      <c r="D243" s="54"/>
      <c r="E243" s="53"/>
      <c r="F243" s="53"/>
      <c r="G243" s="52"/>
      <c r="H243" s="259"/>
      <c r="I243" s="269"/>
      <c r="J243" s="269"/>
      <c r="K243" s="269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44"/>
      <c r="AK243" s="244"/>
      <c r="AL243" s="44"/>
      <c r="AM243" s="211"/>
      <c r="AN243" s="211"/>
      <c r="AO243" s="247">
        <f>SUMPRODUCT(LEN($M243:$AE246)-LEN(SUBSTITUTE($M243:$AE246,"A", "")))</f>
        <v>0</v>
      </c>
      <c r="AP243" s="240">
        <f>SUMPRODUCT(LEN($AH243:$AH246)-LEN(SUBSTITUTE($AH243:$AH246,"A", "")))</f>
        <v>0</v>
      </c>
      <c r="AQ243" s="237">
        <f>SUMPRODUCT(LEN($AG243:$AG246)-LEN(SUBSTITUTE($AG243:$AG246,"A", "")))</f>
        <v>0</v>
      </c>
      <c r="AR243" s="234">
        <f>SUMPRODUCT(LEN($M243:$AE246)-LEN(SUBSTITUTE($M243:$AE246,"S", "")))</f>
        <v>0</v>
      </c>
      <c r="AS243" s="240">
        <f>SUMPRODUCT(LEN($AH243:$AH246)-LEN(SUBSTITUTE($AH243:$AH246,"S", "")))</f>
        <v>0</v>
      </c>
      <c r="AT243" s="237">
        <f>SUMPRODUCT(LEN($AG243:$AG246)-LEN(SUBSTITUTE($AG243:$AG246,"S", "")))</f>
        <v>0</v>
      </c>
      <c r="AU243" s="234">
        <f>SUMPRODUCT(LEN($M243:$AE246)-LEN(SUBSTITUTE($M243:$AE246,"F", "")))</f>
        <v>0</v>
      </c>
      <c r="AV243" s="240">
        <f>SUMPRODUCT(LEN($AH243:$AH246)-LEN(SUBSTITUTE($AH243:$AH246,"F", "")))</f>
        <v>0</v>
      </c>
      <c r="AW243" s="237">
        <f>SUMPRODUCT(LEN($AG243:$AG246)-LEN(SUBSTITUTE($AG243:$AG246,"F", "")))</f>
        <v>0</v>
      </c>
      <c r="AX243" s="234">
        <f>SUMPRODUCT(LEN($M243:$AE246)-LEN(SUBSTITUTE($M243:$AE246,"G", "")))</f>
        <v>0</v>
      </c>
      <c r="AY243" s="240">
        <f>SUMPRODUCT(LEN($AH243:$AH246)-LEN(SUBSTITUTE($AH243:$AH246,"G", "")))</f>
        <v>0</v>
      </c>
      <c r="AZ243" s="237">
        <f>SUMPRODUCT(LEN($AG243:$AG246)-LEN(SUBSTITUTE($AG243:$AG246,"G", "")))</f>
        <v>0</v>
      </c>
      <c r="BA243" s="234">
        <f>SUMPRODUCT(LEN($M243:$AE246)-LEN(SUBSTITUTE($M243:$AE246,"M", "")))</f>
        <v>0</v>
      </c>
      <c r="BB243" s="240">
        <f>SUMPRODUCT(LEN($AH243:$AH246)-LEN(SUBSTITUTE($AH243:$AH246,"M", "")))</f>
        <v>0</v>
      </c>
      <c r="BC243" s="237">
        <f>SUMPRODUCT(LEN($AG243:$AG246)-LEN(SUBSTITUTE($AG243:$AG246,"M", "")))</f>
        <v>0</v>
      </c>
      <c r="BD243" s="291">
        <f>SUMPRODUCT(LEN($AI243:$AI246)-LEN(SUBSTITUTE($AI243:$AI246,"S", "")))</f>
        <v>0</v>
      </c>
      <c r="BE243" s="294">
        <f>SUMPRODUCT(LEN($AI243:$AI246)-LEN(SUBSTITUTE($AI243:$AI246,"F", "")))</f>
        <v>0</v>
      </c>
      <c r="BF243" s="294">
        <f>SUMPRODUCT(LEN($AI243:$AI246)-LEN(SUBSTITUTE($AI243:$AI246,"G", "")))</f>
        <v>0</v>
      </c>
      <c r="BG243" s="297">
        <f>SUMPRODUCT(LEN($AI243:$AI246)-LEN(SUBSTITUTE($AI243:$AI246,"M", "")))</f>
        <v>0</v>
      </c>
    </row>
    <row r="244" spans="2:67" ht="28.15" hidden="1" customHeight="1" outlineLevel="1" thickBot="1">
      <c r="B244" s="34"/>
      <c r="C244" s="266"/>
      <c r="D244" s="43"/>
      <c r="E244" s="42"/>
      <c r="F244" s="42"/>
      <c r="G244" s="41"/>
      <c r="H244" s="260"/>
      <c r="I244" s="270"/>
      <c r="J244" s="270"/>
      <c r="K244" s="270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45"/>
      <c r="AK244" s="245"/>
      <c r="AL244" s="23"/>
      <c r="AM244" s="211"/>
      <c r="AN244" s="211"/>
      <c r="AO244" s="248"/>
      <c r="AP244" s="241"/>
      <c r="AQ244" s="238"/>
      <c r="AR244" s="235"/>
      <c r="AS244" s="241"/>
      <c r="AT244" s="238"/>
      <c r="AU244" s="235"/>
      <c r="AV244" s="241"/>
      <c r="AW244" s="238"/>
      <c r="AX244" s="235"/>
      <c r="AY244" s="241"/>
      <c r="AZ244" s="238"/>
      <c r="BA244" s="235"/>
      <c r="BB244" s="241"/>
      <c r="BC244" s="238"/>
      <c r="BD244" s="292"/>
      <c r="BE244" s="295"/>
      <c r="BF244" s="295"/>
      <c r="BG244" s="298"/>
    </row>
    <row r="245" spans="2:67" ht="28.15" hidden="1" customHeight="1" outlineLevel="1">
      <c r="B245" s="34"/>
      <c r="C245" s="267"/>
      <c r="D245" s="33"/>
      <c r="E245" s="32"/>
      <c r="F245" s="32"/>
      <c r="G245" s="31"/>
      <c r="H245" s="257"/>
      <c r="I245" s="271"/>
      <c r="J245" s="271"/>
      <c r="K245" s="271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45"/>
      <c r="AK245" s="245"/>
      <c r="AL245" s="23"/>
      <c r="AM245" s="211"/>
      <c r="AN245" s="211"/>
      <c r="AO245" s="248"/>
      <c r="AP245" s="241"/>
      <c r="AQ245" s="238"/>
      <c r="AR245" s="235"/>
      <c r="AS245" s="241"/>
      <c r="AT245" s="238"/>
      <c r="AU245" s="235"/>
      <c r="AV245" s="241"/>
      <c r="AW245" s="238"/>
      <c r="AX245" s="235"/>
      <c r="AY245" s="241"/>
      <c r="AZ245" s="238"/>
      <c r="BA245" s="235"/>
      <c r="BB245" s="241"/>
      <c r="BC245" s="238"/>
      <c r="BD245" s="292"/>
      <c r="BE245" s="295"/>
      <c r="BF245" s="295"/>
      <c r="BG245" s="298"/>
    </row>
    <row r="246" spans="2:67" ht="28.15" hidden="1" customHeight="1" outlineLevel="1" thickBot="1">
      <c r="B246" s="22"/>
      <c r="C246" s="268"/>
      <c r="D246" s="21"/>
      <c r="E246" s="20"/>
      <c r="F246" s="20"/>
      <c r="G246" s="19"/>
      <c r="H246" s="258"/>
      <c r="I246" s="272"/>
      <c r="J246" s="272"/>
      <c r="K246" s="27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46"/>
      <c r="AK246" s="246"/>
      <c r="AL246" s="11"/>
      <c r="AM246" s="211"/>
      <c r="AN246" s="211"/>
      <c r="AO246" s="249"/>
      <c r="AP246" s="242"/>
      <c r="AQ246" s="239"/>
      <c r="AR246" s="236"/>
      <c r="AS246" s="242"/>
      <c r="AT246" s="239"/>
      <c r="AU246" s="236"/>
      <c r="AV246" s="242"/>
      <c r="AW246" s="239"/>
      <c r="AX246" s="236"/>
      <c r="AY246" s="242"/>
      <c r="AZ246" s="239"/>
      <c r="BA246" s="236"/>
      <c r="BB246" s="242"/>
      <c r="BC246" s="239"/>
      <c r="BD246" s="293"/>
      <c r="BE246" s="296"/>
      <c r="BF246" s="296"/>
      <c r="BG246" s="299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29" t="s">
        <v>287</v>
      </c>
      <c r="M247" s="278"/>
      <c r="N247" s="229" t="s">
        <v>286</v>
      </c>
      <c r="O247" s="278"/>
      <c r="P247" s="229" t="s">
        <v>286</v>
      </c>
      <c r="Q247" s="230"/>
      <c r="R247" s="229" t="s">
        <v>286</v>
      </c>
      <c r="S247" s="230"/>
      <c r="T247" s="229" t="s">
        <v>286</v>
      </c>
      <c r="U247" s="230"/>
      <c r="V247" s="229" t="s">
        <v>286</v>
      </c>
      <c r="W247" s="230"/>
      <c r="X247" s="229" t="s">
        <v>286</v>
      </c>
      <c r="Y247" s="230"/>
      <c r="Z247" s="229" t="s">
        <v>286</v>
      </c>
      <c r="AA247" s="230"/>
      <c r="AB247" s="229" t="s">
        <v>286</v>
      </c>
      <c r="AC247" s="230"/>
      <c r="AD247" s="229" t="s">
        <v>286</v>
      </c>
      <c r="AE247" s="230"/>
      <c r="AF247" s="243" t="s">
        <v>285</v>
      </c>
      <c r="AG247" s="230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190</v>
      </c>
      <c r="E248" s="275">
        <v>4265.0600000000004</v>
      </c>
      <c r="F248" s="276"/>
      <c r="G248" s="277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12</v>
      </c>
      <c r="AP248" s="70">
        <f t="shared" si="17"/>
        <v>4</v>
      </c>
      <c r="AQ248" s="69">
        <f t="shared" si="17"/>
        <v>0</v>
      </c>
      <c r="AR248" s="71">
        <f t="shared" si="17"/>
        <v>34</v>
      </c>
      <c r="AS248" s="70">
        <f t="shared" si="17"/>
        <v>24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3</v>
      </c>
      <c r="AY248" s="70">
        <f t="shared" si="17"/>
        <v>0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257</v>
      </c>
      <c r="BK248" s="5">
        <f>SUM(AO248:AQ248)</f>
        <v>16</v>
      </c>
      <c r="BL248" s="5">
        <f>SUM(AR248:AT248,BD248)</f>
        <v>58</v>
      </c>
      <c r="BM248" s="5">
        <f>SUM(AU248:AW248,BE248)</f>
        <v>0</v>
      </c>
      <c r="BN248" s="5">
        <f>SUM(AX248:AZ248,BF248)</f>
        <v>3</v>
      </c>
      <c r="BO248" s="5">
        <f>SUM(BA248:BC248,BG248)</f>
        <v>0</v>
      </c>
    </row>
    <row r="249" spans="2:67" ht="28.15" customHeight="1" outlineLevel="1">
      <c r="B249" s="34"/>
      <c r="C249" s="265">
        <v>1</v>
      </c>
      <c r="D249" s="54"/>
      <c r="E249" s="53"/>
      <c r="F249" s="53"/>
      <c r="G249" s="52"/>
      <c r="H249" s="259" t="s">
        <v>329</v>
      </c>
      <c r="I249" s="269">
        <v>101</v>
      </c>
      <c r="J249" s="269">
        <v>22</v>
      </c>
      <c r="K249" s="269">
        <v>6</v>
      </c>
      <c r="L249" s="48">
        <v>1</v>
      </c>
      <c r="M249" s="47" t="s">
        <v>505</v>
      </c>
      <c r="N249" s="48">
        <v>5</v>
      </c>
      <c r="O249" s="47" t="s">
        <v>534</v>
      </c>
      <c r="P249" s="48">
        <v>9</v>
      </c>
      <c r="Q249" s="47" t="s">
        <v>533</v>
      </c>
      <c r="R249" s="48">
        <v>13</v>
      </c>
      <c r="S249" s="47" t="s">
        <v>418</v>
      </c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418</v>
      </c>
      <c r="AI249" s="45"/>
      <c r="AJ249" s="244"/>
      <c r="AK249" s="244"/>
      <c r="AL249" s="44"/>
      <c r="AM249" s="247">
        <f>SUMPRODUCT(LEN($M249:$AE252)-LEN(SUBSTITUTE($M249:$AE252,"/", "")))/2</f>
        <v>1</v>
      </c>
      <c r="AN249" s="300">
        <f>SUMPRODUCT(LEN($M249:$AE252)-LEN(SUBSTITUTE($M249:$AE252,"-", "")))</f>
        <v>0</v>
      </c>
      <c r="AO249" s="247">
        <f>SUMPRODUCT(LEN($M249:$AE252)-LEN(SUBSTITUTE($M249:$AE252,"A", "")))</f>
        <v>12</v>
      </c>
      <c r="AP249" s="240">
        <f>SUMPRODUCT(LEN($AH249:$AH252)-LEN(SUBSTITUTE($AH249:$AH252,"A", "")))</f>
        <v>4</v>
      </c>
      <c r="AQ249" s="237">
        <f>SUMPRODUCT(LEN($AG249:$AG252)-LEN(SUBSTITUTE($AG249:$AG252,"A", "")))</f>
        <v>0</v>
      </c>
      <c r="AR249" s="234">
        <f>SUMPRODUCT(LEN($M249:$AE252)-LEN(SUBSTITUTE($M249:$AE252,"S", "")))</f>
        <v>34</v>
      </c>
      <c r="AS249" s="240">
        <f>SUMPRODUCT(LEN($AH249:$AH252)-LEN(SUBSTITUTE($AH249:$AH252,"S", "")))</f>
        <v>24</v>
      </c>
      <c r="AT249" s="237">
        <f>SUMPRODUCT(LEN($AG249:$AG252)-LEN(SUBSTITUTE($AG249:$AG252,"S", "")))</f>
        <v>0</v>
      </c>
      <c r="AU249" s="234">
        <f>SUMPRODUCT(LEN($M249:$AE252)-LEN(SUBSTITUTE($M249:$AE252,"F", "")))</f>
        <v>0</v>
      </c>
      <c r="AV249" s="240">
        <f>SUMPRODUCT(LEN($AH249:$AH252)-LEN(SUBSTITUTE($AH249:$AH252,"F", "")))</f>
        <v>0</v>
      </c>
      <c r="AW249" s="237">
        <f>SUMPRODUCT(LEN($AG249:$AG252)-LEN(SUBSTITUTE($AG249:$AG252,"F", "")))</f>
        <v>0</v>
      </c>
      <c r="AX249" s="234">
        <f>SUMPRODUCT(LEN($M249:$AE252)-LEN(SUBSTITUTE($M249:$AE252,"G", "")))</f>
        <v>3</v>
      </c>
      <c r="AY249" s="240">
        <f>SUMPRODUCT(LEN($AH249:$AH252)-LEN(SUBSTITUTE($AH249:$AH252,"G", "")))</f>
        <v>0</v>
      </c>
      <c r="AZ249" s="237">
        <f>SUMPRODUCT(LEN($AG249:$AG252)-LEN(SUBSTITUTE($AG249:$AG252,"G", "")))</f>
        <v>0</v>
      </c>
      <c r="BA249" s="234">
        <f>SUMPRODUCT(LEN($M249:$AE252)-LEN(SUBSTITUTE($M249:$AE252,"M", "")))</f>
        <v>0</v>
      </c>
      <c r="BB249" s="240">
        <f>SUMPRODUCT(LEN($AH249:$AH252)-LEN(SUBSTITUTE($AH249:$AH252,"M", "")))</f>
        <v>0</v>
      </c>
      <c r="BC249" s="237">
        <f>SUMPRODUCT(LEN($AG249:$AG252)-LEN(SUBSTITUTE($AG249:$AG252,"M", "")))</f>
        <v>0</v>
      </c>
      <c r="BD249" s="291">
        <f>SUMPRODUCT(LEN($AI249:$AI252)-LEN(SUBSTITUTE($AI249:$AI252,"S", "")))</f>
        <v>0</v>
      </c>
      <c r="BE249" s="294">
        <f>SUMPRODUCT(LEN($AI249:$AI252)-LEN(SUBSTITUTE($AI249:$AI252,"F", "")))</f>
        <v>0</v>
      </c>
      <c r="BF249" s="294">
        <f>SUMPRODUCT(LEN($AI249:$AI252)-LEN(SUBSTITUTE($AI249:$AI252,"G", "")))</f>
        <v>0</v>
      </c>
      <c r="BG249" s="297">
        <f>SUMPRODUCT(LEN($AI249:$AI252)-LEN(SUBSTITUTE($AI249:$AI252,"M", "")))</f>
        <v>0</v>
      </c>
    </row>
    <row r="250" spans="2:67" ht="28.15" customHeight="1" outlineLevel="1" thickBot="1">
      <c r="B250" s="34"/>
      <c r="C250" s="266"/>
      <c r="D250" s="43"/>
      <c r="E250" s="42"/>
      <c r="F250" s="42"/>
      <c r="G250" s="41"/>
      <c r="H250" s="260"/>
      <c r="I250" s="270"/>
      <c r="J250" s="270"/>
      <c r="K250" s="270"/>
      <c r="L250" s="37">
        <v>2</v>
      </c>
      <c r="M250" s="36" t="s">
        <v>532</v>
      </c>
      <c r="N250" s="37">
        <v>6</v>
      </c>
      <c r="O250" s="36" t="s">
        <v>422</v>
      </c>
      <c r="P250" s="37">
        <v>10</v>
      </c>
      <c r="Q250" s="36" t="s">
        <v>427</v>
      </c>
      <c r="R250" s="37">
        <v>14</v>
      </c>
      <c r="S250" s="36" t="s">
        <v>417</v>
      </c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531</v>
      </c>
      <c r="AI250" s="24"/>
      <c r="AJ250" s="245"/>
      <c r="AK250" s="245"/>
      <c r="AL250" s="23"/>
      <c r="AM250" s="248"/>
      <c r="AN250" s="301"/>
      <c r="AO250" s="248"/>
      <c r="AP250" s="241"/>
      <c r="AQ250" s="238"/>
      <c r="AR250" s="235"/>
      <c r="AS250" s="241"/>
      <c r="AT250" s="238"/>
      <c r="AU250" s="235"/>
      <c r="AV250" s="241"/>
      <c r="AW250" s="238"/>
      <c r="AX250" s="235"/>
      <c r="AY250" s="241"/>
      <c r="AZ250" s="238"/>
      <c r="BA250" s="235"/>
      <c r="BB250" s="241"/>
      <c r="BC250" s="238"/>
      <c r="BD250" s="292"/>
      <c r="BE250" s="295"/>
      <c r="BF250" s="295"/>
      <c r="BG250" s="298"/>
    </row>
    <row r="251" spans="2:67" ht="28.15" customHeight="1" outlineLevel="1">
      <c r="B251" s="34"/>
      <c r="C251" s="267"/>
      <c r="D251" s="33"/>
      <c r="E251" s="32"/>
      <c r="F251" s="32"/>
      <c r="G251" s="31"/>
      <c r="H251" s="257">
        <v>196</v>
      </c>
      <c r="I251" s="271"/>
      <c r="J251" s="271"/>
      <c r="K251" s="271"/>
      <c r="L251" s="27">
        <v>3</v>
      </c>
      <c r="M251" s="26" t="s">
        <v>461</v>
      </c>
      <c r="N251" s="27">
        <v>7</v>
      </c>
      <c r="O251" s="26" t="s">
        <v>461</v>
      </c>
      <c r="P251" s="27">
        <v>11</v>
      </c>
      <c r="Q251" s="26" t="s">
        <v>427</v>
      </c>
      <c r="R251" s="27">
        <v>15</v>
      </c>
      <c r="S251" s="26" t="s">
        <v>417</v>
      </c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530</v>
      </c>
      <c r="AI251" s="24"/>
      <c r="AJ251" s="245"/>
      <c r="AK251" s="245"/>
      <c r="AL251" s="23"/>
      <c r="AM251" s="248"/>
      <c r="AN251" s="301"/>
      <c r="AO251" s="248"/>
      <c r="AP251" s="241"/>
      <c r="AQ251" s="238"/>
      <c r="AR251" s="235"/>
      <c r="AS251" s="241"/>
      <c r="AT251" s="238"/>
      <c r="AU251" s="235"/>
      <c r="AV251" s="241"/>
      <c r="AW251" s="238"/>
      <c r="AX251" s="235"/>
      <c r="AY251" s="241"/>
      <c r="AZ251" s="238"/>
      <c r="BA251" s="235"/>
      <c r="BB251" s="241"/>
      <c r="BC251" s="238"/>
      <c r="BD251" s="292"/>
      <c r="BE251" s="295"/>
      <c r="BF251" s="295"/>
      <c r="BG251" s="298"/>
    </row>
    <row r="252" spans="2:67" ht="28.15" customHeight="1" outlineLevel="1" thickBot="1">
      <c r="B252" s="34"/>
      <c r="C252" s="273"/>
      <c r="D252" s="64"/>
      <c r="E252" s="63"/>
      <c r="F252" s="63"/>
      <c r="G252" s="62"/>
      <c r="H252" s="258"/>
      <c r="I252" s="274"/>
      <c r="J252" s="274"/>
      <c r="K252" s="274"/>
      <c r="L252" s="59">
        <v>4</v>
      </c>
      <c r="M252" s="58" t="s">
        <v>529</v>
      </c>
      <c r="N252" s="59">
        <v>8</v>
      </c>
      <c r="O252" s="58" t="s">
        <v>475</v>
      </c>
      <c r="P252" s="59">
        <v>12</v>
      </c>
      <c r="Q252" s="58" t="s">
        <v>445</v>
      </c>
      <c r="R252" s="59">
        <v>16</v>
      </c>
      <c r="S252" s="58" t="s">
        <v>417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50"/>
      <c r="AK252" s="250"/>
      <c r="AL252" s="55"/>
      <c r="AM252" s="249"/>
      <c r="AN252" s="302"/>
      <c r="AO252" s="249"/>
      <c r="AP252" s="242"/>
      <c r="AQ252" s="239"/>
      <c r="AR252" s="236"/>
      <c r="AS252" s="242"/>
      <c r="AT252" s="239"/>
      <c r="AU252" s="236"/>
      <c r="AV252" s="242"/>
      <c r="AW252" s="239"/>
      <c r="AX252" s="236"/>
      <c r="AY252" s="242"/>
      <c r="AZ252" s="239"/>
      <c r="BA252" s="236"/>
      <c r="BB252" s="242"/>
      <c r="BC252" s="239"/>
      <c r="BD252" s="293"/>
      <c r="BE252" s="296"/>
      <c r="BF252" s="296"/>
      <c r="BG252" s="299"/>
    </row>
    <row r="253" spans="2:67" ht="28.15" hidden="1" customHeight="1" outlineLevel="1">
      <c r="B253" s="34"/>
      <c r="C253" s="265">
        <v>2</v>
      </c>
      <c r="D253" s="54"/>
      <c r="E253" s="53"/>
      <c r="F253" s="53"/>
      <c r="G253" s="52"/>
      <c r="H253" s="259"/>
      <c r="I253" s="269"/>
      <c r="J253" s="269"/>
      <c r="K253" s="269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51"/>
      <c r="AK253" s="254"/>
      <c r="AL253" s="44"/>
      <c r="AM253" s="211"/>
      <c r="AN253" s="211"/>
      <c r="AO253" s="247">
        <f>SUMPRODUCT(LEN($M253:$AE256)-LEN(SUBSTITUTE($M253:$AE256,"A", "")))</f>
        <v>0</v>
      </c>
      <c r="AP253" s="240">
        <f>SUMPRODUCT(LEN($AH253:$AH256)-LEN(SUBSTITUTE($AH253:$AH256,"A", "")))</f>
        <v>0</v>
      </c>
      <c r="AQ253" s="237">
        <f>SUMPRODUCT(LEN($AG253:$AG256)-LEN(SUBSTITUTE($AG253:$AG256,"A", "")))</f>
        <v>0</v>
      </c>
      <c r="AR253" s="234">
        <f>SUMPRODUCT(LEN($M253:$AE256)-LEN(SUBSTITUTE($M253:$AE256,"S", "")))</f>
        <v>0</v>
      </c>
      <c r="AS253" s="240">
        <f>SUMPRODUCT(LEN($AH253:$AH256)-LEN(SUBSTITUTE($AH253:$AH256,"S", "")))</f>
        <v>0</v>
      </c>
      <c r="AT253" s="237">
        <f>SUMPRODUCT(LEN($AG253:$AG256)-LEN(SUBSTITUTE($AG253:$AG256,"S", "")))</f>
        <v>0</v>
      </c>
      <c r="AU253" s="234">
        <f>SUMPRODUCT(LEN($M253:$AE256)-LEN(SUBSTITUTE($M253:$AE256,"F", "")))</f>
        <v>0</v>
      </c>
      <c r="AV253" s="240">
        <f>SUMPRODUCT(LEN($AH253:$AH256)-LEN(SUBSTITUTE($AH253:$AH256,"F", "")))</f>
        <v>0</v>
      </c>
      <c r="AW253" s="237">
        <f>SUMPRODUCT(LEN($AG253:$AG256)-LEN(SUBSTITUTE($AG253:$AG256,"F", "")))</f>
        <v>0</v>
      </c>
      <c r="AX253" s="234">
        <f>SUMPRODUCT(LEN($M253:$AE256)-LEN(SUBSTITUTE($M253:$AE256,"G", "")))</f>
        <v>0</v>
      </c>
      <c r="AY253" s="240">
        <f>SUMPRODUCT(LEN($AH253:$AH256)-LEN(SUBSTITUTE($AH253:$AH256,"G", "")))</f>
        <v>0</v>
      </c>
      <c r="AZ253" s="237">
        <f>SUMPRODUCT(LEN($AG253:$AG256)-LEN(SUBSTITUTE($AG253:$AG256,"G", "")))</f>
        <v>0</v>
      </c>
      <c r="BA253" s="234">
        <f>SUMPRODUCT(LEN($M253:$AE256)-LEN(SUBSTITUTE($M253:$AE256,"M", "")))</f>
        <v>0</v>
      </c>
      <c r="BB253" s="240">
        <f>SUMPRODUCT(LEN($AH253:$AH256)-LEN(SUBSTITUTE($AH253:$AH256,"M", "")))</f>
        <v>0</v>
      </c>
      <c r="BC253" s="237">
        <f>SUMPRODUCT(LEN($AG253:$AG256)-LEN(SUBSTITUTE($AG253:$AG256,"M", "")))</f>
        <v>0</v>
      </c>
      <c r="BD253" s="291">
        <f>SUMPRODUCT(LEN($AI253:$AI256)-LEN(SUBSTITUTE($AI253:$AI256,"S", "")))</f>
        <v>0</v>
      </c>
      <c r="BE253" s="294">
        <f>SUMPRODUCT(LEN($AI253:$AI256)-LEN(SUBSTITUTE($AI253:$AI256,"F", "")))</f>
        <v>0</v>
      </c>
      <c r="BF253" s="294">
        <f>SUMPRODUCT(LEN($AI253:$AI256)-LEN(SUBSTITUTE($AI253:$AI256,"G", "")))</f>
        <v>0</v>
      </c>
      <c r="BG253" s="297">
        <f>SUMPRODUCT(LEN($AI253:$AI256)-LEN(SUBSTITUTE($AI253:$AI256,"M", "")))</f>
        <v>0</v>
      </c>
    </row>
    <row r="254" spans="2:67" ht="28.15" hidden="1" customHeight="1" outlineLevel="1" thickBot="1">
      <c r="B254" s="34"/>
      <c r="C254" s="266"/>
      <c r="D254" s="43"/>
      <c r="E254" s="42"/>
      <c r="F254" s="42"/>
      <c r="G254" s="41"/>
      <c r="H254" s="260"/>
      <c r="I254" s="270"/>
      <c r="J254" s="270"/>
      <c r="K254" s="270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52"/>
      <c r="AK254" s="255"/>
      <c r="AL254" s="23"/>
      <c r="AM254" s="211"/>
      <c r="AN254" s="211"/>
      <c r="AO254" s="248"/>
      <c r="AP254" s="241"/>
      <c r="AQ254" s="238"/>
      <c r="AR254" s="235"/>
      <c r="AS254" s="241"/>
      <c r="AT254" s="238"/>
      <c r="AU254" s="235"/>
      <c r="AV254" s="241"/>
      <c r="AW254" s="238"/>
      <c r="AX254" s="235"/>
      <c r="AY254" s="241"/>
      <c r="AZ254" s="238"/>
      <c r="BA254" s="235"/>
      <c r="BB254" s="241"/>
      <c r="BC254" s="238"/>
      <c r="BD254" s="292"/>
      <c r="BE254" s="295"/>
      <c r="BF254" s="295"/>
      <c r="BG254" s="298"/>
    </row>
    <row r="255" spans="2:67" ht="28.15" hidden="1" customHeight="1" outlineLevel="1">
      <c r="B255" s="34"/>
      <c r="C255" s="267"/>
      <c r="D255" s="33"/>
      <c r="E255" s="32"/>
      <c r="F255" s="32"/>
      <c r="G255" s="31"/>
      <c r="H255" s="257"/>
      <c r="I255" s="271"/>
      <c r="J255" s="271"/>
      <c r="K255" s="271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52"/>
      <c r="AK255" s="255"/>
      <c r="AL255" s="23"/>
      <c r="AM255" s="211"/>
      <c r="AN255" s="211"/>
      <c r="AO255" s="248"/>
      <c r="AP255" s="241"/>
      <c r="AQ255" s="238"/>
      <c r="AR255" s="235"/>
      <c r="AS255" s="241"/>
      <c r="AT255" s="238"/>
      <c r="AU255" s="235"/>
      <c r="AV255" s="241"/>
      <c r="AW255" s="238"/>
      <c r="AX255" s="235"/>
      <c r="AY255" s="241"/>
      <c r="AZ255" s="238"/>
      <c r="BA255" s="235"/>
      <c r="BB255" s="241"/>
      <c r="BC255" s="238"/>
      <c r="BD255" s="292"/>
      <c r="BE255" s="295"/>
      <c r="BF255" s="295"/>
      <c r="BG255" s="298"/>
    </row>
    <row r="256" spans="2:67" ht="28.15" hidden="1" customHeight="1" outlineLevel="1" thickBot="1">
      <c r="B256" s="34"/>
      <c r="C256" s="273"/>
      <c r="D256" s="64"/>
      <c r="E256" s="63"/>
      <c r="F256" s="63"/>
      <c r="G256" s="62"/>
      <c r="H256" s="258"/>
      <c r="I256" s="274"/>
      <c r="J256" s="274"/>
      <c r="K256" s="274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53"/>
      <c r="AK256" s="256"/>
      <c r="AL256" s="55"/>
      <c r="AM256" s="211"/>
      <c r="AN256" s="211"/>
      <c r="AO256" s="249"/>
      <c r="AP256" s="242"/>
      <c r="AQ256" s="239"/>
      <c r="AR256" s="236"/>
      <c r="AS256" s="242"/>
      <c r="AT256" s="239"/>
      <c r="AU256" s="236"/>
      <c r="AV256" s="242"/>
      <c r="AW256" s="239"/>
      <c r="AX256" s="236"/>
      <c r="AY256" s="242"/>
      <c r="AZ256" s="239"/>
      <c r="BA256" s="236"/>
      <c r="BB256" s="242"/>
      <c r="BC256" s="239"/>
      <c r="BD256" s="293"/>
      <c r="BE256" s="296"/>
      <c r="BF256" s="296"/>
      <c r="BG256" s="299"/>
    </row>
    <row r="257" spans="2:67" ht="28.15" hidden="1" customHeight="1" outlineLevel="1">
      <c r="B257" s="34"/>
      <c r="C257" s="265">
        <v>3</v>
      </c>
      <c r="D257" s="54"/>
      <c r="E257" s="53"/>
      <c r="F257" s="53"/>
      <c r="G257" s="52"/>
      <c r="H257" s="259"/>
      <c r="I257" s="269"/>
      <c r="J257" s="269"/>
      <c r="K257" s="269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44"/>
      <c r="AK257" s="244"/>
      <c r="AL257" s="44"/>
      <c r="AM257" s="211"/>
      <c r="AN257" s="211"/>
      <c r="AO257" s="247">
        <f>SUMPRODUCT(LEN($M257:$AE260)-LEN(SUBSTITUTE($M257:$AE260,"A", "")))</f>
        <v>0</v>
      </c>
      <c r="AP257" s="240">
        <f>SUMPRODUCT(LEN($AH257:$AH260)-LEN(SUBSTITUTE($AH257:$AH260,"A", "")))</f>
        <v>0</v>
      </c>
      <c r="AQ257" s="237">
        <f>SUMPRODUCT(LEN($AG257:$AG260)-LEN(SUBSTITUTE($AG257:$AG260,"A", "")))</f>
        <v>0</v>
      </c>
      <c r="AR257" s="234">
        <f>SUMPRODUCT(LEN($M257:$AE260)-LEN(SUBSTITUTE($M257:$AE260,"S", "")))</f>
        <v>0</v>
      </c>
      <c r="AS257" s="240">
        <f>SUMPRODUCT(LEN($AH257:$AH260)-LEN(SUBSTITUTE($AH257:$AH260,"S", "")))</f>
        <v>0</v>
      </c>
      <c r="AT257" s="237">
        <f>SUMPRODUCT(LEN($AG257:$AG260)-LEN(SUBSTITUTE($AG257:$AG260,"S", "")))</f>
        <v>0</v>
      </c>
      <c r="AU257" s="234">
        <f>SUMPRODUCT(LEN($M257:$AE260)-LEN(SUBSTITUTE($M257:$AE260,"F", "")))</f>
        <v>0</v>
      </c>
      <c r="AV257" s="240">
        <f>SUMPRODUCT(LEN($AH257:$AH260)-LEN(SUBSTITUTE($AH257:$AH260,"F", "")))</f>
        <v>0</v>
      </c>
      <c r="AW257" s="237">
        <f>SUMPRODUCT(LEN($AG257:$AG260)-LEN(SUBSTITUTE($AG257:$AG260,"F", "")))</f>
        <v>0</v>
      </c>
      <c r="AX257" s="234">
        <f>SUMPRODUCT(LEN($M257:$AE260)-LEN(SUBSTITUTE($M257:$AE260,"G", "")))</f>
        <v>0</v>
      </c>
      <c r="AY257" s="240">
        <f>SUMPRODUCT(LEN($AH257:$AH260)-LEN(SUBSTITUTE($AH257:$AH260,"G", "")))</f>
        <v>0</v>
      </c>
      <c r="AZ257" s="237">
        <f>SUMPRODUCT(LEN($AG257:$AG260)-LEN(SUBSTITUTE($AG257:$AG260,"G", "")))</f>
        <v>0</v>
      </c>
      <c r="BA257" s="234">
        <f>SUMPRODUCT(LEN($M257:$AE260)-LEN(SUBSTITUTE($M257:$AE260,"M", "")))</f>
        <v>0</v>
      </c>
      <c r="BB257" s="240">
        <f>SUMPRODUCT(LEN($AH257:$AH260)-LEN(SUBSTITUTE($AH257:$AH260,"M", "")))</f>
        <v>0</v>
      </c>
      <c r="BC257" s="237">
        <f>SUMPRODUCT(LEN($AG257:$AG260)-LEN(SUBSTITUTE($AG257:$AG260,"M", "")))</f>
        <v>0</v>
      </c>
      <c r="BD257" s="291">
        <f>SUMPRODUCT(LEN($AI257:$AI260)-LEN(SUBSTITUTE($AI257:$AI260,"S", "")))</f>
        <v>0</v>
      </c>
      <c r="BE257" s="294">
        <f>SUMPRODUCT(LEN($AI257:$AI260)-LEN(SUBSTITUTE($AI257:$AI260,"F", "")))</f>
        <v>0</v>
      </c>
      <c r="BF257" s="294">
        <f>SUMPRODUCT(LEN($AI257:$AI260)-LEN(SUBSTITUTE($AI257:$AI260,"G", "")))</f>
        <v>0</v>
      </c>
      <c r="BG257" s="297">
        <f>SUMPRODUCT(LEN($AI257:$AI260)-LEN(SUBSTITUTE($AI257:$AI260,"M", "")))</f>
        <v>0</v>
      </c>
    </row>
    <row r="258" spans="2:67" ht="28.15" hidden="1" customHeight="1" outlineLevel="1" thickBot="1">
      <c r="B258" s="34"/>
      <c r="C258" s="266"/>
      <c r="D258" s="43"/>
      <c r="E258" s="42"/>
      <c r="F258" s="42"/>
      <c r="G258" s="41"/>
      <c r="H258" s="260"/>
      <c r="I258" s="270"/>
      <c r="J258" s="270"/>
      <c r="K258" s="270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45"/>
      <c r="AK258" s="245"/>
      <c r="AL258" s="23"/>
      <c r="AM258" s="211"/>
      <c r="AN258" s="211"/>
      <c r="AO258" s="248"/>
      <c r="AP258" s="241"/>
      <c r="AQ258" s="238"/>
      <c r="AR258" s="235"/>
      <c r="AS258" s="241"/>
      <c r="AT258" s="238"/>
      <c r="AU258" s="235"/>
      <c r="AV258" s="241"/>
      <c r="AW258" s="238"/>
      <c r="AX258" s="235"/>
      <c r="AY258" s="241"/>
      <c r="AZ258" s="238"/>
      <c r="BA258" s="235"/>
      <c r="BB258" s="241"/>
      <c r="BC258" s="238"/>
      <c r="BD258" s="292"/>
      <c r="BE258" s="295"/>
      <c r="BF258" s="295"/>
      <c r="BG258" s="298"/>
    </row>
    <row r="259" spans="2:67" ht="28.15" hidden="1" customHeight="1" outlineLevel="1">
      <c r="B259" s="34"/>
      <c r="C259" s="267"/>
      <c r="D259" s="33"/>
      <c r="E259" s="32"/>
      <c r="F259" s="32"/>
      <c r="G259" s="31"/>
      <c r="H259" s="257"/>
      <c r="I259" s="271"/>
      <c r="J259" s="271"/>
      <c r="K259" s="271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45"/>
      <c r="AK259" s="245"/>
      <c r="AL259" s="23"/>
      <c r="AM259" s="211"/>
      <c r="AN259" s="211"/>
      <c r="AO259" s="248"/>
      <c r="AP259" s="241"/>
      <c r="AQ259" s="238"/>
      <c r="AR259" s="235"/>
      <c r="AS259" s="241"/>
      <c r="AT259" s="238"/>
      <c r="AU259" s="235"/>
      <c r="AV259" s="241"/>
      <c r="AW259" s="238"/>
      <c r="AX259" s="235"/>
      <c r="AY259" s="241"/>
      <c r="AZ259" s="238"/>
      <c r="BA259" s="235"/>
      <c r="BB259" s="241"/>
      <c r="BC259" s="238"/>
      <c r="BD259" s="292"/>
      <c r="BE259" s="295"/>
      <c r="BF259" s="295"/>
      <c r="BG259" s="298"/>
    </row>
    <row r="260" spans="2:67" ht="28.15" hidden="1" customHeight="1" outlineLevel="1" thickBot="1">
      <c r="B260" s="22"/>
      <c r="C260" s="268"/>
      <c r="D260" s="21"/>
      <c r="E260" s="20"/>
      <c r="F260" s="20"/>
      <c r="G260" s="19"/>
      <c r="H260" s="258"/>
      <c r="I260" s="272"/>
      <c r="J260" s="272"/>
      <c r="K260" s="27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46"/>
      <c r="AK260" s="246"/>
      <c r="AL260" s="11"/>
      <c r="AM260" s="211"/>
      <c r="AN260" s="211"/>
      <c r="AO260" s="249"/>
      <c r="AP260" s="242"/>
      <c r="AQ260" s="239"/>
      <c r="AR260" s="236"/>
      <c r="AS260" s="242"/>
      <c r="AT260" s="239"/>
      <c r="AU260" s="236"/>
      <c r="AV260" s="242"/>
      <c r="AW260" s="239"/>
      <c r="AX260" s="236"/>
      <c r="AY260" s="242"/>
      <c r="AZ260" s="239"/>
      <c r="BA260" s="236"/>
      <c r="BB260" s="242"/>
      <c r="BC260" s="239"/>
      <c r="BD260" s="293"/>
      <c r="BE260" s="296"/>
      <c r="BF260" s="296"/>
      <c r="BG260" s="299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29" t="s">
        <v>287</v>
      </c>
      <c r="M261" s="278"/>
      <c r="N261" s="229" t="s">
        <v>286</v>
      </c>
      <c r="O261" s="278"/>
      <c r="P261" s="229" t="s">
        <v>286</v>
      </c>
      <c r="Q261" s="230"/>
      <c r="R261" s="229" t="s">
        <v>286</v>
      </c>
      <c r="S261" s="230"/>
      <c r="T261" s="229" t="s">
        <v>286</v>
      </c>
      <c r="U261" s="230"/>
      <c r="V261" s="229" t="s">
        <v>286</v>
      </c>
      <c r="W261" s="230"/>
      <c r="X261" s="229" t="s">
        <v>286</v>
      </c>
      <c r="Y261" s="230"/>
      <c r="Z261" s="229" t="s">
        <v>286</v>
      </c>
      <c r="AA261" s="230"/>
      <c r="AB261" s="229" t="s">
        <v>286</v>
      </c>
      <c r="AC261" s="230"/>
      <c r="AD261" s="229" t="s">
        <v>286</v>
      </c>
      <c r="AE261" s="230"/>
      <c r="AF261" s="243" t="s">
        <v>285</v>
      </c>
      <c r="AG261" s="230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190</v>
      </c>
      <c r="E262" s="275">
        <v>3865.1</v>
      </c>
      <c r="F262" s="276"/>
      <c r="G262" s="277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25</v>
      </c>
      <c r="AP262" s="70">
        <f t="shared" si="18"/>
        <v>4</v>
      </c>
      <c r="AQ262" s="69">
        <f t="shared" si="18"/>
        <v>0</v>
      </c>
      <c r="AR262" s="71">
        <f t="shared" si="18"/>
        <v>30</v>
      </c>
      <c r="AS262" s="70">
        <f t="shared" si="18"/>
        <v>20</v>
      </c>
      <c r="AT262" s="69">
        <f t="shared" si="18"/>
        <v>1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2</v>
      </c>
      <c r="AY262" s="70">
        <f t="shared" si="18"/>
        <v>0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2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29</v>
      </c>
      <c r="BL262" s="5">
        <f>SUM(AR262:AT262,BD262)</f>
        <v>53</v>
      </c>
      <c r="BM262" s="5">
        <f>SUM(AU262:AW262,BE262)</f>
        <v>0</v>
      </c>
      <c r="BN262" s="5">
        <f>SUM(AX262:AZ262,BF262)</f>
        <v>2</v>
      </c>
      <c r="BO262" s="5">
        <f>SUM(BA262:BC262,BG262)</f>
        <v>0</v>
      </c>
    </row>
    <row r="263" spans="2:67" ht="28.15" customHeight="1" outlineLevel="1">
      <c r="B263" s="34"/>
      <c r="C263" s="265">
        <v>1</v>
      </c>
      <c r="D263" s="54"/>
      <c r="E263" s="53"/>
      <c r="F263" s="53"/>
      <c r="G263" s="52"/>
      <c r="H263" s="259" t="s">
        <v>329</v>
      </c>
      <c r="I263" s="269">
        <v>98</v>
      </c>
      <c r="J263" s="269">
        <v>22</v>
      </c>
      <c r="K263" s="269">
        <v>5</v>
      </c>
      <c r="L263" s="48">
        <v>1</v>
      </c>
      <c r="M263" s="47" t="s">
        <v>422</v>
      </c>
      <c r="N263" s="48">
        <v>5</v>
      </c>
      <c r="O263" s="47" t="s">
        <v>528</v>
      </c>
      <c r="P263" s="48">
        <v>9</v>
      </c>
      <c r="Q263" s="47" t="s">
        <v>451</v>
      </c>
      <c r="R263" s="48">
        <v>13</v>
      </c>
      <c r="S263" s="47" t="s">
        <v>425</v>
      </c>
      <c r="T263" s="48">
        <v>17</v>
      </c>
      <c r="U263" s="47" t="s">
        <v>417</v>
      </c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>
        <v>18</v>
      </c>
      <c r="AG263" s="47" t="s">
        <v>417</v>
      </c>
      <c r="AH263" s="46" t="s">
        <v>527</v>
      </c>
      <c r="AI263" s="45" t="s">
        <v>418</v>
      </c>
      <c r="AJ263" s="244"/>
      <c r="AK263" s="244"/>
      <c r="AL263" s="44"/>
      <c r="AM263" s="247">
        <f>SUMPRODUCT(LEN($M263:$AE266)-LEN(SUBSTITUTE($M263:$AE266,"/", "")))/2</f>
        <v>7</v>
      </c>
      <c r="AN263" s="300">
        <f>SUMPRODUCT(LEN($M263:$AE266)-LEN(SUBSTITUTE($M263:$AE266,"-", "")))</f>
        <v>2</v>
      </c>
      <c r="AO263" s="247">
        <f>SUMPRODUCT(LEN($M263:$AE266)-LEN(SUBSTITUTE($M263:$AE266,"A", "")))</f>
        <v>25</v>
      </c>
      <c r="AP263" s="240">
        <f>SUMPRODUCT(LEN($AH263:$AH266)-LEN(SUBSTITUTE($AH263:$AH266,"A", "")))</f>
        <v>4</v>
      </c>
      <c r="AQ263" s="237">
        <f>SUMPRODUCT(LEN($AG263:$AG266)-LEN(SUBSTITUTE($AG263:$AG266,"A", "")))</f>
        <v>0</v>
      </c>
      <c r="AR263" s="234">
        <f>SUMPRODUCT(LEN($M263:$AE266)-LEN(SUBSTITUTE($M263:$AE266,"S", "")))</f>
        <v>30</v>
      </c>
      <c r="AS263" s="240">
        <f>SUMPRODUCT(LEN($AH263:$AH266)-LEN(SUBSTITUTE($AH263:$AH266,"S", "")))</f>
        <v>20</v>
      </c>
      <c r="AT263" s="237">
        <f>SUMPRODUCT(LEN($AG263:$AG266)-LEN(SUBSTITUTE($AG263:$AG266,"S", "")))</f>
        <v>1</v>
      </c>
      <c r="AU263" s="234">
        <f>SUMPRODUCT(LEN($M263:$AE266)-LEN(SUBSTITUTE($M263:$AE266,"F", "")))</f>
        <v>0</v>
      </c>
      <c r="AV263" s="240">
        <f>SUMPRODUCT(LEN($AH263:$AH266)-LEN(SUBSTITUTE($AH263:$AH266,"F", "")))</f>
        <v>0</v>
      </c>
      <c r="AW263" s="237">
        <f>SUMPRODUCT(LEN($AG263:$AG266)-LEN(SUBSTITUTE($AG263:$AG266,"F", "")))</f>
        <v>0</v>
      </c>
      <c r="AX263" s="234">
        <f>SUMPRODUCT(LEN($M263:$AE266)-LEN(SUBSTITUTE($M263:$AE266,"G", "")))</f>
        <v>2</v>
      </c>
      <c r="AY263" s="240">
        <f>SUMPRODUCT(LEN($AH263:$AH266)-LEN(SUBSTITUTE($AH263:$AH266,"G", "")))</f>
        <v>0</v>
      </c>
      <c r="AZ263" s="237">
        <f>SUMPRODUCT(LEN($AG263:$AG266)-LEN(SUBSTITUTE($AG263:$AG266,"G", "")))</f>
        <v>0</v>
      </c>
      <c r="BA263" s="234">
        <f>SUMPRODUCT(LEN($M263:$AE266)-LEN(SUBSTITUTE($M263:$AE266,"M", "")))</f>
        <v>0</v>
      </c>
      <c r="BB263" s="240">
        <f>SUMPRODUCT(LEN($AH263:$AH266)-LEN(SUBSTITUTE($AH263:$AH266,"M", "")))</f>
        <v>0</v>
      </c>
      <c r="BC263" s="237">
        <f>SUMPRODUCT(LEN($AG263:$AG266)-LEN(SUBSTITUTE($AG263:$AG266,"M", "")))</f>
        <v>0</v>
      </c>
      <c r="BD263" s="291">
        <f>SUMPRODUCT(LEN($AI263:$AI266)-LEN(SUBSTITUTE($AI263:$AI266,"S", "")))</f>
        <v>2</v>
      </c>
      <c r="BE263" s="294">
        <f>SUMPRODUCT(LEN($AI263:$AI266)-LEN(SUBSTITUTE($AI263:$AI266,"F", "")))</f>
        <v>0</v>
      </c>
      <c r="BF263" s="294">
        <f>SUMPRODUCT(LEN($AI263:$AI266)-LEN(SUBSTITUTE($AI263:$AI266,"G", "")))</f>
        <v>0</v>
      </c>
      <c r="BG263" s="297">
        <f>SUMPRODUCT(LEN($AI263:$AI266)-LEN(SUBSTITUTE($AI263:$AI266,"M", "")))</f>
        <v>0</v>
      </c>
    </row>
    <row r="264" spans="2:67" ht="28.15" customHeight="1" outlineLevel="1" thickBot="1">
      <c r="B264" s="34"/>
      <c r="C264" s="266"/>
      <c r="D264" s="43"/>
      <c r="E264" s="42"/>
      <c r="F264" s="42"/>
      <c r="G264" s="41"/>
      <c r="H264" s="260"/>
      <c r="I264" s="270"/>
      <c r="J264" s="270"/>
      <c r="K264" s="270"/>
      <c r="L264" s="37">
        <v>2</v>
      </c>
      <c r="M264" s="36" t="s">
        <v>423</v>
      </c>
      <c r="N264" s="37">
        <v>6</v>
      </c>
      <c r="O264" s="36" t="s">
        <v>526</v>
      </c>
      <c r="P264" s="37">
        <v>10</v>
      </c>
      <c r="Q264" s="36" t="s">
        <v>455</v>
      </c>
      <c r="R264" s="37">
        <v>14</v>
      </c>
      <c r="S264" s="217" t="s">
        <v>525</v>
      </c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524</v>
      </c>
      <c r="AI264" s="24"/>
      <c r="AJ264" s="245"/>
      <c r="AK264" s="245"/>
      <c r="AL264" s="23"/>
      <c r="AM264" s="248"/>
      <c r="AN264" s="301"/>
      <c r="AO264" s="248"/>
      <c r="AP264" s="241"/>
      <c r="AQ264" s="238"/>
      <c r="AR264" s="235"/>
      <c r="AS264" s="241"/>
      <c r="AT264" s="238"/>
      <c r="AU264" s="235"/>
      <c r="AV264" s="241"/>
      <c r="AW264" s="238"/>
      <c r="AX264" s="235"/>
      <c r="AY264" s="241"/>
      <c r="AZ264" s="238"/>
      <c r="BA264" s="235"/>
      <c r="BB264" s="241"/>
      <c r="BC264" s="238"/>
      <c r="BD264" s="292"/>
      <c r="BE264" s="295"/>
      <c r="BF264" s="295"/>
      <c r="BG264" s="298"/>
    </row>
    <row r="265" spans="2:67" ht="28.15" customHeight="1" outlineLevel="1">
      <c r="B265" s="34"/>
      <c r="C265" s="267"/>
      <c r="D265" s="33"/>
      <c r="E265" s="32"/>
      <c r="F265" s="32"/>
      <c r="G265" s="31"/>
      <c r="H265" s="257">
        <v>196</v>
      </c>
      <c r="I265" s="271"/>
      <c r="J265" s="271"/>
      <c r="K265" s="271"/>
      <c r="L265" s="27">
        <v>3</v>
      </c>
      <c r="M265" s="26" t="s">
        <v>523</v>
      </c>
      <c r="N265" s="27">
        <v>7</v>
      </c>
      <c r="O265" s="26" t="s">
        <v>522</v>
      </c>
      <c r="P265" s="27">
        <v>11</v>
      </c>
      <c r="Q265" s="216" t="s">
        <v>521</v>
      </c>
      <c r="R265" s="27">
        <v>15</v>
      </c>
      <c r="S265" s="26" t="s">
        <v>418</v>
      </c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520</v>
      </c>
      <c r="AI265" s="24"/>
      <c r="AJ265" s="245"/>
      <c r="AK265" s="245"/>
      <c r="AL265" s="23"/>
      <c r="AM265" s="248"/>
      <c r="AN265" s="301"/>
      <c r="AO265" s="248"/>
      <c r="AP265" s="241"/>
      <c r="AQ265" s="238"/>
      <c r="AR265" s="235"/>
      <c r="AS265" s="241"/>
      <c r="AT265" s="238"/>
      <c r="AU265" s="235"/>
      <c r="AV265" s="241"/>
      <c r="AW265" s="238"/>
      <c r="AX265" s="235"/>
      <c r="AY265" s="241"/>
      <c r="AZ265" s="238"/>
      <c r="BA265" s="235"/>
      <c r="BB265" s="241"/>
      <c r="BC265" s="238"/>
      <c r="BD265" s="292"/>
      <c r="BE265" s="295"/>
      <c r="BF265" s="295"/>
      <c r="BG265" s="298"/>
    </row>
    <row r="266" spans="2:67" ht="28.15" customHeight="1" outlineLevel="1" thickBot="1">
      <c r="B266" s="34"/>
      <c r="C266" s="273"/>
      <c r="D266" s="64"/>
      <c r="E266" s="63"/>
      <c r="F266" s="63"/>
      <c r="G266" s="62"/>
      <c r="H266" s="258"/>
      <c r="I266" s="274"/>
      <c r="J266" s="274"/>
      <c r="K266" s="274"/>
      <c r="L266" s="59">
        <v>4</v>
      </c>
      <c r="M266" s="58" t="s">
        <v>519</v>
      </c>
      <c r="N266" s="59">
        <v>8</v>
      </c>
      <c r="O266" s="58" t="s">
        <v>458</v>
      </c>
      <c r="P266" s="59">
        <v>12</v>
      </c>
      <c r="Q266" s="58" t="s">
        <v>469</v>
      </c>
      <c r="R266" s="59">
        <v>16</v>
      </c>
      <c r="S266" s="58" t="s">
        <v>417</v>
      </c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50"/>
      <c r="AK266" s="250"/>
      <c r="AL266" s="55"/>
      <c r="AM266" s="249"/>
      <c r="AN266" s="302"/>
      <c r="AO266" s="249"/>
      <c r="AP266" s="242"/>
      <c r="AQ266" s="239"/>
      <c r="AR266" s="236"/>
      <c r="AS266" s="242"/>
      <c r="AT266" s="239"/>
      <c r="AU266" s="236"/>
      <c r="AV266" s="242"/>
      <c r="AW266" s="239"/>
      <c r="AX266" s="236"/>
      <c r="AY266" s="242"/>
      <c r="AZ266" s="239"/>
      <c r="BA266" s="236"/>
      <c r="BB266" s="242"/>
      <c r="BC266" s="239"/>
      <c r="BD266" s="293"/>
      <c r="BE266" s="296"/>
      <c r="BF266" s="296"/>
      <c r="BG266" s="299"/>
    </row>
    <row r="267" spans="2:67" ht="28.15" hidden="1" customHeight="1" outlineLevel="1">
      <c r="B267" s="34"/>
      <c r="C267" s="265">
        <v>2</v>
      </c>
      <c r="D267" s="54"/>
      <c r="E267" s="53"/>
      <c r="F267" s="53"/>
      <c r="G267" s="52"/>
      <c r="H267" s="259"/>
      <c r="I267" s="269"/>
      <c r="J267" s="269"/>
      <c r="K267" s="269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51"/>
      <c r="AK267" s="254"/>
      <c r="AL267" s="44"/>
      <c r="AM267" s="211"/>
      <c r="AN267" s="211"/>
      <c r="AO267" s="247">
        <f>SUMPRODUCT(LEN($M267:$AE270)-LEN(SUBSTITUTE($M267:$AE270,"A", "")))</f>
        <v>0</v>
      </c>
      <c r="AP267" s="240">
        <f>SUMPRODUCT(LEN($AH267:$AH270)-LEN(SUBSTITUTE($AH267:$AH270,"A", "")))</f>
        <v>0</v>
      </c>
      <c r="AQ267" s="237">
        <f>SUMPRODUCT(LEN($AG267:$AG270)-LEN(SUBSTITUTE($AG267:$AG270,"A", "")))</f>
        <v>0</v>
      </c>
      <c r="AR267" s="234">
        <f>SUMPRODUCT(LEN($M267:$AE270)-LEN(SUBSTITUTE($M267:$AE270,"S", "")))</f>
        <v>0</v>
      </c>
      <c r="AS267" s="240">
        <f>SUMPRODUCT(LEN($AH267:$AH270)-LEN(SUBSTITUTE($AH267:$AH270,"S", "")))</f>
        <v>0</v>
      </c>
      <c r="AT267" s="237">
        <f>SUMPRODUCT(LEN($AG267:$AG270)-LEN(SUBSTITUTE($AG267:$AG270,"S", "")))</f>
        <v>0</v>
      </c>
      <c r="AU267" s="234">
        <f>SUMPRODUCT(LEN($M267:$AE270)-LEN(SUBSTITUTE($M267:$AE270,"F", "")))</f>
        <v>0</v>
      </c>
      <c r="AV267" s="240">
        <f>SUMPRODUCT(LEN($AH267:$AH270)-LEN(SUBSTITUTE($AH267:$AH270,"F", "")))</f>
        <v>0</v>
      </c>
      <c r="AW267" s="237">
        <f>SUMPRODUCT(LEN($AG267:$AG270)-LEN(SUBSTITUTE($AG267:$AG270,"F", "")))</f>
        <v>0</v>
      </c>
      <c r="AX267" s="234">
        <f>SUMPRODUCT(LEN($M267:$AE270)-LEN(SUBSTITUTE($M267:$AE270,"G", "")))</f>
        <v>0</v>
      </c>
      <c r="AY267" s="240">
        <f>SUMPRODUCT(LEN($AH267:$AH270)-LEN(SUBSTITUTE($AH267:$AH270,"G", "")))</f>
        <v>0</v>
      </c>
      <c r="AZ267" s="237">
        <f>SUMPRODUCT(LEN($AG267:$AG270)-LEN(SUBSTITUTE($AG267:$AG270,"G", "")))</f>
        <v>0</v>
      </c>
      <c r="BA267" s="234">
        <f>SUMPRODUCT(LEN($M267:$AE270)-LEN(SUBSTITUTE($M267:$AE270,"M", "")))</f>
        <v>0</v>
      </c>
      <c r="BB267" s="240">
        <f>SUMPRODUCT(LEN($AH267:$AH270)-LEN(SUBSTITUTE($AH267:$AH270,"M", "")))</f>
        <v>0</v>
      </c>
      <c r="BC267" s="237">
        <f>SUMPRODUCT(LEN($AG267:$AG270)-LEN(SUBSTITUTE($AG267:$AG270,"M", "")))</f>
        <v>0</v>
      </c>
      <c r="BD267" s="291">
        <f>SUMPRODUCT(LEN($AI267:$AI270)-LEN(SUBSTITUTE($AI267:$AI270,"S", "")))</f>
        <v>0</v>
      </c>
      <c r="BE267" s="294">
        <f>SUMPRODUCT(LEN($AI267:$AI270)-LEN(SUBSTITUTE($AI267:$AI270,"F", "")))</f>
        <v>0</v>
      </c>
      <c r="BF267" s="294">
        <f>SUMPRODUCT(LEN($AI267:$AI270)-LEN(SUBSTITUTE($AI267:$AI270,"G", "")))</f>
        <v>0</v>
      </c>
      <c r="BG267" s="297">
        <f>SUMPRODUCT(LEN($AI267:$AI270)-LEN(SUBSTITUTE($AI267:$AI270,"M", "")))</f>
        <v>0</v>
      </c>
    </row>
    <row r="268" spans="2:67" ht="28.15" hidden="1" customHeight="1" outlineLevel="1" thickBot="1">
      <c r="B268" s="34"/>
      <c r="C268" s="266"/>
      <c r="D268" s="43"/>
      <c r="E268" s="42"/>
      <c r="F268" s="42"/>
      <c r="G268" s="41"/>
      <c r="H268" s="260"/>
      <c r="I268" s="270"/>
      <c r="J268" s="270"/>
      <c r="K268" s="270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52"/>
      <c r="AK268" s="255"/>
      <c r="AL268" s="23"/>
      <c r="AM268" s="211"/>
      <c r="AN268" s="211"/>
      <c r="AO268" s="248"/>
      <c r="AP268" s="241"/>
      <c r="AQ268" s="238"/>
      <c r="AR268" s="235"/>
      <c r="AS268" s="241"/>
      <c r="AT268" s="238"/>
      <c r="AU268" s="235"/>
      <c r="AV268" s="241"/>
      <c r="AW268" s="238"/>
      <c r="AX268" s="235"/>
      <c r="AY268" s="241"/>
      <c r="AZ268" s="238"/>
      <c r="BA268" s="235"/>
      <c r="BB268" s="241"/>
      <c r="BC268" s="238"/>
      <c r="BD268" s="292"/>
      <c r="BE268" s="295"/>
      <c r="BF268" s="295"/>
      <c r="BG268" s="298"/>
    </row>
    <row r="269" spans="2:67" ht="28.15" hidden="1" customHeight="1" outlineLevel="1">
      <c r="B269" s="34"/>
      <c r="C269" s="267"/>
      <c r="D269" s="33"/>
      <c r="E269" s="32"/>
      <c r="F269" s="32"/>
      <c r="G269" s="31"/>
      <c r="H269" s="257"/>
      <c r="I269" s="271"/>
      <c r="J269" s="271"/>
      <c r="K269" s="271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52"/>
      <c r="AK269" s="255"/>
      <c r="AL269" s="23"/>
      <c r="AM269" s="211"/>
      <c r="AN269" s="211"/>
      <c r="AO269" s="248"/>
      <c r="AP269" s="241"/>
      <c r="AQ269" s="238"/>
      <c r="AR269" s="235"/>
      <c r="AS269" s="241"/>
      <c r="AT269" s="238"/>
      <c r="AU269" s="235"/>
      <c r="AV269" s="241"/>
      <c r="AW269" s="238"/>
      <c r="AX269" s="235"/>
      <c r="AY269" s="241"/>
      <c r="AZ269" s="238"/>
      <c r="BA269" s="235"/>
      <c r="BB269" s="241"/>
      <c r="BC269" s="238"/>
      <c r="BD269" s="292"/>
      <c r="BE269" s="295"/>
      <c r="BF269" s="295"/>
      <c r="BG269" s="298"/>
    </row>
    <row r="270" spans="2:67" ht="28.15" hidden="1" customHeight="1" outlineLevel="1" thickBot="1">
      <c r="B270" s="34"/>
      <c r="C270" s="273"/>
      <c r="D270" s="64"/>
      <c r="E270" s="63"/>
      <c r="F270" s="63"/>
      <c r="G270" s="62"/>
      <c r="H270" s="258"/>
      <c r="I270" s="274"/>
      <c r="J270" s="274"/>
      <c r="K270" s="274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53"/>
      <c r="AK270" s="256"/>
      <c r="AL270" s="55"/>
      <c r="AM270" s="211"/>
      <c r="AN270" s="211"/>
      <c r="AO270" s="249"/>
      <c r="AP270" s="242"/>
      <c r="AQ270" s="239"/>
      <c r="AR270" s="236"/>
      <c r="AS270" s="242"/>
      <c r="AT270" s="239"/>
      <c r="AU270" s="236"/>
      <c r="AV270" s="242"/>
      <c r="AW270" s="239"/>
      <c r="AX270" s="236"/>
      <c r="AY270" s="242"/>
      <c r="AZ270" s="239"/>
      <c r="BA270" s="236"/>
      <c r="BB270" s="242"/>
      <c r="BC270" s="239"/>
      <c r="BD270" s="293"/>
      <c r="BE270" s="296"/>
      <c r="BF270" s="296"/>
      <c r="BG270" s="299"/>
    </row>
    <row r="271" spans="2:67" ht="28.15" hidden="1" customHeight="1" outlineLevel="1">
      <c r="B271" s="34"/>
      <c r="C271" s="265">
        <v>3</v>
      </c>
      <c r="D271" s="54"/>
      <c r="E271" s="53"/>
      <c r="F271" s="53"/>
      <c r="G271" s="52"/>
      <c r="H271" s="259"/>
      <c r="I271" s="269"/>
      <c r="J271" s="269"/>
      <c r="K271" s="269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44"/>
      <c r="AK271" s="244"/>
      <c r="AL271" s="44"/>
      <c r="AM271" s="211"/>
      <c r="AN271" s="211"/>
      <c r="AO271" s="247">
        <f>SUMPRODUCT(LEN($M271:$AE274)-LEN(SUBSTITUTE($M271:$AE274,"A", "")))</f>
        <v>0</v>
      </c>
      <c r="AP271" s="240">
        <f>SUMPRODUCT(LEN($AH271:$AH274)-LEN(SUBSTITUTE($AH271:$AH274,"A", "")))</f>
        <v>0</v>
      </c>
      <c r="AQ271" s="237">
        <f>SUMPRODUCT(LEN($AG271:$AG274)-LEN(SUBSTITUTE($AG271:$AG274,"A", "")))</f>
        <v>0</v>
      </c>
      <c r="AR271" s="234">
        <f>SUMPRODUCT(LEN($M271:$AE274)-LEN(SUBSTITUTE($M271:$AE274,"S", "")))</f>
        <v>0</v>
      </c>
      <c r="AS271" s="240">
        <f>SUMPRODUCT(LEN($AH271:$AH274)-LEN(SUBSTITUTE($AH271:$AH274,"S", "")))</f>
        <v>0</v>
      </c>
      <c r="AT271" s="237">
        <f>SUMPRODUCT(LEN($AG271:$AG274)-LEN(SUBSTITUTE($AG271:$AG274,"S", "")))</f>
        <v>0</v>
      </c>
      <c r="AU271" s="234">
        <f>SUMPRODUCT(LEN($M271:$AE274)-LEN(SUBSTITUTE($M271:$AE274,"F", "")))</f>
        <v>0</v>
      </c>
      <c r="AV271" s="240">
        <f>SUMPRODUCT(LEN($AH271:$AH274)-LEN(SUBSTITUTE($AH271:$AH274,"F", "")))</f>
        <v>0</v>
      </c>
      <c r="AW271" s="237">
        <f>SUMPRODUCT(LEN($AG271:$AG274)-LEN(SUBSTITUTE($AG271:$AG274,"F", "")))</f>
        <v>0</v>
      </c>
      <c r="AX271" s="234">
        <f>SUMPRODUCT(LEN($M271:$AE274)-LEN(SUBSTITUTE($M271:$AE274,"G", "")))</f>
        <v>0</v>
      </c>
      <c r="AY271" s="240">
        <f>SUMPRODUCT(LEN($AH271:$AH274)-LEN(SUBSTITUTE($AH271:$AH274,"G", "")))</f>
        <v>0</v>
      </c>
      <c r="AZ271" s="237">
        <f>SUMPRODUCT(LEN($AG271:$AG274)-LEN(SUBSTITUTE($AG271:$AG274,"G", "")))</f>
        <v>0</v>
      </c>
      <c r="BA271" s="234">
        <f>SUMPRODUCT(LEN($M271:$AE274)-LEN(SUBSTITUTE($M271:$AE274,"M", "")))</f>
        <v>0</v>
      </c>
      <c r="BB271" s="240">
        <f>SUMPRODUCT(LEN($AH271:$AH274)-LEN(SUBSTITUTE($AH271:$AH274,"M", "")))</f>
        <v>0</v>
      </c>
      <c r="BC271" s="237">
        <f>SUMPRODUCT(LEN($AG271:$AG274)-LEN(SUBSTITUTE($AG271:$AG274,"M", "")))</f>
        <v>0</v>
      </c>
      <c r="BD271" s="291">
        <f>SUMPRODUCT(LEN($AI271:$AI274)-LEN(SUBSTITUTE($AI271:$AI274,"S", "")))</f>
        <v>0</v>
      </c>
      <c r="BE271" s="294">
        <f>SUMPRODUCT(LEN($AI271:$AI274)-LEN(SUBSTITUTE($AI271:$AI274,"F", "")))</f>
        <v>0</v>
      </c>
      <c r="BF271" s="294">
        <f>SUMPRODUCT(LEN($AI271:$AI274)-LEN(SUBSTITUTE($AI271:$AI274,"G", "")))</f>
        <v>0</v>
      </c>
      <c r="BG271" s="297">
        <f>SUMPRODUCT(LEN($AI271:$AI274)-LEN(SUBSTITUTE($AI271:$AI274,"M", "")))</f>
        <v>0</v>
      </c>
    </row>
    <row r="272" spans="2:67" ht="28.15" hidden="1" customHeight="1" outlineLevel="1" thickBot="1">
      <c r="B272" s="34"/>
      <c r="C272" s="266"/>
      <c r="D272" s="43"/>
      <c r="E272" s="42"/>
      <c r="F272" s="42"/>
      <c r="G272" s="41"/>
      <c r="H272" s="260"/>
      <c r="I272" s="270"/>
      <c r="J272" s="270"/>
      <c r="K272" s="270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45"/>
      <c r="AK272" s="245"/>
      <c r="AL272" s="23"/>
      <c r="AM272" s="211"/>
      <c r="AN272" s="211"/>
      <c r="AO272" s="248"/>
      <c r="AP272" s="241"/>
      <c r="AQ272" s="238"/>
      <c r="AR272" s="235"/>
      <c r="AS272" s="241"/>
      <c r="AT272" s="238"/>
      <c r="AU272" s="235"/>
      <c r="AV272" s="241"/>
      <c r="AW272" s="238"/>
      <c r="AX272" s="235"/>
      <c r="AY272" s="241"/>
      <c r="AZ272" s="238"/>
      <c r="BA272" s="235"/>
      <c r="BB272" s="241"/>
      <c r="BC272" s="238"/>
      <c r="BD272" s="292"/>
      <c r="BE272" s="295"/>
      <c r="BF272" s="295"/>
      <c r="BG272" s="298"/>
    </row>
    <row r="273" spans="2:67" ht="28.15" hidden="1" customHeight="1" outlineLevel="1">
      <c r="B273" s="34"/>
      <c r="C273" s="267"/>
      <c r="D273" s="33"/>
      <c r="E273" s="32"/>
      <c r="F273" s="32"/>
      <c r="G273" s="31"/>
      <c r="H273" s="257"/>
      <c r="I273" s="271"/>
      <c r="J273" s="271"/>
      <c r="K273" s="271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45"/>
      <c r="AK273" s="245"/>
      <c r="AL273" s="23"/>
      <c r="AM273" s="211"/>
      <c r="AN273" s="211"/>
      <c r="AO273" s="248"/>
      <c r="AP273" s="241"/>
      <c r="AQ273" s="238"/>
      <c r="AR273" s="235"/>
      <c r="AS273" s="241"/>
      <c r="AT273" s="238"/>
      <c r="AU273" s="235"/>
      <c r="AV273" s="241"/>
      <c r="AW273" s="238"/>
      <c r="AX273" s="235"/>
      <c r="AY273" s="241"/>
      <c r="AZ273" s="238"/>
      <c r="BA273" s="235"/>
      <c r="BB273" s="241"/>
      <c r="BC273" s="238"/>
      <c r="BD273" s="292"/>
      <c r="BE273" s="295"/>
      <c r="BF273" s="295"/>
      <c r="BG273" s="298"/>
    </row>
    <row r="274" spans="2:67" ht="28.15" hidden="1" customHeight="1" outlineLevel="1" thickBot="1">
      <c r="B274" s="22"/>
      <c r="C274" s="268"/>
      <c r="D274" s="21"/>
      <c r="E274" s="20"/>
      <c r="F274" s="20"/>
      <c r="G274" s="19"/>
      <c r="H274" s="258"/>
      <c r="I274" s="272"/>
      <c r="J274" s="272"/>
      <c r="K274" s="27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46"/>
      <c r="AK274" s="246"/>
      <c r="AL274" s="11"/>
      <c r="AM274" s="211"/>
      <c r="AN274" s="211"/>
      <c r="AO274" s="249"/>
      <c r="AP274" s="242"/>
      <c r="AQ274" s="239"/>
      <c r="AR274" s="236"/>
      <c r="AS274" s="242"/>
      <c r="AT274" s="239"/>
      <c r="AU274" s="236"/>
      <c r="AV274" s="242"/>
      <c r="AW274" s="239"/>
      <c r="AX274" s="236"/>
      <c r="AY274" s="242"/>
      <c r="AZ274" s="239"/>
      <c r="BA274" s="236"/>
      <c r="BB274" s="242"/>
      <c r="BC274" s="239"/>
      <c r="BD274" s="293"/>
      <c r="BE274" s="296"/>
      <c r="BF274" s="296"/>
      <c r="BG274" s="299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29" t="s">
        <v>287</v>
      </c>
      <c r="M275" s="278"/>
      <c r="N275" s="229" t="s">
        <v>286</v>
      </c>
      <c r="O275" s="278"/>
      <c r="P275" s="229" t="s">
        <v>286</v>
      </c>
      <c r="Q275" s="230"/>
      <c r="R275" s="229" t="s">
        <v>286</v>
      </c>
      <c r="S275" s="230"/>
      <c r="T275" s="229" t="s">
        <v>286</v>
      </c>
      <c r="U275" s="230"/>
      <c r="V275" s="229" t="s">
        <v>286</v>
      </c>
      <c r="W275" s="230"/>
      <c r="X275" s="229" t="s">
        <v>286</v>
      </c>
      <c r="Y275" s="230"/>
      <c r="Z275" s="229" t="s">
        <v>286</v>
      </c>
      <c r="AA275" s="230"/>
      <c r="AB275" s="229" t="s">
        <v>286</v>
      </c>
      <c r="AC275" s="230"/>
      <c r="AD275" s="229" t="s">
        <v>286</v>
      </c>
      <c r="AE275" s="230"/>
      <c r="AF275" s="243" t="s">
        <v>285</v>
      </c>
      <c r="AG275" s="230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190</v>
      </c>
      <c r="E276" s="275">
        <v>1841.54</v>
      </c>
      <c r="F276" s="276"/>
      <c r="G276" s="277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20</v>
      </c>
      <c r="AP276" s="70">
        <f t="shared" si="19"/>
        <v>0</v>
      </c>
      <c r="AQ276" s="69">
        <f t="shared" si="19"/>
        <v>0</v>
      </c>
      <c r="AR276" s="71">
        <f t="shared" si="19"/>
        <v>19</v>
      </c>
      <c r="AS276" s="70">
        <f t="shared" si="19"/>
        <v>0</v>
      </c>
      <c r="AT276" s="69">
        <f t="shared" si="19"/>
        <v>0</v>
      </c>
      <c r="AU276" s="71">
        <f t="shared" si="19"/>
        <v>1</v>
      </c>
      <c r="AV276" s="70">
        <f t="shared" si="19"/>
        <v>0</v>
      </c>
      <c r="AW276" s="69">
        <f t="shared" si="19"/>
        <v>0</v>
      </c>
      <c r="AX276" s="71">
        <f t="shared" si="19"/>
        <v>4</v>
      </c>
      <c r="AY276" s="70">
        <f t="shared" si="19"/>
        <v>0</v>
      </c>
      <c r="AZ276" s="69">
        <f t="shared" si="19"/>
        <v>0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20</v>
      </c>
      <c r="BL276" s="5">
        <f>SUM(AR276:AT276,BD276)</f>
        <v>19</v>
      </c>
      <c r="BM276" s="5">
        <f>SUM(AU276:AW276,BE276)</f>
        <v>1</v>
      </c>
      <c r="BN276" s="5">
        <f>SUM(AX276:AZ276,BF276)</f>
        <v>4</v>
      </c>
      <c r="BO276" s="5">
        <f>SUM(BA276:BC276,BG276)</f>
        <v>0</v>
      </c>
    </row>
    <row r="277" spans="2:67" ht="28.15" customHeight="1" outlineLevel="1">
      <c r="B277" s="34"/>
      <c r="C277" s="265">
        <v>1</v>
      </c>
      <c r="D277" s="54"/>
      <c r="E277" s="53"/>
      <c r="F277" s="53"/>
      <c r="G277" s="52"/>
      <c r="H277" s="259" t="s">
        <v>329</v>
      </c>
      <c r="I277" s="269">
        <v>75</v>
      </c>
      <c r="J277" s="269">
        <v>20</v>
      </c>
      <c r="K277" s="269">
        <v>4</v>
      </c>
      <c r="L277" s="48">
        <v>1</v>
      </c>
      <c r="M277" s="47" t="s">
        <v>423</v>
      </c>
      <c r="N277" s="48">
        <v>5</v>
      </c>
      <c r="O277" s="47" t="s">
        <v>518</v>
      </c>
      <c r="P277" s="48">
        <v>9</v>
      </c>
      <c r="Q277" s="47" t="s">
        <v>443</v>
      </c>
      <c r="R277" s="48">
        <v>13</v>
      </c>
      <c r="S277" s="47" t="s">
        <v>417</v>
      </c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/>
      <c r="AI277" s="45"/>
      <c r="AJ277" s="244"/>
      <c r="AK277" s="244"/>
      <c r="AL277" s="44"/>
      <c r="AM277" s="247">
        <f>SUMPRODUCT(LEN($M277:$AE280)-LEN(SUBSTITUTE($M277:$AE280,"/", "")))/2</f>
        <v>0</v>
      </c>
      <c r="AN277" s="300">
        <f>SUMPRODUCT(LEN($M277:$AE280)-LEN(SUBSTITUTE($M277:$AE280,"-", "")))</f>
        <v>0</v>
      </c>
      <c r="AO277" s="247">
        <f>SUMPRODUCT(LEN($M277:$AE280)-LEN(SUBSTITUTE($M277:$AE280,"A", "")))</f>
        <v>20</v>
      </c>
      <c r="AP277" s="240">
        <f>SUMPRODUCT(LEN($AH277:$AH280)-LEN(SUBSTITUTE($AH277:$AH280,"A", "")))</f>
        <v>0</v>
      </c>
      <c r="AQ277" s="237">
        <f>SUMPRODUCT(LEN($AG277:$AG280)-LEN(SUBSTITUTE($AG277:$AG280,"A", "")))</f>
        <v>0</v>
      </c>
      <c r="AR277" s="234">
        <f>SUMPRODUCT(LEN($M277:$AE280)-LEN(SUBSTITUTE($M277:$AE280,"S", "")))</f>
        <v>19</v>
      </c>
      <c r="AS277" s="240">
        <f>SUMPRODUCT(LEN($AH277:$AH280)-LEN(SUBSTITUTE($AH277:$AH280,"S", "")))</f>
        <v>0</v>
      </c>
      <c r="AT277" s="237">
        <f>SUMPRODUCT(LEN($AG277:$AG280)-LEN(SUBSTITUTE($AG277:$AG280,"S", "")))</f>
        <v>0</v>
      </c>
      <c r="AU277" s="234">
        <f>SUMPRODUCT(LEN($M277:$AE280)-LEN(SUBSTITUTE($M277:$AE280,"F", "")))</f>
        <v>1</v>
      </c>
      <c r="AV277" s="240">
        <f>SUMPRODUCT(LEN($AH277:$AH280)-LEN(SUBSTITUTE($AH277:$AH280,"F", "")))</f>
        <v>0</v>
      </c>
      <c r="AW277" s="237">
        <f>SUMPRODUCT(LEN($AG277:$AG280)-LEN(SUBSTITUTE($AG277:$AG280,"F", "")))</f>
        <v>0</v>
      </c>
      <c r="AX277" s="234">
        <f>SUMPRODUCT(LEN($M277:$AE280)-LEN(SUBSTITUTE($M277:$AE280,"G", "")))</f>
        <v>4</v>
      </c>
      <c r="AY277" s="240">
        <f>SUMPRODUCT(LEN($AH277:$AH280)-LEN(SUBSTITUTE($AH277:$AH280,"G", "")))</f>
        <v>0</v>
      </c>
      <c r="AZ277" s="237">
        <f>SUMPRODUCT(LEN($AG277:$AG280)-LEN(SUBSTITUTE($AG277:$AG280,"G", "")))</f>
        <v>0</v>
      </c>
      <c r="BA277" s="234">
        <f>SUMPRODUCT(LEN($M277:$AE280)-LEN(SUBSTITUTE($M277:$AE280,"M", "")))</f>
        <v>0</v>
      </c>
      <c r="BB277" s="240">
        <f>SUMPRODUCT(LEN($AH277:$AH280)-LEN(SUBSTITUTE($AH277:$AH280,"M", "")))</f>
        <v>0</v>
      </c>
      <c r="BC277" s="237">
        <f>SUMPRODUCT(LEN($AG277:$AG280)-LEN(SUBSTITUTE($AG277:$AG280,"M", "")))</f>
        <v>0</v>
      </c>
      <c r="BD277" s="291">
        <f>SUMPRODUCT(LEN($AI277:$AI280)-LEN(SUBSTITUTE($AI277:$AI280,"S", "")))</f>
        <v>0</v>
      </c>
      <c r="BE277" s="294">
        <f>SUMPRODUCT(LEN($AI277:$AI280)-LEN(SUBSTITUTE($AI277:$AI280,"F", "")))</f>
        <v>0</v>
      </c>
      <c r="BF277" s="294">
        <f>SUMPRODUCT(LEN($AI277:$AI280)-LEN(SUBSTITUTE($AI277:$AI280,"G", "")))</f>
        <v>0</v>
      </c>
      <c r="BG277" s="297">
        <f>SUMPRODUCT(LEN($AI277:$AI280)-LEN(SUBSTITUTE($AI277:$AI280,"M", "")))</f>
        <v>0</v>
      </c>
    </row>
    <row r="278" spans="2:67" ht="28.15" customHeight="1" outlineLevel="1" thickBot="1">
      <c r="B278" s="34"/>
      <c r="C278" s="266"/>
      <c r="D278" s="43"/>
      <c r="E278" s="42"/>
      <c r="F278" s="42"/>
      <c r="G278" s="41"/>
      <c r="H278" s="260"/>
      <c r="I278" s="270"/>
      <c r="J278" s="270"/>
      <c r="K278" s="270"/>
      <c r="L278" s="37">
        <v>2</v>
      </c>
      <c r="M278" s="36" t="s">
        <v>517</v>
      </c>
      <c r="N278" s="37">
        <v>6</v>
      </c>
      <c r="O278" s="36" t="s">
        <v>516</v>
      </c>
      <c r="P278" s="37">
        <v>10</v>
      </c>
      <c r="Q278" s="36" t="s">
        <v>454</v>
      </c>
      <c r="R278" s="37">
        <v>14</v>
      </c>
      <c r="S278" s="36" t="s">
        <v>418</v>
      </c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45"/>
      <c r="AK278" s="245"/>
      <c r="AL278" s="23"/>
      <c r="AM278" s="248"/>
      <c r="AN278" s="301"/>
      <c r="AO278" s="248"/>
      <c r="AP278" s="241"/>
      <c r="AQ278" s="238"/>
      <c r="AR278" s="235"/>
      <c r="AS278" s="241"/>
      <c r="AT278" s="238"/>
      <c r="AU278" s="235"/>
      <c r="AV278" s="241"/>
      <c r="AW278" s="238"/>
      <c r="AX278" s="235"/>
      <c r="AY278" s="241"/>
      <c r="AZ278" s="238"/>
      <c r="BA278" s="235"/>
      <c r="BB278" s="241"/>
      <c r="BC278" s="238"/>
      <c r="BD278" s="292"/>
      <c r="BE278" s="295"/>
      <c r="BF278" s="295"/>
      <c r="BG278" s="298"/>
    </row>
    <row r="279" spans="2:67" ht="28.15" customHeight="1" outlineLevel="1">
      <c r="B279" s="34"/>
      <c r="C279" s="267"/>
      <c r="D279" s="33"/>
      <c r="E279" s="32"/>
      <c r="F279" s="32"/>
      <c r="G279" s="31"/>
      <c r="H279" s="257">
        <v>196</v>
      </c>
      <c r="I279" s="271"/>
      <c r="J279" s="271"/>
      <c r="K279" s="271"/>
      <c r="L279" s="27">
        <v>3</v>
      </c>
      <c r="M279" s="26" t="s">
        <v>515</v>
      </c>
      <c r="N279" s="27">
        <v>7</v>
      </c>
      <c r="O279" s="26" t="s">
        <v>514</v>
      </c>
      <c r="P279" s="27">
        <v>11</v>
      </c>
      <c r="Q279" s="26" t="s">
        <v>448</v>
      </c>
      <c r="R279" s="27">
        <v>15</v>
      </c>
      <c r="S279" s="26" t="s">
        <v>417</v>
      </c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45"/>
      <c r="AK279" s="245"/>
      <c r="AL279" s="23"/>
      <c r="AM279" s="248"/>
      <c r="AN279" s="301"/>
      <c r="AO279" s="248"/>
      <c r="AP279" s="241"/>
      <c r="AQ279" s="238"/>
      <c r="AR279" s="235"/>
      <c r="AS279" s="241"/>
      <c r="AT279" s="238"/>
      <c r="AU279" s="235"/>
      <c r="AV279" s="241"/>
      <c r="AW279" s="238"/>
      <c r="AX279" s="235"/>
      <c r="AY279" s="241"/>
      <c r="AZ279" s="238"/>
      <c r="BA279" s="235"/>
      <c r="BB279" s="241"/>
      <c r="BC279" s="238"/>
      <c r="BD279" s="292"/>
      <c r="BE279" s="295"/>
      <c r="BF279" s="295"/>
      <c r="BG279" s="298"/>
    </row>
    <row r="280" spans="2:67" ht="28.15" customHeight="1" outlineLevel="1" thickBot="1">
      <c r="B280" s="34"/>
      <c r="C280" s="273"/>
      <c r="D280" s="64"/>
      <c r="E280" s="63"/>
      <c r="F280" s="63"/>
      <c r="G280" s="62"/>
      <c r="H280" s="258"/>
      <c r="I280" s="274"/>
      <c r="J280" s="274"/>
      <c r="K280" s="274"/>
      <c r="L280" s="59">
        <v>4</v>
      </c>
      <c r="M280" s="58" t="s">
        <v>513</v>
      </c>
      <c r="N280" s="59">
        <v>8</v>
      </c>
      <c r="O280" s="58" t="s">
        <v>454</v>
      </c>
      <c r="P280" s="59">
        <v>12</v>
      </c>
      <c r="Q280" s="58" t="s">
        <v>422</v>
      </c>
      <c r="R280" s="59">
        <v>16</v>
      </c>
      <c r="S280" s="58" t="s">
        <v>417</v>
      </c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50"/>
      <c r="AK280" s="250"/>
      <c r="AL280" s="55"/>
      <c r="AM280" s="249"/>
      <c r="AN280" s="302"/>
      <c r="AO280" s="249"/>
      <c r="AP280" s="242"/>
      <c r="AQ280" s="239"/>
      <c r="AR280" s="236"/>
      <c r="AS280" s="242"/>
      <c r="AT280" s="239"/>
      <c r="AU280" s="236"/>
      <c r="AV280" s="242"/>
      <c r="AW280" s="239"/>
      <c r="AX280" s="236"/>
      <c r="AY280" s="242"/>
      <c r="AZ280" s="239"/>
      <c r="BA280" s="236"/>
      <c r="BB280" s="242"/>
      <c r="BC280" s="239"/>
      <c r="BD280" s="293"/>
      <c r="BE280" s="296"/>
      <c r="BF280" s="296"/>
      <c r="BG280" s="299"/>
    </row>
    <row r="281" spans="2:67" ht="28.15" hidden="1" customHeight="1" outlineLevel="1">
      <c r="B281" s="34"/>
      <c r="C281" s="265">
        <v>2</v>
      </c>
      <c r="D281" s="54"/>
      <c r="E281" s="53"/>
      <c r="F281" s="53"/>
      <c r="G281" s="52"/>
      <c r="H281" s="259"/>
      <c r="I281" s="269"/>
      <c r="J281" s="269"/>
      <c r="K281" s="269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51"/>
      <c r="AK281" s="254"/>
      <c r="AL281" s="44"/>
      <c r="AM281" s="211"/>
      <c r="AN281" s="211"/>
      <c r="AO281" s="247">
        <f>SUMPRODUCT(LEN($M281:$AE284)-LEN(SUBSTITUTE($M281:$AE284,"A", "")))</f>
        <v>0</v>
      </c>
      <c r="AP281" s="240">
        <f>SUMPRODUCT(LEN($AH281:$AH284)-LEN(SUBSTITUTE($AH281:$AH284,"A", "")))</f>
        <v>0</v>
      </c>
      <c r="AQ281" s="237">
        <f>SUMPRODUCT(LEN($AG281:$AG284)-LEN(SUBSTITUTE($AG281:$AG284,"A", "")))</f>
        <v>0</v>
      </c>
      <c r="AR281" s="234">
        <f>SUMPRODUCT(LEN($M281:$AE284)-LEN(SUBSTITUTE($M281:$AE284,"S", "")))</f>
        <v>0</v>
      </c>
      <c r="AS281" s="240">
        <f>SUMPRODUCT(LEN($AH281:$AH284)-LEN(SUBSTITUTE($AH281:$AH284,"S", "")))</f>
        <v>0</v>
      </c>
      <c r="AT281" s="237">
        <f>SUMPRODUCT(LEN($AG281:$AG284)-LEN(SUBSTITUTE($AG281:$AG284,"S", "")))</f>
        <v>0</v>
      </c>
      <c r="AU281" s="234">
        <f>SUMPRODUCT(LEN($M281:$AE284)-LEN(SUBSTITUTE($M281:$AE284,"F", "")))</f>
        <v>0</v>
      </c>
      <c r="AV281" s="240">
        <f>SUMPRODUCT(LEN($AH281:$AH284)-LEN(SUBSTITUTE($AH281:$AH284,"F", "")))</f>
        <v>0</v>
      </c>
      <c r="AW281" s="237">
        <f>SUMPRODUCT(LEN($AG281:$AG284)-LEN(SUBSTITUTE($AG281:$AG284,"F", "")))</f>
        <v>0</v>
      </c>
      <c r="AX281" s="234">
        <f>SUMPRODUCT(LEN($M281:$AE284)-LEN(SUBSTITUTE($M281:$AE284,"G", "")))</f>
        <v>0</v>
      </c>
      <c r="AY281" s="240">
        <f>SUMPRODUCT(LEN($AH281:$AH284)-LEN(SUBSTITUTE($AH281:$AH284,"G", "")))</f>
        <v>0</v>
      </c>
      <c r="AZ281" s="237">
        <f>SUMPRODUCT(LEN($AG281:$AG284)-LEN(SUBSTITUTE($AG281:$AG284,"G", "")))</f>
        <v>0</v>
      </c>
      <c r="BA281" s="234">
        <f>SUMPRODUCT(LEN($M281:$AE284)-LEN(SUBSTITUTE($M281:$AE284,"M", "")))</f>
        <v>0</v>
      </c>
      <c r="BB281" s="240">
        <f>SUMPRODUCT(LEN($AH281:$AH284)-LEN(SUBSTITUTE($AH281:$AH284,"M", "")))</f>
        <v>0</v>
      </c>
      <c r="BC281" s="237">
        <f>SUMPRODUCT(LEN($AG281:$AG284)-LEN(SUBSTITUTE($AG281:$AG284,"M", "")))</f>
        <v>0</v>
      </c>
      <c r="BD281" s="291">
        <f>SUMPRODUCT(LEN($AI281:$AI284)-LEN(SUBSTITUTE($AI281:$AI284,"S", "")))</f>
        <v>0</v>
      </c>
      <c r="BE281" s="294">
        <f>SUMPRODUCT(LEN($AI281:$AI284)-LEN(SUBSTITUTE($AI281:$AI284,"F", "")))</f>
        <v>0</v>
      </c>
      <c r="BF281" s="294">
        <f>SUMPRODUCT(LEN($AI281:$AI284)-LEN(SUBSTITUTE($AI281:$AI284,"G", "")))</f>
        <v>0</v>
      </c>
      <c r="BG281" s="297">
        <f>SUMPRODUCT(LEN($AI281:$AI284)-LEN(SUBSTITUTE($AI281:$AI284,"M", "")))</f>
        <v>0</v>
      </c>
    </row>
    <row r="282" spans="2:67" ht="28.15" hidden="1" customHeight="1" outlineLevel="1" thickBot="1">
      <c r="B282" s="34"/>
      <c r="C282" s="266"/>
      <c r="D282" s="43"/>
      <c r="E282" s="42"/>
      <c r="F282" s="42"/>
      <c r="G282" s="41"/>
      <c r="H282" s="260"/>
      <c r="I282" s="270"/>
      <c r="J282" s="270"/>
      <c r="K282" s="270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52"/>
      <c r="AK282" s="255"/>
      <c r="AL282" s="23"/>
      <c r="AM282" s="211"/>
      <c r="AN282" s="211"/>
      <c r="AO282" s="248"/>
      <c r="AP282" s="241"/>
      <c r="AQ282" s="238"/>
      <c r="AR282" s="235"/>
      <c r="AS282" s="241"/>
      <c r="AT282" s="238"/>
      <c r="AU282" s="235"/>
      <c r="AV282" s="241"/>
      <c r="AW282" s="238"/>
      <c r="AX282" s="235"/>
      <c r="AY282" s="241"/>
      <c r="AZ282" s="238"/>
      <c r="BA282" s="235"/>
      <c r="BB282" s="241"/>
      <c r="BC282" s="238"/>
      <c r="BD282" s="292"/>
      <c r="BE282" s="295"/>
      <c r="BF282" s="295"/>
      <c r="BG282" s="298"/>
    </row>
    <row r="283" spans="2:67" ht="28.15" hidden="1" customHeight="1" outlineLevel="1">
      <c r="B283" s="34"/>
      <c r="C283" s="267"/>
      <c r="D283" s="33"/>
      <c r="E283" s="32"/>
      <c r="F283" s="32"/>
      <c r="G283" s="31"/>
      <c r="H283" s="257"/>
      <c r="I283" s="271"/>
      <c r="J283" s="271"/>
      <c r="K283" s="271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52"/>
      <c r="AK283" s="255"/>
      <c r="AL283" s="23"/>
      <c r="AM283" s="211"/>
      <c r="AN283" s="211"/>
      <c r="AO283" s="248"/>
      <c r="AP283" s="241"/>
      <c r="AQ283" s="238"/>
      <c r="AR283" s="235"/>
      <c r="AS283" s="241"/>
      <c r="AT283" s="238"/>
      <c r="AU283" s="235"/>
      <c r="AV283" s="241"/>
      <c r="AW283" s="238"/>
      <c r="AX283" s="235"/>
      <c r="AY283" s="241"/>
      <c r="AZ283" s="238"/>
      <c r="BA283" s="235"/>
      <c r="BB283" s="241"/>
      <c r="BC283" s="238"/>
      <c r="BD283" s="292"/>
      <c r="BE283" s="295"/>
      <c r="BF283" s="295"/>
      <c r="BG283" s="298"/>
    </row>
    <row r="284" spans="2:67" ht="28.15" hidden="1" customHeight="1" outlineLevel="1" thickBot="1">
      <c r="B284" s="34"/>
      <c r="C284" s="273"/>
      <c r="D284" s="64"/>
      <c r="E284" s="63"/>
      <c r="F284" s="63"/>
      <c r="G284" s="62"/>
      <c r="H284" s="258"/>
      <c r="I284" s="274"/>
      <c r="J284" s="274"/>
      <c r="K284" s="274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53"/>
      <c r="AK284" s="256"/>
      <c r="AL284" s="55"/>
      <c r="AM284" s="211"/>
      <c r="AN284" s="211"/>
      <c r="AO284" s="249"/>
      <c r="AP284" s="242"/>
      <c r="AQ284" s="239"/>
      <c r="AR284" s="236"/>
      <c r="AS284" s="242"/>
      <c r="AT284" s="239"/>
      <c r="AU284" s="236"/>
      <c r="AV284" s="242"/>
      <c r="AW284" s="239"/>
      <c r="AX284" s="236"/>
      <c r="AY284" s="242"/>
      <c r="AZ284" s="239"/>
      <c r="BA284" s="236"/>
      <c r="BB284" s="242"/>
      <c r="BC284" s="239"/>
      <c r="BD284" s="293"/>
      <c r="BE284" s="296"/>
      <c r="BF284" s="296"/>
      <c r="BG284" s="299"/>
    </row>
    <row r="285" spans="2:67" ht="28.15" hidden="1" customHeight="1" outlineLevel="1">
      <c r="B285" s="34"/>
      <c r="C285" s="265">
        <v>3</v>
      </c>
      <c r="D285" s="54"/>
      <c r="E285" s="53"/>
      <c r="F285" s="53"/>
      <c r="G285" s="52"/>
      <c r="H285" s="259"/>
      <c r="I285" s="269"/>
      <c r="J285" s="269"/>
      <c r="K285" s="269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44"/>
      <c r="AK285" s="244"/>
      <c r="AL285" s="44"/>
      <c r="AM285" s="211"/>
      <c r="AN285" s="211"/>
      <c r="AO285" s="247">
        <f>SUMPRODUCT(LEN($M285:$AE288)-LEN(SUBSTITUTE($M285:$AE288,"A", "")))</f>
        <v>0</v>
      </c>
      <c r="AP285" s="240">
        <f>SUMPRODUCT(LEN($AH285:$AH288)-LEN(SUBSTITUTE($AH285:$AH288,"A", "")))</f>
        <v>0</v>
      </c>
      <c r="AQ285" s="237">
        <f>SUMPRODUCT(LEN($AG285:$AG288)-LEN(SUBSTITUTE($AG285:$AG288,"A", "")))</f>
        <v>0</v>
      </c>
      <c r="AR285" s="234">
        <f>SUMPRODUCT(LEN($M285:$AE288)-LEN(SUBSTITUTE($M285:$AE288,"S", "")))</f>
        <v>0</v>
      </c>
      <c r="AS285" s="240">
        <f>SUMPRODUCT(LEN($AH285:$AH288)-LEN(SUBSTITUTE($AH285:$AH288,"S", "")))</f>
        <v>0</v>
      </c>
      <c r="AT285" s="237">
        <f>SUMPRODUCT(LEN($AG285:$AG288)-LEN(SUBSTITUTE($AG285:$AG288,"S", "")))</f>
        <v>0</v>
      </c>
      <c r="AU285" s="234">
        <f>SUMPRODUCT(LEN($M285:$AE288)-LEN(SUBSTITUTE($M285:$AE288,"F", "")))</f>
        <v>0</v>
      </c>
      <c r="AV285" s="240">
        <f>SUMPRODUCT(LEN($AH285:$AH288)-LEN(SUBSTITUTE($AH285:$AH288,"F", "")))</f>
        <v>0</v>
      </c>
      <c r="AW285" s="237">
        <f>SUMPRODUCT(LEN($AG285:$AG288)-LEN(SUBSTITUTE($AG285:$AG288,"F", "")))</f>
        <v>0</v>
      </c>
      <c r="AX285" s="234">
        <f>SUMPRODUCT(LEN($M285:$AE288)-LEN(SUBSTITUTE($M285:$AE288,"G", "")))</f>
        <v>0</v>
      </c>
      <c r="AY285" s="240">
        <f>SUMPRODUCT(LEN($AH285:$AH288)-LEN(SUBSTITUTE($AH285:$AH288,"G", "")))</f>
        <v>0</v>
      </c>
      <c r="AZ285" s="237">
        <f>SUMPRODUCT(LEN($AG285:$AG288)-LEN(SUBSTITUTE($AG285:$AG288,"G", "")))</f>
        <v>0</v>
      </c>
      <c r="BA285" s="234">
        <f>SUMPRODUCT(LEN($M285:$AE288)-LEN(SUBSTITUTE($M285:$AE288,"M", "")))</f>
        <v>0</v>
      </c>
      <c r="BB285" s="240">
        <f>SUMPRODUCT(LEN($AH285:$AH288)-LEN(SUBSTITUTE($AH285:$AH288,"M", "")))</f>
        <v>0</v>
      </c>
      <c r="BC285" s="237">
        <f>SUMPRODUCT(LEN($AG285:$AG288)-LEN(SUBSTITUTE($AG285:$AG288,"M", "")))</f>
        <v>0</v>
      </c>
      <c r="BD285" s="291">
        <f>SUMPRODUCT(LEN($AI285:$AI288)-LEN(SUBSTITUTE($AI285:$AI288,"S", "")))</f>
        <v>0</v>
      </c>
      <c r="BE285" s="294">
        <f>SUMPRODUCT(LEN($AI285:$AI288)-LEN(SUBSTITUTE($AI285:$AI288,"F", "")))</f>
        <v>0</v>
      </c>
      <c r="BF285" s="294">
        <f>SUMPRODUCT(LEN($AI285:$AI288)-LEN(SUBSTITUTE($AI285:$AI288,"G", "")))</f>
        <v>0</v>
      </c>
      <c r="BG285" s="297">
        <f>SUMPRODUCT(LEN($AI285:$AI288)-LEN(SUBSTITUTE($AI285:$AI288,"M", "")))</f>
        <v>0</v>
      </c>
    </row>
    <row r="286" spans="2:67" ht="28.15" hidden="1" customHeight="1" outlineLevel="1" thickBot="1">
      <c r="B286" s="34"/>
      <c r="C286" s="266"/>
      <c r="D286" s="43"/>
      <c r="E286" s="42"/>
      <c r="F286" s="42"/>
      <c r="G286" s="41"/>
      <c r="H286" s="260"/>
      <c r="I286" s="270"/>
      <c r="J286" s="270"/>
      <c r="K286" s="270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45"/>
      <c r="AK286" s="245"/>
      <c r="AL286" s="23"/>
      <c r="AM286" s="211"/>
      <c r="AN286" s="211"/>
      <c r="AO286" s="248"/>
      <c r="AP286" s="241"/>
      <c r="AQ286" s="238"/>
      <c r="AR286" s="235"/>
      <c r="AS286" s="241"/>
      <c r="AT286" s="238"/>
      <c r="AU286" s="235"/>
      <c r="AV286" s="241"/>
      <c r="AW286" s="238"/>
      <c r="AX286" s="235"/>
      <c r="AY286" s="241"/>
      <c r="AZ286" s="238"/>
      <c r="BA286" s="235"/>
      <c r="BB286" s="241"/>
      <c r="BC286" s="238"/>
      <c r="BD286" s="292"/>
      <c r="BE286" s="295"/>
      <c r="BF286" s="295"/>
      <c r="BG286" s="298"/>
    </row>
    <row r="287" spans="2:67" ht="28.15" hidden="1" customHeight="1" outlineLevel="1">
      <c r="B287" s="34"/>
      <c r="C287" s="267"/>
      <c r="D287" s="33"/>
      <c r="E287" s="32"/>
      <c r="F287" s="32"/>
      <c r="G287" s="31"/>
      <c r="H287" s="257"/>
      <c r="I287" s="271"/>
      <c r="J287" s="271"/>
      <c r="K287" s="271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45"/>
      <c r="AK287" s="245"/>
      <c r="AL287" s="23"/>
      <c r="AM287" s="211"/>
      <c r="AN287" s="211"/>
      <c r="AO287" s="248"/>
      <c r="AP287" s="241"/>
      <c r="AQ287" s="238"/>
      <c r="AR287" s="235"/>
      <c r="AS287" s="241"/>
      <c r="AT287" s="238"/>
      <c r="AU287" s="235"/>
      <c r="AV287" s="241"/>
      <c r="AW287" s="238"/>
      <c r="AX287" s="235"/>
      <c r="AY287" s="241"/>
      <c r="AZ287" s="238"/>
      <c r="BA287" s="235"/>
      <c r="BB287" s="241"/>
      <c r="BC287" s="238"/>
      <c r="BD287" s="292"/>
      <c r="BE287" s="295"/>
      <c r="BF287" s="295"/>
      <c r="BG287" s="298"/>
    </row>
    <row r="288" spans="2:67" ht="28.15" hidden="1" customHeight="1" outlineLevel="1" thickBot="1">
      <c r="B288" s="22"/>
      <c r="C288" s="268"/>
      <c r="D288" s="21"/>
      <c r="E288" s="20"/>
      <c r="F288" s="20"/>
      <c r="G288" s="19"/>
      <c r="H288" s="258"/>
      <c r="I288" s="272"/>
      <c r="J288" s="272"/>
      <c r="K288" s="27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46"/>
      <c r="AK288" s="246"/>
      <c r="AL288" s="11"/>
      <c r="AM288" s="211"/>
      <c r="AN288" s="211"/>
      <c r="AO288" s="249"/>
      <c r="AP288" s="242"/>
      <c r="AQ288" s="239"/>
      <c r="AR288" s="236"/>
      <c r="AS288" s="242"/>
      <c r="AT288" s="239"/>
      <c r="AU288" s="236"/>
      <c r="AV288" s="242"/>
      <c r="AW288" s="239"/>
      <c r="AX288" s="236"/>
      <c r="AY288" s="242"/>
      <c r="AZ288" s="239"/>
      <c r="BA288" s="236"/>
      <c r="BB288" s="242"/>
      <c r="BC288" s="239"/>
      <c r="BD288" s="293"/>
      <c r="BE288" s="296"/>
      <c r="BF288" s="296"/>
      <c r="BG288" s="299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29" t="s">
        <v>287</v>
      </c>
      <c r="M289" s="278"/>
      <c r="N289" s="229" t="s">
        <v>286</v>
      </c>
      <c r="O289" s="278"/>
      <c r="P289" s="229" t="s">
        <v>286</v>
      </c>
      <c r="Q289" s="230"/>
      <c r="R289" s="229" t="s">
        <v>286</v>
      </c>
      <c r="S289" s="230"/>
      <c r="T289" s="229" t="s">
        <v>286</v>
      </c>
      <c r="U289" s="230"/>
      <c r="V289" s="229" t="s">
        <v>286</v>
      </c>
      <c r="W289" s="230"/>
      <c r="X289" s="229" t="s">
        <v>286</v>
      </c>
      <c r="Y289" s="230"/>
      <c r="Z289" s="229" t="s">
        <v>286</v>
      </c>
      <c r="AA289" s="230"/>
      <c r="AB289" s="229" t="s">
        <v>286</v>
      </c>
      <c r="AC289" s="230"/>
      <c r="AD289" s="229" t="s">
        <v>286</v>
      </c>
      <c r="AE289" s="230"/>
      <c r="AF289" s="243" t="s">
        <v>285</v>
      </c>
      <c r="AG289" s="230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190</v>
      </c>
      <c r="E290" s="275">
        <v>1956.77</v>
      </c>
      <c r="F290" s="276"/>
      <c r="G290" s="277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13</v>
      </c>
      <c r="AP290" s="70">
        <f t="shared" si="20"/>
        <v>0</v>
      </c>
      <c r="AQ290" s="69">
        <f t="shared" si="20"/>
        <v>0</v>
      </c>
      <c r="AR290" s="71">
        <f t="shared" si="20"/>
        <v>19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8</v>
      </c>
      <c r="AY290" s="70">
        <f t="shared" si="20"/>
        <v>0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13</v>
      </c>
      <c r="BL290" s="5">
        <f>SUM(AR290:AT290,BD290)</f>
        <v>19</v>
      </c>
      <c r="BM290" s="5">
        <f>SUM(AU290:AW290,BE290)</f>
        <v>0</v>
      </c>
      <c r="BN290" s="5">
        <f>SUM(AX290:AZ290,BF290)</f>
        <v>8</v>
      </c>
      <c r="BO290" s="5">
        <f>SUM(BA290:BC290,BG290)</f>
        <v>0</v>
      </c>
    </row>
    <row r="291" spans="2:67" ht="28.15" customHeight="1" outlineLevel="1">
      <c r="B291" s="34"/>
      <c r="C291" s="265">
        <v>1</v>
      </c>
      <c r="D291" s="54"/>
      <c r="E291" s="53"/>
      <c r="F291" s="53"/>
      <c r="G291" s="52"/>
      <c r="H291" s="259" t="s">
        <v>329</v>
      </c>
      <c r="I291" s="269">
        <v>83</v>
      </c>
      <c r="J291" s="269">
        <v>19</v>
      </c>
      <c r="K291" s="269">
        <v>5</v>
      </c>
      <c r="L291" s="48">
        <v>1</v>
      </c>
      <c r="M291" s="47" t="s">
        <v>449</v>
      </c>
      <c r="N291" s="48">
        <v>5</v>
      </c>
      <c r="O291" s="47" t="s">
        <v>512</v>
      </c>
      <c r="P291" s="48">
        <v>9</v>
      </c>
      <c r="Q291" s="47" t="s">
        <v>427</v>
      </c>
      <c r="R291" s="48">
        <v>13</v>
      </c>
      <c r="S291" s="47" t="s">
        <v>422</v>
      </c>
      <c r="T291" s="48">
        <v>17</v>
      </c>
      <c r="U291" s="47"/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/>
      <c r="AI291" s="45"/>
      <c r="AJ291" s="244"/>
      <c r="AK291" s="244"/>
      <c r="AL291" s="44"/>
      <c r="AM291" s="247">
        <f>SUMPRODUCT(LEN($M291:$AE294)-LEN(SUBSTITUTE($M291:$AE294,"/", "")))/2</f>
        <v>0</v>
      </c>
      <c r="AN291" s="300">
        <f>SUMPRODUCT(LEN($M291:$AE294)-LEN(SUBSTITUTE($M291:$AE294,"-", "")))</f>
        <v>0</v>
      </c>
      <c r="AO291" s="247">
        <f>SUMPRODUCT(LEN($M291:$AE294)-LEN(SUBSTITUTE($M291:$AE294,"A", "")))</f>
        <v>13</v>
      </c>
      <c r="AP291" s="240">
        <f>SUMPRODUCT(LEN($AH291:$AH294)-LEN(SUBSTITUTE($AH291:$AH294,"A", "")))</f>
        <v>0</v>
      </c>
      <c r="AQ291" s="237">
        <f>SUMPRODUCT(LEN($AG291:$AG294)-LEN(SUBSTITUTE($AG291:$AG294,"A", "")))</f>
        <v>0</v>
      </c>
      <c r="AR291" s="234">
        <f>SUMPRODUCT(LEN($M291:$AE294)-LEN(SUBSTITUTE($M291:$AE294,"S", "")))</f>
        <v>19</v>
      </c>
      <c r="AS291" s="240">
        <f>SUMPRODUCT(LEN($AH291:$AH294)-LEN(SUBSTITUTE($AH291:$AH294,"S", "")))</f>
        <v>0</v>
      </c>
      <c r="AT291" s="237">
        <f>SUMPRODUCT(LEN($AG291:$AG294)-LEN(SUBSTITUTE($AG291:$AG294,"S", "")))</f>
        <v>0</v>
      </c>
      <c r="AU291" s="234">
        <f>SUMPRODUCT(LEN($M291:$AE294)-LEN(SUBSTITUTE($M291:$AE294,"F", "")))</f>
        <v>0</v>
      </c>
      <c r="AV291" s="240">
        <f>SUMPRODUCT(LEN($AH291:$AH294)-LEN(SUBSTITUTE($AH291:$AH294,"F", "")))</f>
        <v>0</v>
      </c>
      <c r="AW291" s="237">
        <f>SUMPRODUCT(LEN($AG291:$AG294)-LEN(SUBSTITUTE($AG291:$AG294,"F", "")))</f>
        <v>0</v>
      </c>
      <c r="AX291" s="234">
        <f>SUMPRODUCT(LEN($M291:$AE294)-LEN(SUBSTITUTE($M291:$AE294,"G", "")))</f>
        <v>8</v>
      </c>
      <c r="AY291" s="240">
        <f>SUMPRODUCT(LEN($AH291:$AH294)-LEN(SUBSTITUTE($AH291:$AH294,"G", "")))</f>
        <v>0</v>
      </c>
      <c r="AZ291" s="237">
        <f>SUMPRODUCT(LEN($AG291:$AG294)-LEN(SUBSTITUTE($AG291:$AG294,"G", "")))</f>
        <v>0</v>
      </c>
      <c r="BA291" s="234">
        <f>SUMPRODUCT(LEN($M291:$AE294)-LEN(SUBSTITUTE($M291:$AE294,"M", "")))</f>
        <v>0</v>
      </c>
      <c r="BB291" s="240">
        <f>SUMPRODUCT(LEN($AH291:$AH294)-LEN(SUBSTITUTE($AH291:$AH294,"M", "")))</f>
        <v>0</v>
      </c>
      <c r="BC291" s="237">
        <f>SUMPRODUCT(LEN($AG291:$AG294)-LEN(SUBSTITUTE($AG291:$AG294,"M", "")))</f>
        <v>0</v>
      </c>
      <c r="BD291" s="291">
        <f>SUMPRODUCT(LEN($AI291:$AI294)-LEN(SUBSTITUTE($AI291:$AI294,"S", "")))</f>
        <v>0</v>
      </c>
      <c r="BE291" s="294">
        <f>SUMPRODUCT(LEN($AI291:$AI294)-LEN(SUBSTITUTE($AI291:$AI294,"F", "")))</f>
        <v>0</v>
      </c>
      <c r="BF291" s="294">
        <f>SUMPRODUCT(LEN($AI291:$AI294)-LEN(SUBSTITUTE($AI291:$AI294,"G", "")))</f>
        <v>0</v>
      </c>
      <c r="BG291" s="297">
        <f>SUMPRODUCT(LEN($AI291:$AI294)-LEN(SUBSTITUTE($AI291:$AI294,"M", "")))</f>
        <v>0</v>
      </c>
    </row>
    <row r="292" spans="2:67" ht="28.15" customHeight="1" outlineLevel="1" thickBot="1">
      <c r="B292" s="34"/>
      <c r="C292" s="266"/>
      <c r="D292" s="43"/>
      <c r="E292" s="42"/>
      <c r="F292" s="42"/>
      <c r="G292" s="41"/>
      <c r="H292" s="260"/>
      <c r="I292" s="270"/>
      <c r="J292" s="270"/>
      <c r="K292" s="270"/>
      <c r="L292" s="37">
        <v>2</v>
      </c>
      <c r="M292" s="36" t="s">
        <v>511</v>
      </c>
      <c r="N292" s="37">
        <v>6</v>
      </c>
      <c r="O292" s="36" t="s">
        <v>510</v>
      </c>
      <c r="P292" s="37">
        <v>10</v>
      </c>
      <c r="Q292" s="36" t="s">
        <v>444</v>
      </c>
      <c r="R292" s="37">
        <v>14</v>
      </c>
      <c r="S292" s="36" t="s">
        <v>417</v>
      </c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/>
      <c r="AI292" s="24"/>
      <c r="AJ292" s="245"/>
      <c r="AK292" s="245"/>
      <c r="AL292" s="23"/>
      <c r="AM292" s="248"/>
      <c r="AN292" s="301"/>
      <c r="AO292" s="248"/>
      <c r="AP292" s="241"/>
      <c r="AQ292" s="238"/>
      <c r="AR292" s="235"/>
      <c r="AS292" s="241"/>
      <c r="AT292" s="238"/>
      <c r="AU292" s="235"/>
      <c r="AV292" s="241"/>
      <c r="AW292" s="238"/>
      <c r="AX292" s="235"/>
      <c r="AY292" s="241"/>
      <c r="AZ292" s="238"/>
      <c r="BA292" s="235"/>
      <c r="BB292" s="241"/>
      <c r="BC292" s="238"/>
      <c r="BD292" s="292"/>
      <c r="BE292" s="295"/>
      <c r="BF292" s="295"/>
      <c r="BG292" s="298"/>
    </row>
    <row r="293" spans="2:67" ht="28.15" customHeight="1" outlineLevel="1">
      <c r="B293" s="34"/>
      <c r="C293" s="267"/>
      <c r="D293" s="33"/>
      <c r="E293" s="32"/>
      <c r="F293" s="32"/>
      <c r="G293" s="31"/>
      <c r="H293" s="257">
        <v>196</v>
      </c>
      <c r="I293" s="271"/>
      <c r="J293" s="271"/>
      <c r="K293" s="271"/>
      <c r="L293" s="27">
        <v>3</v>
      </c>
      <c r="M293" s="26" t="s">
        <v>469</v>
      </c>
      <c r="N293" s="27">
        <v>7</v>
      </c>
      <c r="O293" s="26" t="s">
        <v>510</v>
      </c>
      <c r="P293" s="27">
        <v>11</v>
      </c>
      <c r="Q293" s="26" t="s">
        <v>418</v>
      </c>
      <c r="R293" s="27">
        <v>15</v>
      </c>
      <c r="S293" s="26"/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45"/>
      <c r="AK293" s="245"/>
      <c r="AL293" s="23"/>
      <c r="AM293" s="248"/>
      <c r="AN293" s="301"/>
      <c r="AO293" s="248"/>
      <c r="AP293" s="241"/>
      <c r="AQ293" s="238"/>
      <c r="AR293" s="235"/>
      <c r="AS293" s="241"/>
      <c r="AT293" s="238"/>
      <c r="AU293" s="235"/>
      <c r="AV293" s="241"/>
      <c r="AW293" s="238"/>
      <c r="AX293" s="235"/>
      <c r="AY293" s="241"/>
      <c r="AZ293" s="238"/>
      <c r="BA293" s="235"/>
      <c r="BB293" s="241"/>
      <c r="BC293" s="238"/>
      <c r="BD293" s="292"/>
      <c r="BE293" s="295"/>
      <c r="BF293" s="295"/>
      <c r="BG293" s="298"/>
    </row>
    <row r="294" spans="2:67" ht="28.15" customHeight="1" outlineLevel="1" thickBot="1">
      <c r="B294" s="34"/>
      <c r="C294" s="273"/>
      <c r="D294" s="64"/>
      <c r="E294" s="63"/>
      <c r="F294" s="63"/>
      <c r="G294" s="62"/>
      <c r="H294" s="258"/>
      <c r="I294" s="274"/>
      <c r="J294" s="274"/>
      <c r="K294" s="274"/>
      <c r="L294" s="59">
        <v>4</v>
      </c>
      <c r="M294" s="58" t="s">
        <v>508</v>
      </c>
      <c r="N294" s="59">
        <v>8</v>
      </c>
      <c r="O294" s="58" t="s">
        <v>427</v>
      </c>
      <c r="P294" s="59">
        <v>12</v>
      </c>
      <c r="Q294" s="58" t="s">
        <v>417</v>
      </c>
      <c r="R294" s="59">
        <v>16</v>
      </c>
      <c r="S294" s="58"/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50"/>
      <c r="AK294" s="250"/>
      <c r="AL294" s="55"/>
      <c r="AM294" s="249"/>
      <c r="AN294" s="302"/>
      <c r="AO294" s="249"/>
      <c r="AP294" s="242"/>
      <c r="AQ294" s="239"/>
      <c r="AR294" s="236"/>
      <c r="AS294" s="242"/>
      <c r="AT294" s="239"/>
      <c r="AU294" s="236"/>
      <c r="AV294" s="242"/>
      <c r="AW294" s="239"/>
      <c r="AX294" s="236"/>
      <c r="AY294" s="242"/>
      <c r="AZ294" s="239"/>
      <c r="BA294" s="236"/>
      <c r="BB294" s="242"/>
      <c r="BC294" s="239"/>
      <c r="BD294" s="293"/>
      <c r="BE294" s="296"/>
      <c r="BF294" s="296"/>
      <c r="BG294" s="299"/>
    </row>
    <row r="295" spans="2:67" ht="28.15" hidden="1" customHeight="1" outlineLevel="1">
      <c r="B295" s="34"/>
      <c r="C295" s="265">
        <v>2</v>
      </c>
      <c r="D295" s="54"/>
      <c r="E295" s="53"/>
      <c r="F295" s="53"/>
      <c r="G295" s="52"/>
      <c r="H295" s="259"/>
      <c r="I295" s="269"/>
      <c r="J295" s="269"/>
      <c r="K295" s="269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51"/>
      <c r="AK295" s="254"/>
      <c r="AL295" s="44"/>
      <c r="AM295" s="211"/>
      <c r="AN295" s="211"/>
      <c r="AO295" s="247">
        <f>SUMPRODUCT(LEN($M295:$AE298)-LEN(SUBSTITUTE($M295:$AE298,"A", "")))</f>
        <v>0</v>
      </c>
      <c r="AP295" s="240">
        <f>SUMPRODUCT(LEN($AH295:$AH298)-LEN(SUBSTITUTE($AH295:$AH298,"A", "")))</f>
        <v>0</v>
      </c>
      <c r="AQ295" s="237">
        <f>SUMPRODUCT(LEN($AG295:$AG298)-LEN(SUBSTITUTE($AG295:$AG298,"A", "")))</f>
        <v>0</v>
      </c>
      <c r="AR295" s="234">
        <f>SUMPRODUCT(LEN($M295:$AE298)-LEN(SUBSTITUTE($M295:$AE298,"S", "")))</f>
        <v>0</v>
      </c>
      <c r="AS295" s="240">
        <f>SUMPRODUCT(LEN($AH295:$AH298)-LEN(SUBSTITUTE($AH295:$AH298,"S", "")))</f>
        <v>0</v>
      </c>
      <c r="AT295" s="237">
        <f>SUMPRODUCT(LEN($AG295:$AG298)-LEN(SUBSTITUTE($AG295:$AG298,"S", "")))</f>
        <v>0</v>
      </c>
      <c r="AU295" s="234">
        <f>SUMPRODUCT(LEN($M295:$AE298)-LEN(SUBSTITUTE($M295:$AE298,"F", "")))</f>
        <v>0</v>
      </c>
      <c r="AV295" s="240">
        <f>SUMPRODUCT(LEN($AH295:$AH298)-LEN(SUBSTITUTE($AH295:$AH298,"F", "")))</f>
        <v>0</v>
      </c>
      <c r="AW295" s="237">
        <f>SUMPRODUCT(LEN($AG295:$AG298)-LEN(SUBSTITUTE($AG295:$AG298,"F", "")))</f>
        <v>0</v>
      </c>
      <c r="AX295" s="234">
        <f>SUMPRODUCT(LEN($M295:$AE298)-LEN(SUBSTITUTE($M295:$AE298,"G", "")))</f>
        <v>0</v>
      </c>
      <c r="AY295" s="240">
        <f>SUMPRODUCT(LEN($AH295:$AH298)-LEN(SUBSTITUTE($AH295:$AH298,"G", "")))</f>
        <v>0</v>
      </c>
      <c r="AZ295" s="237">
        <f>SUMPRODUCT(LEN($AG295:$AG298)-LEN(SUBSTITUTE($AG295:$AG298,"G", "")))</f>
        <v>0</v>
      </c>
      <c r="BA295" s="234">
        <f>SUMPRODUCT(LEN($M295:$AE298)-LEN(SUBSTITUTE($M295:$AE298,"M", "")))</f>
        <v>0</v>
      </c>
      <c r="BB295" s="240">
        <f>SUMPRODUCT(LEN($AH295:$AH298)-LEN(SUBSTITUTE($AH295:$AH298,"M", "")))</f>
        <v>0</v>
      </c>
      <c r="BC295" s="237">
        <f>SUMPRODUCT(LEN($AG295:$AG298)-LEN(SUBSTITUTE($AG295:$AG298,"M", "")))</f>
        <v>0</v>
      </c>
      <c r="BD295" s="291">
        <f>SUMPRODUCT(LEN($AI295:$AI298)-LEN(SUBSTITUTE($AI295:$AI298,"S", "")))</f>
        <v>0</v>
      </c>
      <c r="BE295" s="294">
        <f>SUMPRODUCT(LEN($AI295:$AI298)-LEN(SUBSTITUTE($AI295:$AI298,"F", "")))</f>
        <v>0</v>
      </c>
      <c r="BF295" s="294">
        <f>SUMPRODUCT(LEN($AI295:$AI298)-LEN(SUBSTITUTE($AI295:$AI298,"G", "")))</f>
        <v>0</v>
      </c>
      <c r="BG295" s="297">
        <f>SUMPRODUCT(LEN($AI295:$AI298)-LEN(SUBSTITUTE($AI295:$AI298,"M", "")))</f>
        <v>0</v>
      </c>
    </row>
    <row r="296" spans="2:67" ht="28.15" hidden="1" customHeight="1" outlineLevel="1" thickBot="1">
      <c r="B296" s="34"/>
      <c r="C296" s="266"/>
      <c r="D296" s="43"/>
      <c r="E296" s="42"/>
      <c r="F296" s="42"/>
      <c r="G296" s="41"/>
      <c r="H296" s="260"/>
      <c r="I296" s="270"/>
      <c r="J296" s="270"/>
      <c r="K296" s="270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52"/>
      <c r="AK296" s="255"/>
      <c r="AL296" s="23"/>
      <c r="AM296" s="211"/>
      <c r="AN296" s="211"/>
      <c r="AO296" s="248"/>
      <c r="AP296" s="241"/>
      <c r="AQ296" s="238"/>
      <c r="AR296" s="235"/>
      <c r="AS296" s="241"/>
      <c r="AT296" s="238"/>
      <c r="AU296" s="235"/>
      <c r="AV296" s="241"/>
      <c r="AW296" s="238"/>
      <c r="AX296" s="235"/>
      <c r="AY296" s="241"/>
      <c r="AZ296" s="238"/>
      <c r="BA296" s="235"/>
      <c r="BB296" s="241"/>
      <c r="BC296" s="238"/>
      <c r="BD296" s="292"/>
      <c r="BE296" s="295"/>
      <c r="BF296" s="295"/>
      <c r="BG296" s="298"/>
    </row>
    <row r="297" spans="2:67" ht="28.15" hidden="1" customHeight="1" outlineLevel="1">
      <c r="B297" s="34"/>
      <c r="C297" s="267"/>
      <c r="D297" s="33"/>
      <c r="E297" s="32"/>
      <c r="F297" s="32"/>
      <c r="G297" s="31"/>
      <c r="H297" s="257"/>
      <c r="I297" s="271"/>
      <c r="J297" s="271"/>
      <c r="K297" s="271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52"/>
      <c r="AK297" s="255"/>
      <c r="AL297" s="23"/>
      <c r="AM297" s="211"/>
      <c r="AN297" s="211"/>
      <c r="AO297" s="248"/>
      <c r="AP297" s="241"/>
      <c r="AQ297" s="238"/>
      <c r="AR297" s="235"/>
      <c r="AS297" s="241"/>
      <c r="AT297" s="238"/>
      <c r="AU297" s="235"/>
      <c r="AV297" s="241"/>
      <c r="AW297" s="238"/>
      <c r="AX297" s="235"/>
      <c r="AY297" s="241"/>
      <c r="AZ297" s="238"/>
      <c r="BA297" s="235"/>
      <c r="BB297" s="241"/>
      <c r="BC297" s="238"/>
      <c r="BD297" s="292"/>
      <c r="BE297" s="295"/>
      <c r="BF297" s="295"/>
      <c r="BG297" s="298"/>
    </row>
    <row r="298" spans="2:67" ht="28.15" hidden="1" customHeight="1" outlineLevel="1" thickBot="1">
      <c r="B298" s="34"/>
      <c r="C298" s="273"/>
      <c r="D298" s="64"/>
      <c r="E298" s="63"/>
      <c r="F298" s="63"/>
      <c r="G298" s="62"/>
      <c r="H298" s="258"/>
      <c r="I298" s="274"/>
      <c r="J298" s="274"/>
      <c r="K298" s="274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53"/>
      <c r="AK298" s="256"/>
      <c r="AL298" s="55"/>
      <c r="AM298" s="211"/>
      <c r="AN298" s="211"/>
      <c r="AO298" s="249"/>
      <c r="AP298" s="242"/>
      <c r="AQ298" s="239"/>
      <c r="AR298" s="236"/>
      <c r="AS298" s="242"/>
      <c r="AT298" s="239"/>
      <c r="AU298" s="236"/>
      <c r="AV298" s="242"/>
      <c r="AW298" s="239"/>
      <c r="AX298" s="236"/>
      <c r="AY298" s="242"/>
      <c r="AZ298" s="239"/>
      <c r="BA298" s="236"/>
      <c r="BB298" s="242"/>
      <c r="BC298" s="239"/>
      <c r="BD298" s="293"/>
      <c r="BE298" s="296"/>
      <c r="BF298" s="296"/>
      <c r="BG298" s="299"/>
    </row>
    <row r="299" spans="2:67" ht="28.15" hidden="1" customHeight="1" outlineLevel="1">
      <c r="B299" s="34"/>
      <c r="C299" s="265">
        <v>3</v>
      </c>
      <c r="D299" s="54"/>
      <c r="E299" s="53"/>
      <c r="F299" s="53"/>
      <c r="G299" s="52"/>
      <c r="H299" s="259"/>
      <c r="I299" s="269"/>
      <c r="J299" s="269"/>
      <c r="K299" s="269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44"/>
      <c r="AK299" s="244"/>
      <c r="AL299" s="44"/>
      <c r="AM299" s="211"/>
      <c r="AN299" s="211"/>
      <c r="AO299" s="247">
        <f>SUMPRODUCT(LEN($M299:$AE302)-LEN(SUBSTITUTE($M299:$AE302,"A", "")))</f>
        <v>0</v>
      </c>
      <c r="AP299" s="240">
        <f>SUMPRODUCT(LEN($AH299:$AH302)-LEN(SUBSTITUTE($AH299:$AH302,"A", "")))</f>
        <v>0</v>
      </c>
      <c r="AQ299" s="237">
        <f>SUMPRODUCT(LEN($AG299:$AG302)-LEN(SUBSTITUTE($AG299:$AG302,"A", "")))</f>
        <v>0</v>
      </c>
      <c r="AR299" s="234">
        <f>SUMPRODUCT(LEN($M299:$AE302)-LEN(SUBSTITUTE($M299:$AE302,"S", "")))</f>
        <v>0</v>
      </c>
      <c r="AS299" s="240">
        <f>SUMPRODUCT(LEN($AH299:$AH302)-LEN(SUBSTITUTE($AH299:$AH302,"S", "")))</f>
        <v>0</v>
      </c>
      <c r="AT299" s="237">
        <f>SUMPRODUCT(LEN($AG299:$AG302)-LEN(SUBSTITUTE($AG299:$AG302,"S", "")))</f>
        <v>0</v>
      </c>
      <c r="AU299" s="234">
        <f>SUMPRODUCT(LEN($M299:$AE302)-LEN(SUBSTITUTE($M299:$AE302,"F", "")))</f>
        <v>0</v>
      </c>
      <c r="AV299" s="240">
        <f>SUMPRODUCT(LEN($AH299:$AH302)-LEN(SUBSTITUTE($AH299:$AH302,"F", "")))</f>
        <v>0</v>
      </c>
      <c r="AW299" s="237">
        <f>SUMPRODUCT(LEN($AG299:$AG302)-LEN(SUBSTITUTE($AG299:$AG302,"F", "")))</f>
        <v>0</v>
      </c>
      <c r="AX299" s="234">
        <f>SUMPRODUCT(LEN($M299:$AE302)-LEN(SUBSTITUTE($M299:$AE302,"G", "")))</f>
        <v>0</v>
      </c>
      <c r="AY299" s="240">
        <f>SUMPRODUCT(LEN($AH299:$AH302)-LEN(SUBSTITUTE($AH299:$AH302,"G", "")))</f>
        <v>0</v>
      </c>
      <c r="AZ299" s="237">
        <f>SUMPRODUCT(LEN($AG299:$AG302)-LEN(SUBSTITUTE($AG299:$AG302,"G", "")))</f>
        <v>0</v>
      </c>
      <c r="BA299" s="234">
        <f>SUMPRODUCT(LEN($M299:$AE302)-LEN(SUBSTITUTE($M299:$AE302,"M", "")))</f>
        <v>0</v>
      </c>
      <c r="BB299" s="240">
        <f>SUMPRODUCT(LEN($AH299:$AH302)-LEN(SUBSTITUTE($AH299:$AH302,"M", "")))</f>
        <v>0</v>
      </c>
      <c r="BC299" s="237">
        <f>SUMPRODUCT(LEN($AG299:$AG302)-LEN(SUBSTITUTE($AG299:$AG302,"M", "")))</f>
        <v>0</v>
      </c>
      <c r="BD299" s="291">
        <f>SUMPRODUCT(LEN($AI299:$AI302)-LEN(SUBSTITUTE($AI299:$AI302,"S", "")))</f>
        <v>0</v>
      </c>
      <c r="BE299" s="294">
        <f>SUMPRODUCT(LEN($AI299:$AI302)-LEN(SUBSTITUTE($AI299:$AI302,"F", "")))</f>
        <v>0</v>
      </c>
      <c r="BF299" s="294">
        <f>SUMPRODUCT(LEN($AI299:$AI302)-LEN(SUBSTITUTE($AI299:$AI302,"G", "")))</f>
        <v>0</v>
      </c>
      <c r="BG299" s="297">
        <f>SUMPRODUCT(LEN($AI299:$AI302)-LEN(SUBSTITUTE($AI299:$AI302,"M", "")))</f>
        <v>0</v>
      </c>
    </row>
    <row r="300" spans="2:67" ht="28.15" hidden="1" customHeight="1" outlineLevel="1" thickBot="1">
      <c r="B300" s="34"/>
      <c r="C300" s="266"/>
      <c r="D300" s="43"/>
      <c r="E300" s="42"/>
      <c r="F300" s="42"/>
      <c r="G300" s="41"/>
      <c r="H300" s="260"/>
      <c r="I300" s="270"/>
      <c r="J300" s="270"/>
      <c r="K300" s="270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45"/>
      <c r="AK300" s="245"/>
      <c r="AL300" s="23"/>
      <c r="AM300" s="211"/>
      <c r="AN300" s="211"/>
      <c r="AO300" s="248"/>
      <c r="AP300" s="241"/>
      <c r="AQ300" s="238"/>
      <c r="AR300" s="235"/>
      <c r="AS300" s="241"/>
      <c r="AT300" s="238"/>
      <c r="AU300" s="235"/>
      <c r="AV300" s="241"/>
      <c r="AW300" s="238"/>
      <c r="AX300" s="235"/>
      <c r="AY300" s="241"/>
      <c r="AZ300" s="238"/>
      <c r="BA300" s="235"/>
      <c r="BB300" s="241"/>
      <c r="BC300" s="238"/>
      <c r="BD300" s="292"/>
      <c r="BE300" s="295"/>
      <c r="BF300" s="295"/>
      <c r="BG300" s="298"/>
    </row>
    <row r="301" spans="2:67" ht="28.15" hidden="1" customHeight="1" outlineLevel="1">
      <c r="B301" s="34"/>
      <c r="C301" s="267"/>
      <c r="D301" s="33"/>
      <c r="E301" s="32"/>
      <c r="F301" s="32"/>
      <c r="G301" s="31"/>
      <c r="H301" s="257"/>
      <c r="I301" s="271"/>
      <c r="J301" s="271"/>
      <c r="K301" s="271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45"/>
      <c r="AK301" s="245"/>
      <c r="AL301" s="23"/>
      <c r="AM301" s="211"/>
      <c r="AN301" s="211"/>
      <c r="AO301" s="248"/>
      <c r="AP301" s="241"/>
      <c r="AQ301" s="238"/>
      <c r="AR301" s="235"/>
      <c r="AS301" s="241"/>
      <c r="AT301" s="238"/>
      <c r="AU301" s="235"/>
      <c r="AV301" s="241"/>
      <c r="AW301" s="238"/>
      <c r="AX301" s="235"/>
      <c r="AY301" s="241"/>
      <c r="AZ301" s="238"/>
      <c r="BA301" s="235"/>
      <c r="BB301" s="241"/>
      <c r="BC301" s="238"/>
      <c r="BD301" s="292"/>
      <c r="BE301" s="295"/>
      <c r="BF301" s="295"/>
      <c r="BG301" s="298"/>
    </row>
    <row r="302" spans="2:67" ht="28.15" hidden="1" customHeight="1" outlineLevel="1" thickBot="1">
      <c r="B302" s="22"/>
      <c r="C302" s="268"/>
      <c r="D302" s="21"/>
      <c r="E302" s="20"/>
      <c r="F302" s="20"/>
      <c r="G302" s="19"/>
      <c r="H302" s="258"/>
      <c r="I302" s="272"/>
      <c r="J302" s="272"/>
      <c r="K302" s="27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46"/>
      <c r="AK302" s="246"/>
      <c r="AL302" s="11"/>
      <c r="AM302" s="211"/>
      <c r="AN302" s="211"/>
      <c r="AO302" s="249"/>
      <c r="AP302" s="242"/>
      <c r="AQ302" s="239"/>
      <c r="AR302" s="236"/>
      <c r="AS302" s="242"/>
      <c r="AT302" s="239"/>
      <c r="AU302" s="236"/>
      <c r="AV302" s="242"/>
      <c r="AW302" s="239"/>
      <c r="AX302" s="236"/>
      <c r="AY302" s="242"/>
      <c r="AZ302" s="239"/>
      <c r="BA302" s="236"/>
      <c r="BB302" s="242"/>
      <c r="BC302" s="239"/>
      <c r="BD302" s="293"/>
      <c r="BE302" s="296"/>
      <c r="BF302" s="296"/>
      <c r="BG302" s="299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29" t="s">
        <v>287</v>
      </c>
      <c r="M303" s="278"/>
      <c r="N303" s="229" t="s">
        <v>286</v>
      </c>
      <c r="O303" s="278"/>
      <c r="P303" s="229" t="s">
        <v>286</v>
      </c>
      <c r="Q303" s="230"/>
      <c r="R303" s="229" t="s">
        <v>286</v>
      </c>
      <c r="S303" s="230"/>
      <c r="T303" s="229" t="s">
        <v>286</v>
      </c>
      <c r="U303" s="230"/>
      <c r="V303" s="229" t="s">
        <v>286</v>
      </c>
      <c r="W303" s="230"/>
      <c r="X303" s="229" t="s">
        <v>286</v>
      </c>
      <c r="Y303" s="230"/>
      <c r="Z303" s="229" t="s">
        <v>286</v>
      </c>
      <c r="AA303" s="230"/>
      <c r="AB303" s="229" t="s">
        <v>286</v>
      </c>
      <c r="AC303" s="230"/>
      <c r="AD303" s="229" t="s">
        <v>286</v>
      </c>
      <c r="AE303" s="230"/>
      <c r="AF303" s="243" t="s">
        <v>285</v>
      </c>
      <c r="AG303" s="230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190</v>
      </c>
      <c r="E304" s="275">
        <v>2376.1</v>
      </c>
      <c r="F304" s="276"/>
      <c r="G304" s="277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7</v>
      </c>
      <c r="AP304" s="70">
        <f t="shared" si="21"/>
        <v>2</v>
      </c>
      <c r="AQ304" s="69">
        <f t="shared" si="21"/>
        <v>0</v>
      </c>
      <c r="AR304" s="71">
        <f t="shared" si="21"/>
        <v>25</v>
      </c>
      <c r="AS304" s="70">
        <f t="shared" si="21"/>
        <v>12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6</v>
      </c>
      <c r="AY304" s="70">
        <f t="shared" si="21"/>
        <v>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9</v>
      </c>
      <c r="BL304" s="5">
        <f>SUM(AR304:AT304,BD304)</f>
        <v>37</v>
      </c>
      <c r="BM304" s="5">
        <f>SUM(AU304:AW304,BE304)</f>
        <v>0</v>
      </c>
      <c r="BN304" s="5">
        <f>SUM(AX304:AZ304,BF304)</f>
        <v>6</v>
      </c>
      <c r="BO304" s="5">
        <f>SUM(BA304:BC304,BG304)</f>
        <v>0</v>
      </c>
    </row>
    <row r="305" spans="2:67" ht="28.15" customHeight="1" outlineLevel="1">
      <c r="B305" s="34"/>
      <c r="C305" s="265">
        <v>1</v>
      </c>
      <c r="D305" s="54"/>
      <c r="E305" s="53"/>
      <c r="F305" s="53"/>
      <c r="G305" s="52"/>
      <c r="H305" s="259" t="s">
        <v>329</v>
      </c>
      <c r="I305" s="269">
        <v>77</v>
      </c>
      <c r="J305" s="269">
        <v>19</v>
      </c>
      <c r="K305" s="269">
        <v>5</v>
      </c>
      <c r="L305" s="48">
        <v>1</v>
      </c>
      <c r="M305" s="47" t="s">
        <v>509</v>
      </c>
      <c r="N305" s="48">
        <v>5</v>
      </c>
      <c r="O305" s="47" t="s">
        <v>508</v>
      </c>
      <c r="P305" s="48">
        <v>9</v>
      </c>
      <c r="Q305" s="47" t="s">
        <v>427</v>
      </c>
      <c r="R305" s="48">
        <v>13</v>
      </c>
      <c r="S305" s="47" t="s">
        <v>417</v>
      </c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452</v>
      </c>
      <c r="AI305" s="45"/>
      <c r="AJ305" s="244"/>
      <c r="AK305" s="244"/>
      <c r="AL305" s="44"/>
      <c r="AM305" s="247">
        <f>SUMPRODUCT(LEN($M305:$AE308)-LEN(SUBSTITUTE($M305:$AE308,"/", "")))/2</f>
        <v>0</v>
      </c>
      <c r="AN305" s="300">
        <f>SUMPRODUCT(LEN($M305:$AE308)-LEN(SUBSTITUTE($M305:$AE308,"-", "")))</f>
        <v>0</v>
      </c>
      <c r="AO305" s="247">
        <f>SUMPRODUCT(LEN($M305:$AE308)-LEN(SUBSTITUTE($M305:$AE308,"A", "")))</f>
        <v>7</v>
      </c>
      <c r="AP305" s="240">
        <f>SUMPRODUCT(LEN($AH305:$AH308)-LEN(SUBSTITUTE($AH305:$AH308,"A", "")))</f>
        <v>2</v>
      </c>
      <c r="AQ305" s="237">
        <f>SUMPRODUCT(LEN($AG305:$AG308)-LEN(SUBSTITUTE($AG305:$AG308,"A", "")))</f>
        <v>0</v>
      </c>
      <c r="AR305" s="234">
        <f>SUMPRODUCT(LEN($M305:$AE308)-LEN(SUBSTITUTE($M305:$AE308,"S", "")))</f>
        <v>25</v>
      </c>
      <c r="AS305" s="240">
        <f>SUMPRODUCT(LEN($AH305:$AH308)-LEN(SUBSTITUTE($AH305:$AH308,"S", "")))</f>
        <v>12</v>
      </c>
      <c r="AT305" s="237">
        <f>SUMPRODUCT(LEN($AG305:$AG308)-LEN(SUBSTITUTE($AG305:$AG308,"S", "")))</f>
        <v>0</v>
      </c>
      <c r="AU305" s="234">
        <f>SUMPRODUCT(LEN($M305:$AE308)-LEN(SUBSTITUTE($M305:$AE308,"F", "")))</f>
        <v>0</v>
      </c>
      <c r="AV305" s="240">
        <f>SUMPRODUCT(LEN($AH305:$AH308)-LEN(SUBSTITUTE($AH305:$AH308,"F", "")))</f>
        <v>0</v>
      </c>
      <c r="AW305" s="237">
        <f>SUMPRODUCT(LEN($AG305:$AG308)-LEN(SUBSTITUTE($AG305:$AG308,"F", "")))</f>
        <v>0</v>
      </c>
      <c r="AX305" s="234">
        <f>SUMPRODUCT(LEN($M305:$AE308)-LEN(SUBSTITUTE($M305:$AE308,"G", "")))</f>
        <v>6</v>
      </c>
      <c r="AY305" s="240">
        <f>SUMPRODUCT(LEN($AH305:$AH308)-LEN(SUBSTITUTE($AH305:$AH308,"G", "")))</f>
        <v>0</v>
      </c>
      <c r="AZ305" s="237">
        <f>SUMPRODUCT(LEN($AG305:$AG308)-LEN(SUBSTITUTE($AG305:$AG308,"G", "")))</f>
        <v>0</v>
      </c>
      <c r="BA305" s="234">
        <f>SUMPRODUCT(LEN($M305:$AE308)-LEN(SUBSTITUTE($M305:$AE308,"M", "")))</f>
        <v>0</v>
      </c>
      <c r="BB305" s="240">
        <f>SUMPRODUCT(LEN($AH305:$AH308)-LEN(SUBSTITUTE($AH305:$AH308,"M", "")))</f>
        <v>0</v>
      </c>
      <c r="BC305" s="237">
        <f>SUMPRODUCT(LEN($AG305:$AG308)-LEN(SUBSTITUTE($AG305:$AG308,"M", "")))</f>
        <v>0</v>
      </c>
      <c r="BD305" s="291">
        <f>SUMPRODUCT(LEN($AI305:$AI308)-LEN(SUBSTITUTE($AI305:$AI308,"S", "")))</f>
        <v>0</v>
      </c>
      <c r="BE305" s="294">
        <f>SUMPRODUCT(LEN($AI305:$AI308)-LEN(SUBSTITUTE($AI305:$AI308,"F", "")))</f>
        <v>0</v>
      </c>
      <c r="BF305" s="294">
        <f>SUMPRODUCT(LEN($AI305:$AI308)-LEN(SUBSTITUTE($AI305:$AI308,"G", "")))</f>
        <v>0</v>
      </c>
      <c r="BG305" s="297">
        <f>SUMPRODUCT(LEN($AI305:$AI308)-LEN(SUBSTITUTE($AI305:$AI308,"M", "")))</f>
        <v>0</v>
      </c>
    </row>
    <row r="306" spans="2:67" ht="28.15" customHeight="1" outlineLevel="1" thickBot="1">
      <c r="B306" s="34"/>
      <c r="C306" s="266"/>
      <c r="D306" s="43"/>
      <c r="E306" s="42"/>
      <c r="F306" s="42"/>
      <c r="G306" s="41"/>
      <c r="H306" s="260"/>
      <c r="I306" s="270"/>
      <c r="J306" s="270"/>
      <c r="K306" s="270"/>
      <c r="L306" s="37">
        <v>2</v>
      </c>
      <c r="M306" s="36" t="s">
        <v>507</v>
      </c>
      <c r="N306" s="37">
        <v>6</v>
      </c>
      <c r="O306" s="36" t="s">
        <v>461</v>
      </c>
      <c r="P306" s="37">
        <v>10</v>
      </c>
      <c r="Q306" s="36" t="s">
        <v>427</v>
      </c>
      <c r="R306" s="37">
        <v>14</v>
      </c>
      <c r="S306" s="36" t="s">
        <v>417</v>
      </c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506</v>
      </c>
      <c r="AI306" s="24"/>
      <c r="AJ306" s="245"/>
      <c r="AK306" s="245"/>
      <c r="AL306" s="23"/>
      <c r="AM306" s="248"/>
      <c r="AN306" s="301"/>
      <c r="AO306" s="248"/>
      <c r="AP306" s="241"/>
      <c r="AQ306" s="238"/>
      <c r="AR306" s="235"/>
      <c r="AS306" s="241"/>
      <c r="AT306" s="238"/>
      <c r="AU306" s="235"/>
      <c r="AV306" s="241"/>
      <c r="AW306" s="238"/>
      <c r="AX306" s="235"/>
      <c r="AY306" s="241"/>
      <c r="AZ306" s="238"/>
      <c r="BA306" s="235"/>
      <c r="BB306" s="241"/>
      <c r="BC306" s="238"/>
      <c r="BD306" s="292"/>
      <c r="BE306" s="295"/>
      <c r="BF306" s="295"/>
      <c r="BG306" s="298"/>
    </row>
    <row r="307" spans="2:67" ht="28.15" customHeight="1" outlineLevel="1">
      <c r="B307" s="34"/>
      <c r="C307" s="267"/>
      <c r="D307" s="33"/>
      <c r="E307" s="32"/>
      <c r="F307" s="32"/>
      <c r="G307" s="31"/>
      <c r="H307" s="257">
        <v>196</v>
      </c>
      <c r="I307" s="271"/>
      <c r="J307" s="271"/>
      <c r="K307" s="271"/>
      <c r="L307" s="27">
        <v>3</v>
      </c>
      <c r="M307" s="26" t="s">
        <v>505</v>
      </c>
      <c r="N307" s="27">
        <v>7</v>
      </c>
      <c r="O307" s="26" t="s">
        <v>451</v>
      </c>
      <c r="P307" s="27">
        <v>11</v>
      </c>
      <c r="Q307" s="26" t="s">
        <v>425</v>
      </c>
      <c r="R307" s="27">
        <v>15</v>
      </c>
      <c r="S307" s="26"/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45"/>
      <c r="AK307" s="245"/>
      <c r="AL307" s="23"/>
      <c r="AM307" s="248"/>
      <c r="AN307" s="301"/>
      <c r="AO307" s="248"/>
      <c r="AP307" s="241"/>
      <c r="AQ307" s="238"/>
      <c r="AR307" s="235"/>
      <c r="AS307" s="241"/>
      <c r="AT307" s="238"/>
      <c r="AU307" s="235"/>
      <c r="AV307" s="241"/>
      <c r="AW307" s="238"/>
      <c r="AX307" s="235"/>
      <c r="AY307" s="241"/>
      <c r="AZ307" s="238"/>
      <c r="BA307" s="235"/>
      <c r="BB307" s="241"/>
      <c r="BC307" s="238"/>
      <c r="BD307" s="292"/>
      <c r="BE307" s="295"/>
      <c r="BF307" s="295"/>
      <c r="BG307" s="298"/>
    </row>
    <row r="308" spans="2:67" ht="28.15" customHeight="1" outlineLevel="1" thickBot="1">
      <c r="B308" s="34"/>
      <c r="C308" s="273"/>
      <c r="D308" s="64"/>
      <c r="E308" s="63"/>
      <c r="F308" s="63"/>
      <c r="G308" s="62"/>
      <c r="H308" s="258"/>
      <c r="I308" s="274"/>
      <c r="J308" s="274"/>
      <c r="K308" s="274"/>
      <c r="L308" s="59">
        <v>4</v>
      </c>
      <c r="M308" s="58" t="s">
        <v>504</v>
      </c>
      <c r="N308" s="59">
        <v>8</v>
      </c>
      <c r="O308" s="58" t="s">
        <v>444</v>
      </c>
      <c r="P308" s="59">
        <v>12</v>
      </c>
      <c r="Q308" s="58" t="s">
        <v>418</v>
      </c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50"/>
      <c r="AK308" s="250"/>
      <c r="AL308" s="55"/>
      <c r="AM308" s="249"/>
      <c r="AN308" s="302"/>
      <c r="AO308" s="249"/>
      <c r="AP308" s="242"/>
      <c r="AQ308" s="239"/>
      <c r="AR308" s="236"/>
      <c r="AS308" s="242"/>
      <c r="AT308" s="239"/>
      <c r="AU308" s="236"/>
      <c r="AV308" s="242"/>
      <c r="AW308" s="239"/>
      <c r="AX308" s="236"/>
      <c r="AY308" s="242"/>
      <c r="AZ308" s="239"/>
      <c r="BA308" s="236"/>
      <c r="BB308" s="242"/>
      <c r="BC308" s="239"/>
      <c r="BD308" s="293"/>
      <c r="BE308" s="296"/>
      <c r="BF308" s="296"/>
      <c r="BG308" s="299"/>
    </row>
    <row r="309" spans="2:67" ht="28.15" hidden="1" customHeight="1" outlineLevel="1">
      <c r="B309" s="34"/>
      <c r="C309" s="265">
        <v>2</v>
      </c>
      <c r="D309" s="54"/>
      <c r="E309" s="53"/>
      <c r="F309" s="53"/>
      <c r="G309" s="52"/>
      <c r="H309" s="259"/>
      <c r="I309" s="269"/>
      <c r="J309" s="269"/>
      <c r="K309" s="269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51"/>
      <c r="AK309" s="254"/>
      <c r="AL309" s="44"/>
      <c r="AM309" s="211"/>
      <c r="AN309" s="211"/>
      <c r="AO309" s="247">
        <f>SUMPRODUCT(LEN($M309:$AE312)-LEN(SUBSTITUTE($M309:$AE312,"A", "")))</f>
        <v>0</v>
      </c>
      <c r="AP309" s="240">
        <f>SUMPRODUCT(LEN($AH309:$AH312)-LEN(SUBSTITUTE($AH309:$AH312,"A", "")))</f>
        <v>0</v>
      </c>
      <c r="AQ309" s="237">
        <f>SUMPRODUCT(LEN($AG309:$AG312)-LEN(SUBSTITUTE($AG309:$AG312,"A", "")))</f>
        <v>0</v>
      </c>
      <c r="AR309" s="234">
        <f>SUMPRODUCT(LEN($M309:$AE312)-LEN(SUBSTITUTE($M309:$AE312,"S", "")))</f>
        <v>0</v>
      </c>
      <c r="AS309" s="240">
        <f>SUMPRODUCT(LEN($AH309:$AH312)-LEN(SUBSTITUTE($AH309:$AH312,"S", "")))</f>
        <v>0</v>
      </c>
      <c r="AT309" s="237">
        <f>SUMPRODUCT(LEN($AG309:$AG312)-LEN(SUBSTITUTE($AG309:$AG312,"S", "")))</f>
        <v>0</v>
      </c>
      <c r="AU309" s="234">
        <f>SUMPRODUCT(LEN($M309:$AE312)-LEN(SUBSTITUTE($M309:$AE312,"F", "")))</f>
        <v>0</v>
      </c>
      <c r="AV309" s="240">
        <f>SUMPRODUCT(LEN($AH309:$AH312)-LEN(SUBSTITUTE($AH309:$AH312,"F", "")))</f>
        <v>0</v>
      </c>
      <c r="AW309" s="237">
        <f>SUMPRODUCT(LEN($AG309:$AG312)-LEN(SUBSTITUTE($AG309:$AG312,"F", "")))</f>
        <v>0</v>
      </c>
      <c r="AX309" s="234">
        <f>SUMPRODUCT(LEN($M309:$AE312)-LEN(SUBSTITUTE($M309:$AE312,"G", "")))</f>
        <v>0</v>
      </c>
      <c r="AY309" s="240">
        <f>SUMPRODUCT(LEN($AH309:$AH312)-LEN(SUBSTITUTE($AH309:$AH312,"G", "")))</f>
        <v>0</v>
      </c>
      <c r="AZ309" s="237">
        <f>SUMPRODUCT(LEN($AG309:$AG312)-LEN(SUBSTITUTE($AG309:$AG312,"G", "")))</f>
        <v>0</v>
      </c>
      <c r="BA309" s="234">
        <f>SUMPRODUCT(LEN($M309:$AE312)-LEN(SUBSTITUTE($M309:$AE312,"M", "")))</f>
        <v>0</v>
      </c>
      <c r="BB309" s="240">
        <f>SUMPRODUCT(LEN($AH309:$AH312)-LEN(SUBSTITUTE($AH309:$AH312,"M", "")))</f>
        <v>0</v>
      </c>
      <c r="BC309" s="237">
        <f>SUMPRODUCT(LEN($AG309:$AG312)-LEN(SUBSTITUTE($AG309:$AG312,"M", "")))</f>
        <v>0</v>
      </c>
      <c r="BD309" s="291">
        <f>SUMPRODUCT(LEN($AI309:$AI312)-LEN(SUBSTITUTE($AI309:$AI312,"S", "")))</f>
        <v>0</v>
      </c>
      <c r="BE309" s="294">
        <f>SUMPRODUCT(LEN($AI309:$AI312)-LEN(SUBSTITUTE($AI309:$AI312,"F", "")))</f>
        <v>0</v>
      </c>
      <c r="BF309" s="294">
        <f>SUMPRODUCT(LEN($AI309:$AI312)-LEN(SUBSTITUTE($AI309:$AI312,"G", "")))</f>
        <v>0</v>
      </c>
      <c r="BG309" s="297">
        <f>SUMPRODUCT(LEN($AI309:$AI312)-LEN(SUBSTITUTE($AI309:$AI312,"M", "")))</f>
        <v>0</v>
      </c>
    </row>
    <row r="310" spans="2:67" ht="28.15" hidden="1" customHeight="1" outlineLevel="1" thickBot="1">
      <c r="B310" s="34"/>
      <c r="C310" s="266"/>
      <c r="D310" s="43"/>
      <c r="E310" s="42"/>
      <c r="F310" s="42"/>
      <c r="G310" s="41"/>
      <c r="H310" s="260"/>
      <c r="I310" s="270"/>
      <c r="J310" s="270"/>
      <c r="K310" s="270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52"/>
      <c r="AK310" s="255"/>
      <c r="AL310" s="23"/>
      <c r="AM310" s="211"/>
      <c r="AN310" s="211"/>
      <c r="AO310" s="248"/>
      <c r="AP310" s="241"/>
      <c r="AQ310" s="238"/>
      <c r="AR310" s="235"/>
      <c r="AS310" s="241"/>
      <c r="AT310" s="238"/>
      <c r="AU310" s="235"/>
      <c r="AV310" s="241"/>
      <c r="AW310" s="238"/>
      <c r="AX310" s="235"/>
      <c r="AY310" s="241"/>
      <c r="AZ310" s="238"/>
      <c r="BA310" s="235"/>
      <c r="BB310" s="241"/>
      <c r="BC310" s="238"/>
      <c r="BD310" s="292"/>
      <c r="BE310" s="295"/>
      <c r="BF310" s="295"/>
      <c r="BG310" s="298"/>
    </row>
    <row r="311" spans="2:67" ht="28.15" hidden="1" customHeight="1" outlineLevel="1">
      <c r="B311" s="34"/>
      <c r="C311" s="267"/>
      <c r="D311" s="33"/>
      <c r="E311" s="32"/>
      <c r="F311" s="32"/>
      <c r="G311" s="31"/>
      <c r="H311" s="257"/>
      <c r="I311" s="271"/>
      <c r="J311" s="271"/>
      <c r="K311" s="271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52"/>
      <c r="AK311" s="255"/>
      <c r="AL311" s="23"/>
      <c r="AM311" s="211"/>
      <c r="AN311" s="211"/>
      <c r="AO311" s="248"/>
      <c r="AP311" s="241"/>
      <c r="AQ311" s="238"/>
      <c r="AR311" s="235"/>
      <c r="AS311" s="241"/>
      <c r="AT311" s="238"/>
      <c r="AU311" s="235"/>
      <c r="AV311" s="241"/>
      <c r="AW311" s="238"/>
      <c r="AX311" s="235"/>
      <c r="AY311" s="241"/>
      <c r="AZ311" s="238"/>
      <c r="BA311" s="235"/>
      <c r="BB311" s="241"/>
      <c r="BC311" s="238"/>
      <c r="BD311" s="292"/>
      <c r="BE311" s="295"/>
      <c r="BF311" s="295"/>
      <c r="BG311" s="298"/>
    </row>
    <row r="312" spans="2:67" ht="28.15" hidden="1" customHeight="1" outlineLevel="1" thickBot="1">
      <c r="B312" s="34"/>
      <c r="C312" s="273"/>
      <c r="D312" s="64"/>
      <c r="E312" s="63"/>
      <c r="F312" s="63"/>
      <c r="G312" s="62"/>
      <c r="H312" s="258"/>
      <c r="I312" s="274"/>
      <c r="J312" s="274"/>
      <c r="K312" s="274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53"/>
      <c r="AK312" s="256"/>
      <c r="AL312" s="55"/>
      <c r="AM312" s="211"/>
      <c r="AN312" s="211"/>
      <c r="AO312" s="249"/>
      <c r="AP312" s="242"/>
      <c r="AQ312" s="239"/>
      <c r="AR312" s="236"/>
      <c r="AS312" s="242"/>
      <c r="AT312" s="239"/>
      <c r="AU312" s="236"/>
      <c r="AV312" s="242"/>
      <c r="AW312" s="239"/>
      <c r="AX312" s="236"/>
      <c r="AY312" s="242"/>
      <c r="AZ312" s="239"/>
      <c r="BA312" s="236"/>
      <c r="BB312" s="242"/>
      <c r="BC312" s="239"/>
      <c r="BD312" s="293"/>
      <c r="BE312" s="296"/>
      <c r="BF312" s="296"/>
      <c r="BG312" s="299"/>
    </row>
    <row r="313" spans="2:67" ht="28.15" hidden="1" customHeight="1" outlineLevel="1">
      <c r="B313" s="34"/>
      <c r="C313" s="265">
        <v>3</v>
      </c>
      <c r="D313" s="54"/>
      <c r="E313" s="53"/>
      <c r="F313" s="53"/>
      <c r="G313" s="52"/>
      <c r="H313" s="259"/>
      <c r="I313" s="269"/>
      <c r="J313" s="269"/>
      <c r="K313" s="269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44"/>
      <c r="AK313" s="244"/>
      <c r="AL313" s="44"/>
      <c r="AM313" s="211"/>
      <c r="AN313" s="211"/>
      <c r="AO313" s="247">
        <f>SUMPRODUCT(LEN($M313:$AE316)-LEN(SUBSTITUTE($M313:$AE316,"A", "")))</f>
        <v>0</v>
      </c>
      <c r="AP313" s="240">
        <f>SUMPRODUCT(LEN($AH313:$AH316)-LEN(SUBSTITUTE($AH313:$AH316,"A", "")))</f>
        <v>0</v>
      </c>
      <c r="AQ313" s="237">
        <f>SUMPRODUCT(LEN($AG313:$AG316)-LEN(SUBSTITUTE($AG313:$AG316,"A", "")))</f>
        <v>0</v>
      </c>
      <c r="AR313" s="234">
        <f>SUMPRODUCT(LEN($M313:$AE316)-LEN(SUBSTITUTE($M313:$AE316,"S", "")))</f>
        <v>0</v>
      </c>
      <c r="AS313" s="240">
        <f>SUMPRODUCT(LEN($AH313:$AH316)-LEN(SUBSTITUTE($AH313:$AH316,"S", "")))</f>
        <v>0</v>
      </c>
      <c r="AT313" s="237">
        <f>SUMPRODUCT(LEN($AG313:$AG316)-LEN(SUBSTITUTE($AG313:$AG316,"S", "")))</f>
        <v>0</v>
      </c>
      <c r="AU313" s="234">
        <f>SUMPRODUCT(LEN($M313:$AE316)-LEN(SUBSTITUTE($M313:$AE316,"F", "")))</f>
        <v>0</v>
      </c>
      <c r="AV313" s="240">
        <f>SUMPRODUCT(LEN($AH313:$AH316)-LEN(SUBSTITUTE($AH313:$AH316,"F", "")))</f>
        <v>0</v>
      </c>
      <c r="AW313" s="237">
        <f>SUMPRODUCT(LEN($AG313:$AG316)-LEN(SUBSTITUTE($AG313:$AG316,"F", "")))</f>
        <v>0</v>
      </c>
      <c r="AX313" s="234">
        <f>SUMPRODUCT(LEN($M313:$AE316)-LEN(SUBSTITUTE($M313:$AE316,"G", "")))</f>
        <v>0</v>
      </c>
      <c r="AY313" s="240">
        <f>SUMPRODUCT(LEN($AH313:$AH316)-LEN(SUBSTITUTE($AH313:$AH316,"G", "")))</f>
        <v>0</v>
      </c>
      <c r="AZ313" s="237">
        <f>SUMPRODUCT(LEN($AG313:$AG316)-LEN(SUBSTITUTE($AG313:$AG316,"G", "")))</f>
        <v>0</v>
      </c>
      <c r="BA313" s="234">
        <f>SUMPRODUCT(LEN($M313:$AE316)-LEN(SUBSTITUTE($M313:$AE316,"M", "")))</f>
        <v>0</v>
      </c>
      <c r="BB313" s="240">
        <f>SUMPRODUCT(LEN($AH313:$AH316)-LEN(SUBSTITUTE($AH313:$AH316,"M", "")))</f>
        <v>0</v>
      </c>
      <c r="BC313" s="237">
        <f>SUMPRODUCT(LEN($AG313:$AG316)-LEN(SUBSTITUTE($AG313:$AG316,"M", "")))</f>
        <v>0</v>
      </c>
      <c r="BD313" s="291">
        <f>SUMPRODUCT(LEN($AI313:$AI316)-LEN(SUBSTITUTE($AI313:$AI316,"S", "")))</f>
        <v>0</v>
      </c>
      <c r="BE313" s="294">
        <f>SUMPRODUCT(LEN($AI313:$AI316)-LEN(SUBSTITUTE($AI313:$AI316,"F", "")))</f>
        <v>0</v>
      </c>
      <c r="BF313" s="294">
        <f>SUMPRODUCT(LEN($AI313:$AI316)-LEN(SUBSTITUTE($AI313:$AI316,"G", "")))</f>
        <v>0</v>
      </c>
      <c r="BG313" s="297">
        <f>SUMPRODUCT(LEN($AI313:$AI316)-LEN(SUBSTITUTE($AI313:$AI316,"M", "")))</f>
        <v>0</v>
      </c>
    </row>
    <row r="314" spans="2:67" ht="28.15" hidden="1" customHeight="1" outlineLevel="1" thickBot="1">
      <c r="B314" s="34"/>
      <c r="C314" s="266"/>
      <c r="D314" s="43"/>
      <c r="E314" s="42"/>
      <c r="F314" s="42"/>
      <c r="G314" s="41"/>
      <c r="H314" s="260"/>
      <c r="I314" s="270"/>
      <c r="J314" s="270"/>
      <c r="K314" s="270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45"/>
      <c r="AK314" s="245"/>
      <c r="AL314" s="23"/>
      <c r="AM314" s="211"/>
      <c r="AN314" s="211"/>
      <c r="AO314" s="248"/>
      <c r="AP314" s="241"/>
      <c r="AQ314" s="238"/>
      <c r="AR314" s="235"/>
      <c r="AS314" s="241"/>
      <c r="AT314" s="238"/>
      <c r="AU314" s="235"/>
      <c r="AV314" s="241"/>
      <c r="AW314" s="238"/>
      <c r="AX314" s="235"/>
      <c r="AY314" s="241"/>
      <c r="AZ314" s="238"/>
      <c r="BA314" s="235"/>
      <c r="BB314" s="241"/>
      <c r="BC314" s="238"/>
      <c r="BD314" s="292"/>
      <c r="BE314" s="295"/>
      <c r="BF314" s="295"/>
      <c r="BG314" s="298"/>
    </row>
    <row r="315" spans="2:67" ht="28.15" hidden="1" customHeight="1" outlineLevel="1">
      <c r="B315" s="34"/>
      <c r="C315" s="267"/>
      <c r="D315" s="33"/>
      <c r="E315" s="32"/>
      <c r="F315" s="32"/>
      <c r="G315" s="31"/>
      <c r="H315" s="257"/>
      <c r="I315" s="271"/>
      <c r="J315" s="271"/>
      <c r="K315" s="271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45"/>
      <c r="AK315" s="245"/>
      <c r="AL315" s="23"/>
      <c r="AM315" s="211"/>
      <c r="AN315" s="211"/>
      <c r="AO315" s="248"/>
      <c r="AP315" s="241"/>
      <c r="AQ315" s="238"/>
      <c r="AR315" s="235"/>
      <c r="AS315" s="241"/>
      <c r="AT315" s="238"/>
      <c r="AU315" s="235"/>
      <c r="AV315" s="241"/>
      <c r="AW315" s="238"/>
      <c r="AX315" s="235"/>
      <c r="AY315" s="241"/>
      <c r="AZ315" s="238"/>
      <c r="BA315" s="235"/>
      <c r="BB315" s="241"/>
      <c r="BC315" s="238"/>
      <c r="BD315" s="292"/>
      <c r="BE315" s="295"/>
      <c r="BF315" s="295"/>
      <c r="BG315" s="298"/>
    </row>
    <row r="316" spans="2:67" ht="28.15" hidden="1" customHeight="1" outlineLevel="1" thickBot="1">
      <c r="B316" s="22"/>
      <c r="C316" s="268"/>
      <c r="D316" s="21"/>
      <c r="E316" s="20"/>
      <c r="F316" s="20"/>
      <c r="G316" s="19"/>
      <c r="H316" s="258"/>
      <c r="I316" s="272"/>
      <c r="J316" s="272"/>
      <c r="K316" s="27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46"/>
      <c r="AK316" s="246"/>
      <c r="AL316" s="11"/>
      <c r="AM316" s="211"/>
      <c r="AN316" s="211"/>
      <c r="AO316" s="249"/>
      <c r="AP316" s="242"/>
      <c r="AQ316" s="239"/>
      <c r="AR316" s="236"/>
      <c r="AS316" s="242"/>
      <c r="AT316" s="239"/>
      <c r="AU316" s="236"/>
      <c r="AV316" s="242"/>
      <c r="AW316" s="239"/>
      <c r="AX316" s="236"/>
      <c r="AY316" s="242"/>
      <c r="AZ316" s="239"/>
      <c r="BA316" s="236"/>
      <c r="BB316" s="242"/>
      <c r="BC316" s="239"/>
      <c r="BD316" s="293"/>
      <c r="BE316" s="296"/>
      <c r="BF316" s="296"/>
      <c r="BG316" s="299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29" t="s">
        <v>287</v>
      </c>
      <c r="M317" s="278"/>
      <c r="N317" s="229" t="s">
        <v>286</v>
      </c>
      <c r="O317" s="278"/>
      <c r="P317" s="229" t="s">
        <v>286</v>
      </c>
      <c r="Q317" s="230"/>
      <c r="R317" s="229" t="s">
        <v>286</v>
      </c>
      <c r="S317" s="230"/>
      <c r="T317" s="229" t="s">
        <v>286</v>
      </c>
      <c r="U317" s="230"/>
      <c r="V317" s="229" t="s">
        <v>286</v>
      </c>
      <c r="W317" s="230"/>
      <c r="X317" s="229" t="s">
        <v>286</v>
      </c>
      <c r="Y317" s="230"/>
      <c r="Z317" s="229" t="s">
        <v>286</v>
      </c>
      <c r="AA317" s="230"/>
      <c r="AB317" s="229" t="s">
        <v>286</v>
      </c>
      <c r="AC317" s="230"/>
      <c r="AD317" s="229" t="s">
        <v>286</v>
      </c>
      <c r="AE317" s="230"/>
      <c r="AF317" s="243" t="s">
        <v>285</v>
      </c>
      <c r="AG317" s="230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190</v>
      </c>
      <c r="E318" s="275">
        <v>2757.05</v>
      </c>
      <c r="F318" s="276"/>
      <c r="G318" s="277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13</v>
      </c>
      <c r="AP318" s="70">
        <f t="shared" si="22"/>
        <v>3</v>
      </c>
      <c r="AQ318" s="69">
        <f t="shared" si="22"/>
        <v>0</v>
      </c>
      <c r="AR318" s="71">
        <f t="shared" si="22"/>
        <v>27</v>
      </c>
      <c r="AS318" s="70">
        <f t="shared" si="22"/>
        <v>8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3</v>
      </c>
      <c r="AY318" s="70">
        <f t="shared" si="22"/>
        <v>0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16</v>
      </c>
      <c r="BL318" s="5">
        <f>SUM(AR318:AT318,BD318)</f>
        <v>35</v>
      </c>
      <c r="BM318" s="5">
        <f>SUM(AU318:AW318,BE318)</f>
        <v>0</v>
      </c>
      <c r="BN318" s="5">
        <f>SUM(AX318:AZ318,BF318)</f>
        <v>3</v>
      </c>
      <c r="BO318" s="5">
        <f>SUM(BA318:BC318,BG318)</f>
        <v>0</v>
      </c>
    </row>
    <row r="319" spans="2:67" ht="28.15" customHeight="1" outlineLevel="1">
      <c r="B319" s="34"/>
      <c r="C319" s="265">
        <v>1</v>
      </c>
      <c r="D319" s="54"/>
      <c r="E319" s="53"/>
      <c r="F319" s="53"/>
      <c r="G319" s="52"/>
      <c r="H319" s="259" t="s">
        <v>329</v>
      </c>
      <c r="I319" s="269">
        <v>84</v>
      </c>
      <c r="J319" s="269">
        <v>20</v>
      </c>
      <c r="K319" s="269">
        <v>5</v>
      </c>
      <c r="L319" s="48">
        <v>1</v>
      </c>
      <c r="M319" s="47" t="s">
        <v>423</v>
      </c>
      <c r="N319" s="48">
        <v>5</v>
      </c>
      <c r="O319" s="47" t="s">
        <v>422</v>
      </c>
      <c r="P319" s="48">
        <v>9</v>
      </c>
      <c r="Q319" s="47" t="s">
        <v>451</v>
      </c>
      <c r="R319" s="48">
        <v>13</v>
      </c>
      <c r="S319" s="47" t="s">
        <v>418</v>
      </c>
      <c r="T319" s="48">
        <v>17</v>
      </c>
      <c r="U319" s="47"/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503</v>
      </c>
      <c r="AI319" s="45"/>
      <c r="AJ319" s="244"/>
      <c r="AK319" s="244"/>
      <c r="AL319" s="44"/>
      <c r="AM319" s="247">
        <f>SUMPRODUCT(LEN($M319:$AE322)-LEN(SUBSTITUTE($M319:$AE322,"/", "")))/2</f>
        <v>2</v>
      </c>
      <c r="AN319" s="300">
        <f>SUMPRODUCT(LEN($M319:$AE322)-LEN(SUBSTITUTE($M319:$AE322,"-", "")))</f>
        <v>0</v>
      </c>
      <c r="AO319" s="247">
        <f>SUMPRODUCT(LEN($M319:$AE322)-LEN(SUBSTITUTE($M319:$AE322,"A", "")))</f>
        <v>13</v>
      </c>
      <c r="AP319" s="240">
        <f>SUMPRODUCT(LEN($AH319:$AH322)-LEN(SUBSTITUTE($AH319:$AH322,"A", "")))</f>
        <v>3</v>
      </c>
      <c r="AQ319" s="237">
        <f>SUMPRODUCT(LEN($AG319:$AG322)-LEN(SUBSTITUTE($AG319:$AG322,"A", "")))</f>
        <v>0</v>
      </c>
      <c r="AR319" s="234">
        <f>SUMPRODUCT(LEN($M319:$AE322)-LEN(SUBSTITUTE($M319:$AE322,"S", "")))</f>
        <v>27</v>
      </c>
      <c r="AS319" s="240">
        <f>SUMPRODUCT(LEN($AH319:$AH322)-LEN(SUBSTITUTE($AH319:$AH322,"S", "")))</f>
        <v>8</v>
      </c>
      <c r="AT319" s="237">
        <f>SUMPRODUCT(LEN($AG319:$AG322)-LEN(SUBSTITUTE($AG319:$AG322,"S", "")))</f>
        <v>0</v>
      </c>
      <c r="AU319" s="234">
        <f>SUMPRODUCT(LEN($M319:$AE322)-LEN(SUBSTITUTE($M319:$AE322,"F", "")))</f>
        <v>0</v>
      </c>
      <c r="AV319" s="240">
        <f>SUMPRODUCT(LEN($AH319:$AH322)-LEN(SUBSTITUTE($AH319:$AH322,"F", "")))</f>
        <v>0</v>
      </c>
      <c r="AW319" s="237">
        <f>SUMPRODUCT(LEN($AG319:$AG322)-LEN(SUBSTITUTE($AG319:$AG322,"F", "")))</f>
        <v>0</v>
      </c>
      <c r="AX319" s="234">
        <f>SUMPRODUCT(LEN($M319:$AE322)-LEN(SUBSTITUTE($M319:$AE322,"G", "")))</f>
        <v>3</v>
      </c>
      <c r="AY319" s="240">
        <f>SUMPRODUCT(LEN($AH319:$AH322)-LEN(SUBSTITUTE($AH319:$AH322,"G", "")))</f>
        <v>0</v>
      </c>
      <c r="AZ319" s="237">
        <f>SUMPRODUCT(LEN($AG319:$AG322)-LEN(SUBSTITUTE($AG319:$AG322,"G", "")))</f>
        <v>0</v>
      </c>
      <c r="BA319" s="234">
        <f>SUMPRODUCT(LEN($M319:$AE322)-LEN(SUBSTITUTE($M319:$AE322,"M", "")))</f>
        <v>0</v>
      </c>
      <c r="BB319" s="240">
        <f>SUMPRODUCT(LEN($AH319:$AH322)-LEN(SUBSTITUTE($AH319:$AH322,"M", "")))</f>
        <v>0</v>
      </c>
      <c r="BC319" s="237">
        <f>SUMPRODUCT(LEN($AG319:$AG322)-LEN(SUBSTITUTE($AG319:$AG322,"M", "")))</f>
        <v>0</v>
      </c>
      <c r="BD319" s="291">
        <f>SUMPRODUCT(LEN($AI319:$AI322)-LEN(SUBSTITUTE($AI319:$AI322,"S", "")))</f>
        <v>0</v>
      </c>
      <c r="BE319" s="294">
        <f>SUMPRODUCT(LEN($AI319:$AI322)-LEN(SUBSTITUTE($AI319:$AI322,"F", "")))</f>
        <v>0</v>
      </c>
      <c r="BF319" s="294">
        <f>SUMPRODUCT(LEN($AI319:$AI322)-LEN(SUBSTITUTE($AI319:$AI322,"G", "")))</f>
        <v>0</v>
      </c>
      <c r="BG319" s="297">
        <f>SUMPRODUCT(LEN($AI319:$AI322)-LEN(SUBSTITUTE($AI319:$AI322,"M", "")))</f>
        <v>0</v>
      </c>
    </row>
    <row r="320" spans="2:67" ht="28.15" customHeight="1" outlineLevel="1" thickBot="1">
      <c r="B320" s="34"/>
      <c r="C320" s="266"/>
      <c r="D320" s="43"/>
      <c r="E320" s="42"/>
      <c r="F320" s="42"/>
      <c r="G320" s="41"/>
      <c r="H320" s="260"/>
      <c r="I320" s="270"/>
      <c r="J320" s="270"/>
      <c r="K320" s="270"/>
      <c r="L320" s="37">
        <v>2</v>
      </c>
      <c r="M320" s="36" t="s">
        <v>502</v>
      </c>
      <c r="N320" s="37">
        <v>6</v>
      </c>
      <c r="O320" s="36" t="s">
        <v>501</v>
      </c>
      <c r="P320" s="37">
        <v>10</v>
      </c>
      <c r="Q320" s="36" t="s">
        <v>427</v>
      </c>
      <c r="R320" s="37">
        <v>14</v>
      </c>
      <c r="S320" s="36" t="s">
        <v>417</v>
      </c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45"/>
      <c r="AK320" s="245"/>
      <c r="AL320" s="23"/>
      <c r="AM320" s="248"/>
      <c r="AN320" s="301"/>
      <c r="AO320" s="248"/>
      <c r="AP320" s="241"/>
      <c r="AQ320" s="238"/>
      <c r="AR320" s="235"/>
      <c r="AS320" s="241"/>
      <c r="AT320" s="238"/>
      <c r="AU320" s="235"/>
      <c r="AV320" s="241"/>
      <c r="AW320" s="238"/>
      <c r="AX320" s="235"/>
      <c r="AY320" s="241"/>
      <c r="AZ320" s="238"/>
      <c r="BA320" s="235"/>
      <c r="BB320" s="241"/>
      <c r="BC320" s="238"/>
      <c r="BD320" s="292"/>
      <c r="BE320" s="295"/>
      <c r="BF320" s="295"/>
      <c r="BG320" s="298"/>
    </row>
    <row r="321" spans="2:67" ht="28.15" customHeight="1" outlineLevel="1">
      <c r="B321" s="34"/>
      <c r="C321" s="267"/>
      <c r="D321" s="33"/>
      <c r="E321" s="32"/>
      <c r="F321" s="32"/>
      <c r="G321" s="31"/>
      <c r="H321" s="257">
        <v>196</v>
      </c>
      <c r="I321" s="271"/>
      <c r="J321" s="271"/>
      <c r="K321" s="271"/>
      <c r="L321" s="27">
        <v>3</v>
      </c>
      <c r="M321" s="26" t="s">
        <v>469</v>
      </c>
      <c r="N321" s="27">
        <v>7</v>
      </c>
      <c r="O321" s="26" t="s">
        <v>451</v>
      </c>
      <c r="P321" s="27">
        <v>11</v>
      </c>
      <c r="Q321" s="26" t="s">
        <v>423</v>
      </c>
      <c r="R321" s="27">
        <v>15</v>
      </c>
      <c r="S321" s="26" t="s">
        <v>417</v>
      </c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45"/>
      <c r="AK321" s="245"/>
      <c r="AL321" s="23"/>
      <c r="AM321" s="248"/>
      <c r="AN321" s="301"/>
      <c r="AO321" s="248"/>
      <c r="AP321" s="241"/>
      <c r="AQ321" s="238"/>
      <c r="AR321" s="235"/>
      <c r="AS321" s="241"/>
      <c r="AT321" s="238"/>
      <c r="AU321" s="235"/>
      <c r="AV321" s="241"/>
      <c r="AW321" s="238"/>
      <c r="AX321" s="235"/>
      <c r="AY321" s="241"/>
      <c r="AZ321" s="238"/>
      <c r="BA321" s="235"/>
      <c r="BB321" s="241"/>
      <c r="BC321" s="238"/>
      <c r="BD321" s="292"/>
      <c r="BE321" s="295"/>
      <c r="BF321" s="295"/>
      <c r="BG321" s="298"/>
    </row>
    <row r="322" spans="2:67" ht="28.15" customHeight="1" outlineLevel="1" thickBot="1">
      <c r="B322" s="34"/>
      <c r="C322" s="273"/>
      <c r="D322" s="64"/>
      <c r="E322" s="63"/>
      <c r="F322" s="63"/>
      <c r="G322" s="62"/>
      <c r="H322" s="258"/>
      <c r="I322" s="274"/>
      <c r="J322" s="274"/>
      <c r="K322" s="274"/>
      <c r="L322" s="59">
        <v>4</v>
      </c>
      <c r="M322" s="215" t="s">
        <v>500</v>
      </c>
      <c r="N322" s="59">
        <v>8</v>
      </c>
      <c r="O322" s="58" t="s">
        <v>451</v>
      </c>
      <c r="P322" s="59">
        <v>12</v>
      </c>
      <c r="Q322" s="58" t="s">
        <v>418</v>
      </c>
      <c r="R322" s="59">
        <v>16</v>
      </c>
      <c r="S322" s="58"/>
      <c r="T322" s="59">
        <v>20</v>
      </c>
      <c r="U322" s="58"/>
      <c r="V322" s="59">
        <v>24</v>
      </c>
      <c r="W322" s="58"/>
      <c r="X322" s="59">
        <v>28</v>
      </c>
      <c r="Y322" s="58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50"/>
      <c r="AK322" s="250"/>
      <c r="AL322" s="55"/>
      <c r="AM322" s="249"/>
      <c r="AN322" s="302"/>
      <c r="AO322" s="249"/>
      <c r="AP322" s="242"/>
      <c r="AQ322" s="239"/>
      <c r="AR322" s="236"/>
      <c r="AS322" s="242"/>
      <c r="AT322" s="239"/>
      <c r="AU322" s="236"/>
      <c r="AV322" s="242"/>
      <c r="AW322" s="239"/>
      <c r="AX322" s="236"/>
      <c r="AY322" s="242"/>
      <c r="AZ322" s="239"/>
      <c r="BA322" s="236"/>
      <c r="BB322" s="242"/>
      <c r="BC322" s="239"/>
      <c r="BD322" s="293"/>
      <c r="BE322" s="296"/>
      <c r="BF322" s="296"/>
      <c r="BG322" s="299"/>
    </row>
    <row r="323" spans="2:67" ht="28.15" hidden="1" customHeight="1" outlineLevel="1">
      <c r="B323" s="34"/>
      <c r="C323" s="265">
        <v>2</v>
      </c>
      <c r="D323" s="54"/>
      <c r="E323" s="53"/>
      <c r="F323" s="53"/>
      <c r="G323" s="52"/>
      <c r="H323" s="259"/>
      <c r="I323" s="269"/>
      <c r="J323" s="269"/>
      <c r="K323" s="269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51"/>
      <c r="AK323" s="254"/>
      <c r="AL323" s="44"/>
      <c r="AM323" s="211"/>
      <c r="AN323" s="211"/>
      <c r="AO323" s="247">
        <f>SUMPRODUCT(LEN($M323:$AE326)-LEN(SUBSTITUTE($M323:$AE326,"A", "")))</f>
        <v>0</v>
      </c>
      <c r="AP323" s="240">
        <f>SUMPRODUCT(LEN($AH323:$AH326)-LEN(SUBSTITUTE($AH323:$AH326,"A", "")))</f>
        <v>0</v>
      </c>
      <c r="AQ323" s="237">
        <f>SUMPRODUCT(LEN($AG323:$AG326)-LEN(SUBSTITUTE($AG323:$AG326,"A", "")))</f>
        <v>0</v>
      </c>
      <c r="AR323" s="234">
        <f>SUMPRODUCT(LEN($M323:$AE326)-LEN(SUBSTITUTE($M323:$AE326,"S", "")))</f>
        <v>0</v>
      </c>
      <c r="AS323" s="240">
        <f>SUMPRODUCT(LEN($AH323:$AH326)-LEN(SUBSTITUTE($AH323:$AH326,"S", "")))</f>
        <v>0</v>
      </c>
      <c r="AT323" s="237">
        <f>SUMPRODUCT(LEN($AG323:$AG326)-LEN(SUBSTITUTE($AG323:$AG326,"S", "")))</f>
        <v>0</v>
      </c>
      <c r="AU323" s="234">
        <f>SUMPRODUCT(LEN($M323:$AE326)-LEN(SUBSTITUTE($M323:$AE326,"F", "")))</f>
        <v>0</v>
      </c>
      <c r="AV323" s="240">
        <f>SUMPRODUCT(LEN($AH323:$AH326)-LEN(SUBSTITUTE($AH323:$AH326,"F", "")))</f>
        <v>0</v>
      </c>
      <c r="AW323" s="237">
        <f>SUMPRODUCT(LEN($AG323:$AG326)-LEN(SUBSTITUTE($AG323:$AG326,"F", "")))</f>
        <v>0</v>
      </c>
      <c r="AX323" s="234">
        <f>SUMPRODUCT(LEN($M323:$AE326)-LEN(SUBSTITUTE($M323:$AE326,"G", "")))</f>
        <v>0</v>
      </c>
      <c r="AY323" s="240">
        <f>SUMPRODUCT(LEN($AH323:$AH326)-LEN(SUBSTITUTE($AH323:$AH326,"G", "")))</f>
        <v>0</v>
      </c>
      <c r="AZ323" s="237">
        <f>SUMPRODUCT(LEN($AG323:$AG326)-LEN(SUBSTITUTE($AG323:$AG326,"G", "")))</f>
        <v>0</v>
      </c>
      <c r="BA323" s="234">
        <f>SUMPRODUCT(LEN($M323:$AE326)-LEN(SUBSTITUTE($M323:$AE326,"M", "")))</f>
        <v>0</v>
      </c>
      <c r="BB323" s="240">
        <f>SUMPRODUCT(LEN($AH323:$AH326)-LEN(SUBSTITUTE($AH323:$AH326,"M", "")))</f>
        <v>0</v>
      </c>
      <c r="BC323" s="237">
        <f>SUMPRODUCT(LEN($AG323:$AG326)-LEN(SUBSTITUTE($AG323:$AG326,"M", "")))</f>
        <v>0</v>
      </c>
      <c r="BD323" s="291">
        <f>SUMPRODUCT(LEN($AI323:$AI326)-LEN(SUBSTITUTE($AI323:$AI326,"S", "")))</f>
        <v>0</v>
      </c>
      <c r="BE323" s="294">
        <f>SUMPRODUCT(LEN($AI323:$AI326)-LEN(SUBSTITUTE($AI323:$AI326,"F", "")))</f>
        <v>0</v>
      </c>
      <c r="BF323" s="294">
        <f>SUMPRODUCT(LEN($AI323:$AI326)-LEN(SUBSTITUTE($AI323:$AI326,"G", "")))</f>
        <v>0</v>
      </c>
      <c r="BG323" s="297">
        <f>SUMPRODUCT(LEN($AI323:$AI326)-LEN(SUBSTITUTE($AI323:$AI326,"M", "")))</f>
        <v>0</v>
      </c>
    </row>
    <row r="324" spans="2:67" ht="28.15" hidden="1" customHeight="1" outlineLevel="1" thickBot="1">
      <c r="B324" s="34"/>
      <c r="C324" s="266"/>
      <c r="D324" s="43"/>
      <c r="E324" s="42"/>
      <c r="F324" s="42"/>
      <c r="G324" s="41"/>
      <c r="H324" s="260"/>
      <c r="I324" s="270"/>
      <c r="J324" s="270"/>
      <c r="K324" s="270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52"/>
      <c r="AK324" s="255"/>
      <c r="AL324" s="23"/>
      <c r="AM324" s="211"/>
      <c r="AN324" s="211"/>
      <c r="AO324" s="248"/>
      <c r="AP324" s="241"/>
      <c r="AQ324" s="238"/>
      <c r="AR324" s="235"/>
      <c r="AS324" s="241"/>
      <c r="AT324" s="238"/>
      <c r="AU324" s="235"/>
      <c r="AV324" s="241"/>
      <c r="AW324" s="238"/>
      <c r="AX324" s="235"/>
      <c r="AY324" s="241"/>
      <c r="AZ324" s="238"/>
      <c r="BA324" s="235"/>
      <c r="BB324" s="241"/>
      <c r="BC324" s="238"/>
      <c r="BD324" s="292"/>
      <c r="BE324" s="295"/>
      <c r="BF324" s="295"/>
      <c r="BG324" s="298"/>
    </row>
    <row r="325" spans="2:67" ht="28.15" hidden="1" customHeight="1" outlineLevel="1">
      <c r="B325" s="34"/>
      <c r="C325" s="267"/>
      <c r="D325" s="33"/>
      <c r="E325" s="32"/>
      <c r="F325" s="32"/>
      <c r="G325" s="31"/>
      <c r="H325" s="257"/>
      <c r="I325" s="271"/>
      <c r="J325" s="271"/>
      <c r="K325" s="271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52"/>
      <c r="AK325" s="255"/>
      <c r="AL325" s="23"/>
      <c r="AM325" s="211"/>
      <c r="AN325" s="211"/>
      <c r="AO325" s="248"/>
      <c r="AP325" s="241"/>
      <c r="AQ325" s="238"/>
      <c r="AR325" s="235"/>
      <c r="AS325" s="241"/>
      <c r="AT325" s="238"/>
      <c r="AU325" s="235"/>
      <c r="AV325" s="241"/>
      <c r="AW325" s="238"/>
      <c r="AX325" s="235"/>
      <c r="AY325" s="241"/>
      <c r="AZ325" s="238"/>
      <c r="BA325" s="235"/>
      <c r="BB325" s="241"/>
      <c r="BC325" s="238"/>
      <c r="BD325" s="292"/>
      <c r="BE325" s="295"/>
      <c r="BF325" s="295"/>
      <c r="BG325" s="298"/>
    </row>
    <row r="326" spans="2:67" ht="28.15" hidden="1" customHeight="1" outlineLevel="1" thickBot="1">
      <c r="B326" s="34"/>
      <c r="C326" s="273"/>
      <c r="D326" s="64"/>
      <c r="E326" s="63"/>
      <c r="F326" s="63"/>
      <c r="G326" s="62"/>
      <c r="H326" s="258"/>
      <c r="I326" s="274"/>
      <c r="J326" s="274"/>
      <c r="K326" s="274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53"/>
      <c r="AK326" s="256"/>
      <c r="AL326" s="55"/>
      <c r="AM326" s="211"/>
      <c r="AN326" s="211"/>
      <c r="AO326" s="249"/>
      <c r="AP326" s="242"/>
      <c r="AQ326" s="239"/>
      <c r="AR326" s="236"/>
      <c r="AS326" s="242"/>
      <c r="AT326" s="239"/>
      <c r="AU326" s="236"/>
      <c r="AV326" s="242"/>
      <c r="AW326" s="239"/>
      <c r="AX326" s="236"/>
      <c r="AY326" s="242"/>
      <c r="AZ326" s="239"/>
      <c r="BA326" s="236"/>
      <c r="BB326" s="242"/>
      <c r="BC326" s="239"/>
      <c r="BD326" s="293"/>
      <c r="BE326" s="296"/>
      <c r="BF326" s="296"/>
      <c r="BG326" s="299"/>
    </row>
    <row r="327" spans="2:67" ht="28.15" hidden="1" customHeight="1" outlineLevel="1">
      <c r="B327" s="34"/>
      <c r="C327" s="265">
        <v>3</v>
      </c>
      <c r="D327" s="54"/>
      <c r="E327" s="53"/>
      <c r="F327" s="53"/>
      <c r="G327" s="52"/>
      <c r="H327" s="259"/>
      <c r="I327" s="269"/>
      <c r="J327" s="269"/>
      <c r="K327" s="269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44"/>
      <c r="AK327" s="244"/>
      <c r="AL327" s="44"/>
      <c r="AM327" s="211"/>
      <c r="AN327" s="211"/>
      <c r="AO327" s="247">
        <f>SUMPRODUCT(LEN($M327:$AE330)-LEN(SUBSTITUTE($M327:$AE330,"A", "")))</f>
        <v>0</v>
      </c>
      <c r="AP327" s="240">
        <f>SUMPRODUCT(LEN($AH327:$AH330)-LEN(SUBSTITUTE($AH327:$AH330,"A", "")))</f>
        <v>0</v>
      </c>
      <c r="AQ327" s="237">
        <f>SUMPRODUCT(LEN($AG327:$AG330)-LEN(SUBSTITUTE($AG327:$AG330,"A", "")))</f>
        <v>0</v>
      </c>
      <c r="AR327" s="234">
        <f>SUMPRODUCT(LEN($M327:$AE330)-LEN(SUBSTITUTE($M327:$AE330,"S", "")))</f>
        <v>0</v>
      </c>
      <c r="AS327" s="240">
        <f>SUMPRODUCT(LEN($AH327:$AH330)-LEN(SUBSTITUTE($AH327:$AH330,"S", "")))</f>
        <v>0</v>
      </c>
      <c r="AT327" s="237">
        <f>SUMPRODUCT(LEN($AG327:$AG330)-LEN(SUBSTITUTE($AG327:$AG330,"S", "")))</f>
        <v>0</v>
      </c>
      <c r="AU327" s="234">
        <f>SUMPRODUCT(LEN($M327:$AE330)-LEN(SUBSTITUTE($M327:$AE330,"F", "")))</f>
        <v>0</v>
      </c>
      <c r="AV327" s="240">
        <f>SUMPRODUCT(LEN($AH327:$AH330)-LEN(SUBSTITUTE($AH327:$AH330,"F", "")))</f>
        <v>0</v>
      </c>
      <c r="AW327" s="237">
        <f>SUMPRODUCT(LEN($AG327:$AG330)-LEN(SUBSTITUTE($AG327:$AG330,"F", "")))</f>
        <v>0</v>
      </c>
      <c r="AX327" s="234">
        <f>SUMPRODUCT(LEN($M327:$AE330)-LEN(SUBSTITUTE($M327:$AE330,"G", "")))</f>
        <v>0</v>
      </c>
      <c r="AY327" s="240">
        <f>SUMPRODUCT(LEN($AH327:$AH330)-LEN(SUBSTITUTE($AH327:$AH330,"G", "")))</f>
        <v>0</v>
      </c>
      <c r="AZ327" s="237">
        <f>SUMPRODUCT(LEN($AG327:$AG330)-LEN(SUBSTITUTE($AG327:$AG330,"G", "")))</f>
        <v>0</v>
      </c>
      <c r="BA327" s="234">
        <f>SUMPRODUCT(LEN($M327:$AE330)-LEN(SUBSTITUTE($M327:$AE330,"M", "")))</f>
        <v>0</v>
      </c>
      <c r="BB327" s="240">
        <f>SUMPRODUCT(LEN($AH327:$AH330)-LEN(SUBSTITUTE($AH327:$AH330,"M", "")))</f>
        <v>0</v>
      </c>
      <c r="BC327" s="237">
        <f>SUMPRODUCT(LEN($AG327:$AG330)-LEN(SUBSTITUTE($AG327:$AG330,"M", "")))</f>
        <v>0</v>
      </c>
      <c r="BD327" s="291">
        <f>SUMPRODUCT(LEN($AI327:$AI330)-LEN(SUBSTITUTE($AI327:$AI330,"S", "")))</f>
        <v>0</v>
      </c>
      <c r="BE327" s="294">
        <f>SUMPRODUCT(LEN($AI327:$AI330)-LEN(SUBSTITUTE($AI327:$AI330,"F", "")))</f>
        <v>0</v>
      </c>
      <c r="BF327" s="294">
        <f>SUMPRODUCT(LEN($AI327:$AI330)-LEN(SUBSTITUTE($AI327:$AI330,"G", "")))</f>
        <v>0</v>
      </c>
      <c r="BG327" s="297">
        <f>SUMPRODUCT(LEN($AI327:$AI330)-LEN(SUBSTITUTE($AI327:$AI330,"M", "")))</f>
        <v>0</v>
      </c>
    </row>
    <row r="328" spans="2:67" ht="28.15" hidden="1" customHeight="1" outlineLevel="1" thickBot="1">
      <c r="B328" s="34"/>
      <c r="C328" s="266"/>
      <c r="D328" s="43"/>
      <c r="E328" s="42"/>
      <c r="F328" s="42"/>
      <c r="G328" s="41"/>
      <c r="H328" s="260"/>
      <c r="I328" s="270"/>
      <c r="J328" s="270"/>
      <c r="K328" s="270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45"/>
      <c r="AK328" s="245"/>
      <c r="AL328" s="23"/>
      <c r="AM328" s="211"/>
      <c r="AN328" s="211"/>
      <c r="AO328" s="248"/>
      <c r="AP328" s="241"/>
      <c r="AQ328" s="238"/>
      <c r="AR328" s="235"/>
      <c r="AS328" s="241"/>
      <c r="AT328" s="238"/>
      <c r="AU328" s="235"/>
      <c r="AV328" s="241"/>
      <c r="AW328" s="238"/>
      <c r="AX328" s="235"/>
      <c r="AY328" s="241"/>
      <c r="AZ328" s="238"/>
      <c r="BA328" s="235"/>
      <c r="BB328" s="241"/>
      <c r="BC328" s="238"/>
      <c r="BD328" s="292"/>
      <c r="BE328" s="295"/>
      <c r="BF328" s="295"/>
      <c r="BG328" s="298"/>
    </row>
    <row r="329" spans="2:67" ht="28.15" hidden="1" customHeight="1" outlineLevel="1">
      <c r="B329" s="34"/>
      <c r="C329" s="267"/>
      <c r="D329" s="33"/>
      <c r="E329" s="32"/>
      <c r="F329" s="32"/>
      <c r="G329" s="31"/>
      <c r="H329" s="257"/>
      <c r="I329" s="271"/>
      <c r="J329" s="271"/>
      <c r="K329" s="271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45"/>
      <c r="AK329" s="245"/>
      <c r="AL329" s="23"/>
      <c r="AM329" s="211"/>
      <c r="AN329" s="211"/>
      <c r="AO329" s="248"/>
      <c r="AP329" s="241"/>
      <c r="AQ329" s="238"/>
      <c r="AR329" s="235"/>
      <c r="AS329" s="241"/>
      <c r="AT329" s="238"/>
      <c r="AU329" s="235"/>
      <c r="AV329" s="241"/>
      <c r="AW329" s="238"/>
      <c r="AX329" s="235"/>
      <c r="AY329" s="241"/>
      <c r="AZ329" s="238"/>
      <c r="BA329" s="235"/>
      <c r="BB329" s="241"/>
      <c r="BC329" s="238"/>
      <c r="BD329" s="292"/>
      <c r="BE329" s="295"/>
      <c r="BF329" s="295"/>
      <c r="BG329" s="298"/>
    </row>
    <row r="330" spans="2:67" ht="28.15" hidden="1" customHeight="1" outlineLevel="1" thickBot="1">
      <c r="B330" s="22"/>
      <c r="C330" s="268"/>
      <c r="D330" s="21"/>
      <c r="E330" s="20"/>
      <c r="F330" s="20"/>
      <c r="G330" s="19"/>
      <c r="H330" s="258"/>
      <c r="I330" s="272"/>
      <c r="J330" s="272"/>
      <c r="K330" s="27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46"/>
      <c r="AK330" s="246"/>
      <c r="AL330" s="11"/>
      <c r="AM330" s="211"/>
      <c r="AN330" s="211"/>
      <c r="AO330" s="249"/>
      <c r="AP330" s="242"/>
      <c r="AQ330" s="239"/>
      <c r="AR330" s="236"/>
      <c r="AS330" s="242"/>
      <c r="AT330" s="239"/>
      <c r="AU330" s="236"/>
      <c r="AV330" s="242"/>
      <c r="AW330" s="239"/>
      <c r="AX330" s="236"/>
      <c r="AY330" s="242"/>
      <c r="AZ330" s="239"/>
      <c r="BA330" s="236"/>
      <c r="BB330" s="242"/>
      <c r="BC330" s="239"/>
      <c r="BD330" s="293"/>
      <c r="BE330" s="296"/>
      <c r="BF330" s="296"/>
      <c r="BG330" s="299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29" t="s">
        <v>287</v>
      </c>
      <c r="M331" s="278"/>
      <c r="N331" s="229" t="s">
        <v>286</v>
      </c>
      <c r="O331" s="278"/>
      <c r="P331" s="229" t="s">
        <v>286</v>
      </c>
      <c r="Q331" s="230"/>
      <c r="R331" s="229" t="s">
        <v>286</v>
      </c>
      <c r="S331" s="230"/>
      <c r="T331" s="229" t="s">
        <v>286</v>
      </c>
      <c r="U331" s="230"/>
      <c r="V331" s="229" t="s">
        <v>286</v>
      </c>
      <c r="W331" s="230"/>
      <c r="X331" s="229" t="s">
        <v>286</v>
      </c>
      <c r="Y331" s="230"/>
      <c r="Z331" s="229" t="s">
        <v>286</v>
      </c>
      <c r="AA331" s="230"/>
      <c r="AB331" s="229" t="s">
        <v>286</v>
      </c>
      <c r="AC331" s="230"/>
      <c r="AD331" s="229" t="s">
        <v>286</v>
      </c>
      <c r="AE331" s="230"/>
      <c r="AF331" s="243" t="s">
        <v>285</v>
      </c>
      <c r="AG331" s="230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190</v>
      </c>
      <c r="E332" s="275">
        <v>2877.8</v>
      </c>
      <c r="F332" s="276"/>
      <c r="G332" s="277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13</v>
      </c>
      <c r="AP332" s="70">
        <f t="shared" si="23"/>
        <v>6</v>
      </c>
      <c r="AQ332" s="69">
        <f t="shared" si="23"/>
        <v>0</v>
      </c>
      <c r="AR332" s="71">
        <f t="shared" si="23"/>
        <v>24</v>
      </c>
      <c r="AS332" s="70">
        <f t="shared" si="23"/>
        <v>22</v>
      </c>
      <c r="AT332" s="69">
        <f t="shared" si="23"/>
        <v>1</v>
      </c>
      <c r="AU332" s="71">
        <f t="shared" si="23"/>
        <v>1</v>
      </c>
      <c r="AV332" s="70">
        <f t="shared" si="23"/>
        <v>0</v>
      </c>
      <c r="AW332" s="69">
        <f t="shared" si="23"/>
        <v>0</v>
      </c>
      <c r="AX332" s="71">
        <f t="shared" si="23"/>
        <v>4</v>
      </c>
      <c r="AY332" s="70">
        <f t="shared" si="23"/>
        <v>2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19</v>
      </c>
      <c r="BL332" s="5">
        <f>SUM(AR332:AT332,BD332)</f>
        <v>47</v>
      </c>
      <c r="BM332" s="5">
        <f>SUM(AU332:AW332,BE332)</f>
        <v>1</v>
      </c>
      <c r="BN332" s="5">
        <f>SUM(AX332:AZ332,BF332)</f>
        <v>6</v>
      </c>
      <c r="BO332" s="5">
        <f>SUM(BA332:BC332,BG332)</f>
        <v>0</v>
      </c>
    </row>
    <row r="333" spans="2:67" ht="28.15" customHeight="1" outlineLevel="1">
      <c r="B333" s="34"/>
      <c r="C333" s="265">
        <v>1</v>
      </c>
      <c r="D333" s="54"/>
      <c r="E333" s="53"/>
      <c r="F333" s="53"/>
      <c r="G333" s="52"/>
      <c r="H333" s="259" t="s">
        <v>329</v>
      </c>
      <c r="I333" s="269">
        <v>71</v>
      </c>
      <c r="J333" s="269">
        <v>20</v>
      </c>
      <c r="K333" s="269">
        <v>6</v>
      </c>
      <c r="L333" s="48">
        <v>1</v>
      </c>
      <c r="M333" s="47" t="s">
        <v>423</v>
      </c>
      <c r="N333" s="48">
        <v>5</v>
      </c>
      <c r="O333" s="47" t="s">
        <v>499</v>
      </c>
      <c r="P333" s="48">
        <v>9</v>
      </c>
      <c r="Q333" s="47" t="s">
        <v>445</v>
      </c>
      <c r="R333" s="48">
        <v>13</v>
      </c>
      <c r="S333" s="47" t="s">
        <v>417</v>
      </c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>
        <v>15</v>
      </c>
      <c r="AG333" s="47" t="s">
        <v>417</v>
      </c>
      <c r="AH333" s="46" t="s">
        <v>498</v>
      </c>
      <c r="AI333" s="45"/>
      <c r="AJ333" s="244"/>
      <c r="AK333" s="244"/>
      <c r="AL333" s="44"/>
      <c r="AM333" s="247">
        <f>SUMPRODUCT(LEN($M333:$AE336)-LEN(SUBSTITUTE($M333:$AE336,"/", "")))/2</f>
        <v>1</v>
      </c>
      <c r="AN333" s="300">
        <f>SUMPRODUCT(LEN($M333:$AE336)-LEN(SUBSTITUTE($M333:$AE336,"-", "")))</f>
        <v>0</v>
      </c>
      <c r="AO333" s="247">
        <f>SUMPRODUCT(LEN($M333:$AE336)-LEN(SUBSTITUTE($M333:$AE336,"A", "")))</f>
        <v>13</v>
      </c>
      <c r="AP333" s="240">
        <f>SUMPRODUCT(LEN($AH333:$AH336)-LEN(SUBSTITUTE($AH333:$AH336,"A", "")))</f>
        <v>6</v>
      </c>
      <c r="AQ333" s="237">
        <f>SUMPRODUCT(LEN($AG333:$AG336)-LEN(SUBSTITUTE($AG333:$AG336,"A", "")))</f>
        <v>0</v>
      </c>
      <c r="AR333" s="234">
        <f>SUMPRODUCT(LEN($M333:$AE336)-LEN(SUBSTITUTE($M333:$AE336,"S", "")))</f>
        <v>24</v>
      </c>
      <c r="AS333" s="240">
        <f>SUMPRODUCT(LEN($AH333:$AH336)-LEN(SUBSTITUTE($AH333:$AH336,"S", "")))</f>
        <v>22</v>
      </c>
      <c r="AT333" s="237">
        <f>SUMPRODUCT(LEN($AG333:$AG336)-LEN(SUBSTITUTE($AG333:$AG336,"S", "")))</f>
        <v>1</v>
      </c>
      <c r="AU333" s="234">
        <f>SUMPRODUCT(LEN($M333:$AE336)-LEN(SUBSTITUTE($M333:$AE336,"F", "")))</f>
        <v>1</v>
      </c>
      <c r="AV333" s="240">
        <f>SUMPRODUCT(LEN($AH333:$AH336)-LEN(SUBSTITUTE($AH333:$AH336,"F", "")))</f>
        <v>0</v>
      </c>
      <c r="AW333" s="237">
        <f>SUMPRODUCT(LEN($AG333:$AG336)-LEN(SUBSTITUTE($AG333:$AG336,"F", "")))</f>
        <v>0</v>
      </c>
      <c r="AX333" s="234">
        <f>SUMPRODUCT(LEN($M333:$AE336)-LEN(SUBSTITUTE($M333:$AE336,"G", "")))</f>
        <v>4</v>
      </c>
      <c r="AY333" s="240">
        <f>SUMPRODUCT(LEN($AH333:$AH336)-LEN(SUBSTITUTE($AH333:$AH336,"G", "")))</f>
        <v>2</v>
      </c>
      <c r="AZ333" s="237">
        <f>SUMPRODUCT(LEN($AG333:$AG336)-LEN(SUBSTITUTE($AG333:$AG336,"G", "")))</f>
        <v>0</v>
      </c>
      <c r="BA333" s="234">
        <f>SUMPRODUCT(LEN($M333:$AE336)-LEN(SUBSTITUTE($M333:$AE336,"M", "")))</f>
        <v>0</v>
      </c>
      <c r="BB333" s="240">
        <f>SUMPRODUCT(LEN($AH333:$AH336)-LEN(SUBSTITUTE($AH333:$AH336,"M", "")))</f>
        <v>0</v>
      </c>
      <c r="BC333" s="237">
        <f>SUMPRODUCT(LEN($AG333:$AG336)-LEN(SUBSTITUTE($AG333:$AG336,"M", "")))</f>
        <v>0</v>
      </c>
      <c r="BD333" s="291">
        <f>SUMPRODUCT(LEN($AI333:$AI336)-LEN(SUBSTITUTE($AI333:$AI336,"S", "")))</f>
        <v>0</v>
      </c>
      <c r="BE333" s="294">
        <f>SUMPRODUCT(LEN($AI333:$AI336)-LEN(SUBSTITUTE($AI333:$AI336,"F", "")))</f>
        <v>0</v>
      </c>
      <c r="BF333" s="294">
        <f>SUMPRODUCT(LEN($AI333:$AI336)-LEN(SUBSTITUTE($AI333:$AI336,"G", "")))</f>
        <v>0</v>
      </c>
      <c r="BG333" s="297">
        <f>SUMPRODUCT(LEN($AI333:$AI336)-LEN(SUBSTITUTE($AI333:$AI336,"M", "")))</f>
        <v>0</v>
      </c>
    </row>
    <row r="334" spans="2:67" ht="28.15" customHeight="1" outlineLevel="1" thickBot="1">
      <c r="B334" s="34"/>
      <c r="C334" s="266"/>
      <c r="D334" s="43"/>
      <c r="E334" s="42"/>
      <c r="F334" s="42"/>
      <c r="G334" s="41"/>
      <c r="H334" s="260"/>
      <c r="I334" s="270"/>
      <c r="J334" s="270"/>
      <c r="K334" s="270"/>
      <c r="L334" s="37">
        <v>2</v>
      </c>
      <c r="M334" s="36" t="s">
        <v>497</v>
      </c>
      <c r="N334" s="37">
        <v>6</v>
      </c>
      <c r="O334" s="36" t="s">
        <v>496</v>
      </c>
      <c r="P334" s="37">
        <v>10</v>
      </c>
      <c r="Q334" s="36" t="s">
        <v>418</v>
      </c>
      <c r="R334" s="37">
        <v>14</v>
      </c>
      <c r="S334" s="36" t="s">
        <v>417</v>
      </c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495</v>
      </c>
      <c r="AI334" s="24"/>
      <c r="AJ334" s="245"/>
      <c r="AK334" s="245"/>
      <c r="AL334" s="23"/>
      <c r="AM334" s="248"/>
      <c r="AN334" s="301"/>
      <c r="AO334" s="248"/>
      <c r="AP334" s="241"/>
      <c r="AQ334" s="238"/>
      <c r="AR334" s="235"/>
      <c r="AS334" s="241"/>
      <c r="AT334" s="238"/>
      <c r="AU334" s="235"/>
      <c r="AV334" s="241"/>
      <c r="AW334" s="238"/>
      <c r="AX334" s="235"/>
      <c r="AY334" s="241"/>
      <c r="AZ334" s="238"/>
      <c r="BA334" s="235"/>
      <c r="BB334" s="241"/>
      <c r="BC334" s="238"/>
      <c r="BD334" s="292"/>
      <c r="BE334" s="295"/>
      <c r="BF334" s="295"/>
      <c r="BG334" s="298"/>
    </row>
    <row r="335" spans="2:67" ht="28.15" customHeight="1" outlineLevel="1">
      <c r="B335" s="34"/>
      <c r="C335" s="267"/>
      <c r="D335" s="33"/>
      <c r="E335" s="32"/>
      <c r="F335" s="32"/>
      <c r="G335" s="31"/>
      <c r="H335" s="257">
        <v>196</v>
      </c>
      <c r="I335" s="271"/>
      <c r="J335" s="271"/>
      <c r="K335" s="271"/>
      <c r="L335" s="27">
        <v>3</v>
      </c>
      <c r="M335" s="26" t="s">
        <v>494</v>
      </c>
      <c r="N335" s="27">
        <v>7</v>
      </c>
      <c r="O335" s="26" t="s">
        <v>448</v>
      </c>
      <c r="P335" s="27">
        <v>11</v>
      </c>
      <c r="Q335" s="26" t="s">
        <v>418</v>
      </c>
      <c r="R335" s="27">
        <v>15</v>
      </c>
      <c r="S335" s="26"/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 t="s">
        <v>493</v>
      </c>
      <c r="AI335" s="24"/>
      <c r="AJ335" s="245"/>
      <c r="AK335" s="245"/>
      <c r="AL335" s="23"/>
      <c r="AM335" s="248"/>
      <c r="AN335" s="301"/>
      <c r="AO335" s="248"/>
      <c r="AP335" s="241"/>
      <c r="AQ335" s="238"/>
      <c r="AR335" s="235"/>
      <c r="AS335" s="241"/>
      <c r="AT335" s="238"/>
      <c r="AU335" s="235"/>
      <c r="AV335" s="241"/>
      <c r="AW335" s="238"/>
      <c r="AX335" s="235"/>
      <c r="AY335" s="241"/>
      <c r="AZ335" s="238"/>
      <c r="BA335" s="235"/>
      <c r="BB335" s="241"/>
      <c r="BC335" s="238"/>
      <c r="BD335" s="292"/>
      <c r="BE335" s="295"/>
      <c r="BF335" s="295"/>
      <c r="BG335" s="298"/>
    </row>
    <row r="336" spans="2:67" ht="28.15" customHeight="1" outlineLevel="1" thickBot="1">
      <c r="B336" s="34"/>
      <c r="C336" s="273"/>
      <c r="D336" s="64"/>
      <c r="E336" s="63"/>
      <c r="F336" s="63"/>
      <c r="G336" s="62"/>
      <c r="H336" s="258"/>
      <c r="I336" s="274"/>
      <c r="J336" s="274"/>
      <c r="K336" s="274"/>
      <c r="L336" s="59">
        <v>4</v>
      </c>
      <c r="M336" s="58" t="s">
        <v>492</v>
      </c>
      <c r="N336" s="59">
        <v>8</v>
      </c>
      <c r="O336" s="58" t="s">
        <v>451</v>
      </c>
      <c r="P336" s="59">
        <v>12</v>
      </c>
      <c r="Q336" s="58" t="s">
        <v>418</v>
      </c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50"/>
      <c r="AK336" s="250"/>
      <c r="AL336" s="55"/>
      <c r="AM336" s="249"/>
      <c r="AN336" s="302"/>
      <c r="AO336" s="249"/>
      <c r="AP336" s="242"/>
      <c r="AQ336" s="239"/>
      <c r="AR336" s="236"/>
      <c r="AS336" s="242"/>
      <c r="AT336" s="239"/>
      <c r="AU336" s="236"/>
      <c r="AV336" s="242"/>
      <c r="AW336" s="239"/>
      <c r="AX336" s="236"/>
      <c r="AY336" s="242"/>
      <c r="AZ336" s="239"/>
      <c r="BA336" s="236"/>
      <c r="BB336" s="242"/>
      <c r="BC336" s="239"/>
      <c r="BD336" s="293"/>
      <c r="BE336" s="296"/>
      <c r="BF336" s="296"/>
      <c r="BG336" s="299"/>
    </row>
    <row r="337" spans="2:60" ht="28.15" hidden="1" customHeight="1" outlineLevel="1">
      <c r="B337" s="34"/>
      <c r="C337" s="265">
        <v>2</v>
      </c>
      <c r="D337" s="54"/>
      <c r="E337" s="53"/>
      <c r="F337" s="53"/>
      <c r="G337" s="52"/>
      <c r="H337" s="259"/>
      <c r="I337" s="269"/>
      <c r="J337" s="269"/>
      <c r="K337" s="269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51"/>
      <c r="AK337" s="254"/>
      <c r="AL337" s="44"/>
      <c r="AM337" s="211"/>
      <c r="AN337" s="211"/>
      <c r="AO337" s="247">
        <f>SUMPRODUCT(LEN($M337:$AE340)-LEN(SUBSTITUTE($M337:$AE340,"A", "")))</f>
        <v>0</v>
      </c>
      <c r="AP337" s="240">
        <f>SUMPRODUCT(LEN($AH337:$AH340)-LEN(SUBSTITUTE($AH337:$AH340,"A", "")))</f>
        <v>0</v>
      </c>
      <c r="AQ337" s="237">
        <f>SUMPRODUCT(LEN($AG337:$AG340)-LEN(SUBSTITUTE($AG337:$AG340,"A", "")))</f>
        <v>0</v>
      </c>
      <c r="AR337" s="234">
        <f>SUMPRODUCT(LEN($M337:$AE340)-LEN(SUBSTITUTE($M337:$AE340,"S", "")))</f>
        <v>0</v>
      </c>
      <c r="AS337" s="240">
        <f>SUMPRODUCT(LEN($AH337:$AH340)-LEN(SUBSTITUTE($AH337:$AH340,"S", "")))</f>
        <v>0</v>
      </c>
      <c r="AT337" s="237">
        <f>SUMPRODUCT(LEN($AG337:$AG340)-LEN(SUBSTITUTE($AG337:$AG340,"S", "")))</f>
        <v>0</v>
      </c>
      <c r="AU337" s="234">
        <f>SUMPRODUCT(LEN($M337:$AE340)-LEN(SUBSTITUTE($M337:$AE340,"F", "")))</f>
        <v>0</v>
      </c>
      <c r="AV337" s="240">
        <f>SUMPRODUCT(LEN($AH337:$AH340)-LEN(SUBSTITUTE($AH337:$AH340,"F", "")))</f>
        <v>0</v>
      </c>
      <c r="AW337" s="237">
        <f>SUMPRODUCT(LEN($AG337:$AG340)-LEN(SUBSTITUTE($AG337:$AG340,"F", "")))</f>
        <v>0</v>
      </c>
      <c r="AX337" s="234">
        <f>SUMPRODUCT(LEN($M337:$AE340)-LEN(SUBSTITUTE($M337:$AE340,"G", "")))</f>
        <v>0</v>
      </c>
      <c r="AY337" s="240">
        <f>SUMPRODUCT(LEN($AH337:$AH340)-LEN(SUBSTITUTE($AH337:$AH340,"G", "")))</f>
        <v>0</v>
      </c>
      <c r="AZ337" s="237">
        <f>SUMPRODUCT(LEN($AG337:$AG340)-LEN(SUBSTITUTE($AG337:$AG340,"G", "")))</f>
        <v>0</v>
      </c>
      <c r="BA337" s="234">
        <f>SUMPRODUCT(LEN($M337:$AE340)-LEN(SUBSTITUTE($M337:$AE340,"M", "")))</f>
        <v>0</v>
      </c>
      <c r="BB337" s="240">
        <f>SUMPRODUCT(LEN($AH337:$AH340)-LEN(SUBSTITUTE($AH337:$AH340,"M", "")))</f>
        <v>0</v>
      </c>
      <c r="BC337" s="237">
        <f>SUMPRODUCT(LEN($AG337:$AG340)-LEN(SUBSTITUTE($AG337:$AG340,"M", "")))</f>
        <v>0</v>
      </c>
      <c r="BD337" s="291">
        <f>SUMPRODUCT(LEN($AI337:$AI340)-LEN(SUBSTITUTE($AI337:$AI340,"S", "")))</f>
        <v>0</v>
      </c>
      <c r="BE337" s="294">
        <f>SUMPRODUCT(LEN($AI337:$AI340)-LEN(SUBSTITUTE($AI337:$AI340,"F", "")))</f>
        <v>0</v>
      </c>
      <c r="BF337" s="294">
        <f>SUMPRODUCT(LEN($AI337:$AI340)-LEN(SUBSTITUTE($AI337:$AI340,"G", "")))</f>
        <v>0</v>
      </c>
      <c r="BG337" s="297">
        <f>SUMPRODUCT(LEN($AI337:$AI340)-LEN(SUBSTITUTE($AI337:$AI340,"M", "")))</f>
        <v>0</v>
      </c>
    </row>
    <row r="338" spans="2:60" ht="28.15" hidden="1" customHeight="1" outlineLevel="1" thickBot="1">
      <c r="B338" s="34"/>
      <c r="C338" s="266"/>
      <c r="D338" s="43"/>
      <c r="E338" s="42"/>
      <c r="F338" s="42"/>
      <c r="G338" s="41"/>
      <c r="H338" s="260"/>
      <c r="I338" s="270"/>
      <c r="J338" s="270"/>
      <c r="K338" s="270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52"/>
      <c r="AK338" s="255"/>
      <c r="AL338" s="23"/>
      <c r="AM338" s="211"/>
      <c r="AN338" s="211"/>
      <c r="AO338" s="248"/>
      <c r="AP338" s="241"/>
      <c r="AQ338" s="238"/>
      <c r="AR338" s="235"/>
      <c r="AS338" s="241"/>
      <c r="AT338" s="238"/>
      <c r="AU338" s="235"/>
      <c r="AV338" s="241"/>
      <c r="AW338" s="238"/>
      <c r="AX338" s="235"/>
      <c r="AY338" s="241"/>
      <c r="AZ338" s="238"/>
      <c r="BA338" s="235"/>
      <c r="BB338" s="241"/>
      <c r="BC338" s="238"/>
      <c r="BD338" s="292"/>
      <c r="BE338" s="295"/>
      <c r="BF338" s="295"/>
      <c r="BG338" s="298"/>
    </row>
    <row r="339" spans="2:60" ht="28.15" hidden="1" customHeight="1" outlineLevel="1">
      <c r="B339" s="34"/>
      <c r="C339" s="267"/>
      <c r="D339" s="33"/>
      <c r="E339" s="32"/>
      <c r="F339" s="32"/>
      <c r="G339" s="31"/>
      <c r="H339" s="257"/>
      <c r="I339" s="271"/>
      <c r="J339" s="271"/>
      <c r="K339" s="271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52"/>
      <c r="AK339" s="255"/>
      <c r="AL339" s="23"/>
      <c r="AM339" s="211"/>
      <c r="AN339" s="211"/>
      <c r="AO339" s="248"/>
      <c r="AP339" s="241"/>
      <c r="AQ339" s="238"/>
      <c r="AR339" s="235"/>
      <c r="AS339" s="241"/>
      <c r="AT339" s="238"/>
      <c r="AU339" s="235"/>
      <c r="AV339" s="241"/>
      <c r="AW339" s="238"/>
      <c r="AX339" s="235"/>
      <c r="AY339" s="241"/>
      <c r="AZ339" s="238"/>
      <c r="BA339" s="235"/>
      <c r="BB339" s="241"/>
      <c r="BC339" s="238"/>
      <c r="BD339" s="292"/>
      <c r="BE339" s="295"/>
      <c r="BF339" s="295"/>
      <c r="BG339" s="298"/>
    </row>
    <row r="340" spans="2:60" ht="28.15" hidden="1" customHeight="1" outlineLevel="1" thickBot="1">
      <c r="B340" s="34"/>
      <c r="C340" s="273"/>
      <c r="D340" s="64"/>
      <c r="E340" s="63"/>
      <c r="F340" s="63"/>
      <c r="G340" s="62"/>
      <c r="H340" s="258"/>
      <c r="I340" s="274"/>
      <c r="J340" s="274"/>
      <c r="K340" s="274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53"/>
      <c r="AK340" s="256"/>
      <c r="AL340" s="55"/>
      <c r="AM340" s="211"/>
      <c r="AN340" s="211"/>
      <c r="AO340" s="249"/>
      <c r="AP340" s="242"/>
      <c r="AQ340" s="239"/>
      <c r="AR340" s="236"/>
      <c r="AS340" s="242"/>
      <c r="AT340" s="239"/>
      <c r="AU340" s="236"/>
      <c r="AV340" s="242"/>
      <c r="AW340" s="239"/>
      <c r="AX340" s="236"/>
      <c r="AY340" s="242"/>
      <c r="AZ340" s="239"/>
      <c r="BA340" s="236"/>
      <c r="BB340" s="242"/>
      <c r="BC340" s="239"/>
      <c r="BD340" s="293"/>
      <c r="BE340" s="296"/>
      <c r="BF340" s="296"/>
      <c r="BG340" s="299"/>
    </row>
    <row r="341" spans="2:60" ht="28.15" hidden="1" customHeight="1" outlineLevel="1">
      <c r="B341" s="34"/>
      <c r="C341" s="265">
        <v>3</v>
      </c>
      <c r="D341" s="54"/>
      <c r="E341" s="53"/>
      <c r="F341" s="53"/>
      <c r="G341" s="52"/>
      <c r="H341" s="259"/>
      <c r="I341" s="269"/>
      <c r="J341" s="269"/>
      <c r="K341" s="269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44"/>
      <c r="AK341" s="244"/>
      <c r="AL341" s="44"/>
      <c r="AM341" s="211"/>
      <c r="AN341" s="211"/>
      <c r="AO341" s="247">
        <f>SUMPRODUCT(LEN($M341:$AE344)-LEN(SUBSTITUTE($M341:$AE344,"A", "")))</f>
        <v>0</v>
      </c>
      <c r="AP341" s="240">
        <f>SUMPRODUCT(LEN($AH341:$AH344)-LEN(SUBSTITUTE($AH341:$AH344,"A", "")))</f>
        <v>0</v>
      </c>
      <c r="AQ341" s="237">
        <f>SUMPRODUCT(LEN($AG341:$AG344)-LEN(SUBSTITUTE($AG341:$AG344,"A", "")))</f>
        <v>0</v>
      </c>
      <c r="AR341" s="234">
        <f>SUMPRODUCT(LEN($M341:$AE344)-LEN(SUBSTITUTE($M341:$AE344,"S", "")))</f>
        <v>0</v>
      </c>
      <c r="AS341" s="240">
        <f>SUMPRODUCT(LEN($AH341:$AH344)-LEN(SUBSTITUTE($AH341:$AH344,"S", "")))</f>
        <v>0</v>
      </c>
      <c r="AT341" s="237">
        <f>SUMPRODUCT(LEN($AG341:$AG344)-LEN(SUBSTITUTE($AG341:$AG344,"S", "")))</f>
        <v>0</v>
      </c>
      <c r="AU341" s="234">
        <f>SUMPRODUCT(LEN($M341:$AE344)-LEN(SUBSTITUTE($M341:$AE344,"F", "")))</f>
        <v>0</v>
      </c>
      <c r="AV341" s="240">
        <f>SUMPRODUCT(LEN($AH341:$AH344)-LEN(SUBSTITUTE($AH341:$AH344,"F", "")))</f>
        <v>0</v>
      </c>
      <c r="AW341" s="237">
        <f>SUMPRODUCT(LEN($AG341:$AG344)-LEN(SUBSTITUTE($AG341:$AG344,"F", "")))</f>
        <v>0</v>
      </c>
      <c r="AX341" s="234">
        <f>SUMPRODUCT(LEN($M341:$AE344)-LEN(SUBSTITUTE($M341:$AE344,"G", "")))</f>
        <v>0</v>
      </c>
      <c r="AY341" s="240">
        <f>SUMPRODUCT(LEN($AH341:$AH344)-LEN(SUBSTITUTE($AH341:$AH344,"G", "")))</f>
        <v>0</v>
      </c>
      <c r="AZ341" s="237">
        <f>SUMPRODUCT(LEN($AG341:$AG344)-LEN(SUBSTITUTE($AG341:$AG344,"G", "")))</f>
        <v>0</v>
      </c>
      <c r="BA341" s="234">
        <f>SUMPRODUCT(LEN($M341:$AE344)-LEN(SUBSTITUTE($M341:$AE344,"M", "")))</f>
        <v>0</v>
      </c>
      <c r="BB341" s="240">
        <f>SUMPRODUCT(LEN($AH341:$AH344)-LEN(SUBSTITUTE($AH341:$AH344,"M", "")))</f>
        <v>0</v>
      </c>
      <c r="BC341" s="237">
        <f>SUMPRODUCT(LEN($AG341:$AG344)-LEN(SUBSTITUTE($AG341:$AG344,"M", "")))</f>
        <v>0</v>
      </c>
      <c r="BD341" s="291">
        <f>SUMPRODUCT(LEN($AI341:$AI344)-LEN(SUBSTITUTE($AI341:$AI344,"S", "")))</f>
        <v>0</v>
      </c>
      <c r="BE341" s="294">
        <f>SUMPRODUCT(LEN($AI341:$AI344)-LEN(SUBSTITUTE($AI341:$AI344,"F", "")))</f>
        <v>0</v>
      </c>
      <c r="BF341" s="294">
        <f>SUMPRODUCT(LEN($AI341:$AI344)-LEN(SUBSTITUTE($AI341:$AI344,"G", "")))</f>
        <v>0</v>
      </c>
      <c r="BG341" s="297">
        <f>SUMPRODUCT(LEN($AI341:$AI344)-LEN(SUBSTITUTE($AI341:$AI344,"M", "")))</f>
        <v>0</v>
      </c>
    </row>
    <row r="342" spans="2:60" ht="28.15" hidden="1" customHeight="1" outlineLevel="1" thickBot="1">
      <c r="B342" s="34"/>
      <c r="C342" s="266"/>
      <c r="D342" s="43"/>
      <c r="E342" s="42"/>
      <c r="F342" s="42"/>
      <c r="G342" s="41"/>
      <c r="H342" s="260"/>
      <c r="I342" s="270"/>
      <c r="J342" s="270"/>
      <c r="K342" s="270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45"/>
      <c r="AK342" s="245"/>
      <c r="AL342" s="23"/>
      <c r="AM342" s="211"/>
      <c r="AN342" s="211"/>
      <c r="AO342" s="248"/>
      <c r="AP342" s="241"/>
      <c r="AQ342" s="238"/>
      <c r="AR342" s="235"/>
      <c r="AS342" s="241"/>
      <c r="AT342" s="238"/>
      <c r="AU342" s="235"/>
      <c r="AV342" s="241"/>
      <c r="AW342" s="238"/>
      <c r="AX342" s="235"/>
      <c r="AY342" s="241"/>
      <c r="AZ342" s="238"/>
      <c r="BA342" s="235"/>
      <c r="BB342" s="241"/>
      <c r="BC342" s="238"/>
      <c r="BD342" s="292"/>
      <c r="BE342" s="295"/>
      <c r="BF342" s="295"/>
      <c r="BG342" s="298"/>
    </row>
    <row r="343" spans="2:60" ht="28.15" hidden="1" customHeight="1" outlineLevel="1">
      <c r="B343" s="34"/>
      <c r="C343" s="267"/>
      <c r="D343" s="33"/>
      <c r="E343" s="32"/>
      <c r="F343" s="32"/>
      <c r="G343" s="31"/>
      <c r="H343" s="257"/>
      <c r="I343" s="271"/>
      <c r="J343" s="271"/>
      <c r="K343" s="271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45"/>
      <c r="AK343" s="245"/>
      <c r="AL343" s="23"/>
      <c r="AM343" s="211"/>
      <c r="AN343" s="211"/>
      <c r="AO343" s="248"/>
      <c r="AP343" s="241"/>
      <c r="AQ343" s="238"/>
      <c r="AR343" s="235"/>
      <c r="AS343" s="241"/>
      <c r="AT343" s="238"/>
      <c r="AU343" s="235"/>
      <c r="AV343" s="241"/>
      <c r="AW343" s="238"/>
      <c r="AX343" s="235"/>
      <c r="AY343" s="241"/>
      <c r="AZ343" s="238"/>
      <c r="BA343" s="235"/>
      <c r="BB343" s="241"/>
      <c r="BC343" s="238"/>
      <c r="BD343" s="292"/>
      <c r="BE343" s="295"/>
      <c r="BF343" s="295"/>
      <c r="BG343" s="298"/>
    </row>
    <row r="344" spans="2:60" ht="28.15" hidden="1" customHeight="1" outlineLevel="1" thickBot="1">
      <c r="B344" s="22"/>
      <c r="C344" s="268"/>
      <c r="D344" s="21"/>
      <c r="E344" s="20"/>
      <c r="F344" s="20"/>
      <c r="G344" s="19"/>
      <c r="H344" s="258"/>
      <c r="I344" s="272"/>
      <c r="J344" s="272"/>
      <c r="K344" s="27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46"/>
      <c r="AK344" s="246"/>
      <c r="AL344" s="11"/>
      <c r="AM344" s="211"/>
      <c r="AN344" s="211"/>
      <c r="AO344" s="249"/>
      <c r="AP344" s="242"/>
      <c r="AQ344" s="239"/>
      <c r="AR344" s="236"/>
      <c r="AS344" s="242"/>
      <c r="AT344" s="239"/>
      <c r="AU344" s="236"/>
      <c r="AV344" s="242"/>
      <c r="AW344" s="239"/>
      <c r="AX344" s="236"/>
      <c r="AY344" s="242"/>
      <c r="AZ344" s="239"/>
      <c r="BA344" s="236"/>
      <c r="BB344" s="242"/>
      <c r="BC344" s="239"/>
      <c r="BD344" s="293"/>
      <c r="BE344" s="296"/>
      <c r="BF344" s="296"/>
      <c r="BG344" s="299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324" t="s">
        <v>287</v>
      </c>
      <c r="M345" s="325"/>
      <c r="N345" s="324" t="s">
        <v>286</v>
      </c>
      <c r="O345" s="325"/>
      <c r="P345" s="324" t="s">
        <v>286</v>
      </c>
      <c r="Q345" s="325"/>
      <c r="R345" s="324" t="s">
        <v>286</v>
      </c>
      <c r="S345" s="325"/>
      <c r="T345" s="324" t="s">
        <v>286</v>
      </c>
      <c r="U345" s="325"/>
      <c r="V345" s="324" t="s">
        <v>286</v>
      </c>
      <c r="W345" s="325"/>
      <c r="X345" s="229" t="s">
        <v>286</v>
      </c>
      <c r="Y345" s="230"/>
      <c r="Z345" s="229" t="s">
        <v>286</v>
      </c>
      <c r="AA345" s="230"/>
      <c r="AB345" s="229" t="s">
        <v>286</v>
      </c>
      <c r="AC345" s="230"/>
      <c r="AD345" s="229" t="s">
        <v>286</v>
      </c>
      <c r="AE345" s="230"/>
      <c r="AF345" s="243" t="s">
        <v>285</v>
      </c>
      <c r="AG345" s="230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75"/>
      <c r="F346" s="276"/>
      <c r="G346" s="277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 outlineLevel="1">
      <c r="B347" s="34"/>
      <c r="C347" s="265">
        <v>1</v>
      </c>
      <c r="D347" s="54"/>
      <c r="E347" s="53"/>
      <c r="F347" s="53"/>
      <c r="G347" s="52"/>
      <c r="H347" s="259"/>
      <c r="I347" s="269"/>
      <c r="J347" s="269"/>
      <c r="K347" s="269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44"/>
      <c r="AK347" s="244"/>
      <c r="AL347" s="44"/>
      <c r="AM347" s="211"/>
      <c r="AN347" s="211"/>
      <c r="AO347" s="247">
        <f>SUMPRODUCT(LEN($M347:$AE350)-LEN(SUBSTITUTE($M347:$AE350,"A", "")))</f>
        <v>0</v>
      </c>
      <c r="AP347" s="240">
        <f>SUMPRODUCT(LEN($AH347:$AH350)-LEN(SUBSTITUTE($AH347:$AH350,"A", "")))</f>
        <v>0</v>
      </c>
      <c r="AQ347" s="237">
        <f>SUMPRODUCT(LEN($AG347:$AG350)-LEN(SUBSTITUTE($AG347:$AG350,"A", "")))</f>
        <v>0</v>
      </c>
      <c r="AR347" s="234">
        <f>SUMPRODUCT(LEN($M347:$AE350)-LEN(SUBSTITUTE($M347:$AE350,"S", "")))</f>
        <v>0</v>
      </c>
      <c r="AS347" s="240">
        <f>SUMPRODUCT(LEN($AH347:$AH350)-LEN(SUBSTITUTE($AH347:$AH350,"S", "")))</f>
        <v>0</v>
      </c>
      <c r="AT347" s="237">
        <f>SUMPRODUCT(LEN($AG347:$AG350)-LEN(SUBSTITUTE($AG347:$AG350,"S", "")))</f>
        <v>0</v>
      </c>
      <c r="AU347" s="234">
        <f>SUMPRODUCT(LEN($M347:$AE350)-LEN(SUBSTITUTE($M347:$AE350,"F", "")))</f>
        <v>0</v>
      </c>
      <c r="AV347" s="240">
        <f>SUMPRODUCT(LEN($AH347:$AH350)-LEN(SUBSTITUTE($AH347:$AH350,"F", "")))</f>
        <v>0</v>
      </c>
      <c r="AW347" s="237">
        <f>SUMPRODUCT(LEN($AG347:$AG350)-LEN(SUBSTITUTE($AG347:$AG350,"F", "")))</f>
        <v>0</v>
      </c>
      <c r="AX347" s="234">
        <f>SUMPRODUCT(LEN($M347:$AE350)-LEN(SUBSTITUTE($M347:$AE350,"G", "")))</f>
        <v>0</v>
      </c>
      <c r="AY347" s="240">
        <f>SUMPRODUCT(LEN($AH347:$AH350)-LEN(SUBSTITUTE($AH347:$AH350,"G", "")))</f>
        <v>0</v>
      </c>
      <c r="AZ347" s="237">
        <f>SUMPRODUCT(LEN($AG347:$AG350)-LEN(SUBSTITUTE($AG347:$AG350,"G", "")))</f>
        <v>0</v>
      </c>
      <c r="BA347" s="234">
        <f>SUMPRODUCT(LEN($M347:$AE350)-LEN(SUBSTITUTE($M347:$AE350,"M", "")))</f>
        <v>0</v>
      </c>
      <c r="BB347" s="240">
        <f>SUMPRODUCT(LEN($AH347:$AH350)-LEN(SUBSTITUTE($AH347:$AH350,"M", "")))</f>
        <v>0</v>
      </c>
      <c r="BC347" s="237">
        <f>SUMPRODUCT(LEN($AG347:$AG350)-LEN(SUBSTITUTE($AG347:$AG350,"M", "")))</f>
        <v>0</v>
      </c>
      <c r="BD347" s="291">
        <f>SUMPRODUCT(LEN($AI347:$AI350)-LEN(SUBSTITUTE($AI347:$AI350,"S", "")))</f>
        <v>0</v>
      </c>
      <c r="BE347" s="294">
        <f>SUMPRODUCT(LEN($AI347:$AI350)-LEN(SUBSTITUTE($AI347:$AI350,"F", "")))</f>
        <v>0</v>
      </c>
      <c r="BF347" s="294">
        <f>SUMPRODUCT(LEN($AI347:$AI350)-LEN(SUBSTITUTE($AI347:$AI350,"G", "")))</f>
        <v>0</v>
      </c>
      <c r="BG347" s="297">
        <f>SUMPRODUCT(LEN($AI347:$AI350)-LEN(SUBSTITUTE($AI347:$AI350,"M", "")))</f>
        <v>0</v>
      </c>
    </row>
    <row r="348" spans="2:60" ht="28.15" hidden="1" customHeight="1" outlineLevel="1" collapsed="1" thickBot="1">
      <c r="B348" s="34"/>
      <c r="C348" s="266"/>
      <c r="D348" s="43"/>
      <c r="E348" s="42"/>
      <c r="F348" s="42"/>
      <c r="G348" s="41"/>
      <c r="H348" s="260"/>
      <c r="I348" s="270"/>
      <c r="J348" s="270"/>
      <c r="K348" s="270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45"/>
      <c r="AK348" s="245"/>
      <c r="AL348" s="23"/>
      <c r="AM348" s="211"/>
      <c r="AN348" s="211"/>
      <c r="AO348" s="248"/>
      <c r="AP348" s="241"/>
      <c r="AQ348" s="238"/>
      <c r="AR348" s="235"/>
      <c r="AS348" s="241"/>
      <c r="AT348" s="238"/>
      <c r="AU348" s="235"/>
      <c r="AV348" s="241"/>
      <c r="AW348" s="238"/>
      <c r="AX348" s="235"/>
      <c r="AY348" s="241"/>
      <c r="AZ348" s="238"/>
      <c r="BA348" s="235"/>
      <c r="BB348" s="241"/>
      <c r="BC348" s="238"/>
      <c r="BD348" s="292"/>
      <c r="BE348" s="295"/>
      <c r="BF348" s="295"/>
      <c r="BG348" s="298"/>
    </row>
    <row r="349" spans="2:60" ht="28.15" hidden="1" customHeight="1" outlineLevel="1" collapsed="1">
      <c r="B349" s="34"/>
      <c r="C349" s="267"/>
      <c r="D349" s="33"/>
      <c r="E349" s="32"/>
      <c r="F349" s="32"/>
      <c r="G349" s="31"/>
      <c r="H349" s="257"/>
      <c r="I349" s="271"/>
      <c r="J349" s="271"/>
      <c r="K349" s="271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45"/>
      <c r="AK349" s="245"/>
      <c r="AL349" s="23"/>
      <c r="AM349" s="211"/>
      <c r="AN349" s="211"/>
      <c r="AO349" s="248"/>
      <c r="AP349" s="241"/>
      <c r="AQ349" s="238"/>
      <c r="AR349" s="235"/>
      <c r="AS349" s="241"/>
      <c r="AT349" s="238"/>
      <c r="AU349" s="235"/>
      <c r="AV349" s="241"/>
      <c r="AW349" s="238"/>
      <c r="AX349" s="235"/>
      <c r="AY349" s="241"/>
      <c r="AZ349" s="238"/>
      <c r="BA349" s="235"/>
      <c r="BB349" s="241"/>
      <c r="BC349" s="238"/>
      <c r="BD349" s="292"/>
      <c r="BE349" s="295"/>
      <c r="BF349" s="295"/>
      <c r="BG349" s="298"/>
    </row>
    <row r="350" spans="2:60" ht="28.15" hidden="1" customHeight="1" outlineLevel="1" collapsed="1" thickBot="1">
      <c r="B350" s="34"/>
      <c r="C350" s="273"/>
      <c r="D350" s="64"/>
      <c r="E350" s="63"/>
      <c r="F350" s="63"/>
      <c r="G350" s="62"/>
      <c r="H350" s="258"/>
      <c r="I350" s="274"/>
      <c r="J350" s="274"/>
      <c r="K350" s="274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50"/>
      <c r="AK350" s="250"/>
      <c r="AL350" s="55"/>
      <c r="AM350" s="211"/>
      <c r="AN350" s="211"/>
      <c r="AO350" s="249"/>
      <c r="AP350" s="242"/>
      <c r="AQ350" s="239"/>
      <c r="AR350" s="236"/>
      <c r="AS350" s="242"/>
      <c r="AT350" s="239"/>
      <c r="AU350" s="236"/>
      <c r="AV350" s="242"/>
      <c r="AW350" s="239"/>
      <c r="AX350" s="236"/>
      <c r="AY350" s="242"/>
      <c r="AZ350" s="239"/>
      <c r="BA350" s="236"/>
      <c r="BB350" s="242"/>
      <c r="BC350" s="239"/>
      <c r="BD350" s="293"/>
      <c r="BE350" s="296"/>
      <c r="BF350" s="296"/>
      <c r="BG350" s="299"/>
    </row>
    <row r="351" spans="2:60" ht="28.15" hidden="1" customHeight="1" outlineLevel="1" collapsed="1">
      <c r="B351" s="34"/>
      <c r="C351" s="265">
        <v>2</v>
      </c>
      <c r="D351" s="54"/>
      <c r="E351" s="53"/>
      <c r="F351" s="53"/>
      <c r="G351" s="52"/>
      <c r="H351" s="259"/>
      <c r="I351" s="269"/>
      <c r="J351" s="269"/>
      <c r="K351" s="269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51"/>
      <c r="AK351" s="254"/>
      <c r="AL351" s="44"/>
      <c r="AM351" s="211"/>
      <c r="AN351" s="211"/>
      <c r="AO351" s="247">
        <f>SUMPRODUCT(LEN($M351:$AE354)-LEN(SUBSTITUTE($M351:$AE354,"A", "")))</f>
        <v>0</v>
      </c>
      <c r="AP351" s="240">
        <f>SUMPRODUCT(LEN($AH351:$AH354)-LEN(SUBSTITUTE($AH351:$AH354,"A", "")))</f>
        <v>0</v>
      </c>
      <c r="AQ351" s="237">
        <f>SUMPRODUCT(LEN($AG351:$AG354)-LEN(SUBSTITUTE($AG351:$AG354,"A", "")))</f>
        <v>0</v>
      </c>
      <c r="AR351" s="234">
        <f>SUMPRODUCT(LEN($M351:$AE354)-LEN(SUBSTITUTE($M351:$AE354,"S", "")))</f>
        <v>0</v>
      </c>
      <c r="AS351" s="240">
        <f>SUMPRODUCT(LEN($AH351:$AH354)-LEN(SUBSTITUTE($AH351:$AH354,"S", "")))</f>
        <v>0</v>
      </c>
      <c r="AT351" s="237">
        <f>SUMPRODUCT(LEN($AG351:$AG354)-LEN(SUBSTITUTE($AG351:$AG354,"S", "")))</f>
        <v>0</v>
      </c>
      <c r="AU351" s="234">
        <f>SUMPRODUCT(LEN($M351:$AE354)-LEN(SUBSTITUTE($M351:$AE354,"F", "")))</f>
        <v>0</v>
      </c>
      <c r="AV351" s="240">
        <f>SUMPRODUCT(LEN($AH351:$AH354)-LEN(SUBSTITUTE($AH351:$AH354,"F", "")))</f>
        <v>0</v>
      </c>
      <c r="AW351" s="237">
        <f>SUMPRODUCT(LEN($AG351:$AG354)-LEN(SUBSTITUTE($AG351:$AG354,"F", "")))</f>
        <v>0</v>
      </c>
      <c r="AX351" s="234">
        <f>SUMPRODUCT(LEN($M351:$AE354)-LEN(SUBSTITUTE($M351:$AE354,"G", "")))</f>
        <v>0</v>
      </c>
      <c r="AY351" s="240">
        <f>SUMPRODUCT(LEN($AH351:$AH354)-LEN(SUBSTITUTE($AH351:$AH354,"G", "")))</f>
        <v>0</v>
      </c>
      <c r="AZ351" s="237">
        <f>SUMPRODUCT(LEN($AG351:$AG354)-LEN(SUBSTITUTE($AG351:$AG354,"G", "")))</f>
        <v>0</v>
      </c>
      <c r="BA351" s="234">
        <f>SUMPRODUCT(LEN($M351:$AE354)-LEN(SUBSTITUTE($M351:$AE354,"M", "")))</f>
        <v>0</v>
      </c>
      <c r="BB351" s="240">
        <f>SUMPRODUCT(LEN($AH351:$AH354)-LEN(SUBSTITUTE($AH351:$AH354,"M", "")))</f>
        <v>0</v>
      </c>
      <c r="BC351" s="237">
        <f>SUMPRODUCT(LEN($AG351:$AG354)-LEN(SUBSTITUTE($AG351:$AG354,"M", "")))</f>
        <v>0</v>
      </c>
      <c r="BD351" s="291">
        <f>SUMPRODUCT(LEN($AI351:$AI354)-LEN(SUBSTITUTE($AI351:$AI354,"S", "")))</f>
        <v>0</v>
      </c>
      <c r="BE351" s="294">
        <f>SUMPRODUCT(LEN($AI351:$AI354)-LEN(SUBSTITUTE($AI351:$AI354,"F", "")))</f>
        <v>0</v>
      </c>
      <c r="BF351" s="294">
        <f>SUMPRODUCT(LEN($AI351:$AI354)-LEN(SUBSTITUTE($AI351:$AI354,"G", "")))</f>
        <v>0</v>
      </c>
      <c r="BG351" s="297">
        <f>SUMPRODUCT(LEN($AI351:$AI354)-LEN(SUBSTITUTE($AI351:$AI354,"M", "")))</f>
        <v>0</v>
      </c>
    </row>
    <row r="352" spans="2:60" ht="28.15" hidden="1" customHeight="1" outlineLevel="1" collapsed="1" thickBot="1">
      <c r="B352" s="34"/>
      <c r="C352" s="266"/>
      <c r="D352" s="43"/>
      <c r="E352" s="42"/>
      <c r="F352" s="42"/>
      <c r="G352" s="41"/>
      <c r="H352" s="260"/>
      <c r="I352" s="270"/>
      <c r="J352" s="270"/>
      <c r="K352" s="270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52"/>
      <c r="AK352" s="255"/>
      <c r="AL352" s="23"/>
      <c r="AM352" s="211"/>
      <c r="AN352" s="211"/>
      <c r="AO352" s="248"/>
      <c r="AP352" s="241"/>
      <c r="AQ352" s="238"/>
      <c r="AR352" s="235"/>
      <c r="AS352" s="241"/>
      <c r="AT352" s="238"/>
      <c r="AU352" s="235"/>
      <c r="AV352" s="241"/>
      <c r="AW352" s="238"/>
      <c r="AX352" s="235"/>
      <c r="AY352" s="241"/>
      <c r="AZ352" s="238"/>
      <c r="BA352" s="235"/>
      <c r="BB352" s="241"/>
      <c r="BC352" s="238"/>
      <c r="BD352" s="292"/>
      <c r="BE352" s="295"/>
      <c r="BF352" s="295"/>
      <c r="BG352" s="298"/>
    </row>
    <row r="353" spans="2:60" ht="28.15" hidden="1" customHeight="1" outlineLevel="1" collapsed="1">
      <c r="B353" s="34"/>
      <c r="C353" s="267"/>
      <c r="D353" s="33"/>
      <c r="E353" s="32"/>
      <c r="F353" s="32"/>
      <c r="G353" s="31"/>
      <c r="H353" s="257"/>
      <c r="I353" s="271"/>
      <c r="J353" s="271"/>
      <c r="K353" s="271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52"/>
      <c r="AK353" s="255"/>
      <c r="AL353" s="23"/>
      <c r="AM353" s="211"/>
      <c r="AN353" s="211"/>
      <c r="AO353" s="248"/>
      <c r="AP353" s="241"/>
      <c r="AQ353" s="238"/>
      <c r="AR353" s="235"/>
      <c r="AS353" s="241"/>
      <c r="AT353" s="238"/>
      <c r="AU353" s="235"/>
      <c r="AV353" s="241"/>
      <c r="AW353" s="238"/>
      <c r="AX353" s="235"/>
      <c r="AY353" s="241"/>
      <c r="AZ353" s="238"/>
      <c r="BA353" s="235"/>
      <c r="BB353" s="241"/>
      <c r="BC353" s="238"/>
      <c r="BD353" s="292"/>
      <c r="BE353" s="295"/>
      <c r="BF353" s="295"/>
      <c r="BG353" s="298"/>
    </row>
    <row r="354" spans="2:60" ht="28.15" hidden="1" customHeight="1" outlineLevel="1" collapsed="1" thickBot="1">
      <c r="B354" s="34"/>
      <c r="C354" s="273"/>
      <c r="D354" s="64"/>
      <c r="E354" s="63"/>
      <c r="F354" s="63"/>
      <c r="G354" s="62"/>
      <c r="H354" s="258"/>
      <c r="I354" s="274"/>
      <c r="J354" s="274"/>
      <c r="K354" s="274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53"/>
      <c r="AK354" s="256"/>
      <c r="AL354" s="55"/>
      <c r="AM354" s="211"/>
      <c r="AN354" s="211"/>
      <c r="AO354" s="249"/>
      <c r="AP354" s="242"/>
      <c r="AQ354" s="239"/>
      <c r="AR354" s="236"/>
      <c r="AS354" s="242"/>
      <c r="AT354" s="239"/>
      <c r="AU354" s="236"/>
      <c r="AV354" s="242"/>
      <c r="AW354" s="239"/>
      <c r="AX354" s="236"/>
      <c r="AY354" s="242"/>
      <c r="AZ354" s="239"/>
      <c r="BA354" s="236"/>
      <c r="BB354" s="242"/>
      <c r="BC354" s="239"/>
      <c r="BD354" s="293"/>
      <c r="BE354" s="296"/>
      <c r="BF354" s="296"/>
      <c r="BG354" s="299"/>
    </row>
    <row r="355" spans="2:60" ht="28.15" hidden="1" customHeight="1" outlineLevel="1" collapsed="1">
      <c r="B355" s="34"/>
      <c r="C355" s="265">
        <v>3</v>
      </c>
      <c r="D355" s="54"/>
      <c r="E355" s="53"/>
      <c r="F355" s="53"/>
      <c r="G355" s="52"/>
      <c r="H355" s="259"/>
      <c r="I355" s="269"/>
      <c r="J355" s="269"/>
      <c r="K355" s="269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44"/>
      <c r="AK355" s="244"/>
      <c r="AL355" s="44"/>
      <c r="AM355" s="211"/>
      <c r="AN355" s="211"/>
      <c r="AO355" s="247">
        <f>SUMPRODUCT(LEN($M355:$AE358)-LEN(SUBSTITUTE($M355:$AE358,"A", "")))</f>
        <v>0</v>
      </c>
      <c r="AP355" s="240">
        <f>SUMPRODUCT(LEN($AH355:$AH358)-LEN(SUBSTITUTE($AH355:$AH358,"A", "")))</f>
        <v>0</v>
      </c>
      <c r="AQ355" s="237">
        <f>SUMPRODUCT(LEN($AG355:$AG358)-LEN(SUBSTITUTE($AG355:$AG358,"A", "")))</f>
        <v>0</v>
      </c>
      <c r="AR355" s="234">
        <f>SUMPRODUCT(LEN($M355:$AE358)-LEN(SUBSTITUTE($M355:$AE358,"S", "")))</f>
        <v>0</v>
      </c>
      <c r="AS355" s="240">
        <f>SUMPRODUCT(LEN($AH355:$AH358)-LEN(SUBSTITUTE($AH355:$AH358,"S", "")))</f>
        <v>0</v>
      </c>
      <c r="AT355" s="237">
        <f>SUMPRODUCT(LEN($AG355:$AG358)-LEN(SUBSTITUTE($AG355:$AG358,"S", "")))</f>
        <v>0</v>
      </c>
      <c r="AU355" s="234">
        <f>SUMPRODUCT(LEN($M355:$AE358)-LEN(SUBSTITUTE($M355:$AE358,"F", "")))</f>
        <v>0</v>
      </c>
      <c r="AV355" s="240">
        <f>SUMPRODUCT(LEN($AH355:$AH358)-LEN(SUBSTITUTE($AH355:$AH358,"F", "")))</f>
        <v>0</v>
      </c>
      <c r="AW355" s="237">
        <f>SUMPRODUCT(LEN($AG355:$AG358)-LEN(SUBSTITUTE($AG355:$AG358,"F", "")))</f>
        <v>0</v>
      </c>
      <c r="AX355" s="234">
        <f>SUMPRODUCT(LEN($M355:$AE358)-LEN(SUBSTITUTE($M355:$AE358,"G", "")))</f>
        <v>0</v>
      </c>
      <c r="AY355" s="240">
        <f>SUMPRODUCT(LEN($AH355:$AH358)-LEN(SUBSTITUTE($AH355:$AH358,"G", "")))</f>
        <v>0</v>
      </c>
      <c r="AZ355" s="237">
        <f>SUMPRODUCT(LEN($AG355:$AG358)-LEN(SUBSTITUTE($AG355:$AG358,"G", "")))</f>
        <v>0</v>
      </c>
      <c r="BA355" s="234">
        <f>SUMPRODUCT(LEN($M355:$AE358)-LEN(SUBSTITUTE($M355:$AE358,"M", "")))</f>
        <v>0</v>
      </c>
      <c r="BB355" s="240">
        <f>SUMPRODUCT(LEN($AH355:$AH358)-LEN(SUBSTITUTE($AH355:$AH358,"M", "")))</f>
        <v>0</v>
      </c>
      <c r="BC355" s="237">
        <f>SUMPRODUCT(LEN($AG355:$AG358)-LEN(SUBSTITUTE($AG355:$AG358,"M", "")))</f>
        <v>0</v>
      </c>
      <c r="BD355" s="291">
        <f>SUMPRODUCT(LEN($AI355:$AI358)-LEN(SUBSTITUTE($AI355:$AI358,"S", "")))</f>
        <v>0</v>
      </c>
      <c r="BE355" s="294">
        <f>SUMPRODUCT(LEN($AI355:$AI358)-LEN(SUBSTITUTE($AI355:$AI358,"F", "")))</f>
        <v>0</v>
      </c>
      <c r="BF355" s="294">
        <f>SUMPRODUCT(LEN($AI355:$AI358)-LEN(SUBSTITUTE($AI355:$AI358,"G", "")))</f>
        <v>0</v>
      </c>
      <c r="BG355" s="297">
        <f>SUMPRODUCT(LEN($AI355:$AI358)-LEN(SUBSTITUTE($AI355:$AI358,"M", "")))</f>
        <v>0</v>
      </c>
    </row>
    <row r="356" spans="2:60" ht="28.15" hidden="1" customHeight="1" outlineLevel="1" collapsed="1" thickBot="1">
      <c r="B356" s="34"/>
      <c r="C356" s="266"/>
      <c r="D356" s="43"/>
      <c r="E356" s="42"/>
      <c r="F356" s="42"/>
      <c r="G356" s="41"/>
      <c r="H356" s="260"/>
      <c r="I356" s="270"/>
      <c r="J356" s="270"/>
      <c r="K356" s="270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45"/>
      <c r="AK356" s="245"/>
      <c r="AL356" s="23"/>
      <c r="AM356" s="211"/>
      <c r="AN356" s="211"/>
      <c r="AO356" s="248"/>
      <c r="AP356" s="241"/>
      <c r="AQ356" s="238"/>
      <c r="AR356" s="235"/>
      <c r="AS356" s="241"/>
      <c r="AT356" s="238"/>
      <c r="AU356" s="235"/>
      <c r="AV356" s="241"/>
      <c r="AW356" s="238"/>
      <c r="AX356" s="235"/>
      <c r="AY356" s="241"/>
      <c r="AZ356" s="238"/>
      <c r="BA356" s="235"/>
      <c r="BB356" s="241"/>
      <c r="BC356" s="238"/>
      <c r="BD356" s="292"/>
      <c r="BE356" s="295"/>
      <c r="BF356" s="295"/>
      <c r="BG356" s="298"/>
    </row>
    <row r="357" spans="2:60" ht="28.15" hidden="1" customHeight="1" outlineLevel="1" collapsed="1">
      <c r="B357" s="34"/>
      <c r="C357" s="267"/>
      <c r="D357" s="33"/>
      <c r="E357" s="32"/>
      <c r="F357" s="32"/>
      <c r="G357" s="31"/>
      <c r="H357" s="257"/>
      <c r="I357" s="271"/>
      <c r="J357" s="271"/>
      <c r="K357" s="271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45"/>
      <c r="AK357" s="245"/>
      <c r="AL357" s="23"/>
      <c r="AM357" s="211"/>
      <c r="AN357" s="211"/>
      <c r="AO357" s="248"/>
      <c r="AP357" s="241"/>
      <c r="AQ357" s="238"/>
      <c r="AR357" s="235"/>
      <c r="AS357" s="241"/>
      <c r="AT357" s="238"/>
      <c r="AU357" s="235"/>
      <c r="AV357" s="241"/>
      <c r="AW357" s="238"/>
      <c r="AX357" s="235"/>
      <c r="AY357" s="241"/>
      <c r="AZ357" s="238"/>
      <c r="BA357" s="235"/>
      <c r="BB357" s="241"/>
      <c r="BC357" s="238"/>
      <c r="BD357" s="292"/>
      <c r="BE357" s="295"/>
      <c r="BF357" s="295"/>
      <c r="BG357" s="298"/>
    </row>
    <row r="358" spans="2:60" ht="28.15" hidden="1" customHeight="1" outlineLevel="1" collapsed="1" thickBot="1">
      <c r="B358" s="22"/>
      <c r="C358" s="268"/>
      <c r="D358" s="21"/>
      <c r="E358" s="20"/>
      <c r="F358" s="20"/>
      <c r="G358" s="19"/>
      <c r="H358" s="258"/>
      <c r="I358" s="272"/>
      <c r="J358" s="272"/>
      <c r="K358" s="27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46"/>
      <c r="AK358" s="246"/>
      <c r="AL358" s="11"/>
      <c r="AM358" s="211"/>
      <c r="AN358" s="211"/>
      <c r="AO358" s="249"/>
      <c r="AP358" s="242"/>
      <c r="AQ358" s="239"/>
      <c r="AR358" s="236"/>
      <c r="AS358" s="242"/>
      <c r="AT358" s="239"/>
      <c r="AU358" s="236"/>
      <c r="AV358" s="242"/>
      <c r="AW358" s="239"/>
      <c r="AX358" s="236"/>
      <c r="AY358" s="242"/>
      <c r="AZ358" s="239"/>
      <c r="BA358" s="236"/>
      <c r="BB358" s="242"/>
      <c r="BC358" s="239"/>
      <c r="BD358" s="293"/>
      <c r="BE358" s="296"/>
      <c r="BF358" s="296"/>
      <c r="BG358" s="299"/>
    </row>
    <row r="359" spans="2:60" ht="85.9" hidden="1" customHeight="1" collapsed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29" t="s">
        <v>287</v>
      </c>
      <c r="M359" s="278"/>
      <c r="N359" s="229" t="s">
        <v>286</v>
      </c>
      <c r="O359" s="278"/>
      <c r="P359" s="229" t="s">
        <v>286</v>
      </c>
      <c r="Q359" s="230"/>
      <c r="R359" s="229" t="s">
        <v>286</v>
      </c>
      <c r="S359" s="230"/>
      <c r="T359" s="229" t="s">
        <v>286</v>
      </c>
      <c r="U359" s="230"/>
      <c r="V359" s="229" t="s">
        <v>286</v>
      </c>
      <c r="W359" s="230"/>
      <c r="X359" s="229" t="s">
        <v>286</v>
      </c>
      <c r="Y359" s="230"/>
      <c r="Z359" s="229" t="s">
        <v>286</v>
      </c>
      <c r="AA359" s="230"/>
      <c r="AB359" s="229" t="s">
        <v>286</v>
      </c>
      <c r="AC359" s="230"/>
      <c r="AD359" s="229" t="s">
        <v>286</v>
      </c>
      <c r="AE359" s="230"/>
      <c r="AF359" s="243" t="s">
        <v>285</v>
      </c>
      <c r="AG359" s="230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75"/>
      <c r="F360" s="276"/>
      <c r="G360" s="277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 outlineLevel="1">
      <c r="B361" s="34"/>
      <c r="C361" s="265">
        <v>1</v>
      </c>
      <c r="D361" s="54"/>
      <c r="E361" s="53"/>
      <c r="F361" s="53"/>
      <c r="G361" s="52"/>
      <c r="H361" s="259"/>
      <c r="I361" s="269"/>
      <c r="J361" s="269"/>
      <c r="K361" s="269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44"/>
      <c r="AK361" s="244"/>
      <c r="AL361" s="44"/>
      <c r="AM361" s="211"/>
      <c r="AN361" s="211"/>
      <c r="AO361" s="247">
        <f>SUMPRODUCT(LEN($M361:$AE364)-LEN(SUBSTITUTE($M361:$AE364,"A", "")))</f>
        <v>0</v>
      </c>
      <c r="AP361" s="240">
        <f>SUMPRODUCT(LEN($AH361:$AH364)-LEN(SUBSTITUTE($AH361:$AH364,"A", "")))</f>
        <v>0</v>
      </c>
      <c r="AQ361" s="237">
        <f>SUMPRODUCT(LEN($AG361:$AG364)-LEN(SUBSTITUTE($AG361:$AG364,"A", "")))</f>
        <v>0</v>
      </c>
      <c r="AR361" s="234">
        <f>SUMPRODUCT(LEN($M361:$AE364)-LEN(SUBSTITUTE($M361:$AE364,"S", "")))</f>
        <v>0</v>
      </c>
      <c r="AS361" s="240">
        <f>SUMPRODUCT(LEN($AH361:$AH364)-LEN(SUBSTITUTE($AH361:$AH364,"S", "")))</f>
        <v>0</v>
      </c>
      <c r="AT361" s="237">
        <f>SUMPRODUCT(LEN($AG361:$AG364)-LEN(SUBSTITUTE($AG361:$AG364,"S", "")))</f>
        <v>0</v>
      </c>
      <c r="AU361" s="234">
        <f>SUMPRODUCT(LEN($M361:$AE364)-LEN(SUBSTITUTE($M361:$AE364,"F", "")))</f>
        <v>0</v>
      </c>
      <c r="AV361" s="240">
        <f>SUMPRODUCT(LEN($AH361:$AH364)-LEN(SUBSTITUTE($AH361:$AH364,"F", "")))</f>
        <v>0</v>
      </c>
      <c r="AW361" s="237">
        <f>SUMPRODUCT(LEN($AG361:$AG364)-LEN(SUBSTITUTE($AG361:$AG364,"F", "")))</f>
        <v>0</v>
      </c>
      <c r="AX361" s="234">
        <f>SUMPRODUCT(LEN($M361:$AE364)-LEN(SUBSTITUTE($M361:$AE364,"G", "")))</f>
        <v>0</v>
      </c>
      <c r="AY361" s="240">
        <f>SUMPRODUCT(LEN($AH361:$AH364)-LEN(SUBSTITUTE($AH361:$AH364,"G", "")))</f>
        <v>0</v>
      </c>
      <c r="AZ361" s="237">
        <f>SUMPRODUCT(LEN($AG361:$AG364)-LEN(SUBSTITUTE($AG361:$AG364,"G", "")))</f>
        <v>0</v>
      </c>
      <c r="BA361" s="234">
        <f>SUMPRODUCT(LEN($M361:$AE364)-LEN(SUBSTITUTE($M361:$AE364,"M", "")))</f>
        <v>0</v>
      </c>
      <c r="BB361" s="240">
        <f>SUMPRODUCT(LEN($AH361:$AH364)-LEN(SUBSTITUTE($AH361:$AH364,"M", "")))</f>
        <v>0</v>
      </c>
      <c r="BC361" s="237">
        <f>SUMPRODUCT(LEN($AG361:$AG364)-LEN(SUBSTITUTE($AG361:$AG364,"M", "")))</f>
        <v>0</v>
      </c>
      <c r="BD361" s="291">
        <f>SUMPRODUCT(LEN($AI361:$AI364)-LEN(SUBSTITUTE($AI361:$AI364,"S", "")))</f>
        <v>0</v>
      </c>
      <c r="BE361" s="294">
        <f>SUMPRODUCT(LEN($AI361:$AI364)-LEN(SUBSTITUTE($AI361:$AI364,"F", "")))</f>
        <v>0</v>
      </c>
      <c r="BF361" s="294">
        <f>SUMPRODUCT(LEN($AI361:$AI364)-LEN(SUBSTITUTE($AI361:$AI364,"G", "")))</f>
        <v>0</v>
      </c>
      <c r="BG361" s="297">
        <f>SUMPRODUCT(LEN($AI361:$AI364)-LEN(SUBSTITUTE($AI361:$AI364,"M", "")))</f>
        <v>0</v>
      </c>
    </row>
    <row r="362" spans="2:60" ht="28.15" hidden="1" customHeight="1" outlineLevel="1" collapsed="1" thickBot="1">
      <c r="B362" s="34"/>
      <c r="C362" s="266"/>
      <c r="D362" s="43"/>
      <c r="E362" s="42"/>
      <c r="F362" s="42"/>
      <c r="G362" s="41"/>
      <c r="H362" s="260"/>
      <c r="I362" s="270"/>
      <c r="J362" s="270"/>
      <c r="K362" s="270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45"/>
      <c r="AK362" s="245"/>
      <c r="AL362" s="23"/>
      <c r="AM362" s="211"/>
      <c r="AN362" s="211"/>
      <c r="AO362" s="248"/>
      <c r="AP362" s="241"/>
      <c r="AQ362" s="238"/>
      <c r="AR362" s="235"/>
      <c r="AS362" s="241"/>
      <c r="AT362" s="238"/>
      <c r="AU362" s="235"/>
      <c r="AV362" s="241"/>
      <c r="AW362" s="238"/>
      <c r="AX362" s="235"/>
      <c r="AY362" s="241"/>
      <c r="AZ362" s="238"/>
      <c r="BA362" s="235"/>
      <c r="BB362" s="241"/>
      <c r="BC362" s="238"/>
      <c r="BD362" s="292"/>
      <c r="BE362" s="295"/>
      <c r="BF362" s="295"/>
      <c r="BG362" s="298"/>
    </row>
    <row r="363" spans="2:60" ht="28.15" hidden="1" customHeight="1" outlineLevel="1" collapsed="1">
      <c r="B363" s="34"/>
      <c r="C363" s="267"/>
      <c r="D363" s="33"/>
      <c r="E363" s="32"/>
      <c r="F363" s="32"/>
      <c r="G363" s="31"/>
      <c r="H363" s="257"/>
      <c r="I363" s="271"/>
      <c r="J363" s="271"/>
      <c r="K363" s="271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45"/>
      <c r="AK363" s="245"/>
      <c r="AL363" s="23"/>
      <c r="AM363" s="211"/>
      <c r="AN363" s="211"/>
      <c r="AO363" s="248"/>
      <c r="AP363" s="241"/>
      <c r="AQ363" s="238"/>
      <c r="AR363" s="235"/>
      <c r="AS363" s="241"/>
      <c r="AT363" s="238"/>
      <c r="AU363" s="235"/>
      <c r="AV363" s="241"/>
      <c r="AW363" s="238"/>
      <c r="AX363" s="235"/>
      <c r="AY363" s="241"/>
      <c r="AZ363" s="238"/>
      <c r="BA363" s="235"/>
      <c r="BB363" s="241"/>
      <c r="BC363" s="238"/>
      <c r="BD363" s="292"/>
      <c r="BE363" s="295"/>
      <c r="BF363" s="295"/>
      <c r="BG363" s="298"/>
    </row>
    <row r="364" spans="2:60" ht="28.15" hidden="1" customHeight="1" outlineLevel="1" collapsed="1" thickBot="1">
      <c r="B364" s="34"/>
      <c r="C364" s="273"/>
      <c r="D364" s="64"/>
      <c r="E364" s="63"/>
      <c r="F364" s="63"/>
      <c r="G364" s="62"/>
      <c r="H364" s="258"/>
      <c r="I364" s="274"/>
      <c r="J364" s="274"/>
      <c r="K364" s="274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50"/>
      <c r="AK364" s="250"/>
      <c r="AL364" s="55"/>
      <c r="AM364" s="211"/>
      <c r="AN364" s="211"/>
      <c r="AO364" s="249"/>
      <c r="AP364" s="242"/>
      <c r="AQ364" s="239"/>
      <c r="AR364" s="236"/>
      <c r="AS364" s="242"/>
      <c r="AT364" s="239"/>
      <c r="AU364" s="236"/>
      <c r="AV364" s="242"/>
      <c r="AW364" s="239"/>
      <c r="AX364" s="236"/>
      <c r="AY364" s="242"/>
      <c r="AZ364" s="239"/>
      <c r="BA364" s="236"/>
      <c r="BB364" s="242"/>
      <c r="BC364" s="239"/>
      <c r="BD364" s="293"/>
      <c r="BE364" s="296"/>
      <c r="BF364" s="296"/>
      <c r="BG364" s="299"/>
    </row>
    <row r="365" spans="2:60" ht="28.15" hidden="1" customHeight="1" outlineLevel="1" collapsed="1">
      <c r="B365" s="34"/>
      <c r="C365" s="265">
        <v>2</v>
      </c>
      <c r="D365" s="54"/>
      <c r="E365" s="53"/>
      <c r="F365" s="53"/>
      <c r="G365" s="52"/>
      <c r="H365" s="259"/>
      <c r="I365" s="269"/>
      <c r="J365" s="269"/>
      <c r="K365" s="269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51"/>
      <c r="AK365" s="254"/>
      <c r="AL365" s="44"/>
      <c r="AM365" s="211"/>
      <c r="AN365" s="211"/>
      <c r="AO365" s="247">
        <f>SUMPRODUCT(LEN($M365:$AE368)-LEN(SUBSTITUTE($M365:$AE368,"A", "")))</f>
        <v>0</v>
      </c>
      <c r="AP365" s="240">
        <f>SUMPRODUCT(LEN($AH365:$AH368)-LEN(SUBSTITUTE($AH365:$AH368,"A", "")))</f>
        <v>0</v>
      </c>
      <c r="AQ365" s="237">
        <f>SUMPRODUCT(LEN($AG365:$AG368)-LEN(SUBSTITUTE($AG365:$AG368,"A", "")))</f>
        <v>0</v>
      </c>
      <c r="AR365" s="234">
        <f>SUMPRODUCT(LEN($M365:$AE368)-LEN(SUBSTITUTE($M365:$AE368,"S", "")))</f>
        <v>0</v>
      </c>
      <c r="AS365" s="240">
        <f>SUMPRODUCT(LEN($AH365:$AH368)-LEN(SUBSTITUTE($AH365:$AH368,"S", "")))</f>
        <v>0</v>
      </c>
      <c r="AT365" s="237">
        <f>SUMPRODUCT(LEN($AG365:$AG368)-LEN(SUBSTITUTE($AG365:$AG368,"S", "")))</f>
        <v>0</v>
      </c>
      <c r="AU365" s="234">
        <f>SUMPRODUCT(LEN($M365:$AE368)-LEN(SUBSTITUTE($M365:$AE368,"F", "")))</f>
        <v>0</v>
      </c>
      <c r="AV365" s="240">
        <f>SUMPRODUCT(LEN($AH365:$AH368)-LEN(SUBSTITUTE($AH365:$AH368,"F", "")))</f>
        <v>0</v>
      </c>
      <c r="AW365" s="237">
        <f>SUMPRODUCT(LEN($AG365:$AG368)-LEN(SUBSTITUTE($AG365:$AG368,"F", "")))</f>
        <v>0</v>
      </c>
      <c r="AX365" s="234">
        <f>SUMPRODUCT(LEN($M365:$AE368)-LEN(SUBSTITUTE($M365:$AE368,"G", "")))</f>
        <v>0</v>
      </c>
      <c r="AY365" s="240">
        <f>SUMPRODUCT(LEN($AH365:$AH368)-LEN(SUBSTITUTE($AH365:$AH368,"G", "")))</f>
        <v>0</v>
      </c>
      <c r="AZ365" s="237">
        <f>SUMPRODUCT(LEN($AG365:$AG368)-LEN(SUBSTITUTE($AG365:$AG368,"G", "")))</f>
        <v>0</v>
      </c>
      <c r="BA365" s="234">
        <f>SUMPRODUCT(LEN($M365:$AE368)-LEN(SUBSTITUTE($M365:$AE368,"M", "")))</f>
        <v>0</v>
      </c>
      <c r="BB365" s="240">
        <f>SUMPRODUCT(LEN($AH365:$AH368)-LEN(SUBSTITUTE($AH365:$AH368,"M", "")))</f>
        <v>0</v>
      </c>
      <c r="BC365" s="237">
        <f>SUMPRODUCT(LEN($AG365:$AG368)-LEN(SUBSTITUTE($AG365:$AG368,"M", "")))</f>
        <v>0</v>
      </c>
      <c r="BD365" s="291">
        <f>SUMPRODUCT(LEN($AI365:$AI368)-LEN(SUBSTITUTE($AI365:$AI368,"S", "")))</f>
        <v>0</v>
      </c>
      <c r="BE365" s="294">
        <f>SUMPRODUCT(LEN($AI365:$AI368)-LEN(SUBSTITUTE($AI365:$AI368,"F", "")))</f>
        <v>0</v>
      </c>
      <c r="BF365" s="294">
        <f>SUMPRODUCT(LEN($AI365:$AI368)-LEN(SUBSTITUTE($AI365:$AI368,"G", "")))</f>
        <v>0</v>
      </c>
      <c r="BG365" s="297">
        <f>SUMPRODUCT(LEN($AI365:$AI368)-LEN(SUBSTITUTE($AI365:$AI368,"M", "")))</f>
        <v>0</v>
      </c>
    </row>
    <row r="366" spans="2:60" ht="28.15" hidden="1" customHeight="1" outlineLevel="1" collapsed="1" thickBot="1">
      <c r="B366" s="34"/>
      <c r="C366" s="266"/>
      <c r="D366" s="43"/>
      <c r="E366" s="42"/>
      <c r="F366" s="42"/>
      <c r="G366" s="41"/>
      <c r="H366" s="260"/>
      <c r="I366" s="270"/>
      <c r="J366" s="270"/>
      <c r="K366" s="270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52"/>
      <c r="AK366" s="255"/>
      <c r="AL366" s="23"/>
      <c r="AM366" s="211"/>
      <c r="AN366" s="211"/>
      <c r="AO366" s="248"/>
      <c r="AP366" s="241"/>
      <c r="AQ366" s="238"/>
      <c r="AR366" s="235"/>
      <c r="AS366" s="241"/>
      <c r="AT366" s="238"/>
      <c r="AU366" s="235"/>
      <c r="AV366" s="241"/>
      <c r="AW366" s="238"/>
      <c r="AX366" s="235"/>
      <c r="AY366" s="241"/>
      <c r="AZ366" s="238"/>
      <c r="BA366" s="235"/>
      <c r="BB366" s="241"/>
      <c r="BC366" s="238"/>
      <c r="BD366" s="292"/>
      <c r="BE366" s="295"/>
      <c r="BF366" s="295"/>
      <c r="BG366" s="298"/>
    </row>
    <row r="367" spans="2:60" ht="28.15" hidden="1" customHeight="1" outlineLevel="1" collapsed="1">
      <c r="B367" s="34"/>
      <c r="C367" s="267"/>
      <c r="D367" s="33"/>
      <c r="E367" s="32"/>
      <c r="F367" s="32"/>
      <c r="G367" s="31"/>
      <c r="H367" s="257"/>
      <c r="I367" s="271"/>
      <c r="J367" s="271"/>
      <c r="K367" s="271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52"/>
      <c r="AK367" s="255"/>
      <c r="AL367" s="23"/>
      <c r="AM367" s="211"/>
      <c r="AN367" s="211"/>
      <c r="AO367" s="248"/>
      <c r="AP367" s="241"/>
      <c r="AQ367" s="238"/>
      <c r="AR367" s="235"/>
      <c r="AS367" s="241"/>
      <c r="AT367" s="238"/>
      <c r="AU367" s="235"/>
      <c r="AV367" s="241"/>
      <c r="AW367" s="238"/>
      <c r="AX367" s="235"/>
      <c r="AY367" s="241"/>
      <c r="AZ367" s="238"/>
      <c r="BA367" s="235"/>
      <c r="BB367" s="241"/>
      <c r="BC367" s="238"/>
      <c r="BD367" s="292"/>
      <c r="BE367" s="295"/>
      <c r="BF367" s="295"/>
      <c r="BG367" s="298"/>
    </row>
    <row r="368" spans="2:60" ht="28.15" hidden="1" customHeight="1" outlineLevel="1" collapsed="1" thickBot="1">
      <c r="B368" s="34"/>
      <c r="C368" s="273"/>
      <c r="D368" s="64"/>
      <c r="E368" s="63"/>
      <c r="F368" s="63"/>
      <c r="G368" s="62"/>
      <c r="H368" s="258"/>
      <c r="I368" s="274"/>
      <c r="J368" s="274"/>
      <c r="K368" s="274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53"/>
      <c r="AK368" s="256"/>
      <c r="AL368" s="55"/>
      <c r="AM368" s="211"/>
      <c r="AN368" s="211"/>
      <c r="AO368" s="249"/>
      <c r="AP368" s="242"/>
      <c r="AQ368" s="239"/>
      <c r="AR368" s="236"/>
      <c r="AS368" s="242"/>
      <c r="AT368" s="239"/>
      <c r="AU368" s="236"/>
      <c r="AV368" s="242"/>
      <c r="AW368" s="239"/>
      <c r="AX368" s="236"/>
      <c r="AY368" s="242"/>
      <c r="AZ368" s="239"/>
      <c r="BA368" s="236"/>
      <c r="BB368" s="242"/>
      <c r="BC368" s="239"/>
      <c r="BD368" s="293"/>
      <c r="BE368" s="296"/>
      <c r="BF368" s="296"/>
      <c r="BG368" s="299"/>
    </row>
    <row r="369" spans="2:60" ht="28.15" hidden="1" customHeight="1" outlineLevel="1" collapsed="1">
      <c r="B369" s="34"/>
      <c r="C369" s="265">
        <v>3</v>
      </c>
      <c r="D369" s="54"/>
      <c r="E369" s="53"/>
      <c r="F369" s="53"/>
      <c r="G369" s="52"/>
      <c r="H369" s="259"/>
      <c r="I369" s="269"/>
      <c r="J369" s="269"/>
      <c r="K369" s="269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44"/>
      <c r="AK369" s="244"/>
      <c r="AL369" s="44"/>
      <c r="AM369" s="211"/>
      <c r="AN369" s="211"/>
      <c r="AO369" s="247">
        <f>SUMPRODUCT(LEN($M369:$AE372)-LEN(SUBSTITUTE($M369:$AE372,"A", "")))</f>
        <v>0</v>
      </c>
      <c r="AP369" s="240">
        <f>SUMPRODUCT(LEN($AH369:$AH372)-LEN(SUBSTITUTE($AH369:$AH372,"A", "")))</f>
        <v>0</v>
      </c>
      <c r="AQ369" s="237">
        <f>SUMPRODUCT(LEN($AG369:$AG372)-LEN(SUBSTITUTE($AG369:$AG372,"A", "")))</f>
        <v>0</v>
      </c>
      <c r="AR369" s="234">
        <f>SUMPRODUCT(LEN($M369:$AE372)-LEN(SUBSTITUTE($M369:$AE372,"S", "")))</f>
        <v>0</v>
      </c>
      <c r="AS369" s="240">
        <f>SUMPRODUCT(LEN($AH369:$AH372)-LEN(SUBSTITUTE($AH369:$AH372,"S", "")))</f>
        <v>0</v>
      </c>
      <c r="AT369" s="237">
        <f>SUMPRODUCT(LEN($AG369:$AG372)-LEN(SUBSTITUTE($AG369:$AG372,"S", "")))</f>
        <v>0</v>
      </c>
      <c r="AU369" s="234">
        <f>SUMPRODUCT(LEN($M369:$AE372)-LEN(SUBSTITUTE($M369:$AE372,"F", "")))</f>
        <v>0</v>
      </c>
      <c r="AV369" s="240">
        <f>SUMPRODUCT(LEN($AH369:$AH372)-LEN(SUBSTITUTE($AH369:$AH372,"F", "")))</f>
        <v>0</v>
      </c>
      <c r="AW369" s="237">
        <f>SUMPRODUCT(LEN($AG369:$AG372)-LEN(SUBSTITUTE($AG369:$AG372,"F", "")))</f>
        <v>0</v>
      </c>
      <c r="AX369" s="234">
        <f>SUMPRODUCT(LEN($M369:$AE372)-LEN(SUBSTITUTE($M369:$AE372,"G", "")))</f>
        <v>0</v>
      </c>
      <c r="AY369" s="240">
        <f>SUMPRODUCT(LEN($AH369:$AH372)-LEN(SUBSTITUTE($AH369:$AH372,"G", "")))</f>
        <v>0</v>
      </c>
      <c r="AZ369" s="237">
        <f>SUMPRODUCT(LEN($AG369:$AG372)-LEN(SUBSTITUTE($AG369:$AG372,"G", "")))</f>
        <v>0</v>
      </c>
      <c r="BA369" s="234">
        <f>SUMPRODUCT(LEN($M369:$AE372)-LEN(SUBSTITUTE($M369:$AE372,"M", "")))</f>
        <v>0</v>
      </c>
      <c r="BB369" s="240">
        <f>SUMPRODUCT(LEN($AH369:$AH372)-LEN(SUBSTITUTE($AH369:$AH372,"M", "")))</f>
        <v>0</v>
      </c>
      <c r="BC369" s="237">
        <f>SUMPRODUCT(LEN($AG369:$AG372)-LEN(SUBSTITUTE($AG369:$AG372,"M", "")))</f>
        <v>0</v>
      </c>
      <c r="BD369" s="291">
        <f>SUMPRODUCT(LEN($AI369:$AI372)-LEN(SUBSTITUTE($AI369:$AI372,"S", "")))</f>
        <v>0</v>
      </c>
      <c r="BE369" s="294">
        <f>SUMPRODUCT(LEN($AI369:$AI372)-LEN(SUBSTITUTE($AI369:$AI372,"F", "")))</f>
        <v>0</v>
      </c>
      <c r="BF369" s="294">
        <f>SUMPRODUCT(LEN($AI369:$AI372)-LEN(SUBSTITUTE($AI369:$AI372,"G", "")))</f>
        <v>0</v>
      </c>
      <c r="BG369" s="297">
        <f>SUMPRODUCT(LEN($AI369:$AI372)-LEN(SUBSTITUTE($AI369:$AI372,"M", "")))</f>
        <v>0</v>
      </c>
    </row>
    <row r="370" spans="2:60" ht="28.15" hidden="1" customHeight="1" outlineLevel="1" collapsed="1" thickBot="1">
      <c r="B370" s="34"/>
      <c r="C370" s="266"/>
      <c r="D370" s="43"/>
      <c r="E370" s="42"/>
      <c r="F370" s="42"/>
      <c r="G370" s="41"/>
      <c r="H370" s="260"/>
      <c r="I370" s="270"/>
      <c r="J370" s="270"/>
      <c r="K370" s="270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45"/>
      <c r="AK370" s="245"/>
      <c r="AL370" s="23"/>
      <c r="AM370" s="211"/>
      <c r="AN370" s="211"/>
      <c r="AO370" s="248"/>
      <c r="AP370" s="241"/>
      <c r="AQ370" s="238"/>
      <c r="AR370" s="235"/>
      <c r="AS370" s="241"/>
      <c r="AT370" s="238"/>
      <c r="AU370" s="235"/>
      <c r="AV370" s="241"/>
      <c r="AW370" s="238"/>
      <c r="AX370" s="235"/>
      <c r="AY370" s="241"/>
      <c r="AZ370" s="238"/>
      <c r="BA370" s="235"/>
      <c r="BB370" s="241"/>
      <c r="BC370" s="238"/>
      <c r="BD370" s="292"/>
      <c r="BE370" s="295"/>
      <c r="BF370" s="295"/>
      <c r="BG370" s="298"/>
    </row>
    <row r="371" spans="2:60" ht="28.15" hidden="1" customHeight="1" outlineLevel="1" collapsed="1">
      <c r="B371" s="34"/>
      <c r="C371" s="267"/>
      <c r="D371" s="33"/>
      <c r="E371" s="32"/>
      <c r="F371" s="32"/>
      <c r="G371" s="31"/>
      <c r="H371" s="257"/>
      <c r="I371" s="271"/>
      <c r="J371" s="271"/>
      <c r="K371" s="271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45"/>
      <c r="AK371" s="245"/>
      <c r="AL371" s="23"/>
      <c r="AM371" s="211"/>
      <c r="AN371" s="211"/>
      <c r="AO371" s="248"/>
      <c r="AP371" s="241"/>
      <c r="AQ371" s="238"/>
      <c r="AR371" s="235"/>
      <c r="AS371" s="241"/>
      <c r="AT371" s="238"/>
      <c r="AU371" s="235"/>
      <c r="AV371" s="241"/>
      <c r="AW371" s="238"/>
      <c r="AX371" s="235"/>
      <c r="AY371" s="241"/>
      <c r="AZ371" s="238"/>
      <c r="BA371" s="235"/>
      <c r="BB371" s="241"/>
      <c r="BC371" s="238"/>
      <c r="BD371" s="292"/>
      <c r="BE371" s="295"/>
      <c r="BF371" s="295"/>
      <c r="BG371" s="298"/>
    </row>
    <row r="372" spans="2:60" ht="28.15" hidden="1" customHeight="1" outlineLevel="1" collapsed="1" thickBot="1">
      <c r="B372" s="22"/>
      <c r="C372" s="268"/>
      <c r="D372" s="21"/>
      <c r="E372" s="20"/>
      <c r="F372" s="20"/>
      <c r="G372" s="19"/>
      <c r="H372" s="258"/>
      <c r="I372" s="272"/>
      <c r="J372" s="272"/>
      <c r="K372" s="27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46"/>
      <c r="AK372" s="246"/>
      <c r="AL372" s="11"/>
      <c r="AM372" s="211"/>
      <c r="AN372" s="211"/>
      <c r="AO372" s="249"/>
      <c r="AP372" s="242"/>
      <c r="AQ372" s="239"/>
      <c r="AR372" s="236"/>
      <c r="AS372" s="242"/>
      <c r="AT372" s="239"/>
      <c r="AU372" s="236"/>
      <c r="AV372" s="242"/>
      <c r="AW372" s="239"/>
      <c r="AX372" s="236"/>
      <c r="AY372" s="242"/>
      <c r="AZ372" s="239"/>
      <c r="BA372" s="236"/>
      <c r="BB372" s="242"/>
      <c r="BC372" s="239"/>
      <c r="BD372" s="293"/>
      <c r="BE372" s="296"/>
      <c r="BF372" s="296"/>
      <c r="BG372" s="299"/>
    </row>
    <row r="373" spans="2:60" ht="85.9" hidden="1" customHeight="1" collapsed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29" t="s">
        <v>287</v>
      </c>
      <c r="M373" s="278"/>
      <c r="N373" s="229" t="s">
        <v>286</v>
      </c>
      <c r="O373" s="278"/>
      <c r="P373" s="229" t="s">
        <v>286</v>
      </c>
      <c r="Q373" s="230"/>
      <c r="R373" s="229" t="s">
        <v>286</v>
      </c>
      <c r="S373" s="230"/>
      <c r="T373" s="229" t="s">
        <v>286</v>
      </c>
      <c r="U373" s="230"/>
      <c r="V373" s="229" t="s">
        <v>286</v>
      </c>
      <c r="W373" s="230"/>
      <c r="X373" s="229" t="s">
        <v>286</v>
      </c>
      <c r="Y373" s="230"/>
      <c r="Z373" s="229" t="s">
        <v>286</v>
      </c>
      <c r="AA373" s="230"/>
      <c r="AB373" s="229" t="s">
        <v>286</v>
      </c>
      <c r="AC373" s="230"/>
      <c r="AD373" s="229" t="s">
        <v>286</v>
      </c>
      <c r="AE373" s="230"/>
      <c r="AF373" s="243" t="s">
        <v>285</v>
      </c>
      <c r="AG373" s="230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75"/>
      <c r="F374" s="276"/>
      <c r="G374" s="277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 outlineLevel="1">
      <c r="B375" s="34"/>
      <c r="C375" s="265">
        <v>1</v>
      </c>
      <c r="D375" s="54"/>
      <c r="E375" s="53"/>
      <c r="F375" s="53"/>
      <c r="G375" s="52"/>
      <c r="H375" s="259"/>
      <c r="I375" s="269"/>
      <c r="J375" s="269"/>
      <c r="K375" s="269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44"/>
      <c r="AK375" s="244"/>
      <c r="AL375" s="44"/>
      <c r="AM375" s="211"/>
      <c r="AN375" s="211"/>
      <c r="AO375" s="247">
        <f>SUMPRODUCT(LEN($M375:$AE378)-LEN(SUBSTITUTE($M375:$AE378,"A", "")))</f>
        <v>0</v>
      </c>
      <c r="AP375" s="240">
        <f>SUMPRODUCT(LEN($AH375:$AH378)-LEN(SUBSTITUTE($AH375:$AH378,"A", "")))</f>
        <v>0</v>
      </c>
      <c r="AQ375" s="237">
        <f>SUMPRODUCT(LEN($AG375:$AG378)-LEN(SUBSTITUTE($AG375:$AG378,"A", "")))</f>
        <v>0</v>
      </c>
      <c r="AR375" s="234">
        <f>SUMPRODUCT(LEN($M375:$AE378)-LEN(SUBSTITUTE($M375:$AE378,"S", "")))</f>
        <v>0</v>
      </c>
      <c r="AS375" s="240">
        <f>SUMPRODUCT(LEN($AH375:$AH378)-LEN(SUBSTITUTE($AH375:$AH378,"S", "")))</f>
        <v>0</v>
      </c>
      <c r="AT375" s="237">
        <f>SUMPRODUCT(LEN($AG375:$AG378)-LEN(SUBSTITUTE($AG375:$AG378,"S", "")))</f>
        <v>0</v>
      </c>
      <c r="AU375" s="234">
        <f>SUMPRODUCT(LEN($M375:$AE378)-LEN(SUBSTITUTE($M375:$AE378,"F", "")))</f>
        <v>0</v>
      </c>
      <c r="AV375" s="240">
        <f>SUMPRODUCT(LEN($AH375:$AH378)-LEN(SUBSTITUTE($AH375:$AH378,"F", "")))</f>
        <v>0</v>
      </c>
      <c r="AW375" s="237">
        <f>SUMPRODUCT(LEN($AG375:$AG378)-LEN(SUBSTITUTE($AG375:$AG378,"F", "")))</f>
        <v>0</v>
      </c>
      <c r="AX375" s="234">
        <f>SUMPRODUCT(LEN($M375:$AE378)-LEN(SUBSTITUTE($M375:$AE378,"G", "")))</f>
        <v>0</v>
      </c>
      <c r="AY375" s="240">
        <f>SUMPRODUCT(LEN($AH375:$AH378)-LEN(SUBSTITUTE($AH375:$AH378,"G", "")))</f>
        <v>0</v>
      </c>
      <c r="AZ375" s="237">
        <f>SUMPRODUCT(LEN($AG375:$AG378)-LEN(SUBSTITUTE($AG375:$AG378,"G", "")))</f>
        <v>0</v>
      </c>
      <c r="BA375" s="234">
        <f>SUMPRODUCT(LEN($M375:$AE378)-LEN(SUBSTITUTE($M375:$AE378,"M", "")))</f>
        <v>0</v>
      </c>
      <c r="BB375" s="240">
        <f>SUMPRODUCT(LEN($AH375:$AH378)-LEN(SUBSTITUTE($AH375:$AH378,"M", "")))</f>
        <v>0</v>
      </c>
      <c r="BC375" s="237">
        <f>SUMPRODUCT(LEN($AG375:$AG378)-LEN(SUBSTITUTE($AG375:$AG378,"M", "")))</f>
        <v>0</v>
      </c>
      <c r="BD375" s="291">
        <f>SUMPRODUCT(LEN($AI375:$AI378)-LEN(SUBSTITUTE($AI375:$AI378,"S", "")))</f>
        <v>0</v>
      </c>
      <c r="BE375" s="294">
        <f>SUMPRODUCT(LEN($AI375:$AI378)-LEN(SUBSTITUTE($AI375:$AI378,"F", "")))</f>
        <v>0</v>
      </c>
      <c r="BF375" s="294">
        <f>SUMPRODUCT(LEN($AI375:$AI378)-LEN(SUBSTITUTE($AI375:$AI378,"G", "")))</f>
        <v>0</v>
      </c>
      <c r="BG375" s="297">
        <f>SUMPRODUCT(LEN($AI375:$AI378)-LEN(SUBSTITUTE($AI375:$AI378,"M", "")))</f>
        <v>0</v>
      </c>
    </row>
    <row r="376" spans="2:60" ht="28.15" hidden="1" customHeight="1" outlineLevel="1" collapsed="1" thickBot="1">
      <c r="B376" s="34"/>
      <c r="C376" s="266"/>
      <c r="D376" s="43"/>
      <c r="E376" s="42"/>
      <c r="F376" s="42"/>
      <c r="G376" s="41"/>
      <c r="H376" s="260"/>
      <c r="I376" s="270"/>
      <c r="J376" s="270"/>
      <c r="K376" s="270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45"/>
      <c r="AK376" s="245"/>
      <c r="AL376" s="23"/>
      <c r="AM376" s="211"/>
      <c r="AN376" s="211"/>
      <c r="AO376" s="248"/>
      <c r="AP376" s="241"/>
      <c r="AQ376" s="238"/>
      <c r="AR376" s="235"/>
      <c r="AS376" s="241"/>
      <c r="AT376" s="238"/>
      <c r="AU376" s="235"/>
      <c r="AV376" s="241"/>
      <c r="AW376" s="238"/>
      <c r="AX376" s="235"/>
      <c r="AY376" s="241"/>
      <c r="AZ376" s="238"/>
      <c r="BA376" s="235"/>
      <c r="BB376" s="241"/>
      <c r="BC376" s="238"/>
      <c r="BD376" s="292"/>
      <c r="BE376" s="295"/>
      <c r="BF376" s="295"/>
      <c r="BG376" s="298"/>
    </row>
    <row r="377" spans="2:60" ht="28.15" hidden="1" customHeight="1" outlineLevel="1" collapsed="1">
      <c r="B377" s="34"/>
      <c r="C377" s="267"/>
      <c r="D377" s="33"/>
      <c r="E377" s="32"/>
      <c r="F377" s="32"/>
      <c r="G377" s="31"/>
      <c r="H377" s="257"/>
      <c r="I377" s="271"/>
      <c r="J377" s="271"/>
      <c r="K377" s="271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45"/>
      <c r="AK377" s="245"/>
      <c r="AL377" s="23"/>
      <c r="AM377" s="211"/>
      <c r="AN377" s="211"/>
      <c r="AO377" s="248"/>
      <c r="AP377" s="241"/>
      <c r="AQ377" s="238"/>
      <c r="AR377" s="235"/>
      <c r="AS377" s="241"/>
      <c r="AT377" s="238"/>
      <c r="AU377" s="235"/>
      <c r="AV377" s="241"/>
      <c r="AW377" s="238"/>
      <c r="AX377" s="235"/>
      <c r="AY377" s="241"/>
      <c r="AZ377" s="238"/>
      <c r="BA377" s="235"/>
      <c r="BB377" s="241"/>
      <c r="BC377" s="238"/>
      <c r="BD377" s="292"/>
      <c r="BE377" s="295"/>
      <c r="BF377" s="295"/>
      <c r="BG377" s="298"/>
    </row>
    <row r="378" spans="2:60" ht="28.15" hidden="1" customHeight="1" outlineLevel="1" collapsed="1" thickBot="1">
      <c r="B378" s="34"/>
      <c r="C378" s="273"/>
      <c r="D378" s="64"/>
      <c r="E378" s="63"/>
      <c r="F378" s="63"/>
      <c r="G378" s="62"/>
      <c r="H378" s="258"/>
      <c r="I378" s="274"/>
      <c r="J378" s="274"/>
      <c r="K378" s="274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50"/>
      <c r="AK378" s="250"/>
      <c r="AL378" s="55"/>
      <c r="AM378" s="211"/>
      <c r="AN378" s="211"/>
      <c r="AO378" s="249"/>
      <c r="AP378" s="242"/>
      <c r="AQ378" s="239"/>
      <c r="AR378" s="236"/>
      <c r="AS378" s="242"/>
      <c r="AT378" s="239"/>
      <c r="AU378" s="236"/>
      <c r="AV378" s="242"/>
      <c r="AW378" s="239"/>
      <c r="AX378" s="236"/>
      <c r="AY378" s="242"/>
      <c r="AZ378" s="239"/>
      <c r="BA378" s="236"/>
      <c r="BB378" s="242"/>
      <c r="BC378" s="239"/>
      <c r="BD378" s="293"/>
      <c r="BE378" s="296"/>
      <c r="BF378" s="296"/>
      <c r="BG378" s="299"/>
    </row>
    <row r="379" spans="2:60" ht="28.15" hidden="1" customHeight="1" outlineLevel="1" collapsed="1">
      <c r="B379" s="34"/>
      <c r="C379" s="265">
        <v>2</v>
      </c>
      <c r="D379" s="54"/>
      <c r="E379" s="53"/>
      <c r="F379" s="53"/>
      <c r="G379" s="52"/>
      <c r="H379" s="259"/>
      <c r="I379" s="269"/>
      <c r="J379" s="269"/>
      <c r="K379" s="269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51"/>
      <c r="AK379" s="254"/>
      <c r="AL379" s="44"/>
      <c r="AM379" s="211"/>
      <c r="AN379" s="211"/>
      <c r="AO379" s="247">
        <f>SUMPRODUCT(LEN($M379:$AE382)-LEN(SUBSTITUTE($M379:$AE382,"A", "")))</f>
        <v>0</v>
      </c>
      <c r="AP379" s="240">
        <f>SUMPRODUCT(LEN($AH379:$AH382)-LEN(SUBSTITUTE($AH379:$AH382,"A", "")))</f>
        <v>0</v>
      </c>
      <c r="AQ379" s="237">
        <f>SUMPRODUCT(LEN($AG379:$AG382)-LEN(SUBSTITUTE($AG379:$AG382,"A", "")))</f>
        <v>0</v>
      </c>
      <c r="AR379" s="234">
        <f>SUMPRODUCT(LEN($M379:$AE382)-LEN(SUBSTITUTE($M379:$AE382,"S", "")))</f>
        <v>0</v>
      </c>
      <c r="AS379" s="240">
        <f>SUMPRODUCT(LEN($AH379:$AH382)-LEN(SUBSTITUTE($AH379:$AH382,"S", "")))</f>
        <v>0</v>
      </c>
      <c r="AT379" s="237">
        <f>SUMPRODUCT(LEN($AG379:$AG382)-LEN(SUBSTITUTE($AG379:$AG382,"S", "")))</f>
        <v>0</v>
      </c>
      <c r="AU379" s="234">
        <f>SUMPRODUCT(LEN($M379:$AE382)-LEN(SUBSTITUTE($M379:$AE382,"F", "")))</f>
        <v>0</v>
      </c>
      <c r="AV379" s="240">
        <f>SUMPRODUCT(LEN($AH379:$AH382)-LEN(SUBSTITUTE($AH379:$AH382,"F", "")))</f>
        <v>0</v>
      </c>
      <c r="AW379" s="237">
        <f>SUMPRODUCT(LEN($AG379:$AG382)-LEN(SUBSTITUTE($AG379:$AG382,"F", "")))</f>
        <v>0</v>
      </c>
      <c r="AX379" s="234">
        <f>SUMPRODUCT(LEN($M379:$AE382)-LEN(SUBSTITUTE($M379:$AE382,"G", "")))</f>
        <v>0</v>
      </c>
      <c r="AY379" s="240">
        <f>SUMPRODUCT(LEN($AH379:$AH382)-LEN(SUBSTITUTE($AH379:$AH382,"G", "")))</f>
        <v>0</v>
      </c>
      <c r="AZ379" s="237">
        <f>SUMPRODUCT(LEN($AG379:$AG382)-LEN(SUBSTITUTE($AG379:$AG382,"G", "")))</f>
        <v>0</v>
      </c>
      <c r="BA379" s="234">
        <f>SUMPRODUCT(LEN($M379:$AE382)-LEN(SUBSTITUTE($M379:$AE382,"M", "")))</f>
        <v>0</v>
      </c>
      <c r="BB379" s="240">
        <f>SUMPRODUCT(LEN($AH379:$AH382)-LEN(SUBSTITUTE($AH379:$AH382,"M", "")))</f>
        <v>0</v>
      </c>
      <c r="BC379" s="237">
        <f>SUMPRODUCT(LEN($AG379:$AG382)-LEN(SUBSTITUTE($AG379:$AG382,"M", "")))</f>
        <v>0</v>
      </c>
      <c r="BD379" s="291">
        <f>SUMPRODUCT(LEN($AI379:$AI382)-LEN(SUBSTITUTE($AI379:$AI382,"S", "")))</f>
        <v>0</v>
      </c>
      <c r="BE379" s="294">
        <f>SUMPRODUCT(LEN($AI379:$AI382)-LEN(SUBSTITUTE($AI379:$AI382,"F", "")))</f>
        <v>0</v>
      </c>
      <c r="BF379" s="294">
        <f>SUMPRODUCT(LEN($AI379:$AI382)-LEN(SUBSTITUTE($AI379:$AI382,"G", "")))</f>
        <v>0</v>
      </c>
      <c r="BG379" s="297">
        <f>SUMPRODUCT(LEN($AI379:$AI382)-LEN(SUBSTITUTE($AI379:$AI382,"M", "")))</f>
        <v>0</v>
      </c>
    </row>
    <row r="380" spans="2:60" ht="28.15" hidden="1" customHeight="1" outlineLevel="1" collapsed="1" thickBot="1">
      <c r="B380" s="34"/>
      <c r="C380" s="266"/>
      <c r="D380" s="43"/>
      <c r="E380" s="42"/>
      <c r="F380" s="42"/>
      <c r="G380" s="41"/>
      <c r="H380" s="260"/>
      <c r="I380" s="270"/>
      <c r="J380" s="270"/>
      <c r="K380" s="270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52"/>
      <c r="AK380" s="255"/>
      <c r="AL380" s="23"/>
      <c r="AM380" s="211"/>
      <c r="AN380" s="211"/>
      <c r="AO380" s="248"/>
      <c r="AP380" s="241"/>
      <c r="AQ380" s="238"/>
      <c r="AR380" s="235"/>
      <c r="AS380" s="241"/>
      <c r="AT380" s="238"/>
      <c r="AU380" s="235"/>
      <c r="AV380" s="241"/>
      <c r="AW380" s="238"/>
      <c r="AX380" s="235"/>
      <c r="AY380" s="241"/>
      <c r="AZ380" s="238"/>
      <c r="BA380" s="235"/>
      <c r="BB380" s="241"/>
      <c r="BC380" s="238"/>
      <c r="BD380" s="292"/>
      <c r="BE380" s="295"/>
      <c r="BF380" s="295"/>
      <c r="BG380" s="298"/>
    </row>
    <row r="381" spans="2:60" ht="28.15" hidden="1" customHeight="1" outlineLevel="1" collapsed="1">
      <c r="B381" s="34"/>
      <c r="C381" s="267"/>
      <c r="D381" s="33"/>
      <c r="E381" s="32"/>
      <c r="F381" s="32"/>
      <c r="G381" s="31"/>
      <c r="H381" s="257"/>
      <c r="I381" s="271"/>
      <c r="J381" s="271"/>
      <c r="K381" s="271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52"/>
      <c r="AK381" s="255"/>
      <c r="AL381" s="23"/>
      <c r="AM381" s="211"/>
      <c r="AN381" s="211"/>
      <c r="AO381" s="248"/>
      <c r="AP381" s="241"/>
      <c r="AQ381" s="238"/>
      <c r="AR381" s="235"/>
      <c r="AS381" s="241"/>
      <c r="AT381" s="238"/>
      <c r="AU381" s="235"/>
      <c r="AV381" s="241"/>
      <c r="AW381" s="238"/>
      <c r="AX381" s="235"/>
      <c r="AY381" s="241"/>
      <c r="AZ381" s="238"/>
      <c r="BA381" s="235"/>
      <c r="BB381" s="241"/>
      <c r="BC381" s="238"/>
      <c r="BD381" s="292"/>
      <c r="BE381" s="295"/>
      <c r="BF381" s="295"/>
      <c r="BG381" s="298"/>
    </row>
    <row r="382" spans="2:60" ht="28.15" hidden="1" customHeight="1" outlineLevel="1" collapsed="1" thickBot="1">
      <c r="B382" s="34"/>
      <c r="C382" s="273"/>
      <c r="D382" s="64"/>
      <c r="E382" s="63"/>
      <c r="F382" s="63"/>
      <c r="G382" s="62"/>
      <c r="H382" s="258"/>
      <c r="I382" s="274"/>
      <c r="J382" s="274"/>
      <c r="K382" s="274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53"/>
      <c r="AK382" s="256"/>
      <c r="AL382" s="55"/>
      <c r="AM382" s="211"/>
      <c r="AN382" s="211"/>
      <c r="AO382" s="249"/>
      <c r="AP382" s="242"/>
      <c r="AQ382" s="239"/>
      <c r="AR382" s="236"/>
      <c r="AS382" s="242"/>
      <c r="AT382" s="239"/>
      <c r="AU382" s="236"/>
      <c r="AV382" s="242"/>
      <c r="AW382" s="239"/>
      <c r="AX382" s="236"/>
      <c r="AY382" s="242"/>
      <c r="AZ382" s="239"/>
      <c r="BA382" s="236"/>
      <c r="BB382" s="242"/>
      <c r="BC382" s="239"/>
      <c r="BD382" s="293"/>
      <c r="BE382" s="296"/>
      <c r="BF382" s="296"/>
      <c r="BG382" s="299"/>
    </row>
    <row r="383" spans="2:60" ht="28.15" hidden="1" customHeight="1" outlineLevel="1" collapsed="1">
      <c r="B383" s="34"/>
      <c r="C383" s="265">
        <v>3</v>
      </c>
      <c r="D383" s="54"/>
      <c r="E383" s="53"/>
      <c r="F383" s="53"/>
      <c r="G383" s="52"/>
      <c r="H383" s="259"/>
      <c r="I383" s="269"/>
      <c r="J383" s="269"/>
      <c r="K383" s="269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44"/>
      <c r="AK383" s="244"/>
      <c r="AL383" s="44"/>
      <c r="AM383" s="211"/>
      <c r="AN383" s="211"/>
      <c r="AO383" s="247">
        <f>SUMPRODUCT(LEN($M383:$AE386)-LEN(SUBSTITUTE($M383:$AE386,"A", "")))</f>
        <v>0</v>
      </c>
      <c r="AP383" s="240">
        <f>SUMPRODUCT(LEN($AH383:$AH386)-LEN(SUBSTITUTE($AH383:$AH386,"A", "")))</f>
        <v>0</v>
      </c>
      <c r="AQ383" s="237">
        <f>SUMPRODUCT(LEN($AG383:$AG386)-LEN(SUBSTITUTE($AG383:$AG386,"A", "")))</f>
        <v>0</v>
      </c>
      <c r="AR383" s="234">
        <f>SUMPRODUCT(LEN($M383:$AE386)-LEN(SUBSTITUTE($M383:$AE386,"S", "")))</f>
        <v>0</v>
      </c>
      <c r="AS383" s="240">
        <f>SUMPRODUCT(LEN($AH383:$AH386)-LEN(SUBSTITUTE($AH383:$AH386,"S", "")))</f>
        <v>0</v>
      </c>
      <c r="AT383" s="237">
        <f>SUMPRODUCT(LEN($AG383:$AG386)-LEN(SUBSTITUTE($AG383:$AG386,"S", "")))</f>
        <v>0</v>
      </c>
      <c r="AU383" s="234">
        <f>SUMPRODUCT(LEN($M383:$AE386)-LEN(SUBSTITUTE($M383:$AE386,"F", "")))</f>
        <v>0</v>
      </c>
      <c r="AV383" s="240">
        <f>SUMPRODUCT(LEN($AH383:$AH386)-LEN(SUBSTITUTE($AH383:$AH386,"F", "")))</f>
        <v>0</v>
      </c>
      <c r="AW383" s="237">
        <f>SUMPRODUCT(LEN($AG383:$AG386)-LEN(SUBSTITUTE($AG383:$AG386,"F", "")))</f>
        <v>0</v>
      </c>
      <c r="AX383" s="234">
        <f>SUMPRODUCT(LEN($M383:$AE386)-LEN(SUBSTITUTE($M383:$AE386,"G", "")))</f>
        <v>0</v>
      </c>
      <c r="AY383" s="240">
        <f>SUMPRODUCT(LEN($AH383:$AH386)-LEN(SUBSTITUTE($AH383:$AH386,"G", "")))</f>
        <v>0</v>
      </c>
      <c r="AZ383" s="237">
        <f>SUMPRODUCT(LEN($AG383:$AG386)-LEN(SUBSTITUTE($AG383:$AG386,"G", "")))</f>
        <v>0</v>
      </c>
      <c r="BA383" s="234">
        <f>SUMPRODUCT(LEN($M383:$AE386)-LEN(SUBSTITUTE($M383:$AE386,"M", "")))</f>
        <v>0</v>
      </c>
      <c r="BB383" s="240">
        <f>SUMPRODUCT(LEN($AH383:$AH386)-LEN(SUBSTITUTE($AH383:$AH386,"M", "")))</f>
        <v>0</v>
      </c>
      <c r="BC383" s="237">
        <f>SUMPRODUCT(LEN($AG383:$AG386)-LEN(SUBSTITUTE($AG383:$AG386,"M", "")))</f>
        <v>0</v>
      </c>
      <c r="BD383" s="291">
        <f>SUMPRODUCT(LEN($AI383:$AI386)-LEN(SUBSTITUTE($AI383:$AI386,"S", "")))</f>
        <v>0</v>
      </c>
      <c r="BE383" s="294">
        <f>SUMPRODUCT(LEN($AI383:$AI386)-LEN(SUBSTITUTE($AI383:$AI386,"F", "")))</f>
        <v>0</v>
      </c>
      <c r="BF383" s="294">
        <f>SUMPRODUCT(LEN($AI383:$AI386)-LEN(SUBSTITUTE($AI383:$AI386,"G", "")))</f>
        <v>0</v>
      </c>
      <c r="BG383" s="297">
        <f>SUMPRODUCT(LEN($AI383:$AI386)-LEN(SUBSTITUTE($AI383:$AI386,"M", "")))</f>
        <v>0</v>
      </c>
    </row>
    <row r="384" spans="2:60" ht="28.15" hidden="1" customHeight="1" outlineLevel="1" collapsed="1" thickBot="1">
      <c r="B384" s="34"/>
      <c r="C384" s="266"/>
      <c r="D384" s="43"/>
      <c r="E384" s="42"/>
      <c r="F384" s="42"/>
      <c r="G384" s="41"/>
      <c r="H384" s="260"/>
      <c r="I384" s="270"/>
      <c r="J384" s="270"/>
      <c r="K384" s="270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45"/>
      <c r="AK384" s="245"/>
      <c r="AL384" s="23"/>
      <c r="AM384" s="211"/>
      <c r="AN384" s="211"/>
      <c r="AO384" s="248"/>
      <c r="AP384" s="241"/>
      <c r="AQ384" s="238"/>
      <c r="AR384" s="235"/>
      <c r="AS384" s="241"/>
      <c r="AT384" s="238"/>
      <c r="AU384" s="235"/>
      <c r="AV384" s="241"/>
      <c r="AW384" s="238"/>
      <c r="AX384" s="235"/>
      <c r="AY384" s="241"/>
      <c r="AZ384" s="238"/>
      <c r="BA384" s="235"/>
      <c r="BB384" s="241"/>
      <c r="BC384" s="238"/>
      <c r="BD384" s="292"/>
      <c r="BE384" s="295"/>
      <c r="BF384" s="295"/>
      <c r="BG384" s="298"/>
    </row>
    <row r="385" spans="2:60" ht="28.15" hidden="1" customHeight="1" outlineLevel="1" collapsed="1">
      <c r="B385" s="34"/>
      <c r="C385" s="267"/>
      <c r="D385" s="33"/>
      <c r="E385" s="32"/>
      <c r="F385" s="32"/>
      <c r="G385" s="31"/>
      <c r="H385" s="257"/>
      <c r="I385" s="271"/>
      <c r="J385" s="271"/>
      <c r="K385" s="271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45"/>
      <c r="AK385" s="245"/>
      <c r="AL385" s="23"/>
      <c r="AM385" s="211"/>
      <c r="AN385" s="211"/>
      <c r="AO385" s="248"/>
      <c r="AP385" s="241"/>
      <c r="AQ385" s="238"/>
      <c r="AR385" s="235"/>
      <c r="AS385" s="241"/>
      <c r="AT385" s="238"/>
      <c r="AU385" s="235"/>
      <c r="AV385" s="241"/>
      <c r="AW385" s="238"/>
      <c r="AX385" s="235"/>
      <c r="AY385" s="241"/>
      <c r="AZ385" s="238"/>
      <c r="BA385" s="235"/>
      <c r="BB385" s="241"/>
      <c r="BC385" s="238"/>
      <c r="BD385" s="292"/>
      <c r="BE385" s="295"/>
      <c r="BF385" s="295"/>
      <c r="BG385" s="298"/>
    </row>
    <row r="386" spans="2:60" ht="28.15" hidden="1" customHeight="1" outlineLevel="1" collapsed="1" thickBot="1">
      <c r="B386" s="22"/>
      <c r="C386" s="268"/>
      <c r="D386" s="21"/>
      <c r="E386" s="20"/>
      <c r="F386" s="20"/>
      <c r="G386" s="19"/>
      <c r="H386" s="258"/>
      <c r="I386" s="272"/>
      <c r="J386" s="272"/>
      <c r="K386" s="27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46"/>
      <c r="AK386" s="246"/>
      <c r="AL386" s="11"/>
      <c r="AM386" s="211"/>
      <c r="AN386" s="211"/>
      <c r="AO386" s="249"/>
      <c r="AP386" s="242"/>
      <c r="AQ386" s="239"/>
      <c r="AR386" s="236"/>
      <c r="AS386" s="242"/>
      <c r="AT386" s="239"/>
      <c r="AU386" s="236"/>
      <c r="AV386" s="242"/>
      <c r="AW386" s="239"/>
      <c r="AX386" s="236"/>
      <c r="AY386" s="242"/>
      <c r="AZ386" s="239"/>
      <c r="BA386" s="236"/>
      <c r="BB386" s="242"/>
      <c r="BC386" s="239"/>
      <c r="BD386" s="293"/>
      <c r="BE386" s="296"/>
      <c r="BF386" s="296"/>
      <c r="BG386" s="299"/>
    </row>
    <row r="387" spans="2:60" ht="85.9" hidden="1" customHeight="1" collapsed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29" t="s">
        <v>287</v>
      </c>
      <c r="M387" s="278"/>
      <c r="N387" s="229" t="s">
        <v>286</v>
      </c>
      <c r="O387" s="278"/>
      <c r="P387" s="229" t="s">
        <v>286</v>
      </c>
      <c r="Q387" s="230"/>
      <c r="R387" s="229" t="s">
        <v>286</v>
      </c>
      <c r="S387" s="230"/>
      <c r="T387" s="229" t="s">
        <v>286</v>
      </c>
      <c r="U387" s="230"/>
      <c r="V387" s="229" t="s">
        <v>286</v>
      </c>
      <c r="W387" s="230"/>
      <c r="X387" s="229" t="s">
        <v>286</v>
      </c>
      <c r="Y387" s="230"/>
      <c r="Z387" s="229" t="s">
        <v>286</v>
      </c>
      <c r="AA387" s="230"/>
      <c r="AB387" s="229" t="s">
        <v>286</v>
      </c>
      <c r="AC387" s="230"/>
      <c r="AD387" s="229" t="s">
        <v>286</v>
      </c>
      <c r="AE387" s="230"/>
      <c r="AF387" s="243" t="s">
        <v>285</v>
      </c>
      <c r="AG387" s="230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75"/>
      <c r="F388" s="276"/>
      <c r="G388" s="277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 outlineLevel="1">
      <c r="B389" s="34"/>
      <c r="C389" s="265">
        <v>1</v>
      </c>
      <c r="D389" s="54"/>
      <c r="E389" s="53"/>
      <c r="F389" s="53"/>
      <c r="G389" s="52"/>
      <c r="H389" s="259"/>
      <c r="I389" s="269"/>
      <c r="J389" s="269"/>
      <c r="K389" s="269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44"/>
      <c r="AK389" s="244"/>
      <c r="AL389" s="44"/>
      <c r="AM389" s="211"/>
      <c r="AN389" s="211"/>
      <c r="AO389" s="247">
        <f>SUMPRODUCT(LEN($M389:$AE392)-LEN(SUBSTITUTE($M389:$AE392,"A", "")))</f>
        <v>0</v>
      </c>
      <c r="AP389" s="240">
        <f>SUMPRODUCT(LEN($AH389:$AH392)-LEN(SUBSTITUTE($AH389:$AH392,"A", "")))</f>
        <v>0</v>
      </c>
      <c r="AQ389" s="237">
        <f>SUMPRODUCT(LEN($AG389:$AG392)-LEN(SUBSTITUTE($AG389:$AG392,"A", "")))</f>
        <v>0</v>
      </c>
      <c r="AR389" s="234">
        <f>SUMPRODUCT(LEN($M389:$AE392)-LEN(SUBSTITUTE($M389:$AE392,"S", "")))</f>
        <v>0</v>
      </c>
      <c r="AS389" s="240">
        <f>SUMPRODUCT(LEN($AH389:$AH392)-LEN(SUBSTITUTE($AH389:$AH392,"S", "")))</f>
        <v>0</v>
      </c>
      <c r="AT389" s="237">
        <f>SUMPRODUCT(LEN($AG389:$AG392)-LEN(SUBSTITUTE($AG389:$AG392,"S", "")))</f>
        <v>0</v>
      </c>
      <c r="AU389" s="234">
        <f>SUMPRODUCT(LEN($M389:$AE392)-LEN(SUBSTITUTE($M389:$AE392,"F", "")))</f>
        <v>0</v>
      </c>
      <c r="AV389" s="240">
        <f>SUMPRODUCT(LEN($AH389:$AH392)-LEN(SUBSTITUTE($AH389:$AH392,"F", "")))</f>
        <v>0</v>
      </c>
      <c r="AW389" s="237">
        <f>SUMPRODUCT(LEN($AG389:$AG392)-LEN(SUBSTITUTE($AG389:$AG392,"F", "")))</f>
        <v>0</v>
      </c>
      <c r="AX389" s="234">
        <f>SUMPRODUCT(LEN($M389:$AE392)-LEN(SUBSTITUTE($M389:$AE392,"G", "")))</f>
        <v>0</v>
      </c>
      <c r="AY389" s="240">
        <f>SUMPRODUCT(LEN($AH389:$AH392)-LEN(SUBSTITUTE($AH389:$AH392,"G", "")))</f>
        <v>0</v>
      </c>
      <c r="AZ389" s="237">
        <f>SUMPRODUCT(LEN($AG389:$AG392)-LEN(SUBSTITUTE($AG389:$AG392,"G", "")))</f>
        <v>0</v>
      </c>
      <c r="BA389" s="234">
        <f>SUMPRODUCT(LEN($M389:$AE392)-LEN(SUBSTITUTE($M389:$AE392,"M", "")))</f>
        <v>0</v>
      </c>
      <c r="BB389" s="240">
        <f>SUMPRODUCT(LEN($AH389:$AH392)-LEN(SUBSTITUTE($AH389:$AH392,"M", "")))</f>
        <v>0</v>
      </c>
      <c r="BC389" s="237">
        <f>SUMPRODUCT(LEN($AG389:$AG392)-LEN(SUBSTITUTE($AG389:$AG392,"M", "")))</f>
        <v>0</v>
      </c>
      <c r="BD389" s="291">
        <f>SUMPRODUCT(LEN($AI389:$AI392)-LEN(SUBSTITUTE($AI389:$AI392,"S", "")))</f>
        <v>0</v>
      </c>
      <c r="BE389" s="294">
        <f>SUMPRODUCT(LEN($AI389:$AI392)-LEN(SUBSTITUTE($AI389:$AI392,"F", "")))</f>
        <v>0</v>
      </c>
      <c r="BF389" s="294">
        <f>SUMPRODUCT(LEN($AI389:$AI392)-LEN(SUBSTITUTE($AI389:$AI392,"G", "")))</f>
        <v>0</v>
      </c>
      <c r="BG389" s="297">
        <f>SUMPRODUCT(LEN($AI389:$AI392)-LEN(SUBSTITUTE($AI389:$AI392,"M", "")))</f>
        <v>0</v>
      </c>
    </row>
    <row r="390" spans="2:60" ht="28.15" hidden="1" customHeight="1" outlineLevel="1" collapsed="1" thickBot="1">
      <c r="B390" s="34"/>
      <c r="C390" s="266"/>
      <c r="D390" s="43"/>
      <c r="E390" s="42"/>
      <c r="F390" s="42"/>
      <c r="G390" s="41"/>
      <c r="H390" s="260"/>
      <c r="I390" s="270"/>
      <c r="J390" s="270"/>
      <c r="K390" s="270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45"/>
      <c r="AK390" s="245"/>
      <c r="AL390" s="23"/>
      <c r="AM390" s="211"/>
      <c r="AN390" s="211"/>
      <c r="AO390" s="248"/>
      <c r="AP390" s="241"/>
      <c r="AQ390" s="238"/>
      <c r="AR390" s="235"/>
      <c r="AS390" s="241"/>
      <c r="AT390" s="238"/>
      <c r="AU390" s="235"/>
      <c r="AV390" s="241"/>
      <c r="AW390" s="238"/>
      <c r="AX390" s="235"/>
      <c r="AY390" s="241"/>
      <c r="AZ390" s="238"/>
      <c r="BA390" s="235"/>
      <c r="BB390" s="241"/>
      <c r="BC390" s="238"/>
      <c r="BD390" s="292"/>
      <c r="BE390" s="295"/>
      <c r="BF390" s="295"/>
      <c r="BG390" s="298"/>
    </row>
    <row r="391" spans="2:60" ht="28.15" hidden="1" customHeight="1" outlineLevel="1" collapsed="1">
      <c r="B391" s="34"/>
      <c r="C391" s="267"/>
      <c r="D391" s="33"/>
      <c r="E391" s="32"/>
      <c r="F391" s="32"/>
      <c r="G391" s="31"/>
      <c r="H391" s="257"/>
      <c r="I391" s="271"/>
      <c r="J391" s="271"/>
      <c r="K391" s="271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45"/>
      <c r="AK391" s="245"/>
      <c r="AL391" s="23"/>
      <c r="AM391" s="211"/>
      <c r="AN391" s="211"/>
      <c r="AO391" s="248"/>
      <c r="AP391" s="241"/>
      <c r="AQ391" s="238"/>
      <c r="AR391" s="235"/>
      <c r="AS391" s="241"/>
      <c r="AT391" s="238"/>
      <c r="AU391" s="235"/>
      <c r="AV391" s="241"/>
      <c r="AW391" s="238"/>
      <c r="AX391" s="235"/>
      <c r="AY391" s="241"/>
      <c r="AZ391" s="238"/>
      <c r="BA391" s="235"/>
      <c r="BB391" s="241"/>
      <c r="BC391" s="238"/>
      <c r="BD391" s="292"/>
      <c r="BE391" s="295"/>
      <c r="BF391" s="295"/>
      <c r="BG391" s="298"/>
    </row>
    <row r="392" spans="2:60" ht="28.15" hidden="1" customHeight="1" outlineLevel="1" collapsed="1" thickBot="1">
      <c r="B392" s="34"/>
      <c r="C392" s="273"/>
      <c r="D392" s="64"/>
      <c r="E392" s="63"/>
      <c r="F392" s="63"/>
      <c r="G392" s="62"/>
      <c r="H392" s="258"/>
      <c r="I392" s="274"/>
      <c r="J392" s="274"/>
      <c r="K392" s="274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50"/>
      <c r="AK392" s="250"/>
      <c r="AL392" s="55"/>
      <c r="AM392" s="211"/>
      <c r="AN392" s="211"/>
      <c r="AO392" s="249"/>
      <c r="AP392" s="242"/>
      <c r="AQ392" s="239"/>
      <c r="AR392" s="236"/>
      <c r="AS392" s="242"/>
      <c r="AT392" s="239"/>
      <c r="AU392" s="236"/>
      <c r="AV392" s="242"/>
      <c r="AW392" s="239"/>
      <c r="AX392" s="236"/>
      <c r="AY392" s="242"/>
      <c r="AZ392" s="239"/>
      <c r="BA392" s="236"/>
      <c r="BB392" s="242"/>
      <c r="BC392" s="239"/>
      <c r="BD392" s="293"/>
      <c r="BE392" s="296"/>
      <c r="BF392" s="296"/>
      <c r="BG392" s="299"/>
    </row>
    <row r="393" spans="2:60" ht="28.15" hidden="1" customHeight="1" outlineLevel="1" collapsed="1">
      <c r="B393" s="34"/>
      <c r="C393" s="265">
        <v>2</v>
      </c>
      <c r="D393" s="54"/>
      <c r="E393" s="53"/>
      <c r="F393" s="53"/>
      <c r="G393" s="52"/>
      <c r="H393" s="259"/>
      <c r="I393" s="269"/>
      <c r="J393" s="269"/>
      <c r="K393" s="269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51"/>
      <c r="AK393" s="254"/>
      <c r="AL393" s="44"/>
      <c r="AM393" s="211"/>
      <c r="AN393" s="211"/>
      <c r="AO393" s="247">
        <f>SUMPRODUCT(LEN($M393:$AE396)-LEN(SUBSTITUTE($M393:$AE396,"A", "")))</f>
        <v>0</v>
      </c>
      <c r="AP393" s="240">
        <f>SUMPRODUCT(LEN($AH393:$AH396)-LEN(SUBSTITUTE($AH393:$AH396,"A", "")))</f>
        <v>0</v>
      </c>
      <c r="AQ393" s="237">
        <f>SUMPRODUCT(LEN($AG393:$AG396)-LEN(SUBSTITUTE($AG393:$AG396,"A", "")))</f>
        <v>0</v>
      </c>
      <c r="AR393" s="234">
        <f>SUMPRODUCT(LEN($M393:$AE396)-LEN(SUBSTITUTE($M393:$AE396,"S", "")))</f>
        <v>0</v>
      </c>
      <c r="AS393" s="240">
        <f>SUMPRODUCT(LEN($AH393:$AH396)-LEN(SUBSTITUTE($AH393:$AH396,"S", "")))</f>
        <v>0</v>
      </c>
      <c r="AT393" s="237">
        <f>SUMPRODUCT(LEN($AG393:$AG396)-LEN(SUBSTITUTE($AG393:$AG396,"S", "")))</f>
        <v>0</v>
      </c>
      <c r="AU393" s="234">
        <f>SUMPRODUCT(LEN($M393:$AE396)-LEN(SUBSTITUTE($M393:$AE396,"F", "")))</f>
        <v>0</v>
      </c>
      <c r="AV393" s="240">
        <f>SUMPRODUCT(LEN($AH393:$AH396)-LEN(SUBSTITUTE($AH393:$AH396,"F", "")))</f>
        <v>0</v>
      </c>
      <c r="AW393" s="237">
        <f>SUMPRODUCT(LEN($AG393:$AG396)-LEN(SUBSTITUTE($AG393:$AG396,"F", "")))</f>
        <v>0</v>
      </c>
      <c r="AX393" s="234">
        <f>SUMPRODUCT(LEN($M393:$AE396)-LEN(SUBSTITUTE($M393:$AE396,"G", "")))</f>
        <v>0</v>
      </c>
      <c r="AY393" s="240">
        <f>SUMPRODUCT(LEN($AH393:$AH396)-LEN(SUBSTITUTE($AH393:$AH396,"G", "")))</f>
        <v>0</v>
      </c>
      <c r="AZ393" s="237">
        <f>SUMPRODUCT(LEN($AG393:$AG396)-LEN(SUBSTITUTE($AG393:$AG396,"G", "")))</f>
        <v>0</v>
      </c>
      <c r="BA393" s="234">
        <f>SUMPRODUCT(LEN($M393:$AE396)-LEN(SUBSTITUTE($M393:$AE396,"M", "")))</f>
        <v>0</v>
      </c>
      <c r="BB393" s="240">
        <f>SUMPRODUCT(LEN($AH393:$AH396)-LEN(SUBSTITUTE($AH393:$AH396,"M", "")))</f>
        <v>0</v>
      </c>
      <c r="BC393" s="237">
        <f>SUMPRODUCT(LEN($AG393:$AG396)-LEN(SUBSTITUTE($AG393:$AG396,"M", "")))</f>
        <v>0</v>
      </c>
      <c r="BD393" s="291">
        <f>SUMPRODUCT(LEN($AI393:$AI396)-LEN(SUBSTITUTE($AI393:$AI396,"S", "")))</f>
        <v>0</v>
      </c>
      <c r="BE393" s="294">
        <f>SUMPRODUCT(LEN($AI393:$AI396)-LEN(SUBSTITUTE($AI393:$AI396,"F", "")))</f>
        <v>0</v>
      </c>
      <c r="BF393" s="294">
        <f>SUMPRODUCT(LEN($AI393:$AI396)-LEN(SUBSTITUTE($AI393:$AI396,"G", "")))</f>
        <v>0</v>
      </c>
      <c r="BG393" s="297">
        <f>SUMPRODUCT(LEN($AI393:$AI396)-LEN(SUBSTITUTE($AI393:$AI396,"M", "")))</f>
        <v>0</v>
      </c>
    </row>
    <row r="394" spans="2:60" ht="28.15" hidden="1" customHeight="1" outlineLevel="1" collapsed="1" thickBot="1">
      <c r="B394" s="34"/>
      <c r="C394" s="266"/>
      <c r="D394" s="43"/>
      <c r="E394" s="42"/>
      <c r="F394" s="42"/>
      <c r="G394" s="41"/>
      <c r="H394" s="260"/>
      <c r="I394" s="270"/>
      <c r="J394" s="270"/>
      <c r="K394" s="270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52"/>
      <c r="AK394" s="255"/>
      <c r="AL394" s="23"/>
      <c r="AM394" s="211"/>
      <c r="AN394" s="211"/>
      <c r="AO394" s="248"/>
      <c r="AP394" s="241"/>
      <c r="AQ394" s="238"/>
      <c r="AR394" s="235"/>
      <c r="AS394" s="241"/>
      <c r="AT394" s="238"/>
      <c r="AU394" s="235"/>
      <c r="AV394" s="241"/>
      <c r="AW394" s="238"/>
      <c r="AX394" s="235"/>
      <c r="AY394" s="241"/>
      <c r="AZ394" s="238"/>
      <c r="BA394" s="235"/>
      <c r="BB394" s="241"/>
      <c r="BC394" s="238"/>
      <c r="BD394" s="292"/>
      <c r="BE394" s="295"/>
      <c r="BF394" s="295"/>
      <c r="BG394" s="298"/>
    </row>
    <row r="395" spans="2:60" ht="28.15" hidden="1" customHeight="1" outlineLevel="1" collapsed="1">
      <c r="B395" s="34"/>
      <c r="C395" s="267"/>
      <c r="D395" s="33"/>
      <c r="E395" s="32"/>
      <c r="F395" s="32"/>
      <c r="G395" s="31"/>
      <c r="H395" s="257"/>
      <c r="I395" s="271"/>
      <c r="J395" s="271"/>
      <c r="K395" s="271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52"/>
      <c r="AK395" s="255"/>
      <c r="AL395" s="23"/>
      <c r="AM395" s="211"/>
      <c r="AN395" s="211"/>
      <c r="AO395" s="248"/>
      <c r="AP395" s="241"/>
      <c r="AQ395" s="238"/>
      <c r="AR395" s="235"/>
      <c r="AS395" s="241"/>
      <c r="AT395" s="238"/>
      <c r="AU395" s="235"/>
      <c r="AV395" s="241"/>
      <c r="AW395" s="238"/>
      <c r="AX395" s="235"/>
      <c r="AY395" s="241"/>
      <c r="AZ395" s="238"/>
      <c r="BA395" s="235"/>
      <c r="BB395" s="241"/>
      <c r="BC395" s="238"/>
      <c r="BD395" s="292"/>
      <c r="BE395" s="295"/>
      <c r="BF395" s="295"/>
      <c r="BG395" s="298"/>
    </row>
    <row r="396" spans="2:60" ht="28.15" hidden="1" customHeight="1" outlineLevel="1" collapsed="1" thickBot="1">
      <c r="B396" s="34"/>
      <c r="C396" s="273"/>
      <c r="D396" s="64"/>
      <c r="E396" s="63"/>
      <c r="F396" s="63"/>
      <c r="G396" s="62"/>
      <c r="H396" s="258"/>
      <c r="I396" s="274"/>
      <c r="J396" s="274"/>
      <c r="K396" s="274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53"/>
      <c r="AK396" s="256"/>
      <c r="AL396" s="55"/>
      <c r="AM396" s="211"/>
      <c r="AN396" s="211"/>
      <c r="AO396" s="249"/>
      <c r="AP396" s="242"/>
      <c r="AQ396" s="239"/>
      <c r="AR396" s="236"/>
      <c r="AS396" s="242"/>
      <c r="AT396" s="239"/>
      <c r="AU396" s="236"/>
      <c r="AV396" s="242"/>
      <c r="AW396" s="239"/>
      <c r="AX396" s="236"/>
      <c r="AY396" s="242"/>
      <c r="AZ396" s="239"/>
      <c r="BA396" s="236"/>
      <c r="BB396" s="242"/>
      <c r="BC396" s="239"/>
      <c r="BD396" s="293"/>
      <c r="BE396" s="296"/>
      <c r="BF396" s="296"/>
      <c r="BG396" s="299"/>
    </row>
    <row r="397" spans="2:60" ht="28.15" hidden="1" customHeight="1" outlineLevel="1" collapsed="1">
      <c r="B397" s="34"/>
      <c r="C397" s="265">
        <v>3</v>
      </c>
      <c r="D397" s="54"/>
      <c r="E397" s="53"/>
      <c r="F397" s="53"/>
      <c r="G397" s="52"/>
      <c r="H397" s="259"/>
      <c r="I397" s="269"/>
      <c r="J397" s="269"/>
      <c r="K397" s="269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44"/>
      <c r="AK397" s="244"/>
      <c r="AL397" s="44"/>
      <c r="AM397" s="211"/>
      <c r="AN397" s="211"/>
      <c r="AO397" s="247">
        <f>SUMPRODUCT(LEN($M397:$AE400)-LEN(SUBSTITUTE($M397:$AE400,"A", "")))</f>
        <v>0</v>
      </c>
      <c r="AP397" s="240">
        <f>SUMPRODUCT(LEN($AH397:$AH400)-LEN(SUBSTITUTE($AH397:$AH400,"A", "")))</f>
        <v>0</v>
      </c>
      <c r="AQ397" s="237">
        <f>SUMPRODUCT(LEN($AG397:$AG400)-LEN(SUBSTITUTE($AG397:$AG400,"A", "")))</f>
        <v>0</v>
      </c>
      <c r="AR397" s="234">
        <f>SUMPRODUCT(LEN($M397:$AE400)-LEN(SUBSTITUTE($M397:$AE400,"S", "")))</f>
        <v>0</v>
      </c>
      <c r="AS397" s="240">
        <f>SUMPRODUCT(LEN($AH397:$AH400)-LEN(SUBSTITUTE($AH397:$AH400,"S", "")))</f>
        <v>0</v>
      </c>
      <c r="AT397" s="237">
        <f>SUMPRODUCT(LEN($AG397:$AG400)-LEN(SUBSTITUTE($AG397:$AG400,"S", "")))</f>
        <v>0</v>
      </c>
      <c r="AU397" s="234">
        <f>SUMPRODUCT(LEN($M397:$AE400)-LEN(SUBSTITUTE($M397:$AE400,"F", "")))</f>
        <v>0</v>
      </c>
      <c r="AV397" s="240">
        <f>SUMPRODUCT(LEN($AH397:$AH400)-LEN(SUBSTITUTE($AH397:$AH400,"F", "")))</f>
        <v>0</v>
      </c>
      <c r="AW397" s="237">
        <f>SUMPRODUCT(LEN($AG397:$AG400)-LEN(SUBSTITUTE($AG397:$AG400,"F", "")))</f>
        <v>0</v>
      </c>
      <c r="AX397" s="234">
        <f>SUMPRODUCT(LEN($M397:$AE400)-LEN(SUBSTITUTE($M397:$AE400,"G", "")))</f>
        <v>0</v>
      </c>
      <c r="AY397" s="240">
        <f>SUMPRODUCT(LEN($AH397:$AH400)-LEN(SUBSTITUTE($AH397:$AH400,"G", "")))</f>
        <v>0</v>
      </c>
      <c r="AZ397" s="237">
        <f>SUMPRODUCT(LEN($AG397:$AG400)-LEN(SUBSTITUTE($AG397:$AG400,"G", "")))</f>
        <v>0</v>
      </c>
      <c r="BA397" s="234">
        <f>SUMPRODUCT(LEN($M397:$AE400)-LEN(SUBSTITUTE($M397:$AE400,"M", "")))</f>
        <v>0</v>
      </c>
      <c r="BB397" s="240">
        <f>SUMPRODUCT(LEN($AH397:$AH400)-LEN(SUBSTITUTE($AH397:$AH400,"M", "")))</f>
        <v>0</v>
      </c>
      <c r="BC397" s="237">
        <f>SUMPRODUCT(LEN($AG397:$AG400)-LEN(SUBSTITUTE($AG397:$AG400,"M", "")))</f>
        <v>0</v>
      </c>
      <c r="BD397" s="291">
        <f>SUMPRODUCT(LEN($AI397:$AI400)-LEN(SUBSTITUTE($AI397:$AI400,"S", "")))</f>
        <v>0</v>
      </c>
      <c r="BE397" s="294">
        <f>SUMPRODUCT(LEN($AI397:$AI400)-LEN(SUBSTITUTE($AI397:$AI400,"F", "")))</f>
        <v>0</v>
      </c>
      <c r="BF397" s="294">
        <f>SUMPRODUCT(LEN($AI397:$AI400)-LEN(SUBSTITUTE($AI397:$AI400,"G", "")))</f>
        <v>0</v>
      </c>
      <c r="BG397" s="297">
        <f>SUMPRODUCT(LEN($AI397:$AI400)-LEN(SUBSTITUTE($AI397:$AI400,"M", "")))</f>
        <v>0</v>
      </c>
    </row>
    <row r="398" spans="2:60" ht="28.15" hidden="1" customHeight="1" outlineLevel="1" collapsed="1" thickBot="1">
      <c r="B398" s="34"/>
      <c r="C398" s="266"/>
      <c r="D398" s="43"/>
      <c r="E398" s="42"/>
      <c r="F398" s="42"/>
      <c r="G398" s="41"/>
      <c r="H398" s="260"/>
      <c r="I398" s="270"/>
      <c r="J398" s="270"/>
      <c r="K398" s="270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45"/>
      <c r="AK398" s="245"/>
      <c r="AL398" s="23"/>
      <c r="AM398" s="211"/>
      <c r="AN398" s="211"/>
      <c r="AO398" s="248"/>
      <c r="AP398" s="241"/>
      <c r="AQ398" s="238"/>
      <c r="AR398" s="235"/>
      <c r="AS398" s="241"/>
      <c r="AT398" s="238"/>
      <c r="AU398" s="235"/>
      <c r="AV398" s="241"/>
      <c r="AW398" s="238"/>
      <c r="AX398" s="235"/>
      <c r="AY398" s="241"/>
      <c r="AZ398" s="238"/>
      <c r="BA398" s="235"/>
      <c r="BB398" s="241"/>
      <c r="BC398" s="238"/>
      <c r="BD398" s="292"/>
      <c r="BE398" s="295"/>
      <c r="BF398" s="295"/>
      <c r="BG398" s="298"/>
    </row>
    <row r="399" spans="2:60" ht="28.15" hidden="1" customHeight="1" outlineLevel="1" collapsed="1">
      <c r="B399" s="34"/>
      <c r="C399" s="267"/>
      <c r="D399" s="33"/>
      <c r="E399" s="32"/>
      <c r="F399" s="32"/>
      <c r="G399" s="31"/>
      <c r="H399" s="257"/>
      <c r="I399" s="271"/>
      <c r="J399" s="271"/>
      <c r="K399" s="271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45"/>
      <c r="AK399" s="245"/>
      <c r="AL399" s="23"/>
      <c r="AM399" s="211"/>
      <c r="AN399" s="211"/>
      <c r="AO399" s="248"/>
      <c r="AP399" s="241"/>
      <c r="AQ399" s="238"/>
      <c r="AR399" s="235"/>
      <c r="AS399" s="241"/>
      <c r="AT399" s="238"/>
      <c r="AU399" s="235"/>
      <c r="AV399" s="241"/>
      <c r="AW399" s="238"/>
      <c r="AX399" s="235"/>
      <c r="AY399" s="241"/>
      <c r="AZ399" s="238"/>
      <c r="BA399" s="235"/>
      <c r="BB399" s="241"/>
      <c r="BC399" s="238"/>
      <c r="BD399" s="292"/>
      <c r="BE399" s="295"/>
      <c r="BF399" s="295"/>
      <c r="BG399" s="298"/>
    </row>
    <row r="400" spans="2:60" ht="28.15" hidden="1" customHeight="1" outlineLevel="1" collapsed="1" thickBot="1">
      <c r="B400" s="22"/>
      <c r="C400" s="268"/>
      <c r="D400" s="21"/>
      <c r="E400" s="20"/>
      <c r="F400" s="20"/>
      <c r="G400" s="19"/>
      <c r="H400" s="258"/>
      <c r="I400" s="272"/>
      <c r="J400" s="272"/>
      <c r="K400" s="27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46"/>
      <c r="AK400" s="246"/>
      <c r="AL400" s="11"/>
      <c r="AM400" s="211"/>
      <c r="AN400" s="211"/>
      <c r="AO400" s="249"/>
      <c r="AP400" s="242"/>
      <c r="AQ400" s="239"/>
      <c r="AR400" s="236"/>
      <c r="AS400" s="242"/>
      <c r="AT400" s="239"/>
      <c r="AU400" s="236"/>
      <c r="AV400" s="242"/>
      <c r="AW400" s="239"/>
      <c r="AX400" s="236"/>
      <c r="AY400" s="242"/>
      <c r="AZ400" s="239"/>
      <c r="BA400" s="236"/>
      <c r="BB400" s="242"/>
      <c r="BC400" s="239"/>
      <c r="BD400" s="293"/>
      <c r="BE400" s="296"/>
      <c r="BF400" s="296"/>
      <c r="BG400" s="299"/>
    </row>
    <row r="401" spans="2:60" ht="85.9" hidden="1" customHeight="1" collapsed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29" t="s">
        <v>287</v>
      </c>
      <c r="M401" s="278"/>
      <c r="N401" s="229" t="s">
        <v>286</v>
      </c>
      <c r="O401" s="278"/>
      <c r="P401" s="229" t="s">
        <v>286</v>
      </c>
      <c r="Q401" s="230"/>
      <c r="R401" s="229" t="s">
        <v>286</v>
      </c>
      <c r="S401" s="230"/>
      <c r="T401" s="229" t="s">
        <v>286</v>
      </c>
      <c r="U401" s="230"/>
      <c r="V401" s="229" t="s">
        <v>286</v>
      </c>
      <c r="W401" s="230"/>
      <c r="X401" s="229" t="s">
        <v>286</v>
      </c>
      <c r="Y401" s="230"/>
      <c r="Z401" s="229" t="s">
        <v>286</v>
      </c>
      <c r="AA401" s="230"/>
      <c r="AB401" s="229" t="s">
        <v>286</v>
      </c>
      <c r="AC401" s="230"/>
      <c r="AD401" s="229" t="s">
        <v>286</v>
      </c>
      <c r="AE401" s="230"/>
      <c r="AF401" s="243" t="s">
        <v>285</v>
      </c>
      <c r="AG401" s="230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75"/>
      <c r="F402" s="276"/>
      <c r="G402" s="277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 outlineLevel="1">
      <c r="B403" s="34"/>
      <c r="C403" s="265">
        <v>1</v>
      </c>
      <c r="D403" s="54"/>
      <c r="E403" s="53"/>
      <c r="F403" s="53"/>
      <c r="G403" s="52"/>
      <c r="H403" s="259"/>
      <c r="I403" s="269"/>
      <c r="J403" s="269"/>
      <c r="K403" s="269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44"/>
      <c r="AK403" s="244"/>
      <c r="AL403" s="44"/>
      <c r="AM403" s="211"/>
      <c r="AN403" s="211"/>
      <c r="AO403" s="247">
        <f>SUMPRODUCT(LEN($M403:$AE406)-LEN(SUBSTITUTE($M403:$AE406,"A", "")))</f>
        <v>0</v>
      </c>
      <c r="AP403" s="240">
        <f>SUMPRODUCT(LEN($AH403:$AH406)-LEN(SUBSTITUTE($AH403:$AH406,"A", "")))</f>
        <v>0</v>
      </c>
      <c r="AQ403" s="237">
        <f>SUMPRODUCT(LEN($AG403:$AG406)-LEN(SUBSTITUTE($AG403:$AG406,"A", "")))</f>
        <v>0</v>
      </c>
      <c r="AR403" s="234">
        <f>SUMPRODUCT(LEN($M403:$AE406)-LEN(SUBSTITUTE($M403:$AE406,"S", "")))</f>
        <v>0</v>
      </c>
      <c r="AS403" s="240">
        <f>SUMPRODUCT(LEN($AH403:$AH406)-LEN(SUBSTITUTE($AH403:$AH406,"S", "")))</f>
        <v>0</v>
      </c>
      <c r="AT403" s="237">
        <f>SUMPRODUCT(LEN($AG403:$AG406)-LEN(SUBSTITUTE($AG403:$AG406,"S", "")))</f>
        <v>0</v>
      </c>
      <c r="AU403" s="234">
        <f>SUMPRODUCT(LEN($M403:$AE406)-LEN(SUBSTITUTE($M403:$AE406,"F", "")))</f>
        <v>0</v>
      </c>
      <c r="AV403" s="240">
        <f>SUMPRODUCT(LEN($AH403:$AH406)-LEN(SUBSTITUTE($AH403:$AH406,"F", "")))</f>
        <v>0</v>
      </c>
      <c r="AW403" s="237">
        <f>SUMPRODUCT(LEN($AG403:$AG406)-LEN(SUBSTITUTE($AG403:$AG406,"F", "")))</f>
        <v>0</v>
      </c>
      <c r="AX403" s="234">
        <f>SUMPRODUCT(LEN($M403:$AE406)-LEN(SUBSTITUTE($M403:$AE406,"G", "")))</f>
        <v>0</v>
      </c>
      <c r="AY403" s="240">
        <f>SUMPRODUCT(LEN($AH403:$AH406)-LEN(SUBSTITUTE($AH403:$AH406,"G", "")))</f>
        <v>0</v>
      </c>
      <c r="AZ403" s="237">
        <f>SUMPRODUCT(LEN($AG403:$AG406)-LEN(SUBSTITUTE($AG403:$AG406,"G", "")))</f>
        <v>0</v>
      </c>
      <c r="BA403" s="234">
        <f>SUMPRODUCT(LEN($M403:$AE406)-LEN(SUBSTITUTE($M403:$AE406,"M", "")))</f>
        <v>0</v>
      </c>
      <c r="BB403" s="240">
        <f>SUMPRODUCT(LEN($AH403:$AH406)-LEN(SUBSTITUTE($AH403:$AH406,"M", "")))</f>
        <v>0</v>
      </c>
      <c r="BC403" s="237">
        <f>SUMPRODUCT(LEN($AG403:$AG406)-LEN(SUBSTITUTE($AG403:$AG406,"M", "")))</f>
        <v>0</v>
      </c>
      <c r="BD403" s="291">
        <f>SUMPRODUCT(LEN($AI403:$AI406)-LEN(SUBSTITUTE($AI403:$AI406,"S", "")))</f>
        <v>0</v>
      </c>
      <c r="BE403" s="294">
        <f>SUMPRODUCT(LEN($AI403:$AI406)-LEN(SUBSTITUTE($AI403:$AI406,"F", "")))</f>
        <v>0</v>
      </c>
      <c r="BF403" s="294">
        <f>SUMPRODUCT(LEN($AI403:$AI406)-LEN(SUBSTITUTE($AI403:$AI406,"G", "")))</f>
        <v>0</v>
      </c>
      <c r="BG403" s="297">
        <f>SUMPRODUCT(LEN($AI403:$AI406)-LEN(SUBSTITUTE($AI403:$AI406,"M", "")))</f>
        <v>0</v>
      </c>
    </row>
    <row r="404" spans="2:60" ht="28.15" hidden="1" customHeight="1" outlineLevel="1" collapsed="1" thickBot="1">
      <c r="B404" s="34"/>
      <c r="C404" s="266"/>
      <c r="D404" s="43"/>
      <c r="E404" s="42"/>
      <c r="F404" s="42"/>
      <c r="G404" s="41"/>
      <c r="H404" s="260"/>
      <c r="I404" s="270"/>
      <c r="J404" s="270"/>
      <c r="K404" s="270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45"/>
      <c r="AK404" s="245"/>
      <c r="AL404" s="23"/>
      <c r="AM404" s="211"/>
      <c r="AN404" s="211"/>
      <c r="AO404" s="248"/>
      <c r="AP404" s="241"/>
      <c r="AQ404" s="238"/>
      <c r="AR404" s="235"/>
      <c r="AS404" s="241"/>
      <c r="AT404" s="238"/>
      <c r="AU404" s="235"/>
      <c r="AV404" s="241"/>
      <c r="AW404" s="238"/>
      <c r="AX404" s="235"/>
      <c r="AY404" s="241"/>
      <c r="AZ404" s="238"/>
      <c r="BA404" s="235"/>
      <c r="BB404" s="241"/>
      <c r="BC404" s="238"/>
      <c r="BD404" s="292"/>
      <c r="BE404" s="295"/>
      <c r="BF404" s="295"/>
      <c r="BG404" s="298"/>
    </row>
    <row r="405" spans="2:60" ht="28.15" hidden="1" customHeight="1" outlineLevel="1" collapsed="1">
      <c r="B405" s="34"/>
      <c r="C405" s="267"/>
      <c r="D405" s="33"/>
      <c r="E405" s="32"/>
      <c r="F405" s="32"/>
      <c r="G405" s="31"/>
      <c r="H405" s="257"/>
      <c r="I405" s="271"/>
      <c r="J405" s="271"/>
      <c r="K405" s="271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45"/>
      <c r="AK405" s="245"/>
      <c r="AL405" s="23"/>
      <c r="AM405" s="211"/>
      <c r="AN405" s="211"/>
      <c r="AO405" s="248"/>
      <c r="AP405" s="241"/>
      <c r="AQ405" s="238"/>
      <c r="AR405" s="235"/>
      <c r="AS405" s="241"/>
      <c r="AT405" s="238"/>
      <c r="AU405" s="235"/>
      <c r="AV405" s="241"/>
      <c r="AW405" s="238"/>
      <c r="AX405" s="235"/>
      <c r="AY405" s="241"/>
      <c r="AZ405" s="238"/>
      <c r="BA405" s="235"/>
      <c r="BB405" s="241"/>
      <c r="BC405" s="238"/>
      <c r="BD405" s="292"/>
      <c r="BE405" s="295"/>
      <c r="BF405" s="295"/>
      <c r="BG405" s="298"/>
    </row>
    <row r="406" spans="2:60" ht="28.15" hidden="1" customHeight="1" outlineLevel="1" collapsed="1" thickBot="1">
      <c r="B406" s="34"/>
      <c r="C406" s="273"/>
      <c r="D406" s="64"/>
      <c r="E406" s="63"/>
      <c r="F406" s="63"/>
      <c r="G406" s="62"/>
      <c r="H406" s="258"/>
      <c r="I406" s="274"/>
      <c r="J406" s="274"/>
      <c r="K406" s="274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50"/>
      <c r="AK406" s="250"/>
      <c r="AL406" s="55"/>
      <c r="AM406" s="211"/>
      <c r="AN406" s="211"/>
      <c r="AO406" s="249"/>
      <c r="AP406" s="242"/>
      <c r="AQ406" s="239"/>
      <c r="AR406" s="236"/>
      <c r="AS406" s="242"/>
      <c r="AT406" s="239"/>
      <c r="AU406" s="236"/>
      <c r="AV406" s="242"/>
      <c r="AW406" s="239"/>
      <c r="AX406" s="236"/>
      <c r="AY406" s="242"/>
      <c r="AZ406" s="239"/>
      <c r="BA406" s="236"/>
      <c r="BB406" s="242"/>
      <c r="BC406" s="239"/>
      <c r="BD406" s="293"/>
      <c r="BE406" s="296"/>
      <c r="BF406" s="296"/>
      <c r="BG406" s="299"/>
    </row>
    <row r="407" spans="2:60" ht="28.15" hidden="1" customHeight="1" outlineLevel="1" collapsed="1">
      <c r="B407" s="34"/>
      <c r="C407" s="265">
        <v>2</v>
      </c>
      <c r="D407" s="54"/>
      <c r="E407" s="53"/>
      <c r="F407" s="53"/>
      <c r="G407" s="52"/>
      <c r="H407" s="259"/>
      <c r="I407" s="269"/>
      <c r="J407" s="269"/>
      <c r="K407" s="269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51"/>
      <c r="AK407" s="254"/>
      <c r="AL407" s="44"/>
      <c r="AM407" s="211"/>
      <c r="AN407" s="211"/>
      <c r="AO407" s="247">
        <f>SUMPRODUCT(LEN($M407:$AE410)-LEN(SUBSTITUTE($M407:$AE410,"A", "")))</f>
        <v>0</v>
      </c>
      <c r="AP407" s="240">
        <f>SUMPRODUCT(LEN($AH407:$AH410)-LEN(SUBSTITUTE($AH407:$AH410,"A", "")))</f>
        <v>0</v>
      </c>
      <c r="AQ407" s="237">
        <f>SUMPRODUCT(LEN($AG407:$AG410)-LEN(SUBSTITUTE($AG407:$AG410,"A", "")))</f>
        <v>0</v>
      </c>
      <c r="AR407" s="234">
        <f>SUMPRODUCT(LEN($M407:$AE410)-LEN(SUBSTITUTE($M407:$AE410,"S", "")))</f>
        <v>0</v>
      </c>
      <c r="AS407" s="240">
        <f>SUMPRODUCT(LEN($AH407:$AH410)-LEN(SUBSTITUTE($AH407:$AH410,"S", "")))</f>
        <v>0</v>
      </c>
      <c r="AT407" s="237">
        <f>SUMPRODUCT(LEN($AG407:$AG410)-LEN(SUBSTITUTE($AG407:$AG410,"S", "")))</f>
        <v>0</v>
      </c>
      <c r="AU407" s="234">
        <f>SUMPRODUCT(LEN($M407:$AE410)-LEN(SUBSTITUTE($M407:$AE410,"F", "")))</f>
        <v>0</v>
      </c>
      <c r="AV407" s="240">
        <f>SUMPRODUCT(LEN($AH407:$AH410)-LEN(SUBSTITUTE($AH407:$AH410,"F", "")))</f>
        <v>0</v>
      </c>
      <c r="AW407" s="237">
        <f>SUMPRODUCT(LEN($AG407:$AG410)-LEN(SUBSTITUTE($AG407:$AG410,"F", "")))</f>
        <v>0</v>
      </c>
      <c r="AX407" s="234">
        <f>SUMPRODUCT(LEN($M407:$AE410)-LEN(SUBSTITUTE($M407:$AE410,"G", "")))</f>
        <v>0</v>
      </c>
      <c r="AY407" s="240">
        <f>SUMPRODUCT(LEN($AH407:$AH410)-LEN(SUBSTITUTE($AH407:$AH410,"G", "")))</f>
        <v>0</v>
      </c>
      <c r="AZ407" s="237">
        <f>SUMPRODUCT(LEN($AG407:$AG410)-LEN(SUBSTITUTE($AG407:$AG410,"G", "")))</f>
        <v>0</v>
      </c>
      <c r="BA407" s="234">
        <f>SUMPRODUCT(LEN($M407:$AE410)-LEN(SUBSTITUTE($M407:$AE410,"M", "")))</f>
        <v>0</v>
      </c>
      <c r="BB407" s="240">
        <f>SUMPRODUCT(LEN($AH407:$AH410)-LEN(SUBSTITUTE($AH407:$AH410,"M", "")))</f>
        <v>0</v>
      </c>
      <c r="BC407" s="237">
        <f>SUMPRODUCT(LEN($AG407:$AG410)-LEN(SUBSTITUTE($AG407:$AG410,"M", "")))</f>
        <v>0</v>
      </c>
      <c r="BD407" s="291">
        <f>SUMPRODUCT(LEN($AI407:$AI410)-LEN(SUBSTITUTE($AI407:$AI410,"S", "")))</f>
        <v>0</v>
      </c>
      <c r="BE407" s="294">
        <f>SUMPRODUCT(LEN($AI407:$AI410)-LEN(SUBSTITUTE($AI407:$AI410,"F", "")))</f>
        <v>0</v>
      </c>
      <c r="BF407" s="294">
        <f>SUMPRODUCT(LEN($AI407:$AI410)-LEN(SUBSTITUTE($AI407:$AI410,"G", "")))</f>
        <v>0</v>
      </c>
      <c r="BG407" s="297">
        <f>SUMPRODUCT(LEN($AI407:$AI410)-LEN(SUBSTITUTE($AI407:$AI410,"M", "")))</f>
        <v>0</v>
      </c>
    </row>
    <row r="408" spans="2:60" ht="28.15" hidden="1" customHeight="1" outlineLevel="1" collapsed="1" thickBot="1">
      <c r="B408" s="34"/>
      <c r="C408" s="266"/>
      <c r="D408" s="43"/>
      <c r="E408" s="42"/>
      <c r="F408" s="42"/>
      <c r="G408" s="41"/>
      <c r="H408" s="260"/>
      <c r="I408" s="270"/>
      <c r="J408" s="270"/>
      <c r="K408" s="270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52"/>
      <c r="AK408" s="255"/>
      <c r="AL408" s="23"/>
      <c r="AM408" s="211"/>
      <c r="AN408" s="211"/>
      <c r="AO408" s="248"/>
      <c r="AP408" s="241"/>
      <c r="AQ408" s="238"/>
      <c r="AR408" s="235"/>
      <c r="AS408" s="241"/>
      <c r="AT408" s="238"/>
      <c r="AU408" s="235"/>
      <c r="AV408" s="241"/>
      <c r="AW408" s="238"/>
      <c r="AX408" s="235"/>
      <c r="AY408" s="241"/>
      <c r="AZ408" s="238"/>
      <c r="BA408" s="235"/>
      <c r="BB408" s="241"/>
      <c r="BC408" s="238"/>
      <c r="BD408" s="292"/>
      <c r="BE408" s="295"/>
      <c r="BF408" s="295"/>
      <c r="BG408" s="298"/>
    </row>
    <row r="409" spans="2:60" ht="28.15" hidden="1" customHeight="1" outlineLevel="1" collapsed="1">
      <c r="B409" s="34"/>
      <c r="C409" s="267"/>
      <c r="D409" s="33"/>
      <c r="E409" s="32"/>
      <c r="F409" s="32"/>
      <c r="G409" s="31"/>
      <c r="H409" s="257"/>
      <c r="I409" s="271"/>
      <c r="J409" s="271"/>
      <c r="K409" s="271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52"/>
      <c r="AK409" s="255"/>
      <c r="AL409" s="23"/>
      <c r="AM409" s="211"/>
      <c r="AN409" s="211"/>
      <c r="AO409" s="248"/>
      <c r="AP409" s="241"/>
      <c r="AQ409" s="238"/>
      <c r="AR409" s="235"/>
      <c r="AS409" s="241"/>
      <c r="AT409" s="238"/>
      <c r="AU409" s="235"/>
      <c r="AV409" s="241"/>
      <c r="AW409" s="238"/>
      <c r="AX409" s="235"/>
      <c r="AY409" s="241"/>
      <c r="AZ409" s="238"/>
      <c r="BA409" s="235"/>
      <c r="BB409" s="241"/>
      <c r="BC409" s="238"/>
      <c r="BD409" s="292"/>
      <c r="BE409" s="295"/>
      <c r="BF409" s="295"/>
      <c r="BG409" s="298"/>
    </row>
    <row r="410" spans="2:60" ht="28.15" hidden="1" customHeight="1" outlineLevel="1" collapsed="1" thickBot="1">
      <c r="B410" s="34"/>
      <c r="C410" s="273"/>
      <c r="D410" s="64"/>
      <c r="E410" s="63"/>
      <c r="F410" s="63"/>
      <c r="G410" s="62"/>
      <c r="H410" s="258"/>
      <c r="I410" s="274"/>
      <c r="J410" s="274"/>
      <c r="K410" s="274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53"/>
      <c r="AK410" s="256"/>
      <c r="AL410" s="55"/>
      <c r="AM410" s="211"/>
      <c r="AN410" s="211"/>
      <c r="AO410" s="249"/>
      <c r="AP410" s="242"/>
      <c r="AQ410" s="239"/>
      <c r="AR410" s="236"/>
      <c r="AS410" s="242"/>
      <c r="AT410" s="239"/>
      <c r="AU410" s="236"/>
      <c r="AV410" s="242"/>
      <c r="AW410" s="239"/>
      <c r="AX410" s="236"/>
      <c r="AY410" s="242"/>
      <c r="AZ410" s="239"/>
      <c r="BA410" s="236"/>
      <c r="BB410" s="242"/>
      <c r="BC410" s="239"/>
      <c r="BD410" s="293"/>
      <c r="BE410" s="296"/>
      <c r="BF410" s="296"/>
      <c r="BG410" s="299"/>
    </row>
    <row r="411" spans="2:60" ht="28.15" hidden="1" customHeight="1" outlineLevel="1" collapsed="1">
      <c r="B411" s="34"/>
      <c r="C411" s="265">
        <v>3</v>
      </c>
      <c r="D411" s="54"/>
      <c r="E411" s="53"/>
      <c r="F411" s="53"/>
      <c r="G411" s="52"/>
      <c r="H411" s="259"/>
      <c r="I411" s="269"/>
      <c r="J411" s="269"/>
      <c r="K411" s="269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44"/>
      <c r="AK411" s="244"/>
      <c r="AL411" s="44"/>
      <c r="AM411" s="211"/>
      <c r="AN411" s="211"/>
      <c r="AO411" s="247">
        <f>SUMPRODUCT(LEN($M411:$AE414)-LEN(SUBSTITUTE($M411:$AE414,"A", "")))</f>
        <v>0</v>
      </c>
      <c r="AP411" s="240">
        <f>SUMPRODUCT(LEN($AH411:$AH414)-LEN(SUBSTITUTE($AH411:$AH414,"A", "")))</f>
        <v>0</v>
      </c>
      <c r="AQ411" s="237">
        <f>SUMPRODUCT(LEN($AG411:$AG414)-LEN(SUBSTITUTE($AG411:$AG414,"A", "")))</f>
        <v>0</v>
      </c>
      <c r="AR411" s="234">
        <f>SUMPRODUCT(LEN($M411:$AE414)-LEN(SUBSTITUTE($M411:$AE414,"S", "")))</f>
        <v>0</v>
      </c>
      <c r="AS411" s="240">
        <f>SUMPRODUCT(LEN($AH411:$AH414)-LEN(SUBSTITUTE($AH411:$AH414,"S", "")))</f>
        <v>0</v>
      </c>
      <c r="AT411" s="237">
        <f>SUMPRODUCT(LEN($AG411:$AG414)-LEN(SUBSTITUTE($AG411:$AG414,"S", "")))</f>
        <v>0</v>
      </c>
      <c r="AU411" s="234">
        <f>SUMPRODUCT(LEN($M411:$AE414)-LEN(SUBSTITUTE($M411:$AE414,"F", "")))</f>
        <v>0</v>
      </c>
      <c r="AV411" s="240">
        <f>SUMPRODUCT(LEN($AH411:$AH414)-LEN(SUBSTITUTE($AH411:$AH414,"F", "")))</f>
        <v>0</v>
      </c>
      <c r="AW411" s="237">
        <f>SUMPRODUCT(LEN($AG411:$AG414)-LEN(SUBSTITUTE($AG411:$AG414,"F", "")))</f>
        <v>0</v>
      </c>
      <c r="AX411" s="234">
        <f>SUMPRODUCT(LEN($M411:$AE414)-LEN(SUBSTITUTE($M411:$AE414,"G", "")))</f>
        <v>0</v>
      </c>
      <c r="AY411" s="240">
        <f>SUMPRODUCT(LEN($AH411:$AH414)-LEN(SUBSTITUTE($AH411:$AH414,"G", "")))</f>
        <v>0</v>
      </c>
      <c r="AZ411" s="237">
        <f>SUMPRODUCT(LEN($AG411:$AG414)-LEN(SUBSTITUTE($AG411:$AG414,"G", "")))</f>
        <v>0</v>
      </c>
      <c r="BA411" s="234">
        <f>SUMPRODUCT(LEN($M411:$AE414)-LEN(SUBSTITUTE($M411:$AE414,"M", "")))</f>
        <v>0</v>
      </c>
      <c r="BB411" s="240">
        <f>SUMPRODUCT(LEN($AH411:$AH414)-LEN(SUBSTITUTE($AH411:$AH414,"M", "")))</f>
        <v>0</v>
      </c>
      <c r="BC411" s="237">
        <f>SUMPRODUCT(LEN($AG411:$AG414)-LEN(SUBSTITUTE($AG411:$AG414,"M", "")))</f>
        <v>0</v>
      </c>
      <c r="BD411" s="291">
        <f>SUMPRODUCT(LEN($AI411:$AI414)-LEN(SUBSTITUTE($AI411:$AI414,"S", "")))</f>
        <v>0</v>
      </c>
      <c r="BE411" s="294">
        <f>SUMPRODUCT(LEN($AI411:$AI414)-LEN(SUBSTITUTE($AI411:$AI414,"F", "")))</f>
        <v>0</v>
      </c>
      <c r="BF411" s="294">
        <f>SUMPRODUCT(LEN($AI411:$AI414)-LEN(SUBSTITUTE($AI411:$AI414,"G", "")))</f>
        <v>0</v>
      </c>
      <c r="BG411" s="297">
        <f>SUMPRODUCT(LEN($AI411:$AI414)-LEN(SUBSTITUTE($AI411:$AI414,"M", "")))</f>
        <v>0</v>
      </c>
    </row>
    <row r="412" spans="2:60" ht="28.15" hidden="1" customHeight="1" outlineLevel="1" collapsed="1" thickBot="1">
      <c r="B412" s="34"/>
      <c r="C412" s="266"/>
      <c r="D412" s="43"/>
      <c r="E412" s="42"/>
      <c r="F412" s="42"/>
      <c r="G412" s="41"/>
      <c r="H412" s="260"/>
      <c r="I412" s="270"/>
      <c r="J412" s="270"/>
      <c r="K412" s="270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45"/>
      <c r="AK412" s="245"/>
      <c r="AL412" s="23"/>
      <c r="AM412" s="211"/>
      <c r="AN412" s="211"/>
      <c r="AO412" s="248"/>
      <c r="AP412" s="241"/>
      <c r="AQ412" s="238"/>
      <c r="AR412" s="235"/>
      <c r="AS412" s="241"/>
      <c r="AT412" s="238"/>
      <c r="AU412" s="235"/>
      <c r="AV412" s="241"/>
      <c r="AW412" s="238"/>
      <c r="AX412" s="235"/>
      <c r="AY412" s="241"/>
      <c r="AZ412" s="238"/>
      <c r="BA412" s="235"/>
      <c r="BB412" s="241"/>
      <c r="BC412" s="238"/>
      <c r="BD412" s="292"/>
      <c r="BE412" s="295"/>
      <c r="BF412" s="295"/>
      <c r="BG412" s="298"/>
    </row>
    <row r="413" spans="2:60" ht="28.15" hidden="1" customHeight="1" outlineLevel="1" collapsed="1">
      <c r="B413" s="34"/>
      <c r="C413" s="267"/>
      <c r="D413" s="33"/>
      <c r="E413" s="32"/>
      <c r="F413" s="32"/>
      <c r="G413" s="31"/>
      <c r="H413" s="257"/>
      <c r="I413" s="271"/>
      <c r="J413" s="271"/>
      <c r="K413" s="271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45"/>
      <c r="AK413" s="245"/>
      <c r="AL413" s="23"/>
      <c r="AM413" s="211"/>
      <c r="AN413" s="211"/>
      <c r="AO413" s="248"/>
      <c r="AP413" s="241"/>
      <c r="AQ413" s="238"/>
      <c r="AR413" s="235"/>
      <c r="AS413" s="241"/>
      <c r="AT413" s="238"/>
      <c r="AU413" s="235"/>
      <c r="AV413" s="241"/>
      <c r="AW413" s="238"/>
      <c r="AX413" s="235"/>
      <c r="AY413" s="241"/>
      <c r="AZ413" s="238"/>
      <c r="BA413" s="235"/>
      <c r="BB413" s="241"/>
      <c r="BC413" s="238"/>
      <c r="BD413" s="292"/>
      <c r="BE413" s="295"/>
      <c r="BF413" s="295"/>
      <c r="BG413" s="298"/>
    </row>
    <row r="414" spans="2:60" ht="28.15" hidden="1" customHeight="1" outlineLevel="1" collapsed="1" thickBot="1">
      <c r="B414" s="22"/>
      <c r="C414" s="268"/>
      <c r="D414" s="21"/>
      <c r="E414" s="20"/>
      <c r="F414" s="20"/>
      <c r="G414" s="19"/>
      <c r="H414" s="258"/>
      <c r="I414" s="272"/>
      <c r="J414" s="272"/>
      <c r="K414" s="27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46"/>
      <c r="AK414" s="246"/>
      <c r="AL414" s="11"/>
      <c r="AM414" s="211"/>
      <c r="AN414" s="211"/>
      <c r="AO414" s="249"/>
      <c r="AP414" s="242"/>
      <c r="AQ414" s="239"/>
      <c r="AR414" s="236"/>
      <c r="AS414" s="242"/>
      <c r="AT414" s="239"/>
      <c r="AU414" s="236"/>
      <c r="AV414" s="242"/>
      <c r="AW414" s="239"/>
      <c r="AX414" s="236"/>
      <c r="AY414" s="242"/>
      <c r="AZ414" s="239"/>
      <c r="BA414" s="236"/>
      <c r="BB414" s="242"/>
      <c r="BC414" s="239"/>
      <c r="BD414" s="293"/>
      <c r="BE414" s="296"/>
      <c r="BF414" s="296"/>
      <c r="BG414" s="299"/>
    </row>
    <row r="415" spans="2:60" ht="85.9" hidden="1" customHeight="1" collapsed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29" t="s">
        <v>287</v>
      </c>
      <c r="M415" s="278"/>
      <c r="N415" s="229" t="s">
        <v>286</v>
      </c>
      <c r="O415" s="278"/>
      <c r="P415" s="229" t="s">
        <v>286</v>
      </c>
      <c r="Q415" s="230"/>
      <c r="R415" s="229" t="s">
        <v>286</v>
      </c>
      <c r="S415" s="230"/>
      <c r="T415" s="229" t="s">
        <v>286</v>
      </c>
      <c r="U415" s="230"/>
      <c r="V415" s="229" t="s">
        <v>286</v>
      </c>
      <c r="W415" s="230"/>
      <c r="X415" s="229" t="s">
        <v>286</v>
      </c>
      <c r="Y415" s="230"/>
      <c r="Z415" s="229" t="s">
        <v>286</v>
      </c>
      <c r="AA415" s="230"/>
      <c r="AB415" s="229" t="s">
        <v>286</v>
      </c>
      <c r="AC415" s="230"/>
      <c r="AD415" s="229" t="s">
        <v>286</v>
      </c>
      <c r="AE415" s="230"/>
      <c r="AF415" s="243" t="s">
        <v>285</v>
      </c>
      <c r="AG415" s="230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75"/>
      <c r="F416" s="276"/>
      <c r="G416" s="277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 outlineLevel="1">
      <c r="B417" s="34"/>
      <c r="C417" s="265">
        <v>1</v>
      </c>
      <c r="D417" s="54"/>
      <c r="E417" s="53"/>
      <c r="F417" s="53"/>
      <c r="G417" s="52"/>
      <c r="H417" s="259"/>
      <c r="I417" s="269"/>
      <c r="J417" s="269"/>
      <c r="K417" s="269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44"/>
      <c r="AK417" s="244"/>
      <c r="AL417" s="44"/>
      <c r="AM417" s="211"/>
      <c r="AN417" s="211"/>
      <c r="AO417" s="247">
        <f>SUMPRODUCT(LEN($M417:$AE420)-LEN(SUBSTITUTE($M417:$AE420,"A", "")))</f>
        <v>0</v>
      </c>
      <c r="AP417" s="240">
        <f>SUMPRODUCT(LEN($AH417:$AH420)-LEN(SUBSTITUTE($AH417:$AH420,"A", "")))</f>
        <v>0</v>
      </c>
      <c r="AQ417" s="237">
        <f>SUMPRODUCT(LEN($AG417:$AG420)-LEN(SUBSTITUTE($AG417:$AG420,"A", "")))</f>
        <v>0</v>
      </c>
      <c r="AR417" s="234">
        <f>SUMPRODUCT(LEN($M417:$AE420)-LEN(SUBSTITUTE($M417:$AE420,"S", "")))</f>
        <v>0</v>
      </c>
      <c r="AS417" s="240">
        <f>SUMPRODUCT(LEN($AH417:$AH420)-LEN(SUBSTITUTE($AH417:$AH420,"S", "")))</f>
        <v>0</v>
      </c>
      <c r="AT417" s="237">
        <f>SUMPRODUCT(LEN($AG417:$AG420)-LEN(SUBSTITUTE($AG417:$AG420,"S", "")))</f>
        <v>0</v>
      </c>
      <c r="AU417" s="234">
        <f>SUMPRODUCT(LEN($M417:$AE420)-LEN(SUBSTITUTE($M417:$AE420,"F", "")))</f>
        <v>0</v>
      </c>
      <c r="AV417" s="240">
        <f>SUMPRODUCT(LEN($AH417:$AH420)-LEN(SUBSTITUTE($AH417:$AH420,"F", "")))</f>
        <v>0</v>
      </c>
      <c r="AW417" s="237">
        <f>SUMPRODUCT(LEN($AG417:$AG420)-LEN(SUBSTITUTE($AG417:$AG420,"F", "")))</f>
        <v>0</v>
      </c>
      <c r="AX417" s="234">
        <f>SUMPRODUCT(LEN($M417:$AE420)-LEN(SUBSTITUTE($M417:$AE420,"G", "")))</f>
        <v>0</v>
      </c>
      <c r="AY417" s="240">
        <f>SUMPRODUCT(LEN($AH417:$AH420)-LEN(SUBSTITUTE($AH417:$AH420,"G", "")))</f>
        <v>0</v>
      </c>
      <c r="AZ417" s="237">
        <f>SUMPRODUCT(LEN($AG417:$AG420)-LEN(SUBSTITUTE($AG417:$AG420,"G", "")))</f>
        <v>0</v>
      </c>
      <c r="BA417" s="234">
        <f>SUMPRODUCT(LEN($M417:$AE420)-LEN(SUBSTITUTE($M417:$AE420,"M", "")))</f>
        <v>0</v>
      </c>
      <c r="BB417" s="240">
        <f>SUMPRODUCT(LEN($AH417:$AH420)-LEN(SUBSTITUTE($AH417:$AH420,"M", "")))</f>
        <v>0</v>
      </c>
      <c r="BC417" s="237">
        <f>SUMPRODUCT(LEN($AG417:$AG420)-LEN(SUBSTITUTE($AG417:$AG420,"M", "")))</f>
        <v>0</v>
      </c>
      <c r="BD417" s="291">
        <f>SUMPRODUCT(LEN($AI417:$AI420)-LEN(SUBSTITUTE($AI417:$AI420,"S", "")))</f>
        <v>0</v>
      </c>
      <c r="BE417" s="294">
        <f>SUMPRODUCT(LEN($AI417:$AI420)-LEN(SUBSTITUTE($AI417:$AI420,"F", "")))</f>
        <v>0</v>
      </c>
      <c r="BF417" s="294">
        <f>SUMPRODUCT(LEN($AI417:$AI420)-LEN(SUBSTITUTE($AI417:$AI420,"G", "")))</f>
        <v>0</v>
      </c>
      <c r="BG417" s="297">
        <f>SUMPRODUCT(LEN($AI417:$AI420)-LEN(SUBSTITUTE($AI417:$AI420,"M", "")))</f>
        <v>0</v>
      </c>
    </row>
    <row r="418" spans="2:60" ht="28.15" hidden="1" customHeight="1" outlineLevel="1" collapsed="1" thickBot="1">
      <c r="B418" s="34"/>
      <c r="C418" s="266"/>
      <c r="D418" s="43"/>
      <c r="E418" s="42"/>
      <c r="F418" s="42"/>
      <c r="G418" s="41"/>
      <c r="H418" s="260"/>
      <c r="I418" s="270"/>
      <c r="J418" s="270"/>
      <c r="K418" s="270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45"/>
      <c r="AK418" s="245"/>
      <c r="AL418" s="23"/>
      <c r="AM418" s="211"/>
      <c r="AN418" s="211"/>
      <c r="AO418" s="248"/>
      <c r="AP418" s="241"/>
      <c r="AQ418" s="238"/>
      <c r="AR418" s="235"/>
      <c r="AS418" s="241"/>
      <c r="AT418" s="238"/>
      <c r="AU418" s="235"/>
      <c r="AV418" s="241"/>
      <c r="AW418" s="238"/>
      <c r="AX418" s="235"/>
      <c r="AY418" s="241"/>
      <c r="AZ418" s="238"/>
      <c r="BA418" s="235"/>
      <c r="BB418" s="241"/>
      <c r="BC418" s="238"/>
      <c r="BD418" s="292"/>
      <c r="BE418" s="295"/>
      <c r="BF418" s="295"/>
      <c r="BG418" s="298"/>
    </row>
    <row r="419" spans="2:60" ht="28.15" hidden="1" customHeight="1" outlineLevel="1" collapsed="1">
      <c r="B419" s="34"/>
      <c r="C419" s="267"/>
      <c r="D419" s="33"/>
      <c r="E419" s="32"/>
      <c r="F419" s="32"/>
      <c r="G419" s="31"/>
      <c r="H419" s="257"/>
      <c r="I419" s="271"/>
      <c r="J419" s="271"/>
      <c r="K419" s="271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45"/>
      <c r="AK419" s="245"/>
      <c r="AL419" s="23"/>
      <c r="AM419" s="211"/>
      <c r="AN419" s="211"/>
      <c r="AO419" s="248"/>
      <c r="AP419" s="241"/>
      <c r="AQ419" s="238"/>
      <c r="AR419" s="235"/>
      <c r="AS419" s="241"/>
      <c r="AT419" s="238"/>
      <c r="AU419" s="235"/>
      <c r="AV419" s="241"/>
      <c r="AW419" s="238"/>
      <c r="AX419" s="235"/>
      <c r="AY419" s="241"/>
      <c r="AZ419" s="238"/>
      <c r="BA419" s="235"/>
      <c r="BB419" s="241"/>
      <c r="BC419" s="238"/>
      <c r="BD419" s="292"/>
      <c r="BE419" s="295"/>
      <c r="BF419" s="295"/>
      <c r="BG419" s="298"/>
    </row>
    <row r="420" spans="2:60" ht="28.15" hidden="1" customHeight="1" outlineLevel="1" collapsed="1" thickBot="1">
      <c r="B420" s="34"/>
      <c r="C420" s="273"/>
      <c r="D420" s="64"/>
      <c r="E420" s="63"/>
      <c r="F420" s="63"/>
      <c r="G420" s="62"/>
      <c r="H420" s="258"/>
      <c r="I420" s="274"/>
      <c r="J420" s="274"/>
      <c r="K420" s="274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50"/>
      <c r="AK420" s="250"/>
      <c r="AL420" s="55"/>
      <c r="AM420" s="211"/>
      <c r="AN420" s="211"/>
      <c r="AO420" s="249"/>
      <c r="AP420" s="242"/>
      <c r="AQ420" s="239"/>
      <c r="AR420" s="236"/>
      <c r="AS420" s="242"/>
      <c r="AT420" s="239"/>
      <c r="AU420" s="236"/>
      <c r="AV420" s="242"/>
      <c r="AW420" s="239"/>
      <c r="AX420" s="236"/>
      <c r="AY420" s="242"/>
      <c r="AZ420" s="239"/>
      <c r="BA420" s="236"/>
      <c r="BB420" s="242"/>
      <c r="BC420" s="239"/>
      <c r="BD420" s="293"/>
      <c r="BE420" s="296"/>
      <c r="BF420" s="296"/>
      <c r="BG420" s="299"/>
    </row>
    <row r="421" spans="2:60" ht="28.15" hidden="1" customHeight="1" outlineLevel="1" collapsed="1">
      <c r="B421" s="34"/>
      <c r="C421" s="265">
        <v>2</v>
      </c>
      <c r="D421" s="54"/>
      <c r="E421" s="53"/>
      <c r="F421" s="53"/>
      <c r="G421" s="52"/>
      <c r="H421" s="259"/>
      <c r="I421" s="269"/>
      <c r="J421" s="269"/>
      <c r="K421" s="269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51"/>
      <c r="AK421" s="254"/>
      <c r="AL421" s="44"/>
      <c r="AM421" s="211"/>
      <c r="AN421" s="211"/>
      <c r="AO421" s="247">
        <f>SUMPRODUCT(LEN($M421:$AE424)-LEN(SUBSTITUTE($M421:$AE424,"A", "")))</f>
        <v>0</v>
      </c>
      <c r="AP421" s="240">
        <f>SUMPRODUCT(LEN($AH421:$AH424)-LEN(SUBSTITUTE($AH421:$AH424,"A", "")))</f>
        <v>0</v>
      </c>
      <c r="AQ421" s="237">
        <f>SUMPRODUCT(LEN($AG421:$AG424)-LEN(SUBSTITUTE($AG421:$AG424,"A", "")))</f>
        <v>0</v>
      </c>
      <c r="AR421" s="234">
        <f>SUMPRODUCT(LEN($M421:$AE424)-LEN(SUBSTITUTE($M421:$AE424,"S", "")))</f>
        <v>0</v>
      </c>
      <c r="AS421" s="240">
        <f>SUMPRODUCT(LEN($AH421:$AH424)-LEN(SUBSTITUTE($AH421:$AH424,"S", "")))</f>
        <v>0</v>
      </c>
      <c r="AT421" s="237">
        <f>SUMPRODUCT(LEN($AG421:$AG424)-LEN(SUBSTITUTE($AG421:$AG424,"S", "")))</f>
        <v>0</v>
      </c>
      <c r="AU421" s="234">
        <f>SUMPRODUCT(LEN($M421:$AE424)-LEN(SUBSTITUTE($M421:$AE424,"F", "")))</f>
        <v>0</v>
      </c>
      <c r="AV421" s="240">
        <f>SUMPRODUCT(LEN($AH421:$AH424)-LEN(SUBSTITUTE($AH421:$AH424,"F", "")))</f>
        <v>0</v>
      </c>
      <c r="AW421" s="237">
        <f>SUMPRODUCT(LEN($AG421:$AG424)-LEN(SUBSTITUTE($AG421:$AG424,"F", "")))</f>
        <v>0</v>
      </c>
      <c r="AX421" s="234">
        <f>SUMPRODUCT(LEN($M421:$AE424)-LEN(SUBSTITUTE($M421:$AE424,"G", "")))</f>
        <v>0</v>
      </c>
      <c r="AY421" s="240">
        <f>SUMPRODUCT(LEN($AH421:$AH424)-LEN(SUBSTITUTE($AH421:$AH424,"G", "")))</f>
        <v>0</v>
      </c>
      <c r="AZ421" s="237">
        <f>SUMPRODUCT(LEN($AG421:$AG424)-LEN(SUBSTITUTE($AG421:$AG424,"G", "")))</f>
        <v>0</v>
      </c>
      <c r="BA421" s="234">
        <f>SUMPRODUCT(LEN($M421:$AE424)-LEN(SUBSTITUTE($M421:$AE424,"M", "")))</f>
        <v>0</v>
      </c>
      <c r="BB421" s="240">
        <f>SUMPRODUCT(LEN($AH421:$AH424)-LEN(SUBSTITUTE($AH421:$AH424,"M", "")))</f>
        <v>0</v>
      </c>
      <c r="BC421" s="237">
        <f>SUMPRODUCT(LEN($AG421:$AG424)-LEN(SUBSTITUTE($AG421:$AG424,"M", "")))</f>
        <v>0</v>
      </c>
      <c r="BD421" s="291">
        <f>SUMPRODUCT(LEN($AI421:$AI424)-LEN(SUBSTITUTE($AI421:$AI424,"S", "")))</f>
        <v>0</v>
      </c>
      <c r="BE421" s="294">
        <f>SUMPRODUCT(LEN($AI421:$AI424)-LEN(SUBSTITUTE($AI421:$AI424,"F", "")))</f>
        <v>0</v>
      </c>
      <c r="BF421" s="294">
        <f>SUMPRODUCT(LEN($AI421:$AI424)-LEN(SUBSTITUTE($AI421:$AI424,"G", "")))</f>
        <v>0</v>
      </c>
      <c r="BG421" s="297">
        <f>SUMPRODUCT(LEN($AI421:$AI424)-LEN(SUBSTITUTE($AI421:$AI424,"M", "")))</f>
        <v>0</v>
      </c>
    </row>
    <row r="422" spans="2:60" ht="28.15" hidden="1" customHeight="1" outlineLevel="1" collapsed="1" thickBot="1">
      <c r="B422" s="34"/>
      <c r="C422" s="266"/>
      <c r="D422" s="43"/>
      <c r="E422" s="42"/>
      <c r="F422" s="42"/>
      <c r="G422" s="41"/>
      <c r="H422" s="260"/>
      <c r="I422" s="270"/>
      <c r="J422" s="270"/>
      <c r="K422" s="270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52"/>
      <c r="AK422" s="255"/>
      <c r="AL422" s="23"/>
      <c r="AM422" s="211"/>
      <c r="AN422" s="211"/>
      <c r="AO422" s="248"/>
      <c r="AP422" s="241"/>
      <c r="AQ422" s="238"/>
      <c r="AR422" s="235"/>
      <c r="AS422" s="241"/>
      <c r="AT422" s="238"/>
      <c r="AU422" s="235"/>
      <c r="AV422" s="241"/>
      <c r="AW422" s="238"/>
      <c r="AX422" s="235"/>
      <c r="AY422" s="241"/>
      <c r="AZ422" s="238"/>
      <c r="BA422" s="235"/>
      <c r="BB422" s="241"/>
      <c r="BC422" s="238"/>
      <c r="BD422" s="292"/>
      <c r="BE422" s="295"/>
      <c r="BF422" s="295"/>
      <c r="BG422" s="298"/>
    </row>
    <row r="423" spans="2:60" ht="28.15" hidden="1" customHeight="1" outlineLevel="1" collapsed="1">
      <c r="B423" s="34"/>
      <c r="C423" s="267"/>
      <c r="D423" s="33"/>
      <c r="E423" s="32"/>
      <c r="F423" s="32"/>
      <c r="G423" s="31"/>
      <c r="H423" s="257"/>
      <c r="I423" s="271"/>
      <c r="J423" s="271"/>
      <c r="K423" s="271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52"/>
      <c r="AK423" s="255"/>
      <c r="AL423" s="23"/>
      <c r="AM423" s="211"/>
      <c r="AN423" s="211"/>
      <c r="AO423" s="248"/>
      <c r="AP423" s="241"/>
      <c r="AQ423" s="238"/>
      <c r="AR423" s="235"/>
      <c r="AS423" s="241"/>
      <c r="AT423" s="238"/>
      <c r="AU423" s="235"/>
      <c r="AV423" s="241"/>
      <c r="AW423" s="238"/>
      <c r="AX423" s="235"/>
      <c r="AY423" s="241"/>
      <c r="AZ423" s="238"/>
      <c r="BA423" s="235"/>
      <c r="BB423" s="241"/>
      <c r="BC423" s="238"/>
      <c r="BD423" s="292"/>
      <c r="BE423" s="295"/>
      <c r="BF423" s="295"/>
      <c r="BG423" s="298"/>
    </row>
    <row r="424" spans="2:60" ht="28.15" hidden="1" customHeight="1" outlineLevel="1" collapsed="1" thickBot="1">
      <c r="B424" s="34"/>
      <c r="C424" s="273"/>
      <c r="D424" s="64"/>
      <c r="E424" s="63"/>
      <c r="F424" s="63"/>
      <c r="G424" s="62"/>
      <c r="H424" s="258"/>
      <c r="I424" s="274"/>
      <c r="J424" s="274"/>
      <c r="K424" s="274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53"/>
      <c r="AK424" s="256"/>
      <c r="AL424" s="55"/>
      <c r="AM424" s="211"/>
      <c r="AN424" s="211"/>
      <c r="AO424" s="249"/>
      <c r="AP424" s="242"/>
      <c r="AQ424" s="239"/>
      <c r="AR424" s="236"/>
      <c r="AS424" s="242"/>
      <c r="AT424" s="239"/>
      <c r="AU424" s="236"/>
      <c r="AV424" s="242"/>
      <c r="AW424" s="239"/>
      <c r="AX424" s="236"/>
      <c r="AY424" s="242"/>
      <c r="AZ424" s="239"/>
      <c r="BA424" s="236"/>
      <c r="BB424" s="242"/>
      <c r="BC424" s="239"/>
      <c r="BD424" s="293"/>
      <c r="BE424" s="296"/>
      <c r="BF424" s="296"/>
      <c r="BG424" s="299"/>
    </row>
    <row r="425" spans="2:60" ht="28.15" hidden="1" customHeight="1" outlineLevel="1" collapsed="1">
      <c r="B425" s="34"/>
      <c r="C425" s="265">
        <v>3</v>
      </c>
      <c r="D425" s="54"/>
      <c r="E425" s="53"/>
      <c r="F425" s="53"/>
      <c r="G425" s="52"/>
      <c r="H425" s="259"/>
      <c r="I425" s="269"/>
      <c r="J425" s="269"/>
      <c r="K425" s="269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44"/>
      <c r="AK425" s="244"/>
      <c r="AL425" s="44"/>
      <c r="AM425" s="211"/>
      <c r="AN425" s="211"/>
      <c r="AO425" s="247">
        <f>SUMPRODUCT(LEN($M425:$AE428)-LEN(SUBSTITUTE($M425:$AE428,"A", "")))</f>
        <v>0</v>
      </c>
      <c r="AP425" s="240">
        <f>SUMPRODUCT(LEN($AH425:$AH428)-LEN(SUBSTITUTE($AH425:$AH428,"A", "")))</f>
        <v>0</v>
      </c>
      <c r="AQ425" s="237">
        <f>SUMPRODUCT(LEN($AG425:$AG428)-LEN(SUBSTITUTE($AG425:$AG428,"A", "")))</f>
        <v>0</v>
      </c>
      <c r="AR425" s="234">
        <f>SUMPRODUCT(LEN($M425:$AE428)-LEN(SUBSTITUTE($M425:$AE428,"S", "")))</f>
        <v>0</v>
      </c>
      <c r="AS425" s="240">
        <f>SUMPRODUCT(LEN($AH425:$AH428)-LEN(SUBSTITUTE($AH425:$AH428,"S", "")))</f>
        <v>0</v>
      </c>
      <c r="AT425" s="237">
        <f>SUMPRODUCT(LEN($AG425:$AG428)-LEN(SUBSTITUTE($AG425:$AG428,"S", "")))</f>
        <v>0</v>
      </c>
      <c r="AU425" s="234">
        <f>SUMPRODUCT(LEN($M425:$AE428)-LEN(SUBSTITUTE($M425:$AE428,"F", "")))</f>
        <v>0</v>
      </c>
      <c r="AV425" s="240">
        <f>SUMPRODUCT(LEN($AH425:$AH428)-LEN(SUBSTITUTE($AH425:$AH428,"F", "")))</f>
        <v>0</v>
      </c>
      <c r="AW425" s="237">
        <f>SUMPRODUCT(LEN($AG425:$AG428)-LEN(SUBSTITUTE($AG425:$AG428,"F", "")))</f>
        <v>0</v>
      </c>
      <c r="AX425" s="234">
        <f>SUMPRODUCT(LEN($M425:$AE428)-LEN(SUBSTITUTE($M425:$AE428,"G", "")))</f>
        <v>0</v>
      </c>
      <c r="AY425" s="240">
        <f>SUMPRODUCT(LEN($AH425:$AH428)-LEN(SUBSTITUTE($AH425:$AH428,"G", "")))</f>
        <v>0</v>
      </c>
      <c r="AZ425" s="237">
        <f>SUMPRODUCT(LEN($AG425:$AG428)-LEN(SUBSTITUTE($AG425:$AG428,"G", "")))</f>
        <v>0</v>
      </c>
      <c r="BA425" s="234">
        <f>SUMPRODUCT(LEN($M425:$AE428)-LEN(SUBSTITUTE($M425:$AE428,"M", "")))</f>
        <v>0</v>
      </c>
      <c r="BB425" s="240">
        <f>SUMPRODUCT(LEN($AH425:$AH428)-LEN(SUBSTITUTE($AH425:$AH428,"M", "")))</f>
        <v>0</v>
      </c>
      <c r="BC425" s="237">
        <f>SUMPRODUCT(LEN($AG425:$AG428)-LEN(SUBSTITUTE($AG425:$AG428,"M", "")))</f>
        <v>0</v>
      </c>
      <c r="BD425" s="291">
        <f>SUMPRODUCT(LEN($AI425:$AI428)-LEN(SUBSTITUTE($AI425:$AI428,"S", "")))</f>
        <v>0</v>
      </c>
      <c r="BE425" s="294">
        <f>SUMPRODUCT(LEN($AI425:$AI428)-LEN(SUBSTITUTE($AI425:$AI428,"F", "")))</f>
        <v>0</v>
      </c>
      <c r="BF425" s="294">
        <f>SUMPRODUCT(LEN($AI425:$AI428)-LEN(SUBSTITUTE($AI425:$AI428,"G", "")))</f>
        <v>0</v>
      </c>
      <c r="BG425" s="297">
        <f>SUMPRODUCT(LEN($AI425:$AI428)-LEN(SUBSTITUTE($AI425:$AI428,"M", "")))</f>
        <v>0</v>
      </c>
    </row>
    <row r="426" spans="2:60" ht="28.15" hidden="1" customHeight="1" outlineLevel="1" collapsed="1" thickBot="1">
      <c r="B426" s="34"/>
      <c r="C426" s="266"/>
      <c r="D426" s="43"/>
      <c r="E426" s="42"/>
      <c r="F426" s="42"/>
      <c r="G426" s="41"/>
      <c r="H426" s="260"/>
      <c r="I426" s="270"/>
      <c r="J426" s="270"/>
      <c r="K426" s="270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45"/>
      <c r="AK426" s="245"/>
      <c r="AL426" s="23"/>
      <c r="AM426" s="211"/>
      <c r="AN426" s="211"/>
      <c r="AO426" s="248"/>
      <c r="AP426" s="241"/>
      <c r="AQ426" s="238"/>
      <c r="AR426" s="235"/>
      <c r="AS426" s="241"/>
      <c r="AT426" s="238"/>
      <c r="AU426" s="235"/>
      <c r="AV426" s="241"/>
      <c r="AW426" s="238"/>
      <c r="AX426" s="235"/>
      <c r="AY426" s="241"/>
      <c r="AZ426" s="238"/>
      <c r="BA426" s="235"/>
      <c r="BB426" s="241"/>
      <c r="BC426" s="238"/>
      <c r="BD426" s="292"/>
      <c r="BE426" s="295"/>
      <c r="BF426" s="295"/>
      <c r="BG426" s="298"/>
    </row>
    <row r="427" spans="2:60" ht="28.15" hidden="1" customHeight="1" outlineLevel="1" collapsed="1">
      <c r="B427" s="34"/>
      <c r="C427" s="267"/>
      <c r="D427" s="33"/>
      <c r="E427" s="32"/>
      <c r="F427" s="32"/>
      <c r="G427" s="31"/>
      <c r="H427" s="257"/>
      <c r="I427" s="271"/>
      <c r="J427" s="271"/>
      <c r="K427" s="271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45"/>
      <c r="AK427" s="245"/>
      <c r="AL427" s="23"/>
      <c r="AM427" s="211"/>
      <c r="AN427" s="211"/>
      <c r="AO427" s="248"/>
      <c r="AP427" s="241"/>
      <c r="AQ427" s="238"/>
      <c r="AR427" s="235"/>
      <c r="AS427" s="241"/>
      <c r="AT427" s="238"/>
      <c r="AU427" s="235"/>
      <c r="AV427" s="241"/>
      <c r="AW427" s="238"/>
      <c r="AX427" s="235"/>
      <c r="AY427" s="241"/>
      <c r="AZ427" s="238"/>
      <c r="BA427" s="235"/>
      <c r="BB427" s="241"/>
      <c r="BC427" s="238"/>
      <c r="BD427" s="292"/>
      <c r="BE427" s="295"/>
      <c r="BF427" s="295"/>
      <c r="BG427" s="298"/>
    </row>
    <row r="428" spans="2:60" ht="28.15" hidden="1" customHeight="1" outlineLevel="1" collapsed="1" thickBot="1">
      <c r="B428" s="22"/>
      <c r="C428" s="268"/>
      <c r="D428" s="21"/>
      <c r="E428" s="20"/>
      <c r="F428" s="20"/>
      <c r="G428" s="19"/>
      <c r="H428" s="258"/>
      <c r="I428" s="272"/>
      <c r="J428" s="272"/>
      <c r="K428" s="27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46"/>
      <c r="AK428" s="246"/>
      <c r="AL428" s="11"/>
      <c r="AM428" s="211"/>
      <c r="AN428" s="211"/>
      <c r="AO428" s="249"/>
      <c r="AP428" s="242"/>
      <c r="AQ428" s="239"/>
      <c r="AR428" s="236"/>
      <c r="AS428" s="242"/>
      <c r="AT428" s="239"/>
      <c r="AU428" s="236"/>
      <c r="AV428" s="242"/>
      <c r="AW428" s="239"/>
      <c r="AX428" s="236"/>
      <c r="AY428" s="242"/>
      <c r="AZ428" s="239"/>
      <c r="BA428" s="236"/>
      <c r="BB428" s="242"/>
      <c r="BC428" s="239"/>
      <c r="BD428" s="293"/>
      <c r="BE428" s="296"/>
      <c r="BF428" s="296"/>
      <c r="BG428" s="299"/>
    </row>
    <row r="429" spans="2:60" ht="85.9" hidden="1" customHeight="1" collapsed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29" t="s">
        <v>287</v>
      </c>
      <c r="M429" s="278"/>
      <c r="N429" s="229" t="s">
        <v>286</v>
      </c>
      <c r="O429" s="278"/>
      <c r="P429" s="229" t="s">
        <v>286</v>
      </c>
      <c r="Q429" s="230"/>
      <c r="R429" s="229" t="s">
        <v>286</v>
      </c>
      <c r="S429" s="230"/>
      <c r="T429" s="229" t="s">
        <v>286</v>
      </c>
      <c r="U429" s="230"/>
      <c r="V429" s="229" t="s">
        <v>286</v>
      </c>
      <c r="W429" s="230"/>
      <c r="X429" s="229" t="s">
        <v>286</v>
      </c>
      <c r="Y429" s="230"/>
      <c r="Z429" s="229" t="s">
        <v>286</v>
      </c>
      <c r="AA429" s="230"/>
      <c r="AB429" s="229" t="s">
        <v>286</v>
      </c>
      <c r="AC429" s="230"/>
      <c r="AD429" s="229" t="s">
        <v>286</v>
      </c>
      <c r="AE429" s="230"/>
      <c r="AF429" s="243" t="s">
        <v>285</v>
      </c>
      <c r="AG429" s="230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75"/>
      <c r="F430" s="276"/>
      <c r="G430" s="277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 outlineLevel="1">
      <c r="B431" s="34"/>
      <c r="C431" s="265">
        <v>1</v>
      </c>
      <c r="D431" s="54"/>
      <c r="E431" s="53"/>
      <c r="F431" s="53"/>
      <c r="G431" s="52"/>
      <c r="H431" s="259"/>
      <c r="I431" s="269"/>
      <c r="J431" s="269"/>
      <c r="K431" s="269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44"/>
      <c r="AK431" s="244"/>
      <c r="AL431" s="44"/>
      <c r="AM431" s="211"/>
      <c r="AN431" s="211"/>
      <c r="AO431" s="247">
        <f>SUMPRODUCT(LEN($M431:$AE434)-LEN(SUBSTITUTE($M431:$AE434,"A", "")))</f>
        <v>0</v>
      </c>
      <c r="AP431" s="240">
        <f>SUMPRODUCT(LEN($AH431:$AH434)-LEN(SUBSTITUTE($AH431:$AH434,"A", "")))</f>
        <v>0</v>
      </c>
      <c r="AQ431" s="237">
        <f>SUMPRODUCT(LEN($AG431:$AG434)-LEN(SUBSTITUTE($AG431:$AG434,"A", "")))</f>
        <v>0</v>
      </c>
      <c r="AR431" s="234">
        <f>SUMPRODUCT(LEN($M431:$AE434)-LEN(SUBSTITUTE($M431:$AE434,"S", "")))</f>
        <v>0</v>
      </c>
      <c r="AS431" s="240">
        <f>SUMPRODUCT(LEN($AH431:$AH434)-LEN(SUBSTITUTE($AH431:$AH434,"S", "")))</f>
        <v>0</v>
      </c>
      <c r="AT431" s="237">
        <f>SUMPRODUCT(LEN($AG431:$AG434)-LEN(SUBSTITUTE($AG431:$AG434,"S", "")))</f>
        <v>0</v>
      </c>
      <c r="AU431" s="234">
        <f>SUMPRODUCT(LEN($M431:$AE434)-LEN(SUBSTITUTE($M431:$AE434,"F", "")))</f>
        <v>0</v>
      </c>
      <c r="AV431" s="240">
        <f>SUMPRODUCT(LEN($AH431:$AH434)-LEN(SUBSTITUTE($AH431:$AH434,"F", "")))</f>
        <v>0</v>
      </c>
      <c r="AW431" s="237">
        <f>SUMPRODUCT(LEN($AG431:$AG434)-LEN(SUBSTITUTE($AG431:$AG434,"F", "")))</f>
        <v>0</v>
      </c>
      <c r="AX431" s="234">
        <f>SUMPRODUCT(LEN($M431:$AE434)-LEN(SUBSTITUTE($M431:$AE434,"G", "")))</f>
        <v>0</v>
      </c>
      <c r="AY431" s="240">
        <f>SUMPRODUCT(LEN($AH431:$AH434)-LEN(SUBSTITUTE($AH431:$AH434,"G", "")))</f>
        <v>0</v>
      </c>
      <c r="AZ431" s="237">
        <f>SUMPRODUCT(LEN($AG431:$AG434)-LEN(SUBSTITUTE($AG431:$AG434,"G", "")))</f>
        <v>0</v>
      </c>
      <c r="BA431" s="234">
        <f>SUMPRODUCT(LEN($M431:$AE434)-LEN(SUBSTITUTE($M431:$AE434,"M", "")))</f>
        <v>0</v>
      </c>
      <c r="BB431" s="240">
        <f>SUMPRODUCT(LEN($AH431:$AH434)-LEN(SUBSTITUTE($AH431:$AH434,"M", "")))</f>
        <v>0</v>
      </c>
      <c r="BC431" s="237">
        <f>SUMPRODUCT(LEN($AG431:$AG434)-LEN(SUBSTITUTE($AG431:$AG434,"M", "")))</f>
        <v>0</v>
      </c>
      <c r="BD431" s="291">
        <f>SUMPRODUCT(LEN($AI431:$AI434)-LEN(SUBSTITUTE($AI431:$AI434,"S", "")))</f>
        <v>0</v>
      </c>
      <c r="BE431" s="294">
        <f>SUMPRODUCT(LEN($AI431:$AI434)-LEN(SUBSTITUTE($AI431:$AI434,"F", "")))</f>
        <v>0</v>
      </c>
      <c r="BF431" s="294">
        <f>SUMPRODUCT(LEN($AI431:$AI434)-LEN(SUBSTITUTE($AI431:$AI434,"G", "")))</f>
        <v>0</v>
      </c>
      <c r="BG431" s="297">
        <f>SUMPRODUCT(LEN($AI431:$AI434)-LEN(SUBSTITUTE($AI431:$AI434,"M", "")))</f>
        <v>0</v>
      </c>
    </row>
    <row r="432" spans="2:60" ht="28.15" hidden="1" customHeight="1" outlineLevel="1" collapsed="1" thickBot="1">
      <c r="B432" s="34"/>
      <c r="C432" s="266"/>
      <c r="D432" s="43"/>
      <c r="E432" s="42"/>
      <c r="F432" s="42"/>
      <c r="G432" s="41"/>
      <c r="H432" s="260"/>
      <c r="I432" s="270"/>
      <c r="J432" s="270"/>
      <c r="K432" s="270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45"/>
      <c r="AK432" s="245"/>
      <c r="AL432" s="23"/>
      <c r="AM432" s="211"/>
      <c r="AN432" s="211"/>
      <c r="AO432" s="248"/>
      <c r="AP432" s="241"/>
      <c r="AQ432" s="238"/>
      <c r="AR432" s="235"/>
      <c r="AS432" s="241"/>
      <c r="AT432" s="238"/>
      <c r="AU432" s="235"/>
      <c r="AV432" s="241"/>
      <c r="AW432" s="238"/>
      <c r="AX432" s="235"/>
      <c r="AY432" s="241"/>
      <c r="AZ432" s="238"/>
      <c r="BA432" s="235"/>
      <c r="BB432" s="241"/>
      <c r="BC432" s="238"/>
      <c r="BD432" s="292"/>
      <c r="BE432" s="295"/>
      <c r="BF432" s="295"/>
      <c r="BG432" s="298"/>
    </row>
    <row r="433" spans="2:60" ht="28.15" hidden="1" customHeight="1" outlineLevel="1" collapsed="1">
      <c r="B433" s="34"/>
      <c r="C433" s="267"/>
      <c r="D433" s="33"/>
      <c r="E433" s="32"/>
      <c r="F433" s="32"/>
      <c r="G433" s="31"/>
      <c r="H433" s="257"/>
      <c r="I433" s="271"/>
      <c r="J433" s="271"/>
      <c r="K433" s="271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45"/>
      <c r="AK433" s="245"/>
      <c r="AL433" s="23"/>
      <c r="AM433" s="211"/>
      <c r="AN433" s="211"/>
      <c r="AO433" s="248"/>
      <c r="AP433" s="241"/>
      <c r="AQ433" s="238"/>
      <c r="AR433" s="235"/>
      <c r="AS433" s="241"/>
      <c r="AT433" s="238"/>
      <c r="AU433" s="235"/>
      <c r="AV433" s="241"/>
      <c r="AW433" s="238"/>
      <c r="AX433" s="235"/>
      <c r="AY433" s="241"/>
      <c r="AZ433" s="238"/>
      <c r="BA433" s="235"/>
      <c r="BB433" s="241"/>
      <c r="BC433" s="238"/>
      <c r="BD433" s="292"/>
      <c r="BE433" s="295"/>
      <c r="BF433" s="295"/>
      <c r="BG433" s="298"/>
    </row>
    <row r="434" spans="2:60" ht="28.15" hidden="1" customHeight="1" outlineLevel="1" collapsed="1" thickBot="1">
      <c r="B434" s="34"/>
      <c r="C434" s="273"/>
      <c r="D434" s="64"/>
      <c r="E434" s="63"/>
      <c r="F434" s="63"/>
      <c r="G434" s="62"/>
      <c r="H434" s="258"/>
      <c r="I434" s="274"/>
      <c r="J434" s="274"/>
      <c r="K434" s="274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50"/>
      <c r="AK434" s="250"/>
      <c r="AL434" s="55"/>
      <c r="AM434" s="211"/>
      <c r="AN434" s="211"/>
      <c r="AO434" s="249"/>
      <c r="AP434" s="242"/>
      <c r="AQ434" s="239"/>
      <c r="AR434" s="236"/>
      <c r="AS434" s="242"/>
      <c r="AT434" s="239"/>
      <c r="AU434" s="236"/>
      <c r="AV434" s="242"/>
      <c r="AW434" s="239"/>
      <c r="AX434" s="236"/>
      <c r="AY434" s="242"/>
      <c r="AZ434" s="239"/>
      <c r="BA434" s="236"/>
      <c r="BB434" s="242"/>
      <c r="BC434" s="239"/>
      <c r="BD434" s="293"/>
      <c r="BE434" s="296"/>
      <c r="BF434" s="296"/>
      <c r="BG434" s="299"/>
    </row>
    <row r="435" spans="2:60" ht="28.15" hidden="1" customHeight="1" outlineLevel="1" collapsed="1">
      <c r="B435" s="34"/>
      <c r="C435" s="265">
        <v>2</v>
      </c>
      <c r="D435" s="54"/>
      <c r="E435" s="53"/>
      <c r="F435" s="53"/>
      <c r="G435" s="52"/>
      <c r="H435" s="259"/>
      <c r="I435" s="269"/>
      <c r="J435" s="269"/>
      <c r="K435" s="269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51"/>
      <c r="AK435" s="254"/>
      <c r="AL435" s="44"/>
      <c r="AM435" s="211"/>
      <c r="AN435" s="211"/>
      <c r="AO435" s="247">
        <f>SUMPRODUCT(LEN($M435:$AE438)-LEN(SUBSTITUTE($M435:$AE438,"A", "")))</f>
        <v>0</v>
      </c>
      <c r="AP435" s="240">
        <f>SUMPRODUCT(LEN($AH435:$AH438)-LEN(SUBSTITUTE($AH435:$AH438,"A", "")))</f>
        <v>0</v>
      </c>
      <c r="AQ435" s="237">
        <f>SUMPRODUCT(LEN($AG435:$AG438)-LEN(SUBSTITUTE($AG435:$AG438,"A", "")))</f>
        <v>0</v>
      </c>
      <c r="AR435" s="234">
        <f>SUMPRODUCT(LEN($M435:$AE438)-LEN(SUBSTITUTE($M435:$AE438,"S", "")))</f>
        <v>0</v>
      </c>
      <c r="AS435" s="240">
        <f>SUMPRODUCT(LEN($AH435:$AH438)-LEN(SUBSTITUTE($AH435:$AH438,"S", "")))</f>
        <v>0</v>
      </c>
      <c r="AT435" s="237">
        <f>SUMPRODUCT(LEN($AG435:$AG438)-LEN(SUBSTITUTE($AG435:$AG438,"S", "")))</f>
        <v>0</v>
      </c>
      <c r="AU435" s="234">
        <f>SUMPRODUCT(LEN($M435:$AE438)-LEN(SUBSTITUTE($M435:$AE438,"F", "")))</f>
        <v>0</v>
      </c>
      <c r="AV435" s="240">
        <f>SUMPRODUCT(LEN($AH435:$AH438)-LEN(SUBSTITUTE($AH435:$AH438,"F", "")))</f>
        <v>0</v>
      </c>
      <c r="AW435" s="237">
        <f>SUMPRODUCT(LEN($AG435:$AG438)-LEN(SUBSTITUTE($AG435:$AG438,"F", "")))</f>
        <v>0</v>
      </c>
      <c r="AX435" s="234">
        <f>SUMPRODUCT(LEN($M435:$AE438)-LEN(SUBSTITUTE($M435:$AE438,"G", "")))</f>
        <v>0</v>
      </c>
      <c r="AY435" s="240">
        <f>SUMPRODUCT(LEN($AH435:$AH438)-LEN(SUBSTITUTE($AH435:$AH438,"G", "")))</f>
        <v>0</v>
      </c>
      <c r="AZ435" s="237">
        <f>SUMPRODUCT(LEN($AG435:$AG438)-LEN(SUBSTITUTE($AG435:$AG438,"G", "")))</f>
        <v>0</v>
      </c>
      <c r="BA435" s="234">
        <f>SUMPRODUCT(LEN($M435:$AE438)-LEN(SUBSTITUTE($M435:$AE438,"M", "")))</f>
        <v>0</v>
      </c>
      <c r="BB435" s="240">
        <f>SUMPRODUCT(LEN($AH435:$AH438)-LEN(SUBSTITUTE($AH435:$AH438,"M", "")))</f>
        <v>0</v>
      </c>
      <c r="BC435" s="237">
        <f>SUMPRODUCT(LEN($AG435:$AG438)-LEN(SUBSTITUTE($AG435:$AG438,"M", "")))</f>
        <v>0</v>
      </c>
      <c r="BD435" s="291">
        <f>SUMPRODUCT(LEN($AI435:$AI438)-LEN(SUBSTITUTE($AI435:$AI438,"S", "")))</f>
        <v>0</v>
      </c>
      <c r="BE435" s="294">
        <f>SUMPRODUCT(LEN($AI435:$AI438)-LEN(SUBSTITUTE($AI435:$AI438,"F", "")))</f>
        <v>0</v>
      </c>
      <c r="BF435" s="294">
        <f>SUMPRODUCT(LEN($AI435:$AI438)-LEN(SUBSTITUTE($AI435:$AI438,"G", "")))</f>
        <v>0</v>
      </c>
      <c r="BG435" s="297">
        <f>SUMPRODUCT(LEN($AI435:$AI438)-LEN(SUBSTITUTE($AI435:$AI438,"M", "")))</f>
        <v>0</v>
      </c>
    </row>
    <row r="436" spans="2:60" ht="28.15" hidden="1" customHeight="1" outlineLevel="1" collapsed="1" thickBot="1">
      <c r="B436" s="34"/>
      <c r="C436" s="266"/>
      <c r="D436" s="43"/>
      <c r="E436" s="42"/>
      <c r="F436" s="42"/>
      <c r="G436" s="41"/>
      <c r="H436" s="260"/>
      <c r="I436" s="270"/>
      <c r="J436" s="270"/>
      <c r="K436" s="270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52"/>
      <c r="AK436" s="255"/>
      <c r="AL436" s="23"/>
      <c r="AM436" s="211"/>
      <c r="AN436" s="211"/>
      <c r="AO436" s="248"/>
      <c r="AP436" s="241"/>
      <c r="AQ436" s="238"/>
      <c r="AR436" s="235"/>
      <c r="AS436" s="241"/>
      <c r="AT436" s="238"/>
      <c r="AU436" s="235"/>
      <c r="AV436" s="241"/>
      <c r="AW436" s="238"/>
      <c r="AX436" s="235"/>
      <c r="AY436" s="241"/>
      <c r="AZ436" s="238"/>
      <c r="BA436" s="235"/>
      <c r="BB436" s="241"/>
      <c r="BC436" s="238"/>
      <c r="BD436" s="292"/>
      <c r="BE436" s="295"/>
      <c r="BF436" s="295"/>
      <c r="BG436" s="298"/>
    </row>
    <row r="437" spans="2:60" ht="28.15" hidden="1" customHeight="1" outlineLevel="1" collapsed="1">
      <c r="B437" s="34"/>
      <c r="C437" s="267"/>
      <c r="D437" s="33"/>
      <c r="E437" s="32"/>
      <c r="F437" s="32"/>
      <c r="G437" s="31"/>
      <c r="H437" s="257"/>
      <c r="I437" s="271"/>
      <c r="J437" s="271"/>
      <c r="K437" s="271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52"/>
      <c r="AK437" s="255"/>
      <c r="AL437" s="23"/>
      <c r="AM437" s="211"/>
      <c r="AN437" s="211"/>
      <c r="AO437" s="248"/>
      <c r="AP437" s="241"/>
      <c r="AQ437" s="238"/>
      <c r="AR437" s="235"/>
      <c r="AS437" s="241"/>
      <c r="AT437" s="238"/>
      <c r="AU437" s="235"/>
      <c r="AV437" s="241"/>
      <c r="AW437" s="238"/>
      <c r="AX437" s="235"/>
      <c r="AY437" s="241"/>
      <c r="AZ437" s="238"/>
      <c r="BA437" s="235"/>
      <c r="BB437" s="241"/>
      <c r="BC437" s="238"/>
      <c r="BD437" s="292"/>
      <c r="BE437" s="295"/>
      <c r="BF437" s="295"/>
      <c r="BG437" s="298"/>
    </row>
    <row r="438" spans="2:60" ht="28.15" hidden="1" customHeight="1" outlineLevel="1" collapsed="1" thickBot="1">
      <c r="B438" s="34"/>
      <c r="C438" s="273"/>
      <c r="D438" s="64"/>
      <c r="E438" s="63"/>
      <c r="F438" s="63"/>
      <c r="G438" s="62"/>
      <c r="H438" s="258"/>
      <c r="I438" s="274"/>
      <c r="J438" s="274"/>
      <c r="K438" s="274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53"/>
      <c r="AK438" s="256"/>
      <c r="AL438" s="55"/>
      <c r="AM438" s="211"/>
      <c r="AN438" s="211"/>
      <c r="AO438" s="249"/>
      <c r="AP438" s="242"/>
      <c r="AQ438" s="239"/>
      <c r="AR438" s="236"/>
      <c r="AS438" s="242"/>
      <c r="AT438" s="239"/>
      <c r="AU438" s="236"/>
      <c r="AV438" s="242"/>
      <c r="AW438" s="239"/>
      <c r="AX438" s="236"/>
      <c r="AY438" s="242"/>
      <c r="AZ438" s="239"/>
      <c r="BA438" s="236"/>
      <c r="BB438" s="242"/>
      <c r="BC438" s="239"/>
      <c r="BD438" s="293"/>
      <c r="BE438" s="296"/>
      <c r="BF438" s="296"/>
      <c r="BG438" s="299"/>
    </row>
    <row r="439" spans="2:60" ht="28.15" hidden="1" customHeight="1" outlineLevel="1" collapsed="1">
      <c r="B439" s="34"/>
      <c r="C439" s="265">
        <v>3</v>
      </c>
      <c r="D439" s="54"/>
      <c r="E439" s="53"/>
      <c r="F439" s="53"/>
      <c r="G439" s="52"/>
      <c r="H439" s="259"/>
      <c r="I439" s="269"/>
      <c r="J439" s="269"/>
      <c r="K439" s="269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44"/>
      <c r="AK439" s="244"/>
      <c r="AL439" s="44"/>
      <c r="AM439" s="211"/>
      <c r="AN439" s="211"/>
      <c r="AO439" s="247">
        <f>SUMPRODUCT(LEN($M439:$AE442)-LEN(SUBSTITUTE($M439:$AE442,"A", "")))</f>
        <v>0</v>
      </c>
      <c r="AP439" s="240">
        <f>SUMPRODUCT(LEN($AH439:$AH442)-LEN(SUBSTITUTE($AH439:$AH442,"A", "")))</f>
        <v>0</v>
      </c>
      <c r="AQ439" s="237">
        <f>SUMPRODUCT(LEN($AG439:$AG442)-LEN(SUBSTITUTE($AG439:$AG442,"A", "")))</f>
        <v>0</v>
      </c>
      <c r="AR439" s="234">
        <f>SUMPRODUCT(LEN($M439:$AE442)-LEN(SUBSTITUTE($M439:$AE442,"S", "")))</f>
        <v>0</v>
      </c>
      <c r="AS439" s="240">
        <f>SUMPRODUCT(LEN($AH439:$AH442)-LEN(SUBSTITUTE($AH439:$AH442,"S", "")))</f>
        <v>0</v>
      </c>
      <c r="AT439" s="237">
        <f>SUMPRODUCT(LEN($AG439:$AG442)-LEN(SUBSTITUTE($AG439:$AG442,"S", "")))</f>
        <v>0</v>
      </c>
      <c r="AU439" s="234">
        <f>SUMPRODUCT(LEN($M439:$AE442)-LEN(SUBSTITUTE($M439:$AE442,"F", "")))</f>
        <v>0</v>
      </c>
      <c r="AV439" s="240">
        <f>SUMPRODUCT(LEN($AH439:$AH442)-LEN(SUBSTITUTE($AH439:$AH442,"F", "")))</f>
        <v>0</v>
      </c>
      <c r="AW439" s="237">
        <f>SUMPRODUCT(LEN($AG439:$AG442)-LEN(SUBSTITUTE($AG439:$AG442,"F", "")))</f>
        <v>0</v>
      </c>
      <c r="AX439" s="234">
        <f>SUMPRODUCT(LEN($M439:$AE442)-LEN(SUBSTITUTE($M439:$AE442,"G", "")))</f>
        <v>0</v>
      </c>
      <c r="AY439" s="240">
        <f>SUMPRODUCT(LEN($AH439:$AH442)-LEN(SUBSTITUTE($AH439:$AH442,"G", "")))</f>
        <v>0</v>
      </c>
      <c r="AZ439" s="237">
        <f>SUMPRODUCT(LEN($AG439:$AG442)-LEN(SUBSTITUTE($AG439:$AG442,"G", "")))</f>
        <v>0</v>
      </c>
      <c r="BA439" s="234">
        <f>SUMPRODUCT(LEN($M439:$AE442)-LEN(SUBSTITUTE($M439:$AE442,"M", "")))</f>
        <v>0</v>
      </c>
      <c r="BB439" s="240">
        <f>SUMPRODUCT(LEN($AH439:$AH442)-LEN(SUBSTITUTE($AH439:$AH442,"M", "")))</f>
        <v>0</v>
      </c>
      <c r="BC439" s="237">
        <f>SUMPRODUCT(LEN($AG439:$AG442)-LEN(SUBSTITUTE($AG439:$AG442,"M", "")))</f>
        <v>0</v>
      </c>
      <c r="BD439" s="291">
        <f>SUMPRODUCT(LEN($AI439:$AI442)-LEN(SUBSTITUTE($AI439:$AI442,"S", "")))</f>
        <v>0</v>
      </c>
      <c r="BE439" s="294">
        <f>SUMPRODUCT(LEN($AI439:$AI442)-LEN(SUBSTITUTE($AI439:$AI442,"F", "")))</f>
        <v>0</v>
      </c>
      <c r="BF439" s="294">
        <f>SUMPRODUCT(LEN($AI439:$AI442)-LEN(SUBSTITUTE($AI439:$AI442,"G", "")))</f>
        <v>0</v>
      </c>
      <c r="BG439" s="297">
        <f>SUMPRODUCT(LEN($AI439:$AI442)-LEN(SUBSTITUTE($AI439:$AI442,"M", "")))</f>
        <v>0</v>
      </c>
    </row>
    <row r="440" spans="2:60" ht="28.15" hidden="1" customHeight="1" outlineLevel="1" collapsed="1" thickBot="1">
      <c r="B440" s="34"/>
      <c r="C440" s="266"/>
      <c r="D440" s="43"/>
      <c r="E440" s="42"/>
      <c r="F440" s="42"/>
      <c r="G440" s="41"/>
      <c r="H440" s="260"/>
      <c r="I440" s="270"/>
      <c r="J440" s="270"/>
      <c r="K440" s="270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45"/>
      <c r="AK440" s="245"/>
      <c r="AL440" s="23"/>
      <c r="AM440" s="211"/>
      <c r="AN440" s="211"/>
      <c r="AO440" s="248"/>
      <c r="AP440" s="241"/>
      <c r="AQ440" s="238"/>
      <c r="AR440" s="235"/>
      <c r="AS440" s="241"/>
      <c r="AT440" s="238"/>
      <c r="AU440" s="235"/>
      <c r="AV440" s="241"/>
      <c r="AW440" s="238"/>
      <c r="AX440" s="235"/>
      <c r="AY440" s="241"/>
      <c r="AZ440" s="238"/>
      <c r="BA440" s="235"/>
      <c r="BB440" s="241"/>
      <c r="BC440" s="238"/>
      <c r="BD440" s="292"/>
      <c r="BE440" s="295"/>
      <c r="BF440" s="295"/>
      <c r="BG440" s="298"/>
    </row>
    <row r="441" spans="2:60" ht="28.15" hidden="1" customHeight="1" outlineLevel="1" collapsed="1">
      <c r="B441" s="34"/>
      <c r="C441" s="267"/>
      <c r="D441" s="33"/>
      <c r="E441" s="32"/>
      <c r="F441" s="32"/>
      <c r="G441" s="31"/>
      <c r="H441" s="257"/>
      <c r="I441" s="271"/>
      <c r="J441" s="271"/>
      <c r="K441" s="271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45"/>
      <c r="AK441" s="245"/>
      <c r="AL441" s="23"/>
      <c r="AM441" s="211"/>
      <c r="AN441" s="211"/>
      <c r="AO441" s="248"/>
      <c r="AP441" s="241"/>
      <c r="AQ441" s="238"/>
      <c r="AR441" s="235"/>
      <c r="AS441" s="241"/>
      <c r="AT441" s="238"/>
      <c r="AU441" s="235"/>
      <c r="AV441" s="241"/>
      <c r="AW441" s="238"/>
      <c r="AX441" s="235"/>
      <c r="AY441" s="241"/>
      <c r="AZ441" s="238"/>
      <c r="BA441" s="235"/>
      <c r="BB441" s="241"/>
      <c r="BC441" s="238"/>
      <c r="BD441" s="292"/>
      <c r="BE441" s="295"/>
      <c r="BF441" s="295"/>
      <c r="BG441" s="298"/>
    </row>
    <row r="442" spans="2:60" ht="28.15" hidden="1" customHeight="1" outlineLevel="1" collapsed="1" thickBot="1">
      <c r="B442" s="22"/>
      <c r="C442" s="268"/>
      <c r="D442" s="21"/>
      <c r="E442" s="20"/>
      <c r="F442" s="20"/>
      <c r="G442" s="19"/>
      <c r="H442" s="258"/>
      <c r="I442" s="272"/>
      <c r="J442" s="272"/>
      <c r="K442" s="27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46"/>
      <c r="AK442" s="246"/>
      <c r="AL442" s="11"/>
      <c r="AM442" s="211"/>
      <c r="AN442" s="211"/>
      <c r="AO442" s="249"/>
      <c r="AP442" s="242"/>
      <c r="AQ442" s="239"/>
      <c r="AR442" s="236"/>
      <c r="AS442" s="242"/>
      <c r="AT442" s="239"/>
      <c r="AU442" s="236"/>
      <c r="AV442" s="242"/>
      <c r="AW442" s="239"/>
      <c r="AX442" s="236"/>
      <c r="AY442" s="242"/>
      <c r="AZ442" s="239"/>
      <c r="BA442" s="236"/>
      <c r="BB442" s="242"/>
      <c r="BC442" s="239"/>
      <c r="BD442" s="293"/>
      <c r="BE442" s="296"/>
      <c r="BF442" s="296"/>
      <c r="BG442" s="299"/>
    </row>
    <row r="443" spans="2:60" ht="85.9" hidden="1" customHeight="1" collapsed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29" t="s">
        <v>287</v>
      </c>
      <c r="M443" s="278"/>
      <c r="N443" s="229" t="s">
        <v>286</v>
      </c>
      <c r="O443" s="278"/>
      <c r="P443" s="229" t="s">
        <v>286</v>
      </c>
      <c r="Q443" s="230"/>
      <c r="R443" s="229" t="s">
        <v>286</v>
      </c>
      <c r="S443" s="230"/>
      <c r="T443" s="229" t="s">
        <v>286</v>
      </c>
      <c r="U443" s="230"/>
      <c r="V443" s="229" t="s">
        <v>286</v>
      </c>
      <c r="W443" s="230"/>
      <c r="X443" s="229" t="s">
        <v>286</v>
      </c>
      <c r="Y443" s="230"/>
      <c r="Z443" s="229" t="s">
        <v>286</v>
      </c>
      <c r="AA443" s="230"/>
      <c r="AB443" s="229" t="s">
        <v>286</v>
      </c>
      <c r="AC443" s="230"/>
      <c r="AD443" s="229" t="s">
        <v>286</v>
      </c>
      <c r="AE443" s="230"/>
      <c r="AF443" s="243" t="s">
        <v>285</v>
      </c>
      <c r="AG443" s="230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75"/>
      <c r="F444" s="276"/>
      <c r="G444" s="277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 outlineLevel="1">
      <c r="B445" s="34"/>
      <c r="C445" s="265">
        <v>1</v>
      </c>
      <c r="D445" s="54"/>
      <c r="E445" s="53"/>
      <c r="F445" s="53"/>
      <c r="G445" s="52"/>
      <c r="H445" s="259"/>
      <c r="I445" s="269"/>
      <c r="J445" s="269"/>
      <c r="K445" s="269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44"/>
      <c r="AK445" s="244"/>
      <c r="AL445" s="44"/>
      <c r="AM445" s="211"/>
      <c r="AN445" s="211"/>
      <c r="AO445" s="247">
        <f>SUMPRODUCT(LEN($M445:$AE448)-LEN(SUBSTITUTE($M445:$AE448,"A", "")))</f>
        <v>0</v>
      </c>
      <c r="AP445" s="240">
        <f>SUMPRODUCT(LEN($AH445:$AH448)-LEN(SUBSTITUTE($AH445:$AH448,"A", "")))</f>
        <v>0</v>
      </c>
      <c r="AQ445" s="237">
        <f>SUMPRODUCT(LEN($AG445:$AG448)-LEN(SUBSTITUTE($AG445:$AG448,"A", "")))</f>
        <v>0</v>
      </c>
      <c r="AR445" s="234">
        <f>SUMPRODUCT(LEN($M445:$AE448)-LEN(SUBSTITUTE($M445:$AE448,"S", "")))</f>
        <v>0</v>
      </c>
      <c r="AS445" s="240">
        <f>SUMPRODUCT(LEN($AH445:$AH448)-LEN(SUBSTITUTE($AH445:$AH448,"S", "")))</f>
        <v>0</v>
      </c>
      <c r="AT445" s="237">
        <f>SUMPRODUCT(LEN($AG445:$AG448)-LEN(SUBSTITUTE($AG445:$AG448,"S", "")))</f>
        <v>0</v>
      </c>
      <c r="AU445" s="234">
        <f>SUMPRODUCT(LEN($M445:$AE448)-LEN(SUBSTITUTE($M445:$AE448,"F", "")))</f>
        <v>0</v>
      </c>
      <c r="AV445" s="240">
        <f>SUMPRODUCT(LEN($AH445:$AH448)-LEN(SUBSTITUTE($AH445:$AH448,"F", "")))</f>
        <v>0</v>
      </c>
      <c r="AW445" s="237">
        <f>SUMPRODUCT(LEN($AG445:$AG448)-LEN(SUBSTITUTE($AG445:$AG448,"F", "")))</f>
        <v>0</v>
      </c>
      <c r="AX445" s="234">
        <f>SUMPRODUCT(LEN($M445:$AE448)-LEN(SUBSTITUTE($M445:$AE448,"G", "")))</f>
        <v>0</v>
      </c>
      <c r="AY445" s="240">
        <f>SUMPRODUCT(LEN($AH445:$AH448)-LEN(SUBSTITUTE($AH445:$AH448,"G", "")))</f>
        <v>0</v>
      </c>
      <c r="AZ445" s="237">
        <f>SUMPRODUCT(LEN($AG445:$AG448)-LEN(SUBSTITUTE($AG445:$AG448,"G", "")))</f>
        <v>0</v>
      </c>
      <c r="BA445" s="234">
        <f>SUMPRODUCT(LEN($M445:$AE448)-LEN(SUBSTITUTE($M445:$AE448,"M", "")))</f>
        <v>0</v>
      </c>
      <c r="BB445" s="240">
        <f>SUMPRODUCT(LEN($AH445:$AH448)-LEN(SUBSTITUTE($AH445:$AH448,"M", "")))</f>
        <v>0</v>
      </c>
      <c r="BC445" s="237">
        <f>SUMPRODUCT(LEN($AG445:$AG448)-LEN(SUBSTITUTE($AG445:$AG448,"M", "")))</f>
        <v>0</v>
      </c>
      <c r="BD445" s="291">
        <f>SUMPRODUCT(LEN($AI445:$AI448)-LEN(SUBSTITUTE($AI445:$AI448,"S", "")))</f>
        <v>0</v>
      </c>
      <c r="BE445" s="294">
        <f>SUMPRODUCT(LEN($AI445:$AI448)-LEN(SUBSTITUTE($AI445:$AI448,"F", "")))</f>
        <v>0</v>
      </c>
      <c r="BF445" s="294">
        <f>SUMPRODUCT(LEN($AI445:$AI448)-LEN(SUBSTITUTE($AI445:$AI448,"G", "")))</f>
        <v>0</v>
      </c>
      <c r="BG445" s="297">
        <f>SUMPRODUCT(LEN($AI445:$AI448)-LEN(SUBSTITUTE($AI445:$AI448,"M", "")))</f>
        <v>0</v>
      </c>
    </row>
    <row r="446" spans="2:60" ht="28.15" hidden="1" customHeight="1" outlineLevel="1" collapsed="1" thickBot="1">
      <c r="B446" s="34"/>
      <c r="C446" s="266"/>
      <c r="D446" s="43"/>
      <c r="E446" s="42"/>
      <c r="F446" s="42"/>
      <c r="G446" s="41"/>
      <c r="H446" s="260"/>
      <c r="I446" s="270"/>
      <c r="J446" s="270"/>
      <c r="K446" s="270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45"/>
      <c r="AK446" s="245"/>
      <c r="AL446" s="23"/>
      <c r="AM446" s="211"/>
      <c r="AN446" s="211"/>
      <c r="AO446" s="248"/>
      <c r="AP446" s="241"/>
      <c r="AQ446" s="238"/>
      <c r="AR446" s="235"/>
      <c r="AS446" s="241"/>
      <c r="AT446" s="238"/>
      <c r="AU446" s="235"/>
      <c r="AV446" s="241"/>
      <c r="AW446" s="238"/>
      <c r="AX446" s="235"/>
      <c r="AY446" s="241"/>
      <c r="AZ446" s="238"/>
      <c r="BA446" s="235"/>
      <c r="BB446" s="241"/>
      <c r="BC446" s="238"/>
      <c r="BD446" s="292"/>
      <c r="BE446" s="295"/>
      <c r="BF446" s="295"/>
      <c r="BG446" s="298"/>
    </row>
    <row r="447" spans="2:60" ht="28.15" hidden="1" customHeight="1" outlineLevel="1" collapsed="1">
      <c r="B447" s="34"/>
      <c r="C447" s="267"/>
      <c r="D447" s="33"/>
      <c r="E447" s="32"/>
      <c r="F447" s="32"/>
      <c r="G447" s="31"/>
      <c r="H447" s="257"/>
      <c r="I447" s="271"/>
      <c r="J447" s="271"/>
      <c r="K447" s="271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45"/>
      <c r="AK447" s="245"/>
      <c r="AL447" s="23"/>
      <c r="AM447" s="211"/>
      <c r="AN447" s="211"/>
      <c r="AO447" s="248"/>
      <c r="AP447" s="241"/>
      <c r="AQ447" s="238"/>
      <c r="AR447" s="235"/>
      <c r="AS447" s="241"/>
      <c r="AT447" s="238"/>
      <c r="AU447" s="235"/>
      <c r="AV447" s="241"/>
      <c r="AW447" s="238"/>
      <c r="AX447" s="235"/>
      <c r="AY447" s="241"/>
      <c r="AZ447" s="238"/>
      <c r="BA447" s="235"/>
      <c r="BB447" s="241"/>
      <c r="BC447" s="238"/>
      <c r="BD447" s="292"/>
      <c r="BE447" s="295"/>
      <c r="BF447" s="295"/>
      <c r="BG447" s="298"/>
    </row>
    <row r="448" spans="2:60" ht="28.15" hidden="1" customHeight="1" outlineLevel="1" collapsed="1" thickBot="1">
      <c r="B448" s="34"/>
      <c r="C448" s="273"/>
      <c r="D448" s="64"/>
      <c r="E448" s="63"/>
      <c r="F448" s="63"/>
      <c r="G448" s="62"/>
      <c r="H448" s="258"/>
      <c r="I448" s="274"/>
      <c r="J448" s="274"/>
      <c r="K448" s="274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50"/>
      <c r="AK448" s="250"/>
      <c r="AL448" s="55"/>
      <c r="AM448" s="211"/>
      <c r="AN448" s="211"/>
      <c r="AO448" s="249"/>
      <c r="AP448" s="242"/>
      <c r="AQ448" s="239"/>
      <c r="AR448" s="236"/>
      <c r="AS448" s="242"/>
      <c r="AT448" s="239"/>
      <c r="AU448" s="236"/>
      <c r="AV448" s="242"/>
      <c r="AW448" s="239"/>
      <c r="AX448" s="236"/>
      <c r="AY448" s="242"/>
      <c r="AZ448" s="239"/>
      <c r="BA448" s="236"/>
      <c r="BB448" s="242"/>
      <c r="BC448" s="239"/>
      <c r="BD448" s="293"/>
      <c r="BE448" s="296"/>
      <c r="BF448" s="296"/>
      <c r="BG448" s="299"/>
    </row>
    <row r="449" spans="2:60" ht="28.15" hidden="1" customHeight="1" outlineLevel="1" collapsed="1">
      <c r="B449" s="34"/>
      <c r="C449" s="265">
        <v>2</v>
      </c>
      <c r="D449" s="54"/>
      <c r="E449" s="53"/>
      <c r="F449" s="53"/>
      <c r="G449" s="52"/>
      <c r="H449" s="259"/>
      <c r="I449" s="269"/>
      <c r="J449" s="269"/>
      <c r="K449" s="269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51"/>
      <c r="AK449" s="254"/>
      <c r="AL449" s="44"/>
      <c r="AM449" s="211"/>
      <c r="AN449" s="211"/>
      <c r="AO449" s="247">
        <f>SUMPRODUCT(LEN($M449:$AE452)-LEN(SUBSTITUTE($M449:$AE452,"A", "")))</f>
        <v>0</v>
      </c>
      <c r="AP449" s="240">
        <f>SUMPRODUCT(LEN($AH449:$AH452)-LEN(SUBSTITUTE($AH449:$AH452,"A", "")))</f>
        <v>0</v>
      </c>
      <c r="AQ449" s="237">
        <f>SUMPRODUCT(LEN($AG449:$AG452)-LEN(SUBSTITUTE($AG449:$AG452,"A", "")))</f>
        <v>0</v>
      </c>
      <c r="AR449" s="234">
        <f>SUMPRODUCT(LEN($M449:$AE452)-LEN(SUBSTITUTE($M449:$AE452,"S", "")))</f>
        <v>0</v>
      </c>
      <c r="AS449" s="240">
        <f>SUMPRODUCT(LEN($AH449:$AH452)-LEN(SUBSTITUTE($AH449:$AH452,"S", "")))</f>
        <v>0</v>
      </c>
      <c r="AT449" s="237">
        <f>SUMPRODUCT(LEN($AG449:$AG452)-LEN(SUBSTITUTE($AG449:$AG452,"S", "")))</f>
        <v>0</v>
      </c>
      <c r="AU449" s="234">
        <f>SUMPRODUCT(LEN($M449:$AE452)-LEN(SUBSTITUTE($M449:$AE452,"F", "")))</f>
        <v>0</v>
      </c>
      <c r="AV449" s="240">
        <f>SUMPRODUCT(LEN($AH449:$AH452)-LEN(SUBSTITUTE($AH449:$AH452,"F", "")))</f>
        <v>0</v>
      </c>
      <c r="AW449" s="237">
        <f>SUMPRODUCT(LEN($AG449:$AG452)-LEN(SUBSTITUTE($AG449:$AG452,"F", "")))</f>
        <v>0</v>
      </c>
      <c r="AX449" s="234">
        <f>SUMPRODUCT(LEN($M449:$AE452)-LEN(SUBSTITUTE($M449:$AE452,"G", "")))</f>
        <v>0</v>
      </c>
      <c r="AY449" s="240">
        <f>SUMPRODUCT(LEN($AH449:$AH452)-LEN(SUBSTITUTE($AH449:$AH452,"G", "")))</f>
        <v>0</v>
      </c>
      <c r="AZ449" s="237">
        <f>SUMPRODUCT(LEN($AG449:$AG452)-LEN(SUBSTITUTE($AG449:$AG452,"G", "")))</f>
        <v>0</v>
      </c>
      <c r="BA449" s="234">
        <f>SUMPRODUCT(LEN($M449:$AE452)-LEN(SUBSTITUTE($M449:$AE452,"M", "")))</f>
        <v>0</v>
      </c>
      <c r="BB449" s="240">
        <f>SUMPRODUCT(LEN($AH449:$AH452)-LEN(SUBSTITUTE($AH449:$AH452,"M", "")))</f>
        <v>0</v>
      </c>
      <c r="BC449" s="237">
        <f>SUMPRODUCT(LEN($AG449:$AG452)-LEN(SUBSTITUTE($AG449:$AG452,"M", "")))</f>
        <v>0</v>
      </c>
      <c r="BD449" s="291">
        <f>SUMPRODUCT(LEN($AI449:$AI452)-LEN(SUBSTITUTE($AI449:$AI452,"S", "")))</f>
        <v>0</v>
      </c>
      <c r="BE449" s="294">
        <f>SUMPRODUCT(LEN($AI449:$AI452)-LEN(SUBSTITUTE($AI449:$AI452,"F", "")))</f>
        <v>0</v>
      </c>
      <c r="BF449" s="294">
        <f>SUMPRODUCT(LEN($AI449:$AI452)-LEN(SUBSTITUTE($AI449:$AI452,"G", "")))</f>
        <v>0</v>
      </c>
      <c r="BG449" s="297">
        <f>SUMPRODUCT(LEN($AI449:$AI452)-LEN(SUBSTITUTE($AI449:$AI452,"M", "")))</f>
        <v>0</v>
      </c>
    </row>
    <row r="450" spans="2:60" ht="28.15" hidden="1" customHeight="1" outlineLevel="1" collapsed="1" thickBot="1">
      <c r="B450" s="34"/>
      <c r="C450" s="266"/>
      <c r="D450" s="43"/>
      <c r="E450" s="42"/>
      <c r="F450" s="42"/>
      <c r="G450" s="41"/>
      <c r="H450" s="260"/>
      <c r="I450" s="270"/>
      <c r="J450" s="270"/>
      <c r="K450" s="270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52"/>
      <c r="AK450" s="255"/>
      <c r="AL450" s="23"/>
      <c r="AM450" s="211"/>
      <c r="AN450" s="211"/>
      <c r="AO450" s="248"/>
      <c r="AP450" s="241"/>
      <c r="AQ450" s="238"/>
      <c r="AR450" s="235"/>
      <c r="AS450" s="241"/>
      <c r="AT450" s="238"/>
      <c r="AU450" s="235"/>
      <c r="AV450" s="241"/>
      <c r="AW450" s="238"/>
      <c r="AX450" s="235"/>
      <c r="AY450" s="241"/>
      <c r="AZ450" s="238"/>
      <c r="BA450" s="235"/>
      <c r="BB450" s="241"/>
      <c r="BC450" s="238"/>
      <c r="BD450" s="292"/>
      <c r="BE450" s="295"/>
      <c r="BF450" s="295"/>
      <c r="BG450" s="298"/>
    </row>
    <row r="451" spans="2:60" ht="28.15" hidden="1" customHeight="1" outlineLevel="1" collapsed="1">
      <c r="B451" s="34"/>
      <c r="C451" s="267"/>
      <c r="D451" s="33"/>
      <c r="E451" s="32"/>
      <c r="F451" s="32"/>
      <c r="G451" s="31"/>
      <c r="H451" s="257"/>
      <c r="I451" s="271"/>
      <c r="J451" s="271"/>
      <c r="K451" s="271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52"/>
      <c r="AK451" s="255"/>
      <c r="AL451" s="23"/>
      <c r="AM451" s="211"/>
      <c r="AN451" s="211"/>
      <c r="AO451" s="248"/>
      <c r="AP451" s="241"/>
      <c r="AQ451" s="238"/>
      <c r="AR451" s="235"/>
      <c r="AS451" s="241"/>
      <c r="AT451" s="238"/>
      <c r="AU451" s="235"/>
      <c r="AV451" s="241"/>
      <c r="AW451" s="238"/>
      <c r="AX451" s="235"/>
      <c r="AY451" s="241"/>
      <c r="AZ451" s="238"/>
      <c r="BA451" s="235"/>
      <c r="BB451" s="241"/>
      <c r="BC451" s="238"/>
      <c r="BD451" s="292"/>
      <c r="BE451" s="295"/>
      <c r="BF451" s="295"/>
      <c r="BG451" s="298"/>
    </row>
    <row r="452" spans="2:60" ht="28.15" hidden="1" customHeight="1" outlineLevel="1" collapsed="1" thickBot="1">
      <c r="B452" s="34"/>
      <c r="C452" s="273"/>
      <c r="D452" s="64"/>
      <c r="E452" s="63"/>
      <c r="F452" s="63"/>
      <c r="G452" s="62"/>
      <c r="H452" s="258"/>
      <c r="I452" s="274"/>
      <c r="J452" s="274"/>
      <c r="K452" s="274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53"/>
      <c r="AK452" s="256"/>
      <c r="AL452" s="55"/>
      <c r="AM452" s="211"/>
      <c r="AN452" s="211"/>
      <c r="AO452" s="249"/>
      <c r="AP452" s="242"/>
      <c r="AQ452" s="239"/>
      <c r="AR452" s="236"/>
      <c r="AS452" s="242"/>
      <c r="AT452" s="239"/>
      <c r="AU452" s="236"/>
      <c r="AV452" s="242"/>
      <c r="AW452" s="239"/>
      <c r="AX452" s="236"/>
      <c r="AY452" s="242"/>
      <c r="AZ452" s="239"/>
      <c r="BA452" s="236"/>
      <c r="BB452" s="242"/>
      <c r="BC452" s="239"/>
      <c r="BD452" s="293"/>
      <c r="BE452" s="296"/>
      <c r="BF452" s="296"/>
      <c r="BG452" s="299"/>
    </row>
    <row r="453" spans="2:60" ht="28.15" hidden="1" customHeight="1" outlineLevel="1" collapsed="1">
      <c r="B453" s="34"/>
      <c r="C453" s="265">
        <v>3</v>
      </c>
      <c r="D453" s="54"/>
      <c r="E453" s="53"/>
      <c r="F453" s="53"/>
      <c r="G453" s="52"/>
      <c r="H453" s="259"/>
      <c r="I453" s="269"/>
      <c r="J453" s="269"/>
      <c r="K453" s="269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44"/>
      <c r="AK453" s="244"/>
      <c r="AL453" s="44"/>
      <c r="AM453" s="211"/>
      <c r="AN453" s="211"/>
      <c r="AO453" s="247">
        <f>SUMPRODUCT(LEN($M453:$AE456)-LEN(SUBSTITUTE($M453:$AE456,"A", "")))</f>
        <v>0</v>
      </c>
      <c r="AP453" s="240">
        <f>SUMPRODUCT(LEN($AH453:$AH456)-LEN(SUBSTITUTE($AH453:$AH456,"A", "")))</f>
        <v>0</v>
      </c>
      <c r="AQ453" s="237">
        <f>SUMPRODUCT(LEN($AG453:$AG456)-LEN(SUBSTITUTE($AG453:$AG456,"A", "")))</f>
        <v>0</v>
      </c>
      <c r="AR453" s="234">
        <f>SUMPRODUCT(LEN($M453:$AE456)-LEN(SUBSTITUTE($M453:$AE456,"S", "")))</f>
        <v>0</v>
      </c>
      <c r="AS453" s="240">
        <f>SUMPRODUCT(LEN($AH453:$AH456)-LEN(SUBSTITUTE($AH453:$AH456,"S", "")))</f>
        <v>0</v>
      </c>
      <c r="AT453" s="237">
        <f>SUMPRODUCT(LEN($AG453:$AG456)-LEN(SUBSTITUTE($AG453:$AG456,"S", "")))</f>
        <v>0</v>
      </c>
      <c r="AU453" s="234">
        <f>SUMPRODUCT(LEN($M453:$AE456)-LEN(SUBSTITUTE($M453:$AE456,"F", "")))</f>
        <v>0</v>
      </c>
      <c r="AV453" s="240">
        <f>SUMPRODUCT(LEN($AH453:$AH456)-LEN(SUBSTITUTE($AH453:$AH456,"F", "")))</f>
        <v>0</v>
      </c>
      <c r="AW453" s="237">
        <f>SUMPRODUCT(LEN($AG453:$AG456)-LEN(SUBSTITUTE($AG453:$AG456,"F", "")))</f>
        <v>0</v>
      </c>
      <c r="AX453" s="234">
        <f>SUMPRODUCT(LEN($M453:$AE456)-LEN(SUBSTITUTE($M453:$AE456,"G", "")))</f>
        <v>0</v>
      </c>
      <c r="AY453" s="240">
        <f>SUMPRODUCT(LEN($AH453:$AH456)-LEN(SUBSTITUTE($AH453:$AH456,"G", "")))</f>
        <v>0</v>
      </c>
      <c r="AZ453" s="237">
        <f>SUMPRODUCT(LEN($AG453:$AG456)-LEN(SUBSTITUTE($AG453:$AG456,"G", "")))</f>
        <v>0</v>
      </c>
      <c r="BA453" s="234">
        <f>SUMPRODUCT(LEN($M453:$AE456)-LEN(SUBSTITUTE($M453:$AE456,"M", "")))</f>
        <v>0</v>
      </c>
      <c r="BB453" s="240">
        <f>SUMPRODUCT(LEN($AH453:$AH456)-LEN(SUBSTITUTE($AH453:$AH456,"M", "")))</f>
        <v>0</v>
      </c>
      <c r="BC453" s="237">
        <f>SUMPRODUCT(LEN($AG453:$AG456)-LEN(SUBSTITUTE($AG453:$AG456,"M", "")))</f>
        <v>0</v>
      </c>
      <c r="BD453" s="291">
        <f>SUMPRODUCT(LEN($AI453:$AI456)-LEN(SUBSTITUTE($AI453:$AI456,"S", "")))</f>
        <v>0</v>
      </c>
      <c r="BE453" s="294">
        <f>SUMPRODUCT(LEN($AI453:$AI456)-LEN(SUBSTITUTE($AI453:$AI456,"F", "")))</f>
        <v>0</v>
      </c>
      <c r="BF453" s="294">
        <f>SUMPRODUCT(LEN($AI453:$AI456)-LEN(SUBSTITUTE($AI453:$AI456,"G", "")))</f>
        <v>0</v>
      </c>
      <c r="BG453" s="297">
        <f>SUMPRODUCT(LEN($AI453:$AI456)-LEN(SUBSTITUTE($AI453:$AI456,"M", "")))</f>
        <v>0</v>
      </c>
    </row>
    <row r="454" spans="2:60" ht="28.15" hidden="1" customHeight="1" outlineLevel="1" collapsed="1" thickBot="1">
      <c r="B454" s="34"/>
      <c r="C454" s="266"/>
      <c r="D454" s="43"/>
      <c r="E454" s="42"/>
      <c r="F454" s="42"/>
      <c r="G454" s="41"/>
      <c r="H454" s="260"/>
      <c r="I454" s="270"/>
      <c r="J454" s="270"/>
      <c r="K454" s="270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45"/>
      <c r="AK454" s="245"/>
      <c r="AL454" s="23"/>
      <c r="AM454" s="211"/>
      <c r="AN454" s="211"/>
      <c r="AO454" s="248"/>
      <c r="AP454" s="241"/>
      <c r="AQ454" s="238"/>
      <c r="AR454" s="235"/>
      <c r="AS454" s="241"/>
      <c r="AT454" s="238"/>
      <c r="AU454" s="235"/>
      <c r="AV454" s="241"/>
      <c r="AW454" s="238"/>
      <c r="AX454" s="235"/>
      <c r="AY454" s="241"/>
      <c r="AZ454" s="238"/>
      <c r="BA454" s="235"/>
      <c r="BB454" s="241"/>
      <c r="BC454" s="238"/>
      <c r="BD454" s="292"/>
      <c r="BE454" s="295"/>
      <c r="BF454" s="295"/>
      <c r="BG454" s="298"/>
    </row>
    <row r="455" spans="2:60" ht="28.15" hidden="1" customHeight="1" outlineLevel="1" collapsed="1">
      <c r="B455" s="34"/>
      <c r="C455" s="267"/>
      <c r="D455" s="33"/>
      <c r="E455" s="32"/>
      <c r="F455" s="32"/>
      <c r="G455" s="31"/>
      <c r="H455" s="257"/>
      <c r="I455" s="271"/>
      <c r="J455" s="271"/>
      <c r="K455" s="271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45"/>
      <c r="AK455" s="245"/>
      <c r="AL455" s="23"/>
      <c r="AM455" s="211"/>
      <c r="AN455" s="211"/>
      <c r="AO455" s="248"/>
      <c r="AP455" s="241"/>
      <c r="AQ455" s="238"/>
      <c r="AR455" s="235"/>
      <c r="AS455" s="241"/>
      <c r="AT455" s="238"/>
      <c r="AU455" s="235"/>
      <c r="AV455" s="241"/>
      <c r="AW455" s="238"/>
      <c r="AX455" s="235"/>
      <c r="AY455" s="241"/>
      <c r="AZ455" s="238"/>
      <c r="BA455" s="235"/>
      <c r="BB455" s="241"/>
      <c r="BC455" s="238"/>
      <c r="BD455" s="292"/>
      <c r="BE455" s="295"/>
      <c r="BF455" s="295"/>
      <c r="BG455" s="298"/>
    </row>
    <row r="456" spans="2:60" ht="28.15" hidden="1" customHeight="1" outlineLevel="1" collapsed="1" thickBot="1">
      <c r="B456" s="22"/>
      <c r="C456" s="268"/>
      <c r="D456" s="21"/>
      <c r="E456" s="20"/>
      <c r="F456" s="20"/>
      <c r="G456" s="19"/>
      <c r="H456" s="258"/>
      <c r="I456" s="272"/>
      <c r="J456" s="272"/>
      <c r="K456" s="27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46"/>
      <c r="AK456" s="246"/>
      <c r="AL456" s="11"/>
      <c r="AM456" s="211"/>
      <c r="AN456" s="211"/>
      <c r="AO456" s="249"/>
      <c r="AP456" s="242"/>
      <c r="AQ456" s="239"/>
      <c r="AR456" s="236"/>
      <c r="AS456" s="242"/>
      <c r="AT456" s="239"/>
      <c r="AU456" s="236"/>
      <c r="AV456" s="242"/>
      <c r="AW456" s="239"/>
      <c r="AX456" s="236"/>
      <c r="AY456" s="242"/>
      <c r="AZ456" s="239"/>
      <c r="BA456" s="236"/>
      <c r="BB456" s="242"/>
      <c r="BC456" s="239"/>
      <c r="BD456" s="293"/>
      <c r="BE456" s="296"/>
      <c r="BF456" s="296"/>
      <c r="BG456" s="299"/>
    </row>
    <row r="457" spans="2:60" ht="85.9" hidden="1" customHeight="1" collapsed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29" t="s">
        <v>287</v>
      </c>
      <c r="M457" s="278"/>
      <c r="N457" s="229" t="s">
        <v>286</v>
      </c>
      <c r="O457" s="278"/>
      <c r="P457" s="229" t="s">
        <v>286</v>
      </c>
      <c r="Q457" s="230"/>
      <c r="R457" s="229" t="s">
        <v>286</v>
      </c>
      <c r="S457" s="230"/>
      <c r="T457" s="229" t="s">
        <v>286</v>
      </c>
      <c r="U457" s="230"/>
      <c r="V457" s="229" t="s">
        <v>286</v>
      </c>
      <c r="W457" s="230"/>
      <c r="X457" s="229" t="s">
        <v>286</v>
      </c>
      <c r="Y457" s="230"/>
      <c r="Z457" s="229" t="s">
        <v>286</v>
      </c>
      <c r="AA457" s="230"/>
      <c r="AB457" s="229" t="s">
        <v>286</v>
      </c>
      <c r="AC457" s="230"/>
      <c r="AD457" s="229" t="s">
        <v>286</v>
      </c>
      <c r="AE457" s="230"/>
      <c r="AF457" s="243" t="s">
        <v>285</v>
      </c>
      <c r="AG457" s="230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75"/>
      <c r="F458" s="276"/>
      <c r="G458" s="277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 outlineLevel="1">
      <c r="B459" s="34"/>
      <c r="C459" s="265">
        <v>1</v>
      </c>
      <c r="D459" s="54"/>
      <c r="E459" s="53"/>
      <c r="F459" s="53"/>
      <c r="G459" s="52"/>
      <c r="H459" s="259"/>
      <c r="I459" s="269"/>
      <c r="J459" s="269"/>
      <c r="K459" s="269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44"/>
      <c r="AK459" s="244"/>
      <c r="AL459" s="44"/>
      <c r="AM459" s="211"/>
      <c r="AN459" s="211"/>
      <c r="AO459" s="247">
        <f>SUMPRODUCT(LEN($M459:$AE462)-LEN(SUBSTITUTE($M459:$AE462,"A", "")))</f>
        <v>0</v>
      </c>
      <c r="AP459" s="240">
        <f>SUMPRODUCT(LEN($AH459:$AH462)-LEN(SUBSTITUTE($AH459:$AH462,"A", "")))</f>
        <v>0</v>
      </c>
      <c r="AQ459" s="237">
        <f>SUMPRODUCT(LEN($AG459:$AG462)-LEN(SUBSTITUTE($AG459:$AG462,"A", "")))</f>
        <v>0</v>
      </c>
      <c r="AR459" s="234">
        <f>SUMPRODUCT(LEN($M459:$AE462)-LEN(SUBSTITUTE($M459:$AE462,"S", "")))</f>
        <v>0</v>
      </c>
      <c r="AS459" s="240">
        <f>SUMPRODUCT(LEN($AH459:$AH462)-LEN(SUBSTITUTE($AH459:$AH462,"S", "")))</f>
        <v>0</v>
      </c>
      <c r="AT459" s="237">
        <f>SUMPRODUCT(LEN($AG459:$AG462)-LEN(SUBSTITUTE($AG459:$AG462,"S", "")))</f>
        <v>0</v>
      </c>
      <c r="AU459" s="234">
        <f>SUMPRODUCT(LEN($M459:$AE462)-LEN(SUBSTITUTE($M459:$AE462,"F", "")))</f>
        <v>0</v>
      </c>
      <c r="AV459" s="240">
        <f>SUMPRODUCT(LEN($AH459:$AH462)-LEN(SUBSTITUTE($AH459:$AH462,"F", "")))</f>
        <v>0</v>
      </c>
      <c r="AW459" s="237">
        <f>SUMPRODUCT(LEN($AG459:$AG462)-LEN(SUBSTITUTE($AG459:$AG462,"F", "")))</f>
        <v>0</v>
      </c>
      <c r="AX459" s="234">
        <f>SUMPRODUCT(LEN($M459:$AE462)-LEN(SUBSTITUTE($M459:$AE462,"G", "")))</f>
        <v>0</v>
      </c>
      <c r="AY459" s="240">
        <f>SUMPRODUCT(LEN($AH459:$AH462)-LEN(SUBSTITUTE($AH459:$AH462,"G", "")))</f>
        <v>0</v>
      </c>
      <c r="AZ459" s="237">
        <f>SUMPRODUCT(LEN($AG459:$AG462)-LEN(SUBSTITUTE($AG459:$AG462,"G", "")))</f>
        <v>0</v>
      </c>
      <c r="BA459" s="234">
        <f>SUMPRODUCT(LEN($M459:$AE462)-LEN(SUBSTITUTE($M459:$AE462,"M", "")))</f>
        <v>0</v>
      </c>
      <c r="BB459" s="240">
        <f>SUMPRODUCT(LEN($AH459:$AH462)-LEN(SUBSTITUTE($AH459:$AH462,"M", "")))</f>
        <v>0</v>
      </c>
      <c r="BC459" s="237">
        <f>SUMPRODUCT(LEN($AG459:$AG462)-LEN(SUBSTITUTE($AG459:$AG462,"M", "")))</f>
        <v>0</v>
      </c>
      <c r="BD459" s="291">
        <f>SUMPRODUCT(LEN($AI459:$AI462)-LEN(SUBSTITUTE($AI459:$AI462,"S", "")))</f>
        <v>0</v>
      </c>
      <c r="BE459" s="294">
        <f>SUMPRODUCT(LEN($AI459:$AI462)-LEN(SUBSTITUTE($AI459:$AI462,"F", "")))</f>
        <v>0</v>
      </c>
      <c r="BF459" s="294">
        <f>SUMPRODUCT(LEN($AI459:$AI462)-LEN(SUBSTITUTE($AI459:$AI462,"G", "")))</f>
        <v>0</v>
      </c>
      <c r="BG459" s="297">
        <f>SUMPRODUCT(LEN($AI459:$AI462)-LEN(SUBSTITUTE($AI459:$AI462,"M", "")))</f>
        <v>0</v>
      </c>
    </row>
    <row r="460" spans="2:60" ht="28.15" hidden="1" customHeight="1" outlineLevel="1" collapsed="1" thickBot="1">
      <c r="B460" s="34"/>
      <c r="C460" s="266"/>
      <c r="D460" s="43"/>
      <c r="E460" s="42"/>
      <c r="F460" s="42"/>
      <c r="G460" s="41"/>
      <c r="H460" s="260"/>
      <c r="I460" s="270"/>
      <c r="J460" s="270"/>
      <c r="K460" s="270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45"/>
      <c r="AK460" s="245"/>
      <c r="AL460" s="23"/>
      <c r="AM460" s="211"/>
      <c r="AN460" s="211"/>
      <c r="AO460" s="248"/>
      <c r="AP460" s="241"/>
      <c r="AQ460" s="238"/>
      <c r="AR460" s="235"/>
      <c r="AS460" s="241"/>
      <c r="AT460" s="238"/>
      <c r="AU460" s="235"/>
      <c r="AV460" s="241"/>
      <c r="AW460" s="238"/>
      <c r="AX460" s="235"/>
      <c r="AY460" s="241"/>
      <c r="AZ460" s="238"/>
      <c r="BA460" s="235"/>
      <c r="BB460" s="241"/>
      <c r="BC460" s="238"/>
      <c r="BD460" s="292"/>
      <c r="BE460" s="295"/>
      <c r="BF460" s="295"/>
      <c r="BG460" s="298"/>
    </row>
    <row r="461" spans="2:60" ht="28.15" hidden="1" customHeight="1" outlineLevel="1" collapsed="1">
      <c r="B461" s="34"/>
      <c r="C461" s="267"/>
      <c r="D461" s="33"/>
      <c r="E461" s="32"/>
      <c r="F461" s="32"/>
      <c r="G461" s="31"/>
      <c r="H461" s="257"/>
      <c r="I461" s="271"/>
      <c r="J461" s="271"/>
      <c r="K461" s="271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45"/>
      <c r="AK461" s="245"/>
      <c r="AL461" s="23"/>
      <c r="AM461" s="211"/>
      <c r="AN461" s="211"/>
      <c r="AO461" s="248"/>
      <c r="AP461" s="241"/>
      <c r="AQ461" s="238"/>
      <c r="AR461" s="235"/>
      <c r="AS461" s="241"/>
      <c r="AT461" s="238"/>
      <c r="AU461" s="235"/>
      <c r="AV461" s="241"/>
      <c r="AW461" s="238"/>
      <c r="AX461" s="235"/>
      <c r="AY461" s="241"/>
      <c r="AZ461" s="238"/>
      <c r="BA461" s="235"/>
      <c r="BB461" s="241"/>
      <c r="BC461" s="238"/>
      <c r="BD461" s="292"/>
      <c r="BE461" s="295"/>
      <c r="BF461" s="295"/>
      <c r="BG461" s="298"/>
    </row>
    <row r="462" spans="2:60" ht="28.15" hidden="1" customHeight="1" outlineLevel="1" collapsed="1" thickBot="1">
      <c r="B462" s="34"/>
      <c r="C462" s="273"/>
      <c r="D462" s="64"/>
      <c r="E462" s="63"/>
      <c r="F462" s="63"/>
      <c r="G462" s="62"/>
      <c r="H462" s="258"/>
      <c r="I462" s="274"/>
      <c r="J462" s="274"/>
      <c r="K462" s="274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50"/>
      <c r="AK462" s="250"/>
      <c r="AL462" s="55"/>
      <c r="AM462" s="211"/>
      <c r="AN462" s="211"/>
      <c r="AO462" s="249"/>
      <c r="AP462" s="242"/>
      <c r="AQ462" s="239"/>
      <c r="AR462" s="236"/>
      <c r="AS462" s="242"/>
      <c r="AT462" s="239"/>
      <c r="AU462" s="236"/>
      <c r="AV462" s="242"/>
      <c r="AW462" s="239"/>
      <c r="AX462" s="236"/>
      <c r="AY462" s="242"/>
      <c r="AZ462" s="239"/>
      <c r="BA462" s="236"/>
      <c r="BB462" s="242"/>
      <c r="BC462" s="239"/>
      <c r="BD462" s="293"/>
      <c r="BE462" s="296"/>
      <c r="BF462" s="296"/>
      <c r="BG462" s="299"/>
    </row>
    <row r="463" spans="2:60" ht="28.15" hidden="1" customHeight="1" outlineLevel="1" collapsed="1">
      <c r="B463" s="34"/>
      <c r="C463" s="265">
        <v>2</v>
      </c>
      <c r="D463" s="54"/>
      <c r="E463" s="53"/>
      <c r="F463" s="53"/>
      <c r="G463" s="52"/>
      <c r="H463" s="259"/>
      <c r="I463" s="269"/>
      <c r="J463" s="269"/>
      <c r="K463" s="269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51"/>
      <c r="AK463" s="254"/>
      <c r="AL463" s="44"/>
      <c r="AM463" s="211"/>
      <c r="AN463" s="211"/>
      <c r="AO463" s="247">
        <f>SUMPRODUCT(LEN($M463:$AE466)-LEN(SUBSTITUTE($M463:$AE466,"A", "")))</f>
        <v>0</v>
      </c>
      <c r="AP463" s="240">
        <f>SUMPRODUCT(LEN($AH463:$AH466)-LEN(SUBSTITUTE($AH463:$AH466,"A", "")))</f>
        <v>0</v>
      </c>
      <c r="AQ463" s="237">
        <f>SUMPRODUCT(LEN($AG463:$AG466)-LEN(SUBSTITUTE($AG463:$AG466,"A", "")))</f>
        <v>0</v>
      </c>
      <c r="AR463" s="234">
        <f>SUMPRODUCT(LEN($M463:$AE466)-LEN(SUBSTITUTE($M463:$AE466,"S", "")))</f>
        <v>0</v>
      </c>
      <c r="AS463" s="240">
        <f>SUMPRODUCT(LEN($AH463:$AH466)-LEN(SUBSTITUTE($AH463:$AH466,"S", "")))</f>
        <v>0</v>
      </c>
      <c r="AT463" s="237">
        <f>SUMPRODUCT(LEN($AG463:$AG466)-LEN(SUBSTITUTE($AG463:$AG466,"S", "")))</f>
        <v>0</v>
      </c>
      <c r="AU463" s="234">
        <f>SUMPRODUCT(LEN($M463:$AE466)-LEN(SUBSTITUTE($M463:$AE466,"F", "")))</f>
        <v>0</v>
      </c>
      <c r="AV463" s="240">
        <f>SUMPRODUCT(LEN($AH463:$AH466)-LEN(SUBSTITUTE($AH463:$AH466,"F", "")))</f>
        <v>0</v>
      </c>
      <c r="AW463" s="237">
        <f>SUMPRODUCT(LEN($AG463:$AG466)-LEN(SUBSTITUTE($AG463:$AG466,"F", "")))</f>
        <v>0</v>
      </c>
      <c r="AX463" s="234">
        <f>SUMPRODUCT(LEN($M463:$AE466)-LEN(SUBSTITUTE($M463:$AE466,"G", "")))</f>
        <v>0</v>
      </c>
      <c r="AY463" s="240">
        <f>SUMPRODUCT(LEN($AH463:$AH466)-LEN(SUBSTITUTE($AH463:$AH466,"G", "")))</f>
        <v>0</v>
      </c>
      <c r="AZ463" s="237">
        <f>SUMPRODUCT(LEN($AG463:$AG466)-LEN(SUBSTITUTE($AG463:$AG466,"G", "")))</f>
        <v>0</v>
      </c>
      <c r="BA463" s="234">
        <f>SUMPRODUCT(LEN($M463:$AE466)-LEN(SUBSTITUTE($M463:$AE466,"M", "")))</f>
        <v>0</v>
      </c>
      <c r="BB463" s="240">
        <f>SUMPRODUCT(LEN($AH463:$AH466)-LEN(SUBSTITUTE($AH463:$AH466,"M", "")))</f>
        <v>0</v>
      </c>
      <c r="BC463" s="237">
        <f>SUMPRODUCT(LEN($AG463:$AG466)-LEN(SUBSTITUTE($AG463:$AG466,"M", "")))</f>
        <v>0</v>
      </c>
      <c r="BD463" s="291">
        <f>SUMPRODUCT(LEN($AI463:$AI466)-LEN(SUBSTITUTE($AI463:$AI466,"S", "")))</f>
        <v>0</v>
      </c>
      <c r="BE463" s="294">
        <f>SUMPRODUCT(LEN($AI463:$AI466)-LEN(SUBSTITUTE($AI463:$AI466,"F", "")))</f>
        <v>0</v>
      </c>
      <c r="BF463" s="294">
        <f>SUMPRODUCT(LEN($AI463:$AI466)-LEN(SUBSTITUTE($AI463:$AI466,"G", "")))</f>
        <v>0</v>
      </c>
      <c r="BG463" s="297">
        <f>SUMPRODUCT(LEN($AI463:$AI466)-LEN(SUBSTITUTE($AI463:$AI466,"M", "")))</f>
        <v>0</v>
      </c>
    </row>
    <row r="464" spans="2:60" ht="28.15" hidden="1" customHeight="1" outlineLevel="1" collapsed="1" thickBot="1">
      <c r="B464" s="34"/>
      <c r="C464" s="266"/>
      <c r="D464" s="43"/>
      <c r="E464" s="42"/>
      <c r="F464" s="42"/>
      <c r="G464" s="41"/>
      <c r="H464" s="260"/>
      <c r="I464" s="270"/>
      <c r="J464" s="270"/>
      <c r="K464" s="270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52"/>
      <c r="AK464" s="255"/>
      <c r="AL464" s="23"/>
      <c r="AM464" s="211"/>
      <c r="AN464" s="211"/>
      <c r="AO464" s="248"/>
      <c r="AP464" s="241"/>
      <c r="AQ464" s="238"/>
      <c r="AR464" s="235"/>
      <c r="AS464" s="241"/>
      <c r="AT464" s="238"/>
      <c r="AU464" s="235"/>
      <c r="AV464" s="241"/>
      <c r="AW464" s="238"/>
      <c r="AX464" s="235"/>
      <c r="AY464" s="241"/>
      <c r="AZ464" s="238"/>
      <c r="BA464" s="235"/>
      <c r="BB464" s="241"/>
      <c r="BC464" s="238"/>
      <c r="BD464" s="292"/>
      <c r="BE464" s="295"/>
      <c r="BF464" s="295"/>
      <c r="BG464" s="298"/>
    </row>
    <row r="465" spans="2:60" ht="28.15" hidden="1" customHeight="1" outlineLevel="1" collapsed="1">
      <c r="B465" s="34"/>
      <c r="C465" s="267"/>
      <c r="D465" s="33"/>
      <c r="E465" s="32"/>
      <c r="F465" s="32"/>
      <c r="G465" s="31"/>
      <c r="H465" s="257"/>
      <c r="I465" s="271"/>
      <c r="J465" s="271"/>
      <c r="K465" s="271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52"/>
      <c r="AK465" s="255"/>
      <c r="AL465" s="23"/>
      <c r="AM465" s="211"/>
      <c r="AN465" s="211"/>
      <c r="AO465" s="248"/>
      <c r="AP465" s="241"/>
      <c r="AQ465" s="238"/>
      <c r="AR465" s="235"/>
      <c r="AS465" s="241"/>
      <c r="AT465" s="238"/>
      <c r="AU465" s="235"/>
      <c r="AV465" s="241"/>
      <c r="AW465" s="238"/>
      <c r="AX465" s="235"/>
      <c r="AY465" s="241"/>
      <c r="AZ465" s="238"/>
      <c r="BA465" s="235"/>
      <c r="BB465" s="241"/>
      <c r="BC465" s="238"/>
      <c r="BD465" s="292"/>
      <c r="BE465" s="295"/>
      <c r="BF465" s="295"/>
      <c r="BG465" s="298"/>
    </row>
    <row r="466" spans="2:60" ht="28.15" hidden="1" customHeight="1" outlineLevel="1" collapsed="1" thickBot="1">
      <c r="B466" s="34"/>
      <c r="C466" s="273"/>
      <c r="D466" s="64"/>
      <c r="E466" s="63"/>
      <c r="F466" s="63"/>
      <c r="G466" s="62"/>
      <c r="H466" s="258"/>
      <c r="I466" s="274"/>
      <c r="J466" s="274"/>
      <c r="K466" s="274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53"/>
      <c r="AK466" s="256"/>
      <c r="AL466" s="55"/>
      <c r="AM466" s="211"/>
      <c r="AN466" s="211"/>
      <c r="AO466" s="249"/>
      <c r="AP466" s="242"/>
      <c r="AQ466" s="239"/>
      <c r="AR466" s="236"/>
      <c r="AS466" s="242"/>
      <c r="AT466" s="239"/>
      <c r="AU466" s="236"/>
      <c r="AV466" s="242"/>
      <c r="AW466" s="239"/>
      <c r="AX466" s="236"/>
      <c r="AY466" s="242"/>
      <c r="AZ466" s="239"/>
      <c r="BA466" s="236"/>
      <c r="BB466" s="242"/>
      <c r="BC466" s="239"/>
      <c r="BD466" s="293"/>
      <c r="BE466" s="296"/>
      <c r="BF466" s="296"/>
      <c r="BG466" s="299"/>
    </row>
    <row r="467" spans="2:60" ht="28.15" hidden="1" customHeight="1" outlineLevel="1" collapsed="1">
      <c r="B467" s="34"/>
      <c r="C467" s="265">
        <v>3</v>
      </c>
      <c r="D467" s="54"/>
      <c r="E467" s="53"/>
      <c r="F467" s="53"/>
      <c r="G467" s="52"/>
      <c r="H467" s="259"/>
      <c r="I467" s="269"/>
      <c r="J467" s="269"/>
      <c r="K467" s="269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44"/>
      <c r="AK467" s="244"/>
      <c r="AL467" s="44"/>
      <c r="AM467" s="211"/>
      <c r="AN467" s="211"/>
      <c r="AO467" s="247">
        <f>SUMPRODUCT(LEN($M467:$AE470)-LEN(SUBSTITUTE($M467:$AE470,"A", "")))</f>
        <v>0</v>
      </c>
      <c r="AP467" s="240">
        <f>SUMPRODUCT(LEN($AH467:$AH470)-LEN(SUBSTITUTE($AH467:$AH470,"A", "")))</f>
        <v>0</v>
      </c>
      <c r="AQ467" s="237">
        <f>SUMPRODUCT(LEN($AG467:$AG470)-LEN(SUBSTITUTE($AG467:$AG470,"A", "")))</f>
        <v>0</v>
      </c>
      <c r="AR467" s="234">
        <f>SUMPRODUCT(LEN($M467:$AE470)-LEN(SUBSTITUTE($M467:$AE470,"S", "")))</f>
        <v>0</v>
      </c>
      <c r="AS467" s="240">
        <f>SUMPRODUCT(LEN($AH467:$AH470)-LEN(SUBSTITUTE($AH467:$AH470,"S", "")))</f>
        <v>0</v>
      </c>
      <c r="AT467" s="237">
        <f>SUMPRODUCT(LEN($AG467:$AG470)-LEN(SUBSTITUTE($AG467:$AG470,"S", "")))</f>
        <v>0</v>
      </c>
      <c r="AU467" s="234">
        <f>SUMPRODUCT(LEN($M467:$AE470)-LEN(SUBSTITUTE($M467:$AE470,"F", "")))</f>
        <v>0</v>
      </c>
      <c r="AV467" s="240">
        <f>SUMPRODUCT(LEN($AH467:$AH470)-LEN(SUBSTITUTE($AH467:$AH470,"F", "")))</f>
        <v>0</v>
      </c>
      <c r="AW467" s="237">
        <f>SUMPRODUCT(LEN($AG467:$AG470)-LEN(SUBSTITUTE($AG467:$AG470,"F", "")))</f>
        <v>0</v>
      </c>
      <c r="AX467" s="234">
        <f>SUMPRODUCT(LEN($M467:$AE470)-LEN(SUBSTITUTE($M467:$AE470,"G", "")))</f>
        <v>0</v>
      </c>
      <c r="AY467" s="240">
        <f>SUMPRODUCT(LEN($AH467:$AH470)-LEN(SUBSTITUTE($AH467:$AH470,"G", "")))</f>
        <v>0</v>
      </c>
      <c r="AZ467" s="237">
        <f>SUMPRODUCT(LEN($AG467:$AG470)-LEN(SUBSTITUTE($AG467:$AG470,"G", "")))</f>
        <v>0</v>
      </c>
      <c r="BA467" s="234">
        <f>SUMPRODUCT(LEN($M467:$AE470)-LEN(SUBSTITUTE($M467:$AE470,"M", "")))</f>
        <v>0</v>
      </c>
      <c r="BB467" s="240">
        <f>SUMPRODUCT(LEN($AH467:$AH470)-LEN(SUBSTITUTE($AH467:$AH470,"M", "")))</f>
        <v>0</v>
      </c>
      <c r="BC467" s="237">
        <f>SUMPRODUCT(LEN($AG467:$AG470)-LEN(SUBSTITUTE($AG467:$AG470,"M", "")))</f>
        <v>0</v>
      </c>
      <c r="BD467" s="291">
        <f>SUMPRODUCT(LEN($AI467:$AI470)-LEN(SUBSTITUTE($AI467:$AI470,"S", "")))</f>
        <v>0</v>
      </c>
      <c r="BE467" s="294">
        <f>SUMPRODUCT(LEN($AI467:$AI470)-LEN(SUBSTITUTE($AI467:$AI470,"F", "")))</f>
        <v>0</v>
      </c>
      <c r="BF467" s="294">
        <f>SUMPRODUCT(LEN($AI467:$AI470)-LEN(SUBSTITUTE($AI467:$AI470,"G", "")))</f>
        <v>0</v>
      </c>
      <c r="BG467" s="297">
        <f>SUMPRODUCT(LEN($AI467:$AI470)-LEN(SUBSTITUTE($AI467:$AI470,"M", "")))</f>
        <v>0</v>
      </c>
    </row>
    <row r="468" spans="2:60" ht="28.15" hidden="1" customHeight="1" outlineLevel="1" collapsed="1" thickBot="1">
      <c r="B468" s="34"/>
      <c r="C468" s="266"/>
      <c r="D468" s="43"/>
      <c r="E468" s="42"/>
      <c r="F468" s="42"/>
      <c r="G468" s="41"/>
      <c r="H468" s="260"/>
      <c r="I468" s="270"/>
      <c r="J468" s="270"/>
      <c r="K468" s="270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45"/>
      <c r="AK468" s="245"/>
      <c r="AL468" s="23"/>
      <c r="AM468" s="211"/>
      <c r="AN468" s="211"/>
      <c r="AO468" s="248"/>
      <c r="AP468" s="241"/>
      <c r="AQ468" s="238"/>
      <c r="AR468" s="235"/>
      <c r="AS468" s="241"/>
      <c r="AT468" s="238"/>
      <c r="AU468" s="235"/>
      <c r="AV468" s="241"/>
      <c r="AW468" s="238"/>
      <c r="AX468" s="235"/>
      <c r="AY468" s="241"/>
      <c r="AZ468" s="238"/>
      <c r="BA468" s="235"/>
      <c r="BB468" s="241"/>
      <c r="BC468" s="238"/>
      <c r="BD468" s="292"/>
      <c r="BE468" s="295"/>
      <c r="BF468" s="295"/>
      <c r="BG468" s="298"/>
    </row>
    <row r="469" spans="2:60" ht="28.15" hidden="1" customHeight="1" outlineLevel="1" collapsed="1">
      <c r="B469" s="34"/>
      <c r="C469" s="267"/>
      <c r="D469" s="33"/>
      <c r="E469" s="32"/>
      <c r="F469" s="32"/>
      <c r="G469" s="31"/>
      <c r="H469" s="257"/>
      <c r="I469" s="271"/>
      <c r="J469" s="271"/>
      <c r="K469" s="271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45"/>
      <c r="AK469" s="245"/>
      <c r="AL469" s="23"/>
      <c r="AM469" s="211"/>
      <c r="AN469" s="211"/>
      <c r="AO469" s="248"/>
      <c r="AP469" s="241"/>
      <c r="AQ469" s="238"/>
      <c r="AR469" s="235"/>
      <c r="AS469" s="241"/>
      <c r="AT469" s="238"/>
      <c r="AU469" s="235"/>
      <c r="AV469" s="241"/>
      <c r="AW469" s="238"/>
      <c r="AX469" s="235"/>
      <c r="AY469" s="241"/>
      <c r="AZ469" s="238"/>
      <c r="BA469" s="235"/>
      <c r="BB469" s="241"/>
      <c r="BC469" s="238"/>
      <c r="BD469" s="292"/>
      <c r="BE469" s="295"/>
      <c r="BF469" s="295"/>
      <c r="BG469" s="298"/>
    </row>
    <row r="470" spans="2:60" ht="28.15" hidden="1" customHeight="1" outlineLevel="1" collapsed="1" thickBot="1">
      <c r="B470" s="22"/>
      <c r="C470" s="268"/>
      <c r="D470" s="21"/>
      <c r="E470" s="20"/>
      <c r="F470" s="20"/>
      <c r="G470" s="19"/>
      <c r="H470" s="258"/>
      <c r="I470" s="272"/>
      <c r="J470" s="272"/>
      <c r="K470" s="27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46"/>
      <c r="AK470" s="246"/>
      <c r="AL470" s="11"/>
      <c r="AM470" s="211"/>
      <c r="AN470" s="211"/>
      <c r="AO470" s="249"/>
      <c r="AP470" s="242"/>
      <c r="AQ470" s="239"/>
      <c r="AR470" s="236"/>
      <c r="AS470" s="242"/>
      <c r="AT470" s="239"/>
      <c r="AU470" s="236"/>
      <c r="AV470" s="242"/>
      <c r="AW470" s="239"/>
      <c r="AX470" s="236"/>
      <c r="AY470" s="242"/>
      <c r="AZ470" s="239"/>
      <c r="BA470" s="236"/>
      <c r="BB470" s="242"/>
      <c r="BC470" s="239"/>
      <c r="BD470" s="293"/>
      <c r="BE470" s="296"/>
      <c r="BF470" s="296"/>
      <c r="BG470" s="299"/>
    </row>
    <row r="471" spans="2:60" ht="85.9" hidden="1" customHeight="1" collapsed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29" t="s">
        <v>287</v>
      </c>
      <c r="M471" s="278"/>
      <c r="N471" s="229" t="s">
        <v>286</v>
      </c>
      <c r="O471" s="278"/>
      <c r="P471" s="229" t="s">
        <v>286</v>
      </c>
      <c r="Q471" s="230"/>
      <c r="R471" s="229" t="s">
        <v>286</v>
      </c>
      <c r="S471" s="230"/>
      <c r="T471" s="229" t="s">
        <v>286</v>
      </c>
      <c r="U471" s="230"/>
      <c r="V471" s="229" t="s">
        <v>286</v>
      </c>
      <c r="W471" s="230"/>
      <c r="X471" s="229" t="s">
        <v>286</v>
      </c>
      <c r="Y471" s="230"/>
      <c r="Z471" s="229" t="s">
        <v>286</v>
      </c>
      <c r="AA471" s="230"/>
      <c r="AB471" s="229" t="s">
        <v>286</v>
      </c>
      <c r="AC471" s="230"/>
      <c r="AD471" s="229" t="s">
        <v>286</v>
      </c>
      <c r="AE471" s="230"/>
      <c r="AF471" s="243" t="s">
        <v>285</v>
      </c>
      <c r="AG471" s="230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75"/>
      <c r="F472" s="276"/>
      <c r="G472" s="277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 outlineLevel="1">
      <c r="B473" s="34"/>
      <c r="C473" s="265">
        <v>1</v>
      </c>
      <c r="D473" s="54"/>
      <c r="E473" s="53"/>
      <c r="F473" s="53"/>
      <c r="G473" s="52"/>
      <c r="H473" s="259"/>
      <c r="I473" s="269"/>
      <c r="J473" s="269"/>
      <c r="K473" s="269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44"/>
      <c r="AK473" s="244"/>
      <c r="AL473" s="44"/>
      <c r="AM473" s="211"/>
      <c r="AN473" s="211"/>
      <c r="AO473" s="247">
        <f>SUMPRODUCT(LEN($M473:$AE476)-LEN(SUBSTITUTE($M473:$AE476,"A", "")))</f>
        <v>0</v>
      </c>
      <c r="AP473" s="240">
        <f>SUMPRODUCT(LEN($AH473:$AH476)-LEN(SUBSTITUTE($AH473:$AH476,"A", "")))</f>
        <v>0</v>
      </c>
      <c r="AQ473" s="237">
        <f>SUMPRODUCT(LEN($AG473:$AG476)-LEN(SUBSTITUTE($AG473:$AG476,"A", "")))</f>
        <v>0</v>
      </c>
      <c r="AR473" s="234">
        <f>SUMPRODUCT(LEN($M473:$AE476)-LEN(SUBSTITUTE($M473:$AE476,"S", "")))</f>
        <v>0</v>
      </c>
      <c r="AS473" s="240">
        <f>SUMPRODUCT(LEN($AH473:$AH476)-LEN(SUBSTITUTE($AH473:$AH476,"S", "")))</f>
        <v>0</v>
      </c>
      <c r="AT473" s="237">
        <f>SUMPRODUCT(LEN($AG473:$AG476)-LEN(SUBSTITUTE($AG473:$AG476,"S", "")))</f>
        <v>0</v>
      </c>
      <c r="AU473" s="234">
        <f>SUMPRODUCT(LEN($M473:$AE476)-LEN(SUBSTITUTE($M473:$AE476,"F", "")))</f>
        <v>0</v>
      </c>
      <c r="AV473" s="240">
        <f>SUMPRODUCT(LEN($AH473:$AH476)-LEN(SUBSTITUTE($AH473:$AH476,"F", "")))</f>
        <v>0</v>
      </c>
      <c r="AW473" s="237">
        <f>SUMPRODUCT(LEN($AG473:$AG476)-LEN(SUBSTITUTE($AG473:$AG476,"F", "")))</f>
        <v>0</v>
      </c>
      <c r="AX473" s="234">
        <f>SUMPRODUCT(LEN($M473:$AE476)-LEN(SUBSTITUTE($M473:$AE476,"G", "")))</f>
        <v>0</v>
      </c>
      <c r="AY473" s="240">
        <f>SUMPRODUCT(LEN($AH473:$AH476)-LEN(SUBSTITUTE($AH473:$AH476,"G", "")))</f>
        <v>0</v>
      </c>
      <c r="AZ473" s="237">
        <f>SUMPRODUCT(LEN($AG473:$AG476)-LEN(SUBSTITUTE($AG473:$AG476,"G", "")))</f>
        <v>0</v>
      </c>
      <c r="BA473" s="234">
        <f>SUMPRODUCT(LEN($M473:$AE476)-LEN(SUBSTITUTE($M473:$AE476,"M", "")))</f>
        <v>0</v>
      </c>
      <c r="BB473" s="240">
        <f>SUMPRODUCT(LEN($AH473:$AH476)-LEN(SUBSTITUTE($AH473:$AH476,"M", "")))</f>
        <v>0</v>
      </c>
      <c r="BC473" s="237">
        <f>SUMPRODUCT(LEN($AG473:$AG476)-LEN(SUBSTITUTE($AG473:$AG476,"M", "")))</f>
        <v>0</v>
      </c>
      <c r="BD473" s="291">
        <f>SUMPRODUCT(LEN($AI473:$AI476)-LEN(SUBSTITUTE($AI473:$AI476,"S", "")))</f>
        <v>0</v>
      </c>
      <c r="BE473" s="294">
        <f>SUMPRODUCT(LEN($AI473:$AI476)-LEN(SUBSTITUTE($AI473:$AI476,"F", "")))</f>
        <v>0</v>
      </c>
      <c r="BF473" s="294">
        <f>SUMPRODUCT(LEN($AI473:$AI476)-LEN(SUBSTITUTE($AI473:$AI476,"G", "")))</f>
        <v>0</v>
      </c>
      <c r="BG473" s="297">
        <f>SUMPRODUCT(LEN($AI473:$AI476)-LEN(SUBSTITUTE($AI473:$AI476,"M", "")))</f>
        <v>0</v>
      </c>
    </row>
    <row r="474" spans="2:60" ht="28.15" hidden="1" customHeight="1" outlineLevel="1" collapsed="1" thickBot="1">
      <c r="B474" s="34"/>
      <c r="C474" s="266"/>
      <c r="D474" s="43"/>
      <c r="E474" s="42"/>
      <c r="F474" s="42"/>
      <c r="G474" s="41"/>
      <c r="H474" s="260"/>
      <c r="I474" s="270"/>
      <c r="J474" s="270"/>
      <c r="K474" s="270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45"/>
      <c r="AK474" s="245"/>
      <c r="AL474" s="23"/>
      <c r="AM474" s="211"/>
      <c r="AN474" s="211"/>
      <c r="AO474" s="248"/>
      <c r="AP474" s="241"/>
      <c r="AQ474" s="238"/>
      <c r="AR474" s="235"/>
      <c r="AS474" s="241"/>
      <c r="AT474" s="238"/>
      <c r="AU474" s="235"/>
      <c r="AV474" s="241"/>
      <c r="AW474" s="238"/>
      <c r="AX474" s="235"/>
      <c r="AY474" s="241"/>
      <c r="AZ474" s="238"/>
      <c r="BA474" s="235"/>
      <c r="BB474" s="241"/>
      <c r="BC474" s="238"/>
      <c r="BD474" s="292"/>
      <c r="BE474" s="295"/>
      <c r="BF474" s="295"/>
      <c r="BG474" s="298"/>
    </row>
    <row r="475" spans="2:60" ht="28.15" hidden="1" customHeight="1" outlineLevel="1" collapsed="1">
      <c r="B475" s="34"/>
      <c r="C475" s="267"/>
      <c r="D475" s="33"/>
      <c r="E475" s="32"/>
      <c r="F475" s="32"/>
      <c r="G475" s="31"/>
      <c r="H475" s="257"/>
      <c r="I475" s="271"/>
      <c r="J475" s="271"/>
      <c r="K475" s="271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45"/>
      <c r="AK475" s="245"/>
      <c r="AL475" s="23"/>
      <c r="AM475" s="211"/>
      <c r="AN475" s="211"/>
      <c r="AO475" s="248"/>
      <c r="AP475" s="241"/>
      <c r="AQ475" s="238"/>
      <c r="AR475" s="235"/>
      <c r="AS475" s="241"/>
      <c r="AT475" s="238"/>
      <c r="AU475" s="235"/>
      <c r="AV475" s="241"/>
      <c r="AW475" s="238"/>
      <c r="AX475" s="235"/>
      <c r="AY475" s="241"/>
      <c r="AZ475" s="238"/>
      <c r="BA475" s="235"/>
      <c r="BB475" s="241"/>
      <c r="BC475" s="238"/>
      <c r="BD475" s="292"/>
      <c r="BE475" s="295"/>
      <c r="BF475" s="295"/>
      <c r="BG475" s="298"/>
    </row>
    <row r="476" spans="2:60" ht="28.15" hidden="1" customHeight="1" outlineLevel="1" collapsed="1" thickBot="1">
      <c r="B476" s="34"/>
      <c r="C476" s="273"/>
      <c r="D476" s="64"/>
      <c r="E476" s="63"/>
      <c r="F476" s="63"/>
      <c r="G476" s="62"/>
      <c r="H476" s="258"/>
      <c r="I476" s="274"/>
      <c r="J476" s="274"/>
      <c r="K476" s="274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50"/>
      <c r="AK476" s="250"/>
      <c r="AL476" s="55"/>
      <c r="AM476" s="211"/>
      <c r="AN476" s="211"/>
      <c r="AO476" s="249"/>
      <c r="AP476" s="242"/>
      <c r="AQ476" s="239"/>
      <c r="AR476" s="236"/>
      <c r="AS476" s="242"/>
      <c r="AT476" s="239"/>
      <c r="AU476" s="236"/>
      <c r="AV476" s="242"/>
      <c r="AW476" s="239"/>
      <c r="AX476" s="236"/>
      <c r="AY476" s="242"/>
      <c r="AZ476" s="239"/>
      <c r="BA476" s="236"/>
      <c r="BB476" s="242"/>
      <c r="BC476" s="239"/>
      <c r="BD476" s="293"/>
      <c r="BE476" s="296"/>
      <c r="BF476" s="296"/>
      <c r="BG476" s="299"/>
    </row>
    <row r="477" spans="2:60" ht="28.15" hidden="1" customHeight="1" outlineLevel="1" collapsed="1">
      <c r="B477" s="34"/>
      <c r="C477" s="265">
        <v>2</v>
      </c>
      <c r="D477" s="54"/>
      <c r="E477" s="53"/>
      <c r="F477" s="53"/>
      <c r="G477" s="52"/>
      <c r="H477" s="259"/>
      <c r="I477" s="269"/>
      <c r="J477" s="269"/>
      <c r="K477" s="269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51"/>
      <c r="AK477" s="254"/>
      <c r="AL477" s="44"/>
      <c r="AM477" s="211"/>
      <c r="AN477" s="211"/>
      <c r="AO477" s="247">
        <f>SUMPRODUCT(LEN($M477:$AE480)-LEN(SUBSTITUTE($M477:$AE480,"A", "")))</f>
        <v>0</v>
      </c>
      <c r="AP477" s="240">
        <f>SUMPRODUCT(LEN($AH477:$AH480)-LEN(SUBSTITUTE($AH477:$AH480,"A", "")))</f>
        <v>0</v>
      </c>
      <c r="AQ477" s="237">
        <f>SUMPRODUCT(LEN($AG477:$AG480)-LEN(SUBSTITUTE($AG477:$AG480,"A", "")))</f>
        <v>0</v>
      </c>
      <c r="AR477" s="234">
        <f>SUMPRODUCT(LEN($M477:$AE480)-LEN(SUBSTITUTE($M477:$AE480,"S", "")))</f>
        <v>0</v>
      </c>
      <c r="AS477" s="240">
        <f>SUMPRODUCT(LEN($AH477:$AH480)-LEN(SUBSTITUTE($AH477:$AH480,"S", "")))</f>
        <v>0</v>
      </c>
      <c r="AT477" s="237">
        <f>SUMPRODUCT(LEN($AG477:$AG480)-LEN(SUBSTITUTE($AG477:$AG480,"S", "")))</f>
        <v>0</v>
      </c>
      <c r="AU477" s="234">
        <f>SUMPRODUCT(LEN($M477:$AE480)-LEN(SUBSTITUTE($M477:$AE480,"F", "")))</f>
        <v>0</v>
      </c>
      <c r="AV477" s="240">
        <f>SUMPRODUCT(LEN($AH477:$AH480)-LEN(SUBSTITUTE($AH477:$AH480,"F", "")))</f>
        <v>0</v>
      </c>
      <c r="AW477" s="237">
        <f>SUMPRODUCT(LEN($AG477:$AG480)-LEN(SUBSTITUTE($AG477:$AG480,"F", "")))</f>
        <v>0</v>
      </c>
      <c r="AX477" s="234">
        <f>SUMPRODUCT(LEN($M477:$AE480)-LEN(SUBSTITUTE($M477:$AE480,"G", "")))</f>
        <v>0</v>
      </c>
      <c r="AY477" s="240">
        <f>SUMPRODUCT(LEN($AH477:$AH480)-LEN(SUBSTITUTE($AH477:$AH480,"G", "")))</f>
        <v>0</v>
      </c>
      <c r="AZ477" s="237">
        <f>SUMPRODUCT(LEN($AG477:$AG480)-LEN(SUBSTITUTE($AG477:$AG480,"G", "")))</f>
        <v>0</v>
      </c>
      <c r="BA477" s="234">
        <f>SUMPRODUCT(LEN($M477:$AE480)-LEN(SUBSTITUTE($M477:$AE480,"M", "")))</f>
        <v>0</v>
      </c>
      <c r="BB477" s="240">
        <f>SUMPRODUCT(LEN($AH477:$AH480)-LEN(SUBSTITUTE($AH477:$AH480,"M", "")))</f>
        <v>0</v>
      </c>
      <c r="BC477" s="237">
        <f>SUMPRODUCT(LEN($AG477:$AG480)-LEN(SUBSTITUTE($AG477:$AG480,"M", "")))</f>
        <v>0</v>
      </c>
      <c r="BD477" s="291">
        <f>SUMPRODUCT(LEN($AI477:$AI480)-LEN(SUBSTITUTE($AI477:$AI480,"S", "")))</f>
        <v>0</v>
      </c>
      <c r="BE477" s="294">
        <f>SUMPRODUCT(LEN($AI477:$AI480)-LEN(SUBSTITUTE($AI477:$AI480,"F", "")))</f>
        <v>0</v>
      </c>
      <c r="BF477" s="294">
        <f>SUMPRODUCT(LEN($AI477:$AI480)-LEN(SUBSTITUTE($AI477:$AI480,"G", "")))</f>
        <v>0</v>
      </c>
      <c r="BG477" s="297">
        <f>SUMPRODUCT(LEN($AI477:$AI480)-LEN(SUBSTITUTE($AI477:$AI480,"M", "")))</f>
        <v>0</v>
      </c>
    </row>
    <row r="478" spans="2:60" ht="28.15" hidden="1" customHeight="1" outlineLevel="1" collapsed="1" thickBot="1">
      <c r="B478" s="34"/>
      <c r="C478" s="266"/>
      <c r="D478" s="43"/>
      <c r="E478" s="42"/>
      <c r="F478" s="42"/>
      <c r="G478" s="41"/>
      <c r="H478" s="260"/>
      <c r="I478" s="270"/>
      <c r="J478" s="270"/>
      <c r="K478" s="270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52"/>
      <c r="AK478" s="255"/>
      <c r="AL478" s="23"/>
      <c r="AM478" s="211"/>
      <c r="AN478" s="211"/>
      <c r="AO478" s="248"/>
      <c r="AP478" s="241"/>
      <c r="AQ478" s="238"/>
      <c r="AR478" s="235"/>
      <c r="AS478" s="241"/>
      <c r="AT478" s="238"/>
      <c r="AU478" s="235"/>
      <c r="AV478" s="241"/>
      <c r="AW478" s="238"/>
      <c r="AX478" s="235"/>
      <c r="AY478" s="241"/>
      <c r="AZ478" s="238"/>
      <c r="BA478" s="235"/>
      <c r="BB478" s="241"/>
      <c r="BC478" s="238"/>
      <c r="BD478" s="292"/>
      <c r="BE478" s="295"/>
      <c r="BF478" s="295"/>
      <c r="BG478" s="298"/>
    </row>
    <row r="479" spans="2:60" ht="28.15" hidden="1" customHeight="1" outlineLevel="1" collapsed="1">
      <c r="B479" s="34"/>
      <c r="C479" s="267"/>
      <c r="D479" s="33"/>
      <c r="E479" s="32"/>
      <c r="F479" s="32"/>
      <c r="G479" s="31"/>
      <c r="H479" s="257"/>
      <c r="I479" s="271"/>
      <c r="J479" s="271"/>
      <c r="K479" s="271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52"/>
      <c r="AK479" s="255"/>
      <c r="AL479" s="23"/>
      <c r="AM479" s="211"/>
      <c r="AN479" s="211"/>
      <c r="AO479" s="248"/>
      <c r="AP479" s="241"/>
      <c r="AQ479" s="238"/>
      <c r="AR479" s="235"/>
      <c r="AS479" s="241"/>
      <c r="AT479" s="238"/>
      <c r="AU479" s="235"/>
      <c r="AV479" s="241"/>
      <c r="AW479" s="238"/>
      <c r="AX479" s="235"/>
      <c r="AY479" s="241"/>
      <c r="AZ479" s="238"/>
      <c r="BA479" s="235"/>
      <c r="BB479" s="241"/>
      <c r="BC479" s="238"/>
      <c r="BD479" s="292"/>
      <c r="BE479" s="295"/>
      <c r="BF479" s="295"/>
      <c r="BG479" s="298"/>
    </row>
    <row r="480" spans="2:60" ht="28.15" hidden="1" customHeight="1" outlineLevel="1" collapsed="1" thickBot="1">
      <c r="B480" s="34"/>
      <c r="C480" s="273"/>
      <c r="D480" s="64"/>
      <c r="E480" s="63"/>
      <c r="F480" s="63"/>
      <c r="G480" s="62"/>
      <c r="H480" s="258"/>
      <c r="I480" s="274"/>
      <c r="J480" s="274"/>
      <c r="K480" s="274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53"/>
      <c r="AK480" s="256"/>
      <c r="AL480" s="55"/>
      <c r="AM480" s="211"/>
      <c r="AN480" s="211"/>
      <c r="AO480" s="249"/>
      <c r="AP480" s="242"/>
      <c r="AQ480" s="239"/>
      <c r="AR480" s="236"/>
      <c r="AS480" s="242"/>
      <c r="AT480" s="239"/>
      <c r="AU480" s="236"/>
      <c r="AV480" s="242"/>
      <c r="AW480" s="239"/>
      <c r="AX480" s="236"/>
      <c r="AY480" s="242"/>
      <c r="AZ480" s="239"/>
      <c r="BA480" s="236"/>
      <c r="BB480" s="242"/>
      <c r="BC480" s="239"/>
      <c r="BD480" s="293"/>
      <c r="BE480" s="296"/>
      <c r="BF480" s="296"/>
      <c r="BG480" s="299"/>
    </row>
    <row r="481" spans="2:60" ht="28.15" hidden="1" customHeight="1" outlineLevel="1" collapsed="1">
      <c r="B481" s="34"/>
      <c r="C481" s="265">
        <v>3</v>
      </c>
      <c r="D481" s="54"/>
      <c r="E481" s="53"/>
      <c r="F481" s="53"/>
      <c r="G481" s="52"/>
      <c r="H481" s="259"/>
      <c r="I481" s="269"/>
      <c r="J481" s="269"/>
      <c r="K481" s="269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44"/>
      <c r="AK481" s="244"/>
      <c r="AL481" s="44"/>
      <c r="AM481" s="211"/>
      <c r="AN481" s="211"/>
      <c r="AO481" s="247">
        <f>SUMPRODUCT(LEN($M481:$AE484)-LEN(SUBSTITUTE($M481:$AE484,"A", "")))</f>
        <v>0</v>
      </c>
      <c r="AP481" s="240">
        <f>SUMPRODUCT(LEN($AH481:$AH484)-LEN(SUBSTITUTE($AH481:$AH484,"A", "")))</f>
        <v>0</v>
      </c>
      <c r="AQ481" s="237">
        <f>SUMPRODUCT(LEN($AG481:$AG484)-LEN(SUBSTITUTE($AG481:$AG484,"A", "")))</f>
        <v>0</v>
      </c>
      <c r="AR481" s="234">
        <f>SUMPRODUCT(LEN($M481:$AE484)-LEN(SUBSTITUTE($M481:$AE484,"S", "")))</f>
        <v>0</v>
      </c>
      <c r="AS481" s="240">
        <f>SUMPRODUCT(LEN($AH481:$AH484)-LEN(SUBSTITUTE($AH481:$AH484,"S", "")))</f>
        <v>0</v>
      </c>
      <c r="AT481" s="237">
        <f>SUMPRODUCT(LEN($AG481:$AG484)-LEN(SUBSTITUTE($AG481:$AG484,"S", "")))</f>
        <v>0</v>
      </c>
      <c r="AU481" s="234">
        <f>SUMPRODUCT(LEN($M481:$AE484)-LEN(SUBSTITUTE($M481:$AE484,"F", "")))</f>
        <v>0</v>
      </c>
      <c r="AV481" s="240">
        <f>SUMPRODUCT(LEN($AH481:$AH484)-LEN(SUBSTITUTE($AH481:$AH484,"F", "")))</f>
        <v>0</v>
      </c>
      <c r="AW481" s="237">
        <f>SUMPRODUCT(LEN($AG481:$AG484)-LEN(SUBSTITUTE($AG481:$AG484,"F", "")))</f>
        <v>0</v>
      </c>
      <c r="AX481" s="234">
        <f>SUMPRODUCT(LEN($M481:$AE484)-LEN(SUBSTITUTE($M481:$AE484,"G", "")))</f>
        <v>0</v>
      </c>
      <c r="AY481" s="240">
        <f>SUMPRODUCT(LEN($AH481:$AH484)-LEN(SUBSTITUTE($AH481:$AH484,"G", "")))</f>
        <v>0</v>
      </c>
      <c r="AZ481" s="237">
        <f>SUMPRODUCT(LEN($AG481:$AG484)-LEN(SUBSTITUTE($AG481:$AG484,"G", "")))</f>
        <v>0</v>
      </c>
      <c r="BA481" s="234">
        <f>SUMPRODUCT(LEN($M481:$AE484)-LEN(SUBSTITUTE($M481:$AE484,"M", "")))</f>
        <v>0</v>
      </c>
      <c r="BB481" s="240">
        <f>SUMPRODUCT(LEN($AH481:$AH484)-LEN(SUBSTITUTE($AH481:$AH484,"M", "")))</f>
        <v>0</v>
      </c>
      <c r="BC481" s="237">
        <f>SUMPRODUCT(LEN($AG481:$AG484)-LEN(SUBSTITUTE($AG481:$AG484,"M", "")))</f>
        <v>0</v>
      </c>
      <c r="BD481" s="291">
        <f>SUMPRODUCT(LEN($AI481:$AI484)-LEN(SUBSTITUTE($AI481:$AI484,"S", "")))</f>
        <v>0</v>
      </c>
      <c r="BE481" s="294">
        <f>SUMPRODUCT(LEN($AI481:$AI484)-LEN(SUBSTITUTE($AI481:$AI484,"F", "")))</f>
        <v>0</v>
      </c>
      <c r="BF481" s="294">
        <f>SUMPRODUCT(LEN($AI481:$AI484)-LEN(SUBSTITUTE($AI481:$AI484,"G", "")))</f>
        <v>0</v>
      </c>
      <c r="BG481" s="297">
        <f>SUMPRODUCT(LEN($AI481:$AI484)-LEN(SUBSTITUTE($AI481:$AI484,"M", "")))</f>
        <v>0</v>
      </c>
    </row>
    <row r="482" spans="2:60" ht="28.15" hidden="1" customHeight="1" outlineLevel="1" collapsed="1" thickBot="1">
      <c r="B482" s="34"/>
      <c r="C482" s="266"/>
      <c r="D482" s="43"/>
      <c r="E482" s="42"/>
      <c r="F482" s="42"/>
      <c r="G482" s="41"/>
      <c r="H482" s="260"/>
      <c r="I482" s="270"/>
      <c r="J482" s="270"/>
      <c r="K482" s="270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45"/>
      <c r="AK482" s="245"/>
      <c r="AL482" s="23"/>
      <c r="AM482" s="211"/>
      <c r="AN482" s="211"/>
      <c r="AO482" s="248"/>
      <c r="AP482" s="241"/>
      <c r="AQ482" s="238"/>
      <c r="AR482" s="235"/>
      <c r="AS482" s="241"/>
      <c r="AT482" s="238"/>
      <c r="AU482" s="235"/>
      <c r="AV482" s="241"/>
      <c r="AW482" s="238"/>
      <c r="AX482" s="235"/>
      <c r="AY482" s="241"/>
      <c r="AZ482" s="238"/>
      <c r="BA482" s="235"/>
      <c r="BB482" s="241"/>
      <c r="BC482" s="238"/>
      <c r="BD482" s="292"/>
      <c r="BE482" s="295"/>
      <c r="BF482" s="295"/>
      <c r="BG482" s="298"/>
    </row>
    <row r="483" spans="2:60" ht="28.15" hidden="1" customHeight="1" outlineLevel="1" collapsed="1">
      <c r="B483" s="34"/>
      <c r="C483" s="267"/>
      <c r="D483" s="33"/>
      <c r="E483" s="32"/>
      <c r="F483" s="32"/>
      <c r="G483" s="31"/>
      <c r="H483" s="257"/>
      <c r="I483" s="271"/>
      <c r="J483" s="271"/>
      <c r="K483" s="271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45"/>
      <c r="AK483" s="245"/>
      <c r="AL483" s="23"/>
      <c r="AM483" s="211"/>
      <c r="AN483" s="211"/>
      <c r="AO483" s="248"/>
      <c r="AP483" s="241"/>
      <c r="AQ483" s="238"/>
      <c r="AR483" s="235"/>
      <c r="AS483" s="241"/>
      <c r="AT483" s="238"/>
      <c r="AU483" s="235"/>
      <c r="AV483" s="241"/>
      <c r="AW483" s="238"/>
      <c r="AX483" s="235"/>
      <c r="AY483" s="241"/>
      <c r="AZ483" s="238"/>
      <c r="BA483" s="235"/>
      <c r="BB483" s="241"/>
      <c r="BC483" s="238"/>
      <c r="BD483" s="292"/>
      <c r="BE483" s="295"/>
      <c r="BF483" s="295"/>
      <c r="BG483" s="298"/>
    </row>
    <row r="484" spans="2:60" ht="28.15" hidden="1" customHeight="1" outlineLevel="1" collapsed="1" thickBot="1">
      <c r="B484" s="22"/>
      <c r="C484" s="268"/>
      <c r="D484" s="21"/>
      <c r="E484" s="20"/>
      <c r="F484" s="20"/>
      <c r="G484" s="19"/>
      <c r="H484" s="258"/>
      <c r="I484" s="272"/>
      <c r="J484" s="272"/>
      <c r="K484" s="27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46"/>
      <c r="AK484" s="246"/>
      <c r="AL484" s="11"/>
      <c r="AM484" s="211"/>
      <c r="AN484" s="211"/>
      <c r="AO484" s="249"/>
      <c r="AP484" s="242"/>
      <c r="AQ484" s="239"/>
      <c r="AR484" s="236"/>
      <c r="AS484" s="242"/>
      <c r="AT484" s="239"/>
      <c r="AU484" s="236"/>
      <c r="AV484" s="242"/>
      <c r="AW484" s="239"/>
      <c r="AX484" s="236"/>
      <c r="AY484" s="242"/>
      <c r="AZ484" s="239"/>
      <c r="BA484" s="236"/>
      <c r="BB484" s="242"/>
      <c r="BC484" s="239"/>
      <c r="BD484" s="293"/>
      <c r="BE484" s="296"/>
      <c r="BF484" s="296"/>
      <c r="BG484" s="299"/>
    </row>
    <row r="485" spans="2:60" ht="85.9" hidden="1" customHeight="1" collapsed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29" t="s">
        <v>287</v>
      </c>
      <c r="M485" s="278"/>
      <c r="N485" s="229" t="s">
        <v>286</v>
      </c>
      <c r="O485" s="278"/>
      <c r="P485" s="229" t="s">
        <v>286</v>
      </c>
      <c r="Q485" s="230"/>
      <c r="R485" s="229" t="s">
        <v>286</v>
      </c>
      <c r="S485" s="230"/>
      <c r="T485" s="229" t="s">
        <v>286</v>
      </c>
      <c r="U485" s="230"/>
      <c r="V485" s="229" t="s">
        <v>286</v>
      </c>
      <c r="W485" s="230"/>
      <c r="X485" s="229" t="s">
        <v>286</v>
      </c>
      <c r="Y485" s="230"/>
      <c r="Z485" s="229" t="s">
        <v>286</v>
      </c>
      <c r="AA485" s="230"/>
      <c r="AB485" s="229" t="s">
        <v>286</v>
      </c>
      <c r="AC485" s="230"/>
      <c r="AD485" s="229" t="s">
        <v>286</v>
      </c>
      <c r="AE485" s="230"/>
      <c r="AF485" s="243" t="s">
        <v>285</v>
      </c>
      <c r="AG485" s="230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75"/>
      <c r="F486" s="276"/>
      <c r="G486" s="277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 outlineLevel="1">
      <c r="B487" s="34"/>
      <c r="C487" s="265">
        <v>1</v>
      </c>
      <c r="D487" s="54"/>
      <c r="E487" s="53"/>
      <c r="F487" s="53"/>
      <c r="G487" s="52"/>
      <c r="H487" s="259"/>
      <c r="I487" s="269"/>
      <c r="J487" s="269"/>
      <c r="K487" s="269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44"/>
      <c r="AK487" s="244"/>
      <c r="AL487" s="44"/>
      <c r="AM487" s="211"/>
      <c r="AN487" s="211"/>
      <c r="AO487" s="247">
        <f>SUMPRODUCT(LEN($M487:$AE490)-LEN(SUBSTITUTE($M487:$AE490,"A", "")))</f>
        <v>0</v>
      </c>
      <c r="AP487" s="240">
        <f>SUMPRODUCT(LEN($AH487:$AH490)-LEN(SUBSTITUTE($AH487:$AH490,"A", "")))</f>
        <v>0</v>
      </c>
      <c r="AQ487" s="237">
        <f>SUMPRODUCT(LEN($AG487:$AG490)-LEN(SUBSTITUTE($AG487:$AG490,"A", "")))</f>
        <v>0</v>
      </c>
      <c r="AR487" s="234">
        <f>SUMPRODUCT(LEN($M487:$AE490)-LEN(SUBSTITUTE($M487:$AE490,"S", "")))</f>
        <v>0</v>
      </c>
      <c r="AS487" s="240">
        <f>SUMPRODUCT(LEN($AH487:$AH490)-LEN(SUBSTITUTE($AH487:$AH490,"S", "")))</f>
        <v>0</v>
      </c>
      <c r="AT487" s="237">
        <f>SUMPRODUCT(LEN($AG487:$AG490)-LEN(SUBSTITUTE($AG487:$AG490,"S", "")))</f>
        <v>0</v>
      </c>
      <c r="AU487" s="234">
        <f>SUMPRODUCT(LEN($M487:$AE490)-LEN(SUBSTITUTE($M487:$AE490,"F", "")))</f>
        <v>0</v>
      </c>
      <c r="AV487" s="240">
        <f>SUMPRODUCT(LEN($AH487:$AH490)-LEN(SUBSTITUTE($AH487:$AH490,"F", "")))</f>
        <v>0</v>
      </c>
      <c r="AW487" s="237">
        <f>SUMPRODUCT(LEN($AG487:$AG490)-LEN(SUBSTITUTE($AG487:$AG490,"F", "")))</f>
        <v>0</v>
      </c>
      <c r="AX487" s="234">
        <f>SUMPRODUCT(LEN($M487:$AE490)-LEN(SUBSTITUTE($M487:$AE490,"G", "")))</f>
        <v>0</v>
      </c>
      <c r="AY487" s="240">
        <f>SUMPRODUCT(LEN($AH487:$AH490)-LEN(SUBSTITUTE($AH487:$AH490,"G", "")))</f>
        <v>0</v>
      </c>
      <c r="AZ487" s="237">
        <f>SUMPRODUCT(LEN($AG487:$AG490)-LEN(SUBSTITUTE($AG487:$AG490,"G", "")))</f>
        <v>0</v>
      </c>
      <c r="BA487" s="234">
        <f>SUMPRODUCT(LEN($M487:$AE490)-LEN(SUBSTITUTE($M487:$AE490,"M", "")))</f>
        <v>0</v>
      </c>
      <c r="BB487" s="240">
        <f>SUMPRODUCT(LEN($AH487:$AH490)-LEN(SUBSTITUTE($AH487:$AH490,"M", "")))</f>
        <v>0</v>
      </c>
      <c r="BC487" s="237">
        <f>SUMPRODUCT(LEN($AG487:$AG490)-LEN(SUBSTITUTE($AG487:$AG490,"M", "")))</f>
        <v>0</v>
      </c>
      <c r="BD487" s="291">
        <f>SUMPRODUCT(LEN($AI487:$AI490)-LEN(SUBSTITUTE($AI487:$AI490,"S", "")))</f>
        <v>0</v>
      </c>
      <c r="BE487" s="294">
        <f>SUMPRODUCT(LEN($AI487:$AI490)-LEN(SUBSTITUTE($AI487:$AI490,"F", "")))</f>
        <v>0</v>
      </c>
      <c r="BF487" s="294">
        <f>SUMPRODUCT(LEN($AI487:$AI490)-LEN(SUBSTITUTE($AI487:$AI490,"G", "")))</f>
        <v>0</v>
      </c>
      <c r="BG487" s="297">
        <f>SUMPRODUCT(LEN($AI487:$AI490)-LEN(SUBSTITUTE($AI487:$AI490,"M", "")))</f>
        <v>0</v>
      </c>
    </row>
    <row r="488" spans="2:60" ht="28.15" hidden="1" customHeight="1" outlineLevel="1" collapsed="1" thickBot="1">
      <c r="B488" s="34"/>
      <c r="C488" s="266"/>
      <c r="D488" s="43"/>
      <c r="E488" s="42"/>
      <c r="F488" s="42"/>
      <c r="G488" s="41"/>
      <c r="H488" s="260"/>
      <c r="I488" s="270"/>
      <c r="J488" s="270"/>
      <c r="K488" s="270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45"/>
      <c r="AK488" s="245"/>
      <c r="AL488" s="23"/>
      <c r="AM488" s="211"/>
      <c r="AN488" s="211"/>
      <c r="AO488" s="248"/>
      <c r="AP488" s="241"/>
      <c r="AQ488" s="238"/>
      <c r="AR488" s="235"/>
      <c r="AS488" s="241"/>
      <c r="AT488" s="238"/>
      <c r="AU488" s="235"/>
      <c r="AV488" s="241"/>
      <c r="AW488" s="238"/>
      <c r="AX488" s="235"/>
      <c r="AY488" s="241"/>
      <c r="AZ488" s="238"/>
      <c r="BA488" s="235"/>
      <c r="BB488" s="241"/>
      <c r="BC488" s="238"/>
      <c r="BD488" s="292"/>
      <c r="BE488" s="295"/>
      <c r="BF488" s="295"/>
      <c r="BG488" s="298"/>
    </row>
    <row r="489" spans="2:60" ht="28.15" hidden="1" customHeight="1" outlineLevel="1" collapsed="1">
      <c r="B489" s="34"/>
      <c r="C489" s="267"/>
      <c r="D489" s="33"/>
      <c r="E489" s="32"/>
      <c r="F489" s="32"/>
      <c r="G489" s="31"/>
      <c r="H489" s="257"/>
      <c r="I489" s="271"/>
      <c r="J489" s="271"/>
      <c r="K489" s="271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45"/>
      <c r="AK489" s="245"/>
      <c r="AL489" s="23"/>
      <c r="AM489" s="211"/>
      <c r="AN489" s="211"/>
      <c r="AO489" s="248"/>
      <c r="AP489" s="241"/>
      <c r="AQ489" s="238"/>
      <c r="AR489" s="235"/>
      <c r="AS489" s="241"/>
      <c r="AT489" s="238"/>
      <c r="AU489" s="235"/>
      <c r="AV489" s="241"/>
      <c r="AW489" s="238"/>
      <c r="AX489" s="235"/>
      <c r="AY489" s="241"/>
      <c r="AZ489" s="238"/>
      <c r="BA489" s="235"/>
      <c r="BB489" s="241"/>
      <c r="BC489" s="238"/>
      <c r="BD489" s="292"/>
      <c r="BE489" s="295"/>
      <c r="BF489" s="295"/>
      <c r="BG489" s="298"/>
    </row>
    <row r="490" spans="2:60" ht="28.15" hidden="1" customHeight="1" outlineLevel="1" collapsed="1" thickBot="1">
      <c r="B490" s="34"/>
      <c r="C490" s="273"/>
      <c r="D490" s="64"/>
      <c r="E490" s="63"/>
      <c r="F490" s="63"/>
      <c r="G490" s="62"/>
      <c r="H490" s="258"/>
      <c r="I490" s="274"/>
      <c r="J490" s="274"/>
      <c r="K490" s="274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50"/>
      <c r="AK490" s="250"/>
      <c r="AL490" s="55"/>
      <c r="AM490" s="211"/>
      <c r="AN490" s="211"/>
      <c r="AO490" s="249"/>
      <c r="AP490" s="242"/>
      <c r="AQ490" s="239"/>
      <c r="AR490" s="236"/>
      <c r="AS490" s="242"/>
      <c r="AT490" s="239"/>
      <c r="AU490" s="236"/>
      <c r="AV490" s="242"/>
      <c r="AW490" s="239"/>
      <c r="AX490" s="236"/>
      <c r="AY490" s="242"/>
      <c r="AZ490" s="239"/>
      <c r="BA490" s="236"/>
      <c r="BB490" s="242"/>
      <c r="BC490" s="239"/>
      <c r="BD490" s="293"/>
      <c r="BE490" s="296"/>
      <c r="BF490" s="296"/>
      <c r="BG490" s="299"/>
    </row>
    <row r="491" spans="2:60" ht="28.15" hidden="1" customHeight="1" outlineLevel="1" collapsed="1">
      <c r="B491" s="34"/>
      <c r="C491" s="265">
        <v>2</v>
      </c>
      <c r="D491" s="54"/>
      <c r="E491" s="53"/>
      <c r="F491" s="53"/>
      <c r="G491" s="52"/>
      <c r="H491" s="259"/>
      <c r="I491" s="269"/>
      <c r="J491" s="269"/>
      <c r="K491" s="269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51"/>
      <c r="AK491" s="254"/>
      <c r="AL491" s="44"/>
      <c r="AM491" s="211"/>
      <c r="AN491" s="211"/>
      <c r="AO491" s="247">
        <f>SUMPRODUCT(LEN($M491:$AE494)-LEN(SUBSTITUTE($M491:$AE494,"A", "")))</f>
        <v>0</v>
      </c>
      <c r="AP491" s="240">
        <f>SUMPRODUCT(LEN($AH491:$AH494)-LEN(SUBSTITUTE($AH491:$AH494,"A", "")))</f>
        <v>0</v>
      </c>
      <c r="AQ491" s="237">
        <f>SUMPRODUCT(LEN($AG491:$AG494)-LEN(SUBSTITUTE($AG491:$AG494,"A", "")))</f>
        <v>0</v>
      </c>
      <c r="AR491" s="234">
        <f>SUMPRODUCT(LEN($M491:$AE494)-LEN(SUBSTITUTE($M491:$AE494,"S", "")))</f>
        <v>0</v>
      </c>
      <c r="AS491" s="240">
        <f>SUMPRODUCT(LEN($AH491:$AH494)-LEN(SUBSTITUTE($AH491:$AH494,"S", "")))</f>
        <v>0</v>
      </c>
      <c r="AT491" s="237">
        <f>SUMPRODUCT(LEN($AG491:$AG494)-LEN(SUBSTITUTE($AG491:$AG494,"S", "")))</f>
        <v>0</v>
      </c>
      <c r="AU491" s="234">
        <f>SUMPRODUCT(LEN($M491:$AE494)-LEN(SUBSTITUTE($M491:$AE494,"F", "")))</f>
        <v>0</v>
      </c>
      <c r="AV491" s="240">
        <f>SUMPRODUCT(LEN($AH491:$AH494)-LEN(SUBSTITUTE($AH491:$AH494,"F", "")))</f>
        <v>0</v>
      </c>
      <c r="AW491" s="237">
        <f>SUMPRODUCT(LEN($AG491:$AG494)-LEN(SUBSTITUTE($AG491:$AG494,"F", "")))</f>
        <v>0</v>
      </c>
      <c r="AX491" s="234">
        <f>SUMPRODUCT(LEN($M491:$AE494)-LEN(SUBSTITUTE($M491:$AE494,"G", "")))</f>
        <v>0</v>
      </c>
      <c r="AY491" s="240">
        <f>SUMPRODUCT(LEN($AH491:$AH494)-LEN(SUBSTITUTE($AH491:$AH494,"G", "")))</f>
        <v>0</v>
      </c>
      <c r="AZ491" s="237">
        <f>SUMPRODUCT(LEN($AG491:$AG494)-LEN(SUBSTITUTE($AG491:$AG494,"G", "")))</f>
        <v>0</v>
      </c>
      <c r="BA491" s="234">
        <f>SUMPRODUCT(LEN($M491:$AE494)-LEN(SUBSTITUTE($M491:$AE494,"M", "")))</f>
        <v>0</v>
      </c>
      <c r="BB491" s="240">
        <f>SUMPRODUCT(LEN($AH491:$AH494)-LEN(SUBSTITUTE($AH491:$AH494,"M", "")))</f>
        <v>0</v>
      </c>
      <c r="BC491" s="237">
        <f>SUMPRODUCT(LEN($AG491:$AG494)-LEN(SUBSTITUTE($AG491:$AG494,"M", "")))</f>
        <v>0</v>
      </c>
      <c r="BD491" s="291">
        <f>SUMPRODUCT(LEN($AI491:$AI494)-LEN(SUBSTITUTE($AI491:$AI494,"S", "")))</f>
        <v>0</v>
      </c>
      <c r="BE491" s="294">
        <f>SUMPRODUCT(LEN($AI491:$AI494)-LEN(SUBSTITUTE($AI491:$AI494,"F", "")))</f>
        <v>0</v>
      </c>
      <c r="BF491" s="294">
        <f>SUMPRODUCT(LEN($AI491:$AI494)-LEN(SUBSTITUTE($AI491:$AI494,"G", "")))</f>
        <v>0</v>
      </c>
      <c r="BG491" s="297">
        <f>SUMPRODUCT(LEN($AI491:$AI494)-LEN(SUBSTITUTE($AI491:$AI494,"M", "")))</f>
        <v>0</v>
      </c>
    </row>
    <row r="492" spans="2:60" ht="28.15" hidden="1" customHeight="1" outlineLevel="1" collapsed="1" thickBot="1">
      <c r="B492" s="34"/>
      <c r="C492" s="266"/>
      <c r="D492" s="43"/>
      <c r="E492" s="42"/>
      <c r="F492" s="42"/>
      <c r="G492" s="41"/>
      <c r="H492" s="260"/>
      <c r="I492" s="270"/>
      <c r="J492" s="270"/>
      <c r="K492" s="270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52"/>
      <c r="AK492" s="255"/>
      <c r="AL492" s="23"/>
      <c r="AM492" s="211"/>
      <c r="AN492" s="211"/>
      <c r="AO492" s="248"/>
      <c r="AP492" s="241"/>
      <c r="AQ492" s="238"/>
      <c r="AR492" s="235"/>
      <c r="AS492" s="241"/>
      <c r="AT492" s="238"/>
      <c r="AU492" s="235"/>
      <c r="AV492" s="241"/>
      <c r="AW492" s="238"/>
      <c r="AX492" s="235"/>
      <c r="AY492" s="241"/>
      <c r="AZ492" s="238"/>
      <c r="BA492" s="235"/>
      <c r="BB492" s="241"/>
      <c r="BC492" s="238"/>
      <c r="BD492" s="292"/>
      <c r="BE492" s="295"/>
      <c r="BF492" s="295"/>
      <c r="BG492" s="298"/>
    </row>
    <row r="493" spans="2:60" ht="28.15" hidden="1" customHeight="1" outlineLevel="1" collapsed="1">
      <c r="B493" s="34"/>
      <c r="C493" s="267"/>
      <c r="D493" s="33"/>
      <c r="E493" s="32"/>
      <c r="F493" s="32"/>
      <c r="G493" s="31"/>
      <c r="H493" s="257"/>
      <c r="I493" s="271"/>
      <c r="J493" s="271"/>
      <c r="K493" s="271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52"/>
      <c r="AK493" s="255"/>
      <c r="AL493" s="23"/>
      <c r="AM493" s="211"/>
      <c r="AN493" s="211"/>
      <c r="AO493" s="248"/>
      <c r="AP493" s="241"/>
      <c r="AQ493" s="238"/>
      <c r="AR493" s="235"/>
      <c r="AS493" s="241"/>
      <c r="AT493" s="238"/>
      <c r="AU493" s="235"/>
      <c r="AV493" s="241"/>
      <c r="AW493" s="238"/>
      <c r="AX493" s="235"/>
      <c r="AY493" s="241"/>
      <c r="AZ493" s="238"/>
      <c r="BA493" s="235"/>
      <c r="BB493" s="241"/>
      <c r="BC493" s="238"/>
      <c r="BD493" s="292"/>
      <c r="BE493" s="295"/>
      <c r="BF493" s="295"/>
      <c r="BG493" s="298"/>
    </row>
    <row r="494" spans="2:60" ht="28.15" hidden="1" customHeight="1" outlineLevel="1" collapsed="1" thickBot="1">
      <c r="B494" s="34"/>
      <c r="C494" s="273"/>
      <c r="D494" s="64"/>
      <c r="E494" s="63"/>
      <c r="F494" s="63"/>
      <c r="G494" s="62"/>
      <c r="H494" s="258"/>
      <c r="I494" s="274"/>
      <c r="J494" s="274"/>
      <c r="K494" s="274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53"/>
      <c r="AK494" s="256"/>
      <c r="AL494" s="55"/>
      <c r="AM494" s="211"/>
      <c r="AN494" s="211"/>
      <c r="AO494" s="249"/>
      <c r="AP494" s="242"/>
      <c r="AQ494" s="239"/>
      <c r="AR494" s="236"/>
      <c r="AS494" s="242"/>
      <c r="AT494" s="239"/>
      <c r="AU494" s="236"/>
      <c r="AV494" s="242"/>
      <c r="AW494" s="239"/>
      <c r="AX494" s="236"/>
      <c r="AY494" s="242"/>
      <c r="AZ494" s="239"/>
      <c r="BA494" s="236"/>
      <c r="BB494" s="242"/>
      <c r="BC494" s="239"/>
      <c r="BD494" s="293"/>
      <c r="BE494" s="296"/>
      <c r="BF494" s="296"/>
      <c r="BG494" s="299"/>
    </row>
    <row r="495" spans="2:60" ht="28.15" hidden="1" customHeight="1" outlineLevel="1" collapsed="1">
      <c r="B495" s="34"/>
      <c r="C495" s="265">
        <v>3</v>
      </c>
      <c r="D495" s="54"/>
      <c r="E495" s="53"/>
      <c r="F495" s="53"/>
      <c r="G495" s="52"/>
      <c r="H495" s="259"/>
      <c r="I495" s="269"/>
      <c r="J495" s="269"/>
      <c r="K495" s="269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44"/>
      <c r="AK495" s="244"/>
      <c r="AL495" s="44"/>
      <c r="AM495" s="211"/>
      <c r="AN495" s="211"/>
      <c r="AO495" s="247">
        <f>SUMPRODUCT(LEN($M495:$AE498)-LEN(SUBSTITUTE($M495:$AE498,"A", "")))</f>
        <v>0</v>
      </c>
      <c r="AP495" s="240">
        <f>SUMPRODUCT(LEN($AH495:$AH498)-LEN(SUBSTITUTE($AH495:$AH498,"A", "")))</f>
        <v>0</v>
      </c>
      <c r="AQ495" s="237">
        <f>SUMPRODUCT(LEN($AG495:$AG498)-LEN(SUBSTITUTE($AG495:$AG498,"A", "")))</f>
        <v>0</v>
      </c>
      <c r="AR495" s="234">
        <f>SUMPRODUCT(LEN($M495:$AE498)-LEN(SUBSTITUTE($M495:$AE498,"S", "")))</f>
        <v>0</v>
      </c>
      <c r="AS495" s="240">
        <f>SUMPRODUCT(LEN($AH495:$AH498)-LEN(SUBSTITUTE($AH495:$AH498,"S", "")))</f>
        <v>0</v>
      </c>
      <c r="AT495" s="237">
        <f>SUMPRODUCT(LEN($AG495:$AG498)-LEN(SUBSTITUTE($AG495:$AG498,"S", "")))</f>
        <v>0</v>
      </c>
      <c r="AU495" s="234">
        <f>SUMPRODUCT(LEN($M495:$AE498)-LEN(SUBSTITUTE($M495:$AE498,"F", "")))</f>
        <v>0</v>
      </c>
      <c r="AV495" s="240">
        <f>SUMPRODUCT(LEN($AH495:$AH498)-LEN(SUBSTITUTE($AH495:$AH498,"F", "")))</f>
        <v>0</v>
      </c>
      <c r="AW495" s="237">
        <f>SUMPRODUCT(LEN($AG495:$AG498)-LEN(SUBSTITUTE($AG495:$AG498,"F", "")))</f>
        <v>0</v>
      </c>
      <c r="AX495" s="234">
        <f>SUMPRODUCT(LEN($M495:$AE498)-LEN(SUBSTITUTE($M495:$AE498,"G", "")))</f>
        <v>0</v>
      </c>
      <c r="AY495" s="240">
        <f>SUMPRODUCT(LEN($AH495:$AH498)-LEN(SUBSTITUTE($AH495:$AH498,"G", "")))</f>
        <v>0</v>
      </c>
      <c r="AZ495" s="237">
        <f>SUMPRODUCT(LEN($AG495:$AG498)-LEN(SUBSTITUTE($AG495:$AG498,"G", "")))</f>
        <v>0</v>
      </c>
      <c r="BA495" s="234">
        <f>SUMPRODUCT(LEN($M495:$AE498)-LEN(SUBSTITUTE($M495:$AE498,"M", "")))</f>
        <v>0</v>
      </c>
      <c r="BB495" s="240">
        <f>SUMPRODUCT(LEN($AH495:$AH498)-LEN(SUBSTITUTE($AH495:$AH498,"M", "")))</f>
        <v>0</v>
      </c>
      <c r="BC495" s="237">
        <f>SUMPRODUCT(LEN($AG495:$AG498)-LEN(SUBSTITUTE($AG495:$AG498,"M", "")))</f>
        <v>0</v>
      </c>
      <c r="BD495" s="291">
        <f>SUMPRODUCT(LEN($AI495:$AI498)-LEN(SUBSTITUTE($AI495:$AI498,"S", "")))</f>
        <v>0</v>
      </c>
      <c r="BE495" s="294">
        <f>SUMPRODUCT(LEN($AI495:$AI498)-LEN(SUBSTITUTE($AI495:$AI498,"F", "")))</f>
        <v>0</v>
      </c>
      <c r="BF495" s="294">
        <f>SUMPRODUCT(LEN($AI495:$AI498)-LEN(SUBSTITUTE($AI495:$AI498,"G", "")))</f>
        <v>0</v>
      </c>
      <c r="BG495" s="297">
        <f>SUMPRODUCT(LEN($AI495:$AI498)-LEN(SUBSTITUTE($AI495:$AI498,"M", "")))</f>
        <v>0</v>
      </c>
    </row>
    <row r="496" spans="2:60" ht="28.15" hidden="1" customHeight="1" outlineLevel="1" collapsed="1" thickBot="1">
      <c r="B496" s="34"/>
      <c r="C496" s="266"/>
      <c r="D496" s="43"/>
      <c r="E496" s="42"/>
      <c r="F496" s="42"/>
      <c r="G496" s="41"/>
      <c r="H496" s="260"/>
      <c r="I496" s="270"/>
      <c r="J496" s="270"/>
      <c r="K496" s="270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45"/>
      <c r="AK496" s="245"/>
      <c r="AL496" s="23"/>
      <c r="AM496" s="211"/>
      <c r="AN496" s="211"/>
      <c r="AO496" s="248"/>
      <c r="AP496" s="241"/>
      <c r="AQ496" s="238"/>
      <c r="AR496" s="235"/>
      <c r="AS496" s="241"/>
      <c r="AT496" s="238"/>
      <c r="AU496" s="235"/>
      <c r="AV496" s="241"/>
      <c r="AW496" s="238"/>
      <c r="AX496" s="235"/>
      <c r="AY496" s="241"/>
      <c r="AZ496" s="238"/>
      <c r="BA496" s="235"/>
      <c r="BB496" s="241"/>
      <c r="BC496" s="238"/>
      <c r="BD496" s="292"/>
      <c r="BE496" s="295"/>
      <c r="BF496" s="295"/>
      <c r="BG496" s="298"/>
    </row>
    <row r="497" spans="2:60" ht="28.15" hidden="1" customHeight="1" outlineLevel="1" collapsed="1">
      <c r="B497" s="34"/>
      <c r="C497" s="267"/>
      <c r="D497" s="33"/>
      <c r="E497" s="32"/>
      <c r="F497" s="32"/>
      <c r="G497" s="31"/>
      <c r="H497" s="257"/>
      <c r="I497" s="271"/>
      <c r="J497" s="271"/>
      <c r="K497" s="271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45"/>
      <c r="AK497" s="245"/>
      <c r="AL497" s="23"/>
      <c r="AM497" s="211"/>
      <c r="AN497" s="211"/>
      <c r="AO497" s="248"/>
      <c r="AP497" s="241"/>
      <c r="AQ497" s="238"/>
      <c r="AR497" s="235"/>
      <c r="AS497" s="241"/>
      <c r="AT497" s="238"/>
      <c r="AU497" s="235"/>
      <c r="AV497" s="241"/>
      <c r="AW497" s="238"/>
      <c r="AX497" s="235"/>
      <c r="AY497" s="241"/>
      <c r="AZ497" s="238"/>
      <c r="BA497" s="235"/>
      <c r="BB497" s="241"/>
      <c r="BC497" s="238"/>
      <c r="BD497" s="292"/>
      <c r="BE497" s="295"/>
      <c r="BF497" s="295"/>
      <c r="BG497" s="298"/>
    </row>
    <row r="498" spans="2:60" ht="28.15" hidden="1" customHeight="1" outlineLevel="1" collapsed="1" thickBot="1">
      <c r="B498" s="22"/>
      <c r="C498" s="268"/>
      <c r="D498" s="21"/>
      <c r="E498" s="20"/>
      <c r="F498" s="20"/>
      <c r="G498" s="19"/>
      <c r="H498" s="258"/>
      <c r="I498" s="272"/>
      <c r="J498" s="272"/>
      <c r="K498" s="27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46"/>
      <c r="AK498" s="246"/>
      <c r="AL498" s="11"/>
      <c r="AM498" s="211"/>
      <c r="AN498" s="211"/>
      <c r="AO498" s="249"/>
      <c r="AP498" s="242"/>
      <c r="AQ498" s="239"/>
      <c r="AR498" s="236"/>
      <c r="AS498" s="242"/>
      <c r="AT498" s="239"/>
      <c r="AU498" s="236"/>
      <c r="AV498" s="242"/>
      <c r="AW498" s="239"/>
      <c r="AX498" s="236"/>
      <c r="AY498" s="242"/>
      <c r="AZ498" s="239"/>
      <c r="BA498" s="236"/>
      <c r="BB498" s="242"/>
      <c r="BC498" s="239"/>
      <c r="BD498" s="293"/>
      <c r="BE498" s="296"/>
      <c r="BF498" s="296"/>
      <c r="BG498" s="299"/>
    </row>
    <row r="499" spans="2:60" ht="85.9" hidden="1" customHeight="1" collapsed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29" t="s">
        <v>287</v>
      </c>
      <c r="M499" s="278"/>
      <c r="N499" s="229" t="s">
        <v>286</v>
      </c>
      <c r="O499" s="278"/>
      <c r="P499" s="229" t="s">
        <v>286</v>
      </c>
      <c r="Q499" s="230"/>
      <c r="R499" s="229" t="s">
        <v>286</v>
      </c>
      <c r="S499" s="230"/>
      <c r="T499" s="229" t="s">
        <v>286</v>
      </c>
      <c r="U499" s="230"/>
      <c r="V499" s="229" t="s">
        <v>286</v>
      </c>
      <c r="W499" s="230"/>
      <c r="X499" s="229" t="s">
        <v>286</v>
      </c>
      <c r="Y499" s="230"/>
      <c r="Z499" s="229" t="s">
        <v>286</v>
      </c>
      <c r="AA499" s="230"/>
      <c r="AB499" s="229" t="s">
        <v>286</v>
      </c>
      <c r="AC499" s="230"/>
      <c r="AD499" s="229" t="s">
        <v>286</v>
      </c>
      <c r="AE499" s="230"/>
      <c r="AF499" s="243" t="s">
        <v>285</v>
      </c>
      <c r="AG499" s="230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75"/>
      <c r="F500" s="276"/>
      <c r="G500" s="277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 outlineLevel="1">
      <c r="B501" s="34"/>
      <c r="C501" s="265">
        <v>1</v>
      </c>
      <c r="D501" s="54"/>
      <c r="E501" s="53"/>
      <c r="F501" s="53"/>
      <c r="G501" s="52"/>
      <c r="H501" s="259"/>
      <c r="I501" s="269"/>
      <c r="J501" s="269"/>
      <c r="K501" s="269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44"/>
      <c r="AK501" s="244"/>
      <c r="AL501" s="44"/>
      <c r="AM501" s="211"/>
      <c r="AN501" s="211"/>
      <c r="AO501" s="247">
        <f>SUMPRODUCT(LEN($M501:$AE504)-LEN(SUBSTITUTE($M501:$AE504,"A", "")))</f>
        <v>0</v>
      </c>
      <c r="AP501" s="240">
        <f>SUMPRODUCT(LEN($AH501:$AH504)-LEN(SUBSTITUTE($AH501:$AH504,"A", "")))</f>
        <v>0</v>
      </c>
      <c r="AQ501" s="237">
        <f>SUMPRODUCT(LEN($AG501:$AG504)-LEN(SUBSTITUTE($AG501:$AG504,"A", "")))</f>
        <v>0</v>
      </c>
      <c r="AR501" s="234">
        <f>SUMPRODUCT(LEN($M501:$AE504)-LEN(SUBSTITUTE($M501:$AE504,"S", "")))</f>
        <v>0</v>
      </c>
      <c r="AS501" s="240">
        <f>SUMPRODUCT(LEN($AH501:$AH504)-LEN(SUBSTITUTE($AH501:$AH504,"S", "")))</f>
        <v>0</v>
      </c>
      <c r="AT501" s="237">
        <f>SUMPRODUCT(LEN($AG501:$AG504)-LEN(SUBSTITUTE($AG501:$AG504,"S", "")))</f>
        <v>0</v>
      </c>
      <c r="AU501" s="234">
        <f>SUMPRODUCT(LEN($M501:$AE504)-LEN(SUBSTITUTE($M501:$AE504,"F", "")))</f>
        <v>0</v>
      </c>
      <c r="AV501" s="240">
        <f>SUMPRODUCT(LEN($AH501:$AH504)-LEN(SUBSTITUTE($AH501:$AH504,"F", "")))</f>
        <v>0</v>
      </c>
      <c r="AW501" s="237">
        <f>SUMPRODUCT(LEN($AG501:$AG504)-LEN(SUBSTITUTE($AG501:$AG504,"F", "")))</f>
        <v>0</v>
      </c>
      <c r="AX501" s="234">
        <f>SUMPRODUCT(LEN($M501:$AE504)-LEN(SUBSTITUTE($M501:$AE504,"G", "")))</f>
        <v>0</v>
      </c>
      <c r="AY501" s="240">
        <f>SUMPRODUCT(LEN($AH501:$AH504)-LEN(SUBSTITUTE($AH501:$AH504,"G", "")))</f>
        <v>0</v>
      </c>
      <c r="AZ501" s="237">
        <f>SUMPRODUCT(LEN($AG501:$AG504)-LEN(SUBSTITUTE($AG501:$AG504,"G", "")))</f>
        <v>0</v>
      </c>
      <c r="BA501" s="234">
        <f>SUMPRODUCT(LEN($M501:$AE504)-LEN(SUBSTITUTE($M501:$AE504,"M", "")))</f>
        <v>0</v>
      </c>
      <c r="BB501" s="240">
        <f>SUMPRODUCT(LEN($AH501:$AH504)-LEN(SUBSTITUTE($AH501:$AH504,"M", "")))</f>
        <v>0</v>
      </c>
      <c r="BC501" s="237">
        <f>SUMPRODUCT(LEN($AG501:$AG504)-LEN(SUBSTITUTE($AG501:$AG504,"M", "")))</f>
        <v>0</v>
      </c>
      <c r="BD501" s="291">
        <f>SUMPRODUCT(LEN($AI501:$AI504)-LEN(SUBSTITUTE($AI501:$AI504,"S", "")))</f>
        <v>0</v>
      </c>
      <c r="BE501" s="294">
        <f>SUMPRODUCT(LEN($AI501:$AI504)-LEN(SUBSTITUTE($AI501:$AI504,"F", "")))</f>
        <v>0</v>
      </c>
      <c r="BF501" s="294">
        <f>SUMPRODUCT(LEN($AI501:$AI504)-LEN(SUBSTITUTE($AI501:$AI504,"G", "")))</f>
        <v>0</v>
      </c>
      <c r="BG501" s="297">
        <f>SUMPRODUCT(LEN($AI501:$AI504)-LEN(SUBSTITUTE($AI501:$AI504,"M", "")))</f>
        <v>0</v>
      </c>
    </row>
    <row r="502" spans="2:60" ht="28.15" hidden="1" customHeight="1" outlineLevel="1" collapsed="1" thickBot="1">
      <c r="B502" s="34"/>
      <c r="C502" s="266"/>
      <c r="D502" s="43"/>
      <c r="E502" s="42"/>
      <c r="F502" s="42"/>
      <c r="G502" s="41"/>
      <c r="H502" s="260"/>
      <c r="I502" s="270"/>
      <c r="J502" s="270"/>
      <c r="K502" s="270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45"/>
      <c r="AK502" s="245"/>
      <c r="AL502" s="23"/>
      <c r="AM502" s="211"/>
      <c r="AN502" s="211"/>
      <c r="AO502" s="248"/>
      <c r="AP502" s="241"/>
      <c r="AQ502" s="238"/>
      <c r="AR502" s="235"/>
      <c r="AS502" s="241"/>
      <c r="AT502" s="238"/>
      <c r="AU502" s="235"/>
      <c r="AV502" s="241"/>
      <c r="AW502" s="238"/>
      <c r="AX502" s="235"/>
      <c r="AY502" s="241"/>
      <c r="AZ502" s="238"/>
      <c r="BA502" s="235"/>
      <c r="BB502" s="241"/>
      <c r="BC502" s="238"/>
      <c r="BD502" s="292"/>
      <c r="BE502" s="295"/>
      <c r="BF502" s="295"/>
      <c r="BG502" s="298"/>
    </row>
    <row r="503" spans="2:60" ht="28.15" hidden="1" customHeight="1" outlineLevel="1" collapsed="1">
      <c r="B503" s="34"/>
      <c r="C503" s="267"/>
      <c r="D503" s="33"/>
      <c r="E503" s="32"/>
      <c r="F503" s="32"/>
      <c r="G503" s="31"/>
      <c r="H503" s="257"/>
      <c r="I503" s="271"/>
      <c r="J503" s="271"/>
      <c r="K503" s="271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45"/>
      <c r="AK503" s="245"/>
      <c r="AL503" s="23"/>
      <c r="AM503" s="211"/>
      <c r="AN503" s="211"/>
      <c r="AO503" s="248"/>
      <c r="AP503" s="241"/>
      <c r="AQ503" s="238"/>
      <c r="AR503" s="235"/>
      <c r="AS503" s="241"/>
      <c r="AT503" s="238"/>
      <c r="AU503" s="235"/>
      <c r="AV503" s="241"/>
      <c r="AW503" s="238"/>
      <c r="AX503" s="235"/>
      <c r="AY503" s="241"/>
      <c r="AZ503" s="238"/>
      <c r="BA503" s="235"/>
      <c r="BB503" s="241"/>
      <c r="BC503" s="238"/>
      <c r="BD503" s="292"/>
      <c r="BE503" s="295"/>
      <c r="BF503" s="295"/>
      <c r="BG503" s="298"/>
    </row>
    <row r="504" spans="2:60" ht="28.15" hidden="1" customHeight="1" outlineLevel="1" collapsed="1" thickBot="1">
      <c r="B504" s="34"/>
      <c r="C504" s="273"/>
      <c r="D504" s="64"/>
      <c r="E504" s="63"/>
      <c r="F504" s="63"/>
      <c r="G504" s="62"/>
      <c r="H504" s="258"/>
      <c r="I504" s="274"/>
      <c r="J504" s="274"/>
      <c r="K504" s="274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50"/>
      <c r="AK504" s="250"/>
      <c r="AL504" s="55"/>
      <c r="AM504" s="211"/>
      <c r="AN504" s="211"/>
      <c r="AO504" s="249"/>
      <c r="AP504" s="242"/>
      <c r="AQ504" s="239"/>
      <c r="AR504" s="236"/>
      <c r="AS504" s="242"/>
      <c r="AT504" s="239"/>
      <c r="AU504" s="236"/>
      <c r="AV504" s="242"/>
      <c r="AW504" s="239"/>
      <c r="AX504" s="236"/>
      <c r="AY504" s="242"/>
      <c r="AZ504" s="239"/>
      <c r="BA504" s="236"/>
      <c r="BB504" s="242"/>
      <c r="BC504" s="239"/>
      <c r="BD504" s="293"/>
      <c r="BE504" s="296"/>
      <c r="BF504" s="296"/>
      <c r="BG504" s="299"/>
    </row>
    <row r="505" spans="2:60" ht="28.15" hidden="1" customHeight="1" outlineLevel="1" collapsed="1">
      <c r="B505" s="34"/>
      <c r="C505" s="265">
        <v>2</v>
      </c>
      <c r="D505" s="54"/>
      <c r="E505" s="53"/>
      <c r="F505" s="53"/>
      <c r="G505" s="52"/>
      <c r="H505" s="259"/>
      <c r="I505" s="269"/>
      <c r="J505" s="269"/>
      <c r="K505" s="269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51"/>
      <c r="AK505" s="254"/>
      <c r="AL505" s="44"/>
      <c r="AM505" s="211"/>
      <c r="AN505" s="211"/>
      <c r="AO505" s="247">
        <f>SUMPRODUCT(LEN($M505:$AE508)-LEN(SUBSTITUTE($M505:$AE508,"A", "")))</f>
        <v>0</v>
      </c>
      <c r="AP505" s="240">
        <f>SUMPRODUCT(LEN($AH505:$AH508)-LEN(SUBSTITUTE($AH505:$AH508,"A", "")))</f>
        <v>0</v>
      </c>
      <c r="AQ505" s="237">
        <f>SUMPRODUCT(LEN($AG505:$AG508)-LEN(SUBSTITUTE($AG505:$AG508,"A", "")))</f>
        <v>0</v>
      </c>
      <c r="AR505" s="234">
        <f>SUMPRODUCT(LEN($M505:$AE508)-LEN(SUBSTITUTE($M505:$AE508,"S", "")))</f>
        <v>0</v>
      </c>
      <c r="AS505" s="240">
        <f>SUMPRODUCT(LEN($AH505:$AH508)-LEN(SUBSTITUTE($AH505:$AH508,"S", "")))</f>
        <v>0</v>
      </c>
      <c r="AT505" s="237">
        <f>SUMPRODUCT(LEN($AG505:$AG508)-LEN(SUBSTITUTE($AG505:$AG508,"S", "")))</f>
        <v>0</v>
      </c>
      <c r="AU505" s="234">
        <f>SUMPRODUCT(LEN($M505:$AE508)-LEN(SUBSTITUTE($M505:$AE508,"F", "")))</f>
        <v>0</v>
      </c>
      <c r="AV505" s="240">
        <f>SUMPRODUCT(LEN($AH505:$AH508)-LEN(SUBSTITUTE($AH505:$AH508,"F", "")))</f>
        <v>0</v>
      </c>
      <c r="AW505" s="237">
        <f>SUMPRODUCT(LEN($AG505:$AG508)-LEN(SUBSTITUTE($AG505:$AG508,"F", "")))</f>
        <v>0</v>
      </c>
      <c r="AX505" s="234">
        <f>SUMPRODUCT(LEN($M505:$AE508)-LEN(SUBSTITUTE($M505:$AE508,"G", "")))</f>
        <v>0</v>
      </c>
      <c r="AY505" s="240">
        <f>SUMPRODUCT(LEN($AH505:$AH508)-LEN(SUBSTITUTE($AH505:$AH508,"G", "")))</f>
        <v>0</v>
      </c>
      <c r="AZ505" s="237">
        <f>SUMPRODUCT(LEN($AG505:$AG508)-LEN(SUBSTITUTE($AG505:$AG508,"G", "")))</f>
        <v>0</v>
      </c>
      <c r="BA505" s="234">
        <f>SUMPRODUCT(LEN($M505:$AE508)-LEN(SUBSTITUTE($M505:$AE508,"M", "")))</f>
        <v>0</v>
      </c>
      <c r="BB505" s="240">
        <f>SUMPRODUCT(LEN($AH505:$AH508)-LEN(SUBSTITUTE($AH505:$AH508,"M", "")))</f>
        <v>0</v>
      </c>
      <c r="BC505" s="237">
        <f>SUMPRODUCT(LEN($AG505:$AG508)-LEN(SUBSTITUTE($AG505:$AG508,"M", "")))</f>
        <v>0</v>
      </c>
      <c r="BD505" s="291">
        <f>SUMPRODUCT(LEN($AI505:$AI508)-LEN(SUBSTITUTE($AI505:$AI508,"S", "")))</f>
        <v>0</v>
      </c>
      <c r="BE505" s="294">
        <f>SUMPRODUCT(LEN($AI505:$AI508)-LEN(SUBSTITUTE($AI505:$AI508,"F", "")))</f>
        <v>0</v>
      </c>
      <c r="BF505" s="294">
        <f>SUMPRODUCT(LEN($AI505:$AI508)-LEN(SUBSTITUTE($AI505:$AI508,"G", "")))</f>
        <v>0</v>
      </c>
      <c r="BG505" s="297">
        <f>SUMPRODUCT(LEN($AI505:$AI508)-LEN(SUBSTITUTE($AI505:$AI508,"M", "")))</f>
        <v>0</v>
      </c>
    </row>
    <row r="506" spans="2:60" ht="28.15" hidden="1" customHeight="1" outlineLevel="1" collapsed="1" thickBot="1">
      <c r="B506" s="34"/>
      <c r="C506" s="266"/>
      <c r="D506" s="43"/>
      <c r="E506" s="42"/>
      <c r="F506" s="42"/>
      <c r="G506" s="41"/>
      <c r="H506" s="260"/>
      <c r="I506" s="270"/>
      <c r="J506" s="270"/>
      <c r="K506" s="270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52"/>
      <c r="AK506" s="255"/>
      <c r="AL506" s="23"/>
      <c r="AM506" s="211"/>
      <c r="AN506" s="211"/>
      <c r="AO506" s="248"/>
      <c r="AP506" s="241"/>
      <c r="AQ506" s="238"/>
      <c r="AR506" s="235"/>
      <c r="AS506" s="241"/>
      <c r="AT506" s="238"/>
      <c r="AU506" s="235"/>
      <c r="AV506" s="241"/>
      <c r="AW506" s="238"/>
      <c r="AX506" s="235"/>
      <c r="AY506" s="241"/>
      <c r="AZ506" s="238"/>
      <c r="BA506" s="235"/>
      <c r="BB506" s="241"/>
      <c r="BC506" s="238"/>
      <c r="BD506" s="292"/>
      <c r="BE506" s="295"/>
      <c r="BF506" s="295"/>
      <c r="BG506" s="298"/>
    </row>
    <row r="507" spans="2:60" ht="28.15" hidden="1" customHeight="1" outlineLevel="1" collapsed="1">
      <c r="B507" s="34"/>
      <c r="C507" s="267"/>
      <c r="D507" s="33"/>
      <c r="E507" s="32"/>
      <c r="F507" s="32"/>
      <c r="G507" s="31"/>
      <c r="H507" s="257"/>
      <c r="I507" s="271"/>
      <c r="J507" s="271"/>
      <c r="K507" s="271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52"/>
      <c r="AK507" s="255"/>
      <c r="AL507" s="23"/>
      <c r="AM507" s="211"/>
      <c r="AN507" s="211"/>
      <c r="AO507" s="248"/>
      <c r="AP507" s="241"/>
      <c r="AQ507" s="238"/>
      <c r="AR507" s="235"/>
      <c r="AS507" s="241"/>
      <c r="AT507" s="238"/>
      <c r="AU507" s="235"/>
      <c r="AV507" s="241"/>
      <c r="AW507" s="238"/>
      <c r="AX507" s="235"/>
      <c r="AY507" s="241"/>
      <c r="AZ507" s="238"/>
      <c r="BA507" s="235"/>
      <c r="BB507" s="241"/>
      <c r="BC507" s="238"/>
      <c r="BD507" s="292"/>
      <c r="BE507" s="295"/>
      <c r="BF507" s="295"/>
      <c r="BG507" s="298"/>
    </row>
    <row r="508" spans="2:60" ht="28.15" hidden="1" customHeight="1" outlineLevel="1" collapsed="1" thickBot="1">
      <c r="B508" s="34"/>
      <c r="C508" s="273"/>
      <c r="D508" s="64"/>
      <c r="E508" s="63"/>
      <c r="F508" s="63"/>
      <c r="G508" s="62"/>
      <c r="H508" s="258"/>
      <c r="I508" s="274"/>
      <c r="J508" s="274"/>
      <c r="K508" s="274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53"/>
      <c r="AK508" s="256"/>
      <c r="AL508" s="55"/>
      <c r="AM508" s="211"/>
      <c r="AN508" s="211"/>
      <c r="AO508" s="249"/>
      <c r="AP508" s="242"/>
      <c r="AQ508" s="239"/>
      <c r="AR508" s="236"/>
      <c r="AS508" s="242"/>
      <c r="AT508" s="239"/>
      <c r="AU508" s="236"/>
      <c r="AV508" s="242"/>
      <c r="AW508" s="239"/>
      <c r="AX508" s="236"/>
      <c r="AY508" s="242"/>
      <c r="AZ508" s="239"/>
      <c r="BA508" s="236"/>
      <c r="BB508" s="242"/>
      <c r="BC508" s="239"/>
      <c r="BD508" s="293"/>
      <c r="BE508" s="296"/>
      <c r="BF508" s="296"/>
      <c r="BG508" s="299"/>
    </row>
    <row r="509" spans="2:60" ht="28.15" hidden="1" customHeight="1" outlineLevel="1" collapsed="1">
      <c r="B509" s="34"/>
      <c r="C509" s="265">
        <v>3</v>
      </c>
      <c r="D509" s="54"/>
      <c r="E509" s="53"/>
      <c r="F509" s="53"/>
      <c r="G509" s="52"/>
      <c r="H509" s="259"/>
      <c r="I509" s="269"/>
      <c r="J509" s="269"/>
      <c r="K509" s="269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44"/>
      <c r="AK509" s="244"/>
      <c r="AL509" s="44"/>
      <c r="AM509" s="211"/>
      <c r="AN509" s="211"/>
      <c r="AO509" s="247">
        <f>SUMPRODUCT(LEN($M509:$AE512)-LEN(SUBSTITUTE($M509:$AE512,"A", "")))</f>
        <v>0</v>
      </c>
      <c r="AP509" s="240">
        <f>SUMPRODUCT(LEN($AH509:$AH512)-LEN(SUBSTITUTE($AH509:$AH512,"A", "")))</f>
        <v>0</v>
      </c>
      <c r="AQ509" s="237">
        <f>SUMPRODUCT(LEN($AG509:$AG512)-LEN(SUBSTITUTE($AG509:$AG512,"A", "")))</f>
        <v>0</v>
      </c>
      <c r="AR509" s="234">
        <f>SUMPRODUCT(LEN($M509:$AE512)-LEN(SUBSTITUTE($M509:$AE512,"S", "")))</f>
        <v>0</v>
      </c>
      <c r="AS509" s="240">
        <f>SUMPRODUCT(LEN($AH509:$AH512)-LEN(SUBSTITUTE($AH509:$AH512,"S", "")))</f>
        <v>0</v>
      </c>
      <c r="AT509" s="237">
        <f>SUMPRODUCT(LEN($AG509:$AG512)-LEN(SUBSTITUTE($AG509:$AG512,"S", "")))</f>
        <v>0</v>
      </c>
      <c r="AU509" s="234">
        <f>SUMPRODUCT(LEN($M509:$AE512)-LEN(SUBSTITUTE($M509:$AE512,"F", "")))</f>
        <v>0</v>
      </c>
      <c r="AV509" s="240">
        <f>SUMPRODUCT(LEN($AH509:$AH512)-LEN(SUBSTITUTE($AH509:$AH512,"F", "")))</f>
        <v>0</v>
      </c>
      <c r="AW509" s="237">
        <f>SUMPRODUCT(LEN($AG509:$AG512)-LEN(SUBSTITUTE($AG509:$AG512,"F", "")))</f>
        <v>0</v>
      </c>
      <c r="AX509" s="234">
        <f>SUMPRODUCT(LEN($M509:$AE512)-LEN(SUBSTITUTE($M509:$AE512,"G", "")))</f>
        <v>0</v>
      </c>
      <c r="AY509" s="240">
        <f>SUMPRODUCT(LEN($AH509:$AH512)-LEN(SUBSTITUTE($AH509:$AH512,"G", "")))</f>
        <v>0</v>
      </c>
      <c r="AZ509" s="237">
        <f>SUMPRODUCT(LEN($AG509:$AG512)-LEN(SUBSTITUTE($AG509:$AG512,"G", "")))</f>
        <v>0</v>
      </c>
      <c r="BA509" s="234">
        <f>SUMPRODUCT(LEN($M509:$AE512)-LEN(SUBSTITUTE($M509:$AE512,"M", "")))</f>
        <v>0</v>
      </c>
      <c r="BB509" s="240">
        <f>SUMPRODUCT(LEN($AH509:$AH512)-LEN(SUBSTITUTE($AH509:$AH512,"M", "")))</f>
        <v>0</v>
      </c>
      <c r="BC509" s="237">
        <f>SUMPRODUCT(LEN($AG509:$AG512)-LEN(SUBSTITUTE($AG509:$AG512,"M", "")))</f>
        <v>0</v>
      </c>
      <c r="BD509" s="291">
        <f>SUMPRODUCT(LEN($AI509:$AI512)-LEN(SUBSTITUTE($AI509:$AI512,"S", "")))</f>
        <v>0</v>
      </c>
      <c r="BE509" s="294">
        <f>SUMPRODUCT(LEN($AI509:$AI512)-LEN(SUBSTITUTE($AI509:$AI512,"F", "")))</f>
        <v>0</v>
      </c>
      <c r="BF509" s="294">
        <f>SUMPRODUCT(LEN($AI509:$AI512)-LEN(SUBSTITUTE($AI509:$AI512,"G", "")))</f>
        <v>0</v>
      </c>
      <c r="BG509" s="297">
        <f>SUMPRODUCT(LEN($AI509:$AI512)-LEN(SUBSTITUTE($AI509:$AI512,"M", "")))</f>
        <v>0</v>
      </c>
    </row>
    <row r="510" spans="2:60" ht="28.15" hidden="1" customHeight="1" outlineLevel="1" collapsed="1" thickBot="1">
      <c r="B510" s="34"/>
      <c r="C510" s="266"/>
      <c r="D510" s="43"/>
      <c r="E510" s="42"/>
      <c r="F510" s="42"/>
      <c r="G510" s="41"/>
      <c r="H510" s="260"/>
      <c r="I510" s="270"/>
      <c r="J510" s="270"/>
      <c r="K510" s="270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45"/>
      <c r="AK510" s="245"/>
      <c r="AL510" s="23"/>
      <c r="AM510" s="211"/>
      <c r="AN510" s="211"/>
      <c r="AO510" s="248"/>
      <c r="AP510" s="241"/>
      <c r="AQ510" s="238"/>
      <c r="AR510" s="235"/>
      <c r="AS510" s="241"/>
      <c r="AT510" s="238"/>
      <c r="AU510" s="235"/>
      <c r="AV510" s="241"/>
      <c r="AW510" s="238"/>
      <c r="AX510" s="235"/>
      <c r="AY510" s="241"/>
      <c r="AZ510" s="238"/>
      <c r="BA510" s="235"/>
      <c r="BB510" s="241"/>
      <c r="BC510" s="238"/>
      <c r="BD510" s="292"/>
      <c r="BE510" s="295"/>
      <c r="BF510" s="295"/>
      <c r="BG510" s="298"/>
    </row>
    <row r="511" spans="2:60" ht="28.15" hidden="1" customHeight="1" outlineLevel="1" collapsed="1">
      <c r="B511" s="34"/>
      <c r="C511" s="267"/>
      <c r="D511" s="33"/>
      <c r="E511" s="32"/>
      <c r="F511" s="32"/>
      <c r="G511" s="31"/>
      <c r="H511" s="257"/>
      <c r="I511" s="271"/>
      <c r="J511" s="271"/>
      <c r="K511" s="271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45"/>
      <c r="AK511" s="245"/>
      <c r="AL511" s="23"/>
      <c r="AM511" s="211"/>
      <c r="AN511" s="211"/>
      <c r="AO511" s="248"/>
      <c r="AP511" s="241"/>
      <c r="AQ511" s="238"/>
      <c r="AR511" s="235"/>
      <c r="AS511" s="241"/>
      <c r="AT511" s="238"/>
      <c r="AU511" s="235"/>
      <c r="AV511" s="241"/>
      <c r="AW511" s="238"/>
      <c r="AX511" s="235"/>
      <c r="AY511" s="241"/>
      <c r="AZ511" s="238"/>
      <c r="BA511" s="235"/>
      <c r="BB511" s="241"/>
      <c r="BC511" s="238"/>
      <c r="BD511" s="292"/>
      <c r="BE511" s="295"/>
      <c r="BF511" s="295"/>
      <c r="BG511" s="298"/>
    </row>
    <row r="512" spans="2:60" ht="28.15" hidden="1" customHeight="1" outlineLevel="1" collapsed="1" thickBot="1">
      <c r="B512" s="22"/>
      <c r="C512" s="268"/>
      <c r="D512" s="21"/>
      <c r="E512" s="20"/>
      <c r="F512" s="20"/>
      <c r="G512" s="19"/>
      <c r="H512" s="258"/>
      <c r="I512" s="272"/>
      <c r="J512" s="272"/>
      <c r="K512" s="27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46"/>
      <c r="AK512" s="246"/>
      <c r="AL512" s="11"/>
      <c r="AM512" s="211"/>
      <c r="AN512" s="211"/>
      <c r="AO512" s="249"/>
      <c r="AP512" s="242"/>
      <c r="AQ512" s="239"/>
      <c r="AR512" s="236"/>
      <c r="AS512" s="242"/>
      <c r="AT512" s="239"/>
      <c r="AU512" s="236"/>
      <c r="AV512" s="242"/>
      <c r="AW512" s="239"/>
      <c r="AX512" s="236"/>
      <c r="AY512" s="242"/>
      <c r="AZ512" s="239"/>
      <c r="BA512" s="236"/>
      <c r="BB512" s="242"/>
      <c r="BC512" s="239"/>
      <c r="BD512" s="293"/>
      <c r="BE512" s="296"/>
      <c r="BF512" s="296"/>
      <c r="BG512" s="299"/>
    </row>
    <row r="513" spans="2:60" ht="85.9" hidden="1" customHeight="1" collapsed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29" t="s">
        <v>287</v>
      </c>
      <c r="M513" s="278"/>
      <c r="N513" s="229" t="s">
        <v>286</v>
      </c>
      <c r="O513" s="278"/>
      <c r="P513" s="229" t="s">
        <v>286</v>
      </c>
      <c r="Q513" s="230"/>
      <c r="R513" s="229" t="s">
        <v>286</v>
      </c>
      <c r="S513" s="230"/>
      <c r="T513" s="229" t="s">
        <v>286</v>
      </c>
      <c r="U513" s="230"/>
      <c r="V513" s="229" t="s">
        <v>286</v>
      </c>
      <c r="W513" s="230"/>
      <c r="X513" s="229" t="s">
        <v>286</v>
      </c>
      <c r="Y513" s="230"/>
      <c r="Z513" s="229" t="s">
        <v>286</v>
      </c>
      <c r="AA513" s="230"/>
      <c r="AB513" s="229" t="s">
        <v>286</v>
      </c>
      <c r="AC513" s="230"/>
      <c r="AD513" s="229" t="s">
        <v>286</v>
      </c>
      <c r="AE513" s="230"/>
      <c r="AF513" s="243" t="s">
        <v>285</v>
      </c>
      <c r="AG513" s="230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75"/>
      <c r="F514" s="276"/>
      <c r="G514" s="277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 outlineLevel="1">
      <c r="B515" s="34"/>
      <c r="C515" s="265">
        <v>1</v>
      </c>
      <c r="D515" s="54"/>
      <c r="E515" s="53"/>
      <c r="F515" s="53"/>
      <c r="G515" s="52"/>
      <c r="H515" s="259"/>
      <c r="I515" s="269"/>
      <c r="J515" s="269"/>
      <c r="K515" s="269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44"/>
      <c r="AK515" s="244"/>
      <c r="AL515" s="44"/>
      <c r="AM515" s="211"/>
      <c r="AN515" s="211"/>
      <c r="AO515" s="247">
        <f>SUMPRODUCT(LEN($M515:$AE518)-LEN(SUBSTITUTE($M515:$AE518,"A", "")))</f>
        <v>0</v>
      </c>
      <c r="AP515" s="240">
        <f>SUMPRODUCT(LEN($AH515:$AH518)-LEN(SUBSTITUTE($AH515:$AH518,"A", "")))</f>
        <v>0</v>
      </c>
      <c r="AQ515" s="237">
        <f>SUMPRODUCT(LEN($AG515:$AG518)-LEN(SUBSTITUTE($AG515:$AG518,"A", "")))</f>
        <v>0</v>
      </c>
      <c r="AR515" s="234">
        <f>SUMPRODUCT(LEN($M515:$AE518)-LEN(SUBSTITUTE($M515:$AE518,"S", "")))</f>
        <v>0</v>
      </c>
      <c r="AS515" s="240">
        <f>SUMPRODUCT(LEN($AH515:$AH518)-LEN(SUBSTITUTE($AH515:$AH518,"S", "")))</f>
        <v>0</v>
      </c>
      <c r="AT515" s="237">
        <f>SUMPRODUCT(LEN($AG515:$AG518)-LEN(SUBSTITUTE($AG515:$AG518,"S", "")))</f>
        <v>0</v>
      </c>
      <c r="AU515" s="234">
        <f>SUMPRODUCT(LEN($M515:$AE518)-LEN(SUBSTITUTE($M515:$AE518,"F", "")))</f>
        <v>0</v>
      </c>
      <c r="AV515" s="240">
        <f>SUMPRODUCT(LEN($AH515:$AH518)-LEN(SUBSTITUTE($AH515:$AH518,"F", "")))</f>
        <v>0</v>
      </c>
      <c r="AW515" s="237">
        <f>SUMPRODUCT(LEN($AG515:$AG518)-LEN(SUBSTITUTE($AG515:$AG518,"F", "")))</f>
        <v>0</v>
      </c>
      <c r="AX515" s="234">
        <f>SUMPRODUCT(LEN($M515:$AE518)-LEN(SUBSTITUTE($M515:$AE518,"G", "")))</f>
        <v>0</v>
      </c>
      <c r="AY515" s="240">
        <f>SUMPRODUCT(LEN($AH515:$AH518)-LEN(SUBSTITUTE($AH515:$AH518,"G", "")))</f>
        <v>0</v>
      </c>
      <c r="AZ515" s="237">
        <f>SUMPRODUCT(LEN($AG515:$AG518)-LEN(SUBSTITUTE($AG515:$AG518,"G", "")))</f>
        <v>0</v>
      </c>
      <c r="BA515" s="234">
        <f>SUMPRODUCT(LEN($M515:$AE518)-LEN(SUBSTITUTE($M515:$AE518,"M", "")))</f>
        <v>0</v>
      </c>
      <c r="BB515" s="240">
        <f>SUMPRODUCT(LEN($AH515:$AH518)-LEN(SUBSTITUTE($AH515:$AH518,"M", "")))</f>
        <v>0</v>
      </c>
      <c r="BC515" s="237">
        <f>SUMPRODUCT(LEN($AG515:$AG518)-LEN(SUBSTITUTE($AG515:$AG518,"M", "")))</f>
        <v>0</v>
      </c>
      <c r="BD515" s="291">
        <f>SUMPRODUCT(LEN($AI515:$AI518)-LEN(SUBSTITUTE($AI515:$AI518,"S", "")))</f>
        <v>0</v>
      </c>
      <c r="BE515" s="294">
        <f>SUMPRODUCT(LEN($AI515:$AI518)-LEN(SUBSTITUTE($AI515:$AI518,"F", "")))</f>
        <v>0</v>
      </c>
      <c r="BF515" s="294">
        <f>SUMPRODUCT(LEN($AI515:$AI518)-LEN(SUBSTITUTE($AI515:$AI518,"G", "")))</f>
        <v>0</v>
      </c>
      <c r="BG515" s="297">
        <f>SUMPRODUCT(LEN($AI515:$AI518)-LEN(SUBSTITUTE($AI515:$AI518,"M", "")))</f>
        <v>0</v>
      </c>
    </row>
    <row r="516" spans="2:60" ht="28.15" hidden="1" customHeight="1" outlineLevel="1" collapsed="1" thickBot="1">
      <c r="B516" s="34"/>
      <c r="C516" s="266"/>
      <c r="D516" s="43"/>
      <c r="E516" s="42"/>
      <c r="F516" s="42"/>
      <c r="G516" s="41"/>
      <c r="H516" s="260"/>
      <c r="I516" s="270"/>
      <c r="J516" s="270"/>
      <c r="K516" s="270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45"/>
      <c r="AK516" s="245"/>
      <c r="AL516" s="23"/>
      <c r="AM516" s="211"/>
      <c r="AN516" s="211"/>
      <c r="AO516" s="248"/>
      <c r="AP516" s="241"/>
      <c r="AQ516" s="238"/>
      <c r="AR516" s="235"/>
      <c r="AS516" s="241"/>
      <c r="AT516" s="238"/>
      <c r="AU516" s="235"/>
      <c r="AV516" s="241"/>
      <c r="AW516" s="238"/>
      <c r="AX516" s="235"/>
      <c r="AY516" s="241"/>
      <c r="AZ516" s="238"/>
      <c r="BA516" s="235"/>
      <c r="BB516" s="241"/>
      <c r="BC516" s="238"/>
      <c r="BD516" s="292"/>
      <c r="BE516" s="295"/>
      <c r="BF516" s="295"/>
      <c r="BG516" s="298"/>
    </row>
    <row r="517" spans="2:60" ht="28.15" hidden="1" customHeight="1" outlineLevel="1" collapsed="1">
      <c r="B517" s="34"/>
      <c r="C517" s="267"/>
      <c r="D517" s="33"/>
      <c r="E517" s="32"/>
      <c r="F517" s="32"/>
      <c r="G517" s="31"/>
      <c r="H517" s="257"/>
      <c r="I517" s="271"/>
      <c r="J517" s="271"/>
      <c r="K517" s="271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45"/>
      <c r="AK517" s="245"/>
      <c r="AL517" s="23"/>
      <c r="AM517" s="211"/>
      <c r="AN517" s="211"/>
      <c r="AO517" s="248"/>
      <c r="AP517" s="241"/>
      <c r="AQ517" s="238"/>
      <c r="AR517" s="235"/>
      <c r="AS517" s="241"/>
      <c r="AT517" s="238"/>
      <c r="AU517" s="235"/>
      <c r="AV517" s="241"/>
      <c r="AW517" s="238"/>
      <c r="AX517" s="235"/>
      <c r="AY517" s="241"/>
      <c r="AZ517" s="238"/>
      <c r="BA517" s="235"/>
      <c r="BB517" s="241"/>
      <c r="BC517" s="238"/>
      <c r="BD517" s="292"/>
      <c r="BE517" s="295"/>
      <c r="BF517" s="295"/>
      <c r="BG517" s="298"/>
    </row>
    <row r="518" spans="2:60" ht="28.15" hidden="1" customHeight="1" outlineLevel="1" collapsed="1" thickBot="1">
      <c r="B518" s="34"/>
      <c r="C518" s="273"/>
      <c r="D518" s="64"/>
      <c r="E518" s="63"/>
      <c r="F518" s="63"/>
      <c r="G518" s="62"/>
      <c r="H518" s="258"/>
      <c r="I518" s="274"/>
      <c r="J518" s="274"/>
      <c r="K518" s="274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50"/>
      <c r="AK518" s="250"/>
      <c r="AL518" s="55"/>
      <c r="AM518" s="211"/>
      <c r="AN518" s="211"/>
      <c r="AO518" s="249"/>
      <c r="AP518" s="242"/>
      <c r="AQ518" s="239"/>
      <c r="AR518" s="236"/>
      <c r="AS518" s="242"/>
      <c r="AT518" s="239"/>
      <c r="AU518" s="236"/>
      <c r="AV518" s="242"/>
      <c r="AW518" s="239"/>
      <c r="AX518" s="236"/>
      <c r="AY518" s="242"/>
      <c r="AZ518" s="239"/>
      <c r="BA518" s="236"/>
      <c r="BB518" s="242"/>
      <c r="BC518" s="239"/>
      <c r="BD518" s="293"/>
      <c r="BE518" s="296"/>
      <c r="BF518" s="296"/>
      <c r="BG518" s="299"/>
    </row>
    <row r="519" spans="2:60" ht="28.15" hidden="1" customHeight="1" outlineLevel="1" collapsed="1">
      <c r="B519" s="34"/>
      <c r="C519" s="265">
        <v>2</v>
      </c>
      <c r="D519" s="54"/>
      <c r="E519" s="53"/>
      <c r="F519" s="53"/>
      <c r="G519" s="52"/>
      <c r="H519" s="259"/>
      <c r="I519" s="269"/>
      <c r="J519" s="269"/>
      <c r="K519" s="269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51"/>
      <c r="AK519" s="254"/>
      <c r="AL519" s="44"/>
      <c r="AM519" s="211"/>
      <c r="AN519" s="211"/>
      <c r="AO519" s="247">
        <f>SUMPRODUCT(LEN($M519:$AE522)-LEN(SUBSTITUTE($M519:$AE522,"A", "")))</f>
        <v>0</v>
      </c>
      <c r="AP519" s="240">
        <f>SUMPRODUCT(LEN($AH519:$AH522)-LEN(SUBSTITUTE($AH519:$AH522,"A", "")))</f>
        <v>0</v>
      </c>
      <c r="AQ519" s="237">
        <f>SUMPRODUCT(LEN($AG519:$AG522)-LEN(SUBSTITUTE($AG519:$AG522,"A", "")))</f>
        <v>0</v>
      </c>
      <c r="AR519" s="234">
        <f>SUMPRODUCT(LEN($M519:$AE522)-LEN(SUBSTITUTE($M519:$AE522,"S", "")))</f>
        <v>0</v>
      </c>
      <c r="AS519" s="240">
        <f>SUMPRODUCT(LEN($AH519:$AH522)-LEN(SUBSTITUTE($AH519:$AH522,"S", "")))</f>
        <v>0</v>
      </c>
      <c r="AT519" s="237">
        <f>SUMPRODUCT(LEN($AG519:$AG522)-LEN(SUBSTITUTE($AG519:$AG522,"S", "")))</f>
        <v>0</v>
      </c>
      <c r="AU519" s="234">
        <f>SUMPRODUCT(LEN($M519:$AE522)-LEN(SUBSTITUTE($M519:$AE522,"F", "")))</f>
        <v>0</v>
      </c>
      <c r="AV519" s="240">
        <f>SUMPRODUCT(LEN($AH519:$AH522)-LEN(SUBSTITUTE($AH519:$AH522,"F", "")))</f>
        <v>0</v>
      </c>
      <c r="AW519" s="237">
        <f>SUMPRODUCT(LEN($AG519:$AG522)-LEN(SUBSTITUTE($AG519:$AG522,"F", "")))</f>
        <v>0</v>
      </c>
      <c r="AX519" s="234">
        <f>SUMPRODUCT(LEN($M519:$AE522)-LEN(SUBSTITUTE($M519:$AE522,"G", "")))</f>
        <v>0</v>
      </c>
      <c r="AY519" s="240">
        <f>SUMPRODUCT(LEN($AH519:$AH522)-LEN(SUBSTITUTE($AH519:$AH522,"G", "")))</f>
        <v>0</v>
      </c>
      <c r="AZ519" s="237">
        <f>SUMPRODUCT(LEN($AG519:$AG522)-LEN(SUBSTITUTE($AG519:$AG522,"G", "")))</f>
        <v>0</v>
      </c>
      <c r="BA519" s="234">
        <f>SUMPRODUCT(LEN($M519:$AE522)-LEN(SUBSTITUTE($M519:$AE522,"M", "")))</f>
        <v>0</v>
      </c>
      <c r="BB519" s="240">
        <f>SUMPRODUCT(LEN($AH519:$AH522)-LEN(SUBSTITUTE($AH519:$AH522,"M", "")))</f>
        <v>0</v>
      </c>
      <c r="BC519" s="237">
        <f>SUMPRODUCT(LEN($AG519:$AG522)-LEN(SUBSTITUTE($AG519:$AG522,"M", "")))</f>
        <v>0</v>
      </c>
      <c r="BD519" s="291">
        <f>SUMPRODUCT(LEN($AI519:$AI522)-LEN(SUBSTITUTE($AI519:$AI522,"S", "")))</f>
        <v>0</v>
      </c>
      <c r="BE519" s="294">
        <f>SUMPRODUCT(LEN($AI519:$AI522)-LEN(SUBSTITUTE($AI519:$AI522,"F", "")))</f>
        <v>0</v>
      </c>
      <c r="BF519" s="294">
        <f>SUMPRODUCT(LEN($AI519:$AI522)-LEN(SUBSTITUTE($AI519:$AI522,"G", "")))</f>
        <v>0</v>
      </c>
      <c r="BG519" s="297">
        <f>SUMPRODUCT(LEN($AI519:$AI522)-LEN(SUBSTITUTE($AI519:$AI522,"M", "")))</f>
        <v>0</v>
      </c>
    </row>
    <row r="520" spans="2:60" ht="28.15" hidden="1" customHeight="1" outlineLevel="1" collapsed="1" thickBot="1">
      <c r="B520" s="34"/>
      <c r="C520" s="266"/>
      <c r="D520" s="43"/>
      <c r="E520" s="42"/>
      <c r="F520" s="42"/>
      <c r="G520" s="41"/>
      <c r="H520" s="260"/>
      <c r="I520" s="270"/>
      <c r="J520" s="270"/>
      <c r="K520" s="270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52"/>
      <c r="AK520" s="255"/>
      <c r="AL520" s="23"/>
      <c r="AM520" s="211"/>
      <c r="AN520" s="211"/>
      <c r="AO520" s="248"/>
      <c r="AP520" s="241"/>
      <c r="AQ520" s="238"/>
      <c r="AR520" s="235"/>
      <c r="AS520" s="241"/>
      <c r="AT520" s="238"/>
      <c r="AU520" s="235"/>
      <c r="AV520" s="241"/>
      <c r="AW520" s="238"/>
      <c r="AX520" s="235"/>
      <c r="AY520" s="241"/>
      <c r="AZ520" s="238"/>
      <c r="BA520" s="235"/>
      <c r="BB520" s="241"/>
      <c r="BC520" s="238"/>
      <c r="BD520" s="292"/>
      <c r="BE520" s="295"/>
      <c r="BF520" s="295"/>
      <c r="BG520" s="298"/>
    </row>
    <row r="521" spans="2:60" ht="28.15" hidden="1" customHeight="1" outlineLevel="1" collapsed="1">
      <c r="B521" s="34"/>
      <c r="C521" s="267"/>
      <c r="D521" s="33"/>
      <c r="E521" s="32"/>
      <c r="F521" s="32"/>
      <c r="G521" s="31"/>
      <c r="H521" s="257"/>
      <c r="I521" s="271"/>
      <c r="J521" s="271"/>
      <c r="K521" s="271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52"/>
      <c r="AK521" s="255"/>
      <c r="AL521" s="23"/>
      <c r="AM521" s="211"/>
      <c r="AN521" s="211"/>
      <c r="AO521" s="248"/>
      <c r="AP521" s="241"/>
      <c r="AQ521" s="238"/>
      <c r="AR521" s="235"/>
      <c r="AS521" s="241"/>
      <c r="AT521" s="238"/>
      <c r="AU521" s="235"/>
      <c r="AV521" s="241"/>
      <c r="AW521" s="238"/>
      <c r="AX521" s="235"/>
      <c r="AY521" s="241"/>
      <c r="AZ521" s="238"/>
      <c r="BA521" s="235"/>
      <c r="BB521" s="241"/>
      <c r="BC521" s="238"/>
      <c r="BD521" s="292"/>
      <c r="BE521" s="295"/>
      <c r="BF521" s="295"/>
      <c r="BG521" s="298"/>
    </row>
    <row r="522" spans="2:60" ht="28.15" hidden="1" customHeight="1" outlineLevel="1" collapsed="1" thickBot="1">
      <c r="B522" s="34"/>
      <c r="C522" s="273"/>
      <c r="D522" s="64"/>
      <c r="E522" s="63"/>
      <c r="F522" s="63"/>
      <c r="G522" s="62"/>
      <c r="H522" s="258"/>
      <c r="I522" s="274"/>
      <c r="J522" s="274"/>
      <c r="K522" s="274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53"/>
      <c r="AK522" s="256"/>
      <c r="AL522" s="55"/>
      <c r="AM522" s="211"/>
      <c r="AN522" s="211"/>
      <c r="AO522" s="249"/>
      <c r="AP522" s="242"/>
      <c r="AQ522" s="239"/>
      <c r="AR522" s="236"/>
      <c r="AS522" s="242"/>
      <c r="AT522" s="239"/>
      <c r="AU522" s="236"/>
      <c r="AV522" s="242"/>
      <c r="AW522" s="239"/>
      <c r="AX522" s="236"/>
      <c r="AY522" s="242"/>
      <c r="AZ522" s="239"/>
      <c r="BA522" s="236"/>
      <c r="BB522" s="242"/>
      <c r="BC522" s="239"/>
      <c r="BD522" s="293"/>
      <c r="BE522" s="296"/>
      <c r="BF522" s="296"/>
      <c r="BG522" s="299"/>
    </row>
    <row r="523" spans="2:60" ht="28.15" hidden="1" customHeight="1" outlineLevel="1" collapsed="1">
      <c r="B523" s="34"/>
      <c r="C523" s="265">
        <v>3</v>
      </c>
      <c r="D523" s="54"/>
      <c r="E523" s="53"/>
      <c r="F523" s="53"/>
      <c r="G523" s="52"/>
      <c r="H523" s="259"/>
      <c r="I523" s="269"/>
      <c r="J523" s="269"/>
      <c r="K523" s="269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44"/>
      <c r="AK523" s="244"/>
      <c r="AL523" s="44"/>
      <c r="AM523" s="211"/>
      <c r="AN523" s="211"/>
      <c r="AO523" s="247">
        <f>SUMPRODUCT(LEN($M523:$AE526)-LEN(SUBSTITUTE($M523:$AE526,"A", "")))</f>
        <v>0</v>
      </c>
      <c r="AP523" s="240">
        <f>SUMPRODUCT(LEN($AH523:$AH526)-LEN(SUBSTITUTE($AH523:$AH526,"A", "")))</f>
        <v>0</v>
      </c>
      <c r="AQ523" s="237">
        <f>SUMPRODUCT(LEN($AG523:$AG526)-LEN(SUBSTITUTE($AG523:$AG526,"A", "")))</f>
        <v>0</v>
      </c>
      <c r="AR523" s="234">
        <f>SUMPRODUCT(LEN($M523:$AE526)-LEN(SUBSTITUTE($M523:$AE526,"S", "")))</f>
        <v>0</v>
      </c>
      <c r="AS523" s="240">
        <f>SUMPRODUCT(LEN($AH523:$AH526)-LEN(SUBSTITUTE($AH523:$AH526,"S", "")))</f>
        <v>0</v>
      </c>
      <c r="AT523" s="237">
        <f>SUMPRODUCT(LEN($AG523:$AG526)-LEN(SUBSTITUTE($AG523:$AG526,"S", "")))</f>
        <v>0</v>
      </c>
      <c r="AU523" s="234">
        <f>SUMPRODUCT(LEN($M523:$AE526)-LEN(SUBSTITUTE($M523:$AE526,"F", "")))</f>
        <v>0</v>
      </c>
      <c r="AV523" s="240">
        <f>SUMPRODUCT(LEN($AH523:$AH526)-LEN(SUBSTITUTE($AH523:$AH526,"F", "")))</f>
        <v>0</v>
      </c>
      <c r="AW523" s="237">
        <f>SUMPRODUCT(LEN($AG523:$AG526)-LEN(SUBSTITUTE($AG523:$AG526,"F", "")))</f>
        <v>0</v>
      </c>
      <c r="AX523" s="234">
        <f>SUMPRODUCT(LEN($M523:$AE526)-LEN(SUBSTITUTE($M523:$AE526,"G", "")))</f>
        <v>0</v>
      </c>
      <c r="AY523" s="240">
        <f>SUMPRODUCT(LEN($AH523:$AH526)-LEN(SUBSTITUTE($AH523:$AH526,"G", "")))</f>
        <v>0</v>
      </c>
      <c r="AZ523" s="237">
        <f>SUMPRODUCT(LEN($AG523:$AG526)-LEN(SUBSTITUTE($AG523:$AG526,"G", "")))</f>
        <v>0</v>
      </c>
      <c r="BA523" s="234">
        <f>SUMPRODUCT(LEN($M523:$AE526)-LEN(SUBSTITUTE($M523:$AE526,"M", "")))</f>
        <v>0</v>
      </c>
      <c r="BB523" s="240">
        <f>SUMPRODUCT(LEN($AH523:$AH526)-LEN(SUBSTITUTE($AH523:$AH526,"M", "")))</f>
        <v>0</v>
      </c>
      <c r="BC523" s="237">
        <f>SUMPRODUCT(LEN($AG523:$AG526)-LEN(SUBSTITUTE($AG523:$AG526,"M", "")))</f>
        <v>0</v>
      </c>
      <c r="BD523" s="291">
        <f>SUMPRODUCT(LEN($AI523:$AI526)-LEN(SUBSTITUTE($AI523:$AI526,"S", "")))</f>
        <v>0</v>
      </c>
      <c r="BE523" s="294">
        <f>SUMPRODUCT(LEN($AI523:$AI526)-LEN(SUBSTITUTE($AI523:$AI526,"F", "")))</f>
        <v>0</v>
      </c>
      <c r="BF523" s="294">
        <f>SUMPRODUCT(LEN($AI523:$AI526)-LEN(SUBSTITUTE($AI523:$AI526,"G", "")))</f>
        <v>0</v>
      </c>
      <c r="BG523" s="297">
        <f>SUMPRODUCT(LEN($AI523:$AI526)-LEN(SUBSTITUTE($AI523:$AI526,"M", "")))</f>
        <v>0</v>
      </c>
    </row>
    <row r="524" spans="2:60" ht="28.15" hidden="1" customHeight="1" outlineLevel="1" collapsed="1" thickBot="1">
      <c r="B524" s="34"/>
      <c r="C524" s="266"/>
      <c r="D524" s="43"/>
      <c r="E524" s="42"/>
      <c r="F524" s="42"/>
      <c r="G524" s="41"/>
      <c r="H524" s="260"/>
      <c r="I524" s="270"/>
      <c r="J524" s="270"/>
      <c r="K524" s="270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45"/>
      <c r="AK524" s="245"/>
      <c r="AL524" s="23"/>
      <c r="AM524" s="211"/>
      <c r="AN524" s="211"/>
      <c r="AO524" s="248"/>
      <c r="AP524" s="241"/>
      <c r="AQ524" s="238"/>
      <c r="AR524" s="235"/>
      <c r="AS524" s="241"/>
      <c r="AT524" s="238"/>
      <c r="AU524" s="235"/>
      <c r="AV524" s="241"/>
      <c r="AW524" s="238"/>
      <c r="AX524" s="235"/>
      <c r="AY524" s="241"/>
      <c r="AZ524" s="238"/>
      <c r="BA524" s="235"/>
      <c r="BB524" s="241"/>
      <c r="BC524" s="238"/>
      <c r="BD524" s="292"/>
      <c r="BE524" s="295"/>
      <c r="BF524" s="295"/>
      <c r="BG524" s="298"/>
    </row>
    <row r="525" spans="2:60" ht="28.15" hidden="1" customHeight="1" outlineLevel="1" collapsed="1">
      <c r="B525" s="34"/>
      <c r="C525" s="267"/>
      <c r="D525" s="33"/>
      <c r="E525" s="32"/>
      <c r="F525" s="32"/>
      <c r="G525" s="31"/>
      <c r="H525" s="257"/>
      <c r="I525" s="271"/>
      <c r="J525" s="271"/>
      <c r="K525" s="271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45"/>
      <c r="AK525" s="245"/>
      <c r="AL525" s="23"/>
      <c r="AM525" s="211"/>
      <c r="AN525" s="211"/>
      <c r="AO525" s="248"/>
      <c r="AP525" s="241"/>
      <c r="AQ525" s="238"/>
      <c r="AR525" s="235"/>
      <c r="AS525" s="241"/>
      <c r="AT525" s="238"/>
      <c r="AU525" s="235"/>
      <c r="AV525" s="241"/>
      <c r="AW525" s="238"/>
      <c r="AX525" s="235"/>
      <c r="AY525" s="241"/>
      <c r="AZ525" s="238"/>
      <c r="BA525" s="235"/>
      <c r="BB525" s="241"/>
      <c r="BC525" s="238"/>
      <c r="BD525" s="292"/>
      <c r="BE525" s="295"/>
      <c r="BF525" s="295"/>
      <c r="BG525" s="298"/>
    </row>
    <row r="526" spans="2:60" ht="28.15" hidden="1" customHeight="1" outlineLevel="1" collapsed="1" thickBot="1">
      <c r="B526" s="22"/>
      <c r="C526" s="268"/>
      <c r="D526" s="21"/>
      <c r="E526" s="20"/>
      <c r="F526" s="20"/>
      <c r="G526" s="19"/>
      <c r="H526" s="258"/>
      <c r="I526" s="272"/>
      <c r="J526" s="272"/>
      <c r="K526" s="27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46"/>
      <c r="AK526" s="246"/>
      <c r="AL526" s="11"/>
      <c r="AM526" s="211"/>
      <c r="AN526" s="211"/>
      <c r="AO526" s="249"/>
      <c r="AP526" s="242"/>
      <c r="AQ526" s="239"/>
      <c r="AR526" s="236"/>
      <c r="AS526" s="242"/>
      <c r="AT526" s="239"/>
      <c r="AU526" s="236"/>
      <c r="AV526" s="242"/>
      <c r="AW526" s="239"/>
      <c r="AX526" s="236"/>
      <c r="AY526" s="242"/>
      <c r="AZ526" s="239"/>
      <c r="BA526" s="236"/>
      <c r="BB526" s="242"/>
      <c r="BC526" s="239"/>
      <c r="BD526" s="293"/>
      <c r="BE526" s="296"/>
      <c r="BF526" s="296"/>
      <c r="BG526" s="299"/>
    </row>
    <row r="527" spans="2:60" ht="85.9" hidden="1" customHeight="1" collapsed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29" t="s">
        <v>287</v>
      </c>
      <c r="M527" s="278"/>
      <c r="N527" s="229" t="s">
        <v>286</v>
      </c>
      <c r="O527" s="278"/>
      <c r="P527" s="229" t="s">
        <v>286</v>
      </c>
      <c r="Q527" s="230"/>
      <c r="R527" s="229" t="s">
        <v>286</v>
      </c>
      <c r="S527" s="230"/>
      <c r="T527" s="229" t="s">
        <v>286</v>
      </c>
      <c r="U527" s="230"/>
      <c r="V527" s="229" t="s">
        <v>286</v>
      </c>
      <c r="W527" s="230"/>
      <c r="X527" s="229" t="s">
        <v>286</v>
      </c>
      <c r="Y527" s="230"/>
      <c r="Z527" s="229" t="s">
        <v>286</v>
      </c>
      <c r="AA527" s="230"/>
      <c r="AB527" s="229" t="s">
        <v>286</v>
      </c>
      <c r="AC527" s="230"/>
      <c r="AD527" s="229" t="s">
        <v>286</v>
      </c>
      <c r="AE527" s="230"/>
      <c r="AF527" s="243" t="s">
        <v>285</v>
      </c>
      <c r="AG527" s="230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75"/>
      <c r="F528" s="276"/>
      <c r="G528" s="277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 outlineLevel="1">
      <c r="B529" s="34"/>
      <c r="C529" s="265">
        <v>1</v>
      </c>
      <c r="D529" s="54"/>
      <c r="E529" s="53"/>
      <c r="F529" s="53"/>
      <c r="G529" s="52"/>
      <c r="H529" s="259"/>
      <c r="I529" s="269"/>
      <c r="J529" s="269"/>
      <c r="K529" s="269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44"/>
      <c r="AK529" s="244"/>
      <c r="AL529" s="44"/>
      <c r="AM529" s="211"/>
      <c r="AN529" s="211"/>
      <c r="AO529" s="247">
        <f>SUMPRODUCT(LEN($M529:$AE532)-LEN(SUBSTITUTE($M529:$AE532,"A", "")))</f>
        <v>0</v>
      </c>
      <c r="AP529" s="240">
        <f>SUMPRODUCT(LEN($AH529:$AH532)-LEN(SUBSTITUTE($AH529:$AH532,"A", "")))</f>
        <v>0</v>
      </c>
      <c r="AQ529" s="237">
        <f>SUMPRODUCT(LEN($AG529:$AG532)-LEN(SUBSTITUTE($AG529:$AG532,"A", "")))</f>
        <v>0</v>
      </c>
      <c r="AR529" s="234">
        <f>SUMPRODUCT(LEN($M529:$AE532)-LEN(SUBSTITUTE($M529:$AE532,"S", "")))</f>
        <v>0</v>
      </c>
      <c r="AS529" s="240">
        <f>SUMPRODUCT(LEN($AH529:$AH532)-LEN(SUBSTITUTE($AH529:$AH532,"S", "")))</f>
        <v>0</v>
      </c>
      <c r="AT529" s="237">
        <f>SUMPRODUCT(LEN($AG529:$AG532)-LEN(SUBSTITUTE($AG529:$AG532,"S", "")))</f>
        <v>0</v>
      </c>
      <c r="AU529" s="234">
        <f>SUMPRODUCT(LEN($M529:$AE532)-LEN(SUBSTITUTE($M529:$AE532,"F", "")))</f>
        <v>0</v>
      </c>
      <c r="AV529" s="240">
        <f>SUMPRODUCT(LEN($AH529:$AH532)-LEN(SUBSTITUTE($AH529:$AH532,"F", "")))</f>
        <v>0</v>
      </c>
      <c r="AW529" s="237">
        <f>SUMPRODUCT(LEN($AG529:$AG532)-LEN(SUBSTITUTE($AG529:$AG532,"F", "")))</f>
        <v>0</v>
      </c>
      <c r="AX529" s="234">
        <f>SUMPRODUCT(LEN($M529:$AE532)-LEN(SUBSTITUTE($M529:$AE532,"G", "")))</f>
        <v>0</v>
      </c>
      <c r="AY529" s="240">
        <f>SUMPRODUCT(LEN($AH529:$AH532)-LEN(SUBSTITUTE($AH529:$AH532,"G", "")))</f>
        <v>0</v>
      </c>
      <c r="AZ529" s="237">
        <f>SUMPRODUCT(LEN($AG529:$AG532)-LEN(SUBSTITUTE($AG529:$AG532,"G", "")))</f>
        <v>0</v>
      </c>
      <c r="BA529" s="234">
        <f>SUMPRODUCT(LEN($M529:$AE532)-LEN(SUBSTITUTE($M529:$AE532,"M", "")))</f>
        <v>0</v>
      </c>
      <c r="BB529" s="240">
        <f>SUMPRODUCT(LEN($AH529:$AH532)-LEN(SUBSTITUTE($AH529:$AH532,"M", "")))</f>
        <v>0</v>
      </c>
      <c r="BC529" s="237">
        <f>SUMPRODUCT(LEN($AG529:$AG532)-LEN(SUBSTITUTE($AG529:$AG532,"M", "")))</f>
        <v>0</v>
      </c>
      <c r="BD529" s="291">
        <f>SUMPRODUCT(LEN($AI529:$AI532)-LEN(SUBSTITUTE($AI529:$AI532,"S", "")))</f>
        <v>0</v>
      </c>
      <c r="BE529" s="294">
        <f>SUMPRODUCT(LEN($AI529:$AI532)-LEN(SUBSTITUTE($AI529:$AI532,"F", "")))</f>
        <v>0</v>
      </c>
      <c r="BF529" s="294">
        <f>SUMPRODUCT(LEN($AI529:$AI532)-LEN(SUBSTITUTE($AI529:$AI532,"G", "")))</f>
        <v>0</v>
      </c>
      <c r="BG529" s="297">
        <f>SUMPRODUCT(LEN($AI529:$AI532)-LEN(SUBSTITUTE($AI529:$AI532,"M", "")))</f>
        <v>0</v>
      </c>
    </row>
    <row r="530" spans="2:60" ht="28.15" hidden="1" customHeight="1" outlineLevel="1" collapsed="1" thickBot="1">
      <c r="B530" s="34"/>
      <c r="C530" s="266"/>
      <c r="D530" s="43"/>
      <c r="E530" s="42"/>
      <c r="F530" s="42"/>
      <c r="G530" s="41"/>
      <c r="H530" s="260"/>
      <c r="I530" s="270"/>
      <c r="J530" s="270"/>
      <c r="K530" s="270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45"/>
      <c r="AK530" s="245"/>
      <c r="AL530" s="23"/>
      <c r="AM530" s="211"/>
      <c r="AN530" s="211"/>
      <c r="AO530" s="248"/>
      <c r="AP530" s="241"/>
      <c r="AQ530" s="238"/>
      <c r="AR530" s="235"/>
      <c r="AS530" s="241"/>
      <c r="AT530" s="238"/>
      <c r="AU530" s="235"/>
      <c r="AV530" s="241"/>
      <c r="AW530" s="238"/>
      <c r="AX530" s="235"/>
      <c r="AY530" s="241"/>
      <c r="AZ530" s="238"/>
      <c r="BA530" s="235"/>
      <c r="BB530" s="241"/>
      <c r="BC530" s="238"/>
      <c r="BD530" s="292"/>
      <c r="BE530" s="295"/>
      <c r="BF530" s="295"/>
      <c r="BG530" s="298"/>
    </row>
    <row r="531" spans="2:60" ht="28.15" hidden="1" customHeight="1" outlineLevel="1" collapsed="1">
      <c r="B531" s="34"/>
      <c r="C531" s="267"/>
      <c r="D531" s="33"/>
      <c r="E531" s="32"/>
      <c r="F531" s="32"/>
      <c r="G531" s="31"/>
      <c r="H531" s="257"/>
      <c r="I531" s="271"/>
      <c r="J531" s="271"/>
      <c r="K531" s="271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45"/>
      <c r="AK531" s="245"/>
      <c r="AL531" s="23"/>
      <c r="AM531" s="211"/>
      <c r="AN531" s="211"/>
      <c r="AO531" s="248"/>
      <c r="AP531" s="241"/>
      <c r="AQ531" s="238"/>
      <c r="AR531" s="235"/>
      <c r="AS531" s="241"/>
      <c r="AT531" s="238"/>
      <c r="AU531" s="235"/>
      <c r="AV531" s="241"/>
      <c r="AW531" s="238"/>
      <c r="AX531" s="235"/>
      <c r="AY531" s="241"/>
      <c r="AZ531" s="238"/>
      <c r="BA531" s="235"/>
      <c r="BB531" s="241"/>
      <c r="BC531" s="238"/>
      <c r="BD531" s="292"/>
      <c r="BE531" s="295"/>
      <c r="BF531" s="295"/>
      <c r="BG531" s="298"/>
    </row>
    <row r="532" spans="2:60" ht="28.15" hidden="1" customHeight="1" outlineLevel="1" collapsed="1" thickBot="1">
      <c r="B532" s="34"/>
      <c r="C532" s="273"/>
      <c r="D532" s="64"/>
      <c r="E532" s="63"/>
      <c r="F532" s="63"/>
      <c r="G532" s="62"/>
      <c r="H532" s="258"/>
      <c r="I532" s="274"/>
      <c r="J532" s="274"/>
      <c r="K532" s="274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50"/>
      <c r="AK532" s="250"/>
      <c r="AL532" s="55"/>
      <c r="AM532" s="211"/>
      <c r="AN532" s="211"/>
      <c r="AO532" s="249"/>
      <c r="AP532" s="242"/>
      <c r="AQ532" s="239"/>
      <c r="AR532" s="236"/>
      <c r="AS532" s="242"/>
      <c r="AT532" s="239"/>
      <c r="AU532" s="236"/>
      <c r="AV532" s="242"/>
      <c r="AW532" s="239"/>
      <c r="AX532" s="236"/>
      <c r="AY532" s="242"/>
      <c r="AZ532" s="239"/>
      <c r="BA532" s="236"/>
      <c r="BB532" s="242"/>
      <c r="BC532" s="239"/>
      <c r="BD532" s="293"/>
      <c r="BE532" s="296"/>
      <c r="BF532" s="296"/>
      <c r="BG532" s="299"/>
    </row>
    <row r="533" spans="2:60" ht="28.15" hidden="1" customHeight="1" outlineLevel="1" collapsed="1">
      <c r="B533" s="34"/>
      <c r="C533" s="265">
        <v>2</v>
      </c>
      <c r="D533" s="54"/>
      <c r="E533" s="53"/>
      <c r="F533" s="53"/>
      <c r="G533" s="52"/>
      <c r="H533" s="259"/>
      <c r="I533" s="269"/>
      <c r="J533" s="269"/>
      <c r="K533" s="269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51"/>
      <c r="AK533" s="254"/>
      <c r="AL533" s="44"/>
      <c r="AM533" s="211"/>
      <c r="AN533" s="211"/>
      <c r="AO533" s="247">
        <f>SUMPRODUCT(LEN($M533:$AE536)-LEN(SUBSTITUTE($M533:$AE536,"A", "")))</f>
        <v>0</v>
      </c>
      <c r="AP533" s="240">
        <f>SUMPRODUCT(LEN($AH533:$AH536)-LEN(SUBSTITUTE($AH533:$AH536,"A", "")))</f>
        <v>0</v>
      </c>
      <c r="AQ533" s="237">
        <f>SUMPRODUCT(LEN($AG533:$AG536)-LEN(SUBSTITUTE($AG533:$AG536,"A", "")))</f>
        <v>0</v>
      </c>
      <c r="AR533" s="234">
        <f>SUMPRODUCT(LEN($M533:$AE536)-LEN(SUBSTITUTE($M533:$AE536,"S", "")))</f>
        <v>0</v>
      </c>
      <c r="AS533" s="240">
        <f>SUMPRODUCT(LEN($AH533:$AH536)-LEN(SUBSTITUTE($AH533:$AH536,"S", "")))</f>
        <v>0</v>
      </c>
      <c r="AT533" s="237">
        <f>SUMPRODUCT(LEN($AG533:$AG536)-LEN(SUBSTITUTE($AG533:$AG536,"S", "")))</f>
        <v>0</v>
      </c>
      <c r="AU533" s="234">
        <f>SUMPRODUCT(LEN($M533:$AE536)-LEN(SUBSTITUTE($M533:$AE536,"F", "")))</f>
        <v>0</v>
      </c>
      <c r="AV533" s="240">
        <f>SUMPRODUCT(LEN($AH533:$AH536)-LEN(SUBSTITUTE($AH533:$AH536,"F", "")))</f>
        <v>0</v>
      </c>
      <c r="AW533" s="237">
        <f>SUMPRODUCT(LEN($AG533:$AG536)-LEN(SUBSTITUTE($AG533:$AG536,"F", "")))</f>
        <v>0</v>
      </c>
      <c r="AX533" s="234">
        <f>SUMPRODUCT(LEN($M533:$AE536)-LEN(SUBSTITUTE($M533:$AE536,"G", "")))</f>
        <v>0</v>
      </c>
      <c r="AY533" s="240">
        <f>SUMPRODUCT(LEN($AH533:$AH536)-LEN(SUBSTITUTE($AH533:$AH536,"G", "")))</f>
        <v>0</v>
      </c>
      <c r="AZ533" s="237">
        <f>SUMPRODUCT(LEN($AG533:$AG536)-LEN(SUBSTITUTE($AG533:$AG536,"G", "")))</f>
        <v>0</v>
      </c>
      <c r="BA533" s="234">
        <f>SUMPRODUCT(LEN($M533:$AE536)-LEN(SUBSTITUTE($M533:$AE536,"M", "")))</f>
        <v>0</v>
      </c>
      <c r="BB533" s="240">
        <f>SUMPRODUCT(LEN($AH533:$AH536)-LEN(SUBSTITUTE($AH533:$AH536,"M", "")))</f>
        <v>0</v>
      </c>
      <c r="BC533" s="237">
        <f>SUMPRODUCT(LEN($AG533:$AG536)-LEN(SUBSTITUTE($AG533:$AG536,"M", "")))</f>
        <v>0</v>
      </c>
      <c r="BD533" s="291">
        <f>SUMPRODUCT(LEN($AI533:$AI536)-LEN(SUBSTITUTE($AI533:$AI536,"S", "")))</f>
        <v>0</v>
      </c>
      <c r="BE533" s="294">
        <f>SUMPRODUCT(LEN($AI533:$AI536)-LEN(SUBSTITUTE($AI533:$AI536,"F", "")))</f>
        <v>0</v>
      </c>
      <c r="BF533" s="294">
        <f>SUMPRODUCT(LEN($AI533:$AI536)-LEN(SUBSTITUTE($AI533:$AI536,"G", "")))</f>
        <v>0</v>
      </c>
      <c r="BG533" s="297">
        <f>SUMPRODUCT(LEN($AI533:$AI536)-LEN(SUBSTITUTE($AI533:$AI536,"M", "")))</f>
        <v>0</v>
      </c>
    </row>
    <row r="534" spans="2:60" ht="28.15" hidden="1" customHeight="1" outlineLevel="1" collapsed="1" thickBot="1">
      <c r="B534" s="34"/>
      <c r="C534" s="266"/>
      <c r="D534" s="43"/>
      <c r="E534" s="42"/>
      <c r="F534" s="42"/>
      <c r="G534" s="41"/>
      <c r="H534" s="260"/>
      <c r="I534" s="270"/>
      <c r="J534" s="270"/>
      <c r="K534" s="270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52"/>
      <c r="AK534" s="255"/>
      <c r="AL534" s="23"/>
      <c r="AM534" s="211"/>
      <c r="AN534" s="211"/>
      <c r="AO534" s="248"/>
      <c r="AP534" s="241"/>
      <c r="AQ534" s="238"/>
      <c r="AR534" s="235"/>
      <c r="AS534" s="241"/>
      <c r="AT534" s="238"/>
      <c r="AU534" s="235"/>
      <c r="AV534" s="241"/>
      <c r="AW534" s="238"/>
      <c r="AX534" s="235"/>
      <c r="AY534" s="241"/>
      <c r="AZ534" s="238"/>
      <c r="BA534" s="235"/>
      <c r="BB534" s="241"/>
      <c r="BC534" s="238"/>
      <c r="BD534" s="292"/>
      <c r="BE534" s="295"/>
      <c r="BF534" s="295"/>
      <c r="BG534" s="298"/>
    </row>
    <row r="535" spans="2:60" ht="28.15" hidden="1" customHeight="1" outlineLevel="1" collapsed="1">
      <c r="B535" s="34"/>
      <c r="C535" s="267"/>
      <c r="D535" s="33"/>
      <c r="E535" s="32"/>
      <c r="F535" s="32"/>
      <c r="G535" s="31"/>
      <c r="H535" s="257"/>
      <c r="I535" s="271"/>
      <c r="J535" s="271"/>
      <c r="K535" s="271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52"/>
      <c r="AK535" s="255"/>
      <c r="AL535" s="23"/>
      <c r="AM535" s="211"/>
      <c r="AN535" s="211"/>
      <c r="AO535" s="248"/>
      <c r="AP535" s="241"/>
      <c r="AQ535" s="238"/>
      <c r="AR535" s="235"/>
      <c r="AS535" s="241"/>
      <c r="AT535" s="238"/>
      <c r="AU535" s="235"/>
      <c r="AV535" s="241"/>
      <c r="AW535" s="238"/>
      <c r="AX535" s="235"/>
      <c r="AY535" s="241"/>
      <c r="AZ535" s="238"/>
      <c r="BA535" s="235"/>
      <c r="BB535" s="241"/>
      <c r="BC535" s="238"/>
      <c r="BD535" s="292"/>
      <c r="BE535" s="295"/>
      <c r="BF535" s="295"/>
      <c r="BG535" s="298"/>
    </row>
    <row r="536" spans="2:60" ht="28.15" hidden="1" customHeight="1" outlineLevel="1" collapsed="1" thickBot="1">
      <c r="B536" s="34"/>
      <c r="C536" s="273"/>
      <c r="D536" s="64"/>
      <c r="E536" s="63"/>
      <c r="F536" s="63"/>
      <c r="G536" s="62"/>
      <c r="H536" s="258"/>
      <c r="I536" s="274"/>
      <c r="J536" s="274"/>
      <c r="K536" s="274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53"/>
      <c r="AK536" s="256"/>
      <c r="AL536" s="55"/>
      <c r="AM536" s="211"/>
      <c r="AN536" s="211"/>
      <c r="AO536" s="249"/>
      <c r="AP536" s="242"/>
      <c r="AQ536" s="239"/>
      <c r="AR536" s="236"/>
      <c r="AS536" s="242"/>
      <c r="AT536" s="239"/>
      <c r="AU536" s="236"/>
      <c r="AV536" s="242"/>
      <c r="AW536" s="239"/>
      <c r="AX536" s="236"/>
      <c r="AY536" s="242"/>
      <c r="AZ536" s="239"/>
      <c r="BA536" s="236"/>
      <c r="BB536" s="242"/>
      <c r="BC536" s="239"/>
      <c r="BD536" s="293"/>
      <c r="BE536" s="296"/>
      <c r="BF536" s="296"/>
      <c r="BG536" s="299"/>
    </row>
    <row r="537" spans="2:60" ht="28.15" hidden="1" customHeight="1" outlineLevel="1" collapsed="1">
      <c r="B537" s="34"/>
      <c r="C537" s="265">
        <v>3</v>
      </c>
      <c r="D537" s="54"/>
      <c r="E537" s="53"/>
      <c r="F537" s="53"/>
      <c r="G537" s="52"/>
      <c r="H537" s="259"/>
      <c r="I537" s="269"/>
      <c r="J537" s="269"/>
      <c r="K537" s="269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44"/>
      <c r="AK537" s="244"/>
      <c r="AL537" s="44"/>
      <c r="AM537" s="211"/>
      <c r="AN537" s="211"/>
      <c r="AO537" s="247">
        <f>SUMPRODUCT(LEN($M537:$AE540)-LEN(SUBSTITUTE($M537:$AE540,"A", "")))</f>
        <v>0</v>
      </c>
      <c r="AP537" s="240">
        <f>SUMPRODUCT(LEN($AH537:$AH540)-LEN(SUBSTITUTE($AH537:$AH540,"A", "")))</f>
        <v>0</v>
      </c>
      <c r="AQ537" s="237">
        <f>SUMPRODUCT(LEN($AG537:$AG540)-LEN(SUBSTITUTE($AG537:$AG540,"A", "")))</f>
        <v>0</v>
      </c>
      <c r="AR537" s="234">
        <f>SUMPRODUCT(LEN($M537:$AE540)-LEN(SUBSTITUTE($M537:$AE540,"S", "")))</f>
        <v>0</v>
      </c>
      <c r="AS537" s="240">
        <f>SUMPRODUCT(LEN($AH537:$AH540)-LEN(SUBSTITUTE($AH537:$AH540,"S", "")))</f>
        <v>0</v>
      </c>
      <c r="AT537" s="237">
        <f>SUMPRODUCT(LEN($AG537:$AG540)-LEN(SUBSTITUTE($AG537:$AG540,"S", "")))</f>
        <v>0</v>
      </c>
      <c r="AU537" s="234">
        <f>SUMPRODUCT(LEN($M537:$AE540)-LEN(SUBSTITUTE($M537:$AE540,"F", "")))</f>
        <v>0</v>
      </c>
      <c r="AV537" s="240">
        <f>SUMPRODUCT(LEN($AH537:$AH540)-LEN(SUBSTITUTE($AH537:$AH540,"F", "")))</f>
        <v>0</v>
      </c>
      <c r="AW537" s="237">
        <f>SUMPRODUCT(LEN($AG537:$AG540)-LEN(SUBSTITUTE($AG537:$AG540,"F", "")))</f>
        <v>0</v>
      </c>
      <c r="AX537" s="234">
        <f>SUMPRODUCT(LEN($M537:$AE540)-LEN(SUBSTITUTE($M537:$AE540,"G", "")))</f>
        <v>0</v>
      </c>
      <c r="AY537" s="240">
        <f>SUMPRODUCT(LEN($AH537:$AH540)-LEN(SUBSTITUTE($AH537:$AH540,"G", "")))</f>
        <v>0</v>
      </c>
      <c r="AZ537" s="237">
        <f>SUMPRODUCT(LEN($AG537:$AG540)-LEN(SUBSTITUTE($AG537:$AG540,"G", "")))</f>
        <v>0</v>
      </c>
      <c r="BA537" s="234">
        <f>SUMPRODUCT(LEN($M537:$AE540)-LEN(SUBSTITUTE($M537:$AE540,"M", "")))</f>
        <v>0</v>
      </c>
      <c r="BB537" s="240">
        <f>SUMPRODUCT(LEN($AH537:$AH540)-LEN(SUBSTITUTE($AH537:$AH540,"M", "")))</f>
        <v>0</v>
      </c>
      <c r="BC537" s="237">
        <f>SUMPRODUCT(LEN($AG537:$AG540)-LEN(SUBSTITUTE($AG537:$AG540,"M", "")))</f>
        <v>0</v>
      </c>
      <c r="BD537" s="291">
        <f>SUMPRODUCT(LEN($AI537:$AI540)-LEN(SUBSTITUTE($AI537:$AI540,"S", "")))</f>
        <v>0</v>
      </c>
      <c r="BE537" s="294">
        <f>SUMPRODUCT(LEN($AI537:$AI540)-LEN(SUBSTITUTE($AI537:$AI540,"F", "")))</f>
        <v>0</v>
      </c>
      <c r="BF537" s="294">
        <f>SUMPRODUCT(LEN($AI537:$AI540)-LEN(SUBSTITUTE($AI537:$AI540,"G", "")))</f>
        <v>0</v>
      </c>
      <c r="BG537" s="297">
        <f>SUMPRODUCT(LEN($AI537:$AI540)-LEN(SUBSTITUTE($AI537:$AI540,"M", "")))</f>
        <v>0</v>
      </c>
    </row>
    <row r="538" spans="2:60" ht="28.15" hidden="1" customHeight="1" outlineLevel="1" collapsed="1" thickBot="1">
      <c r="B538" s="34"/>
      <c r="C538" s="266"/>
      <c r="D538" s="43"/>
      <c r="E538" s="42"/>
      <c r="F538" s="42"/>
      <c r="G538" s="41"/>
      <c r="H538" s="260"/>
      <c r="I538" s="270"/>
      <c r="J538" s="270"/>
      <c r="K538" s="270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45"/>
      <c r="AK538" s="245"/>
      <c r="AL538" s="23"/>
      <c r="AM538" s="211"/>
      <c r="AN538" s="211"/>
      <c r="AO538" s="248"/>
      <c r="AP538" s="241"/>
      <c r="AQ538" s="238"/>
      <c r="AR538" s="235"/>
      <c r="AS538" s="241"/>
      <c r="AT538" s="238"/>
      <c r="AU538" s="235"/>
      <c r="AV538" s="241"/>
      <c r="AW538" s="238"/>
      <c r="AX538" s="235"/>
      <c r="AY538" s="241"/>
      <c r="AZ538" s="238"/>
      <c r="BA538" s="235"/>
      <c r="BB538" s="241"/>
      <c r="BC538" s="238"/>
      <c r="BD538" s="292"/>
      <c r="BE538" s="295"/>
      <c r="BF538" s="295"/>
      <c r="BG538" s="298"/>
    </row>
    <row r="539" spans="2:60" ht="28.15" hidden="1" customHeight="1" outlineLevel="1" collapsed="1">
      <c r="B539" s="34"/>
      <c r="C539" s="267"/>
      <c r="D539" s="33"/>
      <c r="E539" s="32"/>
      <c r="F539" s="32"/>
      <c r="G539" s="31"/>
      <c r="H539" s="257"/>
      <c r="I539" s="271"/>
      <c r="J539" s="271"/>
      <c r="K539" s="271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45"/>
      <c r="AK539" s="245"/>
      <c r="AL539" s="23"/>
      <c r="AM539" s="211"/>
      <c r="AN539" s="211"/>
      <c r="AO539" s="248"/>
      <c r="AP539" s="241"/>
      <c r="AQ539" s="238"/>
      <c r="AR539" s="235"/>
      <c r="AS539" s="241"/>
      <c r="AT539" s="238"/>
      <c r="AU539" s="235"/>
      <c r="AV539" s="241"/>
      <c r="AW539" s="238"/>
      <c r="AX539" s="235"/>
      <c r="AY539" s="241"/>
      <c r="AZ539" s="238"/>
      <c r="BA539" s="235"/>
      <c r="BB539" s="241"/>
      <c r="BC539" s="238"/>
      <c r="BD539" s="292"/>
      <c r="BE539" s="295"/>
      <c r="BF539" s="295"/>
      <c r="BG539" s="298"/>
    </row>
    <row r="540" spans="2:60" ht="28.15" hidden="1" customHeight="1" outlineLevel="1" collapsed="1" thickBot="1">
      <c r="B540" s="22"/>
      <c r="C540" s="268"/>
      <c r="D540" s="21"/>
      <c r="E540" s="20"/>
      <c r="F540" s="20"/>
      <c r="G540" s="19"/>
      <c r="H540" s="258"/>
      <c r="I540" s="272"/>
      <c r="J540" s="272"/>
      <c r="K540" s="27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46"/>
      <c r="AK540" s="246"/>
      <c r="AL540" s="11"/>
      <c r="AM540" s="211"/>
      <c r="AN540" s="211"/>
      <c r="AO540" s="249"/>
      <c r="AP540" s="242"/>
      <c r="AQ540" s="239"/>
      <c r="AR540" s="236"/>
      <c r="AS540" s="242"/>
      <c r="AT540" s="239"/>
      <c r="AU540" s="236"/>
      <c r="AV540" s="242"/>
      <c r="AW540" s="239"/>
      <c r="AX540" s="236"/>
      <c r="AY540" s="242"/>
      <c r="AZ540" s="239"/>
      <c r="BA540" s="236"/>
      <c r="BB540" s="242"/>
      <c r="BC540" s="239"/>
      <c r="BD540" s="293"/>
      <c r="BE540" s="296"/>
      <c r="BF540" s="296"/>
      <c r="BG540" s="299"/>
    </row>
    <row r="541" spans="2:60" ht="85.9" hidden="1" customHeight="1" collapsed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29" t="s">
        <v>287</v>
      </c>
      <c r="M541" s="278"/>
      <c r="N541" s="229" t="s">
        <v>286</v>
      </c>
      <c r="O541" s="278"/>
      <c r="P541" s="229" t="s">
        <v>286</v>
      </c>
      <c r="Q541" s="230"/>
      <c r="R541" s="229" t="s">
        <v>286</v>
      </c>
      <c r="S541" s="230"/>
      <c r="T541" s="229" t="s">
        <v>286</v>
      </c>
      <c r="U541" s="230"/>
      <c r="V541" s="229" t="s">
        <v>286</v>
      </c>
      <c r="W541" s="230"/>
      <c r="X541" s="229" t="s">
        <v>286</v>
      </c>
      <c r="Y541" s="230"/>
      <c r="Z541" s="229" t="s">
        <v>286</v>
      </c>
      <c r="AA541" s="230"/>
      <c r="AB541" s="229" t="s">
        <v>286</v>
      </c>
      <c r="AC541" s="230"/>
      <c r="AD541" s="229" t="s">
        <v>286</v>
      </c>
      <c r="AE541" s="230"/>
      <c r="AF541" s="243" t="s">
        <v>285</v>
      </c>
      <c r="AG541" s="230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75"/>
      <c r="F542" s="276"/>
      <c r="G542" s="277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 outlineLevel="1">
      <c r="B543" s="34"/>
      <c r="C543" s="265">
        <v>1</v>
      </c>
      <c r="D543" s="54"/>
      <c r="E543" s="53"/>
      <c r="F543" s="53"/>
      <c r="G543" s="52"/>
      <c r="H543" s="259"/>
      <c r="I543" s="269"/>
      <c r="J543" s="269"/>
      <c r="K543" s="269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44"/>
      <c r="AK543" s="244"/>
      <c r="AL543" s="44"/>
      <c r="AM543" s="211"/>
      <c r="AN543" s="211"/>
      <c r="AO543" s="247">
        <f>SUMPRODUCT(LEN($M543:$AE546)-LEN(SUBSTITUTE($M543:$AE546,"A", "")))</f>
        <v>0</v>
      </c>
      <c r="AP543" s="240">
        <f>SUMPRODUCT(LEN($AH543:$AH546)-LEN(SUBSTITUTE($AH543:$AH546,"A", "")))</f>
        <v>0</v>
      </c>
      <c r="AQ543" s="237">
        <f>SUMPRODUCT(LEN($AG543:$AG546)-LEN(SUBSTITUTE($AG543:$AG546,"A", "")))</f>
        <v>0</v>
      </c>
      <c r="AR543" s="234">
        <f>SUMPRODUCT(LEN($M543:$AE546)-LEN(SUBSTITUTE($M543:$AE546,"S", "")))</f>
        <v>0</v>
      </c>
      <c r="AS543" s="240">
        <f>SUMPRODUCT(LEN($AH543:$AH546)-LEN(SUBSTITUTE($AH543:$AH546,"S", "")))</f>
        <v>0</v>
      </c>
      <c r="AT543" s="237">
        <f>SUMPRODUCT(LEN($AG543:$AG546)-LEN(SUBSTITUTE($AG543:$AG546,"S", "")))</f>
        <v>0</v>
      </c>
      <c r="AU543" s="234">
        <f>SUMPRODUCT(LEN($M543:$AE546)-LEN(SUBSTITUTE($M543:$AE546,"F", "")))</f>
        <v>0</v>
      </c>
      <c r="AV543" s="240">
        <f>SUMPRODUCT(LEN($AH543:$AH546)-LEN(SUBSTITUTE($AH543:$AH546,"F", "")))</f>
        <v>0</v>
      </c>
      <c r="AW543" s="237">
        <f>SUMPRODUCT(LEN($AG543:$AG546)-LEN(SUBSTITUTE($AG543:$AG546,"F", "")))</f>
        <v>0</v>
      </c>
      <c r="AX543" s="234">
        <f>SUMPRODUCT(LEN($M543:$AE546)-LEN(SUBSTITUTE($M543:$AE546,"G", "")))</f>
        <v>0</v>
      </c>
      <c r="AY543" s="240">
        <f>SUMPRODUCT(LEN($AH543:$AH546)-LEN(SUBSTITUTE($AH543:$AH546,"G", "")))</f>
        <v>0</v>
      </c>
      <c r="AZ543" s="237">
        <f>SUMPRODUCT(LEN($AG543:$AG546)-LEN(SUBSTITUTE($AG543:$AG546,"G", "")))</f>
        <v>0</v>
      </c>
      <c r="BA543" s="234">
        <f>SUMPRODUCT(LEN($M543:$AE546)-LEN(SUBSTITUTE($M543:$AE546,"M", "")))</f>
        <v>0</v>
      </c>
      <c r="BB543" s="240">
        <f>SUMPRODUCT(LEN($AH543:$AH546)-LEN(SUBSTITUTE($AH543:$AH546,"M", "")))</f>
        <v>0</v>
      </c>
      <c r="BC543" s="237">
        <f>SUMPRODUCT(LEN($AG543:$AG546)-LEN(SUBSTITUTE($AG543:$AG546,"M", "")))</f>
        <v>0</v>
      </c>
      <c r="BD543" s="291">
        <f>SUMPRODUCT(LEN($AI543:$AI546)-LEN(SUBSTITUTE($AI543:$AI546,"S", "")))</f>
        <v>0</v>
      </c>
      <c r="BE543" s="294">
        <f>SUMPRODUCT(LEN($AI543:$AI546)-LEN(SUBSTITUTE($AI543:$AI546,"F", "")))</f>
        <v>0</v>
      </c>
      <c r="BF543" s="294">
        <f>SUMPRODUCT(LEN($AI543:$AI546)-LEN(SUBSTITUTE($AI543:$AI546,"G", "")))</f>
        <v>0</v>
      </c>
      <c r="BG543" s="297">
        <f>SUMPRODUCT(LEN($AI543:$AI546)-LEN(SUBSTITUTE($AI543:$AI546,"M", "")))</f>
        <v>0</v>
      </c>
    </row>
    <row r="544" spans="2:60" ht="28.15" hidden="1" customHeight="1" outlineLevel="1" collapsed="1" thickBot="1">
      <c r="B544" s="34"/>
      <c r="C544" s="266"/>
      <c r="D544" s="43"/>
      <c r="E544" s="42"/>
      <c r="F544" s="42"/>
      <c r="G544" s="41"/>
      <c r="H544" s="260"/>
      <c r="I544" s="270"/>
      <c r="J544" s="270"/>
      <c r="K544" s="270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45"/>
      <c r="AK544" s="245"/>
      <c r="AL544" s="23"/>
      <c r="AM544" s="211"/>
      <c r="AN544" s="211"/>
      <c r="AO544" s="248"/>
      <c r="AP544" s="241"/>
      <c r="AQ544" s="238"/>
      <c r="AR544" s="235"/>
      <c r="AS544" s="241"/>
      <c r="AT544" s="238"/>
      <c r="AU544" s="235"/>
      <c r="AV544" s="241"/>
      <c r="AW544" s="238"/>
      <c r="AX544" s="235"/>
      <c r="AY544" s="241"/>
      <c r="AZ544" s="238"/>
      <c r="BA544" s="235"/>
      <c r="BB544" s="241"/>
      <c r="BC544" s="238"/>
      <c r="BD544" s="292"/>
      <c r="BE544" s="295"/>
      <c r="BF544" s="295"/>
      <c r="BG544" s="298"/>
    </row>
    <row r="545" spans="2:60" ht="28.15" hidden="1" customHeight="1" outlineLevel="1" collapsed="1">
      <c r="B545" s="34"/>
      <c r="C545" s="267"/>
      <c r="D545" s="33"/>
      <c r="E545" s="32"/>
      <c r="F545" s="32"/>
      <c r="G545" s="31"/>
      <c r="H545" s="257"/>
      <c r="I545" s="271"/>
      <c r="J545" s="271"/>
      <c r="K545" s="271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45"/>
      <c r="AK545" s="245"/>
      <c r="AL545" s="23"/>
      <c r="AM545" s="211"/>
      <c r="AN545" s="211"/>
      <c r="AO545" s="248"/>
      <c r="AP545" s="241"/>
      <c r="AQ545" s="238"/>
      <c r="AR545" s="235"/>
      <c r="AS545" s="241"/>
      <c r="AT545" s="238"/>
      <c r="AU545" s="235"/>
      <c r="AV545" s="241"/>
      <c r="AW545" s="238"/>
      <c r="AX545" s="235"/>
      <c r="AY545" s="241"/>
      <c r="AZ545" s="238"/>
      <c r="BA545" s="235"/>
      <c r="BB545" s="241"/>
      <c r="BC545" s="238"/>
      <c r="BD545" s="292"/>
      <c r="BE545" s="295"/>
      <c r="BF545" s="295"/>
      <c r="BG545" s="298"/>
    </row>
    <row r="546" spans="2:60" ht="28.15" hidden="1" customHeight="1" outlineLevel="1" collapsed="1" thickBot="1">
      <c r="B546" s="34"/>
      <c r="C546" s="273"/>
      <c r="D546" s="64"/>
      <c r="E546" s="63"/>
      <c r="F546" s="63"/>
      <c r="G546" s="62"/>
      <c r="H546" s="258"/>
      <c r="I546" s="274"/>
      <c r="J546" s="274"/>
      <c r="K546" s="274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50"/>
      <c r="AK546" s="250"/>
      <c r="AL546" s="55"/>
      <c r="AM546" s="211"/>
      <c r="AN546" s="211"/>
      <c r="AO546" s="249"/>
      <c r="AP546" s="242"/>
      <c r="AQ546" s="239"/>
      <c r="AR546" s="236"/>
      <c r="AS546" s="242"/>
      <c r="AT546" s="239"/>
      <c r="AU546" s="236"/>
      <c r="AV546" s="242"/>
      <c r="AW546" s="239"/>
      <c r="AX546" s="236"/>
      <c r="AY546" s="242"/>
      <c r="AZ546" s="239"/>
      <c r="BA546" s="236"/>
      <c r="BB546" s="242"/>
      <c r="BC546" s="239"/>
      <c r="BD546" s="293"/>
      <c r="BE546" s="296"/>
      <c r="BF546" s="296"/>
      <c r="BG546" s="299"/>
    </row>
    <row r="547" spans="2:60" ht="28.15" hidden="1" customHeight="1" outlineLevel="1" collapsed="1">
      <c r="B547" s="34"/>
      <c r="C547" s="265">
        <v>2</v>
      </c>
      <c r="D547" s="54"/>
      <c r="E547" s="53"/>
      <c r="F547" s="53"/>
      <c r="G547" s="52"/>
      <c r="H547" s="259"/>
      <c r="I547" s="269"/>
      <c r="J547" s="269"/>
      <c r="K547" s="269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51"/>
      <c r="AK547" s="254"/>
      <c r="AL547" s="44"/>
      <c r="AM547" s="211"/>
      <c r="AN547" s="211"/>
      <c r="AO547" s="247">
        <f>SUMPRODUCT(LEN($M547:$AE550)-LEN(SUBSTITUTE($M547:$AE550,"A", "")))</f>
        <v>0</v>
      </c>
      <c r="AP547" s="240">
        <f>SUMPRODUCT(LEN($AH547:$AH550)-LEN(SUBSTITUTE($AH547:$AH550,"A", "")))</f>
        <v>0</v>
      </c>
      <c r="AQ547" s="237">
        <f>SUMPRODUCT(LEN($AG547:$AG550)-LEN(SUBSTITUTE($AG547:$AG550,"A", "")))</f>
        <v>0</v>
      </c>
      <c r="AR547" s="234">
        <f>SUMPRODUCT(LEN($M547:$AE550)-LEN(SUBSTITUTE($M547:$AE550,"S", "")))</f>
        <v>0</v>
      </c>
      <c r="AS547" s="240">
        <f>SUMPRODUCT(LEN($AH547:$AH550)-LEN(SUBSTITUTE($AH547:$AH550,"S", "")))</f>
        <v>0</v>
      </c>
      <c r="AT547" s="237">
        <f>SUMPRODUCT(LEN($AG547:$AG550)-LEN(SUBSTITUTE($AG547:$AG550,"S", "")))</f>
        <v>0</v>
      </c>
      <c r="AU547" s="234">
        <f>SUMPRODUCT(LEN($M547:$AE550)-LEN(SUBSTITUTE($M547:$AE550,"F", "")))</f>
        <v>0</v>
      </c>
      <c r="AV547" s="240">
        <f>SUMPRODUCT(LEN($AH547:$AH550)-LEN(SUBSTITUTE($AH547:$AH550,"F", "")))</f>
        <v>0</v>
      </c>
      <c r="AW547" s="237">
        <f>SUMPRODUCT(LEN($AG547:$AG550)-LEN(SUBSTITUTE($AG547:$AG550,"F", "")))</f>
        <v>0</v>
      </c>
      <c r="AX547" s="234">
        <f>SUMPRODUCT(LEN($M547:$AE550)-LEN(SUBSTITUTE($M547:$AE550,"G", "")))</f>
        <v>0</v>
      </c>
      <c r="AY547" s="240">
        <f>SUMPRODUCT(LEN($AH547:$AH550)-LEN(SUBSTITUTE($AH547:$AH550,"G", "")))</f>
        <v>0</v>
      </c>
      <c r="AZ547" s="237">
        <f>SUMPRODUCT(LEN($AG547:$AG550)-LEN(SUBSTITUTE($AG547:$AG550,"G", "")))</f>
        <v>0</v>
      </c>
      <c r="BA547" s="234">
        <f>SUMPRODUCT(LEN($M547:$AE550)-LEN(SUBSTITUTE($M547:$AE550,"M", "")))</f>
        <v>0</v>
      </c>
      <c r="BB547" s="240">
        <f>SUMPRODUCT(LEN($AH547:$AH550)-LEN(SUBSTITUTE($AH547:$AH550,"M", "")))</f>
        <v>0</v>
      </c>
      <c r="BC547" s="237">
        <f>SUMPRODUCT(LEN($AG547:$AG550)-LEN(SUBSTITUTE($AG547:$AG550,"M", "")))</f>
        <v>0</v>
      </c>
      <c r="BD547" s="291">
        <f>SUMPRODUCT(LEN($AI547:$AI550)-LEN(SUBSTITUTE($AI547:$AI550,"S", "")))</f>
        <v>0</v>
      </c>
      <c r="BE547" s="294">
        <f>SUMPRODUCT(LEN($AI547:$AI550)-LEN(SUBSTITUTE($AI547:$AI550,"F", "")))</f>
        <v>0</v>
      </c>
      <c r="BF547" s="294">
        <f>SUMPRODUCT(LEN($AI547:$AI550)-LEN(SUBSTITUTE($AI547:$AI550,"G", "")))</f>
        <v>0</v>
      </c>
      <c r="BG547" s="297">
        <f>SUMPRODUCT(LEN($AI547:$AI550)-LEN(SUBSTITUTE($AI547:$AI550,"M", "")))</f>
        <v>0</v>
      </c>
    </row>
    <row r="548" spans="2:60" ht="28.15" hidden="1" customHeight="1" outlineLevel="1" collapsed="1" thickBot="1">
      <c r="B548" s="34"/>
      <c r="C548" s="266"/>
      <c r="D548" s="43"/>
      <c r="E548" s="42"/>
      <c r="F548" s="42"/>
      <c r="G548" s="41"/>
      <c r="H548" s="260"/>
      <c r="I548" s="270"/>
      <c r="J548" s="270"/>
      <c r="K548" s="270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52"/>
      <c r="AK548" s="255"/>
      <c r="AL548" s="23"/>
      <c r="AM548" s="211"/>
      <c r="AN548" s="211"/>
      <c r="AO548" s="248"/>
      <c r="AP548" s="241"/>
      <c r="AQ548" s="238"/>
      <c r="AR548" s="235"/>
      <c r="AS548" s="241"/>
      <c r="AT548" s="238"/>
      <c r="AU548" s="235"/>
      <c r="AV548" s="241"/>
      <c r="AW548" s="238"/>
      <c r="AX548" s="235"/>
      <c r="AY548" s="241"/>
      <c r="AZ548" s="238"/>
      <c r="BA548" s="235"/>
      <c r="BB548" s="241"/>
      <c r="BC548" s="238"/>
      <c r="BD548" s="292"/>
      <c r="BE548" s="295"/>
      <c r="BF548" s="295"/>
      <c r="BG548" s="298"/>
    </row>
    <row r="549" spans="2:60" ht="28.15" hidden="1" customHeight="1" outlineLevel="1" collapsed="1">
      <c r="B549" s="34"/>
      <c r="C549" s="267"/>
      <c r="D549" s="33"/>
      <c r="E549" s="32"/>
      <c r="F549" s="32"/>
      <c r="G549" s="31"/>
      <c r="H549" s="257"/>
      <c r="I549" s="271"/>
      <c r="J549" s="271"/>
      <c r="K549" s="271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52"/>
      <c r="AK549" s="255"/>
      <c r="AL549" s="23"/>
      <c r="AM549" s="211"/>
      <c r="AN549" s="211"/>
      <c r="AO549" s="248"/>
      <c r="AP549" s="241"/>
      <c r="AQ549" s="238"/>
      <c r="AR549" s="235"/>
      <c r="AS549" s="241"/>
      <c r="AT549" s="238"/>
      <c r="AU549" s="235"/>
      <c r="AV549" s="241"/>
      <c r="AW549" s="238"/>
      <c r="AX549" s="235"/>
      <c r="AY549" s="241"/>
      <c r="AZ549" s="238"/>
      <c r="BA549" s="235"/>
      <c r="BB549" s="241"/>
      <c r="BC549" s="238"/>
      <c r="BD549" s="292"/>
      <c r="BE549" s="295"/>
      <c r="BF549" s="295"/>
      <c r="BG549" s="298"/>
    </row>
    <row r="550" spans="2:60" ht="28.15" hidden="1" customHeight="1" outlineLevel="1" collapsed="1" thickBot="1">
      <c r="B550" s="34"/>
      <c r="C550" s="273"/>
      <c r="D550" s="64"/>
      <c r="E550" s="63"/>
      <c r="F550" s="63"/>
      <c r="G550" s="62"/>
      <c r="H550" s="258"/>
      <c r="I550" s="274"/>
      <c r="J550" s="274"/>
      <c r="K550" s="274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53"/>
      <c r="AK550" s="256"/>
      <c r="AL550" s="55"/>
      <c r="AM550" s="211"/>
      <c r="AN550" s="211"/>
      <c r="AO550" s="249"/>
      <c r="AP550" s="242"/>
      <c r="AQ550" s="239"/>
      <c r="AR550" s="236"/>
      <c r="AS550" s="242"/>
      <c r="AT550" s="239"/>
      <c r="AU550" s="236"/>
      <c r="AV550" s="242"/>
      <c r="AW550" s="239"/>
      <c r="AX550" s="236"/>
      <c r="AY550" s="242"/>
      <c r="AZ550" s="239"/>
      <c r="BA550" s="236"/>
      <c r="BB550" s="242"/>
      <c r="BC550" s="239"/>
      <c r="BD550" s="293"/>
      <c r="BE550" s="296"/>
      <c r="BF550" s="296"/>
      <c r="BG550" s="299"/>
    </row>
    <row r="551" spans="2:60" ht="28.15" hidden="1" customHeight="1" outlineLevel="1" collapsed="1">
      <c r="B551" s="34"/>
      <c r="C551" s="265">
        <v>3</v>
      </c>
      <c r="D551" s="54"/>
      <c r="E551" s="53"/>
      <c r="F551" s="53"/>
      <c r="G551" s="52"/>
      <c r="H551" s="259"/>
      <c r="I551" s="269"/>
      <c r="J551" s="269"/>
      <c r="K551" s="269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44"/>
      <c r="AK551" s="244"/>
      <c r="AL551" s="44"/>
      <c r="AM551" s="211"/>
      <c r="AN551" s="211"/>
      <c r="AO551" s="247">
        <f>SUMPRODUCT(LEN($M551:$AE554)-LEN(SUBSTITUTE($M551:$AE554,"A", "")))</f>
        <v>0</v>
      </c>
      <c r="AP551" s="240">
        <f>SUMPRODUCT(LEN($AH551:$AH554)-LEN(SUBSTITUTE($AH551:$AH554,"A", "")))</f>
        <v>0</v>
      </c>
      <c r="AQ551" s="237">
        <f>SUMPRODUCT(LEN($AG551:$AG554)-LEN(SUBSTITUTE($AG551:$AG554,"A", "")))</f>
        <v>0</v>
      </c>
      <c r="AR551" s="234">
        <f>SUMPRODUCT(LEN($M551:$AE554)-LEN(SUBSTITUTE($M551:$AE554,"S", "")))</f>
        <v>0</v>
      </c>
      <c r="AS551" s="240">
        <f>SUMPRODUCT(LEN($AH551:$AH554)-LEN(SUBSTITUTE($AH551:$AH554,"S", "")))</f>
        <v>0</v>
      </c>
      <c r="AT551" s="237">
        <f>SUMPRODUCT(LEN($AG551:$AG554)-LEN(SUBSTITUTE($AG551:$AG554,"S", "")))</f>
        <v>0</v>
      </c>
      <c r="AU551" s="234">
        <f>SUMPRODUCT(LEN($M551:$AE554)-LEN(SUBSTITUTE($M551:$AE554,"F", "")))</f>
        <v>0</v>
      </c>
      <c r="AV551" s="240">
        <f>SUMPRODUCT(LEN($AH551:$AH554)-LEN(SUBSTITUTE($AH551:$AH554,"F", "")))</f>
        <v>0</v>
      </c>
      <c r="AW551" s="237">
        <f>SUMPRODUCT(LEN($AG551:$AG554)-LEN(SUBSTITUTE($AG551:$AG554,"F", "")))</f>
        <v>0</v>
      </c>
      <c r="AX551" s="234">
        <f>SUMPRODUCT(LEN($M551:$AE554)-LEN(SUBSTITUTE($M551:$AE554,"G", "")))</f>
        <v>0</v>
      </c>
      <c r="AY551" s="240">
        <f>SUMPRODUCT(LEN($AH551:$AH554)-LEN(SUBSTITUTE($AH551:$AH554,"G", "")))</f>
        <v>0</v>
      </c>
      <c r="AZ551" s="237">
        <f>SUMPRODUCT(LEN($AG551:$AG554)-LEN(SUBSTITUTE($AG551:$AG554,"G", "")))</f>
        <v>0</v>
      </c>
      <c r="BA551" s="234">
        <f>SUMPRODUCT(LEN($M551:$AE554)-LEN(SUBSTITUTE($M551:$AE554,"M", "")))</f>
        <v>0</v>
      </c>
      <c r="BB551" s="240">
        <f>SUMPRODUCT(LEN($AH551:$AH554)-LEN(SUBSTITUTE($AH551:$AH554,"M", "")))</f>
        <v>0</v>
      </c>
      <c r="BC551" s="237">
        <f>SUMPRODUCT(LEN($AG551:$AG554)-LEN(SUBSTITUTE($AG551:$AG554,"M", "")))</f>
        <v>0</v>
      </c>
      <c r="BD551" s="291">
        <f>SUMPRODUCT(LEN($AI551:$AI554)-LEN(SUBSTITUTE($AI551:$AI554,"S", "")))</f>
        <v>0</v>
      </c>
      <c r="BE551" s="294">
        <f>SUMPRODUCT(LEN($AI551:$AI554)-LEN(SUBSTITUTE($AI551:$AI554,"F", "")))</f>
        <v>0</v>
      </c>
      <c r="BF551" s="294">
        <f>SUMPRODUCT(LEN($AI551:$AI554)-LEN(SUBSTITUTE($AI551:$AI554,"G", "")))</f>
        <v>0</v>
      </c>
      <c r="BG551" s="297">
        <f>SUMPRODUCT(LEN($AI551:$AI554)-LEN(SUBSTITUTE($AI551:$AI554,"M", "")))</f>
        <v>0</v>
      </c>
    </row>
    <row r="552" spans="2:60" ht="28.15" hidden="1" customHeight="1" outlineLevel="1" collapsed="1" thickBot="1">
      <c r="B552" s="34"/>
      <c r="C552" s="266"/>
      <c r="D552" s="43"/>
      <c r="E552" s="42"/>
      <c r="F552" s="42"/>
      <c r="G552" s="41"/>
      <c r="H552" s="260"/>
      <c r="I552" s="270"/>
      <c r="J552" s="270"/>
      <c r="K552" s="270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45"/>
      <c r="AK552" s="245"/>
      <c r="AL552" s="23"/>
      <c r="AM552" s="211"/>
      <c r="AN552" s="211"/>
      <c r="AO552" s="248"/>
      <c r="AP552" s="241"/>
      <c r="AQ552" s="238"/>
      <c r="AR552" s="235"/>
      <c r="AS552" s="241"/>
      <c r="AT552" s="238"/>
      <c r="AU552" s="235"/>
      <c r="AV552" s="241"/>
      <c r="AW552" s="238"/>
      <c r="AX552" s="235"/>
      <c r="AY552" s="241"/>
      <c r="AZ552" s="238"/>
      <c r="BA552" s="235"/>
      <c r="BB552" s="241"/>
      <c r="BC552" s="238"/>
      <c r="BD552" s="292"/>
      <c r="BE552" s="295"/>
      <c r="BF552" s="295"/>
      <c r="BG552" s="298"/>
    </row>
    <row r="553" spans="2:60" ht="28.15" hidden="1" customHeight="1" outlineLevel="1" collapsed="1">
      <c r="B553" s="34"/>
      <c r="C553" s="267"/>
      <c r="D553" s="33"/>
      <c r="E553" s="32"/>
      <c r="F553" s="32"/>
      <c r="G553" s="31"/>
      <c r="H553" s="257"/>
      <c r="I553" s="271"/>
      <c r="J553" s="271"/>
      <c r="K553" s="271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45"/>
      <c r="AK553" s="245"/>
      <c r="AL553" s="23"/>
      <c r="AM553" s="211"/>
      <c r="AN553" s="211"/>
      <c r="AO553" s="248"/>
      <c r="AP553" s="241"/>
      <c r="AQ553" s="238"/>
      <c r="AR553" s="235"/>
      <c r="AS553" s="241"/>
      <c r="AT553" s="238"/>
      <c r="AU553" s="235"/>
      <c r="AV553" s="241"/>
      <c r="AW553" s="238"/>
      <c r="AX553" s="235"/>
      <c r="AY553" s="241"/>
      <c r="AZ553" s="238"/>
      <c r="BA553" s="235"/>
      <c r="BB553" s="241"/>
      <c r="BC553" s="238"/>
      <c r="BD553" s="292"/>
      <c r="BE553" s="295"/>
      <c r="BF553" s="295"/>
      <c r="BG553" s="298"/>
    </row>
    <row r="554" spans="2:60" ht="28.15" hidden="1" customHeight="1" outlineLevel="1" collapsed="1" thickBot="1">
      <c r="B554" s="22"/>
      <c r="C554" s="268"/>
      <c r="D554" s="21"/>
      <c r="E554" s="20"/>
      <c r="F554" s="20"/>
      <c r="G554" s="19"/>
      <c r="H554" s="258"/>
      <c r="I554" s="272"/>
      <c r="J554" s="272"/>
      <c r="K554" s="27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46"/>
      <c r="AK554" s="246"/>
      <c r="AL554" s="11"/>
      <c r="AM554" s="211"/>
      <c r="AN554" s="211"/>
      <c r="AO554" s="249"/>
      <c r="AP554" s="242"/>
      <c r="AQ554" s="239"/>
      <c r="AR554" s="236"/>
      <c r="AS554" s="242"/>
      <c r="AT554" s="239"/>
      <c r="AU554" s="236"/>
      <c r="AV554" s="242"/>
      <c r="AW554" s="239"/>
      <c r="AX554" s="236"/>
      <c r="AY554" s="242"/>
      <c r="AZ554" s="239"/>
      <c r="BA554" s="236"/>
      <c r="BB554" s="242"/>
      <c r="BC554" s="239"/>
      <c r="BD554" s="293"/>
      <c r="BE554" s="296"/>
      <c r="BF554" s="296"/>
      <c r="BG554" s="299"/>
    </row>
    <row r="555" spans="2:60" ht="85.9" hidden="1" customHeight="1" collapsed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29" t="s">
        <v>287</v>
      </c>
      <c r="M555" s="278"/>
      <c r="N555" s="229" t="s">
        <v>286</v>
      </c>
      <c r="O555" s="278"/>
      <c r="P555" s="229" t="s">
        <v>286</v>
      </c>
      <c r="Q555" s="230"/>
      <c r="R555" s="229" t="s">
        <v>286</v>
      </c>
      <c r="S555" s="230"/>
      <c r="T555" s="229" t="s">
        <v>286</v>
      </c>
      <c r="U555" s="230"/>
      <c r="V555" s="229" t="s">
        <v>286</v>
      </c>
      <c r="W555" s="230"/>
      <c r="X555" s="229" t="s">
        <v>286</v>
      </c>
      <c r="Y555" s="230"/>
      <c r="Z555" s="229" t="s">
        <v>286</v>
      </c>
      <c r="AA555" s="230"/>
      <c r="AB555" s="229" t="s">
        <v>286</v>
      </c>
      <c r="AC555" s="230"/>
      <c r="AD555" s="229" t="s">
        <v>286</v>
      </c>
      <c r="AE555" s="230"/>
      <c r="AF555" s="243" t="s">
        <v>285</v>
      </c>
      <c r="AG555" s="230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75"/>
      <c r="F556" s="276"/>
      <c r="G556" s="277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 outlineLevel="1">
      <c r="B557" s="34"/>
      <c r="C557" s="265">
        <v>1</v>
      </c>
      <c r="D557" s="54"/>
      <c r="E557" s="53"/>
      <c r="F557" s="53"/>
      <c r="G557" s="52"/>
      <c r="H557" s="259"/>
      <c r="I557" s="269"/>
      <c r="J557" s="269"/>
      <c r="K557" s="269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44"/>
      <c r="AK557" s="244"/>
      <c r="AL557" s="44"/>
      <c r="AM557" s="211"/>
      <c r="AN557" s="211"/>
      <c r="AO557" s="247">
        <f>SUMPRODUCT(LEN($M557:$AE560)-LEN(SUBSTITUTE($M557:$AE560,"A", "")))</f>
        <v>0</v>
      </c>
      <c r="AP557" s="240">
        <f>SUMPRODUCT(LEN($AH557:$AH560)-LEN(SUBSTITUTE($AH557:$AH560,"A", "")))</f>
        <v>0</v>
      </c>
      <c r="AQ557" s="237">
        <f>SUMPRODUCT(LEN($AG557:$AG560)-LEN(SUBSTITUTE($AG557:$AG560,"A", "")))</f>
        <v>0</v>
      </c>
      <c r="AR557" s="234">
        <f>SUMPRODUCT(LEN($M557:$AE560)-LEN(SUBSTITUTE($M557:$AE560,"S", "")))</f>
        <v>0</v>
      </c>
      <c r="AS557" s="240">
        <f>SUMPRODUCT(LEN($AH557:$AH560)-LEN(SUBSTITUTE($AH557:$AH560,"S", "")))</f>
        <v>0</v>
      </c>
      <c r="AT557" s="237">
        <f>SUMPRODUCT(LEN($AG557:$AG560)-LEN(SUBSTITUTE($AG557:$AG560,"S", "")))</f>
        <v>0</v>
      </c>
      <c r="AU557" s="234">
        <f>SUMPRODUCT(LEN($M557:$AE560)-LEN(SUBSTITUTE($M557:$AE560,"F", "")))</f>
        <v>0</v>
      </c>
      <c r="AV557" s="240">
        <f>SUMPRODUCT(LEN($AH557:$AH560)-LEN(SUBSTITUTE($AH557:$AH560,"F", "")))</f>
        <v>0</v>
      </c>
      <c r="AW557" s="237">
        <f>SUMPRODUCT(LEN($AG557:$AG560)-LEN(SUBSTITUTE($AG557:$AG560,"F", "")))</f>
        <v>0</v>
      </c>
      <c r="AX557" s="234">
        <f>SUMPRODUCT(LEN($M557:$AE560)-LEN(SUBSTITUTE($M557:$AE560,"G", "")))</f>
        <v>0</v>
      </c>
      <c r="AY557" s="240">
        <f>SUMPRODUCT(LEN($AH557:$AH560)-LEN(SUBSTITUTE($AH557:$AH560,"G", "")))</f>
        <v>0</v>
      </c>
      <c r="AZ557" s="237">
        <f>SUMPRODUCT(LEN($AG557:$AG560)-LEN(SUBSTITUTE($AG557:$AG560,"G", "")))</f>
        <v>0</v>
      </c>
      <c r="BA557" s="234">
        <f>SUMPRODUCT(LEN($M557:$AE560)-LEN(SUBSTITUTE($M557:$AE560,"M", "")))</f>
        <v>0</v>
      </c>
      <c r="BB557" s="240">
        <f>SUMPRODUCT(LEN($AH557:$AH560)-LEN(SUBSTITUTE($AH557:$AH560,"M", "")))</f>
        <v>0</v>
      </c>
      <c r="BC557" s="237">
        <f>SUMPRODUCT(LEN($AG557:$AG560)-LEN(SUBSTITUTE($AG557:$AG560,"M", "")))</f>
        <v>0</v>
      </c>
      <c r="BD557" s="291">
        <f>SUMPRODUCT(LEN($AI557:$AI560)-LEN(SUBSTITUTE($AI557:$AI560,"S", "")))</f>
        <v>0</v>
      </c>
      <c r="BE557" s="294">
        <f>SUMPRODUCT(LEN($AI557:$AI560)-LEN(SUBSTITUTE($AI557:$AI560,"F", "")))</f>
        <v>0</v>
      </c>
      <c r="BF557" s="294">
        <f>SUMPRODUCT(LEN($AI557:$AI560)-LEN(SUBSTITUTE($AI557:$AI560,"G", "")))</f>
        <v>0</v>
      </c>
      <c r="BG557" s="297">
        <f>SUMPRODUCT(LEN($AI557:$AI560)-LEN(SUBSTITUTE($AI557:$AI560,"M", "")))</f>
        <v>0</v>
      </c>
    </row>
    <row r="558" spans="2:60" ht="28.15" hidden="1" customHeight="1" outlineLevel="1" collapsed="1" thickBot="1">
      <c r="B558" s="34"/>
      <c r="C558" s="266"/>
      <c r="D558" s="43"/>
      <c r="E558" s="42"/>
      <c r="F558" s="42"/>
      <c r="G558" s="41"/>
      <c r="H558" s="260"/>
      <c r="I558" s="270"/>
      <c r="J558" s="270"/>
      <c r="K558" s="270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45"/>
      <c r="AK558" s="245"/>
      <c r="AL558" s="23"/>
      <c r="AM558" s="211"/>
      <c r="AN558" s="211"/>
      <c r="AO558" s="248"/>
      <c r="AP558" s="241"/>
      <c r="AQ558" s="238"/>
      <c r="AR558" s="235"/>
      <c r="AS558" s="241"/>
      <c r="AT558" s="238"/>
      <c r="AU558" s="235"/>
      <c r="AV558" s="241"/>
      <c r="AW558" s="238"/>
      <c r="AX558" s="235"/>
      <c r="AY558" s="241"/>
      <c r="AZ558" s="238"/>
      <c r="BA558" s="235"/>
      <c r="BB558" s="241"/>
      <c r="BC558" s="238"/>
      <c r="BD558" s="292"/>
      <c r="BE558" s="295"/>
      <c r="BF558" s="295"/>
      <c r="BG558" s="298"/>
    </row>
    <row r="559" spans="2:60" ht="28.15" hidden="1" customHeight="1" outlineLevel="1" collapsed="1">
      <c r="B559" s="34"/>
      <c r="C559" s="267"/>
      <c r="D559" s="33"/>
      <c r="E559" s="32"/>
      <c r="F559" s="32"/>
      <c r="G559" s="31"/>
      <c r="H559" s="257"/>
      <c r="I559" s="271"/>
      <c r="J559" s="271"/>
      <c r="K559" s="271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45"/>
      <c r="AK559" s="245"/>
      <c r="AL559" s="23"/>
      <c r="AM559" s="211"/>
      <c r="AN559" s="211"/>
      <c r="AO559" s="248"/>
      <c r="AP559" s="241"/>
      <c r="AQ559" s="238"/>
      <c r="AR559" s="235"/>
      <c r="AS559" s="241"/>
      <c r="AT559" s="238"/>
      <c r="AU559" s="235"/>
      <c r="AV559" s="241"/>
      <c r="AW559" s="238"/>
      <c r="AX559" s="235"/>
      <c r="AY559" s="241"/>
      <c r="AZ559" s="238"/>
      <c r="BA559" s="235"/>
      <c r="BB559" s="241"/>
      <c r="BC559" s="238"/>
      <c r="BD559" s="292"/>
      <c r="BE559" s="295"/>
      <c r="BF559" s="295"/>
      <c r="BG559" s="298"/>
    </row>
    <row r="560" spans="2:60" ht="28.15" hidden="1" customHeight="1" outlineLevel="1" collapsed="1" thickBot="1">
      <c r="B560" s="34"/>
      <c r="C560" s="273"/>
      <c r="D560" s="64"/>
      <c r="E560" s="63"/>
      <c r="F560" s="63"/>
      <c r="G560" s="62"/>
      <c r="H560" s="258"/>
      <c r="I560" s="274"/>
      <c r="J560" s="274"/>
      <c r="K560" s="274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50"/>
      <c r="AK560" s="250"/>
      <c r="AL560" s="55"/>
      <c r="AM560" s="211"/>
      <c r="AN560" s="211"/>
      <c r="AO560" s="249"/>
      <c r="AP560" s="242"/>
      <c r="AQ560" s="239"/>
      <c r="AR560" s="236"/>
      <c r="AS560" s="242"/>
      <c r="AT560" s="239"/>
      <c r="AU560" s="236"/>
      <c r="AV560" s="242"/>
      <c r="AW560" s="239"/>
      <c r="AX560" s="236"/>
      <c r="AY560" s="242"/>
      <c r="AZ560" s="239"/>
      <c r="BA560" s="236"/>
      <c r="BB560" s="242"/>
      <c r="BC560" s="239"/>
      <c r="BD560" s="293"/>
      <c r="BE560" s="296"/>
      <c r="BF560" s="296"/>
      <c r="BG560" s="299"/>
    </row>
    <row r="561" spans="2:60" ht="28.15" hidden="1" customHeight="1" outlineLevel="1" collapsed="1">
      <c r="B561" s="34"/>
      <c r="C561" s="265">
        <v>2</v>
      </c>
      <c r="D561" s="54"/>
      <c r="E561" s="53"/>
      <c r="F561" s="53"/>
      <c r="G561" s="52"/>
      <c r="H561" s="259"/>
      <c r="I561" s="269"/>
      <c r="J561" s="269"/>
      <c r="K561" s="269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51"/>
      <c r="AK561" s="254"/>
      <c r="AL561" s="44"/>
      <c r="AM561" s="211"/>
      <c r="AN561" s="211"/>
      <c r="AO561" s="247">
        <f>SUMPRODUCT(LEN($M561:$AE564)-LEN(SUBSTITUTE($M561:$AE564,"A", "")))</f>
        <v>0</v>
      </c>
      <c r="AP561" s="240">
        <f>SUMPRODUCT(LEN($AH561:$AH564)-LEN(SUBSTITUTE($AH561:$AH564,"A", "")))</f>
        <v>0</v>
      </c>
      <c r="AQ561" s="237">
        <f>SUMPRODUCT(LEN($AG561:$AG564)-LEN(SUBSTITUTE($AG561:$AG564,"A", "")))</f>
        <v>0</v>
      </c>
      <c r="AR561" s="234">
        <f>SUMPRODUCT(LEN($M561:$AE564)-LEN(SUBSTITUTE($M561:$AE564,"S", "")))</f>
        <v>0</v>
      </c>
      <c r="AS561" s="240">
        <f>SUMPRODUCT(LEN($AH561:$AH564)-LEN(SUBSTITUTE($AH561:$AH564,"S", "")))</f>
        <v>0</v>
      </c>
      <c r="AT561" s="237">
        <f>SUMPRODUCT(LEN($AG561:$AG564)-LEN(SUBSTITUTE($AG561:$AG564,"S", "")))</f>
        <v>0</v>
      </c>
      <c r="AU561" s="234">
        <f>SUMPRODUCT(LEN($M561:$AE564)-LEN(SUBSTITUTE($M561:$AE564,"F", "")))</f>
        <v>0</v>
      </c>
      <c r="AV561" s="240">
        <f>SUMPRODUCT(LEN($AH561:$AH564)-LEN(SUBSTITUTE($AH561:$AH564,"F", "")))</f>
        <v>0</v>
      </c>
      <c r="AW561" s="237">
        <f>SUMPRODUCT(LEN($AG561:$AG564)-LEN(SUBSTITUTE($AG561:$AG564,"F", "")))</f>
        <v>0</v>
      </c>
      <c r="AX561" s="234">
        <f>SUMPRODUCT(LEN($M561:$AE564)-LEN(SUBSTITUTE($M561:$AE564,"G", "")))</f>
        <v>0</v>
      </c>
      <c r="AY561" s="240">
        <f>SUMPRODUCT(LEN($AH561:$AH564)-LEN(SUBSTITUTE($AH561:$AH564,"G", "")))</f>
        <v>0</v>
      </c>
      <c r="AZ561" s="237">
        <f>SUMPRODUCT(LEN($AG561:$AG564)-LEN(SUBSTITUTE($AG561:$AG564,"G", "")))</f>
        <v>0</v>
      </c>
      <c r="BA561" s="234">
        <f>SUMPRODUCT(LEN($M561:$AE564)-LEN(SUBSTITUTE($M561:$AE564,"M", "")))</f>
        <v>0</v>
      </c>
      <c r="BB561" s="240">
        <f>SUMPRODUCT(LEN($AH561:$AH564)-LEN(SUBSTITUTE($AH561:$AH564,"M", "")))</f>
        <v>0</v>
      </c>
      <c r="BC561" s="237">
        <f>SUMPRODUCT(LEN($AG561:$AG564)-LEN(SUBSTITUTE($AG561:$AG564,"M", "")))</f>
        <v>0</v>
      </c>
      <c r="BD561" s="291">
        <f>SUMPRODUCT(LEN($AI561:$AI564)-LEN(SUBSTITUTE($AI561:$AI564,"S", "")))</f>
        <v>0</v>
      </c>
      <c r="BE561" s="294">
        <f>SUMPRODUCT(LEN($AI561:$AI564)-LEN(SUBSTITUTE($AI561:$AI564,"F", "")))</f>
        <v>0</v>
      </c>
      <c r="BF561" s="294">
        <f>SUMPRODUCT(LEN($AI561:$AI564)-LEN(SUBSTITUTE($AI561:$AI564,"G", "")))</f>
        <v>0</v>
      </c>
      <c r="BG561" s="297">
        <f>SUMPRODUCT(LEN($AI561:$AI564)-LEN(SUBSTITUTE($AI561:$AI564,"M", "")))</f>
        <v>0</v>
      </c>
    </row>
    <row r="562" spans="2:60" ht="28.15" hidden="1" customHeight="1" outlineLevel="1" collapsed="1" thickBot="1">
      <c r="B562" s="34"/>
      <c r="C562" s="266"/>
      <c r="D562" s="43"/>
      <c r="E562" s="42"/>
      <c r="F562" s="42"/>
      <c r="G562" s="41"/>
      <c r="H562" s="260"/>
      <c r="I562" s="270"/>
      <c r="J562" s="270"/>
      <c r="K562" s="270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52"/>
      <c r="AK562" s="255"/>
      <c r="AL562" s="23"/>
      <c r="AM562" s="211"/>
      <c r="AN562" s="211"/>
      <c r="AO562" s="248"/>
      <c r="AP562" s="241"/>
      <c r="AQ562" s="238"/>
      <c r="AR562" s="235"/>
      <c r="AS562" s="241"/>
      <c r="AT562" s="238"/>
      <c r="AU562" s="235"/>
      <c r="AV562" s="241"/>
      <c r="AW562" s="238"/>
      <c r="AX562" s="235"/>
      <c r="AY562" s="241"/>
      <c r="AZ562" s="238"/>
      <c r="BA562" s="235"/>
      <c r="BB562" s="241"/>
      <c r="BC562" s="238"/>
      <c r="BD562" s="292"/>
      <c r="BE562" s="295"/>
      <c r="BF562" s="295"/>
      <c r="BG562" s="298"/>
    </row>
    <row r="563" spans="2:60" ht="28.15" hidden="1" customHeight="1" outlineLevel="1" collapsed="1">
      <c r="B563" s="34"/>
      <c r="C563" s="267"/>
      <c r="D563" s="33"/>
      <c r="E563" s="32"/>
      <c r="F563" s="32"/>
      <c r="G563" s="31"/>
      <c r="H563" s="257"/>
      <c r="I563" s="271"/>
      <c r="J563" s="271"/>
      <c r="K563" s="271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52"/>
      <c r="AK563" s="255"/>
      <c r="AL563" s="23"/>
      <c r="AM563" s="211"/>
      <c r="AN563" s="211"/>
      <c r="AO563" s="248"/>
      <c r="AP563" s="241"/>
      <c r="AQ563" s="238"/>
      <c r="AR563" s="235"/>
      <c r="AS563" s="241"/>
      <c r="AT563" s="238"/>
      <c r="AU563" s="235"/>
      <c r="AV563" s="241"/>
      <c r="AW563" s="238"/>
      <c r="AX563" s="235"/>
      <c r="AY563" s="241"/>
      <c r="AZ563" s="238"/>
      <c r="BA563" s="235"/>
      <c r="BB563" s="241"/>
      <c r="BC563" s="238"/>
      <c r="BD563" s="292"/>
      <c r="BE563" s="295"/>
      <c r="BF563" s="295"/>
      <c r="BG563" s="298"/>
    </row>
    <row r="564" spans="2:60" ht="28.15" hidden="1" customHeight="1" outlineLevel="1" collapsed="1" thickBot="1">
      <c r="B564" s="34"/>
      <c r="C564" s="273"/>
      <c r="D564" s="64"/>
      <c r="E564" s="63"/>
      <c r="F564" s="63"/>
      <c r="G564" s="62"/>
      <c r="H564" s="258"/>
      <c r="I564" s="274"/>
      <c r="J564" s="274"/>
      <c r="K564" s="274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53"/>
      <c r="AK564" s="256"/>
      <c r="AL564" s="55"/>
      <c r="AM564" s="211"/>
      <c r="AN564" s="211"/>
      <c r="AO564" s="249"/>
      <c r="AP564" s="242"/>
      <c r="AQ564" s="239"/>
      <c r="AR564" s="236"/>
      <c r="AS564" s="242"/>
      <c r="AT564" s="239"/>
      <c r="AU564" s="236"/>
      <c r="AV564" s="242"/>
      <c r="AW564" s="239"/>
      <c r="AX564" s="236"/>
      <c r="AY564" s="242"/>
      <c r="AZ564" s="239"/>
      <c r="BA564" s="236"/>
      <c r="BB564" s="242"/>
      <c r="BC564" s="239"/>
      <c r="BD564" s="293"/>
      <c r="BE564" s="296"/>
      <c r="BF564" s="296"/>
      <c r="BG564" s="299"/>
    </row>
    <row r="565" spans="2:60" ht="28.15" hidden="1" customHeight="1" outlineLevel="1" collapsed="1">
      <c r="B565" s="34"/>
      <c r="C565" s="265">
        <v>3</v>
      </c>
      <c r="D565" s="54"/>
      <c r="E565" s="53"/>
      <c r="F565" s="53"/>
      <c r="G565" s="52"/>
      <c r="H565" s="259"/>
      <c r="I565" s="269"/>
      <c r="J565" s="269"/>
      <c r="K565" s="269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44"/>
      <c r="AK565" s="244"/>
      <c r="AL565" s="44"/>
      <c r="AM565" s="211"/>
      <c r="AN565" s="211"/>
      <c r="AO565" s="247">
        <f>SUMPRODUCT(LEN($M565:$AE568)-LEN(SUBSTITUTE($M565:$AE568,"A", "")))</f>
        <v>0</v>
      </c>
      <c r="AP565" s="240">
        <f>SUMPRODUCT(LEN($AH565:$AH568)-LEN(SUBSTITUTE($AH565:$AH568,"A", "")))</f>
        <v>0</v>
      </c>
      <c r="AQ565" s="237">
        <f>SUMPRODUCT(LEN($AG565:$AG568)-LEN(SUBSTITUTE($AG565:$AG568,"A", "")))</f>
        <v>0</v>
      </c>
      <c r="AR565" s="234">
        <f>SUMPRODUCT(LEN($M565:$AE568)-LEN(SUBSTITUTE($M565:$AE568,"S", "")))</f>
        <v>0</v>
      </c>
      <c r="AS565" s="240">
        <f>SUMPRODUCT(LEN($AH565:$AH568)-LEN(SUBSTITUTE($AH565:$AH568,"S", "")))</f>
        <v>0</v>
      </c>
      <c r="AT565" s="237">
        <f>SUMPRODUCT(LEN($AG565:$AG568)-LEN(SUBSTITUTE($AG565:$AG568,"S", "")))</f>
        <v>0</v>
      </c>
      <c r="AU565" s="234">
        <f>SUMPRODUCT(LEN($M565:$AE568)-LEN(SUBSTITUTE($M565:$AE568,"F", "")))</f>
        <v>0</v>
      </c>
      <c r="AV565" s="240">
        <f>SUMPRODUCT(LEN($AH565:$AH568)-LEN(SUBSTITUTE($AH565:$AH568,"F", "")))</f>
        <v>0</v>
      </c>
      <c r="AW565" s="237">
        <f>SUMPRODUCT(LEN($AG565:$AG568)-LEN(SUBSTITUTE($AG565:$AG568,"F", "")))</f>
        <v>0</v>
      </c>
      <c r="AX565" s="234">
        <f>SUMPRODUCT(LEN($M565:$AE568)-LEN(SUBSTITUTE($M565:$AE568,"G", "")))</f>
        <v>0</v>
      </c>
      <c r="AY565" s="240">
        <f>SUMPRODUCT(LEN($AH565:$AH568)-LEN(SUBSTITUTE($AH565:$AH568,"G", "")))</f>
        <v>0</v>
      </c>
      <c r="AZ565" s="237">
        <f>SUMPRODUCT(LEN($AG565:$AG568)-LEN(SUBSTITUTE($AG565:$AG568,"G", "")))</f>
        <v>0</v>
      </c>
      <c r="BA565" s="234">
        <f>SUMPRODUCT(LEN($M565:$AE568)-LEN(SUBSTITUTE($M565:$AE568,"M", "")))</f>
        <v>0</v>
      </c>
      <c r="BB565" s="240">
        <f>SUMPRODUCT(LEN($AH565:$AH568)-LEN(SUBSTITUTE($AH565:$AH568,"M", "")))</f>
        <v>0</v>
      </c>
      <c r="BC565" s="237">
        <f>SUMPRODUCT(LEN($AG565:$AG568)-LEN(SUBSTITUTE($AG565:$AG568,"M", "")))</f>
        <v>0</v>
      </c>
      <c r="BD565" s="291">
        <f>SUMPRODUCT(LEN($AI565:$AI568)-LEN(SUBSTITUTE($AI565:$AI568,"S", "")))</f>
        <v>0</v>
      </c>
      <c r="BE565" s="294">
        <f>SUMPRODUCT(LEN($AI565:$AI568)-LEN(SUBSTITUTE($AI565:$AI568,"F", "")))</f>
        <v>0</v>
      </c>
      <c r="BF565" s="294">
        <f>SUMPRODUCT(LEN($AI565:$AI568)-LEN(SUBSTITUTE($AI565:$AI568,"G", "")))</f>
        <v>0</v>
      </c>
      <c r="BG565" s="297">
        <f>SUMPRODUCT(LEN($AI565:$AI568)-LEN(SUBSTITUTE($AI565:$AI568,"M", "")))</f>
        <v>0</v>
      </c>
    </row>
    <row r="566" spans="2:60" ht="28.15" hidden="1" customHeight="1" outlineLevel="1" collapsed="1" thickBot="1">
      <c r="B566" s="34"/>
      <c r="C566" s="266"/>
      <c r="D566" s="43"/>
      <c r="E566" s="42"/>
      <c r="F566" s="42"/>
      <c r="G566" s="41"/>
      <c r="H566" s="260"/>
      <c r="I566" s="270"/>
      <c r="J566" s="270"/>
      <c r="K566" s="270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45"/>
      <c r="AK566" s="245"/>
      <c r="AL566" s="23"/>
      <c r="AM566" s="211"/>
      <c r="AN566" s="211"/>
      <c r="AO566" s="248"/>
      <c r="AP566" s="241"/>
      <c r="AQ566" s="238"/>
      <c r="AR566" s="235"/>
      <c r="AS566" s="241"/>
      <c r="AT566" s="238"/>
      <c r="AU566" s="235"/>
      <c r="AV566" s="241"/>
      <c r="AW566" s="238"/>
      <c r="AX566" s="235"/>
      <c r="AY566" s="241"/>
      <c r="AZ566" s="238"/>
      <c r="BA566" s="235"/>
      <c r="BB566" s="241"/>
      <c r="BC566" s="238"/>
      <c r="BD566" s="292"/>
      <c r="BE566" s="295"/>
      <c r="BF566" s="295"/>
      <c r="BG566" s="298"/>
    </row>
    <row r="567" spans="2:60" ht="28.15" hidden="1" customHeight="1" outlineLevel="1" collapsed="1">
      <c r="B567" s="34"/>
      <c r="C567" s="267"/>
      <c r="D567" s="33"/>
      <c r="E567" s="32"/>
      <c r="F567" s="32"/>
      <c r="G567" s="31"/>
      <c r="H567" s="257"/>
      <c r="I567" s="271"/>
      <c r="J567" s="271"/>
      <c r="K567" s="271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45"/>
      <c r="AK567" s="245"/>
      <c r="AL567" s="23"/>
      <c r="AM567" s="211"/>
      <c r="AN567" s="211"/>
      <c r="AO567" s="248"/>
      <c r="AP567" s="241"/>
      <c r="AQ567" s="238"/>
      <c r="AR567" s="235"/>
      <c r="AS567" s="241"/>
      <c r="AT567" s="238"/>
      <c r="AU567" s="235"/>
      <c r="AV567" s="241"/>
      <c r="AW567" s="238"/>
      <c r="AX567" s="235"/>
      <c r="AY567" s="241"/>
      <c r="AZ567" s="238"/>
      <c r="BA567" s="235"/>
      <c r="BB567" s="241"/>
      <c r="BC567" s="238"/>
      <c r="BD567" s="292"/>
      <c r="BE567" s="295"/>
      <c r="BF567" s="295"/>
      <c r="BG567" s="298"/>
    </row>
    <row r="568" spans="2:60" ht="28.15" hidden="1" customHeight="1" outlineLevel="1" collapsed="1" thickBot="1">
      <c r="B568" s="22"/>
      <c r="C568" s="268"/>
      <c r="D568" s="21"/>
      <c r="E568" s="20"/>
      <c r="F568" s="20"/>
      <c r="G568" s="19"/>
      <c r="H568" s="258"/>
      <c r="I568" s="272"/>
      <c r="J568" s="272"/>
      <c r="K568" s="27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46"/>
      <c r="AK568" s="246"/>
      <c r="AL568" s="11"/>
      <c r="AM568" s="211"/>
      <c r="AN568" s="211"/>
      <c r="AO568" s="249"/>
      <c r="AP568" s="242"/>
      <c r="AQ568" s="239"/>
      <c r="AR568" s="236"/>
      <c r="AS568" s="242"/>
      <c r="AT568" s="239"/>
      <c r="AU568" s="236"/>
      <c r="AV568" s="242"/>
      <c r="AW568" s="239"/>
      <c r="AX568" s="236"/>
      <c r="AY568" s="242"/>
      <c r="AZ568" s="239"/>
      <c r="BA568" s="236"/>
      <c r="BB568" s="242"/>
      <c r="BC568" s="239"/>
      <c r="BD568" s="293"/>
      <c r="BE568" s="296"/>
      <c r="BF568" s="296"/>
      <c r="BG568" s="299"/>
    </row>
    <row r="569" spans="2:60" ht="85.9" hidden="1" customHeight="1" collapsed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29" t="s">
        <v>287</v>
      </c>
      <c r="M569" s="278"/>
      <c r="N569" s="229" t="s">
        <v>286</v>
      </c>
      <c r="O569" s="278"/>
      <c r="P569" s="229" t="s">
        <v>286</v>
      </c>
      <c r="Q569" s="230"/>
      <c r="R569" s="229" t="s">
        <v>286</v>
      </c>
      <c r="S569" s="230"/>
      <c r="T569" s="229" t="s">
        <v>286</v>
      </c>
      <c r="U569" s="230"/>
      <c r="V569" s="229" t="s">
        <v>286</v>
      </c>
      <c r="W569" s="230"/>
      <c r="X569" s="229" t="s">
        <v>286</v>
      </c>
      <c r="Y569" s="230"/>
      <c r="Z569" s="229" t="s">
        <v>286</v>
      </c>
      <c r="AA569" s="230"/>
      <c r="AB569" s="229" t="s">
        <v>286</v>
      </c>
      <c r="AC569" s="230"/>
      <c r="AD569" s="229" t="s">
        <v>286</v>
      </c>
      <c r="AE569" s="230"/>
      <c r="AF569" s="243" t="s">
        <v>285</v>
      </c>
      <c r="AG569" s="230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75"/>
      <c r="F570" s="276"/>
      <c r="G570" s="277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 outlineLevel="1">
      <c r="B571" s="34"/>
      <c r="C571" s="265">
        <v>1</v>
      </c>
      <c r="D571" s="54"/>
      <c r="E571" s="53"/>
      <c r="F571" s="53"/>
      <c r="G571" s="52"/>
      <c r="H571" s="259"/>
      <c r="I571" s="269"/>
      <c r="J571" s="269"/>
      <c r="K571" s="269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44"/>
      <c r="AK571" s="244"/>
      <c r="AL571" s="44"/>
      <c r="AM571" s="211"/>
      <c r="AN571" s="211"/>
      <c r="AO571" s="247">
        <f>SUMPRODUCT(LEN($M571:$AE574)-LEN(SUBSTITUTE($M571:$AE574,"A", "")))</f>
        <v>0</v>
      </c>
      <c r="AP571" s="240">
        <f>SUMPRODUCT(LEN($AH571:$AH574)-LEN(SUBSTITUTE($AH571:$AH574,"A", "")))</f>
        <v>0</v>
      </c>
      <c r="AQ571" s="237">
        <f>SUMPRODUCT(LEN($AG571:$AG574)-LEN(SUBSTITUTE($AG571:$AG574,"A", "")))</f>
        <v>0</v>
      </c>
      <c r="AR571" s="234">
        <f>SUMPRODUCT(LEN($M571:$AE574)-LEN(SUBSTITUTE($M571:$AE574,"S", "")))</f>
        <v>0</v>
      </c>
      <c r="AS571" s="240">
        <f>SUMPRODUCT(LEN($AH571:$AH574)-LEN(SUBSTITUTE($AH571:$AH574,"S", "")))</f>
        <v>0</v>
      </c>
      <c r="AT571" s="237">
        <f>SUMPRODUCT(LEN($AG571:$AG574)-LEN(SUBSTITUTE($AG571:$AG574,"S", "")))</f>
        <v>0</v>
      </c>
      <c r="AU571" s="234">
        <f>SUMPRODUCT(LEN($M571:$AE574)-LEN(SUBSTITUTE($M571:$AE574,"F", "")))</f>
        <v>0</v>
      </c>
      <c r="AV571" s="240">
        <f>SUMPRODUCT(LEN($AH571:$AH574)-LEN(SUBSTITUTE($AH571:$AH574,"F", "")))</f>
        <v>0</v>
      </c>
      <c r="AW571" s="237">
        <f>SUMPRODUCT(LEN($AG571:$AG574)-LEN(SUBSTITUTE($AG571:$AG574,"F", "")))</f>
        <v>0</v>
      </c>
      <c r="AX571" s="234">
        <f>SUMPRODUCT(LEN($M571:$AE574)-LEN(SUBSTITUTE($M571:$AE574,"G", "")))</f>
        <v>0</v>
      </c>
      <c r="AY571" s="240">
        <f>SUMPRODUCT(LEN($AH571:$AH574)-LEN(SUBSTITUTE($AH571:$AH574,"G", "")))</f>
        <v>0</v>
      </c>
      <c r="AZ571" s="237">
        <f>SUMPRODUCT(LEN($AG571:$AG574)-LEN(SUBSTITUTE($AG571:$AG574,"G", "")))</f>
        <v>0</v>
      </c>
      <c r="BA571" s="234">
        <f>SUMPRODUCT(LEN($M571:$AE574)-LEN(SUBSTITUTE($M571:$AE574,"M", "")))</f>
        <v>0</v>
      </c>
      <c r="BB571" s="240">
        <f>SUMPRODUCT(LEN($AH571:$AH574)-LEN(SUBSTITUTE($AH571:$AH574,"M", "")))</f>
        <v>0</v>
      </c>
      <c r="BC571" s="237">
        <f>SUMPRODUCT(LEN($AG571:$AG574)-LEN(SUBSTITUTE($AG571:$AG574,"M", "")))</f>
        <v>0</v>
      </c>
      <c r="BD571" s="291">
        <f>SUMPRODUCT(LEN($AI571:$AI574)-LEN(SUBSTITUTE($AI571:$AI574,"S", "")))</f>
        <v>0</v>
      </c>
      <c r="BE571" s="294">
        <f>SUMPRODUCT(LEN($AI571:$AI574)-LEN(SUBSTITUTE($AI571:$AI574,"F", "")))</f>
        <v>0</v>
      </c>
      <c r="BF571" s="294">
        <f>SUMPRODUCT(LEN($AI571:$AI574)-LEN(SUBSTITUTE($AI571:$AI574,"G", "")))</f>
        <v>0</v>
      </c>
      <c r="BG571" s="297">
        <f>SUMPRODUCT(LEN($AI571:$AI574)-LEN(SUBSTITUTE($AI571:$AI574,"M", "")))</f>
        <v>0</v>
      </c>
    </row>
    <row r="572" spans="2:60" ht="28.15" hidden="1" customHeight="1" outlineLevel="1" collapsed="1" thickBot="1">
      <c r="B572" s="34"/>
      <c r="C572" s="266"/>
      <c r="D572" s="43"/>
      <c r="E572" s="42"/>
      <c r="F572" s="42"/>
      <c r="G572" s="41"/>
      <c r="H572" s="260"/>
      <c r="I572" s="270"/>
      <c r="J572" s="270"/>
      <c r="K572" s="270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45"/>
      <c r="AK572" s="245"/>
      <c r="AL572" s="23"/>
      <c r="AM572" s="211"/>
      <c r="AN572" s="211"/>
      <c r="AO572" s="248"/>
      <c r="AP572" s="241"/>
      <c r="AQ572" s="238"/>
      <c r="AR572" s="235"/>
      <c r="AS572" s="241"/>
      <c r="AT572" s="238"/>
      <c r="AU572" s="235"/>
      <c r="AV572" s="241"/>
      <c r="AW572" s="238"/>
      <c r="AX572" s="235"/>
      <c r="AY572" s="241"/>
      <c r="AZ572" s="238"/>
      <c r="BA572" s="235"/>
      <c r="BB572" s="241"/>
      <c r="BC572" s="238"/>
      <c r="BD572" s="292"/>
      <c r="BE572" s="295"/>
      <c r="BF572" s="295"/>
      <c r="BG572" s="298"/>
    </row>
    <row r="573" spans="2:60" ht="28.15" hidden="1" customHeight="1" outlineLevel="1" collapsed="1">
      <c r="B573" s="34"/>
      <c r="C573" s="267"/>
      <c r="D573" s="33"/>
      <c r="E573" s="32"/>
      <c r="F573" s="32"/>
      <c r="G573" s="31"/>
      <c r="H573" s="257"/>
      <c r="I573" s="271"/>
      <c r="J573" s="271"/>
      <c r="K573" s="271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45"/>
      <c r="AK573" s="245"/>
      <c r="AL573" s="23"/>
      <c r="AM573" s="211"/>
      <c r="AN573" s="211"/>
      <c r="AO573" s="248"/>
      <c r="AP573" s="241"/>
      <c r="AQ573" s="238"/>
      <c r="AR573" s="235"/>
      <c r="AS573" s="241"/>
      <c r="AT573" s="238"/>
      <c r="AU573" s="235"/>
      <c r="AV573" s="241"/>
      <c r="AW573" s="238"/>
      <c r="AX573" s="235"/>
      <c r="AY573" s="241"/>
      <c r="AZ573" s="238"/>
      <c r="BA573" s="235"/>
      <c r="BB573" s="241"/>
      <c r="BC573" s="238"/>
      <c r="BD573" s="292"/>
      <c r="BE573" s="295"/>
      <c r="BF573" s="295"/>
      <c r="BG573" s="298"/>
    </row>
    <row r="574" spans="2:60" ht="27.75" hidden="1" customHeight="1" outlineLevel="1" collapsed="1" thickBot="1">
      <c r="B574" s="34"/>
      <c r="C574" s="273"/>
      <c r="D574" s="64"/>
      <c r="E574" s="63"/>
      <c r="F574" s="63"/>
      <c r="G574" s="62"/>
      <c r="H574" s="258"/>
      <c r="I574" s="274"/>
      <c r="J574" s="274"/>
      <c r="K574" s="274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50"/>
      <c r="AK574" s="250"/>
      <c r="AL574" s="55"/>
      <c r="AM574" s="211"/>
      <c r="AN574" s="211"/>
      <c r="AO574" s="249"/>
      <c r="AP574" s="242"/>
      <c r="AQ574" s="239"/>
      <c r="AR574" s="236"/>
      <c r="AS574" s="242"/>
      <c r="AT574" s="239"/>
      <c r="AU574" s="236"/>
      <c r="AV574" s="242"/>
      <c r="AW574" s="239"/>
      <c r="AX574" s="236"/>
      <c r="AY574" s="242"/>
      <c r="AZ574" s="239"/>
      <c r="BA574" s="236"/>
      <c r="BB574" s="242"/>
      <c r="BC574" s="239"/>
      <c r="BD574" s="293"/>
      <c r="BE574" s="296"/>
      <c r="BF574" s="296"/>
      <c r="BG574" s="299"/>
    </row>
    <row r="575" spans="2:60" ht="28.15" hidden="1" customHeight="1" outlineLevel="1" collapsed="1">
      <c r="B575" s="34"/>
      <c r="C575" s="265">
        <v>2</v>
      </c>
      <c r="D575" s="54"/>
      <c r="E575" s="53"/>
      <c r="F575" s="53"/>
      <c r="G575" s="52"/>
      <c r="H575" s="259"/>
      <c r="I575" s="269"/>
      <c r="J575" s="269"/>
      <c r="K575" s="269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51"/>
      <c r="AK575" s="254"/>
      <c r="AL575" s="44"/>
      <c r="AM575" s="211"/>
      <c r="AN575" s="211"/>
      <c r="AO575" s="247">
        <f>SUMPRODUCT(LEN($M575:$AE578)-LEN(SUBSTITUTE($M575:$AE578,"A", "")))</f>
        <v>0</v>
      </c>
      <c r="AP575" s="240">
        <f>SUMPRODUCT(LEN($AH575:$AH578)-LEN(SUBSTITUTE($AH575:$AH578,"A", "")))</f>
        <v>0</v>
      </c>
      <c r="AQ575" s="237">
        <f>SUMPRODUCT(LEN($AG575:$AG578)-LEN(SUBSTITUTE($AG575:$AG578,"A", "")))</f>
        <v>0</v>
      </c>
      <c r="AR575" s="234">
        <f>SUMPRODUCT(LEN($M575:$AE578)-LEN(SUBSTITUTE($M575:$AE578,"S", "")))</f>
        <v>0</v>
      </c>
      <c r="AS575" s="240">
        <f>SUMPRODUCT(LEN($AH575:$AH578)-LEN(SUBSTITUTE($AH575:$AH578,"S", "")))</f>
        <v>0</v>
      </c>
      <c r="AT575" s="237">
        <f>SUMPRODUCT(LEN($AG575:$AG578)-LEN(SUBSTITUTE($AG575:$AG578,"S", "")))</f>
        <v>0</v>
      </c>
      <c r="AU575" s="234">
        <f>SUMPRODUCT(LEN($M575:$AE578)-LEN(SUBSTITUTE($M575:$AE578,"F", "")))</f>
        <v>0</v>
      </c>
      <c r="AV575" s="240">
        <f>SUMPRODUCT(LEN($AH575:$AH578)-LEN(SUBSTITUTE($AH575:$AH578,"F", "")))</f>
        <v>0</v>
      </c>
      <c r="AW575" s="237">
        <f>SUMPRODUCT(LEN($AG575:$AG578)-LEN(SUBSTITUTE($AG575:$AG578,"F", "")))</f>
        <v>0</v>
      </c>
      <c r="AX575" s="234">
        <f>SUMPRODUCT(LEN($M575:$AE578)-LEN(SUBSTITUTE($M575:$AE578,"G", "")))</f>
        <v>0</v>
      </c>
      <c r="AY575" s="240">
        <f>SUMPRODUCT(LEN($AH575:$AH578)-LEN(SUBSTITUTE($AH575:$AH578,"G", "")))</f>
        <v>0</v>
      </c>
      <c r="AZ575" s="237">
        <f>SUMPRODUCT(LEN($AG575:$AG578)-LEN(SUBSTITUTE($AG575:$AG578,"G", "")))</f>
        <v>0</v>
      </c>
      <c r="BA575" s="234">
        <f>SUMPRODUCT(LEN($M575:$AE578)-LEN(SUBSTITUTE($M575:$AE578,"M", "")))</f>
        <v>0</v>
      </c>
      <c r="BB575" s="240">
        <f>SUMPRODUCT(LEN($AH575:$AH578)-LEN(SUBSTITUTE($AH575:$AH578,"M", "")))</f>
        <v>0</v>
      </c>
      <c r="BC575" s="237">
        <f>SUMPRODUCT(LEN($AG575:$AG578)-LEN(SUBSTITUTE($AG575:$AG578,"M", "")))</f>
        <v>0</v>
      </c>
      <c r="BD575" s="291">
        <f>SUMPRODUCT(LEN($AI575:$AI578)-LEN(SUBSTITUTE($AI575:$AI578,"S", "")))</f>
        <v>0</v>
      </c>
      <c r="BE575" s="294">
        <f>SUMPRODUCT(LEN($AI575:$AI578)-LEN(SUBSTITUTE($AI575:$AI578,"F", "")))</f>
        <v>0</v>
      </c>
      <c r="BF575" s="294">
        <f>SUMPRODUCT(LEN($AI575:$AI578)-LEN(SUBSTITUTE($AI575:$AI578,"G", "")))</f>
        <v>0</v>
      </c>
      <c r="BG575" s="297">
        <f>SUMPRODUCT(LEN($AI575:$AI578)-LEN(SUBSTITUTE($AI575:$AI578,"M", "")))</f>
        <v>0</v>
      </c>
    </row>
    <row r="576" spans="2:60" ht="28.15" hidden="1" customHeight="1" outlineLevel="1" collapsed="1" thickBot="1">
      <c r="B576" s="34"/>
      <c r="C576" s="266"/>
      <c r="D576" s="43"/>
      <c r="E576" s="42"/>
      <c r="F576" s="42"/>
      <c r="G576" s="41"/>
      <c r="H576" s="260"/>
      <c r="I576" s="270"/>
      <c r="J576" s="270"/>
      <c r="K576" s="270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52"/>
      <c r="AK576" s="255"/>
      <c r="AL576" s="23"/>
      <c r="AM576" s="211"/>
      <c r="AN576" s="211"/>
      <c r="AO576" s="248"/>
      <c r="AP576" s="241"/>
      <c r="AQ576" s="238"/>
      <c r="AR576" s="235"/>
      <c r="AS576" s="241"/>
      <c r="AT576" s="238"/>
      <c r="AU576" s="235"/>
      <c r="AV576" s="241"/>
      <c r="AW576" s="238"/>
      <c r="AX576" s="235"/>
      <c r="AY576" s="241"/>
      <c r="AZ576" s="238"/>
      <c r="BA576" s="235"/>
      <c r="BB576" s="241"/>
      <c r="BC576" s="238"/>
      <c r="BD576" s="292"/>
      <c r="BE576" s="295"/>
      <c r="BF576" s="295"/>
      <c r="BG576" s="298"/>
    </row>
    <row r="577" spans="2:60" ht="28.15" hidden="1" customHeight="1" outlineLevel="1" collapsed="1">
      <c r="B577" s="34"/>
      <c r="C577" s="267"/>
      <c r="D577" s="33"/>
      <c r="E577" s="32"/>
      <c r="F577" s="32"/>
      <c r="G577" s="31"/>
      <c r="H577" s="257"/>
      <c r="I577" s="271"/>
      <c r="J577" s="271"/>
      <c r="K577" s="271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52"/>
      <c r="AK577" s="255"/>
      <c r="AL577" s="23"/>
      <c r="AM577" s="211"/>
      <c r="AN577" s="211"/>
      <c r="AO577" s="248"/>
      <c r="AP577" s="241"/>
      <c r="AQ577" s="238"/>
      <c r="AR577" s="235"/>
      <c r="AS577" s="241"/>
      <c r="AT577" s="238"/>
      <c r="AU577" s="235"/>
      <c r="AV577" s="241"/>
      <c r="AW577" s="238"/>
      <c r="AX577" s="235"/>
      <c r="AY577" s="241"/>
      <c r="AZ577" s="238"/>
      <c r="BA577" s="235"/>
      <c r="BB577" s="241"/>
      <c r="BC577" s="238"/>
      <c r="BD577" s="292"/>
      <c r="BE577" s="295"/>
      <c r="BF577" s="295"/>
      <c r="BG577" s="298"/>
    </row>
    <row r="578" spans="2:60" ht="28.15" hidden="1" customHeight="1" outlineLevel="1" collapsed="1" thickBot="1">
      <c r="B578" s="34"/>
      <c r="C578" s="273"/>
      <c r="D578" s="64"/>
      <c r="E578" s="63"/>
      <c r="F578" s="63"/>
      <c r="G578" s="62"/>
      <c r="H578" s="258"/>
      <c r="I578" s="274"/>
      <c r="J578" s="274"/>
      <c r="K578" s="274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53"/>
      <c r="AK578" s="256"/>
      <c r="AL578" s="55"/>
      <c r="AM578" s="211"/>
      <c r="AN578" s="211"/>
      <c r="AO578" s="249"/>
      <c r="AP578" s="242"/>
      <c r="AQ578" s="239"/>
      <c r="AR578" s="236"/>
      <c r="AS578" s="242"/>
      <c r="AT578" s="239"/>
      <c r="AU578" s="236"/>
      <c r="AV578" s="242"/>
      <c r="AW578" s="239"/>
      <c r="AX578" s="236"/>
      <c r="AY578" s="242"/>
      <c r="AZ578" s="239"/>
      <c r="BA578" s="236"/>
      <c r="BB578" s="242"/>
      <c r="BC578" s="239"/>
      <c r="BD578" s="293"/>
      <c r="BE578" s="296"/>
      <c r="BF578" s="296"/>
      <c r="BG578" s="299"/>
    </row>
    <row r="579" spans="2:60" ht="28.15" hidden="1" customHeight="1" outlineLevel="1" collapsed="1">
      <c r="B579" s="34"/>
      <c r="C579" s="265">
        <v>3</v>
      </c>
      <c r="D579" s="54"/>
      <c r="E579" s="53"/>
      <c r="F579" s="53"/>
      <c r="G579" s="52"/>
      <c r="H579" s="259"/>
      <c r="I579" s="269"/>
      <c r="J579" s="269"/>
      <c r="K579" s="269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44"/>
      <c r="AK579" s="244"/>
      <c r="AL579" s="44"/>
      <c r="AM579" s="211"/>
      <c r="AN579" s="211"/>
      <c r="AO579" s="247">
        <f>SUMPRODUCT(LEN($M579:$AE582)-LEN(SUBSTITUTE($M579:$AE582,"A", "")))</f>
        <v>0</v>
      </c>
      <c r="AP579" s="240">
        <f>SUMPRODUCT(LEN($AH579:$AH582)-LEN(SUBSTITUTE($AH579:$AH582,"A", "")))</f>
        <v>0</v>
      </c>
      <c r="AQ579" s="237">
        <f>SUMPRODUCT(LEN($AG579:$AG582)-LEN(SUBSTITUTE($AG579:$AG582,"A", "")))</f>
        <v>0</v>
      </c>
      <c r="AR579" s="234">
        <f>SUMPRODUCT(LEN($M579:$AE582)-LEN(SUBSTITUTE($M579:$AE582,"S", "")))</f>
        <v>0</v>
      </c>
      <c r="AS579" s="240">
        <f>SUMPRODUCT(LEN($AH579:$AH582)-LEN(SUBSTITUTE($AH579:$AH582,"S", "")))</f>
        <v>0</v>
      </c>
      <c r="AT579" s="237">
        <f>SUMPRODUCT(LEN($AG579:$AG582)-LEN(SUBSTITUTE($AG579:$AG582,"S", "")))</f>
        <v>0</v>
      </c>
      <c r="AU579" s="234">
        <f>SUMPRODUCT(LEN($M579:$AE582)-LEN(SUBSTITUTE($M579:$AE582,"F", "")))</f>
        <v>0</v>
      </c>
      <c r="AV579" s="240">
        <f>SUMPRODUCT(LEN($AH579:$AH582)-LEN(SUBSTITUTE($AH579:$AH582,"F", "")))</f>
        <v>0</v>
      </c>
      <c r="AW579" s="237">
        <f>SUMPRODUCT(LEN($AG579:$AG582)-LEN(SUBSTITUTE($AG579:$AG582,"F", "")))</f>
        <v>0</v>
      </c>
      <c r="AX579" s="234">
        <f>SUMPRODUCT(LEN($M579:$AE582)-LEN(SUBSTITUTE($M579:$AE582,"G", "")))</f>
        <v>0</v>
      </c>
      <c r="AY579" s="240">
        <f>SUMPRODUCT(LEN($AH579:$AH582)-LEN(SUBSTITUTE($AH579:$AH582,"G", "")))</f>
        <v>0</v>
      </c>
      <c r="AZ579" s="237">
        <f>SUMPRODUCT(LEN($AG579:$AG582)-LEN(SUBSTITUTE($AG579:$AG582,"G", "")))</f>
        <v>0</v>
      </c>
      <c r="BA579" s="234">
        <f>SUMPRODUCT(LEN($M579:$AE582)-LEN(SUBSTITUTE($M579:$AE582,"M", "")))</f>
        <v>0</v>
      </c>
      <c r="BB579" s="240">
        <f>SUMPRODUCT(LEN($AH579:$AH582)-LEN(SUBSTITUTE($AH579:$AH582,"M", "")))</f>
        <v>0</v>
      </c>
      <c r="BC579" s="237">
        <f>SUMPRODUCT(LEN($AG579:$AG582)-LEN(SUBSTITUTE($AG579:$AG582,"M", "")))</f>
        <v>0</v>
      </c>
      <c r="BD579" s="291">
        <f>SUMPRODUCT(LEN($AI579:$AI582)-LEN(SUBSTITUTE($AI579:$AI582,"S", "")))</f>
        <v>0</v>
      </c>
      <c r="BE579" s="294">
        <f>SUMPRODUCT(LEN($AI579:$AI582)-LEN(SUBSTITUTE($AI579:$AI582,"F", "")))</f>
        <v>0</v>
      </c>
      <c r="BF579" s="294">
        <f>SUMPRODUCT(LEN($AI579:$AI582)-LEN(SUBSTITUTE($AI579:$AI582,"G", "")))</f>
        <v>0</v>
      </c>
      <c r="BG579" s="297">
        <f>SUMPRODUCT(LEN($AI579:$AI582)-LEN(SUBSTITUTE($AI579:$AI582,"M", "")))</f>
        <v>0</v>
      </c>
    </row>
    <row r="580" spans="2:60" ht="28.15" hidden="1" customHeight="1" outlineLevel="1" collapsed="1" thickBot="1">
      <c r="B580" s="34"/>
      <c r="C580" s="266"/>
      <c r="D580" s="43"/>
      <c r="E580" s="42"/>
      <c r="F580" s="42"/>
      <c r="G580" s="41"/>
      <c r="H580" s="260"/>
      <c r="I580" s="270"/>
      <c r="J580" s="270"/>
      <c r="K580" s="270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45"/>
      <c r="AK580" s="245"/>
      <c r="AL580" s="23"/>
      <c r="AM580" s="211"/>
      <c r="AN580" s="211"/>
      <c r="AO580" s="248"/>
      <c r="AP580" s="241"/>
      <c r="AQ580" s="238"/>
      <c r="AR580" s="235"/>
      <c r="AS580" s="241"/>
      <c r="AT580" s="238"/>
      <c r="AU580" s="235"/>
      <c r="AV580" s="241"/>
      <c r="AW580" s="238"/>
      <c r="AX580" s="235"/>
      <c r="AY580" s="241"/>
      <c r="AZ580" s="238"/>
      <c r="BA580" s="235"/>
      <c r="BB580" s="241"/>
      <c r="BC580" s="238"/>
      <c r="BD580" s="292"/>
      <c r="BE580" s="295"/>
      <c r="BF580" s="295"/>
      <c r="BG580" s="298"/>
    </row>
    <row r="581" spans="2:60" ht="28.15" hidden="1" customHeight="1" outlineLevel="1" collapsed="1">
      <c r="B581" s="34"/>
      <c r="C581" s="267"/>
      <c r="D581" s="33"/>
      <c r="E581" s="32"/>
      <c r="F581" s="32"/>
      <c r="G581" s="31"/>
      <c r="H581" s="257"/>
      <c r="I581" s="271"/>
      <c r="J581" s="271"/>
      <c r="K581" s="271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45"/>
      <c r="AK581" s="245"/>
      <c r="AL581" s="23"/>
      <c r="AM581" s="211"/>
      <c r="AN581" s="211"/>
      <c r="AO581" s="248"/>
      <c r="AP581" s="241"/>
      <c r="AQ581" s="238"/>
      <c r="AR581" s="235"/>
      <c r="AS581" s="241"/>
      <c r="AT581" s="238"/>
      <c r="AU581" s="235"/>
      <c r="AV581" s="241"/>
      <c r="AW581" s="238"/>
      <c r="AX581" s="235"/>
      <c r="AY581" s="241"/>
      <c r="AZ581" s="238"/>
      <c r="BA581" s="235"/>
      <c r="BB581" s="241"/>
      <c r="BC581" s="238"/>
      <c r="BD581" s="292"/>
      <c r="BE581" s="295"/>
      <c r="BF581" s="295"/>
      <c r="BG581" s="298"/>
    </row>
    <row r="582" spans="2:60" ht="28.15" hidden="1" customHeight="1" outlineLevel="1" collapsed="1" thickBot="1">
      <c r="B582" s="22"/>
      <c r="C582" s="268"/>
      <c r="D582" s="21"/>
      <c r="E582" s="20"/>
      <c r="F582" s="20"/>
      <c r="G582" s="19"/>
      <c r="H582" s="258"/>
      <c r="I582" s="272"/>
      <c r="J582" s="272"/>
      <c r="K582" s="27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46"/>
      <c r="AK582" s="246"/>
      <c r="AL582" s="11"/>
      <c r="AM582" s="211"/>
      <c r="AN582" s="211"/>
      <c r="AO582" s="249"/>
      <c r="AP582" s="242"/>
      <c r="AQ582" s="239"/>
      <c r="AR582" s="236"/>
      <c r="AS582" s="242"/>
      <c r="AT582" s="239"/>
      <c r="AU582" s="236"/>
      <c r="AV582" s="242"/>
      <c r="AW582" s="239"/>
      <c r="AX582" s="236"/>
      <c r="AY582" s="242"/>
      <c r="AZ582" s="239"/>
      <c r="BA582" s="236"/>
      <c r="BB582" s="242"/>
      <c r="BC582" s="239"/>
      <c r="BD582" s="293"/>
      <c r="BE582" s="296"/>
      <c r="BF582" s="296"/>
      <c r="BG582" s="299"/>
    </row>
    <row r="583" spans="2:60" ht="85.9" hidden="1" customHeight="1" collapsed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29" t="s">
        <v>287</v>
      </c>
      <c r="M583" s="278"/>
      <c r="N583" s="229" t="s">
        <v>286</v>
      </c>
      <c r="O583" s="278"/>
      <c r="P583" s="229" t="s">
        <v>286</v>
      </c>
      <c r="Q583" s="230"/>
      <c r="R583" s="229" t="s">
        <v>286</v>
      </c>
      <c r="S583" s="230"/>
      <c r="T583" s="229" t="s">
        <v>286</v>
      </c>
      <c r="U583" s="230"/>
      <c r="V583" s="229" t="s">
        <v>286</v>
      </c>
      <c r="W583" s="230"/>
      <c r="X583" s="229" t="s">
        <v>286</v>
      </c>
      <c r="Y583" s="230"/>
      <c r="Z583" s="229" t="s">
        <v>286</v>
      </c>
      <c r="AA583" s="230"/>
      <c r="AB583" s="229" t="s">
        <v>286</v>
      </c>
      <c r="AC583" s="230"/>
      <c r="AD583" s="229" t="s">
        <v>286</v>
      </c>
      <c r="AE583" s="230"/>
      <c r="AF583" s="243" t="s">
        <v>285</v>
      </c>
      <c r="AG583" s="230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75"/>
      <c r="F584" s="276"/>
      <c r="G584" s="277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 outlineLevel="1">
      <c r="B585" s="34"/>
      <c r="C585" s="265">
        <v>1</v>
      </c>
      <c r="D585" s="54"/>
      <c r="E585" s="53"/>
      <c r="F585" s="53"/>
      <c r="G585" s="52"/>
      <c r="H585" s="259"/>
      <c r="I585" s="269"/>
      <c r="J585" s="269"/>
      <c r="K585" s="269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44"/>
      <c r="AK585" s="244"/>
      <c r="AL585" s="44"/>
      <c r="AM585" s="211"/>
      <c r="AN585" s="211"/>
      <c r="AO585" s="247">
        <f>SUMPRODUCT(LEN($M585:$AE588)-LEN(SUBSTITUTE($M585:$AE588,"A", "")))</f>
        <v>0</v>
      </c>
      <c r="AP585" s="240">
        <f>SUMPRODUCT(LEN($AH585:$AH588)-LEN(SUBSTITUTE($AH585:$AH588,"A", "")))</f>
        <v>0</v>
      </c>
      <c r="AQ585" s="237">
        <f>SUMPRODUCT(LEN($AG585:$AG588)-LEN(SUBSTITUTE($AG585:$AG588,"A", "")))</f>
        <v>0</v>
      </c>
      <c r="AR585" s="234">
        <f>SUMPRODUCT(LEN($M585:$AE588)-LEN(SUBSTITUTE($M585:$AE588,"S", "")))</f>
        <v>0</v>
      </c>
      <c r="AS585" s="240">
        <f>SUMPRODUCT(LEN($AH585:$AH588)-LEN(SUBSTITUTE($AH585:$AH588,"S", "")))</f>
        <v>0</v>
      </c>
      <c r="AT585" s="237">
        <f>SUMPRODUCT(LEN($AG585:$AG588)-LEN(SUBSTITUTE($AG585:$AG588,"S", "")))</f>
        <v>0</v>
      </c>
      <c r="AU585" s="234">
        <f>SUMPRODUCT(LEN($M585:$AE588)-LEN(SUBSTITUTE($M585:$AE588,"F", "")))</f>
        <v>0</v>
      </c>
      <c r="AV585" s="240">
        <f>SUMPRODUCT(LEN($AH585:$AH588)-LEN(SUBSTITUTE($AH585:$AH588,"F", "")))</f>
        <v>0</v>
      </c>
      <c r="AW585" s="237">
        <f>SUMPRODUCT(LEN($AG585:$AG588)-LEN(SUBSTITUTE($AG585:$AG588,"F", "")))</f>
        <v>0</v>
      </c>
      <c r="AX585" s="234">
        <f>SUMPRODUCT(LEN($M585:$AE588)-LEN(SUBSTITUTE($M585:$AE588,"G", "")))</f>
        <v>0</v>
      </c>
      <c r="AY585" s="240">
        <f>SUMPRODUCT(LEN($AH585:$AH588)-LEN(SUBSTITUTE($AH585:$AH588,"G", "")))</f>
        <v>0</v>
      </c>
      <c r="AZ585" s="237">
        <f>SUMPRODUCT(LEN($AG585:$AG588)-LEN(SUBSTITUTE($AG585:$AG588,"G", "")))</f>
        <v>0</v>
      </c>
      <c r="BA585" s="234">
        <f>SUMPRODUCT(LEN($M585:$AE588)-LEN(SUBSTITUTE($M585:$AE588,"M", "")))</f>
        <v>0</v>
      </c>
      <c r="BB585" s="240">
        <f>SUMPRODUCT(LEN($AH585:$AH588)-LEN(SUBSTITUTE($AH585:$AH588,"M", "")))</f>
        <v>0</v>
      </c>
      <c r="BC585" s="237">
        <f>SUMPRODUCT(LEN($AG585:$AG588)-LEN(SUBSTITUTE($AG585:$AG588,"M", "")))</f>
        <v>0</v>
      </c>
      <c r="BD585" s="291">
        <f>SUMPRODUCT(LEN($AI585:$AI588)-LEN(SUBSTITUTE($AI585:$AI588,"S", "")))</f>
        <v>0</v>
      </c>
      <c r="BE585" s="294">
        <f>SUMPRODUCT(LEN($AI585:$AI588)-LEN(SUBSTITUTE($AI585:$AI588,"F", "")))</f>
        <v>0</v>
      </c>
      <c r="BF585" s="294">
        <f>SUMPRODUCT(LEN($AI585:$AI588)-LEN(SUBSTITUTE($AI585:$AI588,"G", "")))</f>
        <v>0</v>
      </c>
      <c r="BG585" s="297">
        <f>SUMPRODUCT(LEN($AI585:$AI588)-LEN(SUBSTITUTE($AI585:$AI588,"M", "")))</f>
        <v>0</v>
      </c>
    </row>
    <row r="586" spans="2:60" ht="28.15" hidden="1" customHeight="1" outlineLevel="1" collapsed="1" thickBot="1">
      <c r="B586" s="34"/>
      <c r="C586" s="266"/>
      <c r="D586" s="43"/>
      <c r="E586" s="42"/>
      <c r="F586" s="42"/>
      <c r="G586" s="41"/>
      <c r="H586" s="260"/>
      <c r="I586" s="270"/>
      <c r="J586" s="270"/>
      <c r="K586" s="270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45"/>
      <c r="AK586" s="245"/>
      <c r="AL586" s="23"/>
      <c r="AM586" s="211"/>
      <c r="AN586" s="211"/>
      <c r="AO586" s="248"/>
      <c r="AP586" s="241"/>
      <c r="AQ586" s="238"/>
      <c r="AR586" s="235"/>
      <c r="AS586" s="241"/>
      <c r="AT586" s="238"/>
      <c r="AU586" s="235"/>
      <c r="AV586" s="241"/>
      <c r="AW586" s="238"/>
      <c r="AX586" s="235"/>
      <c r="AY586" s="241"/>
      <c r="AZ586" s="238"/>
      <c r="BA586" s="235"/>
      <c r="BB586" s="241"/>
      <c r="BC586" s="238"/>
      <c r="BD586" s="292"/>
      <c r="BE586" s="295"/>
      <c r="BF586" s="295"/>
      <c r="BG586" s="298"/>
    </row>
    <row r="587" spans="2:60" ht="28.15" hidden="1" customHeight="1" outlineLevel="1" collapsed="1">
      <c r="B587" s="34"/>
      <c r="C587" s="267"/>
      <c r="D587" s="33"/>
      <c r="E587" s="32"/>
      <c r="F587" s="32"/>
      <c r="G587" s="31"/>
      <c r="H587" s="257"/>
      <c r="I587" s="271"/>
      <c r="J587" s="271"/>
      <c r="K587" s="271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45"/>
      <c r="AK587" s="245"/>
      <c r="AL587" s="23"/>
      <c r="AM587" s="211"/>
      <c r="AN587" s="211"/>
      <c r="AO587" s="248"/>
      <c r="AP587" s="241"/>
      <c r="AQ587" s="238"/>
      <c r="AR587" s="235"/>
      <c r="AS587" s="241"/>
      <c r="AT587" s="238"/>
      <c r="AU587" s="235"/>
      <c r="AV587" s="241"/>
      <c r="AW587" s="238"/>
      <c r="AX587" s="235"/>
      <c r="AY587" s="241"/>
      <c r="AZ587" s="238"/>
      <c r="BA587" s="235"/>
      <c r="BB587" s="241"/>
      <c r="BC587" s="238"/>
      <c r="BD587" s="292"/>
      <c r="BE587" s="295"/>
      <c r="BF587" s="295"/>
      <c r="BG587" s="298"/>
    </row>
    <row r="588" spans="2:60" ht="28.15" hidden="1" customHeight="1" outlineLevel="1" collapsed="1" thickBot="1">
      <c r="B588" s="34"/>
      <c r="C588" s="273"/>
      <c r="D588" s="64"/>
      <c r="E588" s="63"/>
      <c r="F588" s="63"/>
      <c r="G588" s="62"/>
      <c r="H588" s="258"/>
      <c r="I588" s="274"/>
      <c r="J588" s="274"/>
      <c r="K588" s="274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50"/>
      <c r="AK588" s="250"/>
      <c r="AL588" s="55"/>
      <c r="AM588" s="211"/>
      <c r="AN588" s="211"/>
      <c r="AO588" s="249"/>
      <c r="AP588" s="242"/>
      <c r="AQ588" s="239"/>
      <c r="AR588" s="236"/>
      <c r="AS588" s="242"/>
      <c r="AT588" s="239"/>
      <c r="AU588" s="236"/>
      <c r="AV588" s="242"/>
      <c r="AW588" s="239"/>
      <c r="AX588" s="236"/>
      <c r="AY588" s="242"/>
      <c r="AZ588" s="239"/>
      <c r="BA588" s="236"/>
      <c r="BB588" s="242"/>
      <c r="BC588" s="239"/>
      <c r="BD588" s="293"/>
      <c r="BE588" s="296"/>
      <c r="BF588" s="296"/>
      <c r="BG588" s="299"/>
    </row>
    <row r="589" spans="2:60" ht="28.15" hidden="1" customHeight="1" outlineLevel="1" collapsed="1">
      <c r="B589" s="34"/>
      <c r="C589" s="265">
        <v>2</v>
      </c>
      <c r="D589" s="54"/>
      <c r="E589" s="53"/>
      <c r="F589" s="53"/>
      <c r="G589" s="52"/>
      <c r="H589" s="259"/>
      <c r="I589" s="269"/>
      <c r="J589" s="269"/>
      <c r="K589" s="269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51"/>
      <c r="AK589" s="254"/>
      <c r="AL589" s="44"/>
      <c r="AM589" s="211"/>
      <c r="AN589" s="211"/>
      <c r="AO589" s="247">
        <f>SUMPRODUCT(LEN($M589:$AE592)-LEN(SUBSTITUTE($M589:$AE592,"A", "")))</f>
        <v>0</v>
      </c>
      <c r="AP589" s="240">
        <f>SUMPRODUCT(LEN($AH589:$AH592)-LEN(SUBSTITUTE($AH589:$AH592,"A", "")))</f>
        <v>0</v>
      </c>
      <c r="AQ589" s="237">
        <f>SUMPRODUCT(LEN($AG589:$AG592)-LEN(SUBSTITUTE($AG589:$AG592,"A", "")))</f>
        <v>0</v>
      </c>
      <c r="AR589" s="234">
        <f>SUMPRODUCT(LEN($M589:$AE592)-LEN(SUBSTITUTE($M589:$AE592,"S", "")))</f>
        <v>0</v>
      </c>
      <c r="AS589" s="240">
        <f>SUMPRODUCT(LEN($AH589:$AH592)-LEN(SUBSTITUTE($AH589:$AH592,"S", "")))</f>
        <v>0</v>
      </c>
      <c r="AT589" s="237">
        <f>SUMPRODUCT(LEN($AG589:$AG592)-LEN(SUBSTITUTE($AG589:$AG592,"S", "")))</f>
        <v>0</v>
      </c>
      <c r="AU589" s="234">
        <f>SUMPRODUCT(LEN($M589:$AE592)-LEN(SUBSTITUTE($M589:$AE592,"F", "")))</f>
        <v>0</v>
      </c>
      <c r="AV589" s="240">
        <f>SUMPRODUCT(LEN($AH589:$AH592)-LEN(SUBSTITUTE($AH589:$AH592,"F", "")))</f>
        <v>0</v>
      </c>
      <c r="AW589" s="237">
        <f>SUMPRODUCT(LEN($AG589:$AG592)-LEN(SUBSTITUTE($AG589:$AG592,"F", "")))</f>
        <v>0</v>
      </c>
      <c r="AX589" s="234">
        <f>SUMPRODUCT(LEN($M589:$AE592)-LEN(SUBSTITUTE($M589:$AE592,"G", "")))</f>
        <v>0</v>
      </c>
      <c r="AY589" s="240">
        <f>SUMPRODUCT(LEN($AH589:$AH592)-LEN(SUBSTITUTE($AH589:$AH592,"G", "")))</f>
        <v>0</v>
      </c>
      <c r="AZ589" s="237">
        <f>SUMPRODUCT(LEN($AG589:$AG592)-LEN(SUBSTITUTE($AG589:$AG592,"G", "")))</f>
        <v>0</v>
      </c>
      <c r="BA589" s="234">
        <f>SUMPRODUCT(LEN($M589:$AE592)-LEN(SUBSTITUTE($M589:$AE592,"M", "")))</f>
        <v>0</v>
      </c>
      <c r="BB589" s="240">
        <f>SUMPRODUCT(LEN($AH589:$AH592)-LEN(SUBSTITUTE($AH589:$AH592,"M", "")))</f>
        <v>0</v>
      </c>
      <c r="BC589" s="237">
        <f>SUMPRODUCT(LEN($AG589:$AG592)-LEN(SUBSTITUTE($AG589:$AG592,"M", "")))</f>
        <v>0</v>
      </c>
      <c r="BD589" s="291">
        <f>SUMPRODUCT(LEN($AI589:$AI592)-LEN(SUBSTITUTE($AI589:$AI592,"S", "")))</f>
        <v>0</v>
      </c>
      <c r="BE589" s="294">
        <f>SUMPRODUCT(LEN($AI589:$AI592)-LEN(SUBSTITUTE($AI589:$AI592,"F", "")))</f>
        <v>0</v>
      </c>
      <c r="BF589" s="294">
        <f>SUMPRODUCT(LEN($AI589:$AI592)-LEN(SUBSTITUTE($AI589:$AI592,"G", "")))</f>
        <v>0</v>
      </c>
      <c r="BG589" s="297">
        <f>SUMPRODUCT(LEN($AI589:$AI592)-LEN(SUBSTITUTE($AI589:$AI592,"M", "")))</f>
        <v>0</v>
      </c>
    </row>
    <row r="590" spans="2:60" ht="28.15" hidden="1" customHeight="1" outlineLevel="1" collapsed="1" thickBot="1">
      <c r="B590" s="34"/>
      <c r="C590" s="266"/>
      <c r="D590" s="43"/>
      <c r="E590" s="42"/>
      <c r="F590" s="42"/>
      <c r="G590" s="41"/>
      <c r="H590" s="260"/>
      <c r="I590" s="270"/>
      <c r="J590" s="270"/>
      <c r="K590" s="270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52"/>
      <c r="AK590" s="255"/>
      <c r="AL590" s="23"/>
      <c r="AM590" s="211"/>
      <c r="AN590" s="211"/>
      <c r="AO590" s="248"/>
      <c r="AP590" s="241"/>
      <c r="AQ590" s="238"/>
      <c r="AR590" s="235"/>
      <c r="AS590" s="241"/>
      <c r="AT590" s="238"/>
      <c r="AU590" s="235"/>
      <c r="AV590" s="241"/>
      <c r="AW590" s="238"/>
      <c r="AX590" s="235"/>
      <c r="AY590" s="241"/>
      <c r="AZ590" s="238"/>
      <c r="BA590" s="235"/>
      <c r="BB590" s="241"/>
      <c r="BC590" s="238"/>
      <c r="BD590" s="292"/>
      <c r="BE590" s="295"/>
      <c r="BF590" s="295"/>
      <c r="BG590" s="298"/>
    </row>
    <row r="591" spans="2:60" ht="28.15" hidden="1" customHeight="1" outlineLevel="1" collapsed="1">
      <c r="B591" s="34"/>
      <c r="C591" s="267"/>
      <c r="D591" s="33"/>
      <c r="E591" s="32"/>
      <c r="F591" s="32"/>
      <c r="G591" s="31"/>
      <c r="H591" s="257"/>
      <c r="I591" s="271"/>
      <c r="J591" s="271"/>
      <c r="K591" s="271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52"/>
      <c r="AK591" s="255"/>
      <c r="AL591" s="23"/>
      <c r="AM591" s="211"/>
      <c r="AN591" s="211"/>
      <c r="AO591" s="248"/>
      <c r="AP591" s="241"/>
      <c r="AQ591" s="238"/>
      <c r="AR591" s="235"/>
      <c r="AS591" s="241"/>
      <c r="AT591" s="238"/>
      <c r="AU591" s="235"/>
      <c r="AV591" s="241"/>
      <c r="AW591" s="238"/>
      <c r="AX591" s="235"/>
      <c r="AY591" s="241"/>
      <c r="AZ591" s="238"/>
      <c r="BA591" s="235"/>
      <c r="BB591" s="241"/>
      <c r="BC591" s="238"/>
      <c r="BD591" s="292"/>
      <c r="BE591" s="295"/>
      <c r="BF591" s="295"/>
      <c r="BG591" s="298"/>
    </row>
    <row r="592" spans="2:60" ht="28.15" hidden="1" customHeight="1" outlineLevel="1" collapsed="1" thickBot="1">
      <c r="B592" s="34"/>
      <c r="C592" s="273"/>
      <c r="D592" s="64"/>
      <c r="E592" s="63"/>
      <c r="F592" s="63"/>
      <c r="G592" s="62"/>
      <c r="H592" s="258"/>
      <c r="I592" s="274"/>
      <c r="J592" s="274"/>
      <c r="K592" s="274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53"/>
      <c r="AK592" s="256"/>
      <c r="AL592" s="55"/>
      <c r="AM592" s="211"/>
      <c r="AN592" s="211"/>
      <c r="AO592" s="249"/>
      <c r="AP592" s="242"/>
      <c r="AQ592" s="239"/>
      <c r="AR592" s="236"/>
      <c r="AS592" s="242"/>
      <c r="AT592" s="239"/>
      <c r="AU592" s="236"/>
      <c r="AV592" s="242"/>
      <c r="AW592" s="239"/>
      <c r="AX592" s="236"/>
      <c r="AY592" s="242"/>
      <c r="AZ592" s="239"/>
      <c r="BA592" s="236"/>
      <c r="BB592" s="242"/>
      <c r="BC592" s="239"/>
      <c r="BD592" s="293"/>
      <c r="BE592" s="296"/>
      <c r="BF592" s="296"/>
      <c r="BG592" s="299"/>
    </row>
    <row r="593" spans="2:60" ht="28.15" hidden="1" customHeight="1" outlineLevel="1" collapsed="1">
      <c r="B593" s="34"/>
      <c r="C593" s="265">
        <v>3</v>
      </c>
      <c r="D593" s="54"/>
      <c r="E593" s="53"/>
      <c r="F593" s="53"/>
      <c r="G593" s="52"/>
      <c r="H593" s="259"/>
      <c r="I593" s="269"/>
      <c r="J593" s="269"/>
      <c r="K593" s="269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44"/>
      <c r="AK593" s="244"/>
      <c r="AL593" s="44"/>
      <c r="AM593" s="211"/>
      <c r="AN593" s="211"/>
      <c r="AO593" s="247">
        <f>SUMPRODUCT(LEN($M593:$AE596)-LEN(SUBSTITUTE($M593:$AE596,"A", "")))</f>
        <v>0</v>
      </c>
      <c r="AP593" s="240">
        <f>SUMPRODUCT(LEN($AH593:$AH596)-LEN(SUBSTITUTE($AH593:$AH596,"A", "")))</f>
        <v>0</v>
      </c>
      <c r="AQ593" s="237">
        <f>SUMPRODUCT(LEN($AG593:$AG596)-LEN(SUBSTITUTE($AG593:$AG596,"A", "")))</f>
        <v>0</v>
      </c>
      <c r="AR593" s="234">
        <f>SUMPRODUCT(LEN($M593:$AE596)-LEN(SUBSTITUTE($M593:$AE596,"S", "")))</f>
        <v>0</v>
      </c>
      <c r="AS593" s="240">
        <f>SUMPRODUCT(LEN($AH593:$AH596)-LEN(SUBSTITUTE($AH593:$AH596,"S", "")))</f>
        <v>0</v>
      </c>
      <c r="AT593" s="237">
        <f>SUMPRODUCT(LEN($AG593:$AG596)-LEN(SUBSTITUTE($AG593:$AG596,"S", "")))</f>
        <v>0</v>
      </c>
      <c r="AU593" s="234">
        <f>SUMPRODUCT(LEN($M593:$AE596)-LEN(SUBSTITUTE($M593:$AE596,"F", "")))</f>
        <v>0</v>
      </c>
      <c r="AV593" s="240">
        <f>SUMPRODUCT(LEN($AH593:$AH596)-LEN(SUBSTITUTE($AH593:$AH596,"F", "")))</f>
        <v>0</v>
      </c>
      <c r="AW593" s="237">
        <f>SUMPRODUCT(LEN($AG593:$AG596)-LEN(SUBSTITUTE($AG593:$AG596,"F", "")))</f>
        <v>0</v>
      </c>
      <c r="AX593" s="234">
        <f>SUMPRODUCT(LEN($M593:$AE596)-LEN(SUBSTITUTE($M593:$AE596,"G", "")))</f>
        <v>0</v>
      </c>
      <c r="AY593" s="240">
        <f>SUMPRODUCT(LEN($AH593:$AH596)-LEN(SUBSTITUTE($AH593:$AH596,"G", "")))</f>
        <v>0</v>
      </c>
      <c r="AZ593" s="237">
        <f>SUMPRODUCT(LEN($AG593:$AG596)-LEN(SUBSTITUTE($AG593:$AG596,"G", "")))</f>
        <v>0</v>
      </c>
      <c r="BA593" s="234">
        <f>SUMPRODUCT(LEN($M593:$AE596)-LEN(SUBSTITUTE($M593:$AE596,"M", "")))</f>
        <v>0</v>
      </c>
      <c r="BB593" s="240">
        <f>SUMPRODUCT(LEN($AH593:$AH596)-LEN(SUBSTITUTE($AH593:$AH596,"M", "")))</f>
        <v>0</v>
      </c>
      <c r="BC593" s="237">
        <f>SUMPRODUCT(LEN($AG593:$AG596)-LEN(SUBSTITUTE($AG593:$AG596,"M", "")))</f>
        <v>0</v>
      </c>
      <c r="BD593" s="291">
        <f>SUMPRODUCT(LEN($AI593:$AI596)-LEN(SUBSTITUTE($AI593:$AI596,"S", "")))</f>
        <v>0</v>
      </c>
      <c r="BE593" s="294">
        <f>SUMPRODUCT(LEN($AI593:$AI596)-LEN(SUBSTITUTE($AI593:$AI596,"F", "")))</f>
        <v>0</v>
      </c>
      <c r="BF593" s="294">
        <f>SUMPRODUCT(LEN($AI593:$AI596)-LEN(SUBSTITUTE($AI593:$AI596,"G", "")))</f>
        <v>0</v>
      </c>
      <c r="BG593" s="297">
        <f>SUMPRODUCT(LEN($AI593:$AI596)-LEN(SUBSTITUTE($AI593:$AI596,"M", "")))</f>
        <v>0</v>
      </c>
    </row>
    <row r="594" spans="2:60" ht="28.15" hidden="1" customHeight="1" outlineLevel="1" collapsed="1" thickBot="1">
      <c r="B594" s="34"/>
      <c r="C594" s="266"/>
      <c r="D594" s="43"/>
      <c r="E594" s="42"/>
      <c r="F594" s="42"/>
      <c r="G594" s="41"/>
      <c r="H594" s="260"/>
      <c r="I594" s="270"/>
      <c r="J594" s="270"/>
      <c r="K594" s="270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45"/>
      <c r="AK594" s="245"/>
      <c r="AL594" s="23"/>
      <c r="AM594" s="211"/>
      <c r="AN594" s="211"/>
      <c r="AO594" s="248"/>
      <c r="AP594" s="241"/>
      <c r="AQ594" s="238"/>
      <c r="AR594" s="235"/>
      <c r="AS594" s="241"/>
      <c r="AT594" s="238"/>
      <c r="AU594" s="235"/>
      <c r="AV594" s="241"/>
      <c r="AW594" s="238"/>
      <c r="AX594" s="235"/>
      <c r="AY594" s="241"/>
      <c r="AZ594" s="238"/>
      <c r="BA594" s="235"/>
      <c r="BB594" s="241"/>
      <c r="BC594" s="238"/>
      <c r="BD594" s="292"/>
      <c r="BE594" s="295"/>
      <c r="BF594" s="295"/>
      <c r="BG594" s="298"/>
    </row>
    <row r="595" spans="2:60" ht="28.15" hidden="1" customHeight="1" outlineLevel="1" collapsed="1">
      <c r="B595" s="34"/>
      <c r="C595" s="267"/>
      <c r="D595" s="33"/>
      <c r="E595" s="32"/>
      <c r="F595" s="32"/>
      <c r="G595" s="31"/>
      <c r="H595" s="257"/>
      <c r="I595" s="271"/>
      <c r="J595" s="271"/>
      <c r="K595" s="271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45"/>
      <c r="AK595" s="245"/>
      <c r="AL595" s="23"/>
      <c r="AM595" s="211"/>
      <c r="AN595" s="211"/>
      <c r="AO595" s="248"/>
      <c r="AP595" s="241"/>
      <c r="AQ595" s="238"/>
      <c r="AR595" s="235"/>
      <c r="AS595" s="241"/>
      <c r="AT595" s="238"/>
      <c r="AU595" s="235"/>
      <c r="AV595" s="241"/>
      <c r="AW595" s="238"/>
      <c r="AX595" s="235"/>
      <c r="AY595" s="241"/>
      <c r="AZ595" s="238"/>
      <c r="BA595" s="235"/>
      <c r="BB595" s="241"/>
      <c r="BC595" s="238"/>
      <c r="BD595" s="292"/>
      <c r="BE595" s="295"/>
      <c r="BF595" s="295"/>
      <c r="BG595" s="298"/>
    </row>
    <row r="596" spans="2:60" ht="28.15" hidden="1" customHeight="1" outlineLevel="1" collapsed="1" thickBot="1">
      <c r="B596" s="22"/>
      <c r="C596" s="268"/>
      <c r="D596" s="21"/>
      <c r="E596" s="20"/>
      <c r="F596" s="20"/>
      <c r="G596" s="19"/>
      <c r="H596" s="258"/>
      <c r="I596" s="272"/>
      <c r="J596" s="272"/>
      <c r="K596" s="27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46"/>
      <c r="AK596" s="246"/>
      <c r="AL596" s="11"/>
      <c r="AM596" s="211"/>
      <c r="AN596" s="211"/>
      <c r="AO596" s="249"/>
      <c r="AP596" s="242"/>
      <c r="AQ596" s="239"/>
      <c r="AR596" s="236"/>
      <c r="AS596" s="242"/>
      <c r="AT596" s="239"/>
      <c r="AU596" s="236"/>
      <c r="AV596" s="242"/>
      <c r="AW596" s="239"/>
      <c r="AX596" s="236"/>
      <c r="AY596" s="242"/>
      <c r="AZ596" s="239"/>
      <c r="BA596" s="236"/>
      <c r="BB596" s="242"/>
      <c r="BC596" s="239"/>
      <c r="BD596" s="293"/>
      <c r="BE596" s="296"/>
      <c r="BF596" s="296"/>
      <c r="BG596" s="299"/>
    </row>
    <row r="597" spans="2:60" ht="85.9" hidden="1" customHeight="1" collapsed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29" t="s">
        <v>287</v>
      </c>
      <c r="M597" s="278"/>
      <c r="N597" s="229" t="s">
        <v>286</v>
      </c>
      <c r="O597" s="278"/>
      <c r="P597" s="229" t="s">
        <v>286</v>
      </c>
      <c r="Q597" s="230"/>
      <c r="R597" s="229" t="s">
        <v>286</v>
      </c>
      <c r="S597" s="230"/>
      <c r="T597" s="229" t="s">
        <v>286</v>
      </c>
      <c r="U597" s="230"/>
      <c r="V597" s="229" t="s">
        <v>286</v>
      </c>
      <c r="W597" s="230"/>
      <c r="X597" s="229" t="s">
        <v>286</v>
      </c>
      <c r="Y597" s="230"/>
      <c r="Z597" s="229" t="s">
        <v>286</v>
      </c>
      <c r="AA597" s="230"/>
      <c r="AB597" s="229" t="s">
        <v>286</v>
      </c>
      <c r="AC597" s="230"/>
      <c r="AD597" s="229" t="s">
        <v>286</v>
      </c>
      <c r="AE597" s="230"/>
      <c r="AF597" s="243" t="s">
        <v>285</v>
      </c>
      <c r="AG597" s="230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75"/>
      <c r="F598" s="276"/>
      <c r="G598" s="277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 outlineLevel="1">
      <c r="B599" s="34"/>
      <c r="C599" s="265">
        <v>1</v>
      </c>
      <c r="D599" s="54"/>
      <c r="E599" s="53"/>
      <c r="F599" s="53"/>
      <c r="G599" s="52"/>
      <c r="H599" s="259"/>
      <c r="I599" s="269"/>
      <c r="J599" s="269"/>
      <c r="K599" s="269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44"/>
      <c r="AK599" s="244"/>
      <c r="AL599" s="44"/>
      <c r="AM599" s="211"/>
      <c r="AN599" s="211"/>
      <c r="AO599" s="247">
        <f>SUMPRODUCT(LEN($M599:$AE602)-LEN(SUBSTITUTE($M599:$AE602,"A", "")))</f>
        <v>0</v>
      </c>
      <c r="AP599" s="240">
        <f>SUMPRODUCT(LEN($AH599:$AH602)-LEN(SUBSTITUTE($AH599:$AH602,"A", "")))</f>
        <v>0</v>
      </c>
      <c r="AQ599" s="237">
        <f>SUMPRODUCT(LEN($AG599:$AG602)-LEN(SUBSTITUTE($AG599:$AG602,"A", "")))</f>
        <v>0</v>
      </c>
      <c r="AR599" s="234">
        <f>SUMPRODUCT(LEN($M599:$AE602)-LEN(SUBSTITUTE($M599:$AE602,"S", "")))</f>
        <v>0</v>
      </c>
      <c r="AS599" s="240">
        <f>SUMPRODUCT(LEN($AH599:$AH602)-LEN(SUBSTITUTE($AH599:$AH602,"S", "")))</f>
        <v>0</v>
      </c>
      <c r="AT599" s="237">
        <f>SUMPRODUCT(LEN($AG599:$AG602)-LEN(SUBSTITUTE($AG599:$AG602,"S", "")))</f>
        <v>0</v>
      </c>
      <c r="AU599" s="234">
        <f>SUMPRODUCT(LEN($M599:$AE602)-LEN(SUBSTITUTE($M599:$AE602,"F", "")))</f>
        <v>0</v>
      </c>
      <c r="AV599" s="240">
        <f>SUMPRODUCT(LEN($AH599:$AH602)-LEN(SUBSTITUTE($AH599:$AH602,"F", "")))</f>
        <v>0</v>
      </c>
      <c r="AW599" s="237">
        <f>SUMPRODUCT(LEN($AG599:$AG602)-LEN(SUBSTITUTE($AG599:$AG602,"F", "")))</f>
        <v>0</v>
      </c>
      <c r="AX599" s="234">
        <f>SUMPRODUCT(LEN($M599:$AE602)-LEN(SUBSTITUTE($M599:$AE602,"G", "")))</f>
        <v>0</v>
      </c>
      <c r="AY599" s="240">
        <f>SUMPRODUCT(LEN($AH599:$AH602)-LEN(SUBSTITUTE($AH599:$AH602,"G", "")))</f>
        <v>0</v>
      </c>
      <c r="AZ599" s="237">
        <f>SUMPRODUCT(LEN($AG599:$AG602)-LEN(SUBSTITUTE($AG599:$AG602,"G", "")))</f>
        <v>0</v>
      </c>
      <c r="BA599" s="234">
        <f>SUMPRODUCT(LEN($M599:$AE602)-LEN(SUBSTITUTE($M599:$AE602,"M", "")))</f>
        <v>0</v>
      </c>
      <c r="BB599" s="240">
        <f>SUMPRODUCT(LEN($AH599:$AH602)-LEN(SUBSTITUTE($AH599:$AH602,"M", "")))</f>
        <v>0</v>
      </c>
      <c r="BC599" s="237">
        <f>SUMPRODUCT(LEN($AG599:$AG602)-LEN(SUBSTITUTE($AG599:$AG602,"M", "")))</f>
        <v>0</v>
      </c>
      <c r="BD599" s="291">
        <f>SUMPRODUCT(LEN($AI599:$AI602)-LEN(SUBSTITUTE($AI599:$AI602,"S", "")))</f>
        <v>0</v>
      </c>
      <c r="BE599" s="294">
        <f>SUMPRODUCT(LEN($AI599:$AI602)-LEN(SUBSTITUTE($AI599:$AI602,"F", "")))</f>
        <v>0</v>
      </c>
      <c r="BF599" s="294">
        <f>SUMPRODUCT(LEN($AI599:$AI602)-LEN(SUBSTITUTE($AI599:$AI602,"G", "")))</f>
        <v>0</v>
      </c>
      <c r="BG599" s="297">
        <f>SUMPRODUCT(LEN($AI599:$AI602)-LEN(SUBSTITUTE($AI599:$AI602,"M", "")))</f>
        <v>0</v>
      </c>
    </row>
    <row r="600" spans="2:60" ht="28.15" hidden="1" customHeight="1" outlineLevel="1" collapsed="1" thickBot="1">
      <c r="B600" s="34"/>
      <c r="C600" s="266"/>
      <c r="D600" s="43"/>
      <c r="E600" s="42"/>
      <c r="F600" s="42"/>
      <c r="G600" s="41"/>
      <c r="H600" s="260"/>
      <c r="I600" s="270"/>
      <c r="J600" s="270"/>
      <c r="K600" s="270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45"/>
      <c r="AK600" s="245"/>
      <c r="AL600" s="23"/>
      <c r="AM600" s="211"/>
      <c r="AN600" s="211"/>
      <c r="AO600" s="248"/>
      <c r="AP600" s="241"/>
      <c r="AQ600" s="238"/>
      <c r="AR600" s="235"/>
      <c r="AS600" s="241"/>
      <c r="AT600" s="238"/>
      <c r="AU600" s="235"/>
      <c r="AV600" s="241"/>
      <c r="AW600" s="238"/>
      <c r="AX600" s="235"/>
      <c r="AY600" s="241"/>
      <c r="AZ600" s="238"/>
      <c r="BA600" s="235"/>
      <c r="BB600" s="241"/>
      <c r="BC600" s="238"/>
      <c r="BD600" s="292"/>
      <c r="BE600" s="295"/>
      <c r="BF600" s="295"/>
      <c r="BG600" s="298"/>
    </row>
    <row r="601" spans="2:60" ht="28.15" hidden="1" customHeight="1" outlineLevel="1" collapsed="1">
      <c r="B601" s="34"/>
      <c r="C601" s="267"/>
      <c r="D601" s="33"/>
      <c r="E601" s="32"/>
      <c r="F601" s="32"/>
      <c r="G601" s="31"/>
      <c r="H601" s="257"/>
      <c r="I601" s="271"/>
      <c r="J601" s="271"/>
      <c r="K601" s="271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45"/>
      <c r="AK601" s="245"/>
      <c r="AL601" s="23"/>
      <c r="AM601" s="211"/>
      <c r="AN601" s="211"/>
      <c r="AO601" s="248"/>
      <c r="AP601" s="241"/>
      <c r="AQ601" s="238"/>
      <c r="AR601" s="235"/>
      <c r="AS601" s="241"/>
      <c r="AT601" s="238"/>
      <c r="AU601" s="235"/>
      <c r="AV601" s="241"/>
      <c r="AW601" s="238"/>
      <c r="AX601" s="235"/>
      <c r="AY601" s="241"/>
      <c r="AZ601" s="238"/>
      <c r="BA601" s="235"/>
      <c r="BB601" s="241"/>
      <c r="BC601" s="238"/>
      <c r="BD601" s="292"/>
      <c r="BE601" s="295"/>
      <c r="BF601" s="295"/>
      <c r="BG601" s="298"/>
    </row>
    <row r="602" spans="2:60" ht="28.15" hidden="1" customHeight="1" outlineLevel="1" collapsed="1" thickBot="1">
      <c r="B602" s="34"/>
      <c r="C602" s="273"/>
      <c r="D602" s="64"/>
      <c r="E602" s="63"/>
      <c r="F602" s="63"/>
      <c r="G602" s="62"/>
      <c r="H602" s="258"/>
      <c r="I602" s="274"/>
      <c r="J602" s="274"/>
      <c r="K602" s="274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50"/>
      <c r="AK602" s="250"/>
      <c r="AL602" s="55"/>
      <c r="AM602" s="211"/>
      <c r="AN602" s="211"/>
      <c r="AO602" s="249"/>
      <c r="AP602" s="242"/>
      <c r="AQ602" s="239"/>
      <c r="AR602" s="236"/>
      <c r="AS602" s="242"/>
      <c r="AT602" s="239"/>
      <c r="AU602" s="236"/>
      <c r="AV602" s="242"/>
      <c r="AW602" s="239"/>
      <c r="AX602" s="236"/>
      <c r="AY602" s="242"/>
      <c r="AZ602" s="239"/>
      <c r="BA602" s="236"/>
      <c r="BB602" s="242"/>
      <c r="BC602" s="239"/>
      <c r="BD602" s="293"/>
      <c r="BE602" s="296"/>
      <c r="BF602" s="296"/>
      <c r="BG602" s="299"/>
    </row>
    <row r="603" spans="2:60" ht="28.15" hidden="1" customHeight="1" outlineLevel="1" collapsed="1">
      <c r="B603" s="34"/>
      <c r="C603" s="265">
        <v>2</v>
      </c>
      <c r="D603" s="54"/>
      <c r="E603" s="53"/>
      <c r="F603" s="53"/>
      <c r="G603" s="52"/>
      <c r="H603" s="259"/>
      <c r="I603" s="269"/>
      <c r="J603" s="269"/>
      <c r="K603" s="269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51"/>
      <c r="AK603" s="254"/>
      <c r="AL603" s="44"/>
      <c r="AM603" s="211"/>
      <c r="AN603" s="211"/>
      <c r="AO603" s="247">
        <f>SUMPRODUCT(LEN($M603:$AE606)-LEN(SUBSTITUTE($M603:$AE606,"A", "")))</f>
        <v>0</v>
      </c>
      <c r="AP603" s="240">
        <f>SUMPRODUCT(LEN($AH603:$AH606)-LEN(SUBSTITUTE($AH603:$AH606,"A", "")))</f>
        <v>0</v>
      </c>
      <c r="AQ603" s="237">
        <f>SUMPRODUCT(LEN($AG603:$AG606)-LEN(SUBSTITUTE($AG603:$AG606,"A", "")))</f>
        <v>0</v>
      </c>
      <c r="AR603" s="234">
        <f>SUMPRODUCT(LEN($M603:$AE606)-LEN(SUBSTITUTE($M603:$AE606,"S", "")))</f>
        <v>0</v>
      </c>
      <c r="AS603" s="240">
        <f>SUMPRODUCT(LEN($AH603:$AH606)-LEN(SUBSTITUTE($AH603:$AH606,"S", "")))</f>
        <v>0</v>
      </c>
      <c r="AT603" s="237">
        <f>SUMPRODUCT(LEN($AG603:$AG606)-LEN(SUBSTITUTE($AG603:$AG606,"S", "")))</f>
        <v>0</v>
      </c>
      <c r="AU603" s="234">
        <f>SUMPRODUCT(LEN($M603:$AE606)-LEN(SUBSTITUTE($M603:$AE606,"F", "")))</f>
        <v>0</v>
      </c>
      <c r="AV603" s="240">
        <f>SUMPRODUCT(LEN($AH603:$AH606)-LEN(SUBSTITUTE($AH603:$AH606,"F", "")))</f>
        <v>0</v>
      </c>
      <c r="AW603" s="237">
        <f>SUMPRODUCT(LEN($AG603:$AG606)-LEN(SUBSTITUTE($AG603:$AG606,"F", "")))</f>
        <v>0</v>
      </c>
      <c r="AX603" s="234">
        <f>SUMPRODUCT(LEN($M603:$AE606)-LEN(SUBSTITUTE($M603:$AE606,"G", "")))</f>
        <v>0</v>
      </c>
      <c r="AY603" s="240">
        <f>SUMPRODUCT(LEN($AH603:$AH606)-LEN(SUBSTITUTE($AH603:$AH606,"G", "")))</f>
        <v>0</v>
      </c>
      <c r="AZ603" s="237">
        <f>SUMPRODUCT(LEN($AG603:$AG606)-LEN(SUBSTITUTE($AG603:$AG606,"G", "")))</f>
        <v>0</v>
      </c>
      <c r="BA603" s="234">
        <f>SUMPRODUCT(LEN($M603:$AE606)-LEN(SUBSTITUTE($M603:$AE606,"M", "")))</f>
        <v>0</v>
      </c>
      <c r="BB603" s="240">
        <f>SUMPRODUCT(LEN($AH603:$AH606)-LEN(SUBSTITUTE($AH603:$AH606,"M", "")))</f>
        <v>0</v>
      </c>
      <c r="BC603" s="237">
        <f>SUMPRODUCT(LEN($AG603:$AG606)-LEN(SUBSTITUTE($AG603:$AG606,"M", "")))</f>
        <v>0</v>
      </c>
      <c r="BD603" s="291">
        <f>SUMPRODUCT(LEN($AI603:$AI606)-LEN(SUBSTITUTE($AI603:$AI606,"S", "")))</f>
        <v>0</v>
      </c>
      <c r="BE603" s="294">
        <f>SUMPRODUCT(LEN($AI603:$AI606)-LEN(SUBSTITUTE($AI603:$AI606,"F", "")))</f>
        <v>0</v>
      </c>
      <c r="BF603" s="294">
        <f>SUMPRODUCT(LEN($AI603:$AI606)-LEN(SUBSTITUTE($AI603:$AI606,"G", "")))</f>
        <v>0</v>
      </c>
      <c r="BG603" s="297">
        <f>SUMPRODUCT(LEN($AI603:$AI606)-LEN(SUBSTITUTE($AI603:$AI606,"M", "")))</f>
        <v>0</v>
      </c>
    </row>
    <row r="604" spans="2:60" ht="28.15" hidden="1" customHeight="1" outlineLevel="1" collapsed="1" thickBot="1">
      <c r="B604" s="34"/>
      <c r="C604" s="266"/>
      <c r="D604" s="43"/>
      <c r="E604" s="42"/>
      <c r="F604" s="42"/>
      <c r="G604" s="41"/>
      <c r="H604" s="260"/>
      <c r="I604" s="270"/>
      <c r="J604" s="270"/>
      <c r="K604" s="270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52"/>
      <c r="AK604" s="255"/>
      <c r="AL604" s="23"/>
      <c r="AM604" s="211"/>
      <c r="AN604" s="211"/>
      <c r="AO604" s="248"/>
      <c r="AP604" s="241"/>
      <c r="AQ604" s="238"/>
      <c r="AR604" s="235"/>
      <c r="AS604" s="241"/>
      <c r="AT604" s="238"/>
      <c r="AU604" s="235"/>
      <c r="AV604" s="241"/>
      <c r="AW604" s="238"/>
      <c r="AX604" s="235"/>
      <c r="AY604" s="241"/>
      <c r="AZ604" s="238"/>
      <c r="BA604" s="235"/>
      <c r="BB604" s="241"/>
      <c r="BC604" s="238"/>
      <c r="BD604" s="292"/>
      <c r="BE604" s="295"/>
      <c r="BF604" s="295"/>
      <c r="BG604" s="298"/>
    </row>
    <row r="605" spans="2:60" ht="28.15" hidden="1" customHeight="1" outlineLevel="1" collapsed="1">
      <c r="B605" s="34"/>
      <c r="C605" s="267"/>
      <c r="D605" s="33"/>
      <c r="E605" s="32"/>
      <c r="F605" s="32"/>
      <c r="G605" s="31"/>
      <c r="H605" s="257"/>
      <c r="I605" s="271"/>
      <c r="J605" s="271"/>
      <c r="K605" s="271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52"/>
      <c r="AK605" s="255"/>
      <c r="AL605" s="23"/>
      <c r="AM605" s="211"/>
      <c r="AN605" s="211"/>
      <c r="AO605" s="248"/>
      <c r="AP605" s="241"/>
      <c r="AQ605" s="238"/>
      <c r="AR605" s="235"/>
      <c r="AS605" s="241"/>
      <c r="AT605" s="238"/>
      <c r="AU605" s="235"/>
      <c r="AV605" s="241"/>
      <c r="AW605" s="238"/>
      <c r="AX605" s="235"/>
      <c r="AY605" s="241"/>
      <c r="AZ605" s="238"/>
      <c r="BA605" s="235"/>
      <c r="BB605" s="241"/>
      <c r="BC605" s="238"/>
      <c r="BD605" s="292"/>
      <c r="BE605" s="295"/>
      <c r="BF605" s="295"/>
      <c r="BG605" s="298"/>
    </row>
    <row r="606" spans="2:60" ht="28.15" hidden="1" customHeight="1" outlineLevel="1" collapsed="1" thickBot="1">
      <c r="B606" s="34"/>
      <c r="C606" s="273"/>
      <c r="D606" s="64"/>
      <c r="E606" s="63"/>
      <c r="F606" s="63"/>
      <c r="G606" s="62"/>
      <c r="H606" s="258"/>
      <c r="I606" s="274"/>
      <c r="J606" s="274"/>
      <c r="K606" s="274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53"/>
      <c r="AK606" s="256"/>
      <c r="AL606" s="55"/>
      <c r="AM606" s="211"/>
      <c r="AN606" s="211"/>
      <c r="AO606" s="249"/>
      <c r="AP606" s="242"/>
      <c r="AQ606" s="239"/>
      <c r="AR606" s="236"/>
      <c r="AS606" s="242"/>
      <c r="AT606" s="239"/>
      <c r="AU606" s="236"/>
      <c r="AV606" s="242"/>
      <c r="AW606" s="239"/>
      <c r="AX606" s="236"/>
      <c r="AY606" s="242"/>
      <c r="AZ606" s="239"/>
      <c r="BA606" s="236"/>
      <c r="BB606" s="242"/>
      <c r="BC606" s="239"/>
      <c r="BD606" s="293"/>
      <c r="BE606" s="296"/>
      <c r="BF606" s="296"/>
      <c r="BG606" s="299"/>
    </row>
    <row r="607" spans="2:60" ht="28.15" hidden="1" customHeight="1" outlineLevel="1" collapsed="1">
      <c r="B607" s="34"/>
      <c r="C607" s="265">
        <v>3</v>
      </c>
      <c r="D607" s="54"/>
      <c r="E607" s="53"/>
      <c r="F607" s="53"/>
      <c r="G607" s="52"/>
      <c r="H607" s="259"/>
      <c r="I607" s="269"/>
      <c r="J607" s="269"/>
      <c r="K607" s="269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44"/>
      <c r="AK607" s="244"/>
      <c r="AL607" s="44"/>
      <c r="AM607" s="211"/>
      <c r="AN607" s="211"/>
      <c r="AO607" s="247">
        <f>SUMPRODUCT(LEN($M607:$AE610)-LEN(SUBSTITUTE($M607:$AE610,"A", "")))</f>
        <v>0</v>
      </c>
      <c r="AP607" s="240">
        <f>SUMPRODUCT(LEN($AH607:$AH610)-LEN(SUBSTITUTE($AH607:$AH610,"A", "")))</f>
        <v>0</v>
      </c>
      <c r="AQ607" s="237">
        <f>SUMPRODUCT(LEN($AG607:$AG610)-LEN(SUBSTITUTE($AG607:$AG610,"A", "")))</f>
        <v>0</v>
      </c>
      <c r="AR607" s="234">
        <f>SUMPRODUCT(LEN($M607:$AE610)-LEN(SUBSTITUTE($M607:$AE610,"S", "")))</f>
        <v>0</v>
      </c>
      <c r="AS607" s="240">
        <f>SUMPRODUCT(LEN($AH607:$AH610)-LEN(SUBSTITUTE($AH607:$AH610,"S", "")))</f>
        <v>0</v>
      </c>
      <c r="AT607" s="237">
        <f>SUMPRODUCT(LEN($AG607:$AG610)-LEN(SUBSTITUTE($AG607:$AG610,"S", "")))</f>
        <v>0</v>
      </c>
      <c r="AU607" s="234">
        <f>SUMPRODUCT(LEN($M607:$AE610)-LEN(SUBSTITUTE($M607:$AE610,"F", "")))</f>
        <v>0</v>
      </c>
      <c r="AV607" s="240">
        <f>SUMPRODUCT(LEN($AH607:$AH610)-LEN(SUBSTITUTE($AH607:$AH610,"F", "")))</f>
        <v>0</v>
      </c>
      <c r="AW607" s="237">
        <f>SUMPRODUCT(LEN($AG607:$AG610)-LEN(SUBSTITUTE($AG607:$AG610,"F", "")))</f>
        <v>0</v>
      </c>
      <c r="AX607" s="234">
        <f>SUMPRODUCT(LEN($M607:$AE610)-LEN(SUBSTITUTE($M607:$AE610,"G", "")))</f>
        <v>0</v>
      </c>
      <c r="AY607" s="240">
        <f>SUMPRODUCT(LEN($AH607:$AH610)-LEN(SUBSTITUTE($AH607:$AH610,"G", "")))</f>
        <v>0</v>
      </c>
      <c r="AZ607" s="237">
        <f>SUMPRODUCT(LEN($AG607:$AG610)-LEN(SUBSTITUTE($AG607:$AG610,"G", "")))</f>
        <v>0</v>
      </c>
      <c r="BA607" s="234">
        <f>SUMPRODUCT(LEN($M607:$AE610)-LEN(SUBSTITUTE($M607:$AE610,"M", "")))</f>
        <v>0</v>
      </c>
      <c r="BB607" s="240">
        <f>SUMPRODUCT(LEN($AH607:$AH610)-LEN(SUBSTITUTE($AH607:$AH610,"M", "")))</f>
        <v>0</v>
      </c>
      <c r="BC607" s="237">
        <f>SUMPRODUCT(LEN($AG607:$AG610)-LEN(SUBSTITUTE($AG607:$AG610,"M", "")))</f>
        <v>0</v>
      </c>
      <c r="BD607" s="291">
        <f>SUMPRODUCT(LEN($AI607:$AI610)-LEN(SUBSTITUTE($AI607:$AI610,"S", "")))</f>
        <v>0</v>
      </c>
      <c r="BE607" s="294">
        <f>SUMPRODUCT(LEN($AI607:$AI610)-LEN(SUBSTITUTE($AI607:$AI610,"F", "")))</f>
        <v>0</v>
      </c>
      <c r="BF607" s="294">
        <f>SUMPRODUCT(LEN($AI607:$AI610)-LEN(SUBSTITUTE($AI607:$AI610,"G", "")))</f>
        <v>0</v>
      </c>
      <c r="BG607" s="297">
        <f>SUMPRODUCT(LEN($AI607:$AI610)-LEN(SUBSTITUTE($AI607:$AI610,"M", "")))</f>
        <v>0</v>
      </c>
    </row>
    <row r="608" spans="2:60" ht="28.15" hidden="1" customHeight="1" outlineLevel="1" collapsed="1" thickBot="1">
      <c r="B608" s="34"/>
      <c r="C608" s="266"/>
      <c r="D608" s="43"/>
      <c r="E608" s="42"/>
      <c r="F608" s="42"/>
      <c r="G608" s="41"/>
      <c r="H608" s="260"/>
      <c r="I608" s="270"/>
      <c r="J608" s="270"/>
      <c r="K608" s="270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45"/>
      <c r="AK608" s="245"/>
      <c r="AL608" s="23"/>
      <c r="AM608" s="211"/>
      <c r="AN608" s="211"/>
      <c r="AO608" s="248"/>
      <c r="AP608" s="241"/>
      <c r="AQ608" s="238"/>
      <c r="AR608" s="235"/>
      <c r="AS608" s="241"/>
      <c r="AT608" s="238"/>
      <c r="AU608" s="235"/>
      <c r="AV608" s="241"/>
      <c r="AW608" s="238"/>
      <c r="AX608" s="235"/>
      <c r="AY608" s="241"/>
      <c r="AZ608" s="238"/>
      <c r="BA608" s="235"/>
      <c r="BB608" s="241"/>
      <c r="BC608" s="238"/>
      <c r="BD608" s="292"/>
      <c r="BE608" s="295"/>
      <c r="BF608" s="295"/>
      <c r="BG608" s="298"/>
    </row>
    <row r="609" spans="2:60" ht="28.15" hidden="1" customHeight="1" outlineLevel="1" collapsed="1">
      <c r="B609" s="34"/>
      <c r="C609" s="267"/>
      <c r="D609" s="33"/>
      <c r="E609" s="32"/>
      <c r="F609" s="32"/>
      <c r="G609" s="31"/>
      <c r="H609" s="257"/>
      <c r="I609" s="271"/>
      <c r="J609" s="271"/>
      <c r="K609" s="271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45"/>
      <c r="AK609" s="245"/>
      <c r="AL609" s="23"/>
      <c r="AM609" s="211"/>
      <c r="AN609" s="211"/>
      <c r="AO609" s="248"/>
      <c r="AP609" s="241"/>
      <c r="AQ609" s="238"/>
      <c r="AR609" s="235"/>
      <c r="AS609" s="241"/>
      <c r="AT609" s="238"/>
      <c r="AU609" s="235"/>
      <c r="AV609" s="241"/>
      <c r="AW609" s="238"/>
      <c r="AX609" s="235"/>
      <c r="AY609" s="241"/>
      <c r="AZ609" s="238"/>
      <c r="BA609" s="235"/>
      <c r="BB609" s="241"/>
      <c r="BC609" s="238"/>
      <c r="BD609" s="292"/>
      <c r="BE609" s="295"/>
      <c r="BF609" s="295"/>
      <c r="BG609" s="298"/>
    </row>
    <row r="610" spans="2:60" ht="28.15" hidden="1" customHeight="1" outlineLevel="1" collapsed="1" thickBot="1">
      <c r="B610" s="22"/>
      <c r="C610" s="268"/>
      <c r="D610" s="21"/>
      <c r="E610" s="20"/>
      <c r="F610" s="20"/>
      <c r="G610" s="19"/>
      <c r="H610" s="258"/>
      <c r="I610" s="272"/>
      <c r="J610" s="272"/>
      <c r="K610" s="27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46"/>
      <c r="AK610" s="246"/>
      <c r="AL610" s="11"/>
      <c r="AM610" s="211"/>
      <c r="AN610" s="211"/>
      <c r="AO610" s="249"/>
      <c r="AP610" s="242"/>
      <c r="AQ610" s="239"/>
      <c r="AR610" s="236"/>
      <c r="AS610" s="242"/>
      <c r="AT610" s="239"/>
      <c r="AU610" s="236"/>
      <c r="AV610" s="242"/>
      <c r="AW610" s="239"/>
      <c r="AX610" s="236"/>
      <c r="AY610" s="242"/>
      <c r="AZ610" s="239"/>
      <c r="BA610" s="236"/>
      <c r="BB610" s="242"/>
      <c r="BC610" s="239"/>
      <c r="BD610" s="293"/>
      <c r="BE610" s="296"/>
      <c r="BF610" s="296"/>
      <c r="BG610" s="299"/>
    </row>
    <row r="611" spans="2:60" ht="85.9" hidden="1" customHeight="1" collapsed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29" t="s">
        <v>287</v>
      </c>
      <c r="M611" s="278"/>
      <c r="N611" s="229" t="s">
        <v>286</v>
      </c>
      <c r="O611" s="278"/>
      <c r="P611" s="229" t="s">
        <v>286</v>
      </c>
      <c r="Q611" s="230"/>
      <c r="R611" s="229" t="s">
        <v>286</v>
      </c>
      <c r="S611" s="230"/>
      <c r="T611" s="229" t="s">
        <v>286</v>
      </c>
      <c r="U611" s="230"/>
      <c r="V611" s="229" t="s">
        <v>286</v>
      </c>
      <c r="W611" s="230"/>
      <c r="X611" s="229" t="s">
        <v>286</v>
      </c>
      <c r="Y611" s="230"/>
      <c r="Z611" s="229" t="s">
        <v>286</v>
      </c>
      <c r="AA611" s="230"/>
      <c r="AB611" s="229" t="s">
        <v>286</v>
      </c>
      <c r="AC611" s="230"/>
      <c r="AD611" s="229" t="s">
        <v>286</v>
      </c>
      <c r="AE611" s="230"/>
      <c r="AF611" s="243" t="s">
        <v>285</v>
      </c>
      <c r="AG611" s="230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75"/>
      <c r="F612" s="276"/>
      <c r="G612" s="277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 outlineLevel="1">
      <c r="B613" s="34"/>
      <c r="C613" s="265">
        <v>1</v>
      </c>
      <c r="D613" s="54"/>
      <c r="E613" s="53"/>
      <c r="F613" s="53"/>
      <c r="G613" s="52"/>
      <c r="H613" s="259"/>
      <c r="I613" s="269"/>
      <c r="J613" s="269"/>
      <c r="K613" s="269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44"/>
      <c r="AK613" s="244"/>
      <c r="AL613" s="44"/>
      <c r="AM613" s="211"/>
      <c r="AN613" s="211"/>
      <c r="AO613" s="247">
        <f>SUMPRODUCT(LEN($M613:$AE616)-LEN(SUBSTITUTE($M613:$AE616,"A", "")))</f>
        <v>0</v>
      </c>
      <c r="AP613" s="240">
        <f>SUMPRODUCT(LEN($AH613:$AH616)-LEN(SUBSTITUTE($AH613:$AH616,"A", "")))</f>
        <v>0</v>
      </c>
      <c r="AQ613" s="237">
        <f>SUMPRODUCT(LEN($AG613:$AG616)-LEN(SUBSTITUTE($AG613:$AG616,"A", "")))</f>
        <v>0</v>
      </c>
      <c r="AR613" s="234">
        <f>SUMPRODUCT(LEN($M613:$AE616)-LEN(SUBSTITUTE($M613:$AE616,"S", "")))</f>
        <v>0</v>
      </c>
      <c r="AS613" s="240">
        <f>SUMPRODUCT(LEN($AH613:$AH616)-LEN(SUBSTITUTE($AH613:$AH616,"S", "")))</f>
        <v>0</v>
      </c>
      <c r="AT613" s="237">
        <f>SUMPRODUCT(LEN($AG613:$AG616)-LEN(SUBSTITUTE($AG613:$AG616,"S", "")))</f>
        <v>0</v>
      </c>
      <c r="AU613" s="234">
        <f>SUMPRODUCT(LEN($M613:$AE616)-LEN(SUBSTITUTE($M613:$AE616,"F", "")))</f>
        <v>0</v>
      </c>
      <c r="AV613" s="240">
        <f>SUMPRODUCT(LEN($AH613:$AH616)-LEN(SUBSTITUTE($AH613:$AH616,"F", "")))</f>
        <v>0</v>
      </c>
      <c r="AW613" s="237">
        <f>SUMPRODUCT(LEN($AG613:$AG616)-LEN(SUBSTITUTE($AG613:$AG616,"F", "")))</f>
        <v>0</v>
      </c>
      <c r="AX613" s="234">
        <f>SUMPRODUCT(LEN($M613:$AE616)-LEN(SUBSTITUTE($M613:$AE616,"G", "")))</f>
        <v>0</v>
      </c>
      <c r="AY613" s="240">
        <f>SUMPRODUCT(LEN($AH613:$AH616)-LEN(SUBSTITUTE($AH613:$AH616,"G", "")))</f>
        <v>0</v>
      </c>
      <c r="AZ613" s="237">
        <f>SUMPRODUCT(LEN($AG613:$AG616)-LEN(SUBSTITUTE($AG613:$AG616,"G", "")))</f>
        <v>0</v>
      </c>
      <c r="BA613" s="234">
        <f>SUMPRODUCT(LEN($M613:$AE616)-LEN(SUBSTITUTE($M613:$AE616,"M", "")))</f>
        <v>0</v>
      </c>
      <c r="BB613" s="240">
        <f>SUMPRODUCT(LEN($AH613:$AH616)-LEN(SUBSTITUTE($AH613:$AH616,"M", "")))</f>
        <v>0</v>
      </c>
      <c r="BC613" s="237">
        <f>SUMPRODUCT(LEN($AG613:$AG616)-LEN(SUBSTITUTE($AG613:$AG616,"M", "")))</f>
        <v>0</v>
      </c>
      <c r="BD613" s="291">
        <f>SUMPRODUCT(LEN($AI613:$AI616)-LEN(SUBSTITUTE($AI613:$AI616,"S", "")))</f>
        <v>0</v>
      </c>
      <c r="BE613" s="294">
        <f>SUMPRODUCT(LEN($AI613:$AI616)-LEN(SUBSTITUTE($AI613:$AI616,"F", "")))</f>
        <v>0</v>
      </c>
      <c r="BF613" s="294">
        <f>SUMPRODUCT(LEN($AI613:$AI616)-LEN(SUBSTITUTE($AI613:$AI616,"G", "")))</f>
        <v>0</v>
      </c>
      <c r="BG613" s="297">
        <f>SUMPRODUCT(LEN($AI613:$AI616)-LEN(SUBSTITUTE($AI613:$AI616,"M", "")))</f>
        <v>0</v>
      </c>
    </row>
    <row r="614" spans="2:60" ht="28.15" hidden="1" customHeight="1" outlineLevel="1" collapsed="1" thickBot="1">
      <c r="B614" s="34"/>
      <c r="C614" s="266"/>
      <c r="D614" s="43"/>
      <c r="E614" s="42"/>
      <c r="F614" s="42"/>
      <c r="G614" s="41"/>
      <c r="H614" s="260"/>
      <c r="I614" s="270"/>
      <c r="J614" s="270"/>
      <c r="K614" s="270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45"/>
      <c r="AK614" s="245"/>
      <c r="AL614" s="23"/>
      <c r="AM614" s="211"/>
      <c r="AN614" s="211"/>
      <c r="AO614" s="248"/>
      <c r="AP614" s="241"/>
      <c r="AQ614" s="238"/>
      <c r="AR614" s="235"/>
      <c r="AS614" s="241"/>
      <c r="AT614" s="238"/>
      <c r="AU614" s="235"/>
      <c r="AV614" s="241"/>
      <c r="AW614" s="238"/>
      <c r="AX614" s="235"/>
      <c r="AY614" s="241"/>
      <c r="AZ614" s="238"/>
      <c r="BA614" s="235"/>
      <c r="BB614" s="241"/>
      <c r="BC614" s="238"/>
      <c r="BD614" s="292"/>
      <c r="BE614" s="295"/>
      <c r="BF614" s="295"/>
      <c r="BG614" s="298"/>
    </row>
    <row r="615" spans="2:60" ht="28.15" hidden="1" customHeight="1" outlineLevel="1" collapsed="1">
      <c r="B615" s="34"/>
      <c r="C615" s="267"/>
      <c r="D615" s="33"/>
      <c r="E615" s="32"/>
      <c r="F615" s="32"/>
      <c r="G615" s="31"/>
      <c r="H615" s="257"/>
      <c r="I615" s="271"/>
      <c r="J615" s="271"/>
      <c r="K615" s="271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45"/>
      <c r="AK615" s="245"/>
      <c r="AL615" s="23"/>
      <c r="AM615" s="211"/>
      <c r="AN615" s="211"/>
      <c r="AO615" s="248"/>
      <c r="AP615" s="241"/>
      <c r="AQ615" s="238"/>
      <c r="AR615" s="235"/>
      <c r="AS615" s="241"/>
      <c r="AT615" s="238"/>
      <c r="AU615" s="235"/>
      <c r="AV615" s="241"/>
      <c r="AW615" s="238"/>
      <c r="AX615" s="235"/>
      <c r="AY615" s="241"/>
      <c r="AZ615" s="238"/>
      <c r="BA615" s="235"/>
      <c r="BB615" s="241"/>
      <c r="BC615" s="238"/>
      <c r="BD615" s="292"/>
      <c r="BE615" s="295"/>
      <c r="BF615" s="295"/>
      <c r="BG615" s="298"/>
    </row>
    <row r="616" spans="2:60" ht="28.15" hidden="1" customHeight="1" outlineLevel="1" collapsed="1" thickBot="1">
      <c r="B616" s="34"/>
      <c r="C616" s="273"/>
      <c r="D616" s="64"/>
      <c r="E616" s="63"/>
      <c r="F616" s="63"/>
      <c r="G616" s="62"/>
      <c r="H616" s="258"/>
      <c r="I616" s="274"/>
      <c r="J616" s="274"/>
      <c r="K616" s="274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50"/>
      <c r="AK616" s="250"/>
      <c r="AL616" s="55"/>
      <c r="AM616" s="211"/>
      <c r="AN616" s="211"/>
      <c r="AO616" s="249"/>
      <c r="AP616" s="242"/>
      <c r="AQ616" s="239"/>
      <c r="AR616" s="236"/>
      <c r="AS616" s="242"/>
      <c r="AT616" s="239"/>
      <c r="AU616" s="236"/>
      <c r="AV616" s="242"/>
      <c r="AW616" s="239"/>
      <c r="AX616" s="236"/>
      <c r="AY616" s="242"/>
      <c r="AZ616" s="239"/>
      <c r="BA616" s="236"/>
      <c r="BB616" s="242"/>
      <c r="BC616" s="239"/>
      <c r="BD616" s="293"/>
      <c r="BE616" s="296"/>
      <c r="BF616" s="296"/>
      <c r="BG616" s="299"/>
    </row>
    <row r="617" spans="2:60" ht="28.15" hidden="1" customHeight="1" outlineLevel="1" collapsed="1">
      <c r="B617" s="34"/>
      <c r="C617" s="265">
        <v>2</v>
      </c>
      <c r="D617" s="54"/>
      <c r="E617" s="53"/>
      <c r="F617" s="53"/>
      <c r="G617" s="52"/>
      <c r="H617" s="259"/>
      <c r="I617" s="269"/>
      <c r="J617" s="269"/>
      <c r="K617" s="269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51"/>
      <c r="AK617" s="254"/>
      <c r="AL617" s="44"/>
      <c r="AM617" s="211"/>
      <c r="AN617" s="211"/>
      <c r="AO617" s="247">
        <f>SUMPRODUCT(LEN($M617:$AE620)-LEN(SUBSTITUTE($M617:$AE620,"A", "")))</f>
        <v>0</v>
      </c>
      <c r="AP617" s="240">
        <f>SUMPRODUCT(LEN($AH617:$AH620)-LEN(SUBSTITUTE($AH617:$AH620,"A", "")))</f>
        <v>0</v>
      </c>
      <c r="AQ617" s="237">
        <f>SUMPRODUCT(LEN($AG617:$AG620)-LEN(SUBSTITUTE($AG617:$AG620,"A", "")))</f>
        <v>0</v>
      </c>
      <c r="AR617" s="234">
        <f>SUMPRODUCT(LEN($M617:$AE620)-LEN(SUBSTITUTE($M617:$AE620,"S", "")))</f>
        <v>0</v>
      </c>
      <c r="AS617" s="240">
        <f>SUMPRODUCT(LEN($AH617:$AH620)-LEN(SUBSTITUTE($AH617:$AH620,"S", "")))</f>
        <v>0</v>
      </c>
      <c r="AT617" s="237">
        <f>SUMPRODUCT(LEN($AG617:$AG620)-LEN(SUBSTITUTE($AG617:$AG620,"S", "")))</f>
        <v>0</v>
      </c>
      <c r="AU617" s="234">
        <f>SUMPRODUCT(LEN($M617:$AE620)-LEN(SUBSTITUTE($M617:$AE620,"F", "")))</f>
        <v>0</v>
      </c>
      <c r="AV617" s="240">
        <f>SUMPRODUCT(LEN($AH617:$AH620)-LEN(SUBSTITUTE($AH617:$AH620,"F", "")))</f>
        <v>0</v>
      </c>
      <c r="AW617" s="237">
        <f>SUMPRODUCT(LEN($AG617:$AG620)-LEN(SUBSTITUTE($AG617:$AG620,"F", "")))</f>
        <v>0</v>
      </c>
      <c r="AX617" s="234">
        <f>SUMPRODUCT(LEN($M617:$AE620)-LEN(SUBSTITUTE($M617:$AE620,"G", "")))</f>
        <v>0</v>
      </c>
      <c r="AY617" s="240">
        <f>SUMPRODUCT(LEN($AH617:$AH620)-LEN(SUBSTITUTE($AH617:$AH620,"G", "")))</f>
        <v>0</v>
      </c>
      <c r="AZ617" s="237">
        <f>SUMPRODUCT(LEN($AG617:$AG620)-LEN(SUBSTITUTE($AG617:$AG620,"G", "")))</f>
        <v>0</v>
      </c>
      <c r="BA617" s="234">
        <f>SUMPRODUCT(LEN($M617:$AE620)-LEN(SUBSTITUTE($M617:$AE620,"M", "")))</f>
        <v>0</v>
      </c>
      <c r="BB617" s="240">
        <f>SUMPRODUCT(LEN($AH617:$AH620)-LEN(SUBSTITUTE($AH617:$AH620,"M", "")))</f>
        <v>0</v>
      </c>
      <c r="BC617" s="237">
        <f>SUMPRODUCT(LEN($AG617:$AG620)-LEN(SUBSTITUTE($AG617:$AG620,"M", "")))</f>
        <v>0</v>
      </c>
      <c r="BD617" s="291">
        <f>SUMPRODUCT(LEN($AI617:$AI620)-LEN(SUBSTITUTE($AI617:$AI620,"S", "")))</f>
        <v>0</v>
      </c>
      <c r="BE617" s="294">
        <f>SUMPRODUCT(LEN($AI617:$AI620)-LEN(SUBSTITUTE($AI617:$AI620,"F", "")))</f>
        <v>0</v>
      </c>
      <c r="BF617" s="294">
        <f>SUMPRODUCT(LEN($AI617:$AI620)-LEN(SUBSTITUTE($AI617:$AI620,"G", "")))</f>
        <v>0</v>
      </c>
      <c r="BG617" s="297">
        <f>SUMPRODUCT(LEN($AI617:$AI620)-LEN(SUBSTITUTE($AI617:$AI620,"M", "")))</f>
        <v>0</v>
      </c>
    </row>
    <row r="618" spans="2:60" ht="28.15" hidden="1" customHeight="1" outlineLevel="1" collapsed="1" thickBot="1">
      <c r="B618" s="34"/>
      <c r="C618" s="266"/>
      <c r="D618" s="43"/>
      <c r="E618" s="42"/>
      <c r="F618" s="42"/>
      <c r="G618" s="41"/>
      <c r="H618" s="260"/>
      <c r="I618" s="270"/>
      <c r="J618" s="270"/>
      <c r="K618" s="270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52"/>
      <c r="AK618" s="255"/>
      <c r="AL618" s="23"/>
      <c r="AM618" s="211"/>
      <c r="AN618" s="211"/>
      <c r="AO618" s="248"/>
      <c r="AP618" s="241"/>
      <c r="AQ618" s="238"/>
      <c r="AR618" s="235"/>
      <c r="AS618" s="241"/>
      <c r="AT618" s="238"/>
      <c r="AU618" s="235"/>
      <c r="AV618" s="241"/>
      <c r="AW618" s="238"/>
      <c r="AX618" s="235"/>
      <c r="AY618" s="241"/>
      <c r="AZ618" s="238"/>
      <c r="BA618" s="235"/>
      <c r="BB618" s="241"/>
      <c r="BC618" s="238"/>
      <c r="BD618" s="292"/>
      <c r="BE618" s="295"/>
      <c r="BF618" s="295"/>
      <c r="BG618" s="298"/>
    </row>
    <row r="619" spans="2:60" ht="28.15" hidden="1" customHeight="1" outlineLevel="1" collapsed="1">
      <c r="B619" s="34"/>
      <c r="C619" s="267"/>
      <c r="D619" s="33"/>
      <c r="E619" s="32"/>
      <c r="F619" s="32"/>
      <c r="G619" s="31"/>
      <c r="H619" s="257"/>
      <c r="I619" s="271"/>
      <c r="J619" s="271"/>
      <c r="K619" s="271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52"/>
      <c r="AK619" s="255"/>
      <c r="AL619" s="23"/>
      <c r="AM619" s="211"/>
      <c r="AN619" s="211"/>
      <c r="AO619" s="248"/>
      <c r="AP619" s="241"/>
      <c r="AQ619" s="238"/>
      <c r="AR619" s="235"/>
      <c r="AS619" s="241"/>
      <c r="AT619" s="238"/>
      <c r="AU619" s="235"/>
      <c r="AV619" s="241"/>
      <c r="AW619" s="238"/>
      <c r="AX619" s="235"/>
      <c r="AY619" s="241"/>
      <c r="AZ619" s="238"/>
      <c r="BA619" s="235"/>
      <c r="BB619" s="241"/>
      <c r="BC619" s="238"/>
      <c r="BD619" s="292"/>
      <c r="BE619" s="295"/>
      <c r="BF619" s="295"/>
      <c r="BG619" s="298"/>
    </row>
    <row r="620" spans="2:60" ht="28.15" hidden="1" customHeight="1" outlineLevel="1" collapsed="1" thickBot="1">
      <c r="B620" s="34"/>
      <c r="C620" s="273"/>
      <c r="D620" s="64"/>
      <c r="E620" s="63"/>
      <c r="F620" s="63"/>
      <c r="G620" s="62"/>
      <c r="H620" s="258"/>
      <c r="I620" s="274"/>
      <c r="J620" s="274"/>
      <c r="K620" s="274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53"/>
      <c r="AK620" s="256"/>
      <c r="AL620" s="55"/>
      <c r="AM620" s="211"/>
      <c r="AN620" s="211"/>
      <c r="AO620" s="249"/>
      <c r="AP620" s="242"/>
      <c r="AQ620" s="239"/>
      <c r="AR620" s="236"/>
      <c r="AS620" s="242"/>
      <c r="AT620" s="239"/>
      <c r="AU620" s="236"/>
      <c r="AV620" s="242"/>
      <c r="AW620" s="239"/>
      <c r="AX620" s="236"/>
      <c r="AY620" s="242"/>
      <c r="AZ620" s="239"/>
      <c r="BA620" s="236"/>
      <c r="BB620" s="242"/>
      <c r="BC620" s="239"/>
      <c r="BD620" s="293"/>
      <c r="BE620" s="296"/>
      <c r="BF620" s="296"/>
      <c r="BG620" s="299"/>
    </row>
    <row r="621" spans="2:60" ht="28.15" hidden="1" customHeight="1" outlineLevel="1" collapsed="1">
      <c r="B621" s="34"/>
      <c r="C621" s="265">
        <v>3</v>
      </c>
      <c r="D621" s="54"/>
      <c r="E621" s="53"/>
      <c r="F621" s="53"/>
      <c r="G621" s="52"/>
      <c r="H621" s="259"/>
      <c r="I621" s="269"/>
      <c r="J621" s="269"/>
      <c r="K621" s="269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44"/>
      <c r="AK621" s="244"/>
      <c r="AL621" s="44"/>
      <c r="AM621" s="211"/>
      <c r="AN621" s="211"/>
      <c r="AO621" s="247">
        <f>SUMPRODUCT(LEN($M621:$AE624)-LEN(SUBSTITUTE($M621:$AE624,"A", "")))</f>
        <v>0</v>
      </c>
      <c r="AP621" s="240">
        <f>SUMPRODUCT(LEN($AH621:$AH624)-LEN(SUBSTITUTE($AH621:$AH624,"A", "")))</f>
        <v>0</v>
      </c>
      <c r="AQ621" s="237">
        <f>SUMPRODUCT(LEN($AG621:$AG624)-LEN(SUBSTITUTE($AG621:$AG624,"A", "")))</f>
        <v>0</v>
      </c>
      <c r="AR621" s="234">
        <f>SUMPRODUCT(LEN($M621:$AE624)-LEN(SUBSTITUTE($M621:$AE624,"S", "")))</f>
        <v>0</v>
      </c>
      <c r="AS621" s="240">
        <f>SUMPRODUCT(LEN($AH621:$AH624)-LEN(SUBSTITUTE($AH621:$AH624,"S", "")))</f>
        <v>0</v>
      </c>
      <c r="AT621" s="237">
        <f>SUMPRODUCT(LEN($AG621:$AG624)-LEN(SUBSTITUTE($AG621:$AG624,"S", "")))</f>
        <v>0</v>
      </c>
      <c r="AU621" s="234">
        <f>SUMPRODUCT(LEN($M621:$AE624)-LEN(SUBSTITUTE($M621:$AE624,"F", "")))</f>
        <v>0</v>
      </c>
      <c r="AV621" s="240">
        <f>SUMPRODUCT(LEN($AH621:$AH624)-LEN(SUBSTITUTE($AH621:$AH624,"F", "")))</f>
        <v>0</v>
      </c>
      <c r="AW621" s="237">
        <f>SUMPRODUCT(LEN($AG621:$AG624)-LEN(SUBSTITUTE($AG621:$AG624,"F", "")))</f>
        <v>0</v>
      </c>
      <c r="AX621" s="234">
        <f>SUMPRODUCT(LEN($M621:$AE624)-LEN(SUBSTITUTE($M621:$AE624,"G", "")))</f>
        <v>0</v>
      </c>
      <c r="AY621" s="240">
        <f>SUMPRODUCT(LEN($AH621:$AH624)-LEN(SUBSTITUTE($AH621:$AH624,"G", "")))</f>
        <v>0</v>
      </c>
      <c r="AZ621" s="237">
        <f>SUMPRODUCT(LEN($AG621:$AG624)-LEN(SUBSTITUTE($AG621:$AG624,"G", "")))</f>
        <v>0</v>
      </c>
      <c r="BA621" s="234">
        <f>SUMPRODUCT(LEN($M621:$AE624)-LEN(SUBSTITUTE($M621:$AE624,"M", "")))</f>
        <v>0</v>
      </c>
      <c r="BB621" s="240">
        <f>SUMPRODUCT(LEN($AH621:$AH624)-LEN(SUBSTITUTE($AH621:$AH624,"M", "")))</f>
        <v>0</v>
      </c>
      <c r="BC621" s="237">
        <f>SUMPRODUCT(LEN($AG621:$AG624)-LEN(SUBSTITUTE($AG621:$AG624,"M", "")))</f>
        <v>0</v>
      </c>
      <c r="BD621" s="291">
        <f>SUMPRODUCT(LEN($AI621:$AI624)-LEN(SUBSTITUTE($AI621:$AI624,"S", "")))</f>
        <v>0</v>
      </c>
      <c r="BE621" s="294">
        <f>SUMPRODUCT(LEN($AI621:$AI624)-LEN(SUBSTITUTE($AI621:$AI624,"F", "")))</f>
        <v>0</v>
      </c>
      <c r="BF621" s="294">
        <f>SUMPRODUCT(LEN($AI621:$AI624)-LEN(SUBSTITUTE($AI621:$AI624,"G", "")))</f>
        <v>0</v>
      </c>
      <c r="BG621" s="297">
        <f>SUMPRODUCT(LEN($AI621:$AI624)-LEN(SUBSTITUTE($AI621:$AI624,"M", "")))</f>
        <v>0</v>
      </c>
    </row>
    <row r="622" spans="2:60" ht="28.15" hidden="1" customHeight="1" outlineLevel="1" collapsed="1" thickBot="1">
      <c r="B622" s="34"/>
      <c r="C622" s="266"/>
      <c r="D622" s="43"/>
      <c r="E622" s="42"/>
      <c r="F622" s="42"/>
      <c r="G622" s="41"/>
      <c r="H622" s="260"/>
      <c r="I622" s="270"/>
      <c r="J622" s="270"/>
      <c r="K622" s="270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45"/>
      <c r="AK622" s="245"/>
      <c r="AL622" s="23"/>
      <c r="AM622" s="211"/>
      <c r="AN622" s="211"/>
      <c r="AO622" s="248"/>
      <c r="AP622" s="241"/>
      <c r="AQ622" s="238"/>
      <c r="AR622" s="235"/>
      <c r="AS622" s="241"/>
      <c r="AT622" s="238"/>
      <c r="AU622" s="235"/>
      <c r="AV622" s="241"/>
      <c r="AW622" s="238"/>
      <c r="AX622" s="235"/>
      <c r="AY622" s="241"/>
      <c r="AZ622" s="238"/>
      <c r="BA622" s="235"/>
      <c r="BB622" s="241"/>
      <c r="BC622" s="238"/>
      <c r="BD622" s="292"/>
      <c r="BE622" s="295"/>
      <c r="BF622" s="295"/>
      <c r="BG622" s="298"/>
    </row>
    <row r="623" spans="2:60" ht="28.15" hidden="1" customHeight="1" outlineLevel="1" collapsed="1">
      <c r="B623" s="34"/>
      <c r="C623" s="267"/>
      <c r="D623" s="33"/>
      <c r="E623" s="32"/>
      <c r="F623" s="32"/>
      <c r="G623" s="31"/>
      <c r="H623" s="257"/>
      <c r="I623" s="271"/>
      <c r="J623" s="271"/>
      <c r="K623" s="271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45"/>
      <c r="AK623" s="245"/>
      <c r="AL623" s="23"/>
      <c r="AM623" s="211"/>
      <c r="AN623" s="211"/>
      <c r="AO623" s="248"/>
      <c r="AP623" s="241"/>
      <c r="AQ623" s="238"/>
      <c r="AR623" s="235"/>
      <c r="AS623" s="241"/>
      <c r="AT623" s="238"/>
      <c r="AU623" s="235"/>
      <c r="AV623" s="241"/>
      <c r="AW623" s="238"/>
      <c r="AX623" s="235"/>
      <c r="AY623" s="241"/>
      <c r="AZ623" s="238"/>
      <c r="BA623" s="235"/>
      <c r="BB623" s="241"/>
      <c r="BC623" s="238"/>
      <c r="BD623" s="292"/>
      <c r="BE623" s="295"/>
      <c r="BF623" s="295"/>
      <c r="BG623" s="298"/>
    </row>
    <row r="624" spans="2:60" ht="28.15" hidden="1" customHeight="1" outlineLevel="1" collapsed="1" thickBot="1">
      <c r="B624" s="22"/>
      <c r="C624" s="268"/>
      <c r="D624" s="21"/>
      <c r="E624" s="20"/>
      <c r="F624" s="20"/>
      <c r="G624" s="19"/>
      <c r="H624" s="258"/>
      <c r="I624" s="272"/>
      <c r="J624" s="272"/>
      <c r="K624" s="27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46"/>
      <c r="AK624" s="246"/>
      <c r="AL624" s="11"/>
      <c r="AM624" s="211"/>
      <c r="AN624" s="211"/>
      <c r="AO624" s="249"/>
      <c r="AP624" s="242"/>
      <c r="AQ624" s="239"/>
      <c r="AR624" s="236"/>
      <c r="AS624" s="242"/>
      <c r="AT624" s="239"/>
      <c r="AU624" s="236"/>
      <c r="AV624" s="242"/>
      <c r="AW624" s="239"/>
      <c r="AX624" s="236"/>
      <c r="AY624" s="242"/>
      <c r="AZ624" s="239"/>
      <c r="BA624" s="236"/>
      <c r="BB624" s="242"/>
      <c r="BC624" s="239"/>
      <c r="BD624" s="293"/>
      <c r="BE624" s="296"/>
      <c r="BF624" s="296"/>
      <c r="BG624" s="299"/>
    </row>
    <row r="625" spans="2:60" ht="85.9" hidden="1" customHeight="1" collapsed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29" t="s">
        <v>287</v>
      </c>
      <c r="M625" s="278"/>
      <c r="N625" s="229" t="s">
        <v>286</v>
      </c>
      <c r="O625" s="278"/>
      <c r="P625" s="229" t="s">
        <v>286</v>
      </c>
      <c r="Q625" s="230"/>
      <c r="R625" s="229" t="s">
        <v>286</v>
      </c>
      <c r="S625" s="230"/>
      <c r="T625" s="229" t="s">
        <v>286</v>
      </c>
      <c r="U625" s="230"/>
      <c r="V625" s="229" t="s">
        <v>286</v>
      </c>
      <c r="W625" s="230"/>
      <c r="X625" s="229" t="s">
        <v>286</v>
      </c>
      <c r="Y625" s="230"/>
      <c r="Z625" s="229" t="s">
        <v>286</v>
      </c>
      <c r="AA625" s="230"/>
      <c r="AB625" s="229" t="s">
        <v>286</v>
      </c>
      <c r="AC625" s="230"/>
      <c r="AD625" s="229" t="s">
        <v>286</v>
      </c>
      <c r="AE625" s="230"/>
      <c r="AF625" s="243" t="s">
        <v>285</v>
      </c>
      <c r="AG625" s="230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75"/>
      <c r="F626" s="276"/>
      <c r="G626" s="277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 outlineLevel="1">
      <c r="B627" s="34"/>
      <c r="C627" s="265">
        <v>1</v>
      </c>
      <c r="D627" s="54"/>
      <c r="E627" s="53"/>
      <c r="F627" s="53"/>
      <c r="G627" s="52"/>
      <c r="H627" s="259"/>
      <c r="I627" s="269"/>
      <c r="J627" s="269"/>
      <c r="K627" s="269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44"/>
      <c r="AK627" s="244"/>
      <c r="AL627" s="44"/>
      <c r="AM627" s="211"/>
      <c r="AN627" s="211"/>
      <c r="AO627" s="247">
        <f>SUMPRODUCT(LEN($M627:$AE630)-LEN(SUBSTITUTE($M627:$AE630,"A", "")))</f>
        <v>0</v>
      </c>
      <c r="AP627" s="240">
        <f>SUMPRODUCT(LEN($AH627:$AH630)-LEN(SUBSTITUTE($AH627:$AH630,"A", "")))</f>
        <v>0</v>
      </c>
      <c r="AQ627" s="237">
        <f>SUMPRODUCT(LEN($AG627:$AG630)-LEN(SUBSTITUTE($AG627:$AG630,"A", "")))</f>
        <v>0</v>
      </c>
      <c r="AR627" s="234">
        <f>SUMPRODUCT(LEN($M627:$AE630)-LEN(SUBSTITUTE($M627:$AE630,"S", "")))</f>
        <v>0</v>
      </c>
      <c r="AS627" s="240">
        <f>SUMPRODUCT(LEN($AH627:$AH630)-LEN(SUBSTITUTE($AH627:$AH630,"S", "")))</f>
        <v>0</v>
      </c>
      <c r="AT627" s="237">
        <f>SUMPRODUCT(LEN($AG627:$AG630)-LEN(SUBSTITUTE($AG627:$AG630,"S", "")))</f>
        <v>0</v>
      </c>
      <c r="AU627" s="234">
        <f>SUMPRODUCT(LEN($M627:$AE630)-LEN(SUBSTITUTE($M627:$AE630,"F", "")))</f>
        <v>0</v>
      </c>
      <c r="AV627" s="240">
        <f>SUMPRODUCT(LEN($AH627:$AH630)-LEN(SUBSTITUTE($AH627:$AH630,"F", "")))</f>
        <v>0</v>
      </c>
      <c r="AW627" s="237">
        <f>SUMPRODUCT(LEN($AG627:$AG630)-LEN(SUBSTITUTE($AG627:$AG630,"F", "")))</f>
        <v>0</v>
      </c>
      <c r="AX627" s="234">
        <f>SUMPRODUCT(LEN($M627:$AE630)-LEN(SUBSTITUTE($M627:$AE630,"G", "")))</f>
        <v>0</v>
      </c>
      <c r="AY627" s="240">
        <f>SUMPRODUCT(LEN($AH627:$AH630)-LEN(SUBSTITUTE($AH627:$AH630,"G", "")))</f>
        <v>0</v>
      </c>
      <c r="AZ627" s="237">
        <f>SUMPRODUCT(LEN($AG627:$AG630)-LEN(SUBSTITUTE($AG627:$AG630,"G", "")))</f>
        <v>0</v>
      </c>
      <c r="BA627" s="234">
        <f>SUMPRODUCT(LEN($M627:$AE630)-LEN(SUBSTITUTE($M627:$AE630,"M", "")))</f>
        <v>0</v>
      </c>
      <c r="BB627" s="240">
        <f>SUMPRODUCT(LEN($AH627:$AH630)-LEN(SUBSTITUTE($AH627:$AH630,"M", "")))</f>
        <v>0</v>
      </c>
      <c r="BC627" s="237">
        <f>SUMPRODUCT(LEN($AG627:$AG630)-LEN(SUBSTITUTE($AG627:$AG630,"M", "")))</f>
        <v>0</v>
      </c>
      <c r="BD627" s="291">
        <f>SUMPRODUCT(LEN($AI627:$AI630)-LEN(SUBSTITUTE($AI627:$AI630,"S", "")))</f>
        <v>0</v>
      </c>
      <c r="BE627" s="294">
        <f>SUMPRODUCT(LEN($AI627:$AI630)-LEN(SUBSTITUTE($AI627:$AI630,"F", "")))</f>
        <v>0</v>
      </c>
      <c r="BF627" s="294">
        <f>SUMPRODUCT(LEN($AI627:$AI630)-LEN(SUBSTITUTE($AI627:$AI630,"G", "")))</f>
        <v>0</v>
      </c>
      <c r="BG627" s="297">
        <f>SUMPRODUCT(LEN($AI627:$AI630)-LEN(SUBSTITUTE($AI627:$AI630,"M", "")))</f>
        <v>0</v>
      </c>
    </row>
    <row r="628" spans="2:60" ht="28.15" hidden="1" customHeight="1" outlineLevel="1" collapsed="1" thickBot="1">
      <c r="B628" s="34"/>
      <c r="C628" s="266"/>
      <c r="D628" s="43"/>
      <c r="E628" s="42"/>
      <c r="F628" s="42"/>
      <c r="G628" s="41"/>
      <c r="H628" s="260"/>
      <c r="I628" s="270"/>
      <c r="J628" s="270"/>
      <c r="K628" s="270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45"/>
      <c r="AK628" s="245"/>
      <c r="AL628" s="23"/>
      <c r="AM628" s="211"/>
      <c r="AN628" s="211"/>
      <c r="AO628" s="248"/>
      <c r="AP628" s="241"/>
      <c r="AQ628" s="238"/>
      <c r="AR628" s="235"/>
      <c r="AS628" s="241"/>
      <c r="AT628" s="238"/>
      <c r="AU628" s="235"/>
      <c r="AV628" s="241"/>
      <c r="AW628" s="238"/>
      <c r="AX628" s="235"/>
      <c r="AY628" s="241"/>
      <c r="AZ628" s="238"/>
      <c r="BA628" s="235"/>
      <c r="BB628" s="241"/>
      <c r="BC628" s="238"/>
      <c r="BD628" s="292"/>
      <c r="BE628" s="295"/>
      <c r="BF628" s="295"/>
      <c r="BG628" s="298"/>
    </row>
    <row r="629" spans="2:60" ht="28.15" hidden="1" customHeight="1" outlineLevel="1" collapsed="1">
      <c r="B629" s="34"/>
      <c r="C629" s="267"/>
      <c r="D629" s="33"/>
      <c r="E629" s="32"/>
      <c r="F629" s="32"/>
      <c r="G629" s="31"/>
      <c r="H629" s="257"/>
      <c r="I629" s="271"/>
      <c r="J629" s="271"/>
      <c r="K629" s="271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45"/>
      <c r="AK629" s="245"/>
      <c r="AL629" s="23"/>
      <c r="AM629" s="211"/>
      <c r="AN629" s="211"/>
      <c r="AO629" s="248"/>
      <c r="AP629" s="241"/>
      <c r="AQ629" s="238"/>
      <c r="AR629" s="235"/>
      <c r="AS629" s="241"/>
      <c r="AT629" s="238"/>
      <c r="AU629" s="235"/>
      <c r="AV629" s="241"/>
      <c r="AW629" s="238"/>
      <c r="AX629" s="235"/>
      <c r="AY629" s="241"/>
      <c r="AZ629" s="238"/>
      <c r="BA629" s="235"/>
      <c r="BB629" s="241"/>
      <c r="BC629" s="238"/>
      <c r="BD629" s="292"/>
      <c r="BE629" s="295"/>
      <c r="BF629" s="295"/>
      <c r="BG629" s="298"/>
    </row>
    <row r="630" spans="2:60" ht="28.15" hidden="1" customHeight="1" outlineLevel="1" collapsed="1" thickBot="1">
      <c r="B630" s="34"/>
      <c r="C630" s="273"/>
      <c r="D630" s="64"/>
      <c r="E630" s="63"/>
      <c r="F630" s="63"/>
      <c r="G630" s="62"/>
      <c r="H630" s="258"/>
      <c r="I630" s="274"/>
      <c r="J630" s="274"/>
      <c r="K630" s="274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50"/>
      <c r="AK630" s="250"/>
      <c r="AL630" s="55"/>
      <c r="AM630" s="211"/>
      <c r="AN630" s="211"/>
      <c r="AO630" s="249"/>
      <c r="AP630" s="242"/>
      <c r="AQ630" s="239"/>
      <c r="AR630" s="236"/>
      <c r="AS630" s="242"/>
      <c r="AT630" s="239"/>
      <c r="AU630" s="236"/>
      <c r="AV630" s="242"/>
      <c r="AW630" s="239"/>
      <c r="AX630" s="236"/>
      <c r="AY630" s="242"/>
      <c r="AZ630" s="239"/>
      <c r="BA630" s="236"/>
      <c r="BB630" s="242"/>
      <c r="BC630" s="239"/>
      <c r="BD630" s="293"/>
      <c r="BE630" s="296"/>
      <c r="BF630" s="296"/>
      <c r="BG630" s="299"/>
    </row>
    <row r="631" spans="2:60" ht="28.15" hidden="1" customHeight="1" outlineLevel="1" collapsed="1">
      <c r="B631" s="34"/>
      <c r="C631" s="265">
        <v>2</v>
      </c>
      <c r="D631" s="54"/>
      <c r="E631" s="53"/>
      <c r="F631" s="53"/>
      <c r="G631" s="52"/>
      <c r="H631" s="259"/>
      <c r="I631" s="269"/>
      <c r="J631" s="269"/>
      <c r="K631" s="269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51"/>
      <c r="AK631" s="254"/>
      <c r="AL631" s="44"/>
      <c r="AM631" s="211"/>
      <c r="AN631" s="211"/>
      <c r="AO631" s="247">
        <f>SUMPRODUCT(LEN($M631:$AE634)-LEN(SUBSTITUTE($M631:$AE634,"A", "")))</f>
        <v>0</v>
      </c>
      <c r="AP631" s="240">
        <f>SUMPRODUCT(LEN($AH631:$AH634)-LEN(SUBSTITUTE($AH631:$AH634,"A", "")))</f>
        <v>0</v>
      </c>
      <c r="AQ631" s="237">
        <f>SUMPRODUCT(LEN($AG631:$AG634)-LEN(SUBSTITUTE($AG631:$AG634,"A", "")))</f>
        <v>0</v>
      </c>
      <c r="AR631" s="234">
        <f>SUMPRODUCT(LEN($M631:$AE634)-LEN(SUBSTITUTE($M631:$AE634,"S", "")))</f>
        <v>0</v>
      </c>
      <c r="AS631" s="240">
        <f>SUMPRODUCT(LEN($AH631:$AH634)-LEN(SUBSTITUTE($AH631:$AH634,"S", "")))</f>
        <v>0</v>
      </c>
      <c r="AT631" s="237">
        <f>SUMPRODUCT(LEN($AG631:$AG634)-LEN(SUBSTITUTE($AG631:$AG634,"S", "")))</f>
        <v>0</v>
      </c>
      <c r="AU631" s="234">
        <f>SUMPRODUCT(LEN($M631:$AE634)-LEN(SUBSTITUTE($M631:$AE634,"F", "")))</f>
        <v>0</v>
      </c>
      <c r="AV631" s="240">
        <f>SUMPRODUCT(LEN($AH631:$AH634)-LEN(SUBSTITUTE($AH631:$AH634,"F", "")))</f>
        <v>0</v>
      </c>
      <c r="AW631" s="237">
        <f>SUMPRODUCT(LEN($AG631:$AG634)-LEN(SUBSTITUTE($AG631:$AG634,"F", "")))</f>
        <v>0</v>
      </c>
      <c r="AX631" s="234">
        <f>SUMPRODUCT(LEN($M631:$AE634)-LEN(SUBSTITUTE($M631:$AE634,"G", "")))</f>
        <v>0</v>
      </c>
      <c r="AY631" s="240">
        <f>SUMPRODUCT(LEN($AH631:$AH634)-LEN(SUBSTITUTE($AH631:$AH634,"G", "")))</f>
        <v>0</v>
      </c>
      <c r="AZ631" s="237">
        <f>SUMPRODUCT(LEN($AG631:$AG634)-LEN(SUBSTITUTE($AG631:$AG634,"G", "")))</f>
        <v>0</v>
      </c>
      <c r="BA631" s="234">
        <f>SUMPRODUCT(LEN($M631:$AE634)-LEN(SUBSTITUTE($M631:$AE634,"M", "")))</f>
        <v>0</v>
      </c>
      <c r="BB631" s="240">
        <f>SUMPRODUCT(LEN($AH631:$AH634)-LEN(SUBSTITUTE($AH631:$AH634,"M", "")))</f>
        <v>0</v>
      </c>
      <c r="BC631" s="237">
        <f>SUMPRODUCT(LEN($AG631:$AG634)-LEN(SUBSTITUTE($AG631:$AG634,"M", "")))</f>
        <v>0</v>
      </c>
      <c r="BD631" s="291">
        <f>SUMPRODUCT(LEN($AI631:$AI634)-LEN(SUBSTITUTE($AI631:$AI634,"S", "")))</f>
        <v>0</v>
      </c>
      <c r="BE631" s="294">
        <f>SUMPRODUCT(LEN($AI631:$AI634)-LEN(SUBSTITUTE($AI631:$AI634,"F", "")))</f>
        <v>0</v>
      </c>
      <c r="BF631" s="294">
        <f>SUMPRODUCT(LEN($AI631:$AI634)-LEN(SUBSTITUTE($AI631:$AI634,"G", "")))</f>
        <v>0</v>
      </c>
      <c r="BG631" s="297">
        <f>SUMPRODUCT(LEN($AI631:$AI634)-LEN(SUBSTITUTE($AI631:$AI634,"M", "")))</f>
        <v>0</v>
      </c>
    </row>
    <row r="632" spans="2:60" ht="28.15" hidden="1" customHeight="1" outlineLevel="1" collapsed="1" thickBot="1">
      <c r="B632" s="34"/>
      <c r="C632" s="266"/>
      <c r="D632" s="43"/>
      <c r="E632" s="42"/>
      <c r="F632" s="42"/>
      <c r="G632" s="41"/>
      <c r="H632" s="260"/>
      <c r="I632" s="270"/>
      <c r="J632" s="270"/>
      <c r="K632" s="270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52"/>
      <c r="AK632" s="255"/>
      <c r="AL632" s="23"/>
      <c r="AM632" s="211"/>
      <c r="AN632" s="211"/>
      <c r="AO632" s="248"/>
      <c r="AP632" s="241"/>
      <c r="AQ632" s="238"/>
      <c r="AR632" s="235"/>
      <c r="AS632" s="241"/>
      <c r="AT632" s="238"/>
      <c r="AU632" s="235"/>
      <c r="AV632" s="241"/>
      <c r="AW632" s="238"/>
      <c r="AX632" s="235"/>
      <c r="AY632" s="241"/>
      <c r="AZ632" s="238"/>
      <c r="BA632" s="235"/>
      <c r="BB632" s="241"/>
      <c r="BC632" s="238"/>
      <c r="BD632" s="292"/>
      <c r="BE632" s="295"/>
      <c r="BF632" s="295"/>
      <c r="BG632" s="298"/>
    </row>
    <row r="633" spans="2:60" ht="28.15" hidden="1" customHeight="1" outlineLevel="1" collapsed="1">
      <c r="B633" s="34"/>
      <c r="C633" s="267"/>
      <c r="D633" s="33"/>
      <c r="E633" s="32"/>
      <c r="F633" s="32"/>
      <c r="G633" s="31"/>
      <c r="H633" s="257"/>
      <c r="I633" s="271"/>
      <c r="J633" s="271"/>
      <c r="K633" s="271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52"/>
      <c r="AK633" s="255"/>
      <c r="AL633" s="23"/>
      <c r="AM633" s="211"/>
      <c r="AN633" s="211"/>
      <c r="AO633" s="248"/>
      <c r="AP633" s="241"/>
      <c r="AQ633" s="238"/>
      <c r="AR633" s="235"/>
      <c r="AS633" s="241"/>
      <c r="AT633" s="238"/>
      <c r="AU633" s="235"/>
      <c r="AV633" s="241"/>
      <c r="AW633" s="238"/>
      <c r="AX633" s="235"/>
      <c r="AY633" s="241"/>
      <c r="AZ633" s="238"/>
      <c r="BA633" s="235"/>
      <c r="BB633" s="241"/>
      <c r="BC633" s="238"/>
      <c r="BD633" s="292"/>
      <c r="BE633" s="295"/>
      <c r="BF633" s="295"/>
      <c r="BG633" s="298"/>
    </row>
    <row r="634" spans="2:60" ht="28.15" hidden="1" customHeight="1" outlineLevel="1" collapsed="1" thickBot="1">
      <c r="B634" s="34"/>
      <c r="C634" s="273"/>
      <c r="D634" s="64"/>
      <c r="E634" s="63"/>
      <c r="F634" s="63"/>
      <c r="G634" s="62"/>
      <c r="H634" s="258"/>
      <c r="I634" s="274"/>
      <c r="J634" s="274"/>
      <c r="K634" s="274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53"/>
      <c r="AK634" s="256"/>
      <c r="AL634" s="55"/>
      <c r="AM634" s="211"/>
      <c r="AN634" s="211"/>
      <c r="AO634" s="249"/>
      <c r="AP634" s="242"/>
      <c r="AQ634" s="239"/>
      <c r="AR634" s="236"/>
      <c r="AS634" s="242"/>
      <c r="AT634" s="239"/>
      <c r="AU634" s="236"/>
      <c r="AV634" s="242"/>
      <c r="AW634" s="239"/>
      <c r="AX634" s="236"/>
      <c r="AY634" s="242"/>
      <c r="AZ634" s="239"/>
      <c r="BA634" s="236"/>
      <c r="BB634" s="242"/>
      <c r="BC634" s="239"/>
      <c r="BD634" s="293"/>
      <c r="BE634" s="296"/>
      <c r="BF634" s="296"/>
      <c r="BG634" s="299"/>
    </row>
    <row r="635" spans="2:60" ht="28.15" hidden="1" customHeight="1" outlineLevel="1" collapsed="1">
      <c r="B635" s="34"/>
      <c r="C635" s="265">
        <v>3</v>
      </c>
      <c r="D635" s="54"/>
      <c r="E635" s="53"/>
      <c r="F635" s="53"/>
      <c r="G635" s="52"/>
      <c r="H635" s="259"/>
      <c r="I635" s="269"/>
      <c r="J635" s="269"/>
      <c r="K635" s="269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44"/>
      <c r="AK635" s="244"/>
      <c r="AL635" s="44"/>
      <c r="AM635" s="211"/>
      <c r="AN635" s="211"/>
      <c r="AO635" s="247">
        <f>SUMPRODUCT(LEN($M635:$AE638)-LEN(SUBSTITUTE($M635:$AE638,"A", "")))</f>
        <v>0</v>
      </c>
      <c r="AP635" s="240">
        <f>SUMPRODUCT(LEN($AH635:$AH638)-LEN(SUBSTITUTE($AH635:$AH638,"A", "")))</f>
        <v>0</v>
      </c>
      <c r="AQ635" s="237">
        <f>SUMPRODUCT(LEN($AG635:$AG638)-LEN(SUBSTITUTE($AG635:$AG638,"A", "")))</f>
        <v>0</v>
      </c>
      <c r="AR635" s="234">
        <f>SUMPRODUCT(LEN($M635:$AE638)-LEN(SUBSTITUTE($M635:$AE638,"S", "")))</f>
        <v>0</v>
      </c>
      <c r="AS635" s="240">
        <f>SUMPRODUCT(LEN($AH635:$AH638)-LEN(SUBSTITUTE($AH635:$AH638,"S", "")))</f>
        <v>0</v>
      </c>
      <c r="AT635" s="237">
        <f>SUMPRODUCT(LEN($AG635:$AG638)-LEN(SUBSTITUTE($AG635:$AG638,"S", "")))</f>
        <v>0</v>
      </c>
      <c r="AU635" s="234">
        <f>SUMPRODUCT(LEN($M635:$AE638)-LEN(SUBSTITUTE($M635:$AE638,"F", "")))</f>
        <v>0</v>
      </c>
      <c r="AV635" s="240">
        <f>SUMPRODUCT(LEN($AH635:$AH638)-LEN(SUBSTITUTE($AH635:$AH638,"F", "")))</f>
        <v>0</v>
      </c>
      <c r="AW635" s="237">
        <f>SUMPRODUCT(LEN($AG635:$AG638)-LEN(SUBSTITUTE($AG635:$AG638,"F", "")))</f>
        <v>0</v>
      </c>
      <c r="AX635" s="234">
        <f>SUMPRODUCT(LEN($M635:$AE638)-LEN(SUBSTITUTE($M635:$AE638,"G", "")))</f>
        <v>0</v>
      </c>
      <c r="AY635" s="240">
        <f>SUMPRODUCT(LEN($AH635:$AH638)-LEN(SUBSTITUTE($AH635:$AH638,"G", "")))</f>
        <v>0</v>
      </c>
      <c r="AZ635" s="237">
        <f>SUMPRODUCT(LEN($AG635:$AG638)-LEN(SUBSTITUTE($AG635:$AG638,"G", "")))</f>
        <v>0</v>
      </c>
      <c r="BA635" s="234">
        <f>SUMPRODUCT(LEN($M635:$AE638)-LEN(SUBSTITUTE($M635:$AE638,"M", "")))</f>
        <v>0</v>
      </c>
      <c r="BB635" s="240">
        <f>SUMPRODUCT(LEN($AH635:$AH638)-LEN(SUBSTITUTE($AH635:$AH638,"M", "")))</f>
        <v>0</v>
      </c>
      <c r="BC635" s="237">
        <f>SUMPRODUCT(LEN($AG635:$AG638)-LEN(SUBSTITUTE($AG635:$AG638,"M", "")))</f>
        <v>0</v>
      </c>
      <c r="BD635" s="291">
        <f>SUMPRODUCT(LEN($AI635:$AI638)-LEN(SUBSTITUTE($AI635:$AI638,"S", "")))</f>
        <v>0</v>
      </c>
      <c r="BE635" s="294">
        <f>SUMPRODUCT(LEN($AI635:$AI638)-LEN(SUBSTITUTE($AI635:$AI638,"F", "")))</f>
        <v>0</v>
      </c>
      <c r="BF635" s="294">
        <f>SUMPRODUCT(LEN($AI635:$AI638)-LEN(SUBSTITUTE($AI635:$AI638,"G", "")))</f>
        <v>0</v>
      </c>
      <c r="BG635" s="297">
        <f>SUMPRODUCT(LEN($AI635:$AI638)-LEN(SUBSTITUTE($AI635:$AI638,"M", "")))</f>
        <v>0</v>
      </c>
    </row>
    <row r="636" spans="2:60" ht="28.15" hidden="1" customHeight="1" outlineLevel="1" collapsed="1" thickBot="1">
      <c r="B636" s="34"/>
      <c r="C636" s="266"/>
      <c r="D636" s="43"/>
      <c r="E636" s="42"/>
      <c r="F636" s="42"/>
      <c r="G636" s="41"/>
      <c r="H636" s="260"/>
      <c r="I636" s="270"/>
      <c r="J636" s="270"/>
      <c r="K636" s="270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45"/>
      <c r="AK636" s="245"/>
      <c r="AL636" s="23"/>
      <c r="AM636" s="211"/>
      <c r="AN636" s="211"/>
      <c r="AO636" s="248"/>
      <c r="AP636" s="241"/>
      <c r="AQ636" s="238"/>
      <c r="AR636" s="235"/>
      <c r="AS636" s="241"/>
      <c r="AT636" s="238"/>
      <c r="AU636" s="235"/>
      <c r="AV636" s="241"/>
      <c r="AW636" s="238"/>
      <c r="AX636" s="235"/>
      <c r="AY636" s="241"/>
      <c r="AZ636" s="238"/>
      <c r="BA636" s="235"/>
      <c r="BB636" s="241"/>
      <c r="BC636" s="238"/>
      <c r="BD636" s="292"/>
      <c r="BE636" s="295"/>
      <c r="BF636" s="295"/>
      <c r="BG636" s="298"/>
    </row>
    <row r="637" spans="2:60" ht="28.15" hidden="1" customHeight="1" outlineLevel="1" collapsed="1">
      <c r="B637" s="34"/>
      <c r="C637" s="267"/>
      <c r="D637" s="33"/>
      <c r="E637" s="32"/>
      <c r="F637" s="32"/>
      <c r="G637" s="31"/>
      <c r="H637" s="257"/>
      <c r="I637" s="271"/>
      <c r="J637" s="271"/>
      <c r="K637" s="271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45"/>
      <c r="AK637" s="245"/>
      <c r="AL637" s="23"/>
      <c r="AM637" s="211"/>
      <c r="AN637" s="211"/>
      <c r="AO637" s="248"/>
      <c r="AP637" s="241"/>
      <c r="AQ637" s="238"/>
      <c r="AR637" s="235"/>
      <c r="AS637" s="241"/>
      <c r="AT637" s="238"/>
      <c r="AU637" s="235"/>
      <c r="AV637" s="241"/>
      <c r="AW637" s="238"/>
      <c r="AX637" s="235"/>
      <c r="AY637" s="241"/>
      <c r="AZ637" s="238"/>
      <c r="BA637" s="235"/>
      <c r="BB637" s="241"/>
      <c r="BC637" s="238"/>
      <c r="BD637" s="292"/>
      <c r="BE637" s="295"/>
      <c r="BF637" s="295"/>
      <c r="BG637" s="298"/>
    </row>
    <row r="638" spans="2:60" ht="28.15" hidden="1" customHeight="1" outlineLevel="1" collapsed="1" thickBot="1">
      <c r="B638" s="22"/>
      <c r="C638" s="268"/>
      <c r="D638" s="21"/>
      <c r="E638" s="20"/>
      <c r="F638" s="20"/>
      <c r="G638" s="19"/>
      <c r="H638" s="258"/>
      <c r="I638" s="272"/>
      <c r="J638" s="272"/>
      <c r="K638" s="27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46"/>
      <c r="AK638" s="246"/>
      <c r="AL638" s="11"/>
      <c r="AM638" s="211"/>
      <c r="AN638" s="211"/>
      <c r="AO638" s="249"/>
      <c r="AP638" s="242"/>
      <c r="AQ638" s="239"/>
      <c r="AR638" s="236"/>
      <c r="AS638" s="242"/>
      <c r="AT638" s="239"/>
      <c r="AU638" s="236"/>
      <c r="AV638" s="242"/>
      <c r="AW638" s="239"/>
      <c r="AX638" s="236"/>
      <c r="AY638" s="242"/>
      <c r="AZ638" s="239"/>
      <c r="BA638" s="236"/>
      <c r="BB638" s="242"/>
      <c r="BC638" s="239"/>
      <c r="BD638" s="293"/>
      <c r="BE638" s="296"/>
      <c r="BF638" s="296"/>
      <c r="BG638" s="299"/>
    </row>
    <row r="639" spans="2:60" ht="85.9" hidden="1" customHeight="1" collapsed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29" t="s">
        <v>287</v>
      </c>
      <c r="M639" s="278"/>
      <c r="N639" s="229" t="s">
        <v>286</v>
      </c>
      <c r="O639" s="278"/>
      <c r="P639" s="229" t="s">
        <v>286</v>
      </c>
      <c r="Q639" s="230"/>
      <c r="R639" s="229" t="s">
        <v>286</v>
      </c>
      <c r="S639" s="230"/>
      <c r="T639" s="229" t="s">
        <v>286</v>
      </c>
      <c r="U639" s="230"/>
      <c r="V639" s="229" t="s">
        <v>286</v>
      </c>
      <c r="W639" s="230"/>
      <c r="X639" s="229" t="s">
        <v>286</v>
      </c>
      <c r="Y639" s="230"/>
      <c r="Z639" s="229" t="s">
        <v>286</v>
      </c>
      <c r="AA639" s="230"/>
      <c r="AB639" s="229" t="s">
        <v>286</v>
      </c>
      <c r="AC639" s="230"/>
      <c r="AD639" s="229" t="s">
        <v>286</v>
      </c>
      <c r="AE639" s="230"/>
      <c r="AF639" s="243" t="s">
        <v>285</v>
      </c>
      <c r="AG639" s="230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75"/>
      <c r="F640" s="276"/>
      <c r="G640" s="277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 outlineLevel="1">
      <c r="B641" s="34"/>
      <c r="C641" s="265">
        <v>1</v>
      </c>
      <c r="D641" s="54"/>
      <c r="E641" s="53"/>
      <c r="F641" s="53"/>
      <c r="G641" s="52"/>
      <c r="H641" s="259"/>
      <c r="I641" s="269"/>
      <c r="J641" s="269"/>
      <c r="K641" s="269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44"/>
      <c r="AK641" s="244"/>
      <c r="AL641" s="44"/>
      <c r="AM641" s="211"/>
      <c r="AN641" s="211"/>
      <c r="AO641" s="247">
        <f>SUMPRODUCT(LEN($M641:$AE644)-LEN(SUBSTITUTE($M641:$AE644,"A", "")))</f>
        <v>0</v>
      </c>
      <c r="AP641" s="240">
        <f>SUMPRODUCT(LEN($AH641:$AH644)-LEN(SUBSTITUTE($AH641:$AH644,"A", "")))</f>
        <v>0</v>
      </c>
      <c r="AQ641" s="237">
        <f>SUMPRODUCT(LEN($AG641:$AG644)-LEN(SUBSTITUTE($AG641:$AG644,"A", "")))</f>
        <v>0</v>
      </c>
      <c r="AR641" s="234">
        <f>SUMPRODUCT(LEN($M641:$AE644)-LEN(SUBSTITUTE($M641:$AE644,"S", "")))</f>
        <v>0</v>
      </c>
      <c r="AS641" s="240">
        <f>SUMPRODUCT(LEN($AH641:$AH644)-LEN(SUBSTITUTE($AH641:$AH644,"S", "")))</f>
        <v>0</v>
      </c>
      <c r="AT641" s="237">
        <f>SUMPRODUCT(LEN($AG641:$AG644)-LEN(SUBSTITUTE($AG641:$AG644,"S", "")))</f>
        <v>0</v>
      </c>
      <c r="AU641" s="234">
        <f>SUMPRODUCT(LEN($M641:$AE644)-LEN(SUBSTITUTE($M641:$AE644,"F", "")))</f>
        <v>0</v>
      </c>
      <c r="AV641" s="240">
        <f>SUMPRODUCT(LEN($AH641:$AH644)-LEN(SUBSTITUTE($AH641:$AH644,"F", "")))</f>
        <v>0</v>
      </c>
      <c r="AW641" s="237">
        <f>SUMPRODUCT(LEN($AG641:$AG644)-LEN(SUBSTITUTE($AG641:$AG644,"F", "")))</f>
        <v>0</v>
      </c>
      <c r="AX641" s="234">
        <f>SUMPRODUCT(LEN($M641:$AE644)-LEN(SUBSTITUTE($M641:$AE644,"G", "")))</f>
        <v>0</v>
      </c>
      <c r="AY641" s="240">
        <f>SUMPRODUCT(LEN($AH641:$AH644)-LEN(SUBSTITUTE($AH641:$AH644,"G", "")))</f>
        <v>0</v>
      </c>
      <c r="AZ641" s="237">
        <f>SUMPRODUCT(LEN($AG641:$AG644)-LEN(SUBSTITUTE($AG641:$AG644,"G", "")))</f>
        <v>0</v>
      </c>
      <c r="BA641" s="234">
        <f>SUMPRODUCT(LEN($M641:$AE644)-LEN(SUBSTITUTE($M641:$AE644,"M", "")))</f>
        <v>0</v>
      </c>
      <c r="BB641" s="240">
        <f>SUMPRODUCT(LEN($AH641:$AH644)-LEN(SUBSTITUTE($AH641:$AH644,"M", "")))</f>
        <v>0</v>
      </c>
      <c r="BC641" s="237">
        <f>SUMPRODUCT(LEN($AG641:$AG644)-LEN(SUBSTITUTE($AG641:$AG644,"M", "")))</f>
        <v>0</v>
      </c>
      <c r="BD641" s="291">
        <f>SUMPRODUCT(LEN($AI641:$AI644)-LEN(SUBSTITUTE($AI641:$AI644,"S", "")))</f>
        <v>0</v>
      </c>
      <c r="BE641" s="294">
        <f>SUMPRODUCT(LEN($AI641:$AI644)-LEN(SUBSTITUTE($AI641:$AI644,"F", "")))</f>
        <v>0</v>
      </c>
      <c r="BF641" s="294">
        <f>SUMPRODUCT(LEN($AI641:$AI644)-LEN(SUBSTITUTE($AI641:$AI644,"G", "")))</f>
        <v>0</v>
      </c>
      <c r="BG641" s="297">
        <f>SUMPRODUCT(LEN($AI641:$AI644)-LEN(SUBSTITUTE($AI641:$AI644,"M", "")))</f>
        <v>0</v>
      </c>
    </row>
    <row r="642" spans="2:60" ht="28.15" hidden="1" customHeight="1" outlineLevel="1" collapsed="1" thickBot="1">
      <c r="B642" s="34"/>
      <c r="C642" s="266"/>
      <c r="D642" s="43"/>
      <c r="E642" s="42"/>
      <c r="F642" s="42"/>
      <c r="G642" s="41"/>
      <c r="H642" s="260"/>
      <c r="I642" s="270"/>
      <c r="J642" s="270"/>
      <c r="K642" s="270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45"/>
      <c r="AK642" s="245"/>
      <c r="AL642" s="23"/>
      <c r="AM642" s="211"/>
      <c r="AN642" s="211"/>
      <c r="AO642" s="248"/>
      <c r="AP642" s="241"/>
      <c r="AQ642" s="238"/>
      <c r="AR642" s="235"/>
      <c r="AS642" s="241"/>
      <c r="AT642" s="238"/>
      <c r="AU642" s="235"/>
      <c r="AV642" s="241"/>
      <c r="AW642" s="238"/>
      <c r="AX642" s="235"/>
      <c r="AY642" s="241"/>
      <c r="AZ642" s="238"/>
      <c r="BA642" s="235"/>
      <c r="BB642" s="241"/>
      <c r="BC642" s="238"/>
      <c r="BD642" s="292"/>
      <c r="BE642" s="295"/>
      <c r="BF642" s="295"/>
      <c r="BG642" s="298"/>
    </row>
    <row r="643" spans="2:60" ht="28.15" hidden="1" customHeight="1" outlineLevel="1" collapsed="1">
      <c r="B643" s="34"/>
      <c r="C643" s="267"/>
      <c r="D643" s="33"/>
      <c r="E643" s="32"/>
      <c r="F643" s="32"/>
      <c r="G643" s="31"/>
      <c r="H643" s="257"/>
      <c r="I643" s="271"/>
      <c r="J643" s="271"/>
      <c r="K643" s="271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45"/>
      <c r="AK643" s="245"/>
      <c r="AL643" s="23"/>
      <c r="AM643" s="211"/>
      <c r="AN643" s="211"/>
      <c r="AO643" s="248"/>
      <c r="AP643" s="241"/>
      <c r="AQ643" s="238"/>
      <c r="AR643" s="235"/>
      <c r="AS643" s="241"/>
      <c r="AT643" s="238"/>
      <c r="AU643" s="235"/>
      <c r="AV643" s="241"/>
      <c r="AW643" s="238"/>
      <c r="AX643" s="235"/>
      <c r="AY643" s="241"/>
      <c r="AZ643" s="238"/>
      <c r="BA643" s="235"/>
      <c r="BB643" s="241"/>
      <c r="BC643" s="238"/>
      <c r="BD643" s="292"/>
      <c r="BE643" s="295"/>
      <c r="BF643" s="295"/>
      <c r="BG643" s="298"/>
    </row>
    <row r="644" spans="2:60" ht="28.15" hidden="1" customHeight="1" outlineLevel="1" collapsed="1" thickBot="1">
      <c r="B644" s="34"/>
      <c r="C644" s="273"/>
      <c r="D644" s="64"/>
      <c r="E644" s="63"/>
      <c r="F644" s="63"/>
      <c r="G644" s="62"/>
      <c r="H644" s="258"/>
      <c r="I644" s="274"/>
      <c r="J644" s="274"/>
      <c r="K644" s="274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50"/>
      <c r="AK644" s="250"/>
      <c r="AL644" s="55"/>
      <c r="AM644" s="211"/>
      <c r="AN644" s="211"/>
      <c r="AO644" s="249"/>
      <c r="AP644" s="242"/>
      <c r="AQ644" s="239"/>
      <c r="AR644" s="236"/>
      <c r="AS644" s="242"/>
      <c r="AT644" s="239"/>
      <c r="AU644" s="236"/>
      <c r="AV644" s="242"/>
      <c r="AW644" s="239"/>
      <c r="AX644" s="236"/>
      <c r="AY644" s="242"/>
      <c r="AZ644" s="239"/>
      <c r="BA644" s="236"/>
      <c r="BB644" s="242"/>
      <c r="BC644" s="239"/>
      <c r="BD644" s="293"/>
      <c r="BE644" s="296"/>
      <c r="BF644" s="296"/>
      <c r="BG644" s="299"/>
    </row>
    <row r="645" spans="2:60" ht="28.15" hidden="1" customHeight="1" outlineLevel="1" collapsed="1">
      <c r="B645" s="34"/>
      <c r="C645" s="265">
        <v>2</v>
      </c>
      <c r="D645" s="54"/>
      <c r="E645" s="53"/>
      <c r="F645" s="53"/>
      <c r="G645" s="52"/>
      <c r="H645" s="259"/>
      <c r="I645" s="269"/>
      <c r="J645" s="269"/>
      <c r="K645" s="269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51"/>
      <c r="AK645" s="254"/>
      <c r="AL645" s="44"/>
      <c r="AM645" s="211"/>
      <c r="AN645" s="211"/>
      <c r="AO645" s="247">
        <f>SUMPRODUCT(LEN($M645:$AE648)-LEN(SUBSTITUTE($M645:$AE648,"A", "")))</f>
        <v>0</v>
      </c>
      <c r="AP645" s="240">
        <f>SUMPRODUCT(LEN($AH645:$AH648)-LEN(SUBSTITUTE($AH645:$AH648,"A", "")))</f>
        <v>0</v>
      </c>
      <c r="AQ645" s="237">
        <f>SUMPRODUCT(LEN($AG645:$AG648)-LEN(SUBSTITUTE($AG645:$AG648,"A", "")))</f>
        <v>0</v>
      </c>
      <c r="AR645" s="234">
        <f>SUMPRODUCT(LEN($M645:$AE648)-LEN(SUBSTITUTE($M645:$AE648,"S", "")))</f>
        <v>0</v>
      </c>
      <c r="AS645" s="240">
        <f>SUMPRODUCT(LEN($AH645:$AH648)-LEN(SUBSTITUTE($AH645:$AH648,"S", "")))</f>
        <v>0</v>
      </c>
      <c r="AT645" s="237">
        <f>SUMPRODUCT(LEN($AG645:$AG648)-LEN(SUBSTITUTE($AG645:$AG648,"S", "")))</f>
        <v>0</v>
      </c>
      <c r="AU645" s="234">
        <f>SUMPRODUCT(LEN($M645:$AE648)-LEN(SUBSTITUTE($M645:$AE648,"F", "")))</f>
        <v>0</v>
      </c>
      <c r="AV645" s="240">
        <f>SUMPRODUCT(LEN($AH645:$AH648)-LEN(SUBSTITUTE($AH645:$AH648,"F", "")))</f>
        <v>0</v>
      </c>
      <c r="AW645" s="237">
        <f>SUMPRODUCT(LEN($AG645:$AG648)-LEN(SUBSTITUTE($AG645:$AG648,"F", "")))</f>
        <v>0</v>
      </c>
      <c r="AX645" s="234">
        <f>SUMPRODUCT(LEN($M645:$AE648)-LEN(SUBSTITUTE($M645:$AE648,"G", "")))</f>
        <v>0</v>
      </c>
      <c r="AY645" s="240">
        <f>SUMPRODUCT(LEN($AH645:$AH648)-LEN(SUBSTITUTE($AH645:$AH648,"G", "")))</f>
        <v>0</v>
      </c>
      <c r="AZ645" s="237">
        <f>SUMPRODUCT(LEN($AG645:$AG648)-LEN(SUBSTITUTE($AG645:$AG648,"G", "")))</f>
        <v>0</v>
      </c>
      <c r="BA645" s="234">
        <f>SUMPRODUCT(LEN($M645:$AE648)-LEN(SUBSTITUTE($M645:$AE648,"M", "")))</f>
        <v>0</v>
      </c>
      <c r="BB645" s="240">
        <f>SUMPRODUCT(LEN($AH645:$AH648)-LEN(SUBSTITUTE($AH645:$AH648,"M", "")))</f>
        <v>0</v>
      </c>
      <c r="BC645" s="237">
        <f>SUMPRODUCT(LEN($AG645:$AG648)-LEN(SUBSTITUTE($AG645:$AG648,"M", "")))</f>
        <v>0</v>
      </c>
      <c r="BD645" s="291">
        <f>SUMPRODUCT(LEN($AI645:$AI648)-LEN(SUBSTITUTE($AI645:$AI648,"S", "")))</f>
        <v>0</v>
      </c>
      <c r="BE645" s="294">
        <f>SUMPRODUCT(LEN($AI645:$AI648)-LEN(SUBSTITUTE($AI645:$AI648,"F", "")))</f>
        <v>0</v>
      </c>
      <c r="BF645" s="294">
        <f>SUMPRODUCT(LEN($AI645:$AI648)-LEN(SUBSTITUTE($AI645:$AI648,"G", "")))</f>
        <v>0</v>
      </c>
      <c r="BG645" s="297">
        <f>SUMPRODUCT(LEN($AI645:$AI648)-LEN(SUBSTITUTE($AI645:$AI648,"M", "")))</f>
        <v>0</v>
      </c>
    </row>
    <row r="646" spans="2:60" ht="28.15" hidden="1" customHeight="1" outlineLevel="1" collapsed="1" thickBot="1">
      <c r="B646" s="34"/>
      <c r="C646" s="266"/>
      <c r="D646" s="43"/>
      <c r="E646" s="42"/>
      <c r="F646" s="42"/>
      <c r="G646" s="41"/>
      <c r="H646" s="260"/>
      <c r="I646" s="270"/>
      <c r="J646" s="270"/>
      <c r="K646" s="270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52"/>
      <c r="AK646" s="255"/>
      <c r="AL646" s="23"/>
      <c r="AM646" s="211"/>
      <c r="AN646" s="211"/>
      <c r="AO646" s="248"/>
      <c r="AP646" s="241"/>
      <c r="AQ646" s="238"/>
      <c r="AR646" s="235"/>
      <c r="AS646" s="241"/>
      <c r="AT646" s="238"/>
      <c r="AU646" s="235"/>
      <c r="AV646" s="241"/>
      <c r="AW646" s="238"/>
      <c r="AX646" s="235"/>
      <c r="AY646" s="241"/>
      <c r="AZ646" s="238"/>
      <c r="BA646" s="235"/>
      <c r="BB646" s="241"/>
      <c r="BC646" s="238"/>
      <c r="BD646" s="292"/>
      <c r="BE646" s="295"/>
      <c r="BF646" s="295"/>
      <c r="BG646" s="298"/>
    </row>
    <row r="647" spans="2:60" ht="28.15" hidden="1" customHeight="1" outlineLevel="1" collapsed="1">
      <c r="B647" s="34"/>
      <c r="C647" s="267"/>
      <c r="D647" s="33"/>
      <c r="E647" s="32"/>
      <c r="F647" s="32"/>
      <c r="G647" s="31"/>
      <c r="H647" s="257"/>
      <c r="I647" s="271"/>
      <c r="J647" s="271"/>
      <c r="K647" s="271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52"/>
      <c r="AK647" s="255"/>
      <c r="AL647" s="23"/>
      <c r="AM647" s="211"/>
      <c r="AN647" s="211"/>
      <c r="AO647" s="248"/>
      <c r="AP647" s="241"/>
      <c r="AQ647" s="238"/>
      <c r="AR647" s="235"/>
      <c r="AS647" s="241"/>
      <c r="AT647" s="238"/>
      <c r="AU647" s="235"/>
      <c r="AV647" s="241"/>
      <c r="AW647" s="238"/>
      <c r="AX647" s="235"/>
      <c r="AY647" s="241"/>
      <c r="AZ647" s="238"/>
      <c r="BA647" s="235"/>
      <c r="BB647" s="241"/>
      <c r="BC647" s="238"/>
      <c r="BD647" s="292"/>
      <c r="BE647" s="295"/>
      <c r="BF647" s="295"/>
      <c r="BG647" s="298"/>
    </row>
    <row r="648" spans="2:60" ht="28.15" hidden="1" customHeight="1" outlineLevel="1" collapsed="1" thickBot="1">
      <c r="B648" s="34"/>
      <c r="C648" s="273"/>
      <c r="D648" s="64"/>
      <c r="E648" s="63"/>
      <c r="F648" s="63"/>
      <c r="G648" s="62"/>
      <c r="H648" s="258"/>
      <c r="I648" s="274"/>
      <c r="J648" s="274"/>
      <c r="K648" s="274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53"/>
      <c r="AK648" s="256"/>
      <c r="AL648" s="55"/>
      <c r="AM648" s="211"/>
      <c r="AN648" s="211"/>
      <c r="AO648" s="249"/>
      <c r="AP648" s="242"/>
      <c r="AQ648" s="239"/>
      <c r="AR648" s="236"/>
      <c r="AS648" s="242"/>
      <c r="AT648" s="239"/>
      <c r="AU648" s="236"/>
      <c r="AV648" s="242"/>
      <c r="AW648" s="239"/>
      <c r="AX648" s="236"/>
      <c r="AY648" s="242"/>
      <c r="AZ648" s="239"/>
      <c r="BA648" s="236"/>
      <c r="BB648" s="242"/>
      <c r="BC648" s="239"/>
      <c r="BD648" s="293"/>
      <c r="BE648" s="296"/>
      <c r="BF648" s="296"/>
      <c r="BG648" s="299"/>
    </row>
    <row r="649" spans="2:60" ht="28.15" hidden="1" customHeight="1" outlineLevel="1" collapsed="1">
      <c r="B649" s="34"/>
      <c r="C649" s="265">
        <v>3</v>
      </c>
      <c r="D649" s="54"/>
      <c r="E649" s="53"/>
      <c r="F649" s="53"/>
      <c r="G649" s="52"/>
      <c r="H649" s="259"/>
      <c r="I649" s="269"/>
      <c r="J649" s="269"/>
      <c r="K649" s="269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44"/>
      <c r="AK649" s="244"/>
      <c r="AL649" s="44"/>
      <c r="AM649" s="211"/>
      <c r="AN649" s="211"/>
      <c r="AO649" s="247">
        <f>SUMPRODUCT(LEN($M649:$AE652)-LEN(SUBSTITUTE($M649:$AE652,"A", "")))</f>
        <v>0</v>
      </c>
      <c r="AP649" s="240">
        <f>SUMPRODUCT(LEN($AH649:$AH652)-LEN(SUBSTITUTE($AH649:$AH652,"A", "")))</f>
        <v>0</v>
      </c>
      <c r="AQ649" s="237">
        <f>SUMPRODUCT(LEN($AG649:$AG652)-LEN(SUBSTITUTE($AG649:$AG652,"A", "")))</f>
        <v>0</v>
      </c>
      <c r="AR649" s="234">
        <f>SUMPRODUCT(LEN($M649:$AE652)-LEN(SUBSTITUTE($M649:$AE652,"S", "")))</f>
        <v>0</v>
      </c>
      <c r="AS649" s="240">
        <f>SUMPRODUCT(LEN($AH649:$AH652)-LEN(SUBSTITUTE($AH649:$AH652,"S", "")))</f>
        <v>0</v>
      </c>
      <c r="AT649" s="237">
        <f>SUMPRODUCT(LEN($AG649:$AG652)-LEN(SUBSTITUTE($AG649:$AG652,"S", "")))</f>
        <v>0</v>
      </c>
      <c r="AU649" s="234">
        <f>SUMPRODUCT(LEN($M649:$AE652)-LEN(SUBSTITUTE($M649:$AE652,"F", "")))</f>
        <v>0</v>
      </c>
      <c r="AV649" s="240">
        <f>SUMPRODUCT(LEN($AH649:$AH652)-LEN(SUBSTITUTE($AH649:$AH652,"F", "")))</f>
        <v>0</v>
      </c>
      <c r="AW649" s="237">
        <f>SUMPRODUCT(LEN($AG649:$AG652)-LEN(SUBSTITUTE($AG649:$AG652,"F", "")))</f>
        <v>0</v>
      </c>
      <c r="AX649" s="234">
        <f>SUMPRODUCT(LEN($M649:$AE652)-LEN(SUBSTITUTE($M649:$AE652,"G", "")))</f>
        <v>0</v>
      </c>
      <c r="AY649" s="240">
        <f>SUMPRODUCT(LEN($AH649:$AH652)-LEN(SUBSTITUTE($AH649:$AH652,"G", "")))</f>
        <v>0</v>
      </c>
      <c r="AZ649" s="237">
        <f>SUMPRODUCT(LEN($AG649:$AG652)-LEN(SUBSTITUTE($AG649:$AG652,"G", "")))</f>
        <v>0</v>
      </c>
      <c r="BA649" s="234">
        <f>SUMPRODUCT(LEN($M649:$AE652)-LEN(SUBSTITUTE($M649:$AE652,"M", "")))</f>
        <v>0</v>
      </c>
      <c r="BB649" s="240">
        <f>SUMPRODUCT(LEN($AH649:$AH652)-LEN(SUBSTITUTE($AH649:$AH652,"M", "")))</f>
        <v>0</v>
      </c>
      <c r="BC649" s="237">
        <f>SUMPRODUCT(LEN($AG649:$AG652)-LEN(SUBSTITUTE($AG649:$AG652,"M", "")))</f>
        <v>0</v>
      </c>
      <c r="BD649" s="291">
        <f>SUMPRODUCT(LEN($AI649:$AI652)-LEN(SUBSTITUTE($AI649:$AI652,"S", "")))</f>
        <v>0</v>
      </c>
      <c r="BE649" s="294">
        <f>SUMPRODUCT(LEN($AI649:$AI652)-LEN(SUBSTITUTE($AI649:$AI652,"F", "")))</f>
        <v>0</v>
      </c>
      <c r="BF649" s="294">
        <f>SUMPRODUCT(LEN($AI649:$AI652)-LEN(SUBSTITUTE($AI649:$AI652,"G", "")))</f>
        <v>0</v>
      </c>
      <c r="BG649" s="297">
        <f>SUMPRODUCT(LEN($AI649:$AI652)-LEN(SUBSTITUTE($AI649:$AI652,"M", "")))</f>
        <v>0</v>
      </c>
    </row>
    <row r="650" spans="2:60" ht="28.15" hidden="1" customHeight="1" outlineLevel="1" collapsed="1" thickBot="1">
      <c r="B650" s="34"/>
      <c r="C650" s="266"/>
      <c r="D650" s="43"/>
      <c r="E650" s="42"/>
      <c r="F650" s="42"/>
      <c r="G650" s="41"/>
      <c r="H650" s="260"/>
      <c r="I650" s="270"/>
      <c r="J650" s="270"/>
      <c r="K650" s="270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45"/>
      <c r="AK650" s="245"/>
      <c r="AL650" s="23"/>
      <c r="AM650" s="211"/>
      <c r="AN650" s="211"/>
      <c r="AO650" s="248"/>
      <c r="AP650" s="241"/>
      <c r="AQ650" s="238"/>
      <c r="AR650" s="235"/>
      <c r="AS650" s="241"/>
      <c r="AT650" s="238"/>
      <c r="AU650" s="235"/>
      <c r="AV650" s="241"/>
      <c r="AW650" s="238"/>
      <c r="AX650" s="235"/>
      <c r="AY650" s="241"/>
      <c r="AZ650" s="238"/>
      <c r="BA650" s="235"/>
      <c r="BB650" s="241"/>
      <c r="BC650" s="238"/>
      <c r="BD650" s="292"/>
      <c r="BE650" s="295"/>
      <c r="BF650" s="295"/>
      <c r="BG650" s="298"/>
    </row>
    <row r="651" spans="2:60" ht="28.15" hidden="1" customHeight="1" outlineLevel="1" collapsed="1">
      <c r="B651" s="34"/>
      <c r="C651" s="267"/>
      <c r="D651" s="33"/>
      <c r="E651" s="32"/>
      <c r="F651" s="32"/>
      <c r="G651" s="31"/>
      <c r="H651" s="257"/>
      <c r="I651" s="271"/>
      <c r="J651" s="271"/>
      <c r="K651" s="271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45"/>
      <c r="AK651" s="245"/>
      <c r="AL651" s="23"/>
      <c r="AM651" s="211"/>
      <c r="AN651" s="211"/>
      <c r="AO651" s="248"/>
      <c r="AP651" s="241"/>
      <c r="AQ651" s="238"/>
      <c r="AR651" s="235"/>
      <c r="AS651" s="241"/>
      <c r="AT651" s="238"/>
      <c r="AU651" s="235"/>
      <c r="AV651" s="241"/>
      <c r="AW651" s="238"/>
      <c r="AX651" s="235"/>
      <c r="AY651" s="241"/>
      <c r="AZ651" s="238"/>
      <c r="BA651" s="235"/>
      <c r="BB651" s="241"/>
      <c r="BC651" s="238"/>
      <c r="BD651" s="292"/>
      <c r="BE651" s="295"/>
      <c r="BF651" s="295"/>
      <c r="BG651" s="298"/>
    </row>
    <row r="652" spans="2:60" ht="28.15" hidden="1" customHeight="1" outlineLevel="1" collapsed="1" thickBot="1">
      <c r="B652" s="22"/>
      <c r="C652" s="268"/>
      <c r="D652" s="21"/>
      <c r="E652" s="20"/>
      <c r="F652" s="20"/>
      <c r="G652" s="19"/>
      <c r="H652" s="258"/>
      <c r="I652" s="272"/>
      <c r="J652" s="272"/>
      <c r="K652" s="27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46"/>
      <c r="AK652" s="246"/>
      <c r="AL652" s="11"/>
      <c r="AM652" s="211"/>
      <c r="AN652" s="211"/>
      <c r="AO652" s="249"/>
      <c r="AP652" s="242"/>
      <c r="AQ652" s="239"/>
      <c r="AR652" s="236"/>
      <c r="AS652" s="242"/>
      <c r="AT652" s="239"/>
      <c r="AU652" s="236"/>
      <c r="AV652" s="242"/>
      <c r="AW652" s="239"/>
      <c r="AX652" s="236"/>
      <c r="AY652" s="242"/>
      <c r="AZ652" s="239"/>
      <c r="BA652" s="236"/>
      <c r="BB652" s="242"/>
      <c r="BC652" s="239"/>
      <c r="BD652" s="293"/>
      <c r="BE652" s="296"/>
      <c r="BF652" s="296"/>
      <c r="BG652" s="299"/>
    </row>
    <row r="653" spans="2:60" ht="85.9" hidden="1" customHeight="1" collapsed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29" t="s">
        <v>287</v>
      </c>
      <c r="M653" s="278"/>
      <c r="N653" s="229" t="s">
        <v>286</v>
      </c>
      <c r="O653" s="278"/>
      <c r="P653" s="229" t="s">
        <v>286</v>
      </c>
      <c r="Q653" s="230"/>
      <c r="R653" s="229" t="s">
        <v>286</v>
      </c>
      <c r="S653" s="230"/>
      <c r="T653" s="229" t="s">
        <v>286</v>
      </c>
      <c r="U653" s="230"/>
      <c r="V653" s="229" t="s">
        <v>286</v>
      </c>
      <c r="W653" s="230"/>
      <c r="X653" s="229" t="s">
        <v>286</v>
      </c>
      <c r="Y653" s="230"/>
      <c r="Z653" s="229" t="s">
        <v>286</v>
      </c>
      <c r="AA653" s="230"/>
      <c r="AB653" s="229" t="s">
        <v>286</v>
      </c>
      <c r="AC653" s="230"/>
      <c r="AD653" s="229" t="s">
        <v>286</v>
      </c>
      <c r="AE653" s="230"/>
      <c r="AF653" s="243" t="s">
        <v>285</v>
      </c>
      <c r="AG653" s="230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75"/>
      <c r="F654" s="276"/>
      <c r="G654" s="277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 outlineLevel="1">
      <c r="B655" s="34"/>
      <c r="C655" s="265">
        <v>1</v>
      </c>
      <c r="D655" s="54"/>
      <c r="E655" s="53"/>
      <c r="F655" s="53"/>
      <c r="G655" s="52"/>
      <c r="H655" s="259"/>
      <c r="I655" s="269"/>
      <c r="J655" s="269"/>
      <c r="K655" s="269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44"/>
      <c r="AK655" s="244"/>
      <c r="AL655" s="44"/>
      <c r="AM655" s="211"/>
      <c r="AN655" s="211"/>
      <c r="AO655" s="247">
        <f>SUMPRODUCT(LEN($M655:$AE658)-LEN(SUBSTITUTE($M655:$AE658,"A", "")))</f>
        <v>0</v>
      </c>
      <c r="AP655" s="240">
        <f>SUMPRODUCT(LEN($AH655:$AH658)-LEN(SUBSTITUTE($AH655:$AH658,"A", "")))</f>
        <v>0</v>
      </c>
      <c r="AQ655" s="237">
        <f>SUMPRODUCT(LEN($AG655:$AG658)-LEN(SUBSTITUTE($AG655:$AG658,"A", "")))</f>
        <v>0</v>
      </c>
      <c r="AR655" s="234">
        <f>SUMPRODUCT(LEN($M655:$AE658)-LEN(SUBSTITUTE($M655:$AE658,"S", "")))</f>
        <v>0</v>
      </c>
      <c r="AS655" s="240">
        <f>SUMPRODUCT(LEN($AH655:$AH658)-LEN(SUBSTITUTE($AH655:$AH658,"S", "")))</f>
        <v>0</v>
      </c>
      <c r="AT655" s="237">
        <f>SUMPRODUCT(LEN($AG655:$AG658)-LEN(SUBSTITUTE($AG655:$AG658,"S", "")))</f>
        <v>0</v>
      </c>
      <c r="AU655" s="234">
        <f>SUMPRODUCT(LEN($M655:$AE658)-LEN(SUBSTITUTE($M655:$AE658,"F", "")))</f>
        <v>0</v>
      </c>
      <c r="AV655" s="240">
        <f>SUMPRODUCT(LEN($AH655:$AH658)-LEN(SUBSTITUTE($AH655:$AH658,"F", "")))</f>
        <v>0</v>
      </c>
      <c r="AW655" s="237">
        <f>SUMPRODUCT(LEN($AG655:$AG658)-LEN(SUBSTITUTE($AG655:$AG658,"F", "")))</f>
        <v>0</v>
      </c>
      <c r="AX655" s="234">
        <f>SUMPRODUCT(LEN($M655:$AE658)-LEN(SUBSTITUTE($M655:$AE658,"G", "")))</f>
        <v>0</v>
      </c>
      <c r="AY655" s="240">
        <f>SUMPRODUCT(LEN($AH655:$AH658)-LEN(SUBSTITUTE($AH655:$AH658,"G", "")))</f>
        <v>0</v>
      </c>
      <c r="AZ655" s="237">
        <f>SUMPRODUCT(LEN($AG655:$AG658)-LEN(SUBSTITUTE($AG655:$AG658,"G", "")))</f>
        <v>0</v>
      </c>
      <c r="BA655" s="234">
        <f>SUMPRODUCT(LEN($M655:$AE658)-LEN(SUBSTITUTE($M655:$AE658,"M", "")))</f>
        <v>0</v>
      </c>
      <c r="BB655" s="240">
        <f>SUMPRODUCT(LEN($AH655:$AH658)-LEN(SUBSTITUTE($AH655:$AH658,"M", "")))</f>
        <v>0</v>
      </c>
      <c r="BC655" s="237">
        <f>SUMPRODUCT(LEN($AG655:$AG658)-LEN(SUBSTITUTE($AG655:$AG658,"M", "")))</f>
        <v>0</v>
      </c>
      <c r="BD655" s="291">
        <f>SUMPRODUCT(LEN($AI655:$AI658)-LEN(SUBSTITUTE($AI655:$AI658,"S", "")))</f>
        <v>0</v>
      </c>
      <c r="BE655" s="294">
        <f>SUMPRODUCT(LEN($AI655:$AI658)-LEN(SUBSTITUTE($AI655:$AI658,"F", "")))</f>
        <v>0</v>
      </c>
      <c r="BF655" s="294">
        <f>SUMPRODUCT(LEN($AI655:$AI658)-LEN(SUBSTITUTE($AI655:$AI658,"G", "")))</f>
        <v>0</v>
      </c>
      <c r="BG655" s="297">
        <f>SUMPRODUCT(LEN($AI655:$AI658)-LEN(SUBSTITUTE($AI655:$AI658,"M", "")))</f>
        <v>0</v>
      </c>
    </row>
    <row r="656" spans="2:60" ht="28.15" hidden="1" customHeight="1" outlineLevel="1" collapsed="1" thickBot="1">
      <c r="B656" s="34"/>
      <c r="C656" s="266"/>
      <c r="D656" s="43"/>
      <c r="E656" s="42"/>
      <c r="F656" s="42"/>
      <c r="G656" s="41"/>
      <c r="H656" s="260"/>
      <c r="I656" s="270"/>
      <c r="J656" s="270"/>
      <c r="K656" s="270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45"/>
      <c r="AK656" s="245"/>
      <c r="AL656" s="23"/>
      <c r="AM656" s="211"/>
      <c r="AN656" s="211"/>
      <c r="AO656" s="248"/>
      <c r="AP656" s="241"/>
      <c r="AQ656" s="238"/>
      <c r="AR656" s="235"/>
      <c r="AS656" s="241"/>
      <c r="AT656" s="238"/>
      <c r="AU656" s="235"/>
      <c r="AV656" s="241"/>
      <c r="AW656" s="238"/>
      <c r="AX656" s="235"/>
      <c r="AY656" s="241"/>
      <c r="AZ656" s="238"/>
      <c r="BA656" s="235"/>
      <c r="BB656" s="241"/>
      <c r="BC656" s="238"/>
      <c r="BD656" s="292"/>
      <c r="BE656" s="295"/>
      <c r="BF656" s="295"/>
      <c r="BG656" s="298"/>
    </row>
    <row r="657" spans="2:60" ht="28.15" hidden="1" customHeight="1" outlineLevel="1" collapsed="1">
      <c r="B657" s="34"/>
      <c r="C657" s="267"/>
      <c r="D657" s="33"/>
      <c r="E657" s="32"/>
      <c r="F657" s="32"/>
      <c r="G657" s="31"/>
      <c r="H657" s="257"/>
      <c r="I657" s="271"/>
      <c r="J657" s="271"/>
      <c r="K657" s="271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45"/>
      <c r="AK657" s="245"/>
      <c r="AL657" s="23"/>
      <c r="AM657" s="211"/>
      <c r="AN657" s="211"/>
      <c r="AO657" s="248"/>
      <c r="AP657" s="241"/>
      <c r="AQ657" s="238"/>
      <c r="AR657" s="235"/>
      <c r="AS657" s="241"/>
      <c r="AT657" s="238"/>
      <c r="AU657" s="235"/>
      <c r="AV657" s="241"/>
      <c r="AW657" s="238"/>
      <c r="AX657" s="235"/>
      <c r="AY657" s="241"/>
      <c r="AZ657" s="238"/>
      <c r="BA657" s="235"/>
      <c r="BB657" s="241"/>
      <c r="BC657" s="238"/>
      <c r="BD657" s="292"/>
      <c r="BE657" s="295"/>
      <c r="BF657" s="295"/>
      <c r="BG657" s="298"/>
    </row>
    <row r="658" spans="2:60" ht="28.15" hidden="1" customHeight="1" outlineLevel="1" collapsed="1" thickBot="1">
      <c r="B658" s="34"/>
      <c r="C658" s="273"/>
      <c r="D658" s="64"/>
      <c r="E658" s="63"/>
      <c r="F658" s="63"/>
      <c r="G658" s="62"/>
      <c r="H658" s="258"/>
      <c r="I658" s="274"/>
      <c r="J658" s="274"/>
      <c r="K658" s="274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50"/>
      <c r="AK658" s="250"/>
      <c r="AL658" s="55"/>
      <c r="AM658" s="211"/>
      <c r="AN658" s="211"/>
      <c r="AO658" s="249"/>
      <c r="AP658" s="242"/>
      <c r="AQ658" s="239"/>
      <c r="AR658" s="236"/>
      <c r="AS658" s="242"/>
      <c r="AT658" s="239"/>
      <c r="AU658" s="236"/>
      <c r="AV658" s="242"/>
      <c r="AW658" s="239"/>
      <c r="AX658" s="236"/>
      <c r="AY658" s="242"/>
      <c r="AZ658" s="239"/>
      <c r="BA658" s="236"/>
      <c r="BB658" s="242"/>
      <c r="BC658" s="239"/>
      <c r="BD658" s="293"/>
      <c r="BE658" s="296"/>
      <c r="BF658" s="296"/>
      <c r="BG658" s="299"/>
    </row>
    <row r="659" spans="2:60" ht="28.15" hidden="1" customHeight="1" outlineLevel="1" collapsed="1">
      <c r="B659" s="34"/>
      <c r="C659" s="265">
        <v>2</v>
      </c>
      <c r="D659" s="54"/>
      <c r="E659" s="53"/>
      <c r="F659" s="53"/>
      <c r="G659" s="52"/>
      <c r="H659" s="259"/>
      <c r="I659" s="269"/>
      <c r="J659" s="269"/>
      <c r="K659" s="269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51"/>
      <c r="AK659" s="254"/>
      <c r="AL659" s="44"/>
      <c r="AM659" s="211"/>
      <c r="AN659" s="211"/>
      <c r="AO659" s="247">
        <f>SUMPRODUCT(LEN($M659:$AE662)-LEN(SUBSTITUTE($M659:$AE662,"A", "")))</f>
        <v>0</v>
      </c>
      <c r="AP659" s="240">
        <f>SUMPRODUCT(LEN($AH659:$AH662)-LEN(SUBSTITUTE($AH659:$AH662,"A", "")))</f>
        <v>0</v>
      </c>
      <c r="AQ659" s="237">
        <f>SUMPRODUCT(LEN($AG659:$AG662)-LEN(SUBSTITUTE($AG659:$AG662,"A", "")))</f>
        <v>0</v>
      </c>
      <c r="AR659" s="234">
        <f>SUMPRODUCT(LEN($M659:$AE662)-LEN(SUBSTITUTE($M659:$AE662,"S", "")))</f>
        <v>0</v>
      </c>
      <c r="AS659" s="240">
        <f>SUMPRODUCT(LEN($AH659:$AH662)-LEN(SUBSTITUTE($AH659:$AH662,"S", "")))</f>
        <v>0</v>
      </c>
      <c r="AT659" s="237">
        <f>SUMPRODUCT(LEN($AG659:$AG662)-LEN(SUBSTITUTE($AG659:$AG662,"S", "")))</f>
        <v>0</v>
      </c>
      <c r="AU659" s="234">
        <f>SUMPRODUCT(LEN($M659:$AE662)-LEN(SUBSTITUTE($M659:$AE662,"F", "")))</f>
        <v>0</v>
      </c>
      <c r="AV659" s="240">
        <f>SUMPRODUCT(LEN($AH659:$AH662)-LEN(SUBSTITUTE($AH659:$AH662,"F", "")))</f>
        <v>0</v>
      </c>
      <c r="AW659" s="237">
        <f>SUMPRODUCT(LEN($AG659:$AG662)-LEN(SUBSTITUTE($AG659:$AG662,"F", "")))</f>
        <v>0</v>
      </c>
      <c r="AX659" s="234">
        <f>SUMPRODUCT(LEN($M659:$AE662)-LEN(SUBSTITUTE($M659:$AE662,"G", "")))</f>
        <v>0</v>
      </c>
      <c r="AY659" s="240">
        <f>SUMPRODUCT(LEN($AH659:$AH662)-LEN(SUBSTITUTE($AH659:$AH662,"G", "")))</f>
        <v>0</v>
      </c>
      <c r="AZ659" s="237">
        <f>SUMPRODUCT(LEN($AG659:$AG662)-LEN(SUBSTITUTE($AG659:$AG662,"G", "")))</f>
        <v>0</v>
      </c>
      <c r="BA659" s="234">
        <f>SUMPRODUCT(LEN($M659:$AE662)-LEN(SUBSTITUTE($M659:$AE662,"M", "")))</f>
        <v>0</v>
      </c>
      <c r="BB659" s="240">
        <f>SUMPRODUCT(LEN($AH659:$AH662)-LEN(SUBSTITUTE($AH659:$AH662,"M", "")))</f>
        <v>0</v>
      </c>
      <c r="BC659" s="237">
        <f>SUMPRODUCT(LEN($AG659:$AG662)-LEN(SUBSTITUTE($AG659:$AG662,"M", "")))</f>
        <v>0</v>
      </c>
      <c r="BD659" s="291">
        <f>SUMPRODUCT(LEN($AI659:$AI662)-LEN(SUBSTITUTE($AI659:$AI662,"S", "")))</f>
        <v>0</v>
      </c>
      <c r="BE659" s="294">
        <f>SUMPRODUCT(LEN($AI659:$AI662)-LEN(SUBSTITUTE($AI659:$AI662,"F", "")))</f>
        <v>0</v>
      </c>
      <c r="BF659" s="294">
        <f>SUMPRODUCT(LEN($AI659:$AI662)-LEN(SUBSTITUTE($AI659:$AI662,"G", "")))</f>
        <v>0</v>
      </c>
      <c r="BG659" s="297">
        <f>SUMPRODUCT(LEN($AI659:$AI662)-LEN(SUBSTITUTE($AI659:$AI662,"M", "")))</f>
        <v>0</v>
      </c>
    </row>
    <row r="660" spans="2:60" ht="28.15" hidden="1" customHeight="1" outlineLevel="1" collapsed="1" thickBot="1">
      <c r="B660" s="34"/>
      <c r="C660" s="266"/>
      <c r="D660" s="43"/>
      <c r="E660" s="42"/>
      <c r="F660" s="42"/>
      <c r="G660" s="41"/>
      <c r="H660" s="260"/>
      <c r="I660" s="270"/>
      <c r="J660" s="270"/>
      <c r="K660" s="270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52"/>
      <c r="AK660" s="255"/>
      <c r="AL660" s="23"/>
      <c r="AM660" s="211"/>
      <c r="AN660" s="211"/>
      <c r="AO660" s="248"/>
      <c r="AP660" s="241"/>
      <c r="AQ660" s="238"/>
      <c r="AR660" s="235"/>
      <c r="AS660" s="241"/>
      <c r="AT660" s="238"/>
      <c r="AU660" s="235"/>
      <c r="AV660" s="241"/>
      <c r="AW660" s="238"/>
      <c r="AX660" s="235"/>
      <c r="AY660" s="241"/>
      <c r="AZ660" s="238"/>
      <c r="BA660" s="235"/>
      <c r="BB660" s="241"/>
      <c r="BC660" s="238"/>
      <c r="BD660" s="292"/>
      <c r="BE660" s="295"/>
      <c r="BF660" s="295"/>
      <c r="BG660" s="298"/>
    </row>
    <row r="661" spans="2:60" ht="28.15" hidden="1" customHeight="1" outlineLevel="1" collapsed="1">
      <c r="B661" s="34"/>
      <c r="C661" s="267"/>
      <c r="D661" s="33"/>
      <c r="E661" s="32"/>
      <c r="F661" s="32"/>
      <c r="G661" s="31"/>
      <c r="H661" s="257"/>
      <c r="I661" s="271"/>
      <c r="J661" s="271"/>
      <c r="K661" s="271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52"/>
      <c r="AK661" s="255"/>
      <c r="AL661" s="23"/>
      <c r="AM661" s="211"/>
      <c r="AN661" s="211"/>
      <c r="AO661" s="248"/>
      <c r="AP661" s="241"/>
      <c r="AQ661" s="238"/>
      <c r="AR661" s="235"/>
      <c r="AS661" s="241"/>
      <c r="AT661" s="238"/>
      <c r="AU661" s="235"/>
      <c r="AV661" s="241"/>
      <c r="AW661" s="238"/>
      <c r="AX661" s="235"/>
      <c r="AY661" s="241"/>
      <c r="AZ661" s="238"/>
      <c r="BA661" s="235"/>
      <c r="BB661" s="241"/>
      <c r="BC661" s="238"/>
      <c r="BD661" s="292"/>
      <c r="BE661" s="295"/>
      <c r="BF661" s="295"/>
      <c r="BG661" s="298"/>
    </row>
    <row r="662" spans="2:60" ht="28.15" hidden="1" customHeight="1" outlineLevel="1" collapsed="1" thickBot="1">
      <c r="B662" s="34"/>
      <c r="C662" s="273"/>
      <c r="D662" s="64"/>
      <c r="E662" s="63"/>
      <c r="F662" s="63"/>
      <c r="G662" s="62"/>
      <c r="H662" s="258"/>
      <c r="I662" s="274"/>
      <c r="J662" s="274"/>
      <c r="K662" s="274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53"/>
      <c r="AK662" s="256"/>
      <c r="AL662" s="55"/>
      <c r="AM662" s="211"/>
      <c r="AN662" s="211"/>
      <c r="AO662" s="249"/>
      <c r="AP662" s="242"/>
      <c r="AQ662" s="239"/>
      <c r="AR662" s="236"/>
      <c r="AS662" s="242"/>
      <c r="AT662" s="239"/>
      <c r="AU662" s="236"/>
      <c r="AV662" s="242"/>
      <c r="AW662" s="239"/>
      <c r="AX662" s="236"/>
      <c r="AY662" s="242"/>
      <c r="AZ662" s="239"/>
      <c r="BA662" s="236"/>
      <c r="BB662" s="242"/>
      <c r="BC662" s="239"/>
      <c r="BD662" s="293"/>
      <c r="BE662" s="296"/>
      <c r="BF662" s="296"/>
      <c r="BG662" s="299"/>
    </row>
    <row r="663" spans="2:60" ht="28.15" hidden="1" customHeight="1" outlineLevel="1" collapsed="1">
      <c r="B663" s="34"/>
      <c r="C663" s="265">
        <v>3</v>
      </c>
      <c r="D663" s="54"/>
      <c r="E663" s="53"/>
      <c r="F663" s="53"/>
      <c r="G663" s="52"/>
      <c r="H663" s="259"/>
      <c r="I663" s="269"/>
      <c r="J663" s="269"/>
      <c r="K663" s="269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44"/>
      <c r="AK663" s="244"/>
      <c r="AL663" s="44"/>
      <c r="AM663" s="211"/>
      <c r="AN663" s="211"/>
      <c r="AO663" s="247">
        <f>SUMPRODUCT(LEN($M663:$AE666)-LEN(SUBSTITUTE($M663:$AE666,"A", "")))</f>
        <v>0</v>
      </c>
      <c r="AP663" s="240">
        <f>SUMPRODUCT(LEN($AH663:$AH666)-LEN(SUBSTITUTE($AH663:$AH666,"A", "")))</f>
        <v>0</v>
      </c>
      <c r="AQ663" s="237">
        <f>SUMPRODUCT(LEN($AG663:$AG666)-LEN(SUBSTITUTE($AG663:$AG666,"A", "")))</f>
        <v>0</v>
      </c>
      <c r="AR663" s="234">
        <f>SUMPRODUCT(LEN($M663:$AE666)-LEN(SUBSTITUTE($M663:$AE666,"S", "")))</f>
        <v>0</v>
      </c>
      <c r="AS663" s="240">
        <f>SUMPRODUCT(LEN($AH663:$AH666)-LEN(SUBSTITUTE($AH663:$AH666,"S", "")))</f>
        <v>0</v>
      </c>
      <c r="AT663" s="237">
        <f>SUMPRODUCT(LEN($AG663:$AG666)-LEN(SUBSTITUTE($AG663:$AG666,"S", "")))</f>
        <v>0</v>
      </c>
      <c r="AU663" s="234">
        <f>SUMPRODUCT(LEN($M663:$AE666)-LEN(SUBSTITUTE($M663:$AE666,"F", "")))</f>
        <v>0</v>
      </c>
      <c r="AV663" s="240">
        <f>SUMPRODUCT(LEN($AH663:$AH666)-LEN(SUBSTITUTE($AH663:$AH666,"F", "")))</f>
        <v>0</v>
      </c>
      <c r="AW663" s="237">
        <f>SUMPRODUCT(LEN($AG663:$AG666)-LEN(SUBSTITUTE($AG663:$AG666,"F", "")))</f>
        <v>0</v>
      </c>
      <c r="AX663" s="234">
        <f>SUMPRODUCT(LEN($M663:$AE666)-LEN(SUBSTITUTE($M663:$AE666,"G", "")))</f>
        <v>0</v>
      </c>
      <c r="AY663" s="240">
        <f>SUMPRODUCT(LEN($AH663:$AH666)-LEN(SUBSTITUTE($AH663:$AH666,"G", "")))</f>
        <v>0</v>
      </c>
      <c r="AZ663" s="237">
        <f>SUMPRODUCT(LEN($AG663:$AG666)-LEN(SUBSTITUTE($AG663:$AG666,"G", "")))</f>
        <v>0</v>
      </c>
      <c r="BA663" s="234">
        <f>SUMPRODUCT(LEN($M663:$AE666)-LEN(SUBSTITUTE($M663:$AE666,"M", "")))</f>
        <v>0</v>
      </c>
      <c r="BB663" s="240">
        <f>SUMPRODUCT(LEN($AH663:$AH666)-LEN(SUBSTITUTE($AH663:$AH666,"M", "")))</f>
        <v>0</v>
      </c>
      <c r="BC663" s="237">
        <f>SUMPRODUCT(LEN($AG663:$AG666)-LEN(SUBSTITUTE($AG663:$AG666,"M", "")))</f>
        <v>0</v>
      </c>
      <c r="BD663" s="291">
        <f>SUMPRODUCT(LEN($AI663:$AI666)-LEN(SUBSTITUTE($AI663:$AI666,"S", "")))</f>
        <v>0</v>
      </c>
      <c r="BE663" s="294">
        <f>SUMPRODUCT(LEN($AI663:$AI666)-LEN(SUBSTITUTE($AI663:$AI666,"F", "")))</f>
        <v>0</v>
      </c>
      <c r="BF663" s="294">
        <f>SUMPRODUCT(LEN($AI663:$AI666)-LEN(SUBSTITUTE($AI663:$AI666,"G", "")))</f>
        <v>0</v>
      </c>
      <c r="BG663" s="297">
        <f>SUMPRODUCT(LEN($AI663:$AI666)-LEN(SUBSTITUTE($AI663:$AI666,"M", "")))</f>
        <v>0</v>
      </c>
    </row>
    <row r="664" spans="2:60" ht="28.15" hidden="1" customHeight="1" outlineLevel="1" collapsed="1" thickBot="1">
      <c r="B664" s="34"/>
      <c r="C664" s="266"/>
      <c r="D664" s="43"/>
      <c r="E664" s="42"/>
      <c r="F664" s="42"/>
      <c r="G664" s="41"/>
      <c r="H664" s="260"/>
      <c r="I664" s="270"/>
      <c r="J664" s="270"/>
      <c r="K664" s="270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45"/>
      <c r="AK664" s="245"/>
      <c r="AL664" s="23"/>
      <c r="AM664" s="211"/>
      <c r="AN664" s="211"/>
      <c r="AO664" s="248"/>
      <c r="AP664" s="241"/>
      <c r="AQ664" s="238"/>
      <c r="AR664" s="235"/>
      <c r="AS664" s="241"/>
      <c r="AT664" s="238"/>
      <c r="AU664" s="235"/>
      <c r="AV664" s="241"/>
      <c r="AW664" s="238"/>
      <c r="AX664" s="235"/>
      <c r="AY664" s="241"/>
      <c r="AZ664" s="238"/>
      <c r="BA664" s="235"/>
      <c r="BB664" s="241"/>
      <c r="BC664" s="238"/>
      <c r="BD664" s="292"/>
      <c r="BE664" s="295"/>
      <c r="BF664" s="295"/>
      <c r="BG664" s="298"/>
    </row>
    <row r="665" spans="2:60" ht="28.15" hidden="1" customHeight="1" outlineLevel="1" collapsed="1">
      <c r="B665" s="34"/>
      <c r="C665" s="267"/>
      <c r="D665" s="33"/>
      <c r="E665" s="32"/>
      <c r="F665" s="32"/>
      <c r="G665" s="31"/>
      <c r="H665" s="257"/>
      <c r="I665" s="271"/>
      <c r="J665" s="271"/>
      <c r="K665" s="271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45"/>
      <c r="AK665" s="245"/>
      <c r="AL665" s="23"/>
      <c r="AM665" s="211"/>
      <c r="AN665" s="211"/>
      <c r="AO665" s="248"/>
      <c r="AP665" s="241"/>
      <c r="AQ665" s="238"/>
      <c r="AR665" s="235"/>
      <c r="AS665" s="241"/>
      <c r="AT665" s="238"/>
      <c r="AU665" s="235"/>
      <c r="AV665" s="241"/>
      <c r="AW665" s="238"/>
      <c r="AX665" s="235"/>
      <c r="AY665" s="241"/>
      <c r="AZ665" s="238"/>
      <c r="BA665" s="235"/>
      <c r="BB665" s="241"/>
      <c r="BC665" s="238"/>
      <c r="BD665" s="292"/>
      <c r="BE665" s="295"/>
      <c r="BF665" s="295"/>
      <c r="BG665" s="298"/>
    </row>
    <row r="666" spans="2:60" ht="28.15" hidden="1" customHeight="1" outlineLevel="1" collapsed="1" thickBot="1">
      <c r="B666" s="22"/>
      <c r="C666" s="268"/>
      <c r="D666" s="21"/>
      <c r="E666" s="20"/>
      <c r="F666" s="20"/>
      <c r="G666" s="19"/>
      <c r="H666" s="258"/>
      <c r="I666" s="272"/>
      <c r="J666" s="272"/>
      <c r="K666" s="27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46"/>
      <c r="AK666" s="246"/>
      <c r="AL666" s="11"/>
      <c r="AM666" s="211"/>
      <c r="AN666" s="211"/>
      <c r="AO666" s="249"/>
      <c r="AP666" s="242"/>
      <c r="AQ666" s="239"/>
      <c r="AR666" s="236"/>
      <c r="AS666" s="242"/>
      <c r="AT666" s="239"/>
      <c r="AU666" s="236"/>
      <c r="AV666" s="242"/>
      <c r="AW666" s="239"/>
      <c r="AX666" s="236"/>
      <c r="AY666" s="242"/>
      <c r="AZ666" s="239"/>
      <c r="BA666" s="236"/>
      <c r="BB666" s="242"/>
      <c r="BC666" s="239"/>
      <c r="BD666" s="293"/>
      <c r="BE666" s="296"/>
      <c r="BF666" s="296"/>
      <c r="BG666" s="299"/>
    </row>
    <row r="667" spans="2:60" ht="85.9" hidden="1" customHeight="1" collapsed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29" t="s">
        <v>287</v>
      </c>
      <c r="M667" s="278"/>
      <c r="N667" s="229" t="s">
        <v>286</v>
      </c>
      <c r="O667" s="278"/>
      <c r="P667" s="229" t="s">
        <v>286</v>
      </c>
      <c r="Q667" s="230"/>
      <c r="R667" s="229" t="s">
        <v>286</v>
      </c>
      <c r="S667" s="230"/>
      <c r="T667" s="229" t="s">
        <v>286</v>
      </c>
      <c r="U667" s="230"/>
      <c r="V667" s="229" t="s">
        <v>286</v>
      </c>
      <c r="W667" s="230"/>
      <c r="X667" s="229" t="s">
        <v>286</v>
      </c>
      <c r="Y667" s="230"/>
      <c r="Z667" s="229" t="s">
        <v>286</v>
      </c>
      <c r="AA667" s="230"/>
      <c r="AB667" s="229" t="s">
        <v>286</v>
      </c>
      <c r="AC667" s="230"/>
      <c r="AD667" s="229" t="s">
        <v>286</v>
      </c>
      <c r="AE667" s="230"/>
      <c r="AF667" s="243" t="s">
        <v>285</v>
      </c>
      <c r="AG667" s="230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75"/>
      <c r="F668" s="276"/>
      <c r="G668" s="277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 outlineLevel="1">
      <c r="B669" s="34"/>
      <c r="C669" s="265">
        <v>1</v>
      </c>
      <c r="D669" s="54"/>
      <c r="E669" s="53"/>
      <c r="F669" s="53"/>
      <c r="G669" s="52"/>
      <c r="H669" s="259"/>
      <c r="I669" s="269"/>
      <c r="J669" s="269"/>
      <c r="K669" s="269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44"/>
      <c r="AK669" s="244"/>
      <c r="AL669" s="44"/>
      <c r="AM669" s="211"/>
      <c r="AN669" s="211"/>
      <c r="AO669" s="247">
        <f>SUMPRODUCT(LEN($M669:$AE672)-LEN(SUBSTITUTE($M669:$AE672,"A", "")))</f>
        <v>0</v>
      </c>
      <c r="AP669" s="240">
        <f>SUMPRODUCT(LEN($AH669:$AH672)-LEN(SUBSTITUTE($AH669:$AH672,"A", "")))</f>
        <v>0</v>
      </c>
      <c r="AQ669" s="237">
        <f>SUMPRODUCT(LEN($AG669:$AG672)-LEN(SUBSTITUTE($AG669:$AG672,"A", "")))</f>
        <v>0</v>
      </c>
      <c r="AR669" s="234">
        <f>SUMPRODUCT(LEN($M669:$AE672)-LEN(SUBSTITUTE($M669:$AE672,"S", "")))</f>
        <v>0</v>
      </c>
      <c r="AS669" s="240">
        <f>SUMPRODUCT(LEN($AH669:$AH672)-LEN(SUBSTITUTE($AH669:$AH672,"S", "")))</f>
        <v>0</v>
      </c>
      <c r="AT669" s="237">
        <f>SUMPRODUCT(LEN($AG669:$AG672)-LEN(SUBSTITUTE($AG669:$AG672,"S", "")))</f>
        <v>0</v>
      </c>
      <c r="AU669" s="234">
        <f>SUMPRODUCT(LEN($M669:$AE672)-LEN(SUBSTITUTE($M669:$AE672,"F", "")))</f>
        <v>0</v>
      </c>
      <c r="AV669" s="240">
        <f>SUMPRODUCT(LEN($AH669:$AH672)-LEN(SUBSTITUTE($AH669:$AH672,"F", "")))</f>
        <v>0</v>
      </c>
      <c r="AW669" s="237">
        <f>SUMPRODUCT(LEN($AG669:$AG672)-LEN(SUBSTITUTE($AG669:$AG672,"F", "")))</f>
        <v>0</v>
      </c>
      <c r="AX669" s="234">
        <f>SUMPRODUCT(LEN($M669:$AE672)-LEN(SUBSTITUTE($M669:$AE672,"G", "")))</f>
        <v>0</v>
      </c>
      <c r="AY669" s="240">
        <f>SUMPRODUCT(LEN($AH669:$AH672)-LEN(SUBSTITUTE($AH669:$AH672,"G", "")))</f>
        <v>0</v>
      </c>
      <c r="AZ669" s="237">
        <f>SUMPRODUCT(LEN($AG669:$AG672)-LEN(SUBSTITUTE($AG669:$AG672,"G", "")))</f>
        <v>0</v>
      </c>
      <c r="BA669" s="234">
        <f>SUMPRODUCT(LEN($M669:$AE672)-LEN(SUBSTITUTE($M669:$AE672,"M", "")))</f>
        <v>0</v>
      </c>
      <c r="BB669" s="240">
        <f>SUMPRODUCT(LEN($AH669:$AH672)-LEN(SUBSTITUTE($AH669:$AH672,"M", "")))</f>
        <v>0</v>
      </c>
      <c r="BC669" s="237">
        <f>SUMPRODUCT(LEN($AG669:$AG672)-LEN(SUBSTITUTE($AG669:$AG672,"M", "")))</f>
        <v>0</v>
      </c>
      <c r="BD669" s="291">
        <f>SUMPRODUCT(LEN($AI669:$AI672)-LEN(SUBSTITUTE($AI669:$AI672,"S", "")))</f>
        <v>0</v>
      </c>
      <c r="BE669" s="294">
        <f>SUMPRODUCT(LEN($AI669:$AI672)-LEN(SUBSTITUTE($AI669:$AI672,"F", "")))</f>
        <v>0</v>
      </c>
      <c r="BF669" s="294">
        <f>SUMPRODUCT(LEN($AI669:$AI672)-LEN(SUBSTITUTE($AI669:$AI672,"G", "")))</f>
        <v>0</v>
      </c>
      <c r="BG669" s="297">
        <f>SUMPRODUCT(LEN($AI669:$AI672)-LEN(SUBSTITUTE($AI669:$AI672,"M", "")))</f>
        <v>0</v>
      </c>
    </row>
    <row r="670" spans="2:60" ht="28.15" hidden="1" customHeight="1" outlineLevel="1" collapsed="1" thickBot="1">
      <c r="B670" s="34"/>
      <c r="C670" s="266"/>
      <c r="D670" s="43"/>
      <c r="E670" s="42"/>
      <c r="F670" s="42"/>
      <c r="G670" s="41"/>
      <c r="H670" s="260"/>
      <c r="I670" s="270"/>
      <c r="J670" s="270"/>
      <c r="K670" s="270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45"/>
      <c r="AK670" s="245"/>
      <c r="AL670" s="23"/>
      <c r="AM670" s="211"/>
      <c r="AN670" s="211"/>
      <c r="AO670" s="248"/>
      <c r="AP670" s="241"/>
      <c r="AQ670" s="238"/>
      <c r="AR670" s="235"/>
      <c r="AS670" s="241"/>
      <c r="AT670" s="238"/>
      <c r="AU670" s="235"/>
      <c r="AV670" s="241"/>
      <c r="AW670" s="238"/>
      <c r="AX670" s="235"/>
      <c r="AY670" s="241"/>
      <c r="AZ670" s="238"/>
      <c r="BA670" s="235"/>
      <c r="BB670" s="241"/>
      <c r="BC670" s="238"/>
      <c r="BD670" s="292"/>
      <c r="BE670" s="295"/>
      <c r="BF670" s="295"/>
      <c r="BG670" s="298"/>
    </row>
    <row r="671" spans="2:60" ht="28.15" hidden="1" customHeight="1" outlineLevel="1" collapsed="1">
      <c r="B671" s="34"/>
      <c r="C671" s="267"/>
      <c r="D671" s="33"/>
      <c r="E671" s="32"/>
      <c r="F671" s="32"/>
      <c r="G671" s="31"/>
      <c r="H671" s="257"/>
      <c r="I671" s="271"/>
      <c r="J671" s="271"/>
      <c r="K671" s="271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45"/>
      <c r="AK671" s="245"/>
      <c r="AL671" s="23"/>
      <c r="AM671" s="211"/>
      <c r="AN671" s="211"/>
      <c r="AO671" s="248"/>
      <c r="AP671" s="241"/>
      <c r="AQ671" s="238"/>
      <c r="AR671" s="235"/>
      <c r="AS671" s="241"/>
      <c r="AT671" s="238"/>
      <c r="AU671" s="235"/>
      <c r="AV671" s="241"/>
      <c r="AW671" s="238"/>
      <c r="AX671" s="235"/>
      <c r="AY671" s="241"/>
      <c r="AZ671" s="238"/>
      <c r="BA671" s="235"/>
      <c r="BB671" s="241"/>
      <c r="BC671" s="238"/>
      <c r="BD671" s="292"/>
      <c r="BE671" s="295"/>
      <c r="BF671" s="295"/>
      <c r="BG671" s="298"/>
    </row>
    <row r="672" spans="2:60" ht="28.15" hidden="1" customHeight="1" outlineLevel="1" collapsed="1" thickBot="1">
      <c r="B672" s="34"/>
      <c r="C672" s="273"/>
      <c r="D672" s="64"/>
      <c r="E672" s="63"/>
      <c r="F672" s="63"/>
      <c r="G672" s="62"/>
      <c r="H672" s="258"/>
      <c r="I672" s="274"/>
      <c r="J672" s="274"/>
      <c r="K672" s="274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50"/>
      <c r="AK672" s="250"/>
      <c r="AL672" s="55"/>
      <c r="AM672" s="211"/>
      <c r="AN672" s="211"/>
      <c r="AO672" s="249"/>
      <c r="AP672" s="242"/>
      <c r="AQ672" s="239"/>
      <c r="AR672" s="236"/>
      <c r="AS672" s="242"/>
      <c r="AT672" s="239"/>
      <c r="AU672" s="236"/>
      <c r="AV672" s="242"/>
      <c r="AW672" s="239"/>
      <c r="AX672" s="236"/>
      <c r="AY672" s="242"/>
      <c r="AZ672" s="239"/>
      <c r="BA672" s="236"/>
      <c r="BB672" s="242"/>
      <c r="BC672" s="239"/>
      <c r="BD672" s="293"/>
      <c r="BE672" s="296"/>
      <c r="BF672" s="296"/>
      <c r="BG672" s="299"/>
    </row>
    <row r="673" spans="2:60" ht="28.15" hidden="1" customHeight="1" outlineLevel="1" collapsed="1">
      <c r="B673" s="34"/>
      <c r="C673" s="265">
        <v>2</v>
      </c>
      <c r="D673" s="54"/>
      <c r="E673" s="53"/>
      <c r="F673" s="53"/>
      <c r="G673" s="52"/>
      <c r="H673" s="259"/>
      <c r="I673" s="269"/>
      <c r="J673" s="269"/>
      <c r="K673" s="269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51"/>
      <c r="AK673" s="254"/>
      <c r="AL673" s="44"/>
      <c r="AM673" s="211"/>
      <c r="AN673" s="211"/>
      <c r="AO673" s="247">
        <f>SUMPRODUCT(LEN($M673:$AE676)-LEN(SUBSTITUTE($M673:$AE676,"A", "")))</f>
        <v>0</v>
      </c>
      <c r="AP673" s="240">
        <f>SUMPRODUCT(LEN($AH673:$AH676)-LEN(SUBSTITUTE($AH673:$AH676,"A", "")))</f>
        <v>0</v>
      </c>
      <c r="AQ673" s="237">
        <f>SUMPRODUCT(LEN($AG673:$AG676)-LEN(SUBSTITUTE($AG673:$AG676,"A", "")))</f>
        <v>0</v>
      </c>
      <c r="AR673" s="234">
        <f>SUMPRODUCT(LEN($M673:$AE676)-LEN(SUBSTITUTE($M673:$AE676,"S", "")))</f>
        <v>0</v>
      </c>
      <c r="AS673" s="240">
        <f>SUMPRODUCT(LEN($AH673:$AH676)-LEN(SUBSTITUTE($AH673:$AH676,"S", "")))</f>
        <v>0</v>
      </c>
      <c r="AT673" s="237">
        <f>SUMPRODUCT(LEN($AG673:$AG676)-LEN(SUBSTITUTE($AG673:$AG676,"S", "")))</f>
        <v>0</v>
      </c>
      <c r="AU673" s="234">
        <f>SUMPRODUCT(LEN($M673:$AE676)-LEN(SUBSTITUTE($M673:$AE676,"F", "")))</f>
        <v>0</v>
      </c>
      <c r="AV673" s="240">
        <f>SUMPRODUCT(LEN($AH673:$AH676)-LEN(SUBSTITUTE($AH673:$AH676,"F", "")))</f>
        <v>0</v>
      </c>
      <c r="AW673" s="237">
        <f>SUMPRODUCT(LEN($AG673:$AG676)-LEN(SUBSTITUTE($AG673:$AG676,"F", "")))</f>
        <v>0</v>
      </c>
      <c r="AX673" s="234">
        <f>SUMPRODUCT(LEN($M673:$AE676)-LEN(SUBSTITUTE($M673:$AE676,"G", "")))</f>
        <v>0</v>
      </c>
      <c r="AY673" s="240">
        <f>SUMPRODUCT(LEN($AH673:$AH676)-LEN(SUBSTITUTE($AH673:$AH676,"G", "")))</f>
        <v>0</v>
      </c>
      <c r="AZ673" s="237">
        <f>SUMPRODUCT(LEN($AG673:$AG676)-LEN(SUBSTITUTE($AG673:$AG676,"G", "")))</f>
        <v>0</v>
      </c>
      <c r="BA673" s="234">
        <f>SUMPRODUCT(LEN($M673:$AE676)-LEN(SUBSTITUTE($M673:$AE676,"M", "")))</f>
        <v>0</v>
      </c>
      <c r="BB673" s="240">
        <f>SUMPRODUCT(LEN($AH673:$AH676)-LEN(SUBSTITUTE($AH673:$AH676,"M", "")))</f>
        <v>0</v>
      </c>
      <c r="BC673" s="237">
        <f>SUMPRODUCT(LEN($AG673:$AG676)-LEN(SUBSTITUTE($AG673:$AG676,"M", "")))</f>
        <v>0</v>
      </c>
      <c r="BD673" s="291">
        <f>SUMPRODUCT(LEN($AI673:$AI676)-LEN(SUBSTITUTE($AI673:$AI676,"S", "")))</f>
        <v>0</v>
      </c>
      <c r="BE673" s="294">
        <f>SUMPRODUCT(LEN($AI673:$AI676)-LEN(SUBSTITUTE($AI673:$AI676,"F", "")))</f>
        <v>0</v>
      </c>
      <c r="BF673" s="294">
        <f>SUMPRODUCT(LEN($AI673:$AI676)-LEN(SUBSTITUTE($AI673:$AI676,"G", "")))</f>
        <v>0</v>
      </c>
      <c r="BG673" s="297">
        <f>SUMPRODUCT(LEN($AI673:$AI676)-LEN(SUBSTITUTE($AI673:$AI676,"M", "")))</f>
        <v>0</v>
      </c>
    </row>
    <row r="674" spans="2:60" ht="28.15" hidden="1" customHeight="1" outlineLevel="1" collapsed="1" thickBot="1">
      <c r="B674" s="34"/>
      <c r="C674" s="266"/>
      <c r="D674" s="43"/>
      <c r="E674" s="42"/>
      <c r="F674" s="42"/>
      <c r="G674" s="41"/>
      <c r="H674" s="260"/>
      <c r="I674" s="270"/>
      <c r="J674" s="270"/>
      <c r="K674" s="270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52"/>
      <c r="AK674" s="255"/>
      <c r="AL674" s="23"/>
      <c r="AM674" s="211"/>
      <c r="AN674" s="211"/>
      <c r="AO674" s="248"/>
      <c r="AP674" s="241"/>
      <c r="AQ674" s="238"/>
      <c r="AR674" s="235"/>
      <c r="AS674" s="241"/>
      <c r="AT674" s="238"/>
      <c r="AU674" s="235"/>
      <c r="AV674" s="241"/>
      <c r="AW674" s="238"/>
      <c r="AX674" s="235"/>
      <c r="AY674" s="241"/>
      <c r="AZ674" s="238"/>
      <c r="BA674" s="235"/>
      <c r="BB674" s="241"/>
      <c r="BC674" s="238"/>
      <c r="BD674" s="292"/>
      <c r="BE674" s="295"/>
      <c r="BF674" s="295"/>
      <c r="BG674" s="298"/>
    </row>
    <row r="675" spans="2:60" ht="28.15" hidden="1" customHeight="1" outlineLevel="1" collapsed="1">
      <c r="B675" s="34"/>
      <c r="C675" s="267"/>
      <c r="D675" s="33"/>
      <c r="E675" s="32"/>
      <c r="F675" s="32"/>
      <c r="G675" s="31"/>
      <c r="H675" s="257"/>
      <c r="I675" s="271"/>
      <c r="J675" s="271"/>
      <c r="K675" s="271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52"/>
      <c r="AK675" s="255"/>
      <c r="AL675" s="23"/>
      <c r="AM675" s="211"/>
      <c r="AN675" s="211"/>
      <c r="AO675" s="248"/>
      <c r="AP675" s="241"/>
      <c r="AQ675" s="238"/>
      <c r="AR675" s="235"/>
      <c r="AS675" s="241"/>
      <c r="AT675" s="238"/>
      <c r="AU675" s="235"/>
      <c r="AV675" s="241"/>
      <c r="AW675" s="238"/>
      <c r="AX675" s="235"/>
      <c r="AY675" s="241"/>
      <c r="AZ675" s="238"/>
      <c r="BA675" s="235"/>
      <c r="BB675" s="241"/>
      <c r="BC675" s="238"/>
      <c r="BD675" s="292"/>
      <c r="BE675" s="295"/>
      <c r="BF675" s="295"/>
      <c r="BG675" s="298"/>
    </row>
    <row r="676" spans="2:60" ht="28.15" hidden="1" customHeight="1" outlineLevel="1" collapsed="1" thickBot="1">
      <c r="B676" s="34"/>
      <c r="C676" s="273"/>
      <c r="D676" s="64"/>
      <c r="E676" s="63"/>
      <c r="F676" s="63"/>
      <c r="G676" s="62"/>
      <c r="H676" s="258"/>
      <c r="I676" s="274"/>
      <c r="J676" s="274"/>
      <c r="K676" s="274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53"/>
      <c r="AK676" s="256"/>
      <c r="AL676" s="55"/>
      <c r="AM676" s="211"/>
      <c r="AN676" s="211"/>
      <c r="AO676" s="249"/>
      <c r="AP676" s="242"/>
      <c r="AQ676" s="239"/>
      <c r="AR676" s="236"/>
      <c r="AS676" s="242"/>
      <c r="AT676" s="239"/>
      <c r="AU676" s="236"/>
      <c r="AV676" s="242"/>
      <c r="AW676" s="239"/>
      <c r="AX676" s="236"/>
      <c r="AY676" s="242"/>
      <c r="AZ676" s="239"/>
      <c r="BA676" s="236"/>
      <c r="BB676" s="242"/>
      <c r="BC676" s="239"/>
      <c r="BD676" s="293"/>
      <c r="BE676" s="296"/>
      <c r="BF676" s="296"/>
      <c r="BG676" s="299"/>
    </row>
    <row r="677" spans="2:60" ht="28.15" hidden="1" customHeight="1" outlineLevel="1" collapsed="1">
      <c r="B677" s="34"/>
      <c r="C677" s="265">
        <v>3</v>
      </c>
      <c r="D677" s="54"/>
      <c r="E677" s="53"/>
      <c r="F677" s="53"/>
      <c r="G677" s="52"/>
      <c r="H677" s="259"/>
      <c r="I677" s="269"/>
      <c r="J677" s="269"/>
      <c r="K677" s="269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44"/>
      <c r="AK677" s="244"/>
      <c r="AL677" s="44"/>
      <c r="AM677" s="211"/>
      <c r="AN677" s="211"/>
      <c r="AO677" s="247">
        <f>SUMPRODUCT(LEN($M677:$AE680)-LEN(SUBSTITUTE($M677:$AE680,"A", "")))</f>
        <v>0</v>
      </c>
      <c r="AP677" s="240">
        <f>SUMPRODUCT(LEN($AH677:$AH680)-LEN(SUBSTITUTE($AH677:$AH680,"A", "")))</f>
        <v>0</v>
      </c>
      <c r="AQ677" s="237">
        <f>SUMPRODUCT(LEN($AG677:$AG680)-LEN(SUBSTITUTE($AG677:$AG680,"A", "")))</f>
        <v>0</v>
      </c>
      <c r="AR677" s="234">
        <f>SUMPRODUCT(LEN($M677:$AE680)-LEN(SUBSTITUTE($M677:$AE680,"S", "")))</f>
        <v>0</v>
      </c>
      <c r="AS677" s="240">
        <f>SUMPRODUCT(LEN($AH677:$AH680)-LEN(SUBSTITUTE($AH677:$AH680,"S", "")))</f>
        <v>0</v>
      </c>
      <c r="AT677" s="237">
        <f>SUMPRODUCT(LEN($AG677:$AG680)-LEN(SUBSTITUTE($AG677:$AG680,"S", "")))</f>
        <v>0</v>
      </c>
      <c r="AU677" s="234">
        <f>SUMPRODUCT(LEN($M677:$AE680)-LEN(SUBSTITUTE($M677:$AE680,"F", "")))</f>
        <v>0</v>
      </c>
      <c r="AV677" s="240">
        <f>SUMPRODUCT(LEN($AH677:$AH680)-LEN(SUBSTITUTE($AH677:$AH680,"F", "")))</f>
        <v>0</v>
      </c>
      <c r="AW677" s="237">
        <f>SUMPRODUCT(LEN($AG677:$AG680)-LEN(SUBSTITUTE($AG677:$AG680,"F", "")))</f>
        <v>0</v>
      </c>
      <c r="AX677" s="234">
        <f>SUMPRODUCT(LEN($M677:$AE680)-LEN(SUBSTITUTE($M677:$AE680,"G", "")))</f>
        <v>0</v>
      </c>
      <c r="AY677" s="240">
        <f>SUMPRODUCT(LEN($AH677:$AH680)-LEN(SUBSTITUTE($AH677:$AH680,"G", "")))</f>
        <v>0</v>
      </c>
      <c r="AZ677" s="237">
        <f>SUMPRODUCT(LEN($AG677:$AG680)-LEN(SUBSTITUTE($AG677:$AG680,"G", "")))</f>
        <v>0</v>
      </c>
      <c r="BA677" s="234">
        <f>SUMPRODUCT(LEN($M677:$AE680)-LEN(SUBSTITUTE($M677:$AE680,"M", "")))</f>
        <v>0</v>
      </c>
      <c r="BB677" s="240">
        <f>SUMPRODUCT(LEN($AH677:$AH680)-LEN(SUBSTITUTE($AH677:$AH680,"M", "")))</f>
        <v>0</v>
      </c>
      <c r="BC677" s="237">
        <f>SUMPRODUCT(LEN($AG677:$AG680)-LEN(SUBSTITUTE($AG677:$AG680,"M", "")))</f>
        <v>0</v>
      </c>
      <c r="BD677" s="291">
        <f>SUMPRODUCT(LEN($AI677:$AI680)-LEN(SUBSTITUTE($AI677:$AI680,"S", "")))</f>
        <v>0</v>
      </c>
      <c r="BE677" s="294">
        <f>SUMPRODUCT(LEN($AI677:$AI680)-LEN(SUBSTITUTE($AI677:$AI680,"F", "")))</f>
        <v>0</v>
      </c>
      <c r="BF677" s="294">
        <f>SUMPRODUCT(LEN($AI677:$AI680)-LEN(SUBSTITUTE($AI677:$AI680,"G", "")))</f>
        <v>0</v>
      </c>
      <c r="BG677" s="297">
        <f>SUMPRODUCT(LEN($AI677:$AI680)-LEN(SUBSTITUTE($AI677:$AI680,"M", "")))</f>
        <v>0</v>
      </c>
    </row>
    <row r="678" spans="2:60" ht="28.15" hidden="1" customHeight="1" outlineLevel="1" collapsed="1" thickBot="1">
      <c r="B678" s="34"/>
      <c r="C678" s="266"/>
      <c r="D678" s="43"/>
      <c r="E678" s="42"/>
      <c r="F678" s="42"/>
      <c r="G678" s="41"/>
      <c r="H678" s="260"/>
      <c r="I678" s="270"/>
      <c r="J678" s="270"/>
      <c r="K678" s="270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45"/>
      <c r="AK678" s="245"/>
      <c r="AL678" s="23"/>
      <c r="AM678" s="211"/>
      <c r="AN678" s="211"/>
      <c r="AO678" s="248"/>
      <c r="AP678" s="241"/>
      <c r="AQ678" s="238"/>
      <c r="AR678" s="235"/>
      <c r="AS678" s="241"/>
      <c r="AT678" s="238"/>
      <c r="AU678" s="235"/>
      <c r="AV678" s="241"/>
      <c r="AW678" s="238"/>
      <c r="AX678" s="235"/>
      <c r="AY678" s="241"/>
      <c r="AZ678" s="238"/>
      <c r="BA678" s="235"/>
      <c r="BB678" s="241"/>
      <c r="BC678" s="238"/>
      <c r="BD678" s="292"/>
      <c r="BE678" s="295"/>
      <c r="BF678" s="295"/>
      <c r="BG678" s="298"/>
    </row>
    <row r="679" spans="2:60" ht="28.15" hidden="1" customHeight="1" outlineLevel="1" collapsed="1">
      <c r="B679" s="34"/>
      <c r="C679" s="267"/>
      <c r="D679" s="33"/>
      <c r="E679" s="32"/>
      <c r="F679" s="32"/>
      <c r="G679" s="31"/>
      <c r="H679" s="257"/>
      <c r="I679" s="271"/>
      <c r="J679" s="271"/>
      <c r="K679" s="271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45"/>
      <c r="AK679" s="245"/>
      <c r="AL679" s="23"/>
      <c r="AM679" s="211"/>
      <c r="AN679" s="211"/>
      <c r="AO679" s="248"/>
      <c r="AP679" s="241"/>
      <c r="AQ679" s="238"/>
      <c r="AR679" s="235"/>
      <c r="AS679" s="241"/>
      <c r="AT679" s="238"/>
      <c r="AU679" s="235"/>
      <c r="AV679" s="241"/>
      <c r="AW679" s="238"/>
      <c r="AX679" s="235"/>
      <c r="AY679" s="241"/>
      <c r="AZ679" s="238"/>
      <c r="BA679" s="235"/>
      <c r="BB679" s="241"/>
      <c r="BC679" s="238"/>
      <c r="BD679" s="292"/>
      <c r="BE679" s="295"/>
      <c r="BF679" s="295"/>
      <c r="BG679" s="298"/>
    </row>
    <row r="680" spans="2:60" ht="28.15" hidden="1" customHeight="1" outlineLevel="1" collapsed="1" thickBot="1">
      <c r="B680" s="22"/>
      <c r="C680" s="268"/>
      <c r="D680" s="21"/>
      <c r="E680" s="20"/>
      <c r="F680" s="20"/>
      <c r="G680" s="19"/>
      <c r="H680" s="258"/>
      <c r="I680" s="272"/>
      <c r="J680" s="272"/>
      <c r="K680" s="27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46"/>
      <c r="AK680" s="246"/>
      <c r="AL680" s="11"/>
      <c r="AM680" s="211"/>
      <c r="AN680" s="211"/>
      <c r="AO680" s="249"/>
      <c r="AP680" s="242"/>
      <c r="AQ680" s="239"/>
      <c r="AR680" s="236"/>
      <c r="AS680" s="242"/>
      <c r="AT680" s="239"/>
      <c r="AU680" s="236"/>
      <c r="AV680" s="242"/>
      <c r="AW680" s="239"/>
      <c r="AX680" s="236"/>
      <c r="AY680" s="242"/>
      <c r="AZ680" s="239"/>
      <c r="BA680" s="236"/>
      <c r="BB680" s="242"/>
      <c r="BC680" s="239"/>
      <c r="BD680" s="293"/>
      <c r="BE680" s="296"/>
      <c r="BF680" s="296"/>
      <c r="BG680" s="299"/>
    </row>
    <row r="681" spans="2:60" ht="85.9" hidden="1" customHeight="1" collapsed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29" t="s">
        <v>287</v>
      </c>
      <c r="M681" s="278"/>
      <c r="N681" s="229" t="s">
        <v>286</v>
      </c>
      <c r="O681" s="278"/>
      <c r="P681" s="229" t="s">
        <v>286</v>
      </c>
      <c r="Q681" s="230"/>
      <c r="R681" s="229" t="s">
        <v>286</v>
      </c>
      <c r="S681" s="230"/>
      <c r="T681" s="229" t="s">
        <v>286</v>
      </c>
      <c r="U681" s="230"/>
      <c r="V681" s="229" t="s">
        <v>286</v>
      </c>
      <c r="W681" s="230"/>
      <c r="X681" s="229" t="s">
        <v>286</v>
      </c>
      <c r="Y681" s="230"/>
      <c r="Z681" s="229" t="s">
        <v>286</v>
      </c>
      <c r="AA681" s="230"/>
      <c r="AB681" s="229" t="s">
        <v>286</v>
      </c>
      <c r="AC681" s="230"/>
      <c r="AD681" s="229" t="s">
        <v>286</v>
      </c>
      <c r="AE681" s="230"/>
      <c r="AF681" s="243" t="s">
        <v>285</v>
      </c>
      <c r="AG681" s="230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75"/>
      <c r="F682" s="276"/>
      <c r="G682" s="277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 outlineLevel="1">
      <c r="B683" s="34"/>
      <c r="C683" s="265">
        <v>1</v>
      </c>
      <c r="D683" s="54"/>
      <c r="E683" s="53"/>
      <c r="F683" s="53"/>
      <c r="G683" s="52"/>
      <c r="H683" s="259"/>
      <c r="I683" s="269"/>
      <c r="J683" s="269"/>
      <c r="K683" s="269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44"/>
      <c r="AK683" s="244"/>
      <c r="AL683" s="44"/>
      <c r="AM683" s="211"/>
      <c r="AN683" s="211"/>
      <c r="AO683" s="247">
        <f>SUMPRODUCT(LEN($M683:$AE686)-LEN(SUBSTITUTE($M683:$AE686,"A", "")))</f>
        <v>0</v>
      </c>
      <c r="AP683" s="240">
        <f>SUMPRODUCT(LEN($AH683:$AH686)-LEN(SUBSTITUTE($AH683:$AH686,"A", "")))</f>
        <v>0</v>
      </c>
      <c r="AQ683" s="237">
        <f>SUMPRODUCT(LEN($AG683:$AG686)-LEN(SUBSTITUTE($AG683:$AG686,"A", "")))</f>
        <v>0</v>
      </c>
      <c r="AR683" s="234">
        <f>SUMPRODUCT(LEN($M683:$AE686)-LEN(SUBSTITUTE($M683:$AE686,"S", "")))</f>
        <v>0</v>
      </c>
      <c r="AS683" s="240">
        <f>SUMPRODUCT(LEN($AH683:$AH686)-LEN(SUBSTITUTE($AH683:$AH686,"S", "")))</f>
        <v>0</v>
      </c>
      <c r="AT683" s="237">
        <f>SUMPRODUCT(LEN($AG683:$AG686)-LEN(SUBSTITUTE($AG683:$AG686,"S", "")))</f>
        <v>0</v>
      </c>
      <c r="AU683" s="234">
        <f>SUMPRODUCT(LEN($M683:$AE686)-LEN(SUBSTITUTE($M683:$AE686,"F", "")))</f>
        <v>0</v>
      </c>
      <c r="AV683" s="240">
        <f>SUMPRODUCT(LEN($AH683:$AH686)-LEN(SUBSTITUTE($AH683:$AH686,"F", "")))</f>
        <v>0</v>
      </c>
      <c r="AW683" s="237">
        <f>SUMPRODUCT(LEN($AG683:$AG686)-LEN(SUBSTITUTE($AG683:$AG686,"F", "")))</f>
        <v>0</v>
      </c>
      <c r="AX683" s="234">
        <f>SUMPRODUCT(LEN($M683:$AE686)-LEN(SUBSTITUTE($M683:$AE686,"G", "")))</f>
        <v>0</v>
      </c>
      <c r="AY683" s="240">
        <f>SUMPRODUCT(LEN($AH683:$AH686)-LEN(SUBSTITUTE($AH683:$AH686,"G", "")))</f>
        <v>0</v>
      </c>
      <c r="AZ683" s="237">
        <f>SUMPRODUCT(LEN($AG683:$AG686)-LEN(SUBSTITUTE($AG683:$AG686,"G", "")))</f>
        <v>0</v>
      </c>
      <c r="BA683" s="234">
        <f>SUMPRODUCT(LEN($M683:$AE686)-LEN(SUBSTITUTE($M683:$AE686,"M", "")))</f>
        <v>0</v>
      </c>
      <c r="BB683" s="240">
        <f>SUMPRODUCT(LEN($AH683:$AH686)-LEN(SUBSTITUTE($AH683:$AH686,"M", "")))</f>
        <v>0</v>
      </c>
      <c r="BC683" s="237">
        <f>SUMPRODUCT(LEN($AG683:$AG686)-LEN(SUBSTITUTE($AG683:$AG686,"M", "")))</f>
        <v>0</v>
      </c>
      <c r="BD683" s="291">
        <f>SUMPRODUCT(LEN($AI683:$AI686)-LEN(SUBSTITUTE($AI683:$AI686,"S", "")))</f>
        <v>0</v>
      </c>
      <c r="BE683" s="294">
        <f>SUMPRODUCT(LEN($AI683:$AI686)-LEN(SUBSTITUTE($AI683:$AI686,"F", "")))</f>
        <v>0</v>
      </c>
      <c r="BF683" s="294">
        <f>SUMPRODUCT(LEN($AI683:$AI686)-LEN(SUBSTITUTE($AI683:$AI686,"G", "")))</f>
        <v>0</v>
      </c>
      <c r="BG683" s="297">
        <f>SUMPRODUCT(LEN($AI683:$AI686)-LEN(SUBSTITUTE($AI683:$AI686,"M", "")))</f>
        <v>0</v>
      </c>
    </row>
    <row r="684" spans="2:60" ht="28.15" hidden="1" customHeight="1" outlineLevel="1" collapsed="1" thickBot="1">
      <c r="B684" s="34"/>
      <c r="C684" s="266"/>
      <c r="D684" s="43"/>
      <c r="E684" s="42"/>
      <c r="F684" s="42"/>
      <c r="G684" s="41"/>
      <c r="H684" s="260"/>
      <c r="I684" s="270"/>
      <c r="J684" s="270"/>
      <c r="K684" s="270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45"/>
      <c r="AK684" s="245"/>
      <c r="AL684" s="23"/>
      <c r="AM684" s="211"/>
      <c r="AN684" s="211"/>
      <c r="AO684" s="248"/>
      <c r="AP684" s="241"/>
      <c r="AQ684" s="238"/>
      <c r="AR684" s="235"/>
      <c r="AS684" s="241"/>
      <c r="AT684" s="238"/>
      <c r="AU684" s="235"/>
      <c r="AV684" s="241"/>
      <c r="AW684" s="238"/>
      <c r="AX684" s="235"/>
      <c r="AY684" s="241"/>
      <c r="AZ684" s="238"/>
      <c r="BA684" s="235"/>
      <c r="BB684" s="241"/>
      <c r="BC684" s="238"/>
      <c r="BD684" s="292"/>
      <c r="BE684" s="295"/>
      <c r="BF684" s="295"/>
      <c r="BG684" s="298"/>
    </row>
    <row r="685" spans="2:60" ht="28.15" hidden="1" customHeight="1" outlineLevel="1" collapsed="1">
      <c r="B685" s="34"/>
      <c r="C685" s="267"/>
      <c r="D685" s="33"/>
      <c r="E685" s="32"/>
      <c r="F685" s="32"/>
      <c r="G685" s="31"/>
      <c r="H685" s="257"/>
      <c r="I685" s="271"/>
      <c r="J685" s="271"/>
      <c r="K685" s="271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45"/>
      <c r="AK685" s="245"/>
      <c r="AL685" s="23"/>
      <c r="AM685" s="211"/>
      <c r="AN685" s="211"/>
      <c r="AO685" s="248"/>
      <c r="AP685" s="241"/>
      <c r="AQ685" s="238"/>
      <c r="AR685" s="235"/>
      <c r="AS685" s="241"/>
      <c r="AT685" s="238"/>
      <c r="AU685" s="235"/>
      <c r="AV685" s="241"/>
      <c r="AW685" s="238"/>
      <c r="AX685" s="235"/>
      <c r="AY685" s="241"/>
      <c r="AZ685" s="238"/>
      <c r="BA685" s="235"/>
      <c r="BB685" s="241"/>
      <c r="BC685" s="238"/>
      <c r="BD685" s="292"/>
      <c r="BE685" s="295"/>
      <c r="BF685" s="295"/>
      <c r="BG685" s="298"/>
    </row>
    <row r="686" spans="2:60" ht="28.15" hidden="1" customHeight="1" outlineLevel="1" collapsed="1" thickBot="1">
      <c r="B686" s="34"/>
      <c r="C686" s="273"/>
      <c r="D686" s="64"/>
      <c r="E686" s="63"/>
      <c r="F686" s="63"/>
      <c r="G686" s="62"/>
      <c r="H686" s="258"/>
      <c r="I686" s="274"/>
      <c r="J686" s="274"/>
      <c r="K686" s="274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50"/>
      <c r="AK686" s="250"/>
      <c r="AL686" s="55"/>
      <c r="AM686" s="211"/>
      <c r="AN686" s="211"/>
      <c r="AO686" s="249"/>
      <c r="AP686" s="242"/>
      <c r="AQ686" s="239"/>
      <c r="AR686" s="236"/>
      <c r="AS686" s="242"/>
      <c r="AT686" s="239"/>
      <c r="AU686" s="236"/>
      <c r="AV686" s="242"/>
      <c r="AW686" s="239"/>
      <c r="AX686" s="236"/>
      <c r="AY686" s="242"/>
      <c r="AZ686" s="239"/>
      <c r="BA686" s="236"/>
      <c r="BB686" s="242"/>
      <c r="BC686" s="239"/>
      <c r="BD686" s="293"/>
      <c r="BE686" s="296"/>
      <c r="BF686" s="296"/>
      <c r="BG686" s="299"/>
    </row>
    <row r="687" spans="2:60" ht="28.15" hidden="1" customHeight="1" outlineLevel="1" collapsed="1">
      <c r="B687" s="34"/>
      <c r="C687" s="265">
        <v>2</v>
      </c>
      <c r="D687" s="54"/>
      <c r="E687" s="53"/>
      <c r="F687" s="53"/>
      <c r="G687" s="52"/>
      <c r="H687" s="259"/>
      <c r="I687" s="269"/>
      <c r="J687" s="269"/>
      <c r="K687" s="269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51"/>
      <c r="AK687" s="254"/>
      <c r="AL687" s="44"/>
      <c r="AM687" s="211"/>
      <c r="AN687" s="211"/>
      <c r="AO687" s="247">
        <f>SUMPRODUCT(LEN($M687:$AE690)-LEN(SUBSTITUTE($M687:$AE690,"A", "")))</f>
        <v>0</v>
      </c>
      <c r="AP687" s="240">
        <f>SUMPRODUCT(LEN($AH687:$AH690)-LEN(SUBSTITUTE($AH687:$AH690,"A", "")))</f>
        <v>0</v>
      </c>
      <c r="AQ687" s="237">
        <f>SUMPRODUCT(LEN($AG687:$AG690)-LEN(SUBSTITUTE($AG687:$AG690,"A", "")))</f>
        <v>0</v>
      </c>
      <c r="AR687" s="234">
        <f>SUMPRODUCT(LEN($M687:$AE690)-LEN(SUBSTITUTE($M687:$AE690,"S", "")))</f>
        <v>0</v>
      </c>
      <c r="AS687" s="240">
        <f>SUMPRODUCT(LEN($AH687:$AH690)-LEN(SUBSTITUTE($AH687:$AH690,"S", "")))</f>
        <v>0</v>
      </c>
      <c r="AT687" s="237">
        <f>SUMPRODUCT(LEN($AG687:$AG690)-LEN(SUBSTITUTE($AG687:$AG690,"S", "")))</f>
        <v>0</v>
      </c>
      <c r="AU687" s="234">
        <f>SUMPRODUCT(LEN($M687:$AE690)-LEN(SUBSTITUTE($M687:$AE690,"F", "")))</f>
        <v>0</v>
      </c>
      <c r="AV687" s="240">
        <f>SUMPRODUCT(LEN($AH687:$AH690)-LEN(SUBSTITUTE($AH687:$AH690,"F", "")))</f>
        <v>0</v>
      </c>
      <c r="AW687" s="237">
        <f>SUMPRODUCT(LEN($AG687:$AG690)-LEN(SUBSTITUTE($AG687:$AG690,"F", "")))</f>
        <v>0</v>
      </c>
      <c r="AX687" s="234">
        <f>SUMPRODUCT(LEN($M687:$AE690)-LEN(SUBSTITUTE($M687:$AE690,"G", "")))</f>
        <v>0</v>
      </c>
      <c r="AY687" s="240">
        <f>SUMPRODUCT(LEN($AH687:$AH690)-LEN(SUBSTITUTE($AH687:$AH690,"G", "")))</f>
        <v>0</v>
      </c>
      <c r="AZ687" s="237">
        <f>SUMPRODUCT(LEN($AG687:$AG690)-LEN(SUBSTITUTE($AG687:$AG690,"G", "")))</f>
        <v>0</v>
      </c>
      <c r="BA687" s="234">
        <f>SUMPRODUCT(LEN($M687:$AE690)-LEN(SUBSTITUTE($M687:$AE690,"M", "")))</f>
        <v>0</v>
      </c>
      <c r="BB687" s="240">
        <f>SUMPRODUCT(LEN($AH687:$AH690)-LEN(SUBSTITUTE($AH687:$AH690,"M", "")))</f>
        <v>0</v>
      </c>
      <c r="BC687" s="237">
        <f>SUMPRODUCT(LEN($AG687:$AG690)-LEN(SUBSTITUTE($AG687:$AG690,"M", "")))</f>
        <v>0</v>
      </c>
      <c r="BD687" s="291">
        <f>SUMPRODUCT(LEN($AI687:$AI690)-LEN(SUBSTITUTE($AI687:$AI690,"S", "")))</f>
        <v>0</v>
      </c>
      <c r="BE687" s="294">
        <f>SUMPRODUCT(LEN($AI687:$AI690)-LEN(SUBSTITUTE($AI687:$AI690,"F", "")))</f>
        <v>0</v>
      </c>
      <c r="BF687" s="294">
        <f>SUMPRODUCT(LEN($AI687:$AI690)-LEN(SUBSTITUTE($AI687:$AI690,"G", "")))</f>
        <v>0</v>
      </c>
      <c r="BG687" s="297">
        <f>SUMPRODUCT(LEN($AI687:$AI690)-LEN(SUBSTITUTE($AI687:$AI690,"M", "")))</f>
        <v>0</v>
      </c>
    </row>
    <row r="688" spans="2:60" ht="28.15" hidden="1" customHeight="1" outlineLevel="1" collapsed="1" thickBot="1">
      <c r="B688" s="34"/>
      <c r="C688" s="266"/>
      <c r="D688" s="43"/>
      <c r="E688" s="42"/>
      <c r="F688" s="42"/>
      <c r="G688" s="41"/>
      <c r="H688" s="260"/>
      <c r="I688" s="270"/>
      <c r="J688" s="270"/>
      <c r="K688" s="270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52"/>
      <c r="AK688" s="255"/>
      <c r="AL688" s="23"/>
      <c r="AM688" s="211"/>
      <c r="AN688" s="211"/>
      <c r="AO688" s="248"/>
      <c r="AP688" s="241"/>
      <c r="AQ688" s="238"/>
      <c r="AR688" s="235"/>
      <c r="AS688" s="241"/>
      <c r="AT688" s="238"/>
      <c r="AU688" s="235"/>
      <c r="AV688" s="241"/>
      <c r="AW688" s="238"/>
      <c r="AX688" s="235"/>
      <c r="AY688" s="241"/>
      <c r="AZ688" s="238"/>
      <c r="BA688" s="235"/>
      <c r="BB688" s="241"/>
      <c r="BC688" s="238"/>
      <c r="BD688" s="292"/>
      <c r="BE688" s="295"/>
      <c r="BF688" s="295"/>
      <c r="BG688" s="298"/>
    </row>
    <row r="689" spans="2:60" ht="28.15" hidden="1" customHeight="1" outlineLevel="1" collapsed="1">
      <c r="B689" s="34"/>
      <c r="C689" s="267"/>
      <c r="D689" s="33"/>
      <c r="E689" s="32"/>
      <c r="F689" s="32"/>
      <c r="G689" s="31"/>
      <c r="H689" s="257"/>
      <c r="I689" s="271"/>
      <c r="J689" s="271"/>
      <c r="K689" s="271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52"/>
      <c r="AK689" s="255"/>
      <c r="AL689" s="23"/>
      <c r="AM689" s="211"/>
      <c r="AN689" s="211"/>
      <c r="AO689" s="248"/>
      <c r="AP689" s="241"/>
      <c r="AQ689" s="238"/>
      <c r="AR689" s="235"/>
      <c r="AS689" s="241"/>
      <c r="AT689" s="238"/>
      <c r="AU689" s="235"/>
      <c r="AV689" s="241"/>
      <c r="AW689" s="238"/>
      <c r="AX689" s="235"/>
      <c r="AY689" s="241"/>
      <c r="AZ689" s="238"/>
      <c r="BA689" s="235"/>
      <c r="BB689" s="241"/>
      <c r="BC689" s="238"/>
      <c r="BD689" s="292"/>
      <c r="BE689" s="295"/>
      <c r="BF689" s="295"/>
      <c r="BG689" s="298"/>
    </row>
    <row r="690" spans="2:60" ht="28.15" hidden="1" customHeight="1" outlineLevel="1" collapsed="1" thickBot="1">
      <c r="B690" s="34"/>
      <c r="C690" s="273"/>
      <c r="D690" s="64"/>
      <c r="E690" s="63"/>
      <c r="F690" s="63"/>
      <c r="G690" s="62"/>
      <c r="H690" s="258"/>
      <c r="I690" s="274"/>
      <c r="J690" s="274"/>
      <c r="K690" s="274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53"/>
      <c r="AK690" s="256"/>
      <c r="AL690" s="55"/>
      <c r="AM690" s="211"/>
      <c r="AN690" s="211"/>
      <c r="AO690" s="249"/>
      <c r="AP690" s="242"/>
      <c r="AQ690" s="239"/>
      <c r="AR690" s="236"/>
      <c r="AS690" s="242"/>
      <c r="AT690" s="239"/>
      <c r="AU690" s="236"/>
      <c r="AV690" s="242"/>
      <c r="AW690" s="239"/>
      <c r="AX690" s="236"/>
      <c r="AY690" s="242"/>
      <c r="AZ690" s="239"/>
      <c r="BA690" s="236"/>
      <c r="BB690" s="242"/>
      <c r="BC690" s="239"/>
      <c r="BD690" s="293"/>
      <c r="BE690" s="296"/>
      <c r="BF690" s="296"/>
      <c r="BG690" s="299"/>
    </row>
    <row r="691" spans="2:60" ht="28.15" hidden="1" customHeight="1" outlineLevel="1" collapsed="1">
      <c r="B691" s="34"/>
      <c r="C691" s="265">
        <v>3</v>
      </c>
      <c r="D691" s="54"/>
      <c r="E691" s="53"/>
      <c r="F691" s="53"/>
      <c r="G691" s="52"/>
      <c r="H691" s="259"/>
      <c r="I691" s="269"/>
      <c r="J691" s="269"/>
      <c r="K691" s="269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44"/>
      <c r="AK691" s="244"/>
      <c r="AL691" s="44"/>
      <c r="AM691" s="211"/>
      <c r="AN691" s="211"/>
      <c r="AO691" s="247">
        <f>SUMPRODUCT(LEN($M691:$AE694)-LEN(SUBSTITUTE($M691:$AE694,"A", "")))</f>
        <v>0</v>
      </c>
      <c r="AP691" s="240">
        <f>SUMPRODUCT(LEN($AH691:$AH694)-LEN(SUBSTITUTE($AH691:$AH694,"A", "")))</f>
        <v>0</v>
      </c>
      <c r="AQ691" s="237">
        <f>SUMPRODUCT(LEN($AG691:$AG694)-LEN(SUBSTITUTE($AG691:$AG694,"A", "")))</f>
        <v>0</v>
      </c>
      <c r="AR691" s="234">
        <f>SUMPRODUCT(LEN($M691:$AE694)-LEN(SUBSTITUTE($M691:$AE694,"S", "")))</f>
        <v>0</v>
      </c>
      <c r="AS691" s="240">
        <f>SUMPRODUCT(LEN($AH691:$AH694)-LEN(SUBSTITUTE($AH691:$AH694,"S", "")))</f>
        <v>0</v>
      </c>
      <c r="AT691" s="237">
        <f>SUMPRODUCT(LEN($AG691:$AG694)-LEN(SUBSTITUTE($AG691:$AG694,"S", "")))</f>
        <v>0</v>
      </c>
      <c r="AU691" s="234">
        <f>SUMPRODUCT(LEN($M691:$AE694)-LEN(SUBSTITUTE($M691:$AE694,"F", "")))</f>
        <v>0</v>
      </c>
      <c r="AV691" s="240">
        <f>SUMPRODUCT(LEN($AH691:$AH694)-LEN(SUBSTITUTE($AH691:$AH694,"F", "")))</f>
        <v>0</v>
      </c>
      <c r="AW691" s="237">
        <f>SUMPRODUCT(LEN($AG691:$AG694)-LEN(SUBSTITUTE($AG691:$AG694,"F", "")))</f>
        <v>0</v>
      </c>
      <c r="AX691" s="234">
        <f>SUMPRODUCT(LEN($M691:$AE694)-LEN(SUBSTITUTE($M691:$AE694,"G", "")))</f>
        <v>0</v>
      </c>
      <c r="AY691" s="240">
        <f>SUMPRODUCT(LEN($AH691:$AH694)-LEN(SUBSTITUTE($AH691:$AH694,"G", "")))</f>
        <v>0</v>
      </c>
      <c r="AZ691" s="237">
        <f>SUMPRODUCT(LEN($AG691:$AG694)-LEN(SUBSTITUTE($AG691:$AG694,"G", "")))</f>
        <v>0</v>
      </c>
      <c r="BA691" s="234">
        <f>SUMPRODUCT(LEN($M691:$AE694)-LEN(SUBSTITUTE($M691:$AE694,"M", "")))</f>
        <v>0</v>
      </c>
      <c r="BB691" s="240">
        <f>SUMPRODUCT(LEN($AH691:$AH694)-LEN(SUBSTITUTE($AH691:$AH694,"M", "")))</f>
        <v>0</v>
      </c>
      <c r="BC691" s="237">
        <f>SUMPRODUCT(LEN($AG691:$AG694)-LEN(SUBSTITUTE($AG691:$AG694,"M", "")))</f>
        <v>0</v>
      </c>
      <c r="BD691" s="291">
        <f>SUMPRODUCT(LEN($AI691:$AI694)-LEN(SUBSTITUTE($AI691:$AI694,"S", "")))</f>
        <v>0</v>
      </c>
      <c r="BE691" s="294">
        <f>SUMPRODUCT(LEN($AI691:$AI694)-LEN(SUBSTITUTE($AI691:$AI694,"F", "")))</f>
        <v>0</v>
      </c>
      <c r="BF691" s="294">
        <f>SUMPRODUCT(LEN($AI691:$AI694)-LEN(SUBSTITUTE($AI691:$AI694,"G", "")))</f>
        <v>0</v>
      </c>
      <c r="BG691" s="297">
        <f>SUMPRODUCT(LEN($AI691:$AI694)-LEN(SUBSTITUTE($AI691:$AI694,"M", "")))</f>
        <v>0</v>
      </c>
    </row>
    <row r="692" spans="2:60" ht="28.15" hidden="1" customHeight="1" outlineLevel="1" collapsed="1" thickBot="1">
      <c r="B692" s="34"/>
      <c r="C692" s="266"/>
      <c r="D692" s="43"/>
      <c r="E692" s="42"/>
      <c r="F692" s="42"/>
      <c r="G692" s="41"/>
      <c r="H692" s="260"/>
      <c r="I692" s="270"/>
      <c r="J692" s="270"/>
      <c r="K692" s="270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45"/>
      <c r="AK692" s="245"/>
      <c r="AL692" s="23"/>
      <c r="AM692" s="211"/>
      <c r="AN692" s="211"/>
      <c r="AO692" s="248"/>
      <c r="AP692" s="241"/>
      <c r="AQ692" s="238"/>
      <c r="AR692" s="235"/>
      <c r="AS692" s="241"/>
      <c r="AT692" s="238"/>
      <c r="AU692" s="235"/>
      <c r="AV692" s="241"/>
      <c r="AW692" s="238"/>
      <c r="AX692" s="235"/>
      <c r="AY692" s="241"/>
      <c r="AZ692" s="238"/>
      <c r="BA692" s="235"/>
      <c r="BB692" s="241"/>
      <c r="BC692" s="238"/>
      <c r="BD692" s="292"/>
      <c r="BE692" s="295"/>
      <c r="BF692" s="295"/>
      <c r="BG692" s="298"/>
    </row>
    <row r="693" spans="2:60" ht="28.15" hidden="1" customHeight="1" outlineLevel="1" collapsed="1">
      <c r="B693" s="34"/>
      <c r="C693" s="267"/>
      <c r="D693" s="33"/>
      <c r="E693" s="32"/>
      <c r="F693" s="32"/>
      <c r="G693" s="31"/>
      <c r="H693" s="257"/>
      <c r="I693" s="271"/>
      <c r="J693" s="271"/>
      <c r="K693" s="271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45"/>
      <c r="AK693" s="245"/>
      <c r="AL693" s="23"/>
      <c r="AM693" s="211"/>
      <c r="AN693" s="211"/>
      <c r="AO693" s="248"/>
      <c r="AP693" s="241"/>
      <c r="AQ693" s="238"/>
      <c r="AR693" s="235"/>
      <c r="AS693" s="241"/>
      <c r="AT693" s="238"/>
      <c r="AU693" s="235"/>
      <c r="AV693" s="241"/>
      <c r="AW693" s="238"/>
      <c r="AX693" s="235"/>
      <c r="AY693" s="241"/>
      <c r="AZ693" s="238"/>
      <c r="BA693" s="235"/>
      <c r="BB693" s="241"/>
      <c r="BC693" s="238"/>
      <c r="BD693" s="292"/>
      <c r="BE693" s="295"/>
      <c r="BF693" s="295"/>
      <c r="BG693" s="298"/>
    </row>
    <row r="694" spans="2:60" ht="28.15" hidden="1" customHeight="1" outlineLevel="1" collapsed="1" thickBot="1">
      <c r="B694" s="22"/>
      <c r="C694" s="268"/>
      <c r="D694" s="21"/>
      <c r="E694" s="20"/>
      <c r="F694" s="20"/>
      <c r="G694" s="19"/>
      <c r="H694" s="258"/>
      <c r="I694" s="272"/>
      <c r="J694" s="272"/>
      <c r="K694" s="27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46"/>
      <c r="AK694" s="246"/>
      <c r="AL694" s="11"/>
      <c r="AM694" s="211"/>
      <c r="AN694" s="211"/>
      <c r="AO694" s="249"/>
      <c r="AP694" s="242"/>
      <c r="AQ694" s="239"/>
      <c r="AR694" s="236"/>
      <c r="AS694" s="242"/>
      <c r="AT694" s="239"/>
      <c r="AU694" s="236"/>
      <c r="AV694" s="242"/>
      <c r="AW694" s="239"/>
      <c r="AX694" s="236"/>
      <c r="AY694" s="242"/>
      <c r="AZ694" s="239"/>
      <c r="BA694" s="236"/>
      <c r="BB694" s="242"/>
      <c r="BC694" s="239"/>
      <c r="BD694" s="293"/>
      <c r="BE694" s="296"/>
      <c r="BF694" s="296"/>
      <c r="BG694" s="299"/>
    </row>
    <row r="695" spans="2:60" ht="85.9" hidden="1" customHeight="1" collapsed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29" t="s">
        <v>287</v>
      </c>
      <c r="M695" s="278"/>
      <c r="N695" s="229" t="s">
        <v>286</v>
      </c>
      <c r="O695" s="278"/>
      <c r="P695" s="229" t="s">
        <v>286</v>
      </c>
      <c r="Q695" s="230"/>
      <c r="R695" s="229" t="s">
        <v>286</v>
      </c>
      <c r="S695" s="230"/>
      <c r="T695" s="229" t="s">
        <v>286</v>
      </c>
      <c r="U695" s="230"/>
      <c r="V695" s="229" t="s">
        <v>286</v>
      </c>
      <c r="W695" s="230"/>
      <c r="X695" s="229" t="s">
        <v>286</v>
      </c>
      <c r="Y695" s="230"/>
      <c r="Z695" s="229" t="s">
        <v>286</v>
      </c>
      <c r="AA695" s="230"/>
      <c r="AB695" s="229" t="s">
        <v>286</v>
      </c>
      <c r="AC695" s="230"/>
      <c r="AD695" s="229" t="s">
        <v>286</v>
      </c>
      <c r="AE695" s="230"/>
      <c r="AF695" s="243" t="s">
        <v>285</v>
      </c>
      <c r="AG695" s="230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75"/>
      <c r="F696" s="276"/>
      <c r="G696" s="277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 outlineLevel="1">
      <c r="B697" s="34"/>
      <c r="C697" s="265">
        <v>1</v>
      </c>
      <c r="D697" s="54"/>
      <c r="E697" s="53"/>
      <c r="F697" s="53"/>
      <c r="G697" s="52"/>
      <c r="H697" s="259"/>
      <c r="I697" s="269"/>
      <c r="J697" s="269"/>
      <c r="K697" s="269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44"/>
      <c r="AK697" s="244"/>
      <c r="AL697" s="44"/>
      <c r="AM697" s="211"/>
      <c r="AN697" s="211"/>
      <c r="AO697" s="247">
        <f>SUMPRODUCT(LEN($M697:$AE700)-LEN(SUBSTITUTE($M697:$AE700,"A", "")))</f>
        <v>0</v>
      </c>
      <c r="AP697" s="240">
        <f>SUMPRODUCT(LEN($AH697:$AH700)-LEN(SUBSTITUTE($AH697:$AH700,"A", "")))</f>
        <v>0</v>
      </c>
      <c r="AQ697" s="237">
        <f>SUMPRODUCT(LEN($AG697:$AG700)-LEN(SUBSTITUTE($AG697:$AG700,"A", "")))</f>
        <v>0</v>
      </c>
      <c r="AR697" s="234">
        <f>SUMPRODUCT(LEN($M697:$AE700)-LEN(SUBSTITUTE($M697:$AE700,"S", "")))</f>
        <v>0</v>
      </c>
      <c r="AS697" s="240">
        <f>SUMPRODUCT(LEN($AH697:$AH700)-LEN(SUBSTITUTE($AH697:$AH700,"S", "")))</f>
        <v>0</v>
      </c>
      <c r="AT697" s="237">
        <f>SUMPRODUCT(LEN($AG697:$AG700)-LEN(SUBSTITUTE($AG697:$AG700,"S", "")))</f>
        <v>0</v>
      </c>
      <c r="AU697" s="234">
        <f>SUMPRODUCT(LEN($M697:$AE700)-LEN(SUBSTITUTE($M697:$AE700,"F", "")))</f>
        <v>0</v>
      </c>
      <c r="AV697" s="240">
        <f>SUMPRODUCT(LEN($AH697:$AH700)-LEN(SUBSTITUTE($AH697:$AH700,"F", "")))</f>
        <v>0</v>
      </c>
      <c r="AW697" s="237">
        <f>SUMPRODUCT(LEN($AG697:$AG700)-LEN(SUBSTITUTE($AG697:$AG700,"F", "")))</f>
        <v>0</v>
      </c>
      <c r="AX697" s="234">
        <f>SUMPRODUCT(LEN($M697:$AE700)-LEN(SUBSTITUTE($M697:$AE700,"G", "")))</f>
        <v>0</v>
      </c>
      <c r="AY697" s="240">
        <f>SUMPRODUCT(LEN($AH697:$AH700)-LEN(SUBSTITUTE($AH697:$AH700,"G", "")))</f>
        <v>0</v>
      </c>
      <c r="AZ697" s="237">
        <f>SUMPRODUCT(LEN($AG697:$AG700)-LEN(SUBSTITUTE($AG697:$AG700,"G", "")))</f>
        <v>0</v>
      </c>
      <c r="BA697" s="234">
        <f>SUMPRODUCT(LEN($M697:$AE700)-LEN(SUBSTITUTE($M697:$AE700,"M", "")))</f>
        <v>0</v>
      </c>
      <c r="BB697" s="240">
        <f>SUMPRODUCT(LEN($AH697:$AH700)-LEN(SUBSTITUTE($AH697:$AH700,"M", "")))</f>
        <v>0</v>
      </c>
      <c r="BC697" s="237">
        <f>SUMPRODUCT(LEN($AG697:$AG700)-LEN(SUBSTITUTE($AG697:$AG700,"M", "")))</f>
        <v>0</v>
      </c>
      <c r="BD697" s="291">
        <f>SUMPRODUCT(LEN($AI697:$AI700)-LEN(SUBSTITUTE($AI697:$AI700,"S", "")))</f>
        <v>0</v>
      </c>
      <c r="BE697" s="294">
        <f>SUMPRODUCT(LEN($AI697:$AI700)-LEN(SUBSTITUTE($AI697:$AI700,"F", "")))</f>
        <v>0</v>
      </c>
      <c r="BF697" s="294">
        <f>SUMPRODUCT(LEN($AI697:$AI700)-LEN(SUBSTITUTE($AI697:$AI700,"G", "")))</f>
        <v>0</v>
      </c>
      <c r="BG697" s="297">
        <f>SUMPRODUCT(LEN($AI697:$AI700)-LEN(SUBSTITUTE($AI697:$AI700,"M", "")))</f>
        <v>0</v>
      </c>
    </row>
    <row r="698" spans="2:60" ht="28.15" hidden="1" customHeight="1" outlineLevel="1" collapsed="1" thickBot="1">
      <c r="B698" s="34"/>
      <c r="C698" s="266"/>
      <c r="D698" s="43"/>
      <c r="E698" s="42"/>
      <c r="F698" s="42"/>
      <c r="G698" s="41"/>
      <c r="H698" s="260"/>
      <c r="I698" s="270"/>
      <c r="J698" s="270"/>
      <c r="K698" s="270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45"/>
      <c r="AK698" s="245"/>
      <c r="AL698" s="23"/>
      <c r="AM698" s="211"/>
      <c r="AN698" s="211"/>
      <c r="AO698" s="248"/>
      <c r="AP698" s="241"/>
      <c r="AQ698" s="238"/>
      <c r="AR698" s="235"/>
      <c r="AS698" s="241"/>
      <c r="AT698" s="238"/>
      <c r="AU698" s="235"/>
      <c r="AV698" s="241"/>
      <c r="AW698" s="238"/>
      <c r="AX698" s="235"/>
      <c r="AY698" s="241"/>
      <c r="AZ698" s="238"/>
      <c r="BA698" s="235"/>
      <c r="BB698" s="241"/>
      <c r="BC698" s="238"/>
      <c r="BD698" s="292"/>
      <c r="BE698" s="295"/>
      <c r="BF698" s="295"/>
      <c r="BG698" s="298"/>
    </row>
    <row r="699" spans="2:60" ht="28.15" hidden="1" customHeight="1" outlineLevel="1" collapsed="1">
      <c r="B699" s="34"/>
      <c r="C699" s="267"/>
      <c r="D699" s="33"/>
      <c r="E699" s="32"/>
      <c r="F699" s="32"/>
      <c r="G699" s="31"/>
      <c r="H699" s="257"/>
      <c r="I699" s="271"/>
      <c r="J699" s="271"/>
      <c r="K699" s="271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45"/>
      <c r="AK699" s="245"/>
      <c r="AL699" s="23"/>
      <c r="AM699" s="211"/>
      <c r="AN699" s="211"/>
      <c r="AO699" s="248"/>
      <c r="AP699" s="241"/>
      <c r="AQ699" s="238"/>
      <c r="AR699" s="235"/>
      <c r="AS699" s="241"/>
      <c r="AT699" s="238"/>
      <c r="AU699" s="235"/>
      <c r="AV699" s="241"/>
      <c r="AW699" s="238"/>
      <c r="AX699" s="235"/>
      <c r="AY699" s="241"/>
      <c r="AZ699" s="238"/>
      <c r="BA699" s="235"/>
      <c r="BB699" s="241"/>
      <c r="BC699" s="238"/>
      <c r="BD699" s="292"/>
      <c r="BE699" s="295"/>
      <c r="BF699" s="295"/>
      <c r="BG699" s="298"/>
    </row>
    <row r="700" spans="2:60" ht="28.15" hidden="1" customHeight="1" outlineLevel="1" collapsed="1" thickBot="1">
      <c r="B700" s="34"/>
      <c r="C700" s="273"/>
      <c r="D700" s="64"/>
      <c r="E700" s="63"/>
      <c r="F700" s="63"/>
      <c r="G700" s="62"/>
      <c r="H700" s="258"/>
      <c r="I700" s="274"/>
      <c r="J700" s="274"/>
      <c r="K700" s="274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50"/>
      <c r="AK700" s="250"/>
      <c r="AL700" s="55"/>
      <c r="AM700" s="211"/>
      <c r="AN700" s="211"/>
      <c r="AO700" s="249"/>
      <c r="AP700" s="242"/>
      <c r="AQ700" s="239"/>
      <c r="AR700" s="236"/>
      <c r="AS700" s="242"/>
      <c r="AT700" s="239"/>
      <c r="AU700" s="236"/>
      <c r="AV700" s="242"/>
      <c r="AW700" s="239"/>
      <c r="AX700" s="236"/>
      <c r="AY700" s="242"/>
      <c r="AZ700" s="239"/>
      <c r="BA700" s="236"/>
      <c r="BB700" s="242"/>
      <c r="BC700" s="239"/>
      <c r="BD700" s="293"/>
      <c r="BE700" s="296"/>
      <c r="BF700" s="296"/>
      <c r="BG700" s="299"/>
    </row>
    <row r="701" spans="2:60" ht="28.15" hidden="1" customHeight="1" outlineLevel="1" collapsed="1">
      <c r="B701" s="34"/>
      <c r="C701" s="265">
        <v>2</v>
      </c>
      <c r="D701" s="54"/>
      <c r="E701" s="53"/>
      <c r="F701" s="53"/>
      <c r="G701" s="52"/>
      <c r="H701" s="259"/>
      <c r="I701" s="269"/>
      <c r="J701" s="269"/>
      <c r="K701" s="269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51"/>
      <c r="AK701" s="254"/>
      <c r="AL701" s="44"/>
      <c r="AM701" s="211"/>
      <c r="AN701" s="211"/>
      <c r="AO701" s="247">
        <f>SUMPRODUCT(LEN($M701:$AE704)-LEN(SUBSTITUTE($M701:$AE704,"A", "")))</f>
        <v>0</v>
      </c>
      <c r="AP701" s="240">
        <f>SUMPRODUCT(LEN($AH701:$AH704)-LEN(SUBSTITUTE($AH701:$AH704,"A", "")))</f>
        <v>0</v>
      </c>
      <c r="AQ701" s="237">
        <f>SUMPRODUCT(LEN($AG701:$AG704)-LEN(SUBSTITUTE($AG701:$AG704,"A", "")))</f>
        <v>0</v>
      </c>
      <c r="AR701" s="234">
        <f>SUMPRODUCT(LEN($M701:$AE704)-LEN(SUBSTITUTE($M701:$AE704,"S", "")))</f>
        <v>0</v>
      </c>
      <c r="AS701" s="240">
        <f>SUMPRODUCT(LEN($AH701:$AH704)-LEN(SUBSTITUTE($AH701:$AH704,"S", "")))</f>
        <v>0</v>
      </c>
      <c r="AT701" s="237">
        <f>SUMPRODUCT(LEN($AG701:$AG704)-LEN(SUBSTITUTE($AG701:$AG704,"S", "")))</f>
        <v>0</v>
      </c>
      <c r="AU701" s="234">
        <f>SUMPRODUCT(LEN($M701:$AE704)-LEN(SUBSTITUTE($M701:$AE704,"F", "")))</f>
        <v>0</v>
      </c>
      <c r="AV701" s="240">
        <f>SUMPRODUCT(LEN($AH701:$AH704)-LEN(SUBSTITUTE($AH701:$AH704,"F", "")))</f>
        <v>0</v>
      </c>
      <c r="AW701" s="237">
        <f>SUMPRODUCT(LEN($AG701:$AG704)-LEN(SUBSTITUTE($AG701:$AG704,"F", "")))</f>
        <v>0</v>
      </c>
      <c r="AX701" s="234">
        <f>SUMPRODUCT(LEN($M701:$AE704)-LEN(SUBSTITUTE($M701:$AE704,"G", "")))</f>
        <v>0</v>
      </c>
      <c r="AY701" s="240">
        <f>SUMPRODUCT(LEN($AH701:$AH704)-LEN(SUBSTITUTE($AH701:$AH704,"G", "")))</f>
        <v>0</v>
      </c>
      <c r="AZ701" s="237">
        <f>SUMPRODUCT(LEN($AG701:$AG704)-LEN(SUBSTITUTE($AG701:$AG704,"G", "")))</f>
        <v>0</v>
      </c>
      <c r="BA701" s="234">
        <f>SUMPRODUCT(LEN($M701:$AE704)-LEN(SUBSTITUTE($M701:$AE704,"M", "")))</f>
        <v>0</v>
      </c>
      <c r="BB701" s="240">
        <f>SUMPRODUCT(LEN($AH701:$AH704)-LEN(SUBSTITUTE($AH701:$AH704,"M", "")))</f>
        <v>0</v>
      </c>
      <c r="BC701" s="237">
        <f>SUMPRODUCT(LEN($AG701:$AG704)-LEN(SUBSTITUTE($AG701:$AG704,"M", "")))</f>
        <v>0</v>
      </c>
      <c r="BD701" s="291">
        <f>SUMPRODUCT(LEN($AI701:$AI704)-LEN(SUBSTITUTE($AI701:$AI704,"S", "")))</f>
        <v>0</v>
      </c>
      <c r="BE701" s="294">
        <f>SUMPRODUCT(LEN($AI701:$AI704)-LEN(SUBSTITUTE($AI701:$AI704,"F", "")))</f>
        <v>0</v>
      </c>
      <c r="BF701" s="294">
        <f>SUMPRODUCT(LEN($AI701:$AI704)-LEN(SUBSTITUTE($AI701:$AI704,"G", "")))</f>
        <v>0</v>
      </c>
      <c r="BG701" s="297">
        <f>SUMPRODUCT(LEN($AI701:$AI704)-LEN(SUBSTITUTE($AI701:$AI704,"M", "")))</f>
        <v>0</v>
      </c>
    </row>
    <row r="702" spans="2:60" ht="28.15" hidden="1" customHeight="1" outlineLevel="1" collapsed="1" thickBot="1">
      <c r="B702" s="34"/>
      <c r="C702" s="266"/>
      <c r="D702" s="43"/>
      <c r="E702" s="42"/>
      <c r="F702" s="42"/>
      <c r="G702" s="41"/>
      <c r="H702" s="260"/>
      <c r="I702" s="270"/>
      <c r="J702" s="270"/>
      <c r="K702" s="270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52"/>
      <c r="AK702" s="255"/>
      <c r="AL702" s="23"/>
      <c r="AM702" s="211"/>
      <c r="AN702" s="211"/>
      <c r="AO702" s="248"/>
      <c r="AP702" s="241"/>
      <c r="AQ702" s="238"/>
      <c r="AR702" s="235"/>
      <c r="AS702" s="241"/>
      <c r="AT702" s="238"/>
      <c r="AU702" s="235"/>
      <c r="AV702" s="241"/>
      <c r="AW702" s="238"/>
      <c r="AX702" s="235"/>
      <c r="AY702" s="241"/>
      <c r="AZ702" s="238"/>
      <c r="BA702" s="235"/>
      <c r="BB702" s="241"/>
      <c r="BC702" s="238"/>
      <c r="BD702" s="292"/>
      <c r="BE702" s="295"/>
      <c r="BF702" s="295"/>
      <c r="BG702" s="298"/>
    </row>
    <row r="703" spans="2:60" ht="28.15" hidden="1" customHeight="1" outlineLevel="1" collapsed="1">
      <c r="B703" s="34"/>
      <c r="C703" s="267"/>
      <c r="D703" s="33"/>
      <c r="E703" s="32"/>
      <c r="F703" s="32"/>
      <c r="G703" s="31"/>
      <c r="H703" s="257"/>
      <c r="I703" s="271"/>
      <c r="J703" s="271"/>
      <c r="K703" s="271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52"/>
      <c r="AK703" s="255"/>
      <c r="AL703" s="23"/>
      <c r="AM703" s="211"/>
      <c r="AN703" s="211"/>
      <c r="AO703" s="248"/>
      <c r="AP703" s="241"/>
      <c r="AQ703" s="238"/>
      <c r="AR703" s="235"/>
      <c r="AS703" s="241"/>
      <c r="AT703" s="238"/>
      <c r="AU703" s="235"/>
      <c r="AV703" s="241"/>
      <c r="AW703" s="238"/>
      <c r="AX703" s="235"/>
      <c r="AY703" s="241"/>
      <c r="AZ703" s="238"/>
      <c r="BA703" s="235"/>
      <c r="BB703" s="241"/>
      <c r="BC703" s="238"/>
      <c r="BD703" s="292"/>
      <c r="BE703" s="295"/>
      <c r="BF703" s="295"/>
      <c r="BG703" s="298"/>
    </row>
    <row r="704" spans="2:60" ht="28.15" hidden="1" customHeight="1" outlineLevel="1" collapsed="1" thickBot="1">
      <c r="B704" s="34"/>
      <c r="C704" s="273"/>
      <c r="D704" s="64"/>
      <c r="E704" s="63"/>
      <c r="F704" s="63"/>
      <c r="G704" s="62"/>
      <c r="H704" s="258"/>
      <c r="I704" s="274"/>
      <c r="J704" s="274"/>
      <c r="K704" s="274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53"/>
      <c r="AK704" s="256"/>
      <c r="AL704" s="55"/>
      <c r="AM704" s="211"/>
      <c r="AN704" s="211"/>
      <c r="AO704" s="249"/>
      <c r="AP704" s="242"/>
      <c r="AQ704" s="239"/>
      <c r="AR704" s="236"/>
      <c r="AS704" s="242"/>
      <c r="AT704" s="239"/>
      <c r="AU704" s="236"/>
      <c r="AV704" s="242"/>
      <c r="AW704" s="239"/>
      <c r="AX704" s="236"/>
      <c r="AY704" s="242"/>
      <c r="AZ704" s="239"/>
      <c r="BA704" s="236"/>
      <c r="BB704" s="242"/>
      <c r="BC704" s="239"/>
      <c r="BD704" s="293"/>
      <c r="BE704" s="296"/>
      <c r="BF704" s="296"/>
      <c r="BG704" s="299"/>
    </row>
    <row r="705" spans="2:60" ht="28.15" hidden="1" customHeight="1" outlineLevel="1" collapsed="1">
      <c r="B705" s="34"/>
      <c r="C705" s="265">
        <v>3</v>
      </c>
      <c r="D705" s="54"/>
      <c r="E705" s="53"/>
      <c r="F705" s="53"/>
      <c r="G705" s="52"/>
      <c r="H705" s="259"/>
      <c r="I705" s="269"/>
      <c r="J705" s="269"/>
      <c r="K705" s="269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44"/>
      <c r="AK705" s="244"/>
      <c r="AL705" s="44"/>
      <c r="AM705" s="211"/>
      <c r="AN705" s="211"/>
      <c r="AO705" s="247">
        <f>SUMPRODUCT(LEN($M705:$AE708)-LEN(SUBSTITUTE($M705:$AE708,"A", "")))</f>
        <v>0</v>
      </c>
      <c r="AP705" s="240">
        <f>SUMPRODUCT(LEN($AH705:$AH708)-LEN(SUBSTITUTE($AH705:$AH708,"A", "")))</f>
        <v>0</v>
      </c>
      <c r="AQ705" s="237">
        <f>SUMPRODUCT(LEN($AG705:$AG708)-LEN(SUBSTITUTE($AG705:$AG708,"A", "")))</f>
        <v>0</v>
      </c>
      <c r="AR705" s="234">
        <f>SUMPRODUCT(LEN($M705:$AE708)-LEN(SUBSTITUTE($M705:$AE708,"S", "")))</f>
        <v>0</v>
      </c>
      <c r="AS705" s="240">
        <f>SUMPRODUCT(LEN($AH705:$AH708)-LEN(SUBSTITUTE($AH705:$AH708,"S", "")))</f>
        <v>0</v>
      </c>
      <c r="AT705" s="237">
        <f>SUMPRODUCT(LEN($AG705:$AG708)-LEN(SUBSTITUTE($AG705:$AG708,"S", "")))</f>
        <v>0</v>
      </c>
      <c r="AU705" s="234">
        <f>SUMPRODUCT(LEN($M705:$AE708)-LEN(SUBSTITUTE($M705:$AE708,"F", "")))</f>
        <v>0</v>
      </c>
      <c r="AV705" s="240">
        <f>SUMPRODUCT(LEN($AH705:$AH708)-LEN(SUBSTITUTE($AH705:$AH708,"F", "")))</f>
        <v>0</v>
      </c>
      <c r="AW705" s="237">
        <f>SUMPRODUCT(LEN($AG705:$AG708)-LEN(SUBSTITUTE($AG705:$AG708,"F", "")))</f>
        <v>0</v>
      </c>
      <c r="AX705" s="234">
        <f>SUMPRODUCT(LEN($M705:$AE708)-LEN(SUBSTITUTE($M705:$AE708,"G", "")))</f>
        <v>0</v>
      </c>
      <c r="AY705" s="240">
        <f>SUMPRODUCT(LEN($AH705:$AH708)-LEN(SUBSTITUTE($AH705:$AH708,"G", "")))</f>
        <v>0</v>
      </c>
      <c r="AZ705" s="237">
        <f>SUMPRODUCT(LEN($AG705:$AG708)-LEN(SUBSTITUTE($AG705:$AG708,"G", "")))</f>
        <v>0</v>
      </c>
      <c r="BA705" s="234">
        <f>SUMPRODUCT(LEN($M705:$AE708)-LEN(SUBSTITUTE($M705:$AE708,"M", "")))</f>
        <v>0</v>
      </c>
      <c r="BB705" s="240">
        <f>SUMPRODUCT(LEN($AH705:$AH708)-LEN(SUBSTITUTE($AH705:$AH708,"M", "")))</f>
        <v>0</v>
      </c>
      <c r="BC705" s="237">
        <f>SUMPRODUCT(LEN($AG705:$AG708)-LEN(SUBSTITUTE($AG705:$AG708,"M", "")))</f>
        <v>0</v>
      </c>
      <c r="BD705" s="291">
        <f>SUMPRODUCT(LEN($AI705:$AI708)-LEN(SUBSTITUTE($AI705:$AI708,"S", "")))</f>
        <v>0</v>
      </c>
      <c r="BE705" s="294">
        <f>SUMPRODUCT(LEN($AI705:$AI708)-LEN(SUBSTITUTE($AI705:$AI708,"F", "")))</f>
        <v>0</v>
      </c>
      <c r="BF705" s="294">
        <f>SUMPRODUCT(LEN($AI705:$AI708)-LEN(SUBSTITUTE($AI705:$AI708,"G", "")))</f>
        <v>0</v>
      </c>
      <c r="BG705" s="297">
        <f>SUMPRODUCT(LEN($AI705:$AI708)-LEN(SUBSTITUTE($AI705:$AI708,"M", "")))</f>
        <v>0</v>
      </c>
    </row>
    <row r="706" spans="2:60" ht="28.15" hidden="1" customHeight="1" outlineLevel="1" collapsed="1" thickBot="1">
      <c r="B706" s="34"/>
      <c r="C706" s="266"/>
      <c r="D706" s="43"/>
      <c r="E706" s="42"/>
      <c r="F706" s="42"/>
      <c r="G706" s="41"/>
      <c r="H706" s="260"/>
      <c r="I706" s="270"/>
      <c r="J706" s="270"/>
      <c r="K706" s="270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45"/>
      <c r="AK706" s="245"/>
      <c r="AL706" s="23"/>
      <c r="AM706" s="211"/>
      <c r="AN706" s="211"/>
      <c r="AO706" s="248"/>
      <c r="AP706" s="241"/>
      <c r="AQ706" s="238"/>
      <c r="AR706" s="235"/>
      <c r="AS706" s="241"/>
      <c r="AT706" s="238"/>
      <c r="AU706" s="235"/>
      <c r="AV706" s="241"/>
      <c r="AW706" s="238"/>
      <c r="AX706" s="235"/>
      <c r="AY706" s="241"/>
      <c r="AZ706" s="238"/>
      <c r="BA706" s="235"/>
      <c r="BB706" s="241"/>
      <c r="BC706" s="238"/>
      <c r="BD706" s="292"/>
      <c r="BE706" s="295"/>
      <c r="BF706" s="295"/>
      <c r="BG706" s="298"/>
    </row>
    <row r="707" spans="2:60" ht="28.15" hidden="1" customHeight="1" outlineLevel="1" collapsed="1">
      <c r="B707" s="34"/>
      <c r="C707" s="267"/>
      <c r="D707" s="33"/>
      <c r="E707" s="32"/>
      <c r="F707" s="32"/>
      <c r="G707" s="31"/>
      <c r="H707" s="257"/>
      <c r="I707" s="271"/>
      <c r="J707" s="271"/>
      <c r="K707" s="271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45"/>
      <c r="AK707" s="245"/>
      <c r="AL707" s="23"/>
      <c r="AM707" s="211"/>
      <c r="AN707" s="211"/>
      <c r="AO707" s="248"/>
      <c r="AP707" s="241"/>
      <c r="AQ707" s="238"/>
      <c r="AR707" s="235"/>
      <c r="AS707" s="241"/>
      <c r="AT707" s="238"/>
      <c r="AU707" s="235"/>
      <c r="AV707" s="241"/>
      <c r="AW707" s="238"/>
      <c r="AX707" s="235"/>
      <c r="AY707" s="241"/>
      <c r="AZ707" s="238"/>
      <c r="BA707" s="235"/>
      <c r="BB707" s="241"/>
      <c r="BC707" s="238"/>
      <c r="BD707" s="292"/>
      <c r="BE707" s="295"/>
      <c r="BF707" s="295"/>
      <c r="BG707" s="298"/>
    </row>
    <row r="708" spans="2:60" ht="28.15" hidden="1" customHeight="1" outlineLevel="1" collapsed="1" thickBot="1">
      <c r="B708" s="22"/>
      <c r="C708" s="268"/>
      <c r="D708" s="21"/>
      <c r="E708" s="20"/>
      <c r="F708" s="20"/>
      <c r="G708" s="19"/>
      <c r="H708" s="258"/>
      <c r="I708" s="272"/>
      <c r="J708" s="272"/>
      <c r="K708" s="27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46"/>
      <c r="AK708" s="246"/>
      <c r="AL708" s="11"/>
      <c r="AM708" s="211"/>
      <c r="AN708" s="211"/>
      <c r="AO708" s="249"/>
      <c r="AP708" s="242"/>
      <c r="AQ708" s="239"/>
      <c r="AR708" s="236"/>
      <c r="AS708" s="242"/>
      <c r="AT708" s="239"/>
      <c r="AU708" s="236"/>
      <c r="AV708" s="242"/>
      <c r="AW708" s="239"/>
      <c r="AX708" s="236"/>
      <c r="AY708" s="242"/>
      <c r="AZ708" s="239"/>
      <c r="BA708" s="236"/>
      <c r="BB708" s="242"/>
      <c r="BC708" s="239"/>
      <c r="BD708" s="293"/>
      <c r="BE708" s="296"/>
      <c r="BF708" s="296"/>
      <c r="BG708" s="299"/>
    </row>
    <row r="709" spans="2:60" ht="85.9" hidden="1" customHeight="1" collapsed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29" t="s">
        <v>287</v>
      </c>
      <c r="M709" s="278"/>
      <c r="N709" s="229" t="s">
        <v>286</v>
      </c>
      <c r="O709" s="278"/>
      <c r="P709" s="229" t="s">
        <v>286</v>
      </c>
      <c r="Q709" s="230"/>
      <c r="R709" s="229" t="s">
        <v>286</v>
      </c>
      <c r="S709" s="230"/>
      <c r="T709" s="229" t="s">
        <v>286</v>
      </c>
      <c r="U709" s="230"/>
      <c r="V709" s="229" t="s">
        <v>286</v>
      </c>
      <c r="W709" s="230"/>
      <c r="X709" s="229" t="s">
        <v>286</v>
      </c>
      <c r="Y709" s="230"/>
      <c r="Z709" s="229" t="s">
        <v>286</v>
      </c>
      <c r="AA709" s="230"/>
      <c r="AB709" s="229" t="s">
        <v>286</v>
      </c>
      <c r="AC709" s="230"/>
      <c r="AD709" s="229" t="s">
        <v>286</v>
      </c>
      <c r="AE709" s="230"/>
      <c r="AF709" s="243" t="s">
        <v>285</v>
      </c>
      <c r="AG709" s="230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75"/>
      <c r="F710" s="276"/>
      <c r="G710" s="277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 outlineLevel="1">
      <c r="B711" s="34"/>
      <c r="C711" s="265">
        <v>1</v>
      </c>
      <c r="D711" s="54"/>
      <c r="E711" s="53"/>
      <c r="F711" s="53"/>
      <c r="G711" s="52"/>
      <c r="H711" s="259"/>
      <c r="I711" s="269"/>
      <c r="J711" s="269"/>
      <c r="K711" s="269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44"/>
      <c r="AK711" s="244"/>
      <c r="AL711" s="44"/>
      <c r="AM711" s="211"/>
      <c r="AN711" s="211"/>
      <c r="AO711" s="247">
        <f>SUMPRODUCT(LEN($M711:$AE714)-LEN(SUBSTITUTE($M711:$AE714,"A", "")))</f>
        <v>0</v>
      </c>
      <c r="AP711" s="240">
        <f>SUMPRODUCT(LEN($AH711:$AH714)-LEN(SUBSTITUTE($AH711:$AH714,"A", "")))</f>
        <v>0</v>
      </c>
      <c r="AQ711" s="237">
        <f>SUMPRODUCT(LEN($AG711:$AG714)-LEN(SUBSTITUTE($AG711:$AG714,"A", "")))</f>
        <v>0</v>
      </c>
      <c r="AR711" s="234">
        <f>SUMPRODUCT(LEN($M711:$AE714)-LEN(SUBSTITUTE($M711:$AE714,"S", "")))</f>
        <v>0</v>
      </c>
      <c r="AS711" s="240">
        <f>SUMPRODUCT(LEN($AH711:$AH714)-LEN(SUBSTITUTE($AH711:$AH714,"S", "")))</f>
        <v>0</v>
      </c>
      <c r="AT711" s="237">
        <f>SUMPRODUCT(LEN($AG711:$AG714)-LEN(SUBSTITUTE($AG711:$AG714,"S", "")))</f>
        <v>0</v>
      </c>
      <c r="AU711" s="234">
        <f>SUMPRODUCT(LEN($M711:$AE714)-LEN(SUBSTITUTE($M711:$AE714,"F", "")))</f>
        <v>0</v>
      </c>
      <c r="AV711" s="240">
        <f>SUMPRODUCT(LEN($AH711:$AH714)-LEN(SUBSTITUTE($AH711:$AH714,"F", "")))</f>
        <v>0</v>
      </c>
      <c r="AW711" s="237">
        <f>SUMPRODUCT(LEN($AG711:$AG714)-LEN(SUBSTITUTE($AG711:$AG714,"F", "")))</f>
        <v>0</v>
      </c>
      <c r="AX711" s="234">
        <f>SUMPRODUCT(LEN($M711:$AE714)-LEN(SUBSTITUTE($M711:$AE714,"G", "")))</f>
        <v>0</v>
      </c>
      <c r="AY711" s="240">
        <f>SUMPRODUCT(LEN($AH711:$AH714)-LEN(SUBSTITUTE($AH711:$AH714,"G", "")))</f>
        <v>0</v>
      </c>
      <c r="AZ711" s="237">
        <f>SUMPRODUCT(LEN($AG711:$AG714)-LEN(SUBSTITUTE($AG711:$AG714,"G", "")))</f>
        <v>0</v>
      </c>
      <c r="BA711" s="234">
        <f>SUMPRODUCT(LEN($M711:$AE714)-LEN(SUBSTITUTE($M711:$AE714,"M", "")))</f>
        <v>0</v>
      </c>
      <c r="BB711" s="240">
        <f>SUMPRODUCT(LEN($AH711:$AH714)-LEN(SUBSTITUTE($AH711:$AH714,"M", "")))</f>
        <v>0</v>
      </c>
      <c r="BC711" s="237">
        <f>SUMPRODUCT(LEN($AG711:$AG714)-LEN(SUBSTITUTE($AG711:$AG714,"M", "")))</f>
        <v>0</v>
      </c>
      <c r="BD711" s="291">
        <f>SUMPRODUCT(LEN($AI711:$AI714)-LEN(SUBSTITUTE($AI711:$AI714,"S", "")))</f>
        <v>0</v>
      </c>
      <c r="BE711" s="294">
        <f>SUMPRODUCT(LEN($AI711:$AI714)-LEN(SUBSTITUTE($AI711:$AI714,"F", "")))</f>
        <v>0</v>
      </c>
      <c r="BF711" s="294">
        <f>SUMPRODUCT(LEN($AI711:$AI714)-LEN(SUBSTITUTE($AI711:$AI714,"G", "")))</f>
        <v>0</v>
      </c>
      <c r="BG711" s="297">
        <f>SUMPRODUCT(LEN($AI711:$AI714)-LEN(SUBSTITUTE($AI711:$AI714,"M", "")))</f>
        <v>0</v>
      </c>
    </row>
    <row r="712" spans="2:60" ht="28.15" hidden="1" customHeight="1" outlineLevel="1" collapsed="1" thickBot="1">
      <c r="B712" s="34"/>
      <c r="C712" s="266"/>
      <c r="D712" s="43"/>
      <c r="E712" s="42"/>
      <c r="F712" s="42"/>
      <c r="G712" s="41"/>
      <c r="H712" s="260"/>
      <c r="I712" s="270"/>
      <c r="J712" s="270"/>
      <c r="K712" s="270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45"/>
      <c r="AK712" s="245"/>
      <c r="AL712" s="23"/>
      <c r="AM712" s="211"/>
      <c r="AN712" s="211"/>
      <c r="AO712" s="248"/>
      <c r="AP712" s="241"/>
      <c r="AQ712" s="238"/>
      <c r="AR712" s="235"/>
      <c r="AS712" s="241"/>
      <c r="AT712" s="238"/>
      <c r="AU712" s="235"/>
      <c r="AV712" s="241"/>
      <c r="AW712" s="238"/>
      <c r="AX712" s="235"/>
      <c r="AY712" s="241"/>
      <c r="AZ712" s="238"/>
      <c r="BA712" s="235"/>
      <c r="BB712" s="241"/>
      <c r="BC712" s="238"/>
      <c r="BD712" s="292"/>
      <c r="BE712" s="295"/>
      <c r="BF712" s="295"/>
      <c r="BG712" s="298"/>
    </row>
    <row r="713" spans="2:60" ht="28.15" hidden="1" customHeight="1" outlineLevel="1" collapsed="1">
      <c r="B713" s="34"/>
      <c r="C713" s="267"/>
      <c r="D713" s="33"/>
      <c r="E713" s="32"/>
      <c r="F713" s="32"/>
      <c r="G713" s="31"/>
      <c r="H713" s="257"/>
      <c r="I713" s="271"/>
      <c r="J713" s="271"/>
      <c r="K713" s="271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45"/>
      <c r="AK713" s="245"/>
      <c r="AL713" s="23"/>
      <c r="AM713" s="211"/>
      <c r="AN713" s="211"/>
      <c r="AO713" s="248"/>
      <c r="AP713" s="241"/>
      <c r="AQ713" s="238"/>
      <c r="AR713" s="235"/>
      <c r="AS713" s="241"/>
      <c r="AT713" s="238"/>
      <c r="AU713" s="235"/>
      <c r="AV713" s="241"/>
      <c r="AW713" s="238"/>
      <c r="AX713" s="235"/>
      <c r="AY713" s="241"/>
      <c r="AZ713" s="238"/>
      <c r="BA713" s="235"/>
      <c r="BB713" s="241"/>
      <c r="BC713" s="238"/>
      <c r="BD713" s="292"/>
      <c r="BE713" s="295"/>
      <c r="BF713" s="295"/>
      <c r="BG713" s="298"/>
    </row>
    <row r="714" spans="2:60" ht="28.15" hidden="1" customHeight="1" outlineLevel="1" collapsed="1" thickBot="1">
      <c r="B714" s="34"/>
      <c r="C714" s="273"/>
      <c r="D714" s="64"/>
      <c r="E714" s="63"/>
      <c r="F714" s="63"/>
      <c r="G714" s="62"/>
      <c r="H714" s="258"/>
      <c r="I714" s="274"/>
      <c r="J714" s="274"/>
      <c r="K714" s="274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50"/>
      <c r="AK714" s="250"/>
      <c r="AL714" s="55"/>
      <c r="AM714" s="211"/>
      <c r="AN714" s="211"/>
      <c r="AO714" s="249"/>
      <c r="AP714" s="242"/>
      <c r="AQ714" s="239"/>
      <c r="AR714" s="236"/>
      <c r="AS714" s="242"/>
      <c r="AT714" s="239"/>
      <c r="AU714" s="236"/>
      <c r="AV714" s="242"/>
      <c r="AW714" s="239"/>
      <c r="AX714" s="236"/>
      <c r="AY714" s="242"/>
      <c r="AZ714" s="239"/>
      <c r="BA714" s="236"/>
      <c r="BB714" s="242"/>
      <c r="BC714" s="239"/>
      <c r="BD714" s="293"/>
      <c r="BE714" s="296"/>
      <c r="BF714" s="296"/>
      <c r="BG714" s="299"/>
    </row>
    <row r="715" spans="2:60" ht="28.15" hidden="1" customHeight="1" outlineLevel="1" collapsed="1">
      <c r="B715" s="34"/>
      <c r="C715" s="265">
        <v>2</v>
      </c>
      <c r="D715" s="54"/>
      <c r="E715" s="53"/>
      <c r="F715" s="53"/>
      <c r="G715" s="52"/>
      <c r="H715" s="259"/>
      <c r="I715" s="269"/>
      <c r="J715" s="269"/>
      <c r="K715" s="269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51"/>
      <c r="AK715" s="254"/>
      <c r="AL715" s="44"/>
      <c r="AM715" s="211"/>
      <c r="AN715" s="211"/>
      <c r="AO715" s="247">
        <f>SUMPRODUCT(LEN($M715:$AE718)-LEN(SUBSTITUTE($M715:$AE718,"A", "")))</f>
        <v>0</v>
      </c>
      <c r="AP715" s="240">
        <f>SUMPRODUCT(LEN($AH715:$AH718)-LEN(SUBSTITUTE($AH715:$AH718,"A", "")))</f>
        <v>0</v>
      </c>
      <c r="AQ715" s="237">
        <f>SUMPRODUCT(LEN($AG715:$AG718)-LEN(SUBSTITUTE($AG715:$AG718,"A", "")))</f>
        <v>0</v>
      </c>
      <c r="AR715" s="234">
        <f>SUMPRODUCT(LEN($M715:$AE718)-LEN(SUBSTITUTE($M715:$AE718,"S", "")))</f>
        <v>0</v>
      </c>
      <c r="AS715" s="240">
        <f>SUMPRODUCT(LEN($AH715:$AH718)-LEN(SUBSTITUTE($AH715:$AH718,"S", "")))</f>
        <v>0</v>
      </c>
      <c r="AT715" s="237">
        <f>SUMPRODUCT(LEN($AG715:$AG718)-LEN(SUBSTITUTE($AG715:$AG718,"S", "")))</f>
        <v>0</v>
      </c>
      <c r="AU715" s="234">
        <f>SUMPRODUCT(LEN($M715:$AE718)-LEN(SUBSTITUTE($M715:$AE718,"F", "")))</f>
        <v>0</v>
      </c>
      <c r="AV715" s="240">
        <f>SUMPRODUCT(LEN($AH715:$AH718)-LEN(SUBSTITUTE($AH715:$AH718,"F", "")))</f>
        <v>0</v>
      </c>
      <c r="AW715" s="237">
        <f>SUMPRODUCT(LEN($AG715:$AG718)-LEN(SUBSTITUTE($AG715:$AG718,"F", "")))</f>
        <v>0</v>
      </c>
      <c r="AX715" s="234">
        <f>SUMPRODUCT(LEN($M715:$AE718)-LEN(SUBSTITUTE($M715:$AE718,"G", "")))</f>
        <v>0</v>
      </c>
      <c r="AY715" s="240">
        <f>SUMPRODUCT(LEN($AH715:$AH718)-LEN(SUBSTITUTE($AH715:$AH718,"G", "")))</f>
        <v>0</v>
      </c>
      <c r="AZ715" s="237">
        <f>SUMPRODUCT(LEN($AG715:$AG718)-LEN(SUBSTITUTE($AG715:$AG718,"G", "")))</f>
        <v>0</v>
      </c>
      <c r="BA715" s="234">
        <f>SUMPRODUCT(LEN($M715:$AE718)-LEN(SUBSTITUTE($M715:$AE718,"M", "")))</f>
        <v>0</v>
      </c>
      <c r="BB715" s="240">
        <f>SUMPRODUCT(LEN($AH715:$AH718)-LEN(SUBSTITUTE($AH715:$AH718,"M", "")))</f>
        <v>0</v>
      </c>
      <c r="BC715" s="237">
        <f>SUMPRODUCT(LEN($AG715:$AG718)-LEN(SUBSTITUTE($AG715:$AG718,"M", "")))</f>
        <v>0</v>
      </c>
      <c r="BD715" s="291">
        <f>SUMPRODUCT(LEN($AI715:$AI718)-LEN(SUBSTITUTE($AI715:$AI718,"S", "")))</f>
        <v>0</v>
      </c>
      <c r="BE715" s="294">
        <f>SUMPRODUCT(LEN($AI715:$AI718)-LEN(SUBSTITUTE($AI715:$AI718,"F", "")))</f>
        <v>0</v>
      </c>
      <c r="BF715" s="294">
        <f>SUMPRODUCT(LEN($AI715:$AI718)-LEN(SUBSTITUTE($AI715:$AI718,"G", "")))</f>
        <v>0</v>
      </c>
      <c r="BG715" s="297">
        <f>SUMPRODUCT(LEN($AI715:$AI718)-LEN(SUBSTITUTE($AI715:$AI718,"M", "")))</f>
        <v>0</v>
      </c>
    </row>
    <row r="716" spans="2:60" ht="28.15" hidden="1" customHeight="1" outlineLevel="1" collapsed="1" thickBot="1">
      <c r="B716" s="34"/>
      <c r="C716" s="266"/>
      <c r="D716" s="43"/>
      <c r="E716" s="42"/>
      <c r="F716" s="42"/>
      <c r="G716" s="41"/>
      <c r="H716" s="260"/>
      <c r="I716" s="270"/>
      <c r="J716" s="270"/>
      <c r="K716" s="270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52"/>
      <c r="AK716" s="255"/>
      <c r="AL716" s="23"/>
      <c r="AM716" s="211"/>
      <c r="AN716" s="211"/>
      <c r="AO716" s="248"/>
      <c r="AP716" s="241"/>
      <c r="AQ716" s="238"/>
      <c r="AR716" s="235"/>
      <c r="AS716" s="241"/>
      <c r="AT716" s="238"/>
      <c r="AU716" s="235"/>
      <c r="AV716" s="241"/>
      <c r="AW716" s="238"/>
      <c r="AX716" s="235"/>
      <c r="AY716" s="241"/>
      <c r="AZ716" s="238"/>
      <c r="BA716" s="235"/>
      <c r="BB716" s="241"/>
      <c r="BC716" s="238"/>
      <c r="BD716" s="292"/>
      <c r="BE716" s="295"/>
      <c r="BF716" s="295"/>
      <c r="BG716" s="298"/>
    </row>
    <row r="717" spans="2:60" ht="28.15" hidden="1" customHeight="1" outlineLevel="1" collapsed="1">
      <c r="B717" s="34"/>
      <c r="C717" s="267"/>
      <c r="D717" s="33"/>
      <c r="E717" s="32"/>
      <c r="F717" s="32"/>
      <c r="G717" s="31"/>
      <c r="H717" s="257"/>
      <c r="I717" s="271"/>
      <c r="J717" s="271"/>
      <c r="K717" s="271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52"/>
      <c r="AK717" s="255"/>
      <c r="AL717" s="23"/>
      <c r="AM717" s="211"/>
      <c r="AN717" s="211"/>
      <c r="AO717" s="248"/>
      <c r="AP717" s="241"/>
      <c r="AQ717" s="238"/>
      <c r="AR717" s="235"/>
      <c r="AS717" s="241"/>
      <c r="AT717" s="238"/>
      <c r="AU717" s="235"/>
      <c r="AV717" s="241"/>
      <c r="AW717" s="238"/>
      <c r="AX717" s="235"/>
      <c r="AY717" s="241"/>
      <c r="AZ717" s="238"/>
      <c r="BA717" s="235"/>
      <c r="BB717" s="241"/>
      <c r="BC717" s="238"/>
      <c r="BD717" s="292"/>
      <c r="BE717" s="295"/>
      <c r="BF717" s="295"/>
      <c r="BG717" s="298"/>
    </row>
    <row r="718" spans="2:60" ht="28.15" hidden="1" customHeight="1" outlineLevel="1" collapsed="1" thickBot="1">
      <c r="B718" s="34"/>
      <c r="C718" s="273"/>
      <c r="D718" s="64"/>
      <c r="E718" s="63"/>
      <c r="F718" s="63"/>
      <c r="G718" s="62"/>
      <c r="H718" s="258"/>
      <c r="I718" s="274"/>
      <c r="J718" s="274"/>
      <c r="K718" s="274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53"/>
      <c r="AK718" s="256"/>
      <c r="AL718" s="55"/>
      <c r="AM718" s="211"/>
      <c r="AN718" s="211"/>
      <c r="AO718" s="249"/>
      <c r="AP718" s="242"/>
      <c r="AQ718" s="239"/>
      <c r="AR718" s="236"/>
      <c r="AS718" s="242"/>
      <c r="AT718" s="239"/>
      <c r="AU718" s="236"/>
      <c r="AV718" s="242"/>
      <c r="AW718" s="239"/>
      <c r="AX718" s="236"/>
      <c r="AY718" s="242"/>
      <c r="AZ718" s="239"/>
      <c r="BA718" s="236"/>
      <c r="BB718" s="242"/>
      <c r="BC718" s="239"/>
      <c r="BD718" s="293"/>
      <c r="BE718" s="296"/>
      <c r="BF718" s="296"/>
      <c r="BG718" s="299"/>
    </row>
    <row r="719" spans="2:60" ht="28.15" hidden="1" customHeight="1" outlineLevel="1" collapsed="1">
      <c r="B719" s="34"/>
      <c r="C719" s="265">
        <v>3</v>
      </c>
      <c r="D719" s="54"/>
      <c r="E719" s="53"/>
      <c r="F719" s="53"/>
      <c r="G719" s="52"/>
      <c r="H719" s="259"/>
      <c r="I719" s="269"/>
      <c r="J719" s="269"/>
      <c r="K719" s="269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44"/>
      <c r="AK719" s="244"/>
      <c r="AL719" s="44"/>
      <c r="AM719" s="211"/>
      <c r="AN719" s="211"/>
      <c r="AO719" s="247">
        <f>SUMPRODUCT(LEN($M719:$AE722)-LEN(SUBSTITUTE($M719:$AE722,"A", "")))</f>
        <v>0</v>
      </c>
      <c r="AP719" s="240">
        <f>SUMPRODUCT(LEN($AH719:$AH722)-LEN(SUBSTITUTE($AH719:$AH722,"A", "")))</f>
        <v>0</v>
      </c>
      <c r="AQ719" s="237">
        <f>SUMPRODUCT(LEN($AG719:$AG722)-LEN(SUBSTITUTE($AG719:$AG722,"A", "")))</f>
        <v>0</v>
      </c>
      <c r="AR719" s="234">
        <f>SUMPRODUCT(LEN($M719:$AE722)-LEN(SUBSTITUTE($M719:$AE722,"S", "")))</f>
        <v>0</v>
      </c>
      <c r="AS719" s="240">
        <f>SUMPRODUCT(LEN($AH719:$AH722)-LEN(SUBSTITUTE($AH719:$AH722,"S", "")))</f>
        <v>0</v>
      </c>
      <c r="AT719" s="237">
        <f>SUMPRODUCT(LEN($AG719:$AG722)-LEN(SUBSTITUTE($AG719:$AG722,"S", "")))</f>
        <v>0</v>
      </c>
      <c r="AU719" s="234">
        <f>SUMPRODUCT(LEN($M719:$AE722)-LEN(SUBSTITUTE($M719:$AE722,"F", "")))</f>
        <v>0</v>
      </c>
      <c r="AV719" s="240">
        <f>SUMPRODUCT(LEN($AH719:$AH722)-LEN(SUBSTITUTE($AH719:$AH722,"F", "")))</f>
        <v>0</v>
      </c>
      <c r="AW719" s="237">
        <f>SUMPRODUCT(LEN($AG719:$AG722)-LEN(SUBSTITUTE($AG719:$AG722,"F", "")))</f>
        <v>0</v>
      </c>
      <c r="AX719" s="234">
        <f>SUMPRODUCT(LEN($M719:$AE722)-LEN(SUBSTITUTE($M719:$AE722,"G", "")))</f>
        <v>0</v>
      </c>
      <c r="AY719" s="240">
        <f>SUMPRODUCT(LEN($AH719:$AH722)-LEN(SUBSTITUTE($AH719:$AH722,"G", "")))</f>
        <v>0</v>
      </c>
      <c r="AZ719" s="237">
        <f>SUMPRODUCT(LEN($AG719:$AG722)-LEN(SUBSTITUTE($AG719:$AG722,"G", "")))</f>
        <v>0</v>
      </c>
      <c r="BA719" s="234">
        <f>SUMPRODUCT(LEN($M719:$AE722)-LEN(SUBSTITUTE($M719:$AE722,"M", "")))</f>
        <v>0</v>
      </c>
      <c r="BB719" s="240">
        <f>SUMPRODUCT(LEN($AH719:$AH722)-LEN(SUBSTITUTE($AH719:$AH722,"M", "")))</f>
        <v>0</v>
      </c>
      <c r="BC719" s="237">
        <f>SUMPRODUCT(LEN($AG719:$AG722)-LEN(SUBSTITUTE($AG719:$AG722,"M", "")))</f>
        <v>0</v>
      </c>
      <c r="BD719" s="291">
        <f>SUMPRODUCT(LEN($AI719:$AI722)-LEN(SUBSTITUTE($AI719:$AI722,"S", "")))</f>
        <v>0</v>
      </c>
      <c r="BE719" s="294">
        <f>SUMPRODUCT(LEN($AI719:$AI722)-LEN(SUBSTITUTE($AI719:$AI722,"F", "")))</f>
        <v>0</v>
      </c>
      <c r="BF719" s="294">
        <f>SUMPRODUCT(LEN($AI719:$AI722)-LEN(SUBSTITUTE($AI719:$AI722,"G", "")))</f>
        <v>0</v>
      </c>
      <c r="BG719" s="297">
        <f>SUMPRODUCT(LEN($AI719:$AI722)-LEN(SUBSTITUTE($AI719:$AI722,"M", "")))</f>
        <v>0</v>
      </c>
    </row>
    <row r="720" spans="2:60" ht="28.15" hidden="1" customHeight="1" outlineLevel="1" collapsed="1" thickBot="1">
      <c r="B720" s="34"/>
      <c r="C720" s="266"/>
      <c r="D720" s="43"/>
      <c r="E720" s="42"/>
      <c r="F720" s="42"/>
      <c r="G720" s="41"/>
      <c r="H720" s="260"/>
      <c r="I720" s="270"/>
      <c r="J720" s="270"/>
      <c r="K720" s="270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45"/>
      <c r="AK720" s="245"/>
      <c r="AL720" s="23"/>
      <c r="AM720" s="211"/>
      <c r="AN720" s="211"/>
      <c r="AO720" s="248"/>
      <c r="AP720" s="241"/>
      <c r="AQ720" s="238"/>
      <c r="AR720" s="235"/>
      <c r="AS720" s="241"/>
      <c r="AT720" s="238"/>
      <c r="AU720" s="235"/>
      <c r="AV720" s="241"/>
      <c r="AW720" s="238"/>
      <c r="AX720" s="235"/>
      <c r="AY720" s="241"/>
      <c r="AZ720" s="238"/>
      <c r="BA720" s="235"/>
      <c r="BB720" s="241"/>
      <c r="BC720" s="238"/>
      <c r="BD720" s="292"/>
      <c r="BE720" s="295"/>
      <c r="BF720" s="295"/>
      <c r="BG720" s="298"/>
    </row>
    <row r="721" spans="2:60" ht="28.15" hidden="1" customHeight="1" outlineLevel="1" collapsed="1">
      <c r="B721" s="34"/>
      <c r="C721" s="267"/>
      <c r="D721" s="33"/>
      <c r="E721" s="32"/>
      <c r="F721" s="32"/>
      <c r="G721" s="31"/>
      <c r="H721" s="257"/>
      <c r="I721" s="271"/>
      <c r="J721" s="271"/>
      <c r="K721" s="271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45"/>
      <c r="AK721" s="245"/>
      <c r="AL721" s="23"/>
      <c r="AM721" s="211"/>
      <c r="AN721" s="211"/>
      <c r="AO721" s="248"/>
      <c r="AP721" s="241"/>
      <c r="AQ721" s="238"/>
      <c r="AR721" s="235"/>
      <c r="AS721" s="241"/>
      <c r="AT721" s="238"/>
      <c r="AU721" s="235"/>
      <c r="AV721" s="241"/>
      <c r="AW721" s="238"/>
      <c r="AX721" s="235"/>
      <c r="AY721" s="241"/>
      <c r="AZ721" s="238"/>
      <c r="BA721" s="235"/>
      <c r="BB721" s="241"/>
      <c r="BC721" s="238"/>
      <c r="BD721" s="292"/>
      <c r="BE721" s="295"/>
      <c r="BF721" s="295"/>
      <c r="BG721" s="298"/>
    </row>
    <row r="722" spans="2:60" ht="28.15" hidden="1" customHeight="1" outlineLevel="1" collapsed="1" thickBot="1">
      <c r="B722" s="22"/>
      <c r="C722" s="268"/>
      <c r="D722" s="21"/>
      <c r="E722" s="20"/>
      <c r="F722" s="20"/>
      <c r="G722" s="19"/>
      <c r="H722" s="258"/>
      <c r="I722" s="272"/>
      <c r="J722" s="272"/>
      <c r="K722" s="27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46"/>
      <c r="AK722" s="246"/>
      <c r="AL722" s="11"/>
      <c r="AM722" s="211"/>
      <c r="AN722" s="211"/>
      <c r="AO722" s="249"/>
      <c r="AP722" s="242"/>
      <c r="AQ722" s="239"/>
      <c r="AR722" s="236"/>
      <c r="AS722" s="242"/>
      <c r="AT722" s="239"/>
      <c r="AU722" s="236"/>
      <c r="AV722" s="242"/>
      <c r="AW722" s="239"/>
      <c r="AX722" s="236"/>
      <c r="AY722" s="242"/>
      <c r="AZ722" s="239"/>
      <c r="BA722" s="236"/>
      <c r="BB722" s="242"/>
      <c r="BC722" s="239"/>
      <c r="BD722" s="293"/>
      <c r="BE722" s="296"/>
      <c r="BF722" s="296"/>
      <c r="BG722" s="299"/>
    </row>
    <row r="723" spans="2:60" ht="85.9" hidden="1" customHeight="1" collapsed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29" t="s">
        <v>287</v>
      </c>
      <c r="M723" s="278"/>
      <c r="N723" s="229" t="s">
        <v>286</v>
      </c>
      <c r="O723" s="278"/>
      <c r="P723" s="229" t="s">
        <v>286</v>
      </c>
      <c r="Q723" s="230"/>
      <c r="R723" s="229" t="s">
        <v>286</v>
      </c>
      <c r="S723" s="230"/>
      <c r="T723" s="229" t="s">
        <v>286</v>
      </c>
      <c r="U723" s="230"/>
      <c r="V723" s="229" t="s">
        <v>286</v>
      </c>
      <c r="W723" s="230"/>
      <c r="X723" s="229" t="s">
        <v>286</v>
      </c>
      <c r="Y723" s="230"/>
      <c r="Z723" s="229" t="s">
        <v>286</v>
      </c>
      <c r="AA723" s="230"/>
      <c r="AB723" s="229" t="s">
        <v>286</v>
      </c>
      <c r="AC723" s="230"/>
      <c r="AD723" s="229" t="s">
        <v>286</v>
      </c>
      <c r="AE723" s="230"/>
      <c r="AF723" s="243" t="s">
        <v>285</v>
      </c>
      <c r="AG723" s="230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75"/>
      <c r="F724" s="276"/>
      <c r="G724" s="277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 outlineLevel="1">
      <c r="B725" s="34"/>
      <c r="C725" s="265">
        <v>1</v>
      </c>
      <c r="D725" s="54"/>
      <c r="E725" s="53"/>
      <c r="F725" s="53"/>
      <c r="G725" s="52"/>
      <c r="H725" s="259"/>
      <c r="I725" s="269"/>
      <c r="J725" s="269"/>
      <c r="K725" s="269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44"/>
      <c r="AK725" s="244"/>
      <c r="AL725" s="44"/>
      <c r="AM725" s="211"/>
      <c r="AN725" s="211"/>
      <c r="AO725" s="247">
        <f>SUMPRODUCT(LEN($M725:$AE728)-LEN(SUBSTITUTE($M725:$AE728,"A", "")))</f>
        <v>0</v>
      </c>
      <c r="AP725" s="240">
        <f>SUMPRODUCT(LEN($AH725:$AH728)-LEN(SUBSTITUTE($AH725:$AH728,"A", "")))</f>
        <v>0</v>
      </c>
      <c r="AQ725" s="237">
        <f>SUMPRODUCT(LEN($AG725:$AG728)-LEN(SUBSTITUTE($AG725:$AG728,"A", "")))</f>
        <v>0</v>
      </c>
      <c r="AR725" s="234">
        <f>SUMPRODUCT(LEN($M725:$AE728)-LEN(SUBSTITUTE($M725:$AE728,"S", "")))</f>
        <v>0</v>
      </c>
      <c r="AS725" s="240">
        <f>SUMPRODUCT(LEN($AH725:$AH728)-LEN(SUBSTITUTE($AH725:$AH728,"S", "")))</f>
        <v>0</v>
      </c>
      <c r="AT725" s="237">
        <f>SUMPRODUCT(LEN($AG725:$AG728)-LEN(SUBSTITUTE($AG725:$AG728,"S", "")))</f>
        <v>0</v>
      </c>
      <c r="AU725" s="234">
        <f>SUMPRODUCT(LEN($M725:$AE728)-LEN(SUBSTITUTE($M725:$AE728,"F", "")))</f>
        <v>0</v>
      </c>
      <c r="AV725" s="240">
        <f>SUMPRODUCT(LEN($AH725:$AH728)-LEN(SUBSTITUTE($AH725:$AH728,"F", "")))</f>
        <v>0</v>
      </c>
      <c r="AW725" s="237">
        <f>SUMPRODUCT(LEN($AG725:$AG728)-LEN(SUBSTITUTE($AG725:$AG728,"F", "")))</f>
        <v>0</v>
      </c>
      <c r="AX725" s="234">
        <f>SUMPRODUCT(LEN($M725:$AE728)-LEN(SUBSTITUTE($M725:$AE728,"G", "")))</f>
        <v>0</v>
      </c>
      <c r="AY725" s="240">
        <f>SUMPRODUCT(LEN($AH725:$AH728)-LEN(SUBSTITUTE($AH725:$AH728,"G", "")))</f>
        <v>0</v>
      </c>
      <c r="AZ725" s="237">
        <f>SUMPRODUCT(LEN($AG725:$AG728)-LEN(SUBSTITUTE($AG725:$AG728,"G", "")))</f>
        <v>0</v>
      </c>
      <c r="BA725" s="234">
        <f>SUMPRODUCT(LEN($M725:$AE728)-LEN(SUBSTITUTE($M725:$AE728,"M", "")))</f>
        <v>0</v>
      </c>
      <c r="BB725" s="240">
        <f>SUMPRODUCT(LEN($AH725:$AH728)-LEN(SUBSTITUTE($AH725:$AH728,"M", "")))</f>
        <v>0</v>
      </c>
      <c r="BC725" s="237">
        <f>SUMPRODUCT(LEN($AG725:$AG728)-LEN(SUBSTITUTE($AG725:$AG728,"M", "")))</f>
        <v>0</v>
      </c>
      <c r="BD725" s="291">
        <f>SUMPRODUCT(LEN($AI725:$AI728)-LEN(SUBSTITUTE($AI725:$AI728,"S", "")))</f>
        <v>0</v>
      </c>
      <c r="BE725" s="294">
        <f>SUMPRODUCT(LEN($AI725:$AI728)-LEN(SUBSTITUTE($AI725:$AI728,"F", "")))</f>
        <v>0</v>
      </c>
      <c r="BF725" s="294">
        <f>SUMPRODUCT(LEN($AI725:$AI728)-LEN(SUBSTITUTE($AI725:$AI728,"G", "")))</f>
        <v>0</v>
      </c>
      <c r="BG725" s="297">
        <f>SUMPRODUCT(LEN($AI725:$AI728)-LEN(SUBSTITUTE($AI725:$AI728,"M", "")))</f>
        <v>0</v>
      </c>
    </row>
    <row r="726" spans="2:60" ht="28.15" hidden="1" customHeight="1" outlineLevel="1" collapsed="1" thickBot="1">
      <c r="B726" s="34"/>
      <c r="C726" s="266"/>
      <c r="D726" s="43"/>
      <c r="E726" s="42"/>
      <c r="F726" s="42"/>
      <c r="G726" s="41"/>
      <c r="H726" s="260"/>
      <c r="I726" s="270"/>
      <c r="J726" s="270"/>
      <c r="K726" s="270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45"/>
      <c r="AK726" s="245"/>
      <c r="AL726" s="23"/>
      <c r="AM726" s="211"/>
      <c r="AN726" s="211"/>
      <c r="AO726" s="248"/>
      <c r="AP726" s="241"/>
      <c r="AQ726" s="238"/>
      <c r="AR726" s="235"/>
      <c r="AS726" s="241"/>
      <c r="AT726" s="238"/>
      <c r="AU726" s="235"/>
      <c r="AV726" s="241"/>
      <c r="AW726" s="238"/>
      <c r="AX726" s="235"/>
      <c r="AY726" s="241"/>
      <c r="AZ726" s="238"/>
      <c r="BA726" s="235"/>
      <c r="BB726" s="241"/>
      <c r="BC726" s="238"/>
      <c r="BD726" s="292"/>
      <c r="BE726" s="295"/>
      <c r="BF726" s="295"/>
      <c r="BG726" s="298"/>
    </row>
    <row r="727" spans="2:60" ht="28.15" hidden="1" customHeight="1" outlineLevel="1" collapsed="1">
      <c r="B727" s="34"/>
      <c r="C727" s="267"/>
      <c r="D727" s="33"/>
      <c r="E727" s="32"/>
      <c r="F727" s="32"/>
      <c r="G727" s="31"/>
      <c r="H727" s="257"/>
      <c r="I727" s="271"/>
      <c r="J727" s="271"/>
      <c r="K727" s="271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45"/>
      <c r="AK727" s="245"/>
      <c r="AL727" s="23"/>
      <c r="AM727" s="211"/>
      <c r="AN727" s="211"/>
      <c r="AO727" s="248"/>
      <c r="AP727" s="241"/>
      <c r="AQ727" s="238"/>
      <c r="AR727" s="235"/>
      <c r="AS727" s="241"/>
      <c r="AT727" s="238"/>
      <c r="AU727" s="235"/>
      <c r="AV727" s="241"/>
      <c r="AW727" s="238"/>
      <c r="AX727" s="235"/>
      <c r="AY727" s="241"/>
      <c r="AZ727" s="238"/>
      <c r="BA727" s="235"/>
      <c r="BB727" s="241"/>
      <c r="BC727" s="238"/>
      <c r="BD727" s="292"/>
      <c r="BE727" s="295"/>
      <c r="BF727" s="295"/>
      <c r="BG727" s="298"/>
    </row>
    <row r="728" spans="2:60" ht="28.15" hidden="1" customHeight="1" outlineLevel="1" collapsed="1" thickBot="1">
      <c r="B728" s="34"/>
      <c r="C728" s="273"/>
      <c r="D728" s="64"/>
      <c r="E728" s="63"/>
      <c r="F728" s="63"/>
      <c r="G728" s="62"/>
      <c r="H728" s="258"/>
      <c r="I728" s="274"/>
      <c r="J728" s="274"/>
      <c r="K728" s="274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50"/>
      <c r="AK728" s="250"/>
      <c r="AL728" s="55"/>
      <c r="AM728" s="211"/>
      <c r="AN728" s="211"/>
      <c r="AO728" s="249"/>
      <c r="AP728" s="242"/>
      <c r="AQ728" s="239"/>
      <c r="AR728" s="236"/>
      <c r="AS728" s="242"/>
      <c r="AT728" s="239"/>
      <c r="AU728" s="236"/>
      <c r="AV728" s="242"/>
      <c r="AW728" s="239"/>
      <c r="AX728" s="236"/>
      <c r="AY728" s="242"/>
      <c r="AZ728" s="239"/>
      <c r="BA728" s="236"/>
      <c r="BB728" s="242"/>
      <c r="BC728" s="239"/>
      <c r="BD728" s="293"/>
      <c r="BE728" s="296"/>
      <c r="BF728" s="296"/>
      <c r="BG728" s="299"/>
    </row>
    <row r="729" spans="2:60" ht="28.15" hidden="1" customHeight="1" outlineLevel="1" collapsed="1">
      <c r="B729" s="34"/>
      <c r="C729" s="265">
        <v>2</v>
      </c>
      <c r="D729" s="54"/>
      <c r="E729" s="53"/>
      <c r="F729" s="53"/>
      <c r="G729" s="52"/>
      <c r="H729" s="259"/>
      <c r="I729" s="269"/>
      <c r="J729" s="269"/>
      <c r="K729" s="269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51"/>
      <c r="AK729" s="254"/>
      <c r="AL729" s="44"/>
      <c r="AM729" s="211"/>
      <c r="AN729" s="211"/>
      <c r="AO729" s="247">
        <f>SUMPRODUCT(LEN($M729:$AE732)-LEN(SUBSTITUTE($M729:$AE732,"A", "")))</f>
        <v>0</v>
      </c>
      <c r="AP729" s="240">
        <f>SUMPRODUCT(LEN($AH729:$AH732)-LEN(SUBSTITUTE($AH729:$AH732,"A", "")))</f>
        <v>0</v>
      </c>
      <c r="AQ729" s="237">
        <f>SUMPRODUCT(LEN($AG729:$AG732)-LEN(SUBSTITUTE($AG729:$AG732,"A", "")))</f>
        <v>0</v>
      </c>
      <c r="AR729" s="234">
        <f>SUMPRODUCT(LEN($M729:$AE732)-LEN(SUBSTITUTE($M729:$AE732,"S", "")))</f>
        <v>0</v>
      </c>
      <c r="AS729" s="240">
        <f>SUMPRODUCT(LEN($AH729:$AH732)-LEN(SUBSTITUTE($AH729:$AH732,"S", "")))</f>
        <v>0</v>
      </c>
      <c r="AT729" s="237">
        <f>SUMPRODUCT(LEN($AG729:$AG732)-LEN(SUBSTITUTE($AG729:$AG732,"S", "")))</f>
        <v>0</v>
      </c>
      <c r="AU729" s="234">
        <f>SUMPRODUCT(LEN($M729:$AE732)-LEN(SUBSTITUTE($M729:$AE732,"F", "")))</f>
        <v>0</v>
      </c>
      <c r="AV729" s="240">
        <f>SUMPRODUCT(LEN($AH729:$AH732)-LEN(SUBSTITUTE($AH729:$AH732,"F", "")))</f>
        <v>0</v>
      </c>
      <c r="AW729" s="237">
        <f>SUMPRODUCT(LEN($AG729:$AG732)-LEN(SUBSTITUTE($AG729:$AG732,"F", "")))</f>
        <v>0</v>
      </c>
      <c r="AX729" s="234">
        <f>SUMPRODUCT(LEN($M729:$AE732)-LEN(SUBSTITUTE($M729:$AE732,"G", "")))</f>
        <v>0</v>
      </c>
      <c r="AY729" s="240">
        <f>SUMPRODUCT(LEN($AH729:$AH732)-LEN(SUBSTITUTE($AH729:$AH732,"G", "")))</f>
        <v>0</v>
      </c>
      <c r="AZ729" s="237">
        <f>SUMPRODUCT(LEN($AG729:$AG732)-LEN(SUBSTITUTE($AG729:$AG732,"G", "")))</f>
        <v>0</v>
      </c>
      <c r="BA729" s="234">
        <f>SUMPRODUCT(LEN($M729:$AE732)-LEN(SUBSTITUTE($M729:$AE732,"M", "")))</f>
        <v>0</v>
      </c>
      <c r="BB729" s="240">
        <f>SUMPRODUCT(LEN($AH729:$AH732)-LEN(SUBSTITUTE($AH729:$AH732,"M", "")))</f>
        <v>0</v>
      </c>
      <c r="BC729" s="237">
        <f>SUMPRODUCT(LEN($AG729:$AG732)-LEN(SUBSTITUTE($AG729:$AG732,"M", "")))</f>
        <v>0</v>
      </c>
      <c r="BD729" s="291">
        <f>SUMPRODUCT(LEN($AI729:$AI732)-LEN(SUBSTITUTE($AI729:$AI732,"S", "")))</f>
        <v>0</v>
      </c>
      <c r="BE729" s="294">
        <f>SUMPRODUCT(LEN($AI729:$AI732)-LEN(SUBSTITUTE($AI729:$AI732,"F", "")))</f>
        <v>0</v>
      </c>
      <c r="BF729" s="294">
        <f>SUMPRODUCT(LEN($AI729:$AI732)-LEN(SUBSTITUTE($AI729:$AI732,"G", "")))</f>
        <v>0</v>
      </c>
      <c r="BG729" s="297">
        <f>SUMPRODUCT(LEN($AI729:$AI732)-LEN(SUBSTITUTE($AI729:$AI732,"M", "")))</f>
        <v>0</v>
      </c>
    </row>
    <row r="730" spans="2:60" ht="28.15" hidden="1" customHeight="1" outlineLevel="1" collapsed="1" thickBot="1">
      <c r="B730" s="34"/>
      <c r="C730" s="266"/>
      <c r="D730" s="43"/>
      <c r="E730" s="42"/>
      <c r="F730" s="42"/>
      <c r="G730" s="41"/>
      <c r="H730" s="260"/>
      <c r="I730" s="270"/>
      <c r="J730" s="270"/>
      <c r="K730" s="270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52"/>
      <c r="AK730" s="255"/>
      <c r="AL730" s="23"/>
      <c r="AM730" s="211"/>
      <c r="AN730" s="211"/>
      <c r="AO730" s="248"/>
      <c r="AP730" s="241"/>
      <c r="AQ730" s="238"/>
      <c r="AR730" s="235"/>
      <c r="AS730" s="241"/>
      <c r="AT730" s="238"/>
      <c r="AU730" s="235"/>
      <c r="AV730" s="241"/>
      <c r="AW730" s="238"/>
      <c r="AX730" s="235"/>
      <c r="AY730" s="241"/>
      <c r="AZ730" s="238"/>
      <c r="BA730" s="235"/>
      <c r="BB730" s="241"/>
      <c r="BC730" s="238"/>
      <c r="BD730" s="292"/>
      <c r="BE730" s="295"/>
      <c r="BF730" s="295"/>
      <c r="BG730" s="298"/>
    </row>
    <row r="731" spans="2:60" ht="28.15" hidden="1" customHeight="1" outlineLevel="1" collapsed="1">
      <c r="B731" s="34"/>
      <c r="C731" s="267"/>
      <c r="D731" s="33"/>
      <c r="E731" s="32"/>
      <c r="F731" s="32"/>
      <c r="G731" s="31"/>
      <c r="H731" s="257"/>
      <c r="I731" s="271"/>
      <c r="J731" s="271"/>
      <c r="K731" s="271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52"/>
      <c r="AK731" s="255"/>
      <c r="AL731" s="23"/>
      <c r="AM731" s="211"/>
      <c r="AN731" s="211"/>
      <c r="AO731" s="248"/>
      <c r="AP731" s="241"/>
      <c r="AQ731" s="238"/>
      <c r="AR731" s="235"/>
      <c r="AS731" s="241"/>
      <c r="AT731" s="238"/>
      <c r="AU731" s="235"/>
      <c r="AV731" s="241"/>
      <c r="AW731" s="238"/>
      <c r="AX731" s="235"/>
      <c r="AY731" s="241"/>
      <c r="AZ731" s="238"/>
      <c r="BA731" s="235"/>
      <c r="BB731" s="241"/>
      <c r="BC731" s="238"/>
      <c r="BD731" s="292"/>
      <c r="BE731" s="295"/>
      <c r="BF731" s="295"/>
      <c r="BG731" s="298"/>
    </row>
    <row r="732" spans="2:60" ht="28.15" hidden="1" customHeight="1" outlineLevel="1" collapsed="1" thickBot="1">
      <c r="B732" s="34"/>
      <c r="C732" s="273"/>
      <c r="D732" s="64"/>
      <c r="E732" s="63"/>
      <c r="F732" s="63"/>
      <c r="G732" s="62"/>
      <c r="H732" s="258"/>
      <c r="I732" s="274"/>
      <c r="J732" s="274"/>
      <c r="K732" s="274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53"/>
      <c r="AK732" s="256"/>
      <c r="AL732" s="55"/>
      <c r="AM732" s="211"/>
      <c r="AN732" s="211"/>
      <c r="AO732" s="249"/>
      <c r="AP732" s="242"/>
      <c r="AQ732" s="239"/>
      <c r="AR732" s="236"/>
      <c r="AS732" s="242"/>
      <c r="AT732" s="239"/>
      <c r="AU732" s="236"/>
      <c r="AV732" s="242"/>
      <c r="AW732" s="239"/>
      <c r="AX732" s="236"/>
      <c r="AY732" s="242"/>
      <c r="AZ732" s="239"/>
      <c r="BA732" s="236"/>
      <c r="BB732" s="242"/>
      <c r="BC732" s="239"/>
      <c r="BD732" s="293"/>
      <c r="BE732" s="296"/>
      <c r="BF732" s="296"/>
      <c r="BG732" s="299"/>
    </row>
    <row r="733" spans="2:60" ht="28.15" hidden="1" customHeight="1" outlineLevel="1" collapsed="1">
      <c r="B733" s="34"/>
      <c r="C733" s="265">
        <v>3</v>
      </c>
      <c r="D733" s="54"/>
      <c r="E733" s="53"/>
      <c r="F733" s="53"/>
      <c r="G733" s="52"/>
      <c r="H733" s="259"/>
      <c r="I733" s="269"/>
      <c r="J733" s="269"/>
      <c r="K733" s="269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44"/>
      <c r="AK733" s="244"/>
      <c r="AL733" s="44"/>
      <c r="AM733" s="211"/>
      <c r="AN733" s="211"/>
      <c r="AO733" s="247">
        <f>SUMPRODUCT(LEN($M733:$AE736)-LEN(SUBSTITUTE($M733:$AE736,"A", "")))</f>
        <v>0</v>
      </c>
      <c r="AP733" s="240">
        <f>SUMPRODUCT(LEN($AH733:$AH736)-LEN(SUBSTITUTE($AH733:$AH736,"A", "")))</f>
        <v>0</v>
      </c>
      <c r="AQ733" s="237">
        <f>SUMPRODUCT(LEN($AG733:$AG736)-LEN(SUBSTITUTE($AG733:$AG736,"A", "")))</f>
        <v>0</v>
      </c>
      <c r="AR733" s="234">
        <f>SUMPRODUCT(LEN($M733:$AE736)-LEN(SUBSTITUTE($M733:$AE736,"S", "")))</f>
        <v>0</v>
      </c>
      <c r="AS733" s="240">
        <f>SUMPRODUCT(LEN($AH733:$AH736)-LEN(SUBSTITUTE($AH733:$AH736,"S", "")))</f>
        <v>0</v>
      </c>
      <c r="AT733" s="237">
        <f>SUMPRODUCT(LEN($AG733:$AG736)-LEN(SUBSTITUTE($AG733:$AG736,"S", "")))</f>
        <v>0</v>
      </c>
      <c r="AU733" s="234">
        <f>SUMPRODUCT(LEN($M733:$AE736)-LEN(SUBSTITUTE($M733:$AE736,"F", "")))</f>
        <v>0</v>
      </c>
      <c r="AV733" s="240">
        <f>SUMPRODUCT(LEN($AH733:$AH736)-LEN(SUBSTITUTE($AH733:$AH736,"F", "")))</f>
        <v>0</v>
      </c>
      <c r="AW733" s="237">
        <f>SUMPRODUCT(LEN($AG733:$AG736)-LEN(SUBSTITUTE($AG733:$AG736,"F", "")))</f>
        <v>0</v>
      </c>
      <c r="AX733" s="234">
        <f>SUMPRODUCT(LEN($M733:$AE736)-LEN(SUBSTITUTE($M733:$AE736,"G", "")))</f>
        <v>0</v>
      </c>
      <c r="AY733" s="240">
        <f>SUMPRODUCT(LEN($AH733:$AH736)-LEN(SUBSTITUTE($AH733:$AH736,"G", "")))</f>
        <v>0</v>
      </c>
      <c r="AZ733" s="237">
        <f>SUMPRODUCT(LEN($AG733:$AG736)-LEN(SUBSTITUTE($AG733:$AG736,"G", "")))</f>
        <v>0</v>
      </c>
      <c r="BA733" s="234">
        <f>SUMPRODUCT(LEN($M733:$AE736)-LEN(SUBSTITUTE($M733:$AE736,"M", "")))</f>
        <v>0</v>
      </c>
      <c r="BB733" s="240">
        <f>SUMPRODUCT(LEN($AH733:$AH736)-LEN(SUBSTITUTE($AH733:$AH736,"M", "")))</f>
        <v>0</v>
      </c>
      <c r="BC733" s="237">
        <f>SUMPRODUCT(LEN($AG733:$AG736)-LEN(SUBSTITUTE($AG733:$AG736,"M", "")))</f>
        <v>0</v>
      </c>
      <c r="BD733" s="291">
        <f>SUMPRODUCT(LEN($AI733:$AI736)-LEN(SUBSTITUTE($AI733:$AI736,"S", "")))</f>
        <v>0</v>
      </c>
      <c r="BE733" s="294">
        <f>SUMPRODUCT(LEN($AI733:$AI736)-LEN(SUBSTITUTE($AI733:$AI736,"F", "")))</f>
        <v>0</v>
      </c>
      <c r="BF733" s="294">
        <f>SUMPRODUCT(LEN($AI733:$AI736)-LEN(SUBSTITUTE($AI733:$AI736,"G", "")))</f>
        <v>0</v>
      </c>
      <c r="BG733" s="297">
        <f>SUMPRODUCT(LEN($AI733:$AI736)-LEN(SUBSTITUTE($AI733:$AI736,"M", "")))</f>
        <v>0</v>
      </c>
    </row>
    <row r="734" spans="2:60" ht="28.15" hidden="1" customHeight="1" outlineLevel="1" collapsed="1" thickBot="1">
      <c r="B734" s="34"/>
      <c r="C734" s="266"/>
      <c r="D734" s="43"/>
      <c r="E734" s="42"/>
      <c r="F734" s="42"/>
      <c r="G734" s="41"/>
      <c r="H734" s="260"/>
      <c r="I734" s="270"/>
      <c r="J734" s="270"/>
      <c r="K734" s="270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45"/>
      <c r="AK734" s="245"/>
      <c r="AL734" s="23"/>
      <c r="AM734" s="211"/>
      <c r="AN734" s="211"/>
      <c r="AO734" s="248"/>
      <c r="AP734" s="241"/>
      <c r="AQ734" s="238"/>
      <c r="AR734" s="235"/>
      <c r="AS734" s="241"/>
      <c r="AT734" s="238"/>
      <c r="AU734" s="235"/>
      <c r="AV734" s="241"/>
      <c r="AW734" s="238"/>
      <c r="AX734" s="235"/>
      <c r="AY734" s="241"/>
      <c r="AZ734" s="238"/>
      <c r="BA734" s="235"/>
      <c r="BB734" s="241"/>
      <c r="BC734" s="238"/>
      <c r="BD734" s="292"/>
      <c r="BE734" s="295"/>
      <c r="BF734" s="295"/>
      <c r="BG734" s="298"/>
    </row>
    <row r="735" spans="2:60" ht="28.15" hidden="1" customHeight="1" outlineLevel="1" collapsed="1">
      <c r="B735" s="34"/>
      <c r="C735" s="267"/>
      <c r="D735" s="33"/>
      <c r="E735" s="32"/>
      <c r="F735" s="32"/>
      <c r="G735" s="31"/>
      <c r="H735" s="257"/>
      <c r="I735" s="271"/>
      <c r="J735" s="271"/>
      <c r="K735" s="271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45"/>
      <c r="AK735" s="245"/>
      <c r="AL735" s="23"/>
      <c r="AM735" s="211"/>
      <c r="AN735" s="211"/>
      <c r="AO735" s="248"/>
      <c r="AP735" s="241"/>
      <c r="AQ735" s="238"/>
      <c r="AR735" s="235"/>
      <c r="AS735" s="241"/>
      <c r="AT735" s="238"/>
      <c r="AU735" s="235"/>
      <c r="AV735" s="241"/>
      <c r="AW735" s="238"/>
      <c r="AX735" s="235"/>
      <c r="AY735" s="241"/>
      <c r="AZ735" s="238"/>
      <c r="BA735" s="235"/>
      <c r="BB735" s="241"/>
      <c r="BC735" s="238"/>
      <c r="BD735" s="292"/>
      <c r="BE735" s="295"/>
      <c r="BF735" s="295"/>
      <c r="BG735" s="298"/>
    </row>
    <row r="736" spans="2:60" ht="28.15" hidden="1" customHeight="1" outlineLevel="1" collapsed="1" thickBot="1">
      <c r="B736" s="22"/>
      <c r="C736" s="268"/>
      <c r="D736" s="21"/>
      <c r="E736" s="20"/>
      <c r="F736" s="20"/>
      <c r="G736" s="19"/>
      <c r="H736" s="258"/>
      <c r="I736" s="272"/>
      <c r="J736" s="272"/>
      <c r="K736" s="27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46"/>
      <c r="AK736" s="246"/>
      <c r="AL736" s="11"/>
      <c r="AM736" s="211"/>
      <c r="AN736" s="211"/>
      <c r="AO736" s="249"/>
      <c r="AP736" s="242"/>
      <c r="AQ736" s="239"/>
      <c r="AR736" s="236"/>
      <c r="AS736" s="242"/>
      <c r="AT736" s="239"/>
      <c r="AU736" s="236"/>
      <c r="AV736" s="242"/>
      <c r="AW736" s="239"/>
      <c r="AX736" s="236"/>
      <c r="AY736" s="242"/>
      <c r="AZ736" s="239"/>
      <c r="BA736" s="236"/>
      <c r="BB736" s="242"/>
      <c r="BC736" s="239"/>
      <c r="BD736" s="293"/>
      <c r="BE736" s="296"/>
      <c r="BF736" s="296"/>
      <c r="BG736" s="299"/>
    </row>
    <row r="737" spans="2:60" ht="85.9" hidden="1" customHeight="1" collapsed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29" t="s">
        <v>287</v>
      </c>
      <c r="M737" s="278"/>
      <c r="N737" s="229" t="s">
        <v>286</v>
      </c>
      <c r="O737" s="278"/>
      <c r="P737" s="229" t="s">
        <v>286</v>
      </c>
      <c r="Q737" s="230"/>
      <c r="R737" s="229" t="s">
        <v>286</v>
      </c>
      <c r="S737" s="230"/>
      <c r="T737" s="229" t="s">
        <v>286</v>
      </c>
      <c r="U737" s="230"/>
      <c r="V737" s="229" t="s">
        <v>286</v>
      </c>
      <c r="W737" s="230"/>
      <c r="X737" s="229" t="s">
        <v>286</v>
      </c>
      <c r="Y737" s="230"/>
      <c r="Z737" s="229" t="s">
        <v>286</v>
      </c>
      <c r="AA737" s="230"/>
      <c r="AB737" s="229" t="s">
        <v>286</v>
      </c>
      <c r="AC737" s="230"/>
      <c r="AD737" s="229" t="s">
        <v>286</v>
      </c>
      <c r="AE737" s="230"/>
      <c r="AF737" s="243" t="s">
        <v>285</v>
      </c>
      <c r="AG737" s="230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75"/>
      <c r="F738" s="276"/>
      <c r="G738" s="277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 outlineLevel="1">
      <c r="B739" s="34"/>
      <c r="C739" s="265">
        <v>1</v>
      </c>
      <c r="D739" s="54"/>
      <c r="E739" s="53"/>
      <c r="F739" s="53"/>
      <c r="G739" s="52"/>
      <c r="H739" s="259"/>
      <c r="I739" s="269"/>
      <c r="J739" s="269"/>
      <c r="K739" s="269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44"/>
      <c r="AK739" s="244"/>
      <c r="AL739" s="44"/>
      <c r="AM739" s="211"/>
      <c r="AN739" s="211"/>
      <c r="AO739" s="247">
        <f>SUMPRODUCT(LEN($M739:$AE742)-LEN(SUBSTITUTE($M739:$AE742,"A", "")))</f>
        <v>0</v>
      </c>
      <c r="AP739" s="240">
        <f>SUMPRODUCT(LEN($AH739:$AH742)-LEN(SUBSTITUTE($AH739:$AH742,"A", "")))</f>
        <v>0</v>
      </c>
      <c r="AQ739" s="237">
        <f>SUMPRODUCT(LEN($AG739:$AG742)-LEN(SUBSTITUTE($AG739:$AG742,"A", "")))</f>
        <v>0</v>
      </c>
      <c r="AR739" s="234">
        <f>SUMPRODUCT(LEN($M739:$AE742)-LEN(SUBSTITUTE($M739:$AE742,"S", "")))</f>
        <v>0</v>
      </c>
      <c r="AS739" s="240">
        <f>SUMPRODUCT(LEN($AH739:$AH742)-LEN(SUBSTITUTE($AH739:$AH742,"S", "")))</f>
        <v>0</v>
      </c>
      <c r="AT739" s="237">
        <f>SUMPRODUCT(LEN($AG739:$AG742)-LEN(SUBSTITUTE($AG739:$AG742,"S", "")))</f>
        <v>0</v>
      </c>
      <c r="AU739" s="234">
        <f>SUMPRODUCT(LEN($M739:$AE742)-LEN(SUBSTITUTE($M739:$AE742,"F", "")))</f>
        <v>0</v>
      </c>
      <c r="AV739" s="240">
        <f>SUMPRODUCT(LEN($AH739:$AH742)-LEN(SUBSTITUTE($AH739:$AH742,"F", "")))</f>
        <v>0</v>
      </c>
      <c r="AW739" s="237">
        <f>SUMPRODUCT(LEN($AG739:$AG742)-LEN(SUBSTITUTE($AG739:$AG742,"F", "")))</f>
        <v>0</v>
      </c>
      <c r="AX739" s="234">
        <f>SUMPRODUCT(LEN($M739:$AE742)-LEN(SUBSTITUTE($M739:$AE742,"G", "")))</f>
        <v>0</v>
      </c>
      <c r="AY739" s="240">
        <f>SUMPRODUCT(LEN($AH739:$AH742)-LEN(SUBSTITUTE($AH739:$AH742,"G", "")))</f>
        <v>0</v>
      </c>
      <c r="AZ739" s="237">
        <f>SUMPRODUCT(LEN($AG739:$AG742)-LEN(SUBSTITUTE($AG739:$AG742,"G", "")))</f>
        <v>0</v>
      </c>
      <c r="BA739" s="234">
        <f>SUMPRODUCT(LEN($M739:$AE742)-LEN(SUBSTITUTE($M739:$AE742,"M", "")))</f>
        <v>0</v>
      </c>
      <c r="BB739" s="240">
        <f>SUMPRODUCT(LEN($AH739:$AH742)-LEN(SUBSTITUTE($AH739:$AH742,"M", "")))</f>
        <v>0</v>
      </c>
      <c r="BC739" s="237">
        <f>SUMPRODUCT(LEN($AG739:$AG742)-LEN(SUBSTITUTE($AG739:$AG742,"M", "")))</f>
        <v>0</v>
      </c>
      <c r="BD739" s="291">
        <f>SUMPRODUCT(LEN($AI739:$AI742)-LEN(SUBSTITUTE($AI739:$AI742,"S", "")))</f>
        <v>0</v>
      </c>
      <c r="BE739" s="294">
        <f>SUMPRODUCT(LEN($AI739:$AI742)-LEN(SUBSTITUTE($AI739:$AI742,"F", "")))</f>
        <v>0</v>
      </c>
      <c r="BF739" s="294">
        <f>SUMPRODUCT(LEN($AI739:$AI742)-LEN(SUBSTITUTE($AI739:$AI742,"G", "")))</f>
        <v>0</v>
      </c>
      <c r="BG739" s="297">
        <f>SUMPRODUCT(LEN($AI739:$AI742)-LEN(SUBSTITUTE($AI739:$AI742,"M", "")))</f>
        <v>0</v>
      </c>
    </row>
    <row r="740" spans="2:60" ht="28.15" hidden="1" customHeight="1" outlineLevel="1" collapsed="1" thickBot="1">
      <c r="B740" s="34"/>
      <c r="C740" s="266"/>
      <c r="D740" s="43"/>
      <c r="E740" s="42"/>
      <c r="F740" s="42"/>
      <c r="G740" s="41"/>
      <c r="H740" s="260"/>
      <c r="I740" s="270"/>
      <c r="J740" s="270"/>
      <c r="K740" s="270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45"/>
      <c r="AK740" s="245"/>
      <c r="AL740" s="23"/>
      <c r="AM740" s="211"/>
      <c r="AN740" s="211"/>
      <c r="AO740" s="248"/>
      <c r="AP740" s="241"/>
      <c r="AQ740" s="238"/>
      <c r="AR740" s="235"/>
      <c r="AS740" s="241"/>
      <c r="AT740" s="238"/>
      <c r="AU740" s="235"/>
      <c r="AV740" s="241"/>
      <c r="AW740" s="238"/>
      <c r="AX740" s="235"/>
      <c r="AY740" s="241"/>
      <c r="AZ740" s="238"/>
      <c r="BA740" s="235"/>
      <c r="BB740" s="241"/>
      <c r="BC740" s="238"/>
      <c r="BD740" s="292"/>
      <c r="BE740" s="295"/>
      <c r="BF740" s="295"/>
      <c r="BG740" s="298"/>
    </row>
    <row r="741" spans="2:60" ht="28.15" hidden="1" customHeight="1" outlineLevel="1" collapsed="1">
      <c r="B741" s="34"/>
      <c r="C741" s="267"/>
      <c r="D741" s="33"/>
      <c r="E741" s="32"/>
      <c r="F741" s="32"/>
      <c r="G741" s="31"/>
      <c r="H741" s="257"/>
      <c r="I741" s="271"/>
      <c r="J741" s="271"/>
      <c r="K741" s="271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45"/>
      <c r="AK741" s="245"/>
      <c r="AL741" s="23"/>
      <c r="AM741" s="211"/>
      <c r="AN741" s="211"/>
      <c r="AO741" s="248"/>
      <c r="AP741" s="241"/>
      <c r="AQ741" s="238"/>
      <c r="AR741" s="235"/>
      <c r="AS741" s="241"/>
      <c r="AT741" s="238"/>
      <c r="AU741" s="235"/>
      <c r="AV741" s="241"/>
      <c r="AW741" s="238"/>
      <c r="AX741" s="235"/>
      <c r="AY741" s="241"/>
      <c r="AZ741" s="238"/>
      <c r="BA741" s="235"/>
      <c r="BB741" s="241"/>
      <c r="BC741" s="238"/>
      <c r="BD741" s="292"/>
      <c r="BE741" s="295"/>
      <c r="BF741" s="295"/>
      <c r="BG741" s="298"/>
    </row>
    <row r="742" spans="2:60" ht="28.15" hidden="1" customHeight="1" outlineLevel="1" collapsed="1" thickBot="1">
      <c r="B742" s="34"/>
      <c r="C742" s="273"/>
      <c r="D742" s="64"/>
      <c r="E742" s="63"/>
      <c r="F742" s="63"/>
      <c r="G742" s="62"/>
      <c r="H742" s="258"/>
      <c r="I742" s="274"/>
      <c r="J742" s="274"/>
      <c r="K742" s="274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50"/>
      <c r="AK742" s="250"/>
      <c r="AL742" s="55"/>
      <c r="AM742" s="211"/>
      <c r="AN742" s="211"/>
      <c r="AO742" s="249"/>
      <c r="AP742" s="242"/>
      <c r="AQ742" s="239"/>
      <c r="AR742" s="236"/>
      <c r="AS742" s="242"/>
      <c r="AT742" s="239"/>
      <c r="AU742" s="236"/>
      <c r="AV742" s="242"/>
      <c r="AW742" s="239"/>
      <c r="AX742" s="236"/>
      <c r="AY742" s="242"/>
      <c r="AZ742" s="239"/>
      <c r="BA742" s="236"/>
      <c r="BB742" s="242"/>
      <c r="BC742" s="239"/>
      <c r="BD742" s="293"/>
      <c r="BE742" s="296"/>
      <c r="BF742" s="296"/>
      <c r="BG742" s="299"/>
    </row>
    <row r="743" spans="2:60" ht="28.15" hidden="1" customHeight="1" outlineLevel="1" collapsed="1">
      <c r="B743" s="34"/>
      <c r="C743" s="265">
        <v>2</v>
      </c>
      <c r="D743" s="54"/>
      <c r="E743" s="53"/>
      <c r="F743" s="53"/>
      <c r="G743" s="52"/>
      <c r="H743" s="259"/>
      <c r="I743" s="269"/>
      <c r="J743" s="269"/>
      <c r="K743" s="269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51"/>
      <c r="AK743" s="254"/>
      <c r="AL743" s="44"/>
      <c r="AM743" s="211"/>
      <c r="AN743" s="211"/>
      <c r="AO743" s="247">
        <f>SUMPRODUCT(LEN($M743:$AE746)-LEN(SUBSTITUTE($M743:$AE746,"A", "")))</f>
        <v>0</v>
      </c>
      <c r="AP743" s="240">
        <f>SUMPRODUCT(LEN($AH743:$AH746)-LEN(SUBSTITUTE($AH743:$AH746,"A", "")))</f>
        <v>0</v>
      </c>
      <c r="AQ743" s="237">
        <f>SUMPRODUCT(LEN($AG743:$AG746)-LEN(SUBSTITUTE($AG743:$AG746,"A", "")))</f>
        <v>0</v>
      </c>
      <c r="AR743" s="234">
        <f>SUMPRODUCT(LEN($M743:$AE746)-LEN(SUBSTITUTE($M743:$AE746,"S", "")))</f>
        <v>0</v>
      </c>
      <c r="AS743" s="240">
        <f>SUMPRODUCT(LEN($AH743:$AH746)-LEN(SUBSTITUTE($AH743:$AH746,"S", "")))</f>
        <v>0</v>
      </c>
      <c r="AT743" s="237">
        <f>SUMPRODUCT(LEN($AG743:$AG746)-LEN(SUBSTITUTE($AG743:$AG746,"S", "")))</f>
        <v>0</v>
      </c>
      <c r="AU743" s="234">
        <f>SUMPRODUCT(LEN($M743:$AE746)-LEN(SUBSTITUTE($M743:$AE746,"F", "")))</f>
        <v>0</v>
      </c>
      <c r="AV743" s="240">
        <f>SUMPRODUCT(LEN($AH743:$AH746)-LEN(SUBSTITUTE($AH743:$AH746,"F", "")))</f>
        <v>0</v>
      </c>
      <c r="AW743" s="237">
        <f>SUMPRODUCT(LEN($AG743:$AG746)-LEN(SUBSTITUTE($AG743:$AG746,"F", "")))</f>
        <v>0</v>
      </c>
      <c r="AX743" s="234">
        <f>SUMPRODUCT(LEN($M743:$AE746)-LEN(SUBSTITUTE($M743:$AE746,"G", "")))</f>
        <v>0</v>
      </c>
      <c r="AY743" s="240">
        <f>SUMPRODUCT(LEN($AH743:$AH746)-LEN(SUBSTITUTE($AH743:$AH746,"G", "")))</f>
        <v>0</v>
      </c>
      <c r="AZ743" s="237">
        <f>SUMPRODUCT(LEN($AG743:$AG746)-LEN(SUBSTITUTE($AG743:$AG746,"G", "")))</f>
        <v>0</v>
      </c>
      <c r="BA743" s="234">
        <f>SUMPRODUCT(LEN($M743:$AE746)-LEN(SUBSTITUTE($M743:$AE746,"M", "")))</f>
        <v>0</v>
      </c>
      <c r="BB743" s="240">
        <f>SUMPRODUCT(LEN($AH743:$AH746)-LEN(SUBSTITUTE($AH743:$AH746,"M", "")))</f>
        <v>0</v>
      </c>
      <c r="BC743" s="237">
        <f>SUMPRODUCT(LEN($AG743:$AG746)-LEN(SUBSTITUTE($AG743:$AG746,"M", "")))</f>
        <v>0</v>
      </c>
      <c r="BD743" s="291">
        <f>SUMPRODUCT(LEN($AI743:$AI746)-LEN(SUBSTITUTE($AI743:$AI746,"S", "")))</f>
        <v>0</v>
      </c>
      <c r="BE743" s="294">
        <f>SUMPRODUCT(LEN($AI743:$AI746)-LEN(SUBSTITUTE($AI743:$AI746,"F", "")))</f>
        <v>0</v>
      </c>
      <c r="BF743" s="294">
        <f>SUMPRODUCT(LEN($AI743:$AI746)-LEN(SUBSTITUTE($AI743:$AI746,"G", "")))</f>
        <v>0</v>
      </c>
      <c r="BG743" s="297">
        <f>SUMPRODUCT(LEN($AI743:$AI746)-LEN(SUBSTITUTE($AI743:$AI746,"M", "")))</f>
        <v>0</v>
      </c>
    </row>
    <row r="744" spans="2:60" ht="28.15" hidden="1" customHeight="1" outlineLevel="1" collapsed="1" thickBot="1">
      <c r="B744" s="34"/>
      <c r="C744" s="266"/>
      <c r="D744" s="43"/>
      <c r="E744" s="42"/>
      <c r="F744" s="42"/>
      <c r="G744" s="41"/>
      <c r="H744" s="260"/>
      <c r="I744" s="270"/>
      <c r="J744" s="270"/>
      <c r="K744" s="270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52"/>
      <c r="AK744" s="255"/>
      <c r="AL744" s="23"/>
      <c r="AM744" s="211"/>
      <c r="AN744" s="211"/>
      <c r="AO744" s="248"/>
      <c r="AP744" s="241"/>
      <c r="AQ744" s="238"/>
      <c r="AR744" s="235"/>
      <c r="AS744" s="241"/>
      <c r="AT744" s="238"/>
      <c r="AU744" s="235"/>
      <c r="AV744" s="241"/>
      <c r="AW744" s="238"/>
      <c r="AX744" s="235"/>
      <c r="AY744" s="241"/>
      <c r="AZ744" s="238"/>
      <c r="BA744" s="235"/>
      <c r="BB744" s="241"/>
      <c r="BC744" s="238"/>
      <c r="BD744" s="292"/>
      <c r="BE744" s="295"/>
      <c r="BF744" s="295"/>
      <c r="BG744" s="298"/>
    </row>
    <row r="745" spans="2:60" ht="28.15" hidden="1" customHeight="1" outlineLevel="1" collapsed="1">
      <c r="B745" s="34"/>
      <c r="C745" s="267"/>
      <c r="D745" s="33"/>
      <c r="E745" s="32"/>
      <c r="F745" s="32"/>
      <c r="G745" s="31"/>
      <c r="H745" s="257"/>
      <c r="I745" s="271"/>
      <c r="J745" s="271"/>
      <c r="K745" s="271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52"/>
      <c r="AK745" s="255"/>
      <c r="AL745" s="23"/>
      <c r="AM745" s="211"/>
      <c r="AN745" s="211"/>
      <c r="AO745" s="248"/>
      <c r="AP745" s="241"/>
      <c r="AQ745" s="238"/>
      <c r="AR745" s="235"/>
      <c r="AS745" s="241"/>
      <c r="AT745" s="238"/>
      <c r="AU745" s="235"/>
      <c r="AV745" s="241"/>
      <c r="AW745" s="238"/>
      <c r="AX745" s="235"/>
      <c r="AY745" s="241"/>
      <c r="AZ745" s="238"/>
      <c r="BA745" s="235"/>
      <c r="BB745" s="241"/>
      <c r="BC745" s="238"/>
      <c r="BD745" s="292"/>
      <c r="BE745" s="295"/>
      <c r="BF745" s="295"/>
      <c r="BG745" s="298"/>
    </row>
    <row r="746" spans="2:60" ht="28.15" hidden="1" customHeight="1" outlineLevel="1" collapsed="1" thickBot="1">
      <c r="B746" s="34"/>
      <c r="C746" s="273"/>
      <c r="D746" s="64"/>
      <c r="E746" s="63"/>
      <c r="F746" s="63"/>
      <c r="G746" s="62"/>
      <c r="H746" s="258"/>
      <c r="I746" s="274"/>
      <c r="J746" s="274"/>
      <c r="K746" s="274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53"/>
      <c r="AK746" s="256"/>
      <c r="AL746" s="55"/>
      <c r="AM746" s="211"/>
      <c r="AN746" s="211"/>
      <c r="AO746" s="249"/>
      <c r="AP746" s="242"/>
      <c r="AQ746" s="239"/>
      <c r="AR746" s="236"/>
      <c r="AS746" s="242"/>
      <c r="AT746" s="239"/>
      <c r="AU746" s="236"/>
      <c r="AV746" s="242"/>
      <c r="AW746" s="239"/>
      <c r="AX746" s="236"/>
      <c r="AY746" s="242"/>
      <c r="AZ746" s="239"/>
      <c r="BA746" s="236"/>
      <c r="BB746" s="242"/>
      <c r="BC746" s="239"/>
      <c r="BD746" s="293"/>
      <c r="BE746" s="296"/>
      <c r="BF746" s="296"/>
      <c r="BG746" s="299"/>
    </row>
    <row r="747" spans="2:60" ht="28.15" hidden="1" customHeight="1" outlineLevel="1" collapsed="1">
      <c r="B747" s="34"/>
      <c r="C747" s="265">
        <v>3</v>
      </c>
      <c r="D747" s="54"/>
      <c r="E747" s="53"/>
      <c r="F747" s="53"/>
      <c r="G747" s="52"/>
      <c r="H747" s="259"/>
      <c r="I747" s="269"/>
      <c r="J747" s="269"/>
      <c r="K747" s="269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44"/>
      <c r="AK747" s="244"/>
      <c r="AL747" s="44"/>
      <c r="AM747" s="211"/>
      <c r="AN747" s="211"/>
      <c r="AO747" s="247">
        <f>SUMPRODUCT(LEN($M747:$AE750)-LEN(SUBSTITUTE($M747:$AE750,"A", "")))</f>
        <v>0</v>
      </c>
      <c r="AP747" s="240">
        <f>SUMPRODUCT(LEN($AH747:$AH750)-LEN(SUBSTITUTE($AH747:$AH750,"A", "")))</f>
        <v>0</v>
      </c>
      <c r="AQ747" s="237">
        <f>SUMPRODUCT(LEN($AG747:$AG750)-LEN(SUBSTITUTE($AG747:$AG750,"A", "")))</f>
        <v>0</v>
      </c>
      <c r="AR747" s="234">
        <f>SUMPRODUCT(LEN($M747:$AE750)-LEN(SUBSTITUTE($M747:$AE750,"S", "")))</f>
        <v>0</v>
      </c>
      <c r="AS747" s="240">
        <f>SUMPRODUCT(LEN($AH747:$AH750)-LEN(SUBSTITUTE($AH747:$AH750,"S", "")))</f>
        <v>0</v>
      </c>
      <c r="AT747" s="237">
        <f>SUMPRODUCT(LEN($AG747:$AG750)-LEN(SUBSTITUTE($AG747:$AG750,"S", "")))</f>
        <v>0</v>
      </c>
      <c r="AU747" s="234">
        <f>SUMPRODUCT(LEN($M747:$AE750)-LEN(SUBSTITUTE($M747:$AE750,"F", "")))</f>
        <v>0</v>
      </c>
      <c r="AV747" s="240">
        <f>SUMPRODUCT(LEN($AH747:$AH750)-LEN(SUBSTITUTE($AH747:$AH750,"F", "")))</f>
        <v>0</v>
      </c>
      <c r="AW747" s="237">
        <f>SUMPRODUCT(LEN($AG747:$AG750)-LEN(SUBSTITUTE($AG747:$AG750,"F", "")))</f>
        <v>0</v>
      </c>
      <c r="AX747" s="234">
        <f>SUMPRODUCT(LEN($M747:$AE750)-LEN(SUBSTITUTE($M747:$AE750,"G", "")))</f>
        <v>0</v>
      </c>
      <c r="AY747" s="240">
        <f>SUMPRODUCT(LEN($AH747:$AH750)-LEN(SUBSTITUTE($AH747:$AH750,"G", "")))</f>
        <v>0</v>
      </c>
      <c r="AZ747" s="237">
        <f>SUMPRODUCT(LEN($AG747:$AG750)-LEN(SUBSTITUTE($AG747:$AG750,"G", "")))</f>
        <v>0</v>
      </c>
      <c r="BA747" s="234">
        <f>SUMPRODUCT(LEN($M747:$AE750)-LEN(SUBSTITUTE($M747:$AE750,"M", "")))</f>
        <v>0</v>
      </c>
      <c r="BB747" s="240">
        <f>SUMPRODUCT(LEN($AH747:$AH750)-LEN(SUBSTITUTE($AH747:$AH750,"M", "")))</f>
        <v>0</v>
      </c>
      <c r="BC747" s="237">
        <f>SUMPRODUCT(LEN($AG747:$AG750)-LEN(SUBSTITUTE($AG747:$AG750,"M", "")))</f>
        <v>0</v>
      </c>
      <c r="BD747" s="291">
        <f>SUMPRODUCT(LEN($AI747:$AI750)-LEN(SUBSTITUTE($AI747:$AI750,"S", "")))</f>
        <v>0</v>
      </c>
      <c r="BE747" s="294">
        <f>SUMPRODUCT(LEN($AI747:$AI750)-LEN(SUBSTITUTE($AI747:$AI750,"F", "")))</f>
        <v>0</v>
      </c>
      <c r="BF747" s="294">
        <f>SUMPRODUCT(LEN($AI747:$AI750)-LEN(SUBSTITUTE($AI747:$AI750,"G", "")))</f>
        <v>0</v>
      </c>
      <c r="BG747" s="297">
        <f>SUMPRODUCT(LEN($AI747:$AI750)-LEN(SUBSTITUTE($AI747:$AI750,"M", "")))</f>
        <v>0</v>
      </c>
    </row>
    <row r="748" spans="2:60" ht="28.15" hidden="1" customHeight="1" outlineLevel="1" collapsed="1" thickBot="1">
      <c r="B748" s="34"/>
      <c r="C748" s="266"/>
      <c r="D748" s="43"/>
      <c r="E748" s="42"/>
      <c r="F748" s="42"/>
      <c r="G748" s="41"/>
      <c r="H748" s="260"/>
      <c r="I748" s="270"/>
      <c r="J748" s="270"/>
      <c r="K748" s="270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45"/>
      <c r="AK748" s="245"/>
      <c r="AL748" s="23"/>
      <c r="AM748" s="211"/>
      <c r="AN748" s="211"/>
      <c r="AO748" s="248"/>
      <c r="AP748" s="241"/>
      <c r="AQ748" s="238"/>
      <c r="AR748" s="235"/>
      <c r="AS748" s="241"/>
      <c r="AT748" s="238"/>
      <c r="AU748" s="235"/>
      <c r="AV748" s="241"/>
      <c r="AW748" s="238"/>
      <c r="AX748" s="235"/>
      <c r="AY748" s="241"/>
      <c r="AZ748" s="238"/>
      <c r="BA748" s="235"/>
      <c r="BB748" s="241"/>
      <c r="BC748" s="238"/>
      <c r="BD748" s="292"/>
      <c r="BE748" s="295"/>
      <c r="BF748" s="295"/>
      <c r="BG748" s="298"/>
    </row>
    <row r="749" spans="2:60" ht="28.15" hidden="1" customHeight="1" outlineLevel="1" collapsed="1">
      <c r="B749" s="34"/>
      <c r="C749" s="267"/>
      <c r="D749" s="33"/>
      <c r="E749" s="32"/>
      <c r="F749" s="32"/>
      <c r="G749" s="31"/>
      <c r="H749" s="257"/>
      <c r="I749" s="271"/>
      <c r="J749" s="271"/>
      <c r="K749" s="271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45"/>
      <c r="AK749" s="245"/>
      <c r="AL749" s="23"/>
      <c r="AM749" s="211"/>
      <c r="AN749" s="211"/>
      <c r="AO749" s="248"/>
      <c r="AP749" s="241"/>
      <c r="AQ749" s="238"/>
      <c r="AR749" s="235"/>
      <c r="AS749" s="241"/>
      <c r="AT749" s="238"/>
      <c r="AU749" s="235"/>
      <c r="AV749" s="241"/>
      <c r="AW749" s="238"/>
      <c r="AX749" s="235"/>
      <c r="AY749" s="241"/>
      <c r="AZ749" s="238"/>
      <c r="BA749" s="235"/>
      <c r="BB749" s="241"/>
      <c r="BC749" s="238"/>
      <c r="BD749" s="292"/>
      <c r="BE749" s="295"/>
      <c r="BF749" s="295"/>
      <c r="BG749" s="298"/>
    </row>
    <row r="750" spans="2:60" ht="28.15" hidden="1" customHeight="1" outlineLevel="1" collapsed="1" thickBot="1">
      <c r="B750" s="22"/>
      <c r="C750" s="268"/>
      <c r="D750" s="21"/>
      <c r="E750" s="20"/>
      <c r="F750" s="20"/>
      <c r="G750" s="19"/>
      <c r="H750" s="258"/>
      <c r="I750" s="272"/>
      <c r="J750" s="272"/>
      <c r="K750" s="27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46"/>
      <c r="AK750" s="246"/>
      <c r="AL750" s="11"/>
      <c r="AM750" s="211"/>
      <c r="AN750" s="211"/>
      <c r="AO750" s="249"/>
      <c r="AP750" s="242"/>
      <c r="AQ750" s="239"/>
      <c r="AR750" s="236"/>
      <c r="AS750" s="242"/>
      <c r="AT750" s="239"/>
      <c r="AU750" s="236"/>
      <c r="AV750" s="242"/>
      <c r="AW750" s="239"/>
      <c r="AX750" s="236"/>
      <c r="AY750" s="242"/>
      <c r="AZ750" s="239"/>
      <c r="BA750" s="236"/>
      <c r="BB750" s="242"/>
      <c r="BC750" s="239"/>
      <c r="BD750" s="293"/>
      <c r="BE750" s="296"/>
      <c r="BF750" s="296"/>
      <c r="BG750" s="299"/>
    </row>
    <row r="751" spans="2:60" ht="85.9" hidden="1" customHeight="1" collapsed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29" t="s">
        <v>287</v>
      </c>
      <c r="M751" s="278"/>
      <c r="N751" s="229" t="s">
        <v>286</v>
      </c>
      <c r="O751" s="278"/>
      <c r="P751" s="229" t="s">
        <v>286</v>
      </c>
      <c r="Q751" s="230"/>
      <c r="R751" s="229" t="s">
        <v>286</v>
      </c>
      <c r="S751" s="230"/>
      <c r="T751" s="229" t="s">
        <v>286</v>
      </c>
      <c r="U751" s="230"/>
      <c r="V751" s="229" t="s">
        <v>286</v>
      </c>
      <c r="W751" s="230"/>
      <c r="X751" s="229" t="s">
        <v>286</v>
      </c>
      <c r="Y751" s="230"/>
      <c r="Z751" s="229" t="s">
        <v>286</v>
      </c>
      <c r="AA751" s="230"/>
      <c r="AB751" s="229" t="s">
        <v>286</v>
      </c>
      <c r="AC751" s="230"/>
      <c r="AD751" s="229" t="s">
        <v>286</v>
      </c>
      <c r="AE751" s="230"/>
      <c r="AF751" s="243" t="s">
        <v>285</v>
      </c>
      <c r="AG751" s="230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75"/>
      <c r="F752" s="276"/>
      <c r="G752" s="277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 outlineLevel="1">
      <c r="B753" s="34"/>
      <c r="C753" s="265">
        <v>1</v>
      </c>
      <c r="D753" s="54"/>
      <c r="E753" s="53"/>
      <c r="F753" s="53"/>
      <c r="G753" s="52"/>
      <c r="H753" s="259"/>
      <c r="I753" s="269"/>
      <c r="J753" s="269"/>
      <c r="K753" s="269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44"/>
      <c r="AK753" s="244"/>
      <c r="AL753" s="44"/>
      <c r="AM753" s="211"/>
      <c r="AN753" s="211"/>
      <c r="AO753" s="247">
        <f>SUMPRODUCT(LEN($M753:$AE756)-LEN(SUBSTITUTE($M753:$AE756,"A", "")))</f>
        <v>0</v>
      </c>
      <c r="AP753" s="240">
        <f>SUMPRODUCT(LEN($AH753:$AH756)-LEN(SUBSTITUTE($AH753:$AH756,"A", "")))</f>
        <v>0</v>
      </c>
      <c r="AQ753" s="237">
        <f>SUMPRODUCT(LEN($AG753:$AG756)-LEN(SUBSTITUTE($AG753:$AG756,"A", "")))</f>
        <v>0</v>
      </c>
      <c r="AR753" s="234">
        <f>SUMPRODUCT(LEN($M753:$AE756)-LEN(SUBSTITUTE($M753:$AE756,"S", "")))</f>
        <v>0</v>
      </c>
      <c r="AS753" s="240">
        <f>SUMPRODUCT(LEN($AH753:$AH756)-LEN(SUBSTITUTE($AH753:$AH756,"S", "")))</f>
        <v>0</v>
      </c>
      <c r="AT753" s="237">
        <f>SUMPRODUCT(LEN($AG753:$AG756)-LEN(SUBSTITUTE($AG753:$AG756,"S", "")))</f>
        <v>0</v>
      </c>
      <c r="AU753" s="234">
        <f>SUMPRODUCT(LEN($M753:$AE756)-LEN(SUBSTITUTE($M753:$AE756,"F", "")))</f>
        <v>0</v>
      </c>
      <c r="AV753" s="240">
        <f>SUMPRODUCT(LEN($AH753:$AH756)-LEN(SUBSTITUTE($AH753:$AH756,"F", "")))</f>
        <v>0</v>
      </c>
      <c r="AW753" s="237">
        <f>SUMPRODUCT(LEN($AG753:$AG756)-LEN(SUBSTITUTE($AG753:$AG756,"F", "")))</f>
        <v>0</v>
      </c>
      <c r="AX753" s="234">
        <f>SUMPRODUCT(LEN($M753:$AE756)-LEN(SUBSTITUTE($M753:$AE756,"G", "")))</f>
        <v>0</v>
      </c>
      <c r="AY753" s="240">
        <f>SUMPRODUCT(LEN($AH753:$AH756)-LEN(SUBSTITUTE($AH753:$AH756,"G", "")))</f>
        <v>0</v>
      </c>
      <c r="AZ753" s="237">
        <f>SUMPRODUCT(LEN($AG753:$AG756)-LEN(SUBSTITUTE($AG753:$AG756,"G", "")))</f>
        <v>0</v>
      </c>
      <c r="BA753" s="234">
        <f>SUMPRODUCT(LEN($M753:$AE756)-LEN(SUBSTITUTE($M753:$AE756,"M", "")))</f>
        <v>0</v>
      </c>
      <c r="BB753" s="240">
        <f>SUMPRODUCT(LEN($AH753:$AH756)-LEN(SUBSTITUTE($AH753:$AH756,"M", "")))</f>
        <v>0</v>
      </c>
      <c r="BC753" s="237">
        <f>SUMPRODUCT(LEN($AG753:$AG756)-LEN(SUBSTITUTE($AG753:$AG756,"M", "")))</f>
        <v>0</v>
      </c>
      <c r="BD753" s="291">
        <f>SUMPRODUCT(LEN($AI753:$AI756)-LEN(SUBSTITUTE($AI753:$AI756,"S", "")))</f>
        <v>0</v>
      </c>
      <c r="BE753" s="294">
        <f>SUMPRODUCT(LEN($AI753:$AI756)-LEN(SUBSTITUTE($AI753:$AI756,"F", "")))</f>
        <v>0</v>
      </c>
      <c r="BF753" s="294">
        <f>SUMPRODUCT(LEN($AI753:$AI756)-LEN(SUBSTITUTE($AI753:$AI756,"G", "")))</f>
        <v>0</v>
      </c>
      <c r="BG753" s="297">
        <f>SUMPRODUCT(LEN($AI753:$AI756)-LEN(SUBSTITUTE($AI753:$AI756,"M", "")))</f>
        <v>0</v>
      </c>
    </row>
    <row r="754" spans="2:60" ht="28.15" hidden="1" customHeight="1" outlineLevel="1" collapsed="1" thickBot="1">
      <c r="B754" s="34"/>
      <c r="C754" s="266"/>
      <c r="D754" s="43"/>
      <c r="E754" s="42"/>
      <c r="F754" s="42"/>
      <c r="G754" s="41"/>
      <c r="H754" s="260"/>
      <c r="I754" s="270"/>
      <c r="J754" s="270"/>
      <c r="K754" s="270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45"/>
      <c r="AK754" s="245"/>
      <c r="AL754" s="23"/>
      <c r="AM754" s="211"/>
      <c r="AN754" s="211"/>
      <c r="AO754" s="248"/>
      <c r="AP754" s="241"/>
      <c r="AQ754" s="238"/>
      <c r="AR754" s="235"/>
      <c r="AS754" s="241"/>
      <c r="AT754" s="238"/>
      <c r="AU754" s="235"/>
      <c r="AV754" s="241"/>
      <c r="AW754" s="238"/>
      <c r="AX754" s="235"/>
      <c r="AY754" s="241"/>
      <c r="AZ754" s="238"/>
      <c r="BA754" s="235"/>
      <c r="BB754" s="241"/>
      <c r="BC754" s="238"/>
      <c r="BD754" s="292"/>
      <c r="BE754" s="295"/>
      <c r="BF754" s="295"/>
      <c r="BG754" s="298"/>
    </row>
    <row r="755" spans="2:60" ht="28.15" hidden="1" customHeight="1" outlineLevel="1" collapsed="1">
      <c r="B755" s="34"/>
      <c r="C755" s="267"/>
      <c r="D755" s="33"/>
      <c r="E755" s="32"/>
      <c r="F755" s="32"/>
      <c r="G755" s="31"/>
      <c r="H755" s="257"/>
      <c r="I755" s="271"/>
      <c r="J755" s="271"/>
      <c r="K755" s="271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45"/>
      <c r="AK755" s="245"/>
      <c r="AL755" s="23"/>
      <c r="AM755" s="211"/>
      <c r="AN755" s="211"/>
      <c r="AO755" s="248"/>
      <c r="AP755" s="241"/>
      <c r="AQ755" s="238"/>
      <c r="AR755" s="235"/>
      <c r="AS755" s="241"/>
      <c r="AT755" s="238"/>
      <c r="AU755" s="235"/>
      <c r="AV755" s="241"/>
      <c r="AW755" s="238"/>
      <c r="AX755" s="235"/>
      <c r="AY755" s="241"/>
      <c r="AZ755" s="238"/>
      <c r="BA755" s="235"/>
      <c r="BB755" s="241"/>
      <c r="BC755" s="238"/>
      <c r="BD755" s="292"/>
      <c r="BE755" s="295"/>
      <c r="BF755" s="295"/>
      <c r="BG755" s="298"/>
    </row>
    <row r="756" spans="2:60" ht="28.15" hidden="1" customHeight="1" outlineLevel="1" collapsed="1" thickBot="1">
      <c r="B756" s="34"/>
      <c r="C756" s="273"/>
      <c r="D756" s="64"/>
      <c r="E756" s="63"/>
      <c r="F756" s="63"/>
      <c r="G756" s="62"/>
      <c r="H756" s="258"/>
      <c r="I756" s="274"/>
      <c r="J756" s="274"/>
      <c r="K756" s="274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50"/>
      <c r="AK756" s="250"/>
      <c r="AL756" s="55"/>
      <c r="AM756" s="211"/>
      <c r="AN756" s="211"/>
      <c r="AO756" s="249"/>
      <c r="AP756" s="242"/>
      <c r="AQ756" s="239"/>
      <c r="AR756" s="236"/>
      <c r="AS756" s="242"/>
      <c r="AT756" s="239"/>
      <c r="AU756" s="236"/>
      <c r="AV756" s="242"/>
      <c r="AW756" s="239"/>
      <c r="AX756" s="236"/>
      <c r="AY756" s="242"/>
      <c r="AZ756" s="239"/>
      <c r="BA756" s="236"/>
      <c r="BB756" s="242"/>
      <c r="BC756" s="239"/>
      <c r="BD756" s="293"/>
      <c r="BE756" s="296"/>
      <c r="BF756" s="296"/>
      <c r="BG756" s="299"/>
    </row>
    <row r="757" spans="2:60" ht="28.15" hidden="1" customHeight="1" outlineLevel="1" collapsed="1">
      <c r="B757" s="34"/>
      <c r="C757" s="265">
        <v>2</v>
      </c>
      <c r="D757" s="54"/>
      <c r="E757" s="53"/>
      <c r="F757" s="53"/>
      <c r="G757" s="52"/>
      <c r="H757" s="259"/>
      <c r="I757" s="269"/>
      <c r="J757" s="269"/>
      <c r="K757" s="269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51"/>
      <c r="AK757" s="254"/>
      <c r="AL757" s="44"/>
      <c r="AM757" s="211"/>
      <c r="AN757" s="211"/>
      <c r="AO757" s="247">
        <f>SUMPRODUCT(LEN($M757:$AE760)-LEN(SUBSTITUTE($M757:$AE760,"A", "")))</f>
        <v>0</v>
      </c>
      <c r="AP757" s="240">
        <f>SUMPRODUCT(LEN($AH757:$AH760)-LEN(SUBSTITUTE($AH757:$AH760,"A", "")))</f>
        <v>0</v>
      </c>
      <c r="AQ757" s="237">
        <f>SUMPRODUCT(LEN($AG757:$AG760)-LEN(SUBSTITUTE($AG757:$AG760,"A", "")))</f>
        <v>0</v>
      </c>
      <c r="AR757" s="234">
        <f>SUMPRODUCT(LEN($M757:$AE760)-LEN(SUBSTITUTE($M757:$AE760,"S", "")))</f>
        <v>0</v>
      </c>
      <c r="AS757" s="240">
        <f>SUMPRODUCT(LEN($AH757:$AH760)-LEN(SUBSTITUTE($AH757:$AH760,"S", "")))</f>
        <v>0</v>
      </c>
      <c r="AT757" s="237">
        <f>SUMPRODUCT(LEN($AG757:$AG760)-LEN(SUBSTITUTE($AG757:$AG760,"S", "")))</f>
        <v>0</v>
      </c>
      <c r="AU757" s="234">
        <f>SUMPRODUCT(LEN($M757:$AE760)-LEN(SUBSTITUTE($M757:$AE760,"F", "")))</f>
        <v>0</v>
      </c>
      <c r="AV757" s="240">
        <f>SUMPRODUCT(LEN($AH757:$AH760)-LEN(SUBSTITUTE($AH757:$AH760,"F", "")))</f>
        <v>0</v>
      </c>
      <c r="AW757" s="237">
        <f>SUMPRODUCT(LEN($AG757:$AG760)-LEN(SUBSTITUTE($AG757:$AG760,"F", "")))</f>
        <v>0</v>
      </c>
      <c r="AX757" s="234">
        <f>SUMPRODUCT(LEN($M757:$AE760)-LEN(SUBSTITUTE($M757:$AE760,"G", "")))</f>
        <v>0</v>
      </c>
      <c r="AY757" s="240">
        <f>SUMPRODUCT(LEN($AH757:$AH760)-LEN(SUBSTITUTE($AH757:$AH760,"G", "")))</f>
        <v>0</v>
      </c>
      <c r="AZ757" s="237">
        <f>SUMPRODUCT(LEN($AG757:$AG760)-LEN(SUBSTITUTE($AG757:$AG760,"G", "")))</f>
        <v>0</v>
      </c>
      <c r="BA757" s="234">
        <f>SUMPRODUCT(LEN($M757:$AE760)-LEN(SUBSTITUTE($M757:$AE760,"M", "")))</f>
        <v>0</v>
      </c>
      <c r="BB757" s="240">
        <f>SUMPRODUCT(LEN($AH757:$AH760)-LEN(SUBSTITUTE($AH757:$AH760,"M", "")))</f>
        <v>0</v>
      </c>
      <c r="BC757" s="237">
        <f>SUMPRODUCT(LEN($AG757:$AG760)-LEN(SUBSTITUTE($AG757:$AG760,"M", "")))</f>
        <v>0</v>
      </c>
      <c r="BD757" s="291">
        <f>SUMPRODUCT(LEN($AI757:$AI760)-LEN(SUBSTITUTE($AI757:$AI760,"S", "")))</f>
        <v>0</v>
      </c>
      <c r="BE757" s="294">
        <f>SUMPRODUCT(LEN($AI757:$AI760)-LEN(SUBSTITUTE($AI757:$AI760,"F", "")))</f>
        <v>0</v>
      </c>
      <c r="BF757" s="294">
        <f>SUMPRODUCT(LEN($AI757:$AI760)-LEN(SUBSTITUTE($AI757:$AI760,"G", "")))</f>
        <v>0</v>
      </c>
      <c r="BG757" s="297">
        <f>SUMPRODUCT(LEN($AI757:$AI760)-LEN(SUBSTITUTE($AI757:$AI760,"M", "")))</f>
        <v>0</v>
      </c>
    </row>
    <row r="758" spans="2:60" ht="28.15" hidden="1" customHeight="1" outlineLevel="1" collapsed="1" thickBot="1">
      <c r="B758" s="34"/>
      <c r="C758" s="266"/>
      <c r="D758" s="43"/>
      <c r="E758" s="42"/>
      <c r="F758" s="42"/>
      <c r="G758" s="41"/>
      <c r="H758" s="260"/>
      <c r="I758" s="270"/>
      <c r="J758" s="270"/>
      <c r="K758" s="270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52"/>
      <c r="AK758" s="255"/>
      <c r="AL758" s="23"/>
      <c r="AM758" s="211"/>
      <c r="AN758" s="211"/>
      <c r="AO758" s="248"/>
      <c r="AP758" s="241"/>
      <c r="AQ758" s="238"/>
      <c r="AR758" s="235"/>
      <c r="AS758" s="241"/>
      <c r="AT758" s="238"/>
      <c r="AU758" s="235"/>
      <c r="AV758" s="241"/>
      <c r="AW758" s="238"/>
      <c r="AX758" s="235"/>
      <c r="AY758" s="241"/>
      <c r="AZ758" s="238"/>
      <c r="BA758" s="235"/>
      <c r="BB758" s="241"/>
      <c r="BC758" s="238"/>
      <c r="BD758" s="292"/>
      <c r="BE758" s="295"/>
      <c r="BF758" s="295"/>
      <c r="BG758" s="298"/>
    </row>
    <row r="759" spans="2:60" ht="28.15" hidden="1" customHeight="1" outlineLevel="1" collapsed="1">
      <c r="B759" s="34"/>
      <c r="C759" s="267"/>
      <c r="D759" s="33"/>
      <c r="E759" s="32"/>
      <c r="F759" s="32"/>
      <c r="G759" s="31"/>
      <c r="H759" s="257"/>
      <c r="I759" s="271"/>
      <c r="J759" s="271"/>
      <c r="K759" s="271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52"/>
      <c r="AK759" s="255"/>
      <c r="AL759" s="23"/>
      <c r="AM759" s="211"/>
      <c r="AN759" s="211"/>
      <c r="AO759" s="248"/>
      <c r="AP759" s="241"/>
      <c r="AQ759" s="238"/>
      <c r="AR759" s="235"/>
      <c r="AS759" s="241"/>
      <c r="AT759" s="238"/>
      <c r="AU759" s="235"/>
      <c r="AV759" s="241"/>
      <c r="AW759" s="238"/>
      <c r="AX759" s="235"/>
      <c r="AY759" s="241"/>
      <c r="AZ759" s="238"/>
      <c r="BA759" s="235"/>
      <c r="BB759" s="241"/>
      <c r="BC759" s="238"/>
      <c r="BD759" s="292"/>
      <c r="BE759" s="295"/>
      <c r="BF759" s="295"/>
      <c r="BG759" s="298"/>
    </row>
    <row r="760" spans="2:60" ht="28.15" hidden="1" customHeight="1" outlineLevel="1" collapsed="1" thickBot="1">
      <c r="B760" s="34"/>
      <c r="C760" s="273"/>
      <c r="D760" s="64"/>
      <c r="E760" s="63"/>
      <c r="F760" s="63"/>
      <c r="G760" s="62"/>
      <c r="H760" s="258"/>
      <c r="I760" s="274"/>
      <c r="J760" s="274"/>
      <c r="K760" s="274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53"/>
      <c r="AK760" s="256"/>
      <c r="AL760" s="55"/>
      <c r="AM760" s="211"/>
      <c r="AN760" s="211"/>
      <c r="AO760" s="249"/>
      <c r="AP760" s="242"/>
      <c r="AQ760" s="239"/>
      <c r="AR760" s="236"/>
      <c r="AS760" s="242"/>
      <c r="AT760" s="239"/>
      <c r="AU760" s="236"/>
      <c r="AV760" s="242"/>
      <c r="AW760" s="239"/>
      <c r="AX760" s="236"/>
      <c r="AY760" s="242"/>
      <c r="AZ760" s="239"/>
      <c r="BA760" s="236"/>
      <c r="BB760" s="242"/>
      <c r="BC760" s="239"/>
      <c r="BD760" s="293"/>
      <c r="BE760" s="296"/>
      <c r="BF760" s="296"/>
      <c r="BG760" s="299"/>
    </row>
    <row r="761" spans="2:60" ht="28.15" hidden="1" customHeight="1" outlineLevel="1" collapsed="1">
      <c r="B761" s="34"/>
      <c r="C761" s="265">
        <v>3</v>
      </c>
      <c r="D761" s="54"/>
      <c r="E761" s="53"/>
      <c r="F761" s="53"/>
      <c r="G761" s="52"/>
      <c r="H761" s="259"/>
      <c r="I761" s="269"/>
      <c r="J761" s="269"/>
      <c r="K761" s="269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44"/>
      <c r="AK761" s="244"/>
      <c r="AL761" s="44"/>
      <c r="AM761" s="211"/>
      <c r="AN761" s="211"/>
      <c r="AO761" s="247">
        <f>SUMPRODUCT(LEN($M761:$AE764)-LEN(SUBSTITUTE($M761:$AE764,"A", "")))</f>
        <v>0</v>
      </c>
      <c r="AP761" s="240">
        <f>SUMPRODUCT(LEN($AH761:$AH764)-LEN(SUBSTITUTE($AH761:$AH764,"A", "")))</f>
        <v>0</v>
      </c>
      <c r="AQ761" s="237">
        <f>SUMPRODUCT(LEN($AG761:$AG764)-LEN(SUBSTITUTE($AG761:$AG764,"A", "")))</f>
        <v>0</v>
      </c>
      <c r="AR761" s="234">
        <f>SUMPRODUCT(LEN($M761:$AE764)-LEN(SUBSTITUTE($M761:$AE764,"S", "")))</f>
        <v>0</v>
      </c>
      <c r="AS761" s="240">
        <f>SUMPRODUCT(LEN($AH761:$AH764)-LEN(SUBSTITUTE($AH761:$AH764,"S", "")))</f>
        <v>0</v>
      </c>
      <c r="AT761" s="237">
        <f>SUMPRODUCT(LEN($AG761:$AG764)-LEN(SUBSTITUTE($AG761:$AG764,"S", "")))</f>
        <v>0</v>
      </c>
      <c r="AU761" s="234">
        <f>SUMPRODUCT(LEN($M761:$AE764)-LEN(SUBSTITUTE($M761:$AE764,"F", "")))</f>
        <v>0</v>
      </c>
      <c r="AV761" s="240">
        <f>SUMPRODUCT(LEN($AH761:$AH764)-LEN(SUBSTITUTE($AH761:$AH764,"F", "")))</f>
        <v>0</v>
      </c>
      <c r="AW761" s="237">
        <f>SUMPRODUCT(LEN($AG761:$AG764)-LEN(SUBSTITUTE($AG761:$AG764,"F", "")))</f>
        <v>0</v>
      </c>
      <c r="AX761" s="234">
        <f>SUMPRODUCT(LEN($M761:$AE764)-LEN(SUBSTITUTE($M761:$AE764,"G", "")))</f>
        <v>0</v>
      </c>
      <c r="AY761" s="240">
        <f>SUMPRODUCT(LEN($AH761:$AH764)-LEN(SUBSTITUTE($AH761:$AH764,"G", "")))</f>
        <v>0</v>
      </c>
      <c r="AZ761" s="237">
        <f>SUMPRODUCT(LEN($AG761:$AG764)-LEN(SUBSTITUTE($AG761:$AG764,"G", "")))</f>
        <v>0</v>
      </c>
      <c r="BA761" s="234">
        <f>SUMPRODUCT(LEN($M761:$AE764)-LEN(SUBSTITUTE($M761:$AE764,"M", "")))</f>
        <v>0</v>
      </c>
      <c r="BB761" s="240">
        <f>SUMPRODUCT(LEN($AH761:$AH764)-LEN(SUBSTITUTE($AH761:$AH764,"M", "")))</f>
        <v>0</v>
      </c>
      <c r="BC761" s="237">
        <f>SUMPRODUCT(LEN($AG761:$AG764)-LEN(SUBSTITUTE($AG761:$AG764,"M", "")))</f>
        <v>0</v>
      </c>
      <c r="BD761" s="291">
        <f>SUMPRODUCT(LEN($AI761:$AI764)-LEN(SUBSTITUTE($AI761:$AI764,"S", "")))</f>
        <v>0</v>
      </c>
      <c r="BE761" s="294">
        <f>SUMPRODUCT(LEN($AI761:$AI764)-LEN(SUBSTITUTE($AI761:$AI764,"F", "")))</f>
        <v>0</v>
      </c>
      <c r="BF761" s="294">
        <f>SUMPRODUCT(LEN($AI761:$AI764)-LEN(SUBSTITUTE($AI761:$AI764,"G", "")))</f>
        <v>0</v>
      </c>
      <c r="BG761" s="297">
        <f>SUMPRODUCT(LEN($AI761:$AI764)-LEN(SUBSTITUTE($AI761:$AI764,"M", "")))</f>
        <v>0</v>
      </c>
    </row>
    <row r="762" spans="2:60" ht="28.15" hidden="1" customHeight="1" outlineLevel="1" collapsed="1" thickBot="1">
      <c r="B762" s="34"/>
      <c r="C762" s="266"/>
      <c r="D762" s="43"/>
      <c r="E762" s="42"/>
      <c r="F762" s="42"/>
      <c r="G762" s="41"/>
      <c r="H762" s="260"/>
      <c r="I762" s="270"/>
      <c r="J762" s="270"/>
      <c r="K762" s="270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45"/>
      <c r="AK762" s="245"/>
      <c r="AL762" s="23"/>
      <c r="AM762" s="211"/>
      <c r="AN762" s="211"/>
      <c r="AO762" s="248"/>
      <c r="AP762" s="241"/>
      <c r="AQ762" s="238"/>
      <c r="AR762" s="235"/>
      <c r="AS762" s="241"/>
      <c r="AT762" s="238"/>
      <c r="AU762" s="235"/>
      <c r="AV762" s="241"/>
      <c r="AW762" s="238"/>
      <c r="AX762" s="235"/>
      <c r="AY762" s="241"/>
      <c r="AZ762" s="238"/>
      <c r="BA762" s="235"/>
      <c r="BB762" s="241"/>
      <c r="BC762" s="238"/>
      <c r="BD762" s="292"/>
      <c r="BE762" s="295"/>
      <c r="BF762" s="295"/>
      <c r="BG762" s="298"/>
    </row>
    <row r="763" spans="2:60" ht="28.15" hidden="1" customHeight="1" outlineLevel="1" collapsed="1">
      <c r="B763" s="34"/>
      <c r="C763" s="267"/>
      <c r="D763" s="33"/>
      <c r="E763" s="32"/>
      <c r="F763" s="32"/>
      <c r="G763" s="31"/>
      <c r="H763" s="257"/>
      <c r="I763" s="271"/>
      <c r="J763" s="271"/>
      <c r="K763" s="271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45"/>
      <c r="AK763" s="245"/>
      <c r="AL763" s="23"/>
      <c r="AM763" s="211"/>
      <c r="AN763" s="211"/>
      <c r="AO763" s="248"/>
      <c r="AP763" s="241"/>
      <c r="AQ763" s="238"/>
      <c r="AR763" s="235"/>
      <c r="AS763" s="241"/>
      <c r="AT763" s="238"/>
      <c r="AU763" s="235"/>
      <c r="AV763" s="241"/>
      <c r="AW763" s="238"/>
      <c r="AX763" s="235"/>
      <c r="AY763" s="241"/>
      <c r="AZ763" s="238"/>
      <c r="BA763" s="235"/>
      <c r="BB763" s="241"/>
      <c r="BC763" s="238"/>
      <c r="BD763" s="292"/>
      <c r="BE763" s="295"/>
      <c r="BF763" s="295"/>
      <c r="BG763" s="298"/>
    </row>
    <row r="764" spans="2:60" ht="28.15" hidden="1" customHeight="1" outlineLevel="1" collapsed="1" thickBot="1">
      <c r="B764" s="22"/>
      <c r="C764" s="268"/>
      <c r="D764" s="21"/>
      <c r="E764" s="20"/>
      <c r="F764" s="20"/>
      <c r="G764" s="19"/>
      <c r="H764" s="258"/>
      <c r="I764" s="272"/>
      <c r="J764" s="272"/>
      <c r="K764" s="27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46"/>
      <c r="AK764" s="246"/>
      <c r="AL764" s="11"/>
      <c r="AM764" s="211"/>
      <c r="AN764" s="211"/>
      <c r="AO764" s="249"/>
      <c r="AP764" s="242"/>
      <c r="AQ764" s="239"/>
      <c r="AR764" s="236"/>
      <c r="AS764" s="242"/>
      <c r="AT764" s="239"/>
      <c r="AU764" s="236"/>
      <c r="AV764" s="242"/>
      <c r="AW764" s="239"/>
      <c r="AX764" s="236"/>
      <c r="AY764" s="242"/>
      <c r="AZ764" s="239"/>
      <c r="BA764" s="236"/>
      <c r="BB764" s="242"/>
      <c r="BC764" s="239"/>
      <c r="BD764" s="293"/>
      <c r="BE764" s="296"/>
      <c r="BF764" s="296"/>
      <c r="BG764" s="299"/>
    </row>
    <row r="765" spans="2:60" ht="85.9" hidden="1" customHeight="1" collapsed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29" t="s">
        <v>287</v>
      </c>
      <c r="M765" s="278"/>
      <c r="N765" s="229" t="s">
        <v>286</v>
      </c>
      <c r="O765" s="278"/>
      <c r="P765" s="229" t="s">
        <v>286</v>
      </c>
      <c r="Q765" s="230"/>
      <c r="R765" s="229" t="s">
        <v>286</v>
      </c>
      <c r="S765" s="230"/>
      <c r="T765" s="229" t="s">
        <v>286</v>
      </c>
      <c r="U765" s="230"/>
      <c r="V765" s="229" t="s">
        <v>286</v>
      </c>
      <c r="W765" s="230"/>
      <c r="X765" s="229" t="s">
        <v>286</v>
      </c>
      <c r="Y765" s="230"/>
      <c r="Z765" s="229" t="s">
        <v>286</v>
      </c>
      <c r="AA765" s="230"/>
      <c r="AB765" s="229" t="s">
        <v>286</v>
      </c>
      <c r="AC765" s="230"/>
      <c r="AD765" s="229" t="s">
        <v>286</v>
      </c>
      <c r="AE765" s="230"/>
      <c r="AF765" s="243" t="s">
        <v>285</v>
      </c>
      <c r="AG765" s="230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75"/>
      <c r="F766" s="276"/>
      <c r="G766" s="277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 outlineLevel="1">
      <c r="B767" s="34"/>
      <c r="C767" s="265">
        <v>1</v>
      </c>
      <c r="D767" s="54"/>
      <c r="E767" s="53"/>
      <c r="F767" s="53"/>
      <c r="G767" s="52"/>
      <c r="H767" s="259"/>
      <c r="I767" s="269"/>
      <c r="J767" s="269"/>
      <c r="K767" s="269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44"/>
      <c r="AK767" s="244"/>
      <c r="AL767" s="44"/>
      <c r="AM767" s="211"/>
      <c r="AN767" s="211"/>
      <c r="AO767" s="247">
        <f>SUMPRODUCT(LEN($M767:$AE770)-LEN(SUBSTITUTE($M767:$AE770,"A", "")))</f>
        <v>0</v>
      </c>
      <c r="AP767" s="240">
        <f>SUMPRODUCT(LEN($AH767:$AH770)-LEN(SUBSTITUTE($AH767:$AH770,"A", "")))</f>
        <v>0</v>
      </c>
      <c r="AQ767" s="237">
        <f>SUMPRODUCT(LEN($AG767:$AG770)-LEN(SUBSTITUTE($AG767:$AG770,"A", "")))</f>
        <v>0</v>
      </c>
      <c r="AR767" s="234">
        <f>SUMPRODUCT(LEN($M767:$AE770)-LEN(SUBSTITUTE($M767:$AE770,"S", "")))</f>
        <v>0</v>
      </c>
      <c r="AS767" s="240">
        <f>SUMPRODUCT(LEN($AH767:$AH770)-LEN(SUBSTITUTE($AH767:$AH770,"S", "")))</f>
        <v>0</v>
      </c>
      <c r="AT767" s="237">
        <f>SUMPRODUCT(LEN($AG767:$AG770)-LEN(SUBSTITUTE($AG767:$AG770,"S", "")))</f>
        <v>0</v>
      </c>
      <c r="AU767" s="234">
        <f>SUMPRODUCT(LEN($M767:$AE770)-LEN(SUBSTITUTE($M767:$AE770,"F", "")))</f>
        <v>0</v>
      </c>
      <c r="AV767" s="240">
        <f>SUMPRODUCT(LEN($AH767:$AH770)-LEN(SUBSTITUTE($AH767:$AH770,"F", "")))</f>
        <v>0</v>
      </c>
      <c r="AW767" s="237">
        <f>SUMPRODUCT(LEN($AG767:$AG770)-LEN(SUBSTITUTE($AG767:$AG770,"F", "")))</f>
        <v>0</v>
      </c>
      <c r="AX767" s="234">
        <f>SUMPRODUCT(LEN($M767:$AE770)-LEN(SUBSTITUTE($M767:$AE770,"G", "")))</f>
        <v>0</v>
      </c>
      <c r="AY767" s="240">
        <f>SUMPRODUCT(LEN($AH767:$AH770)-LEN(SUBSTITUTE($AH767:$AH770,"G", "")))</f>
        <v>0</v>
      </c>
      <c r="AZ767" s="237">
        <f>SUMPRODUCT(LEN($AG767:$AG770)-LEN(SUBSTITUTE($AG767:$AG770,"G", "")))</f>
        <v>0</v>
      </c>
      <c r="BA767" s="234">
        <f>SUMPRODUCT(LEN($M767:$AE770)-LEN(SUBSTITUTE($M767:$AE770,"M", "")))</f>
        <v>0</v>
      </c>
      <c r="BB767" s="240">
        <f>SUMPRODUCT(LEN($AH767:$AH770)-LEN(SUBSTITUTE($AH767:$AH770,"M", "")))</f>
        <v>0</v>
      </c>
      <c r="BC767" s="237">
        <f>SUMPRODUCT(LEN($AG767:$AG770)-LEN(SUBSTITUTE($AG767:$AG770,"M", "")))</f>
        <v>0</v>
      </c>
      <c r="BD767" s="291">
        <f>SUMPRODUCT(LEN($AI767:$AI770)-LEN(SUBSTITUTE($AI767:$AI770,"S", "")))</f>
        <v>0</v>
      </c>
      <c r="BE767" s="294">
        <f>SUMPRODUCT(LEN($AI767:$AI770)-LEN(SUBSTITUTE($AI767:$AI770,"F", "")))</f>
        <v>0</v>
      </c>
      <c r="BF767" s="294">
        <f>SUMPRODUCT(LEN($AI767:$AI770)-LEN(SUBSTITUTE($AI767:$AI770,"G", "")))</f>
        <v>0</v>
      </c>
      <c r="BG767" s="297">
        <f>SUMPRODUCT(LEN($AI767:$AI770)-LEN(SUBSTITUTE($AI767:$AI770,"M", "")))</f>
        <v>0</v>
      </c>
    </row>
    <row r="768" spans="2:60" ht="28.15" hidden="1" customHeight="1" outlineLevel="1" collapsed="1" thickBot="1">
      <c r="B768" s="34"/>
      <c r="C768" s="266"/>
      <c r="D768" s="43"/>
      <c r="E768" s="42"/>
      <c r="F768" s="42"/>
      <c r="G768" s="41"/>
      <c r="H768" s="260"/>
      <c r="I768" s="270"/>
      <c r="J768" s="270"/>
      <c r="K768" s="270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45"/>
      <c r="AK768" s="245"/>
      <c r="AL768" s="23"/>
      <c r="AM768" s="211"/>
      <c r="AN768" s="211"/>
      <c r="AO768" s="248"/>
      <c r="AP768" s="241"/>
      <c r="AQ768" s="238"/>
      <c r="AR768" s="235"/>
      <c r="AS768" s="241"/>
      <c r="AT768" s="238"/>
      <c r="AU768" s="235"/>
      <c r="AV768" s="241"/>
      <c r="AW768" s="238"/>
      <c r="AX768" s="235"/>
      <c r="AY768" s="241"/>
      <c r="AZ768" s="238"/>
      <c r="BA768" s="235"/>
      <c r="BB768" s="241"/>
      <c r="BC768" s="238"/>
      <c r="BD768" s="292"/>
      <c r="BE768" s="295"/>
      <c r="BF768" s="295"/>
      <c r="BG768" s="298"/>
    </row>
    <row r="769" spans="2:60" ht="28.15" hidden="1" customHeight="1" outlineLevel="1" collapsed="1">
      <c r="B769" s="34"/>
      <c r="C769" s="267"/>
      <c r="D769" s="33"/>
      <c r="E769" s="32"/>
      <c r="F769" s="32"/>
      <c r="G769" s="31"/>
      <c r="H769" s="257"/>
      <c r="I769" s="271"/>
      <c r="J769" s="271"/>
      <c r="K769" s="271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45"/>
      <c r="AK769" s="245"/>
      <c r="AL769" s="23"/>
      <c r="AM769" s="211"/>
      <c r="AN769" s="211"/>
      <c r="AO769" s="248"/>
      <c r="AP769" s="241"/>
      <c r="AQ769" s="238"/>
      <c r="AR769" s="235"/>
      <c r="AS769" s="241"/>
      <c r="AT769" s="238"/>
      <c r="AU769" s="235"/>
      <c r="AV769" s="241"/>
      <c r="AW769" s="238"/>
      <c r="AX769" s="235"/>
      <c r="AY769" s="241"/>
      <c r="AZ769" s="238"/>
      <c r="BA769" s="235"/>
      <c r="BB769" s="241"/>
      <c r="BC769" s="238"/>
      <c r="BD769" s="292"/>
      <c r="BE769" s="295"/>
      <c r="BF769" s="295"/>
      <c r="BG769" s="298"/>
    </row>
    <row r="770" spans="2:60" ht="28.15" hidden="1" customHeight="1" outlineLevel="1" collapsed="1" thickBot="1">
      <c r="B770" s="34"/>
      <c r="C770" s="273"/>
      <c r="D770" s="64"/>
      <c r="E770" s="63"/>
      <c r="F770" s="63"/>
      <c r="G770" s="62"/>
      <c r="H770" s="258"/>
      <c r="I770" s="274"/>
      <c r="J770" s="274"/>
      <c r="K770" s="274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50"/>
      <c r="AK770" s="250"/>
      <c r="AL770" s="55"/>
      <c r="AM770" s="211"/>
      <c r="AN770" s="211"/>
      <c r="AO770" s="249"/>
      <c r="AP770" s="242"/>
      <c r="AQ770" s="239"/>
      <c r="AR770" s="236"/>
      <c r="AS770" s="242"/>
      <c r="AT770" s="239"/>
      <c r="AU770" s="236"/>
      <c r="AV770" s="242"/>
      <c r="AW770" s="239"/>
      <c r="AX770" s="236"/>
      <c r="AY770" s="242"/>
      <c r="AZ770" s="239"/>
      <c r="BA770" s="236"/>
      <c r="BB770" s="242"/>
      <c r="BC770" s="239"/>
      <c r="BD770" s="293"/>
      <c r="BE770" s="296"/>
      <c r="BF770" s="296"/>
      <c r="BG770" s="299"/>
    </row>
    <row r="771" spans="2:60" ht="28.15" hidden="1" customHeight="1" outlineLevel="1" collapsed="1">
      <c r="B771" s="34"/>
      <c r="C771" s="265">
        <v>2</v>
      </c>
      <c r="D771" s="54"/>
      <c r="E771" s="53"/>
      <c r="F771" s="53"/>
      <c r="G771" s="52"/>
      <c r="H771" s="259"/>
      <c r="I771" s="269"/>
      <c r="J771" s="269"/>
      <c r="K771" s="269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51"/>
      <c r="AK771" s="254"/>
      <c r="AL771" s="44"/>
      <c r="AM771" s="211"/>
      <c r="AN771" s="211"/>
      <c r="AO771" s="247">
        <f>SUMPRODUCT(LEN($M771:$AE774)-LEN(SUBSTITUTE($M771:$AE774,"A", "")))</f>
        <v>0</v>
      </c>
      <c r="AP771" s="240">
        <f>SUMPRODUCT(LEN($AH771:$AH774)-LEN(SUBSTITUTE($AH771:$AH774,"A", "")))</f>
        <v>0</v>
      </c>
      <c r="AQ771" s="237">
        <f>SUMPRODUCT(LEN($AG771:$AG774)-LEN(SUBSTITUTE($AG771:$AG774,"A", "")))</f>
        <v>0</v>
      </c>
      <c r="AR771" s="234">
        <f>SUMPRODUCT(LEN($M771:$AE774)-LEN(SUBSTITUTE($M771:$AE774,"S", "")))</f>
        <v>0</v>
      </c>
      <c r="AS771" s="240">
        <f>SUMPRODUCT(LEN($AH771:$AH774)-LEN(SUBSTITUTE($AH771:$AH774,"S", "")))</f>
        <v>0</v>
      </c>
      <c r="AT771" s="237">
        <f>SUMPRODUCT(LEN($AG771:$AG774)-LEN(SUBSTITUTE($AG771:$AG774,"S", "")))</f>
        <v>0</v>
      </c>
      <c r="AU771" s="234">
        <f>SUMPRODUCT(LEN($M771:$AE774)-LEN(SUBSTITUTE($M771:$AE774,"F", "")))</f>
        <v>0</v>
      </c>
      <c r="AV771" s="240">
        <f>SUMPRODUCT(LEN($AH771:$AH774)-LEN(SUBSTITUTE($AH771:$AH774,"F", "")))</f>
        <v>0</v>
      </c>
      <c r="AW771" s="237">
        <f>SUMPRODUCT(LEN($AG771:$AG774)-LEN(SUBSTITUTE($AG771:$AG774,"F", "")))</f>
        <v>0</v>
      </c>
      <c r="AX771" s="234">
        <f>SUMPRODUCT(LEN($M771:$AE774)-LEN(SUBSTITUTE($M771:$AE774,"G", "")))</f>
        <v>0</v>
      </c>
      <c r="AY771" s="240">
        <f>SUMPRODUCT(LEN($AH771:$AH774)-LEN(SUBSTITUTE($AH771:$AH774,"G", "")))</f>
        <v>0</v>
      </c>
      <c r="AZ771" s="237">
        <f>SUMPRODUCT(LEN($AG771:$AG774)-LEN(SUBSTITUTE($AG771:$AG774,"G", "")))</f>
        <v>0</v>
      </c>
      <c r="BA771" s="234">
        <f>SUMPRODUCT(LEN($M771:$AE774)-LEN(SUBSTITUTE($M771:$AE774,"M", "")))</f>
        <v>0</v>
      </c>
      <c r="BB771" s="240">
        <f>SUMPRODUCT(LEN($AH771:$AH774)-LEN(SUBSTITUTE($AH771:$AH774,"M", "")))</f>
        <v>0</v>
      </c>
      <c r="BC771" s="237">
        <f>SUMPRODUCT(LEN($AG771:$AG774)-LEN(SUBSTITUTE($AG771:$AG774,"M", "")))</f>
        <v>0</v>
      </c>
      <c r="BD771" s="291">
        <f>SUMPRODUCT(LEN($AI771:$AI774)-LEN(SUBSTITUTE($AI771:$AI774,"S", "")))</f>
        <v>0</v>
      </c>
      <c r="BE771" s="294">
        <f>SUMPRODUCT(LEN($AI771:$AI774)-LEN(SUBSTITUTE($AI771:$AI774,"F", "")))</f>
        <v>0</v>
      </c>
      <c r="BF771" s="294">
        <f>SUMPRODUCT(LEN($AI771:$AI774)-LEN(SUBSTITUTE($AI771:$AI774,"G", "")))</f>
        <v>0</v>
      </c>
      <c r="BG771" s="297">
        <f>SUMPRODUCT(LEN($AI771:$AI774)-LEN(SUBSTITUTE($AI771:$AI774,"M", "")))</f>
        <v>0</v>
      </c>
    </row>
    <row r="772" spans="2:60" ht="28.15" hidden="1" customHeight="1" outlineLevel="1" collapsed="1" thickBot="1">
      <c r="B772" s="34"/>
      <c r="C772" s="266"/>
      <c r="D772" s="43"/>
      <c r="E772" s="42"/>
      <c r="F772" s="42"/>
      <c r="G772" s="41"/>
      <c r="H772" s="260"/>
      <c r="I772" s="270"/>
      <c r="J772" s="270"/>
      <c r="K772" s="270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52"/>
      <c r="AK772" s="255"/>
      <c r="AL772" s="23"/>
      <c r="AM772" s="211"/>
      <c r="AN772" s="211"/>
      <c r="AO772" s="248"/>
      <c r="AP772" s="241"/>
      <c r="AQ772" s="238"/>
      <c r="AR772" s="235"/>
      <c r="AS772" s="241"/>
      <c r="AT772" s="238"/>
      <c r="AU772" s="235"/>
      <c r="AV772" s="241"/>
      <c r="AW772" s="238"/>
      <c r="AX772" s="235"/>
      <c r="AY772" s="241"/>
      <c r="AZ772" s="238"/>
      <c r="BA772" s="235"/>
      <c r="BB772" s="241"/>
      <c r="BC772" s="238"/>
      <c r="BD772" s="292"/>
      <c r="BE772" s="295"/>
      <c r="BF772" s="295"/>
      <c r="BG772" s="298"/>
    </row>
    <row r="773" spans="2:60" ht="28.15" hidden="1" customHeight="1" outlineLevel="1" collapsed="1">
      <c r="B773" s="34"/>
      <c r="C773" s="267"/>
      <c r="D773" s="33"/>
      <c r="E773" s="32"/>
      <c r="F773" s="32"/>
      <c r="G773" s="31"/>
      <c r="H773" s="257"/>
      <c r="I773" s="271"/>
      <c r="J773" s="271"/>
      <c r="K773" s="271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52"/>
      <c r="AK773" s="255"/>
      <c r="AL773" s="23"/>
      <c r="AM773" s="211"/>
      <c r="AN773" s="211"/>
      <c r="AO773" s="248"/>
      <c r="AP773" s="241"/>
      <c r="AQ773" s="238"/>
      <c r="AR773" s="235"/>
      <c r="AS773" s="241"/>
      <c r="AT773" s="238"/>
      <c r="AU773" s="235"/>
      <c r="AV773" s="241"/>
      <c r="AW773" s="238"/>
      <c r="AX773" s="235"/>
      <c r="AY773" s="241"/>
      <c r="AZ773" s="238"/>
      <c r="BA773" s="235"/>
      <c r="BB773" s="241"/>
      <c r="BC773" s="238"/>
      <c r="BD773" s="292"/>
      <c r="BE773" s="295"/>
      <c r="BF773" s="295"/>
      <c r="BG773" s="298"/>
    </row>
    <row r="774" spans="2:60" ht="28.15" hidden="1" customHeight="1" outlineLevel="1" collapsed="1" thickBot="1">
      <c r="B774" s="34"/>
      <c r="C774" s="273"/>
      <c r="D774" s="64"/>
      <c r="E774" s="63"/>
      <c r="F774" s="63"/>
      <c r="G774" s="62"/>
      <c r="H774" s="258"/>
      <c r="I774" s="274"/>
      <c r="J774" s="274"/>
      <c r="K774" s="274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53"/>
      <c r="AK774" s="256"/>
      <c r="AL774" s="55"/>
      <c r="AM774" s="211"/>
      <c r="AN774" s="211"/>
      <c r="AO774" s="249"/>
      <c r="AP774" s="242"/>
      <c r="AQ774" s="239"/>
      <c r="AR774" s="236"/>
      <c r="AS774" s="242"/>
      <c r="AT774" s="239"/>
      <c r="AU774" s="236"/>
      <c r="AV774" s="242"/>
      <c r="AW774" s="239"/>
      <c r="AX774" s="236"/>
      <c r="AY774" s="242"/>
      <c r="AZ774" s="239"/>
      <c r="BA774" s="236"/>
      <c r="BB774" s="242"/>
      <c r="BC774" s="239"/>
      <c r="BD774" s="293"/>
      <c r="BE774" s="296"/>
      <c r="BF774" s="296"/>
      <c r="BG774" s="299"/>
    </row>
    <row r="775" spans="2:60" ht="28.15" hidden="1" customHeight="1" outlineLevel="1" collapsed="1">
      <c r="B775" s="34"/>
      <c r="C775" s="265">
        <v>3</v>
      </c>
      <c r="D775" s="54"/>
      <c r="E775" s="53"/>
      <c r="F775" s="53"/>
      <c r="G775" s="52"/>
      <c r="H775" s="259"/>
      <c r="I775" s="269"/>
      <c r="J775" s="269"/>
      <c r="K775" s="269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44"/>
      <c r="AK775" s="244"/>
      <c r="AL775" s="44"/>
      <c r="AM775" s="211"/>
      <c r="AN775" s="211"/>
      <c r="AO775" s="247">
        <f>SUMPRODUCT(LEN($M775:$AE778)-LEN(SUBSTITUTE($M775:$AE778,"A", "")))</f>
        <v>0</v>
      </c>
      <c r="AP775" s="240">
        <f>SUMPRODUCT(LEN($AH775:$AH778)-LEN(SUBSTITUTE($AH775:$AH778,"A", "")))</f>
        <v>0</v>
      </c>
      <c r="AQ775" s="237">
        <f>SUMPRODUCT(LEN($AG775:$AG778)-LEN(SUBSTITUTE($AG775:$AG778,"A", "")))</f>
        <v>0</v>
      </c>
      <c r="AR775" s="234">
        <f>SUMPRODUCT(LEN($M775:$AE778)-LEN(SUBSTITUTE($M775:$AE778,"S", "")))</f>
        <v>0</v>
      </c>
      <c r="AS775" s="240">
        <f>SUMPRODUCT(LEN($AH775:$AH778)-LEN(SUBSTITUTE($AH775:$AH778,"S", "")))</f>
        <v>0</v>
      </c>
      <c r="AT775" s="237">
        <f>SUMPRODUCT(LEN($AG775:$AG778)-LEN(SUBSTITUTE($AG775:$AG778,"S", "")))</f>
        <v>0</v>
      </c>
      <c r="AU775" s="234">
        <f>SUMPRODUCT(LEN($M775:$AE778)-LEN(SUBSTITUTE($M775:$AE778,"F", "")))</f>
        <v>0</v>
      </c>
      <c r="AV775" s="240">
        <f>SUMPRODUCT(LEN($AH775:$AH778)-LEN(SUBSTITUTE($AH775:$AH778,"F", "")))</f>
        <v>0</v>
      </c>
      <c r="AW775" s="237">
        <f>SUMPRODUCT(LEN($AG775:$AG778)-LEN(SUBSTITUTE($AG775:$AG778,"F", "")))</f>
        <v>0</v>
      </c>
      <c r="AX775" s="234">
        <f>SUMPRODUCT(LEN($M775:$AE778)-LEN(SUBSTITUTE($M775:$AE778,"G", "")))</f>
        <v>0</v>
      </c>
      <c r="AY775" s="240">
        <f>SUMPRODUCT(LEN($AH775:$AH778)-LEN(SUBSTITUTE($AH775:$AH778,"G", "")))</f>
        <v>0</v>
      </c>
      <c r="AZ775" s="237">
        <f>SUMPRODUCT(LEN($AG775:$AG778)-LEN(SUBSTITUTE($AG775:$AG778,"G", "")))</f>
        <v>0</v>
      </c>
      <c r="BA775" s="234">
        <f>SUMPRODUCT(LEN($M775:$AE778)-LEN(SUBSTITUTE($M775:$AE778,"M", "")))</f>
        <v>0</v>
      </c>
      <c r="BB775" s="240">
        <f>SUMPRODUCT(LEN($AH775:$AH778)-LEN(SUBSTITUTE($AH775:$AH778,"M", "")))</f>
        <v>0</v>
      </c>
      <c r="BC775" s="237">
        <f>SUMPRODUCT(LEN($AG775:$AG778)-LEN(SUBSTITUTE($AG775:$AG778,"M", "")))</f>
        <v>0</v>
      </c>
      <c r="BD775" s="291">
        <f>SUMPRODUCT(LEN($AI775:$AI778)-LEN(SUBSTITUTE($AI775:$AI778,"S", "")))</f>
        <v>0</v>
      </c>
      <c r="BE775" s="294">
        <f>SUMPRODUCT(LEN($AI775:$AI778)-LEN(SUBSTITUTE($AI775:$AI778,"F", "")))</f>
        <v>0</v>
      </c>
      <c r="BF775" s="294">
        <f>SUMPRODUCT(LEN($AI775:$AI778)-LEN(SUBSTITUTE($AI775:$AI778,"G", "")))</f>
        <v>0</v>
      </c>
      <c r="BG775" s="297">
        <f>SUMPRODUCT(LEN($AI775:$AI778)-LEN(SUBSTITUTE($AI775:$AI778,"M", "")))</f>
        <v>0</v>
      </c>
    </row>
    <row r="776" spans="2:60" ht="28.15" hidden="1" customHeight="1" outlineLevel="1" collapsed="1" thickBot="1">
      <c r="B776" s="34"/>
      <c r="C776" s="266"/>
      <c r="D776" s="43"/>
      <c r="E776" s="42"/>
      <c r="F776" s="42"/>
      <c r="G776" s="41"/>
      <c r="H776" s="260"/>
      <c r="I776" s="270"/>
      <c r="J776" s="270"/>
      <c r="K776" s="270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45"/>
      <c r="AK776" s="245"/>
      <c r="AL776" s="23"/>
      <c r="AM776" s="211"/>
      <c r="AN776" s="211"/>
      <c r="AO776" s="248"/>
      <c r="AP776" s="241"/>
      <c r="AQ776" s="238"/>
      <c r="AR776" s="235"/>
      <c r="AS776" s="241"/>
      <c r="AT776" s="238"/>
      <c r="AU776" s="235"/>
      <c r="AV776" s="241"/>
      <c r="AW776" s="238"/>
      <c r="AX776" s="235"/>
      <c r="AY776" s="241"/>
      <c r="AZ776" s="238"/>
      <c r="BA776" s="235"/>
      <c r="BB776" s="241"/>
      <c r="BC776" s="238"/>
      <c r="BD776" s="292"/>
      <c r="BE776" s="295"/>
      <c r="BF776" s="295"/>
      <c r="BG776" s="298"/>
    </row>
    <row r="777" spans="2:60" ht="28.15" hidden="1" customHeight="1" outlineLevel="1" collapsed="1">
      <c r="B777" s="34"/>
      <c r="C777" s="267"/>
      <c r="D777" s="33"/>
      <c r="E777" s="32"/>
      <c r="F777" s="32"/>
      <c r="G777" s="31"/>
      <c r="H777" s="257"/>
      <c r="I777" s="271"/>
      <c r="J777" s="271"/>
      <c r="K777" s="271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45"/>
      <c r="AK777" s="245"/>
      <c r="AL777" s="23"/>
      <c r="AM777" s="211"/>
      <c r="AN777" s="211"/>
      <c r="AO777" s="248"/>
      <c r="AP777" s="241"/>
      <c r="AQ777" s="238"/>
      <c r="AR777" s="235"/>
      <c r="AS777" s="241"/>
      <c r="AT777" s="238"/>
      <c r="AU777" s="235"/>
      <c r="AV777" s="241"/>
      <c r="AW777" s="238"/>
      <c r="AX777" s="235"/>
      <c r="AY777" s="241"/>
      <c r="AZ777" s="238"/>
      <c r="BA777" s="235"/>
      <c r="BB777" s="241"/>
      <c r="BC777" s="238"/>
      <c r="BD777" s="292"/>
      <c r="BE777" s="295"/>
      <c r="BF777" s="295"/>
      <c r="BG777" s="298"/>
    </row>
    <row r="778" spans="2:60" ht="28.15" hidden="1" customHeight="1" outlineLevel="1" collapsed="1" thickBot="1">
      <c r="B778" s="22"/>
      <c r="C778" s="268"/>
      <c r="D778" s="21"/>
      <c r="E778" s="20"/>
      <c r="F778" s="20"/>
      <c r="G778" s="19"/>
      <c r="H778" s="258"/>
      <c r="I778" s="272"/>
      <c r="J778" s="272"/>
      <c r="K778" s="27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46"/>
      <c r="AK778" s="246"/>
      <c r="AL778" s="11"/>
      <c r="AM778" s="211"/>
      <c r="AN778" s="211"/>
      <c r="AO778" s="249"/>
      <c r="AP778" s="242"/>
      <c r="AQ778" s="239"/>
      <c r="AR778" s="236"/>
      <c r="AS778" s="242"/>
      <c r="AT778" s="239"/>
      <c r="AU778" s="236"/>
      <c r="AV778" s="242"/>
      <c r="AW778" s="239"/>
      <c r="AX778" s="236"/>
      <c r="AY778" s="242"/>
      <c r="AZ778" s="239"/>
      <c r="BA778" s="236"/>
      <c r="BB778" s="242"/>
      <c r="BC778" s="239"/>
      <c r="BD778" s="293"/>
      <c r="BE778" s="296"/>
      <c r="BF778" s="296"/>
      <c r="BG778" s="299"/>
    </row>
    <row r="779" spans="2:60" ht="85.9" hidden="1" customHeight="1" collapsed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29" t="s">
        <v>287</v>
      </c>
      <c r="M779" s="278"/>
      <c r="N779" s="229" t="s">
        <v>286</v>
      </c>
      <c r="O779" s="278"/>
      <c r="P779" s="229" t="s">
        <v>286</v>
      </c>
      <c r="Q779" s="230"/>
      <c r="R779" s="229" t="s">
        <v>286</v>
      </c>
      <c r="S779" s="230"/>
      <c r="T779" s="229" t="s">
        <v>286</v>
      </c>
      <c r="U779" s="230"/>
      <c r="V779" s="229" t="s">
        <v>286</v>
      </c>
      <c r="W779" s="230"/>
      <c r="X779" s="229" t="s">
        <v>286</v>
      </c>
      <c r="Y779" s="230"/>
      <c r="Z779" s="229" t="s">
        <v>286</v>
      </c>
      <c r="AA779" s="230"/>
      <c r="AB779" s="229" t="s">
        <v>286</v>
      </c>
      <c r="AC779" s="230"/>
      <c r="AD779" s="229" t="s">
        <v>286</v>
      </c>
      <c r="AE779" s="230"/>
      <c r="AF779" s="243" t="s">
        <v>285</v>
      </c>
      <c r="AG779" s="230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75"/>
      <c r="F780" s="276"/>
      <c r="G780" s="277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 outlineLevel="1">
      <c r="B781" s="34"/>
      <c r="C781" s="265">
        <v>1</v>
      </c>
      <c r="D781" s="54"/>
      <c r="E781" s="53"/>
      <c r="F781" s="53"/>
      <c r="G781" s="52"/>
      <c r="H781" s="259"/>
      <c r="I781" s="269"/>
      <c r="J781" s="269"/>
      <c r="K781" s="269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44"/>
      <c r="AK781" s="244"/>
      <c r="AL781" s="44"/>
      <c r="AM781" s="211"/>
      <c r="AN781" s="211"/>
      <c r="AO781" s="247">
        <f>SUMPRODUCT(LEN($M781:$AE784)-LEN(SUBSTITUTE($M781:$AE784,"A", "")))</f>
        <v>0</v>
      </c>
      <c r="AP781" s="240">
        <f>SUMPRODUCT(LEN($AH781:$AH784)-LEN(SUBSTITUTE($AH781:$AH784,"A", "")))</f>
        <v>0</v>
      </c>
      <c r="AQ781" s="237">
        <f>SUMPRODUCT(LEN($AG781:$AG784)-LEN(SUBSTITUTE($AG781:$AG784,"A", "")))</f>
        <v>0</v>
      </c>
      <c r="AR781" s="234">
        <f>SUMPRODUCT(LEN($M781:$AE784)-LEN(SUBSTITUTE($M781:$AE784,"S", "")))</f>
        <v>0</v>
      </c>
      <c r="AS781" s="240">
        <f>SUMPRODUCT(LEN($AH781:$AH784)-LEN(SUBSTITUTE($AH781:$AH784,"S", "")))</f>
        <v>0</v>
      </c>
      <c r="AT781" s="237">
        <f>SUMPRODUCT(LEN($AG781:$AG784)-LEN(SUBSTITUTE($AG781:$AG784,"S", "")))</f>
        <v>0</v>
      </c>
      <c r="AU781" s="234">
        <f>SUMPRODUCT(LEN($M781:$AE784)-LEN(SUBSTITUTE($M781:$AE784,"F", "")))</f>
        <v>0</v>
      </c>
      <c r="AV781" s="240">
        <f>SUMPRODUCT(LEN($AH781:$AH784)-LEN(SUBSTITUTE($AH781:$AH784,"F", "")))</f>
        <v>0</v>
      </c>
      <c r="AW781" s="237">
        <f>SUMPRODUCT(LEN($AG781:$AG784)-LEN(SUBSTITUTE($AG781:$AG784,"F", "")))</f>
        <v>0</v>
      </c>
      <c r="AX781" s="234">
        <f>SUMPRODUCT(LEN($M781:$AE784)-LEN(SUBSTITUTE($M781:$AE784,"G", "")))</f>
        <v>0</v>
      </c>
      <c r="AY781" s="240">
        <f>SUMPRODUCT(LEN($AH781:$AH784)-LEN(SUBSTITUTE($AH781:$AH784,"G", "")))</f>
        <v>0</v>
      </c>
      <c r="AZ781" s="237">
        <f>SUMPRODUCT(LEN($AG781:$AG784)-LEN(SUBSTITUTE($AG781:$AG784,"G", "")))</f>
        <v>0</v>
      </c>
      <c r="BA781" s="234">
        <f>SUMPRODUCT(LEN($M781:$AE784)-LEN(SUBSTITUTE($M781:$AE784,"M", "")))</f>
        <v>0</v>
      </c>
      <c r="BB781" s="240">
        <f>SUMPRODUCT(LEN($AH781:$AH784)-LEN(SUBSTITUTE($AH781:$AH784,"M", "")))</f>
        <v>0</v>
      </c>
      <c r="BC781" s="237">
        <f>SUMPRODUCT(LEN($AG781:$AG784)-LEN(SUBSTITUTE($AG781:$AG784,"M", "")))</f>
        <v>0</v>
      </c>
      <c r="BD781" s="291">
        <f>SUMPRODUCT(LEN($AI781:$AI784)-LEN(SUBSTITUTE($AI781:$AI784,"S", "")))</f>
        <v>0</v>
      </c>
      <c r="BE781" s="294">
        <f>SUMPRODUCT(LEN($AI781:$AI784)-LEN(SUBSTITUTE($AI781:$AI784,"F", "")))</f>
        <v>0</v>
      </c>
      <c r="BF781" s="294">
        <f>SUMPRODUCT(LEN($AI781:$AI784)-LEN(SUBSTITUTE($AI781:$AI784,"G", "")))</f>
        <v>0</v>
      </c>
      <c r="BG781" s="297">
        <f>SUMPRODUCT(LEN($AI781:$AI784)-LEN(SUBSTITUTE($AI781:$AI784,"M", "")))</f>
        <v>0</v>
      </c>
    </row>
    <row r="782" spans="2:60" ht="28.15" hidden="1" customHeight="1" outlineLevel="1" collapsed="1" thickBot="1">
      <c r="B782" s="34"/>
      <c r="C782" s="266"/>
      <c r="D782" s="43"/>
      <c r="E782" s="42"/>
      <c r="F782" s="42"/>
      <c r="G782" s="41"/>
      <c r="H782" s="260"/>
      <c r="I782" s="270"/>
      <c r="J782" s="270"/>
      <c r="K782" s="270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45"/>
      <c r="AK782" s="245"/>
      <c r="AL782" s="23"/>
      <c r="AM782" s="211"/>
      <c r="AN782" s="211"/>
      <c r="AO782" s="248"/>
      <c r="AP782" s="241"/>
      <c r="AQ782" s="238"/>
      <c r="AR782" s="235"/>
      <c r="AS782" s="241"/>
      <c r="AT782" s="238"/>
      <c r="AU782" s="235"/>
      <c r="AV782" s="241"/>
      <c r="AW782" s="238"/>
      <c r="AX782" s="235"/>
      <c r="AY782" s="241"/>
      <c r="AZ782" s="238"/>
      <c r="BA782" s="235"/>
      <c r="BB782" s="241"/>
      <c r="BC782" s="238"/>
      <c r="BD782" s="292"/>
      <c r="BE782" s="295"/>
      <c r="BF782" s="295"/>
      <c r="BG782" s="298"/>
    </row>
    <row r="783" spans="2:60" ht="28.15" hidden="1" customHeight="1" outlineLevel="1" collapsed="1">
      <c r="B783" s="34"/>
      <c r="C783" s="267"/>
      <c r="D783" s="33"/>
      <c r="E783" s="32"/>
      <c r="F783" s="32"/>
      <c r="G783" s="31"/>
      <c r="H783" s="257"/>
      <c r="I783" s="271"/>
      <c r="J783" s="271"/>
      <c r="K783" s="271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45"/>
      <c r="AK783" s="245"/>
      <c r="AL783" s="23"/>
      <c r="AM783" s="211"/>
      <c r="AN783" s="211"/>
      <c r="AO783" s="248"/>
      <c r="AP783" s="241"/>
      <c r="AQ783" s="238"/>
      <c r="AR783" s="235"/>
      <c r="AS783" s="241"/>
      <c r="AT783" s="238"/>
      <c r="AU783" s="235"/>
      <c r="AV783" s="241"/>
      <c r="AW783" s="238"/>
      <c r="AX783" s="235"/>
      <c r="AY783" s="241"/>
      <c r="AZ783" s="238"/>
      <c r="BA783" s="235"/>
      <c r="BB783" s="241"/>
      <c r="BC783" s="238"/>
      <c r="BD783" s="292"/>
      <c r="BE783" s="295"/>
      <c r="BF783" s="295"/>
      <c r="BG783" s="298"/>
    </row>
    <row r="784" spans="2:60" ht="28.15" hidden="1" customHeight="1" outlineLevel="1" collapsed="1" thickBot="1">
      <c r="B784" s="34"/>
      <c r="C784" s="273"/>
      <c r="D784" s="64"/>
      <c r="E784" s="63"/>
      <c r="F784" s="63"/>
      <c r="G784" s="62"/>
      <c r="H784" s="258"/>
      <c r="I784" s="274"/>
      <c r="J784" s="274"/>
      <c r="K784" s="274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50"/>
      <c r="AK784" s="250"/>
      <c r="AL784" s="55"/>
      <c r="AM784" s="211"/>
      <c r="AN784" s="211"/>
      <c r="AO784" s="249"/>
      <c r="AP784" s="242"/>
      <c r="AQ784" s="239"/>
      <c r="AR784" s="236"/>
      <c r="AS784" s="242"/>
      <c r="AT784" s="239"/>
      <c r="AU784" s="236"/>
      <c r="AV784" s="242"/>
      <c r="AW784" s="239"/>
      <c r="AX784" s="236"/>
      <c r="AY784" s="242"/>
      <c r="AZ784" s="239"/>
      <c r="BA784" s="236"/>
      <c r="BB784" s="242"/>
      <c r="BC784" s="239"/>
      <c r="BD784" s="293"/>
      <c r="BE784" s="296"/>
      <c r="BF784" s="296"/>
      <c r="BG784" s="299"/>
    </row>
    <row r="785" spans="2:60" ht="28.15" hidden="1" customHeight="1" outlineLevel="1" collapsed="1">
      <c r="B785" s="34"/>
      <c r="C785" s="265">
        <v>2</v>
      </c>
      <c r="D785" s="54"/>
      <c r="E785" s="53"/>
      <c r="F785" s="53"/>
      <c r="G785" s="52"/>
      <c r="H785" s="259"/>
      <c r="I785" s="269"/>
      <c r="J785" s="269"/>
      <c r="K785" s="269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51"/>
      <c r="AK785" s="254"/>
      <c r="AL785" s="44"/>
      <c r="AM785" s="211"/>
      <c r="AN785" s="211"/>
      <c r="AO785" s="247">
        <f>SUMPRODUCT(LEN($M785:$AE788)-LEN(SUBSTITUTE($M785:$AE788,"A", "")))</f>
        <v>0</v>
      </c>
      <c r="AP785" s="240">
        <f>SUMPRODUCT(LEN($AH785:$AH788)-LEN(SUBSTITUTE($AH785:$AH788,"A", "")))</f>
        <v>0</v>
      </c>
      <c r="AQ785" s="237">
        <f>SUMPRODUCT(LEN($AG785:$AG788)-LEN(SUBSTITUTE($AG785:$AG788,"A", "")))</f>
        <v>0</v>
      </c>
      <c r="AR785" s="234">
        <f>SUMPRODUCT(LEN($M785:$AE788)-LEN(SUBSTITUTE($M785:$AE788,"S", "")))</f>
        <v>0</v>
      </c>
      <c r="AS785" s="240">
        <f>SUMPRODUCT(LEN($AH785:$AH788)-LEN(SUBSTITUTE($AH785:$AH788,"S", "")))</f>
        <v>0</v>
      </c>
      <c r="AT785" s="237">
        <f>SUMPRODUCT(LEN($AG785:$AG788)-LEN(SUBSTITUTE($AG785:$AG788,"S", "")))</f>
        <v>0</v>
      </c>
      <c r="AU785" s="234">
        <f>SUMPRODUCT(LEN($M785:$AE788)-LEN(SUBSTITUTE($M785:$AE788,"F", "")))</f>
        <v>0</v>
      </c>
      <c r="AV785" s="240">
        <f>SUMPRODUCT(LEN($AH785:$AH788)-LEN(SUBSTITUTE($AH785:$AH788,"F", "")))</f>
        <v>0</v>
      </c>
      <c r="AW785" s="237">
        <f>SUMPRODUCT(LEN($AG785:$AG788)-LEN(SUBSTITUTE($AG785:$AG788,"F", "")))</f>
        <v>0</v>
      </c>
      <c r="AX785" s="234">
        <f>SUMPRODUCT(LEN($M785:$AE788)-LEN(SUBSTITUTE($M785:$AE788,"G", "")))</f>
        <v>0</v>
      </c>
      <c r="AY785" s="240">
        <f>SUMPRODUCT(LEN($AH785:$AH788)-LEN(SUBSTITUTE($AH785:$AH788,"G", "")))</f>
        <v>0</v>
      </c>
      <c r="AZ785" s="237">
        <f>SUMPRODUCT(LEN($AG785:$AG788)-LEN(SUBSTITUTE($AG785:$AG788,"G", "")))</f>
        <v>0</v>
      </c>
      <c r="BA785" s="234">
        <f>SUMPRODUCT(LEN($M785:$AE788)-LEN(SUBSTITUTE($M785:$AE788,"M", "")))</f>
        <v>0</v>
      </c>
      <c r="BB785" s="240">
        <f>SUMPRODUCT(LEN($AH785:$AH788)-LEN(SUBSTITUTE($AH785:$AH788,"M", "")))</f>
        <v>0</v>
      </c>
      <c r="BC785" s="237">
        <f>SUMPRODUCT(LEN($AG785:$AG788)-LEN(SUBSTITUTE($AG785:$AG788,"M", "")))</f>
        <v>0</v>
      </c>
      <c r="BD785" s="291">
        <f>SUMPRODUCT(LEN($AI785:$AI788)-LEN(SUBSTITUTE($AI785:$AI788,"S", "")))</f>
        <v>0</v>
      </c>
      <c r="BE785" s="294">
        <f>SUMPRODUCT(LEN($AI785:$AI788)-LEN(SUBSTITUTE($AI785:$AI788,"F", "")))</f>
        <v>0</v>
      </c>
      <c r="BF785" s="294">
        <f>SUMPRODUCT(LEN($AI785:$AI788)-LEN(SUBSTITUTE($AI785:$AI788,"G", "")))</f>
        <v>0</v>
      </c>
      <c r="BG785" s="297">
        <f>SUMPRODUCT(LEN($AI785:$AI788)-LEN(SUBSTITUTE($AI785:$AI788,"M", "")))</f>
        <v>0</v>
      </c>
    </row>
    <row r="786" spans="2:60" ht="28.15" hidden="1" customHeight="1" outlineLevel="1" collapsed="1" thickBot="1">
      <c r="B786" s="34"/>
      <c r="C786" s="266"/>
      <c r="D786" s="43"/>
      <c r="E786" s="42"/>
      <c r="F786" s="42"/>
      <c r="G786" s="41"/>
      <c r="H786" s="260"/>
      <c r="I786" s="270"/>
      <c r="J786" s="270"/>
      <c r="K786" s="270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52"/>
      <c r="AK786" s="255"/>
      <c r="AL786" s="23"/>
      <c r="AM786" s="211"/>
      <c r="AN786" s="211"/>
      <c r="AO786" s="248"/>
      <c r="AP786" s="241"/>
      <c r="AQ786" s="238"/>
      <c r="AR786" s="235"/>
      <c r="AS786" s="241"/>
      <c r="AT786" s="238"/>
      <c r="AU786" s="235"/>
      <c r="AV786" s="241"/>
      <c r="AW786" s="238"/>
      <c r="AX786" s="235"/>
      <c r="AY786" s="241"/>
      <c r="AZ786" s="238"/>
      <c r="BA786" s="235"/>
      <c r="BB786" s="241"/>
      <c r="BC786" s="238"/>
      <c r="BD786" s="292"/>
      <c r="BE786" s="295"/>
      <c r="BF786" s="295"/>
      <c r="BG786" s="298"/>
    </row>
    <row r="787" spans="2:60" ht="28.15" hidden="1" customHeight="1" outlineLevel="1" collapsed="1">
      <c r="B787" s="34"/>
      <c r="C787" s="267"/>
      <c r="D787" s="33"/>
      <c r="E787" s="32"/>
      <c r="F787" s="32"/>
      <c r="G787" s="31"/>
      <c r="H787" s="257"/>
      <c r="I787" s="271"/>
      <c r="J787" s="271"/>
      <c r="K787" s="271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52"/>
      <c r="AK787" s="255"/>
      <c r="AL787" s="23"/>
      <c r="AM787" s="211"/>
      <c r="AN787" s="211"/>
      <c r="AO787" s="248"/>
      <c r="AP787" s="241"/>
      <c r="AQ787" s="238"/>
      <c r="AR787" s="235"/>
      <c r="AS787" s="241"/>
      <c r="AT787" s="238"/>
      <c r="AU787" s="235"/>
      <c r="AV787" s="241"/>
      <c r="AW787" s="238"/>
      <c r="AX787" s="235"/>
      <c r="AY787" s="241"/>
      <c r="AZ787" s="238"/>
      <c r="BA787" s="235"/>
      <c r="BB787" s="241"/>
      <c r="BC787" s="238"/>
      <c r="BD787" s="292"/>
      <c r="BE787" s="295"/>
      <c r="BF787" s="295"/>
      <c r="BG787" s="298"/>
    </row>
    <row r="788" spans="2:60" ht="28.15" hidden="1" customHeight="1" outlineLevel="1" collapsed="1" thickBot="1">
      <c r="B788" s="34"/>
      <c r="C788" s="273"/>
      <c r="D788" s="64"/>
      <c r="E788" s="63"/>
      <c r="F788" s="63"/>
      <c r="G788" s="62"/>
      <c r="H788" s="258"/>
      <c r="I788" s="274"/>
      <c r="J788" s="274"/>
      <c r="K788" s="274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53"/>
      <c r="AK788" s="256"/>
      <c r="AL788" s="55"/>
      <c r="AM788" s="211"/>
      <c r="AN788" s="211"/>
      <c r="AO788" s="249"/>
      <c r="AP788" s="242"/>
      <c r="AQ788" s="239"/>
      <c r="AR788" s="236"/>
      <c r="AS788" s="242"/>
      <c r="AT788" s="239"/>
      <c r="AU788" s="236"/>
      <c r="AV788" s="242"/>
      <c r="AW788" s="239"/>
      <c r="AX788" s="236"/>
      <c r="AY788" s="242"/>
      <c r="AZ788" s="239"/>
      <c r="BA788" s="236"/>
      <c r="BB788" s="242"/>
      <c r="BC788" s="239"/>
      <c r="BD788" s="293"/>
      <c r="BE788" s="296"/>
      <c r="BF788" s="296"/>
      <c r="BG788" s="299"/>
    </row>
    <row r="789" spans="2:60" ht="28.15" hidden="1" customHeight="1" outlineLevel="1" collapsed="1">
      <c r="B789" s="34"/>
      <c r="C789" s="265">
        <v>3</v>
      </c>
      <c r="D789" s="54"/>
      <c r="E789" s="53"/>
      <c r="F789" s="53"/>
      <c r="G789" s="52"/>
      <c r="H789" s="259"/>
      <c r="I789" s="269"/>
      <c r="J789" s="269"/>
      <c r="K789" s="269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44"/>
      <c r="AK789" s="244"/>
      <c r="AL789" s="44"/>
      <c r="AM789" s="211"/>
      <c r="AN789" s="211"/>
      <c r="AO789" s="247">
        <f>SUMPRODUCT(LEN($M789:$AE792)-LEN(SUBSTITUTE($M789:$AE792,"A", "")))</f>
        <v>0</v>
      </c>
      <c r="AP789" s="240">
        <f>SUMPRODUCT(LEN($AH789:$AH792)-LEN(SUBSTITUTE($AH789:$AH792,"A", "")))</f>
        <v>0</v>
      </c>
      <c r="AQ789" s="237">
        <f>SUMPRODUCT(LEN($AG789:$AG792)-LEN(SUBSTITUTE($AG789:$AG792,"A", "")))</f>
        <v>0</v>
      </c>
      <c r="AR789" s="234">
        <f>SUMPRODUCT(LEN($M789:$AE792)-LEN(SUBSTITUTE($M789:$AE792,"S", "")))</f>
        <v>0</v>
      </c>
      <c r="AS789" s="240">
        <f>SUMPRODUCT(LEN($AH789:$AH792)-LEN(SUBSTITUTE($AH789:$AH792,"S", "")))</f>
        <v>0</v>
      </c>
      <c r="AT789" s="237">
        <f>SUMPRODUCT(LEN($AG789:$AG792)-LEN(SUBSTITUTE($AG789:$AG792,"S", "")))</f>
        <v>0</v>
      </c>
      <c r="AU789" s="234">
        <f>SUMPRODUCT(LEN($M789:$AE792)-LEN(SUBSTITUTE($M789:$AE792,"F", "")))</f>
        <v>0</v>
      </c>
      <c r="AV789" s="240">
        <f>SUMPRODUCT(LEN($AH789:$AH792)-LEN(SUBSTITUTE($AH789:$AH792,"F", "")))</f>
        <v>0</v>
      </c>
      <c r="AW789" s="237">
        <f>SUMPRODUCT(LEN($AG789:$AG792)-LEN(SUBSTITUTE($AG789:$AG792,"F", "")))</f>
        <v>0</v>
      </c>
      <c r="AX789" s="234">
        <f>SUMPRODUCT(LEN($M789:$AE792)-LEN(SUBSTITUTE($M789:$AE792,"G", "")))</f>
        <v>0</v>
      </c>
      <c r="AY789" s="240">
        <f>SUMPRODUCT(LEN($AH789:$AH792)-LEN(SUBSTITUTE($AH789:$AH792,"G", "")))</f>
        <v>0</v>
      </c>
      <c r="AZ789" s="237">
        <f>SUMPRODUCT(LEN($AG789:$AG792)-LEN(SUBSTITUTE($AG789:$AG792,"G", "")))</f>
        <v>0</v>
      </c>
      <c r="BA789" s="234">
        <f>SUMPRODUCT(LEN($M789:$AE792)-LEN(SUBSTITUTE($M789:$AE792,"M", "")))</f>
        <v>0</v>
      </c>
      <c r="BB789" s="240">
        <f>SUMPRODUCT(LEN($AH789:$AH792)-LEN(SUBSTITUTE($AH789:$AH792,"M", "")))</f>
        <v>0</v>
      </c>
      <c r="BC789" s="237">
        <f>SUMPRODUCT(LEN($AG789:$AG792)-LEN(SUBSTITUTE($AG789:$AG792,"M", "")))</f>
        <v>0</v>
      </c>
      <c r="BD789" s="291">
        <f>SUMPRODUCT(LEN($AI789:$AI792)-LEN(SUBSTITUTE($AI789:$AI792,"S", "")))</f>
        <v>0</v>
      </c>
      <c r="BE789" s="294">
        <f>SUMPRODUCT(LEN($AI789:$AI792)-LEN(SUBSTITUTE($AI789:$AI792,"F", "")))</f>
        <v>0</v>
      </c>
      <c r="BF789" s="294">
        <f>SUMPRODUCT(LEN($AI789:$AI792)-LEN(SUBSTITUTE($AI789:$AI792,"G", "")))</f>
        <v>0</v>
      </c>
      <c r="BG789" s="297">
        <f>SUMPRODUCT(LEN($AI789:$AI792)-LEN(SUBSTITUTE($AI789:$AI792,"M", "")))</f>
        <v>0</v>
      </c>
    </row>
    <row r="790" spans="2:60" ht="28.15" hidden="1" customHeight="1" outlineLevel="1" collapsed="1" thickBot="1">
      <c r="B790" s="34"/>
      <c r="C790" s="266"/>
      <c r="D790" s="43"/>
      <c r="E790" s="42"/>
      <c r="F790" s="42"/>
      <c r="G790" s="41"/>
      <c r="H790" s="260"/>
      <c r="I790" s="270"/>
      <c r="J790" s="270"/>
      <c r="K790" s="270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45"/>
      <c r="AK790" s="245"/>
      <c r="AL790" s="23"/>
      <c r="AM790" s="211"/>
      <c r="AN790" s="211"/>
      <c r="AO790" s="248"/>
      <c r="AP790" s="241"/>
      <c r="AQ790" s="238"/>
      <c r="AR790" s="235"/>
      <c r="AS790" s="241"/>
      <c r="AT790" s="238"/>
      <c r="AU790" s="235"/>
      <c r="AV790" s="241"/>
      <c r="AW790" s="238"/>
      <c r="AX790" s="235"/>
      <c r="AY790" s="241"/>
      <c r="AZ790" s="238"/>
      <c r="BA790" s="235"/>
      <c r="BB790" s="241"/>
      <c r="BC790" s="238"/>
      <c r="BD790" s="292"/>
      <c r="BE790" s="295"/>
      <c r="BF790" s="295"/>
      <c r="BG790" s="298"/>
    </row>
    <row r="791" spans="2:60" ht="28.15" hidden="1" customHeight="1" outlineLevel="1" collapsed="1">
      <c r="B791" s="34"/>
      <c r="C791" s="267"/>
      <c r="D791" s="33"/>
      <c r="E791" s="32"/>
      <c r="F791" s="32"/>
      <c r="G791" s="31"/>
      <c r="H791" s="257"/>
      <c r="I791" s="271"/>
      <c r="J791" s="271"/>
      <c r="K791" s="271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45"/>
      <c r="AK791" s="245"/>
      <c r="AL791" s="23"/>
      <c r="AM791" s="211"/>
      <c r="AN791" s="211"/>
      <c r="AO791" s="248"/>
      <c r="AP791" s="241"/>
      <c r="AQ791" s="238"/>
      <c r="AR791" s="235"/>
      <c r="AS791" s="241"/>
      <c r="AT791" s="238"/>
      <c r="AU791" s="235"/>
      <c r="AV791" s="241"/>
      <c r="AW791" s="238"/>
      <c r="AX791" s="235"/>
      <c r="AY791" s="241"/>
      <c r="AZ791" s="238"/>
      <c r="BA791" s="235"/>
      <c r="BB791" s="241"/>
      <c r="BC791" s="238"/>
      <c r="BD791" s="292"/>
      <c r="BE791" s="295"/>
      <c r="BF791" s="295"/>
      <c r="BG791" s="298"/>
    </row>
    <row r="792" spans="2:60" ht="28.15" hidden="1" customHeight="1" outlineLevel="1" collapsed="1" thickBot="1">
      <c r="B792" s="22"/>
      <c r="C792" s="268"/>
      <c r="D792" s="21"/>
      <c r="E792" s="20"/>
      <c r="F792" s="20"/>
      <c r="G792" s="19"/>
      <c r="H792" s="258"/>
      <c r="I792" s="272"/>
      <c r="J792" s="272"/>
      <c r="K792" s="27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46"/>
      <c r="AK792" s="246"/>
      <c r="AL792" s="11"/>
      <c r="AM792" s="211"/>
      <c r="AN792" s="211"/>
      <c r="AO792" s="249"/>
      <c r="AP792" s="242"/>
      <c r="AQ792" s="239"/>
      <c r="AR792" s="236"/>
      <c r="AS792" s="242"/>
      <c r="AT792" s="239"/>
      <c r="AU792" s="236"/>
      <c r="AV792" s="242"/>
      <c r="AW792" s="239"/>
      <c r="AX792" s="236"/>
      <c r="AY792" s="242"/>
      <c r="AZ792" s="239"/>
      <c r="BA792" s="236"/>
      <c r="BB792" s="242"/>
      <c r="BC792" s="239"/>
      <c r="BD792" s="293"/>
      <c r="BE792" s="296"/>
      <c r="BF792" s="296"/>
      <c r="BG792" s="299"/>
    </row>
    <row r="793" spans="2:60" ht="85.9" hidden="1" customHeight="1" collapsed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29" t="s">
        <v>287</v>
      </c>
      <c r="M793" s="278"/>
      <c r="N793" s="229" t="s">
        <v>286</v>
      </c>
      <c r="O793" s="278"/>
      <c r="P793" s="229" t="s">
        <v>286</v>
      </c>
      <c r="Q793" s="230"/>
      <c r="R793" s="229" t="s">
        <v>286</v>
      </c>
      <c r="S793" s="230"/>
      <c r="T793" s="229" t="s">
        <v>286</v>
      </c>
      <c r="U793" s="230"/>
      <c r="V793" s="229" t="s">
        <v>286</v>
      </c>
      <c r="W793" s="230"/>
      <c r="X793" s="229" t="s">
        <v>286</v>
      </c>
      <c r="Y793" s="230"/>
      <c r="Z793" s="229" t="s">
        <v>286</v>
      </c>
      <c r="AA793" s="230"/>
      <c r="AB793" s="229" t="s">
        <v>286</v>
      </c>
      <c r="AC793" s="230"/>
      <c r="AD793" s="229" t="s">
        <v>286</v>
      </c>
      <c r="AE793" s="230"/>
      <c r="AF793" s="243" t="s">
        <v>285</v>
      </c>
      <c r="AG793" s="230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75"/>
      <c r="F794" s="276"/>
      <c r="G794" s="277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 outlineLevel="1">
      <c r="B795" s="34"/>
      <c r="C795" s="265">
        <v>1</v>
      </c>
      <c r="D795" s="54"/>
      <c r="E795" s="53"/>
      <c r="F795" s="53"/>
      <c r="G795" s="52"/>
      <c r="H795" s="259"/>
      <c r="I795" s="269"/>
      <c r="J795" s="269"/>
      <c r="K795" s="269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44"/>
      <c r="AK795" s="244"/>
      <c r="AL795" s="44"/>
      <c r="AM795" s="211"/>
      <c r="AN795" s="211"/>
      <c r="AO795" s="247">
        <f>SUMPRODUCT(LEN($M795:$AE798)-LEN(SUBSTITUTE($M795:$AE798,"A", "")))</f>
        <v>0</v>
      </c>
      <c r="AP795" s="240">
        <f>SUMPRODUCT(LEN($AH795:$AH798)-LEN(SUBSTITUTE($AH795:$AH798,"A", "")))</f>
        <v>0</v>
      </c>
      <c r="AQ795" s="237">
        <f>SUMPRODUCT(LEN($AG795:$AG798)-LEN(SUBSTITUTE($AG795:$AG798,"A", "")))</f>
        <v>0</v>
      </c>
      <c r="AR795" s="234">
        <f>SUMPRODUCT(LEN($M795:$AE798)-LEN(SUBSTITUTE($M795:$AE798,"S", "")))</f>
        <v>0</v>
      </c>
      <c r="AS795" s="240">
        <f>SUMPRODUCT(LEN($AH795:$AH798)-LEN(SUBSTITUTE($AH795:$AH798,"S", "")))</f>
        <v>0</v>
      </c>
      <c r="AT795" s="237">
        <f>SUMPRODUCT(LEN($AG795:$AG798)-LEN(SUBSTITUTE($AG795:$AG798,"S", "")))</f>
        <v>0</v>
      </c>
      <c r="AU795" s="234">
        <f>SUMPRODUCT(LEN($M795:$AE798)-LEN(SUBSTITUTE($M795:$AE798,"F", "")))</f>
        <v>0</v>
      </c>
      <c r="AV795" s="240">
        <f>SUMPRODUCT(LEN($AH795:$AH798)-LEN(SUBSTITUTE($AH795:$AH798,"F", "")))</f>
        <v>0</v>
      </c>
      <c r="AW795" s="237">
        <f>SUMPRODUCT(LEN($AG795:$AG798)-LEN(SUBSTITUTE($AG795:$AG798,"F", "")))</f>
        <v>0</v>
      </c>
      <c r="AX795" s="234">
        <f>SUMPRODUCT(LEN($M795:$AE798)-LEN(SUBSTITUTE($M795:$AE798,"G", "")))</f>
        <v>0</v>
      </c>
      <c r="AY795" s="240">
        <f>SUMPRODUCT(LEN($AH795:$AH798)-LEN(SUBSTITUTE($AH795:$AH798,"G", "")))</f>
        <v>0</v>
      </c>
      <c r="AZ795" s="237">
        <f>SUMPRODUCT(LEN($AG795:$AG798)-LEN(SUBSTITUTE($AG795:$AG798,"G", "")))</f>
        <v>0</v>
      </c>
      <c r="BA795" s="234">
        <f>SUMPRODUCT(LEN($M795:$AE798)-LEN(SUBSTITUTE($M795:$AE798,"M", "")))</f>
        <v>0</v>
      </c>
      <c r="BB795" s="240">
        <f>SUMPRODUCT(LEN($AH795:$AH798)-LEN(SUBSTITUTE($AH795:$AH798,"M", "")))</f>
        <v>0</v>
      </c>
      <c r="BC795" s="237">
        <f>SUMPRODUCT(LEN($AG795:$AG798)-LEN(SUBSTITUTE($AG795:$AG798,"M", "")))</f>
        <v>0</v>
      </c>
      <c r="BD795" s="291">
        <f>SUMPRODUCT(LEN($AI795:$AI798)-LEN(SUBSTITUTE($AI795:$AI798,"S", "")))</f>
        <v>0</v>
      </c>
      <c r="BE795" s="294">
        <f>SUMPRODUCT(LEN($AI795:$AI798)-LEN(SUBSTITUTE($AI795:$AI798,"F", "")))</f>
        <v>0</v>
      </c>
      <c r="BF795" s="294">
        <f>SUMPRODUCT(LEN($AI795:$AI798)-LEN(SUBSTITUTE($AI795:$AI798,"G", "")))</f>
        <v>0</v>
      </c>
      <c r="BG795" s="297">
        <f>SUMPRODUCT(LEN($AI795:$AI798)-LEN(SUBSTITUTE($AI795:$AI798,"M", "")))</f>
        <v>0</v>
      </c>
    </row>
    <row r="796" spans="2:60" ht="28.15" hidden="1" customHeight="1" outlineLevel="1" collapsed="1" thickBot="1">
      <c r="B796" s="34"/>
      <c r="C796" s="266"/>
      <c r="D796" s="43"/>
      <c r="E796" s="42"/>
      <c r="F796" s="42"/>
      <c r="G796" s="41"/>
      <c r="H796" s="260"/>
      <c r="I796" s="270"/>
      <c r="J796" s="270"/>
      <c r="K796" s="270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45"/>
      <c r="AK796" s="245"/>
      <c r="AL796" s="23"/>
      <c r="AM796" s="211"/>
      <c r="AN796" s="211"/>
      <c r="AO796" s="248"/>
      <c r="AP796" s="241"/>
      <c r="AQ796" s="238"/>
      <c r="AR796" s="235"/>
      <c r="AS796" s="241"/>
      <c r="AT796" s="238"/>
      <c r="AU796" s="235"/>
      <c r="AV796" s="241"/>
      <c r="AW796" s="238"/>
      <c r="AX796" s="235"/>
      <c r="AY796" s="241"/>
      <c r="AZ796" s="238"/>
      <c r="BA796" s="235"/>
      <c r="BB796" s="241"/>
      <c r="BC796" s="238"/>
      <c r="BD796" s="292"/>
      <c r="BE796" s="295"/>
      <c r="BF796" s="295"/>
      <c r="BG796" s="298"/>
    </row>
    <row r="797" spans="2:60" ht="28.15" hidden="1" customHeight="1" outlineLevel="1" collapsed="1">
      <c r="B797" s="34"/>
      <c r="C797" s="267"/>
      <c r="D797" s="33"/>
      <c r="E797" s="32"/>
      <c r="F797" s="32"/>
      <c r="G797" s="31"/>
      <c r="H797" s="257"/>
      <c r="I797" s="271"/>
      <c r="J797" s="271"/>
      <c r="K797" s="271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45"/>
      <c r="AK797" s="245"/>
      <c r="AL797" s="23"/>
      <c r="AM797" s="211"/>
      <c r="AN797" s="211"/>
      <c r="AO797" s="248"/>
      <c r="AP797" s="241"/>
      <c r="AQ797" s="238"/>
      <c r="AR797" s="235"/>
      <c r="AS797" s="241"/>
      <c r="AT797" s="238"/>
      <c r="AU797" s="235"/>
      <c r="AV797" s="241"/>
      <c r="AW797" s="238"/>
      <c r="AX797" s="235"/>
      <c r="AY797" s="241"/>
      <c r="AZ797" s="238"/>
      <c r="BA797" s="235"/>
      <c r="BB797" s="241"/>
      <c r="BC797" s="238"/>
      <c r="BD797" s="292"/>
      <c r="BE797" s="295"/>
      <c r="BF797" s="295"/>
      <c r="BG797" s="298"/>
    </row>
    <row r="798" spans="2:60" ht="28.15" hidden="1" customHeight="1" outlineLevel="1" collapsed="1" thickBot="1">
      <c r="B798" s="34"/>
      <c r="C798" s="273"/>
      <c r="D798" s="64"/>
      <c r="E798" s="63"/>
      <c r="F798" s="63"/>
      <c r="G798" s="62"/>
      <c r="H798" s="258"/>
      <c r="I798" s="274"/>
      <c r="J798" s="274"/>
      <c r="K798" s="274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50"/>
      <c r="AK798" s="250"/>
      <c r="AL798" s="55"/>
      <c r="AM798" s="211"/>
      <c r="AN798" s="211"/>
      <c r="AO798" s="249"/>
      <c r="AP798" s="242"/>
      <c r="AQ798" s="239"/>
      <c r="AR798" s="236"/>
      <c r="AS798" s="242"/>
      <c r="AT798" s="239"/>
      <c r="AU798" s="236"/>
      <c r="AV798" s="242"/>
      <c r="AW798" s="239"/>
      <c r="AX798" s="236"/>
      <c r="AY798" s="242"/>
      <c r="AZ798" s="239"/>
      <c r="BA798" s="236"/>
      <c r="BB798" s="242"/>
      <c r="BC798" s="239"/>
      <c r="BD798" s="293"/>
      <c r="BE798" s="296"/>
      <c r="BF798" s="296"/>
      <c r="BG798" s="299"/>
    </row>
    <row r="799" spans="2:60" ht="28.15" hidden="1" customHeight="1" outlineLevel="1" collapsed="1">
      <c r="B799" s="34"/>
      <c r="C799" s="265">
        <v>2</v>
      </c>
      <c r="D799" s="54"/>
      <c r="E799" s="53"/>
      <c r="F799" s="53"/>
      <c r="G799" s="52"/>
      <c r="H799" s="259"/>
      <c r="I799" s="269"/>
      <c r="J799" s="269"/>
      <c r="K799" s="269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51"/>
      <c r="AK799" s="254"/>
      <c r="AL799" s="44"/>
      <c r="AM799" s="211"/>
      <c r="AN799" s="211"/>
      <c r="AO799" s="247">
        <f>SUMPRODUCT(LEN($M799:$AE802)-LEN(SUBSTITUTE($M799:$AE802,"A", "")))</f>
        <v>0</v>
      </c>
      <c r="AP799" s="240">
        <f>SUMPRODUCT(LEN($AH799:$AH802)-LEN(SUBSTITUTE($AH799:$AH802,"A", "")))</f>
        <v>0</v>
      </c>
      <c r="AQ799" s="237">
        <f>SUMPRODUCT(LEN($AG799:$AG802)-LEN(SUBSTITUTE($AG799:$AG802,"A", "")))</f>
        <v>0</v>
      </c>
      <c r="AR799" s="234">
        <f>SUMPRODUCT(LEN($M799:$AE802)-LEN(SUBSTITUTE($M799:$AE802,"S", "")))</f>
        <v>0</v>
      </c>
      <c r="AS799" s="240">
        <f>SUMPRODUCT(LEN($AH799:$AH802)-LEN(SUBSTITUTE($AH799:$AH802,"S", "")))</f>
        <v>0</v>
      </c>
      <c r="AT799" s="237">
        <f>SUMPRODUCT(LEN($AG799:$AG802)-LEN(SUBSTITUTE($AG799:$AG802,"S", "")))</f>
        <v>0</v>
      </c>
      <c r="AU799" s="234">
        <f>SUMPRODUCT(LEN($M799:$AE802)-LEN(SUBSTITUTE($M799:$AE802,"F", "")))</f>
        <v>0</v>
      </c>
      <c r="AV799" s="240">
        <f>SUMPRODUCT(LEN($AH799:$AH802)-LEN(SUBSTITUTE($AH799:$AH802,"F", "")))</f>
        <v>0</v>
      </c>
      <c r="AW799" s="237">
        <f>SUMPRODUCT(LEN($AG799:$AG802)-LEN(SUBSTITUTE($AG799:$AG802,"F", "")))</f>
        <v>0</v>
      </c>
      <c r="AX799" s="234">
        <f>SUMPRODUCT(LEN($M799:$AE802)-LEN(SUBSTITUTE($M799:$AE802,"G", "")))</f>
        <v>0</v>
      </c>
      <c r="AY799" s="240">
        <f>SUMPRODUCT(LEN($AH799:$AH802)-LEN(SUBSTITUTE($AH799:$AH802,"G", "")))</f>
        <v>0</v>
      </c>
      <c r="AZ799" s="237">
        <f>SUMPRODUCT(LEN($AG799:$AG802)-LEN(SUBSTITUTE($AG799:$AG802,"G", "")))</f>
        <v>0</v>
      </c>
      <c r="BA799" s="234">
        <f>SUMPRODUCT(LEN($M799:$AE802)-LEN(SUBSTITUTE($M799:$AE802,"M", "")))</f>
        <v>0</v>
      </c>
      <c r="BB799" s="240">
        <f>SUMPRODUCT(LEN($AH799:$AH802)-LEN(SUBSTITUTE($AH799:$AH802,"M", "")))</f>
        <v>0</v>
      </c>
      <c r="BC799" s="237">
        <f>SUMPRODUCT(LEN($AG799:$AG802)-LEN(SUBSTITUTE($AG799:$AG802,"M", "")))</f>
        <v>0</v>
      </c>
      <c r="BD799" s="291">
        <f>SUMPRODUCT(LEN($AI799:$AI802)-LEN(SUBSTITUTE($AI799:$AI802,"S", "")))</f>
        <v>0</v>
      </c>
      <c r="BE799" s="294">
        <f>SUMPRODUCT(LEN($AI799:$AI802)-LEN(SUBSTITUTE($AI799:$AI802,"F", "")))</f>
        <v>0</v>
      </c>
      <c r="BF799" s="294">
        <f>SUMPRODUCT(LEN($AI799:$AI802)-LEN(SUBSTITUTE($AI799:$AI802,"G", "")))</f>
        <v>0</v>
      </c>
      <c r="BG799" s="297">
        <f>SUMPRODUCT(LEN($AI799:$AI802)-LEN(SUBSTITUTE($AI799:$AI802,"M", "")))</f>
        <v>0</v>
      </c>
    </row>
    <row r="800" spans="2:60" ht="28.15" hidden="1" customHeight="1" outlineLevel="1" collapsed="1" thickBot="1">
      <c r="B800" s="34"/>
      <c r="C800" s="266"/>
      <c r="D800" s="43"/>
      <c r="E800" s="42"/>
      <c r="F800" s="42"/>
      <c r="G800" s="41"/>
      <c r="H800" s="260"/>
      <c r="I800" s="270"/>
      <c r="J800" s="270"/>
      <c r="K800" s="270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52"/>
      <c r="AK800" s="255"/>
      <c r="AL800" s="23"/>
      <c r="AM800" s="211"/>
      <c r="AN800" s="211"/>
      <c r="AO800" s="248"/>
      <c r="AP800" s="241"/>
      <c r="AQ800" s="238"/>
      <c r="AR800" s="235"/>
      <c r="AS800" s="241"/>
      <c r="AT800" s="238"/>
      <c r="AU800" s="235"/>
      <c r="AV800" s="241"/>
      <c r="AW800" s="238"/>
      <c r="AX800" s="235"/>
      <c r="AY800" s="241"/>
      <c r="AZ800" s="238"/>
      <c r="BA800" s="235"/>
      <c r="BB800" s="241"/>
      <c r="BC800" s="238"/>
      <c r="BD800" s="292"/>
      <c r="BE800" s="295"/>
      <c r="BF800" s="295"/>
      <c r="BG800" s="298"/>
    </row>
    <row r="801" spans="2:60" ht="28.15" hidden="1" customHeight="1" outlineLevel="1" collapsed="1">
      <c r="B801" s="34"/>
      <c r="C801" s="267"/>
      <c r="D801" s="33"/>
      <c r="E801" s="32"/>
      <c r="F801" s="32"/>
      <c r="G801" s="31"/>
      <c r="H801" s="257"/>
      <c r="I801" s="271"/>
      <c r="J801" s="271"/>
      <c r="K801" s="271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52"/>
      <c r="AK801" s="255"/>
      <c r="AL801" s="23"/>
      <c r="AM801" s="211"/>
      <c r="AN801" s="211"/>
      <c r="AO801" s="248"/>
      <c r="AP801" s="241"/>
      <c r="AQ801" s="238"/>
      <c r="AR801" s="235"/>
      <c r="AS801" s="241"/>
      <c r="AT801" s="238"/>
      <c r="AU801" s="235"/>
      <c r="AV801" s="241"/>
      <c r="AW801" s="238"/>
      <c r="AX801" s="235"/>
      <c r="AY801" s="241"/>
      <c r="AZ801" s="238"/>
      <c r="BA801" s="235"/>
      <c r="BB801" s="241"/>
      <c r="BC801" s="238"/>
      <c r="BD801" s="292"/>
      <c r="BE801" s="295"/>
      <c r="BF801" s="295"/>
      <c r="BG801" s="298"/>
    </row>
    <row r="802" spans="2:60" ht="28.15" hidden="1" customHeight="1" outlineLevel="1" collapsed="1" thickBot="1">
      <c r="B802" s="34"/>
      <c r="C802" s="273"/>
      <c r="D802" s="64"/>
      <c r="E802" s="63"/>
      <c r="F802" s="63"/>
      <c r="G802" s="62"/>
      <c r="H802" s="258"/>
      <c r="I802" s="274"/>
      <c r="J802" s="274"/>
      <c r="K802" s="274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53"/>
      <c r="AK802" s="256"/>
      <c r="AL802" s="55"/>
      <c r="AM802" s="211"/>
      <c r="AN802" s="211"/>
      <c r="AO802" s="249"/>
      <c r="AP802" s="242"/>
      <c r="AQ802" s="239"/>
      <c r="AR802" s="236"/>
      <c r="AS802" s="242"/>
      <c r="AT802" s="239"/>
      <c r="AU802" s="236"/>
      <c r="AV802" s="242"/>
      <c r="AW802" s="239"/>
      <c r="AX802" s="236"/>
      <c r="AY802" s="242"/>
      <c r="AZ802" s="239"/>
      <c r="BA802" s="236"/>
      <c r="BB802" s="242"/>
      <c r="BC802" s="239"/>
      <c r="BD802" s="293"/>
      <c r="BE802" s="296"/>
      <c r="BF802" s="296"/>
      <c r="BG802" s="299"/>
    </row>
    <row r="803" spans="2:60" ht="28.15" hidden="1" customHeight="1" outlineLevel="1" collapsed="1">
      <c r="B803" s="34"/>
      <c r="C803" s="265">
        <v>3</v>
      </c>
      <c r="D803" s="54"/>
      <c r="E803" s="53"/>
      <c r="F803" s="53"/>
      <c r="G803" s="52"/>
      <c r="H803" s="259"/>
      <c r="I803" s="269"/>
      <c r="J803" s="269"/>
      <c r="K803" s="269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44"/>
      <c r="AK803" s="244"/>
      <c r="AL803" s="44"/>
      <c r="AM803" s="211"/>
      <c r="AN803" s="211"/>
      <c r="AO803" s="247">
        <f>SUMPRODUCT(LEN($M803:$AE806)-LEN(SUBSTITUTE($M803:$AE806,"A", "")))</f>
        <v>0</v>
      </c>
      <c r="AP803" s="240">
        <f>SUMPRODUCT(LEN($AH803:$AH806)-LEN(SUBSTITUTE($AH803:$AH806,"A", "")))</f>
        <v>0</v>
      </c>
      <c r="AQ803" s="237">
        <f>SUMPRODUCT(LEN($AG803:$AG806)-LEN(SUBSTITUTE($AG803:$AG806,"A", "")))</f>
        <v>0</v>
      </c>
      <c r="AR803" s="234">
        <f>SUMPRODUCT(LEN($M803:$AE806)-LEN(SUBSTITUTE($M803:$AE806,"S", "")))</f>
        <v>0</v>
      </c>
      <c r="AS803" s="240">
        <f>SUMPRODUCT(LEN($AH803:$AH806)-LEN(SUBSTITUTE($AH803:$AH806,"S", "")))</f>
        <v>0</v>
      </c>
      <c r="AT803" s="237">
        <f>SUMPRODUCT(LEN($AG803:$AG806)-LEN(SUBSTITUTE($AG803:$AG806,"S", "")))</f>
        <v>0</v>
      </c>
      <c r="AU803" s="234">
        <f>SUMPRODUCT(LEN($M803:$AE806)-LEN(SUBSTITUTE($M803:$AE806,"F", "")))</f>
        <v>0</v>
      </c>
      <c r="AV803" s="240">
        <f>SUMPRODUCT(LEN($AH803:$AH806)-LEN(SUBSTITUTE($AH803:$AH806,"F", "")))</f>
        <v>0</v>
      </c>
      <c r="AW803" s="237">
        <f>SUMPRODUCT(LEN($AG803:$AG806)-LEN(SUBSTITUTE($AG803:$AG806,"F", "")))</f>
        <v>0</v>
      </c>
      <c r="AX803" s="234">
        <f>SUMPRODUCT(LEN($M803:$AE806)-LEN(SUBSTITUTE($M803:$AE806,"G", "")))</f>
        <v>0</v>
      </c>
      <c r="AY803" s="240">
        <f>SUMPRODUCT(LEN($AH803:$AH806)-LEN(SUBSTITUTE($AH803:$AH806,"G", "")))</f>
        <v>0</v>
      </c>
      <c r="AZ803" s="237">
        <f>SUMPRODUCT(LEN($AG803:$AG806)-LEN(SUBSTITUTE($AG803:$AG806,"G", "")))</f>
        <v>0</v>
      </c>
      <c r="BA803" s="234">
        <f>SUMPRODUCT(LEN($M803:$AE806)-LEN(SUBSTITUTE($M803:$AE806,"M", "")))</f>
        <v>0</v>
      </c>
      <c r="BB803" s="240">
        <f>SUMPRODUCT(LEN($AH803:$AH806)-LEN(SUBSTITUTE($AH803:$AH806,"M", "")))</f>
        <v>0</v>
      </c>
      <c r="BC803" s="237">
        <f>SUMPRODUCT(LEN($AG803:$AG806)-LEN(SUBSTITUTE($AG803:$AG806,"M", "")))</f>
        <v>0</v>
      </c>
      <c r="BD803" s="291">
        <f>SUMPRODUCT(LEN($AI803:$AI806)-LEN(SUBSTITUTE($AI803:$AI806,"S", "")))</f>
        <v>0</v>
      </c>
      <c r="BE803" s="294">
        <f>SUMPRODUCT(LEN($AI803:$AI806)-LEN(SUBSTITUTE($AI803:$AI806,"F", "")))</f>
        <v>0</v>
      </c>
      <c r="BF803" s="294">
        <f>SUMPRODUCT(LEN($AI803:$AI806)-LEN(SUBSTITUTE($AI803:$AI806,"G", "")))</f>
        <v>0</v>
      </c>
      <c r="BG803" s="297">
        <f>SUMPRODUCT(LEN($AI803:$AI806)-LEN(SUBSTITUTE($AI803:$AI806,"M", "")))</f>
        <v>0</v>
      </c>
    </row>
    <row r="804" spans="2:60" ht="28.15" hidden="1" customHeight="1" outlineLevel="1" collapsed="1" thickBot="1">
      <c r="B804" s="34"/>
      <c r="C804" s="266"/>
      <c r="D804" s="43"/>
      <c r="E804" s="42"/>
      <c r="F804" s="42"/>
      <c r="G804" s="41"/>
      <c r="H804" s="260"/>
      <c r="I804" s="270"/>
      <c r="J804" s="270"/>
      <c r="K804" s="270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45"/>
      <c r="AK804" s="245"/>
      <c r="AL804" s="23"/>
      <c r="AM804" s="211"/>
      <c r="AN804" s="211"/>
      <c r="AO804" s="248"/>
      <c r="AP804" s="241"/>
      <c r="AQ804" s="238"/>
      <c r="AR804" s="235"/>
      <c r="AS804" s="241"/>
      <c r="AT804" s="238"/>
      <c r="AU804" s="235"/>
      <c r="AV804" s="241"/>
      <c r="AW804" s="238"/>
      <c r="AX804" s="235"/>
      <c r="AY804" s="241"/>
      <c r="AZ804" s="238"/>
      <c r="BA804" s="235"/>
      <c r="BB804" s="241"/>
      <c r="BC804" s="238"/>
      <c r="BD804" s="292"/>
      <c r="BE804" s="295"/>
      <c r="BF804" s="295"/>
      <c r="BG804" s="298"/>
    </row>
    <row r="805" spans="2:60" ht="28.15" hidden="1" customHeight="1" outlineLevel="1" collapsed="1">
      <c r="B805" s="34"/>
      <c r="C805" s="267"/>
      <c r="D805" s="33"/>
      <c r="E805" s="32"/>
      <c r="F805" s="32"/>
      <c r="G805" s="31"/>
      <c r="H805" s="257"/>
      <c r="I805" s="271"/>
      <c r="J805" s="271"/>
      <c r="K805" s="271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45"/>
      <c r="AK805" s="245"/>
      <c r="AL805" s="23"/>
      <c r="AM805" s="211"/>
      <c r="AN805" s="211"/>
      <c r="AO805" s="248"/>
      <c r="AP805" s="241"/>
      <c r="AQ805" s="238"/>
      <c r="AR805" s="235"/>
      <c r="AS805" s="241"/>
      <c r="AT805" s="238"/>
      <c r="AU805" s="235"/>
      <c r="AV805" s="241"/>
      <c r="AW805" s="238"/>
      <c r="AX805" s="235"/>
      <c r="AY805" s="241"/>
      <c r="AZ805" s="238"/>
      <c r="BA805" s="235"/>
      <c r="BB805" s="241"/>
      <c r="BC805" s="238"/>
      <c r="BD805" s="292"/>
      <c r="BE805" s="295"/>
      <c r="BF805" s="295"/>
      <c r="BG805" s="298"/>
    </row>
    <row r="806" spans="2:60" ht="28.15" hidden="1" customHeight="1" outlineLevel="1" collapsed="1" thickBot="1">
      <c r="B806" s="22"/>
      <c r="C806" s="268"/>
      <c r="D806" s="21"/>
      <c r="E806" s="20"/>
      <c r="F806" s="20"/>
      <c r="G806" s="19"/>
      <c r="H806" s="258"/>
      <c r="I806" s="272"/>
      <c r="J806" s="272"/>
      <c r="K806" s="27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46"/>
      <c r="AK806" s="246"/>
      <c r="AL806" s="11"/>
      <c r="AM806" s="211"/>
      <c r="AN806" s="211"/>
      <c r="AO806" s="249"/>
      <c r="AP806" s="242"/>
      <c r="AQ806" s="239"/>
      <c r="AR806" s="236"/>
      <c r="AS806" s="242"/>
      <c r="AT806" s="239"/>
      <c r="AU806" s="236"/>
      <c r="AV806" s="242"/>
      <c r="AW806" s="239"/>
      <c r="AX806" s="236"/>
      <c r="AY806" s="242"/>
      <c r="AZ806" s="239"/>
      <c r="BA806" s="236"/>
      <c r="BB806" s="242"/>
      <c r="BC806" s="239"/>
      <c r="BD806" s="293"/>
      <c r="BE806" s="296"/>
      <c r="BF806" s="296"/>
      <c r="BG806" s="299"/>
    </row>
    <row r="807" spans="2:60" ht="85.9" hidden="1" customHeight="1" collapsed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29" t="s">
        <v>287</v>
      </c>
      <c r="M807" s="278"/>
      <c r="N807" s="229" t="s">
        <v>286</v>
      </c>
      <c r="O807" s="278"/>
      <c r="P807" s="229" t="s">
        <v>286</v>
      </c>
      <c r="Q807" s="230"/>
      <c r="R807" s="229" t="s">
        <v>286</v>
      </c>
      <c r="S807" s="230"/>
      <c r="T807" s="229" t="s">
        <v>286</v>
      </c>
      <c r="U807" s="230"/>
      <c r="V807" s="229" t="s">
        <v>286</v>
      </c>
      <c r="W807" s="230"/>
      <c r="X807" s="229" t="s">
        <v>286</v>
      </c>
      <c r="Y807" s="230"/>
      <c r="Z807" s="229" t="s">
        <v>286</v>
      </c>
      <c r="AA807" s="230"/>
      <c r="AB807" s="229" t="s">
        <v>286</v>
      </c>
      <c r="AC807" s="230"/>
      <c r="AD807" s="229" t="s">
        <v>286</v>
      </c>
      <c r="AE807" s="230"/>
      <c r="AF807" s="243" t="s">
        <v>285</v>
      </c>
      <c r="AG807" s="230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75"/>
      <c r="F808" s="276"/>
      <c r="G808" s="277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 outlineLevel="1">
      <c r="B809" s="34"/>
      <c r="C809" s="265">
        <v>1</v>
      </c>
      <c r="D809" s="54"/>
      <c r="E809" s="53"/>
      <c r="F809" s="53"/>
      <c r="G809" s="52"/>
      <c r="H809" s="259"/>
      <c r="I809" s="269"/>
      <c r="J809" s="269"/>
      <c r="K809" s="269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44"/>
      <c r="AK809" s="244"/>
      <c r="AL809" s="44"/>
      <c r="AM809" s="211"/>
      <c r="AN809" s="211"/>
      <c r="AO809" s="247">
        <f>SUMPRODUCT(LEN($M809:$AE812)-LEN(SUBSTITUTE($M809:$AE812,"A", "")))</f>
        <v>0</v>
      </c>
      <c r="AP809" s="240">
        <f>SUMPRODUCT(LEN($AH809:$AH812)-LEN(SUBSTITUTE($AH809:$AH812,"A", "")))</f>
        <v>0</v>
      </c>
      <c r="AQ809" s="237">
        <f>SUMPRODUCT(LEN($AG809:$AG812)-LEN(SUBSTITUTE($AG809:$AG812,"A", "")))</f>
        <v>0</v>
      </c>
      <c r="AR809" s="234">
        <f>SUMPRODUCT(LEN($M809:$AE812)-LEN(SUBSTITUTE($M809:$AE812,"S", "")))</f>
        <v>0</v>
      </c>
      <c r="AS809" s="240">
        <f>SUMPRODUCT(LEN($AH809:$AH812)-LEN(SUBSTITUTE($AH809:$AH812,"S", "")))</f>
        <v>0</v>
      </c>
      <c r="AT809" s="237">
        <f>SUMPRODUCT(LEN($AG809:$AG812)-LEN(SUBSTITUTE($AG809:$AG812,"S", "")))</f>
        <v>0</v>
      </c>
      <c r="AU809" s="234">
        <f>SUMPRODUCT(LEN($M809:$AE812)-LEN(SUBSTITUTE($M809:$AE812,"F", "")))</f>
        <v>0</v>
      </c>
      <c r="AV809" s="240">
        <f>SUMPRODUCT(LEN($AH809:$AH812)-LEN(SUBSTITUTE($AH809:$AH812,"F", "")))</f>
        <v>0</v>
      </c>
      <c r="AW809" s="237">
        <f>SUMPRODUCT(LEN($AG809:$AG812)-LEN(SUBSTITUTE($AG809:$AG812,"F", "")))</f>
        <v>0</v>
      </c>
      <c r="AX809" s="234">
        <f>SUMPRODUCT(LEN($M809:$AE812)-LEN(SUBSTITUTE($M809:$AE812,"G", "")))</f>
        <v>0</v>
      </c>
      <c r="AY809" s="240">
        <f>SUMPRODUCT(LEN($AH809:$AH812)-LEN(SUBSTITUTE($AH809:$AH812,"G", "")))</f>
        <v>0</v>
      </c>
      <c r="AZ809" s="237">
        <f>SUMPRODUCT(LEN($AG809:$AG812)-LEN(SUBSTITUTE($AG809:$AG812,"G", "")))</f>
        <v>0</v>
      </c>
      <c r="BA809" s="234">
        <f>SUMPRODUCT(LEN($M809:$AE812)-LEN(SUBSTITUTE($M809:$AE812,"M", "")))</f>
        <v>0</v>
      </c>
      <c r="BB809" s="240">
        <f>SUMPRODUCT(LEN($AH809:$AH812)-LEN(SUBSTITUTE($AH809:$AH812,"M", "")))</f>
        <v>0</v>
      </c>
      <c r="BC809" s="237">
        <f>SUMPRODUCT(LEN($AG809:$AG812)-LEN(SUBSTITUTE($AG809:$AG812,"M", "")))</f>
        <v>0</v>
      </c>
      <c r="BD809" s="291">
        <f>SUMPRODUCT(LEN($AI809:$AI812)-LEN(SUBSTITUTE($AI809:$AI812,"S", "")))</f>
        <v>0</v>
      </c>
      <c r="BE809" s="294">
        <f>SUMPRODUCT(LEN($AI809:$AI812)-LEN(SUBSTITUTE($AI809:$AI812,"F", "")))</f>
        <v>0</v>
      </c>
      <c r="BF809" s="294">
        <f>SUMPRODUCT(LEN($AI809:$AI812)-LEN(SUBSTITUTE($AI809:$AI812,"G", "")))</f>
        <v>0</v>
      </c>
      <c r="BG809" s="297">
        <f>SUMPRODUCT(LEN($AI809:$AI812)-LEN(SUBSTITUTE($AI809:$AI812,"M", "")))</f>
        <v>0</v>
      </c>
    </row>
    <row r="810" spans="2:60" ht="28.15" hidden="1" customHeight="1" outlineLevel="1" collapsed="1" thickBot="1">
      <c r="B810" s="34"/>
      <c r="C810" s="266"/>
      <c r="D810" s="43"/>
      <c r="E810" s="42"/>
      <c r="F810" s="42"/>
      <c r="G810" s="41"/>
      <c r="H810" s="260"/>
      <c r="I810" s="270"/>
      <c r="J810" s="270"/>
      <c r="K810" s="270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45"/>
      <c r="AK810" s="245"/>
      <c r="AL810" s="23"/>
      <c r="AM810" s="211"/>
      <c r="AN810" s="211"/>
      <c r="AO810" s="248"/>
      <c r="AP810" s="241"/>
      <c r="AQ810" s="238"/>
      <c r="AR810" s="235"/>
      <c r="AS810" s="241"/>
      <c r="AT810" s="238"/>
      <c r="AU810" s="235"/>
      <c r="AV810" s="241"/>
      <c r="AW810" s="238"/>
      <c r="AX810" s="235"/>
      <c r="AY810" s="241"/>
      <c r="AZ810" s="238"/>
      <c r="BA810" s="235"/>
      <c r="BB810" s="241"/>
      <c r="BC810" s="238"/>
      <c r="BD810" s="292"/>
      <c r="BE810" s="295"/>
      <c r="BF810" s="295"/>
      <c r="BG810" s="298"/>
    </row>
    <row r="811" spans="2:60" ht="28.15" hidden="1" customHeight="1" outlineLevel="1" collapsed="1">
      <c r="B811" s="34"/>
      <c r="C811" s="267"/>
      <c r="D811" s="33"/>
      <c r="E811" s="32"/>
      <c r="F811" s="32"/>
      <c r="G811" s="31"/>
      <c r="H811" s="257"/>
      <c r="I811" s="271"/>
      <c r="J811" s="271"/>
      <c r="K811" s="271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45"/>
      <c r="AK811" s="245"/>
      <c r="AL811" s="23"/>
      <c r="AM811" s="211"/>
      <c r="AN811" s="211"/>
      <c r="AO811" s="248"/>
      <c r="AP811" s="241"/>
      <c r="AQ811" s="238"/>
      <c r="AR811" s="235"/>
      <c r="AS811" s="241"/>
      <c r="AT811" s="238"/>
      <c r="AU811" s="235"/>
      <c r="AV811" s="241"/>
      <c r="AW811" s="238"/>
      <c r="AX811" s="235"/>
      <c r="AY811" s="241"/>
      <c r="AZ811" s="238"/>
      <c r="BA811" s="235"/>
      <c r="BB811" s="241"/>
      <c r="BC811" s="238"/>
      <c r="BD811" s="292"/>
      <c r="BE811" s="295"/>
      <c r="BF811" s="295"/>
      <c r="BG811" s="298"/>
    </row>
    <row r="812" spans="2:60" ht="28.15" hidden="1" customHeight="1" outlineLevel="1" collapsed="1" thickBot="1">
      <c r="B812" s="34"/>
      <c r="C812" s="273"/>
      <c r="D812" s="64"/>
      <c r="E812" s="63"/>
      <c r="F812" s="63"/>
      <c r="G812" s="62"/>
      <c r="H812" s="258"/>
      <c r="I812" s="274"/>
      <c r="J812" s="274"/>
      <c r="K812" s="274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50"/>
      <c r="AK812" s="250"/>
      <c r="AL812" s="55"/>
      <c r="AM812" s="211"/>
      <c r="AN812" s="211"/>
      <c r="AO812" s="249"/>
      <c r="AP812" s="242"/>
      <c r="AQ812" s="239"/>
      <c r="AR812" s="236"/>
      <c r="AS812" s="242"/>
      <c r="AT812" s="239"/>
      <c r="AU812" s="236"/>
      <c r="AV812" s="242"/>
      <c r="AW812" s="239"/>
      <c r="AX812" s="236"/>
      <c r="AY812" s="242"/>
      <c r="AZ812" s="239"/>
      <c r="BA812" s="236"/>
      <c r="BB812" s="242"/>
      <c r="BC812" s="239"/>
      <c r="BD812" s="293"/>
      <c r="BE812" s="296"/>
      <c r="BF812" s="296"/>
      <c r="BG812" s="299"/>
    </row>
    <row r="813" spans="2:60" ht="28.15" hidden="1" customHeight="1" outlineLevel="1" collapsed="1">
      <c r="B813" s="34"/>
      <c r="C813" s="265">
        <v>2</v>
      </c>
      <c r="D813" s="54"/>
      <c r="E813" s="53"/>
      <c r="F813" s="53"/>
      <c r="G813" s="52"/>
      <c r="H813" s="259"/>
      <c r="I813" s="269"/>
      <c r="J813" s="269"/>
      <c r="K813" s="269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51"/>
      <c r="AK813" s="254"/>
      <c r="AL813" s="44"/>
      <c r="AM813" s="211"/>
      <c r="AN813" s="211"/>
      <c r="AO813" s="247">
        <f>SUMPRODUCT(LEN($M813:$AE816)-LEN(SUBSTITUTE($M813:$AE816,"A", "")))</f>
        <v>0</v>
      </c>
      <c r="AP813" s="240">
        <f>SUMPRODUCT(LEN($AH813:$AH816)-LEN(SUBSTITUTE($AH813:$AH816,"A", "")))</f>
        <v>0</v>
      </c>
      <c r="AQ813" s="237">
        <f>SUMPRODUCT(LEN($AG813:$AG816)-LEN(SUBSTITUTE($AG813:$AG816,"A", "")))</f>
        <v>0</v>
      </c>
      <c r="AR813" s="234">
        <f>SUMPRODUCT(LEN($M813:$AE816)-LEN(SUBSTITUTE($M813:$AE816,"S", "")))</f>
        <v>0</v>
      </c>
      <c r="AS813" s="240">
        <f>SUMPRODUCT(LEN($AH813:$AH816)-LEN(SUBSTITUTE($AH813:$AH816,"S", "")))</f>
        <v>0</v>
      </c>
      <c r="AT813" s="237">
        <f>SUMPRODUCT(LEN($AG813:$AG816)-LEN(SUBSTITUTE($AG813:$AG816,"S", "")))</f>
        <v>0</v>
      </c>
      <c r="AU813" s="234">
        <f>SUMPRODUCT(LEN($M813:$AE816)-LEN(SUBSTITUTE($M813:$AE816,"F", "")))</f>
        <v>0</v>
      </c>
      <c r="AV813" s="240">
        <f>SUMPRODUCT(LEN($AH813:$AH816)-LEN(SUBSTITUTE($AH813:$AH816,"F", "")))</f>
        <v>0</v>
      </c>
      <c r="AW813" s="237">
        <f>SUMPRODUCT(LEN($AG813:$AG816)-LEN(SUBSTITUTE($AG813:$AG816,"F", "")))</f>
        <v>0</v>
      </c>
      <c r="AX813" s="234">
        <f>SUMPRODUCT(LEN($M813:$AE816)-LEN(SUBSTITUTE($M813:$AE816,"G", "")))</f>
        <v>0</v>
      </c>
      <c r="AY813" s="240">
        <f>SUMPRODUCT(LEN($AH813:$AH816)-LEN(SUBSTITUTE($AH813:$AH816,"G", "")))</f>
        <v>0</v>
      </c>
      <c r="AZ813" s="237">
        <f>SUMPRODUCT(LEN($AG813:$AG816)-LEN(SUBSTITUTE($AG813:$AG816,"G", "")))</f>
        <v>0</v>
      </c>
      <c r="BA813" s="234">
        <f>SUMPRODUCT(LEN($M813:$AE816)-LEN(SUBSTITUTE($M813:$AE816,"M", "")))</f>
        <v>0</v>
      </c>
      <c r="BB813" s="240">
        <f>SUMPRODUCT(LEN($AH813:$AH816)-LEN(SUBSTITUTE($AH813:$AH816,"M", "")))</f>
        <v>0</v>
      </c>
      <c r="BC813" s="237">
        <f>SUMPRODUCT(LEN($AG813:$AG816)-LEN(SUBSTITUTE($AG813:$AG816,"M", "")))</f>
        <v>0</v>
      </c>
      <c r="BD813" s="291">
        <f>SUMPRODUCT(LEN($AI813:$AI816)-LEN(SUBSTITUTE($AI813:$AI816,"S", "")))</f>
        <v>0</v>
      </c>
      <c r="BE813" s="294">
        <f>SUMPRODUCT(LEN($AI813:$AI816)-LEN(SUBSTITUTE($AI813:$AI816,"F", "")))</f>
        <v>0</v>
      </c>
      <c r="BF813" s="294">
        <f>SUMPRODUCT(LEN($AI813:$AI816)-LEN(SUBSTITUTE($AI813:$AI816,"G", "")))</f>
        <v>0</v>
      </c>
      <c r="BG813" s="297">
        <f>SUMPRODUCT(LEN($AI813:$AI816)-LEN(SUBSTITUTE($AI813:$AI816,"M", "")))</f>
        <v>0</v>
      </c>
    </row>
    <row r="814" spans="2:60" ht="28.15" hidden="1" customHeight="1" outlineLevel="1" collapsed="1" thickBot="1">
      <c r="B814" s="34"/>
      <c r="C814" s="266"/>
      <c r="D814" s="43"/>
      <c r="E814" s="42"/>
      <c r="F814" s="42"/>
      <c r="G814" s="41"/>
      <c r="H814" s="260"/>
      <c r="I814" s="270"/>
      <c r="J814" s="270"/>
      <c r="K814" s="270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52"/>
      <c r="AK814" s="255"/>
      <c r="AL814" s="23"/>
      <c r="AM814" s="211"/>
      <c r="AN814" s="211"/>
      <c r="AO814" s="248"/>
      <c r="AP814" s="241"/>
      <c r="AQ814" s="238"/>
      <c r="AR814" s="235"/>
      <c r="AS814" s="241"/>
      <c r="AT814" s="238"/>
      <c r="AU814" s="235"/>
      <c r="AV814" s="241"/>
      <c r="AW814" s="238"/>
      <c r="AX814" s="235"/>
      <c r="AY814" s="241"/>
      <c r="AZ814" s="238"/>
      <c r="BA814" s="235"/>
      <c r="BB814" s="241"/>
      <c r="BC814" s="238"/>
      <c r="BD814" s="292"/>
      <c r="BE814" s="295"/>
      <c r="BF814" s="295"/>
      <c r="BG814" s="298"/>
    </row>
    <row r="815" spans="2:60" ht="28.15" hidden="1" customHeight="1" outlineLevel="1" collapsed="1">
      <c r="B815" s="34"/>
      <c r="C815" s="267"/>
      <c r="D815" s="33"/>
      <c r="E815" s="32"/>
      <c r="F815" s="32"/>
      <c r="G815" s="31"/>
      <c r="H815" s="257"/>
      <c r="I815" s="271"/>
      <c r="J815" s="271"/>
      <c r="K815" s="271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52"/>
      <c r="AK815" s="255"/>
      <c r="AL815" s="23"/>
      <c r="AM815" s="211"/>
      <c r="AN815" s="211"/>
      <c r="AO815" s="248"/>
      <c r="AP815" s="241"/>
      <c r="AQ815" s="238"/>
      <c r="AR815" s="235"/>
      <c r="AS815" s="241"/>
      <c r="AT815" s="238"/>
      <c r="AU815" s="235"/>
      <c r="AV815" s="241"/>
      <c r="AW815" s="238"/>
      <c r="AX815" s="235"/>
      <c r="AY815" s="241"/>
      <c r="AZ815" s="238"/>
      <c r="BA815" s="235"/>
      <c r="BB815" s="241"/>
      <c r="BC815" s="238"/>
      <c r="BD815" s="292"/>
      <c r="BE815" s="295"/>
      <c r="BF815" s="295"/>
      <c r="BG815" s="298"/>
    </row>
    <row r="816" spans="2:60" ht="28.15" hidden="1" customHeight="1" outlineLevel="1" collapsed="1" thickBot="1">
      <c r="B816" s="34"/>
      <c r="C816" s="273"/>
      <c r="D816" s="64"/>
      <c r="E816" s="63"/>
      <c r="F816" s="63"/>
      <c r="G816" s="62"/>
      <c r="H816" s="258"/>
      <c r="I816" s="274"/>
      <c r="J816" s="274"/>
      <c r="K816" s="274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53"/>
      <c r="AK816" s="256"/>
      <c r="AL816" s="55"/>
      <c r="AM816" s="211"/>
      <c r="AN816" s="211"/>
      <c r="AO816" s="249"/>
      <c r="AP816" s="242"/>
      <c r="AQ816" s="239"/>
      <c r="AR816" s="236"/>
      <c r="AS816" s="242"/>
      <c r="AT816" s="239"/>
      <c r="AU816" s="236"/>
      <c r="AV816" s="242"/>
      <c r="AW816" s="239"/>
      <c r="AX816" s="236"/>
      <c r="AY816" s="242"/>
      <c r="AZ816" s="239"/>
      <c r="BA816" s="236"/>
      <c r="BB816" s="242"/>
      <c r="BC816" s="239"/>
      <c r="BD816" s="293"/>
      <c r="BE816" s="296"/>
      <c r="BF816" s="296"/>
      <c r="BG816" s="299"/>
    </row>
    <row r="817" spans="2:60" ht="28.15" hidden="1" customHeight="1" outlineLevel="1" collapsed="1">
      <c r="B817" s="34"/>
      <c r="C817" s="265">
        <v>3</v>
      </c>
      <c r="D817" s="54"/>
      <c r="E817" s="53"/>
      <c r="F817" s="53"/>
      <c r="G817" s="52"/>
      <c r="H817" s="259"/>
      <c r="I817" s="269"/>
      <c r="J817" s="269"/>
      <c r="K817" s="269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44"/>
      <c r="AK817" s="244"/>
      <c r="AL817" s="44"/>
      <c r="AM817" s="211"/>
      <c r="AN817" s="211"/>
      <c r="AO817" s="247">
        <f>SUMPRODUCT(LEN($M817:$AE820)-LEN(SUBSTITUTE($M817:$AE820,"A", "")))</f>
        <v>0</v>
      </c>
      <c r="AP817" s="240">
        <f>SUMPRODUCT(LEN($AH817:$AH820)-LEN(SUBSTITUTE($AH817:$AH820,"A", "")))</f>
        <v>0</v>
      </c>
      <c r="AQ817" s="237">
        <f>SUMPRODUCT(LEN($AG817:$AG820)-LEN(SUBSTITUTE($AG817:$AG820,"A", "")))</f>
        <v>0</v>
      </c>
      <c r="AR817" s="234">
        <f>SUMPRODUCT(LEN($M817:$AE820)-LEN(SUBSTITUTE($M817:$AE820,"S", "")))</f>
        <v>0</v>
      </c>
      <c r="AS817" s="240">
        <f>SUMPRODUCT(LEN($AH817:$AH820)-LEN(SUBSTITUTE($AH817:$AH820,"S", "")))</f>
        <v>0</v>
      </c>
      <c r="AT817" s="237">
        <f>SUMPRODUCT(LEN($AG817:$AG820)-LEN(SUBSTITUTE($AG817:$AG820,"S", "")))</f>
        <v>0</v>
      </c>
      <c r="AU817" s="234">
        <f>SUMPRODUCT(LEN($M817:$AE820)-LEN(SUBSTITUTE($M817:$AE820,"F", "")))</f>
        <v>0</v>
      </c>
      <c r="AV817" s="240">
        <f>SUMPRODUCT(LEN($AH817:$AH820)-LEN(SUBSTITUTE($AH817:$AH820,"F", "")))</f>
        <v>0</v>
      </c>
      <c r="AW817" s="237">
        <f>SUMPRODUCT(LEN($AG817:$AG820)-LEN(SUBSTITUTE($AG817:$AG820,"F", "")))</f>
        <v>0</v>
      </c>
      <c r="AX817" s="234">
        <f>SUMPRODUCT(LEN($M817:$AE820)-LEN(SUBSTITUTE($M817:$AE820,"G", "")))</f>
        <v>0</v>
      </c>
      <c r="AY817" s="240">
        <f>SUMPRODUCT(LEN($AH817:$AH820)-LEN(SUBSTITUTE($AH817:$AH820,"G", "")))</f>
        <v>0</v>
      </c>
      <c r="AZ817" s="237">
        <f>SUMPRODUCT(LEN($AG817:$AG820)-LEN(SUBSTITUTE($AG817:$AG820,"G", "")))</f>
        <v>0</v>
      </c>
      <c r="BA817" s="234">
        <f>SUMPRODUCT(LEN($M817:$AE820)-LEN(SUBSTITUTE($M817:$AE820,"M", "")))</f>
        <v>0</v>
      </c>
      <c r="BB817" s="240">
        <f>SUMPRODUCT(LEN($AH817:$AH820)-LEN(SUBSTITUTE($AH817:$AH820,"M", "")))</f>
        <v>0</v>
      </c>
      <c r="BC817" s="237">
        <f>SUMPRODUCT(LEN($AG817:$AG820)-LEN(SUBSTITUTE($AG817:$AG820,"M", "")))</f>
        <v>0</v>
      </c>
      <c r="BD817" s="291">
        <f>SUMPRODUCT(LEN($AI817:$AI820)-LEN(SUBSTITUTE($AI817:$AI820,"S", "")))</f>
        <v>0</v>
      </c>
      <c r="BE817" s="294">
        <f>SUMPRODUCT(LEN($AI817:$AI820)-LEN(SUBSTITUTE($AI817:$AI820,"F", "")))</f>
        <v>0</v>
      </c>
      <c r="BF817" s="294">
        <f>SUMPRODUCT(LEN($AI817:$AI820)-LEN(SUBSTITUTE($AI817:$AI820,"G", "")))</f>
        <v>0</v>
      </c>
      <c r="BG817" s="297">
        <f>SUMPRODUCT(LEN($AI817:$AI820)-LEN(SUBSTITUTE($AI817:$AI820,"M", "")))</f>
        <v>0</v>
      </c>
    </row>
    <row r="818" spans="2:60" ht="28.15" hidden="1" customHeight="1" outlineLevel="1" collapsed="1" thickBot="1">
      <c r="B818" s="34"/>
      <c r="C818" s="266"/>
      <c r="D818" s="43"/>
      <c r="E818" s="42"/>
      <c r="F818" s="42"/>
      <c r="G818" s="41"/>
      <c r="H818" s="260"/>
      <c r="I818" s="270"/>
      <c r="J818" s="270"/>
      <c r="K818" s="270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45"/>
      <c r="AK818" s="245"/>
      <c r="AL818" s="23"/>
      <c r="AM818" s="211"/>
      <c r="AN818" s="211"/>
      <c r="AO818" s="248"/>
      <c r="AP818" s="241"/>
      <c r="AQ818" s="238"/>
      <c r="AR818" s="235"/>
      <c r="AS818" s="241"/>
      <c r="AT818" s="238"/>
      <c r="AU818" s="235"/>
      <c r="AV818" s="241"/>
      <c r="AW818" s="238"/>
      <c r="AX818" s="235"/>
      <c r="AY818" s="241"/>
      <c r="AZ818" s="238"/>
      <c r="BA818" s="235"/>
      <c r="BB818" s="241"/>
      <c r="BC818" s="238"/>
      <c r="BD818" s="292"/>
      <c r="BE818" s="295"/>
      <c r="BF818" s="295"/>
      <c r="BG818" s="298"/>
    </row>
    <row r="819" spans="2:60" ht="28.15" hidden="1" customHeight="1" outlineLevel="1" collapsed="1">
      <c r="B819" s="34"/>
      <c r="C819" s="267"/>
      <c r="D819" s="33"/>
      <c r="E819" s="32"/>
      <c r="F819" s="32"/>
      <c r="G819" s="31"/>
      <c r="H819" s="257"/>
      <c r="I819" s="271"/>
      <c r="J819" s="271"/>
      <c r="K819" s="271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45"/>
      <c r="AK819" s="245"/>
      <c r="AL819" s="23"/>
      <c r="AM819" s="211"/>
      <c r="AN819" s="211"/>
      <c r="AO819" s="248"/>
      <c r="AP819" s="241"/>
      <c r="AQ819" s="238"/>
      <c r="AR819" s="235"/>
      <c r="AS819" s="241"/>
      <c r="AT819" s="238"/>
      <c r="AU819" s="235"/>
      <c r="AV819" s="241"/>
      <c r="AW819" s="238"/>
      <c r="AX819" s="235"/>
      <c r="AY819" s="241"/>
      <c r="AZ819" s="238"/>
      <c r="BA819" s="235"/>
      <c r="BB819" s="241"/>
      <c r="BC819" s="238"/>
      <c r="BD819" s="292"/>
      <c r="BE819" s="295"/>
      <c r="BF819" s="295"/>
      <c r="BG819" s="298"/>
    </row>
    <row r="820" spans="2:60" ht="28.15" hidden="1" customHeight="1" outlineLevel="1" collapsed="1" thickBot="1">
      <c r="B820" s="22"/>
      <c r="C820" s="268"/>
      <c r="D820" s="21"/>
      <c r="E820" s="20"/>
      <c r="F820" s="20"/>
      <c r="G820" s="19"/>
      <c r="H820" s="258"/>
      <c r="I820" s="272"/>
      <c r="J820" s="272"/>
      <c r="K820" s="27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46"/>
      <c r="AK820" s="246"/>
      <c r="AL820" s="11"/>
      <c r="AM820" s="211"/>
      <c r="AN820" s="211"/>
      <c r="AO820" s="249"/>
      <c r="AP820" s="242"/>
      <c r="AQ820" s="239"/>
      <c r="AR820" s="236"/>
      <c r="AS820" s="242"/>
      <c r="AT820" s="239"/>
      <c r="AU820" s="236"/>
      <c r="AV820" s="242"/>
      <c r="AW820" s="239"/>
      <c r="AX820" s="236"/>
      <c r="AY820" s="242"/>
      <c r="AZ820" s="239"/>
      <c r="BA820" s="236"/>
      <c r="BB820" s="242"/>
      <c r="BC820" s="239"/>
      <c r="BD820" s="293"/>
      <c r="BE820" s="296"/>
      <c r="BF820" s="296"/>
      <c r="BG820" s="299"/>
    </row>
    <row r="821" spans="2:60" ht="85.9" hidden="1" customHeight="1" collapsed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29" t="s">
        <v>287</v>
      </c>
      <c r="M821" s="278"/>
      <c r="N821" s="229" t="s">
        <v>286</v>
      </c>
      <c r="O821" s="278"/>
      <c r="P821" s="229" t="s">
        <v>286</v>
      </c>
      <c r="Q821" s="230"/>
      <c r="R821" s="229" t="s">
        <v>286</v>
      </c>
      <c r="S821" s="230"/>
      <c r="T821" s="229" t="s">
        <v>286</v>
      </c>
      <c r="U821" s="230"/>
      <c r="V821" s="229" t="s">
        <v>286</v>
      </c>
      <c r="W821" s="230"/>
      <c r="X821" s="229" t="s">
        <v>286</v>
      </c>
      <c r="Y821" s="230"/>
      <c r="Z821" s="229" t="s">
        <v>286</v>
      </c>
      <c r="AA821" s="230"/>
      <c r="AB821" s="229" t="s">
        <v>286</v>
      </c>
      <c r="AC821" s="230"/>
      <c r="AD821" s="229" t="s">
        <v>286</v>
      </c>
      <c r="AE821" s="230"/>
      <c r="AF821" s="243" t="s">
        <v>285</v>
      </c>
      <c r="AG821" s="230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75"/>
      <c r="F822" s="276"/>
      <c r="G822" s="277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 outlineLevel="1">
      <c r="B823" s="34"/>
      <c r="C823" s="265">
        <v>1</v>
      </c>
      <c r="D823" s="54"/>
      <c r="E823" s="53"/>
      <c r="F823" s="53"/>
      <c r="G823" s="52"/>
      <c r="H823" s="259"/>
      <c r="I823" s="269"/>
      <c r="J823" s="269"/>
      <c r="K823" s="269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44"/>
      <c r="AK823" s="244"/>
      <c r="AL823" s="44"/>
      <c r="AM823" s="211"/>
      <c r="AN823" s="211"/>
      <c r="AO823" s="247">
        <f>SUMPRODUCT(LEN($M823:$AE826)-LEN(SUBSTITUTE($M823:$AE826,"A", "")))</f>
        <v>0</v>
      </c>
      <c r="AP823" s="240">
        <f>SUMPRODUCT(LEN($AH823:$AH826)-LEN(SUBSTITUTE($AH823:$AH826,"A", "")))</f>
        <v>0</v>
      </c>
      <c r="AQ823" s="237">
        <f>SUMPRODUCT(LEN($AG823:$AG826)-LEN(SUBSTITUTE($AG823:$AG826,"A", "")))</f>
        <v>0</v>
      </c>
      <c r="AR823" s="234">
        <f>SUMPRODUCT(LEN($M823:$AE826)-LEN(SUBSTITUTE($M823:$AE826,"S", "")))</f>
        <v>0</v>
      </c>
      <c r="AS823" s="240">
        <f>SUMPRODUCT(LEN($AH823:$AH826)-LEN(SUBSTITUTE($AH823:$AH826,"S", "")))</f>
        <v>0</v>
      </c>
      <c r="AT823" s="237">
        <f>SUMPRODUCT(LEN($AG823:$AG826)-LEN(SUBSTITUTE($AG823:$AG826,"S", "")))</f>
        <v>0</v>
      </c>
      <c r="AU823" s="234">
        <f>SUMPRODUCT(LEN($M823:$AE826)-LEN(SUBSTITUTE($M823:$AE826,"F", "")))</f>
        <v>0</v>
      </c>
      <c r="AV823" s="240">
        <f>SUMPRODUCT(LEN($AH823:$AH826)-LEN(SUBSTITUTE($AH823:$AH826,"F", "")))</f>
        <v>0</v>
      </c>
      <c r="AW823" s="237">
        <f>SUMPRODUCT(LEN($AG823:$AG826)-LEN(SUBSTITUTE($AG823:$AG826,"F", "")))</f>
        <v>0</v>
      </c>
      <c r="AX823" s="234">
        <f>SUMPRODUCT(LEN($M823:$AE826)-LEN(SUBSTITUTE($M823:$AE826,"G", "")))</f>
        <v>0</v>
      </c>
      <c r="AY823" s="240">
        <f>SUMPRODUCT(LEN($AH823:$AH826)-LEN(SUBSTITUTE($AH823:$AH826,"G", "")))</f>
        <v>0</v>
      </c>
      <c r="AZ823" s="237">
        <f>SUMPRODUCT(LEN($AG823:$AG826)-LEN(SUBSTITUTE($AG823:$AG826,"G", "")))</f>
        <v>0</v>
      </c>
      <c r="BA823" s="234">
        <f>SUMPRODUCT(LEN($M823:$AE826)-LEN(SUBSTITUTE($M823:$AE826,"M", "")))</f>
        <v>0</v>
      </c>
      <c r="BB823" s="240">
        <f>SUMPRODUCT(LEN($AH823:$AH826)-LEN(SUBSTITUTE($AH823:$AH826,"M", "")))</f>
        <v>0</v>
      </c>
      <c r="BC823" s="237">
        <f>SUMPRODUCT(LEN($AG823:$AG826)-LEN(SUBSTITUTE($AG823:$AG826,"M", "")))</f>
        <v>0</v>
      </c>
      <c r="BD823" s="291">
        <f>SUMPRODUCT(LEN($AI823:$AI826)-LEN(SUBSTITUTE($AI823:$AI826,"S", "")))</f>
        <v>0</v>
      </c>
      <c r="BE823" s="294">
        <f>SUMPRODUCT(LEN($AI823:$AI826)-LEN(SUBSTITUTE($AI823:$AI826,"F", "")))</f>
        <v>0</v>
      </c>
      <c r="BF823" s="294">
        <f>SUMPRODUCT(LEN($AI823:$AI826)-LEN(SUBSTITUTE($AI823:$AI826,"G", "")))</f>
        <v>0</v>
      </c>
      <c r="BG823" s="297">
        <f>SUMPRODUCT(LEN($AI823:$AI826)-LEN(SUBSTITUTE($AI823:$AI826,"M", "")))</f>
        <v>0</v>
      </c>
    </row>
    <row r="824" spans="2:60" ht="28.15" hidden="1" customHeight="1" outlineLevel="1" collapsed="1" thickBot="1">
      <c r="B824" s="34"/>
      <c r="C824" s="266"/>
      <c r="D824" s="43"/>
      <c r="E824" s="42"/>
      <c r="F824" s="42"/>
      <c r="G824" s="41"/>
      <c r="H824" s="260"/>
      <c r="I824" s="270"/>
      <c r="J824" s="270"/>
      <c r="K824" s="270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45"/>
      <c r="AK824" s="245"/>
      <c r="AL824" s="23"/>
      <c r="AM824" s="211"/>
      <c r="AN824" s="211"/>
      <c r="AO824" s="248"/>
      <c r="AP824" s="241"/>
      <c r="AQ824" s="238"/>
      <c r="AR824" s="235"/>
      <c r="AS824" s="241"/>
      <c r="AT824" s="238"/>
      <c r="AU824" s="235"/>
      <c r="AV824" s="241"/>
      <c r="AW824" s="238"/>
      <c r="AX824" s="235"/>
      <c r="AY824" s="241"/>
      <c r="AZ824" s="238"/>
      <c r="BA824" s="235"/>
      <c r="BB824" s="241"/>
      <c r="BC824" s="238"/>
      <c r="BD824" s="292"/>
      <c r="BE824" s="295"/>
      <c r="BF824" s="295"/>
      <c r="BG824" s="298"/>
    </row>
    <row r="825" spans="2:60" ht="28.15" hidden="1" customHeight="1" outlineLevel="1" collapsed="1">
      <c r="B825" s="34"/>
      <c r="C825" s="267"/>
      <c r="D825" s="33"/>
      <c r="E825" s="32"/>
      <c r="F825" s="32"/>
      <c r="G825" s="31"/>
      <c r="H825" s="257"/>
      <c r="I825" s="271"/>
      <c r="J825" s="271"/>
      <c r="K825" s="271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45"/>
      <c r="AK825" s="245"/>
      <c r="AL825" s="23"/>
      <c r="AM825" s="211"/>
      <c r="AN825" s="211"/>
      <c r="AO825" s="248"/>
      <c r="AP825" s="241"/>
      <c r="AQ825" s="238"/>
      <c r="AR825" s="235"/>
      <c r="AS825" s="241"/>
      <c r="AT825" s="238"/>
      <c r="AU825" s="235"/>
      <c r="AV825" s="241"/>
      <c r="AW825" s="238"/>
      <c r="AX825" s="235"/>
      <c r="AY825" s="241"/>
      <c r="AZ825" s="238"/>
      <c r="BA825" s="235"/>
      <c r="BB825" s="241"/>
      <c r="BC825" s="238"/>
      <c r="BD825" s="292"/>
      <c r="BE825" s="295"/>
      <c r="BF825" s="295"/>
      <c r="BG825" s="298"/>
    </row>
    <row r="826" spans="2:60" ht="28.15" hidden="1" customHeight="1" outlineLevel="1" collapsed="1" thickBot="1">
      <c r="B826" s="34"/>
      <c r="C826" s="273"/>
      <c r="D826" s="64"/>
      <c r="E826" s="63"/>
      <c r="F826" s="63"/>
      <c r="G826" s="62"/>
      <c r="H826" s="258"/>
      <c r="I826" s="274"/>
      <c r="J826" s="274"/>
      <c r="K826" s="274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50"/>
      <c r="AK826" s="250"/>
      <c r="AL826" s="55"/>
      <c r="AM826" s="211"/>
      <c r="AN826" s="211"/>
      <c r="AO826" s="249"/>
      <c r="AP826" s="242"/>
      <c r="AQ826" s="239"/>
      <c r="AR826" s="236"/>
      <c r="AS826" s="242"/>
      <c r="AT826" s="239"/>
      <c r="AU826" s="236"/>
      <c r="AV826" s="242"/>
      <c r="AW826" s="239"/>
      <c r="AX826" s="236"/>
      <c r="AY826" s="242"/>
      <c r="AZ826" s="239"/>
      <c r="BA826" s="236"/>
      <c r="BB826" s="242"/>
      <c r="BC826" s="239"/>
      <c r="BD826" s="293"/>
      <c r="BE826" s="296"/>
      <c r="BF826" s="296"/>
      <c r="BG826" s="299"/>
    </row>
    <row r="827" spans="2:60" ht="28.15" hidden="1" customHeight="1" outlineLevel="1" collapsed="1">
      <c r="B827" s="34"/>
      <c r="C827" s="265">
        <v>2</v>
      </c>
      <c r="D827" s="54"/>
      <c r="E827" s="53"/>
      <c r="F827" s="53"/>
      <c r="G827" s="52"/>
      <c r="H827" s="259"/>
      <c r="I827" s="269"/>
      <c r="J827" s="269"/>
      <c r="K827" s="269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51"/>
      <c r="AK827" s="254"/>
      <c r="AL827" s="44"/>
      <c r="AM827" s="211"/>
      <c r="AN827" s="211"/>
      <c r="AO827" s="247">
        <f>SUMPRODUCT(LEN($M827:$AE830)-LEN(SUBSTITUTE($M827:$AE830,"A", "")))</f>
        <v>0</v>
      </c>
      <c r="AP827" s="240">
        <f>SUMPRODUCT(LEN($AH827:$AH830)-LEN(SUBSTITUTE($AH827:$AH830,"A", "")))</f>
        <v>0</v>
      </c>
      <c r="AQ827" s="237">
        <f>SUMPRODUCT(LEN($AG827:$AG830)-LEN(SUBSTITUTE($AG827:$AG830,"A", "")))</f>
        <v>0</v>
      </c>
      <c r="AR827" s="234">
        <f>SUMPRODUCT(LEN($M827:$AE830)-LEN(SUBSTITUTE($M827:$AE830,"S", "")))</f>
        <v>0</v>
      </c>
      <c r="AS827" s="240">
        <f>SUMPRODUCT(LEN($AH827:$AH830)-LEN(SUBSTITUTE($AH827:$AH830,"S", "")))</f>
        <v>0</v>
      </c>
      <c r="AT827" s="237">
        <f>SUMPRODUCT(LEN($AG827:$AG830)-LEN(SUBSTITUTE($AG827:$AG830,"S", "")))</f>
        <v>0</v>
      </c>
      <c r="AU827" s="234">
        <f>SUMPRODUCT(LEN($M827:$AE830)-LEN(SUBSTITUTE($M827:$AE830,"F", "")))</f>
        <v>0</v>
      </c>
      <c r="AV827" s="240">
        <f>SUMPRODUCT(LEN($AH827:$AH830)-LEN(SUBSTITUTE($AH827:$AH830,"F", "")))</f>
        <v>0</v>
      </c>
      <c r="AW827" s="237">
        <f>SUMPRODUCT(LEN($AG827:$AG830)-LEN(SUBSTITUTE($AG827:$AG830,"F", "")))</f>
        <v>0</v>
      </c>
      <c r="AX827" s="234">
        <f>SUMPRODUCT(LEN($M827:$AE830)-LEN(SUBSTITUTE($M827:$AE830,"G", "")))</f>
        <v>0</v>
      </c>
      <c r="AY827" s="240">
        <f>SUMPRODUCT(LEN($AH827:$AH830)-LEN(SUBSTITUTE($AH827:$AH830,"G", "")))</f>
        <v>0</v>
      </c>
      <c r="AZ827" s="237">
        <f>SUMPRODUCT(LEN($AG827:$AG830)-LEN(SUBSTITUTE($AG827:$AG830,"G", "")))</f>
        <v>0</v>
      </c>
      <c r="BA827" s="234">
        <f>SUMPRODUCT(LEN($M827:$AE830)-LEN(SUBSTITUTE($M827:$AE830,"M", "")))</f>
        <v>0</v>
      </c>
      <c r="BB827" s="240">
        <f>SUMPRODUCT(LEN($AH827:$AH830)-LEN(SUBSTITUTE($AH827:$AH830,"M", "")))</f>
        <v>0</v>
      </c>
      <c r="BC827" s="237">
        <f>SUMPRODUCT(LEN($AG827:$AG830)-LEN(SUBSTITUTE($AG827:$AG830,"M", "")))</f>
        <v>0</v>
      </c>
      <c r="BD827" s="291">
        <f>SUMPRODUCT(LEN($AI827:$AI830)-LEN(SUBSTITUTE($AI827:$AI830,"S", "")))</f>
        <v>0</v>
      </c>
      <c r="BE827" s="294">
        <f>SUMPRODUCT(LEN($AI827:$AI830)-LEN(SUBSTITUTE($AI827:$AI830,"F", "")))</f>
        <v>0</v>
      </c>
      <c r="BF827" s="294">
        <f>SUMPRODUCT(LEN($AI827:$AI830)-LEN(SUBSTITUTE($AI827:$AI830,"G", "")))</f>
        <v>0</v>
      </c>
      <c r="BG827" s="297">
        <f>SUMPRODUCT(LEN($AI827:$AI830)-LEN(SUBSTITUTE($AI827:$AI830,"M", "")))</f>
        <v>0</v>
      </c>
    </row>
    <row r="828" spans="2:60" ht="28.15" hidden="1" customHeight="1" outlineLevel="1" collapsed="1" thickBot="1">
      <c r="B828" s="34"/>
      <c r="C828" s="266"/>
      <c r="D828" s="43"/>
      <c r="E828" s="42"/>
      <c r="F828" s="42"/>
      <c r="G828" s="41"/>
      <c r="H828" s="260"/>
      <c r="I828" s="270"/>
      <c r="J828" s="270"/>
      <c r="K828" s="270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52"/>
      <c r="AK828" s="255"/>
      <c r="AL828" s="23"/>
      <c r="AM828" s="211"/>
      <c r="AN828" s="211"/>
      <c r="AO828" s="248"/>
      <c r="AP828" s="241"/>
      <c r="AQ828" s="238"/>
      <c r="AR828" s="235"/>
      <c r="AS828" s="241"/>
      <c r="AT828" s="238"/>
      <c r="AU828" s="235"/>
      <c r="AV828" s="241"/>
      <c r="AW828" s="238"/>
      <c r="AX828" s="235"/>
      <c r="AY828" s="241"/>
      <c r="AZ828" s="238"/>
      <c r="BA828" s="235"/>
      <c r="BB828" s="241"/>
      <c r="BC828" s="238"/>
      <c r="BD828" s="292"/>
      <c r="BE828" s="295"/>
      <c r="BF828" s="295"/>
      <c r="BG828" s="298"/>
    </row>
    <row r="829" spans="2:60" ht="28.15" hidden="1" customHeight="1" outlineLevel="1" collapsed="1">
      <c r="B829" s="34"/>
      <c r="C829" s="267"/>
      <c r="D829" s="33"/>
      <c r="E829" s="32"/>
      <c r="F829" s="32"/>
      <c r="G829" s="31"/>
      <c r="H829" s="257"/>
      <c r="I829" s="271"/>
      <c r="J829" s="271"/>
      <c r="K829" s="271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52"/>
      <c r="AK829" s="255"/>
      <c r="AL829" s="23"/>
      <c r="AM829" s="211"/>
      <c r="AN829" s="211"/>
      <c r="AO829" s="248"/>
      <c r="AP829" s="241"/>
      <c r="AQ829" s="238"/>
      <c r="AR829" s="235"/>
      <c r="AS829" s="241"/>
      <c r="AT829" s="238"/>
      <c r="AU829" s="235"/>
      <c r="AV829" s="241"/>
      <c r="AW829" s="238"/>
      <c r="AX829" s="235"/>
      <c r="AY829" s="241"/>
      <c r="AZ829" s="238"/>
      <c r="BA829" s="235"/>
      <c r="BB829" s="241"/>
      <c r="BC829" s="238"/>
      <c r="BD829" s="292"/>
      <c r="BE829" s="295"/>
      <c r="BF829" s="295"/>
      <c r="BG829" s="298"/>
    </row>
    <row r="830" spans="2:60" ht="28.15" hidden="1" customHeight="1" outlineLevel="1" collapsed="1" thickBot="1">
      <c r="B830" s="34"/>
      <c r="C830" s="273"/>
      <c r="D830" s="64"/>
      <c r="E830" s="63"/>
      <c r="F830" s="63"/>
      <c r="G830" s="62"/>
      <c r="H830" s="258"/>
      <c r="I830" s="274"/>
      <c r="J830" s="274"/>
      <c r="K830" s="274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53"/>
      <c r="AK830" s="256"/>
      <c r="AL830" s="55"/>
      <c r="AM830" s="211"/>
      <c r="AN830" s="211"/>
      <c r="AO830" s="249"/>
      <c r="AP830" s="242"/>
      <c r="AQ830" s="239"/>
      <c r="AR830" s="236"/>
      <c r="AS830" s="242"/>
      <c r="AT830" s="239"/>
      <c r="AU830" s="236"/>
      <c r="AV830" s="242"/>
      <c r="AW830" s="239"/>
      <c r="AX830" s="236"/>
      <c r="AY830" s="242"/>
      <c r="AZ830" s="239"/>
      <c r="BA830" s="236"/>
      <c r="BB830" s="242"/>
      <c r="BC830" s="239"/>
      <c r="BD830" s="293"/>
      <c r="BE830" s="296"/>
      <c r="BF830" s="296"/>
      <c r="BG830" s="299"/>
    </row>
    <row r="831" spans="2:60" ht="28.15" hidden="1" customHeight="1" outlineLevel="1" collapsed="1">
      <c r="B831" s="34"/>
      <c r="C831" s="265">
        <v>3</v>
      </c>
      <c r="D831" s="54"/>
      <c r="E831" s="53"/>
      <c r="F831" s="53"/>
      <c r="G831" s="52"/>
      <c r="H831" s="259"/>
      <c r="I831" s="269"/>
      <c r="J831" s="269"/>
      <c r="K831" s="269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44"/>
      <c r="AK831" s="244"/>
      <c r="AL831" s="44"/>
      <c r="AM831" s="211"/>
      <c r="AN831" s="211"/>
      <c r="AO831" s="247">
        <f>SUMPRODUCT(LEN($M831:$AE834)-LEN(SUBSTITUTE($M831:$AE834,"A", "")))</f>
        <v>0</v>
      </c>
      <c r="AP831" s="240">
        <f>SUMPRODUCT(LEN($AH831:$AH834)-LEN(SUBSTITUTE($AH831:$AH834,"A", "")))</f>
        <v>0</v>
      </c>
      <c r="AQ831" s="237">
        <f>SUMPRODUCT(LEN($AG831:$AG834)-LEN(SUBSTITUTE($AG831:$AG834,"A", "")))</f>
        <v>0</v>
      </c>
      <c r="AR831" s="234">
        <f>SUMPRODUCT(LEN($M831:$AE834)-LEN(SUBSTITUTE($M831:$AE834,"S", "")))</f>
        <v>0</v>
      </c>
      <c r="AS831" s="240">
        <f>SUMPRODUCT(LEN($AH831:$AH834)-LEN(SUBSTITUTE($AH831:$AH834,"S", "")))</f>
        <v>0</v>
      </c>
      <c r="AT831" s="237">
        <f>SUMPRODUCT(LEN($AG831:$AG834)-LEN(SUBSTITUTE($AG831:$AG834,"S", "")))</f>
        <v>0</v>
      </c>
      <c r="AU831" s="234">
        <f>SUMPRODUCT(LEN($M831:$AE834)-LEN(SUBSTITUTE($M831:$AE834,"F", "")))</f>
        <v>0</v>
      </c>
      <c r="AV831" s="240">
        <f>SUMPRODUCT(LEN($AH831:$AH834)-LEN(SUBSTITUTE($AH831:$AH834,"F", "")))</f>
        <v>0</v>
      </c>
      <c r="AW831" s="237">
        <f>SUMPRODUCT(LEN($AG831:$AG834)-LEN(SUBSTITUTE($AG831:$AG834,"F", "")))</f>
        <v>0</v>
      </c>
      <c r="AX831" s="234">
        <f>SUMPRODUCT(LEN($M831:$AE834)-LEN(SUBSTITUTE($M831:$AE834,"G", "")))</f>
        <v>0</v>
      </c>
      <c r="AY831" s="240">
        <f>SUMPRODUCT(LEN($AH831:$AH834)-LEN(SUBSTITUTE($AH831:$AH834,"G", "")))</f>
        <v>0</v>
      </c>
      <c r="AZ831" s="237">
        <f>SUMPRODUCT(LEN($AG831:$AG834)-LEN(SUBSTITUTE($AG831:$AG834,"G", "")))</f>
        <v>0</v>
      </c>
      <c r="BA831" s="234">
        <f>SUMPRODUCT(LEN($M831:$AE834)-LEN(SUBSTITUTE($M831:$AE834,"M", "")))</f>
        <v>0</v>
      </c>
      <c r="BB831" s="240">
        <f>SUMPRODUCT(LEN($AH831:$AH834)-LEN(SUBSTITUTE($AH831:$AH834,"M", "")))</f>
        <v>0</v>
      </c>
      <c r="BC831" s="237">
        <f>SUMPRODUCT(LEN($AG831:$AG834)-LEN(SUBSTITUTE($AG831:$AG834,"M", "")))</f>
        <v>0</v>
      </c>
      <c r="BD831" s="291">
        <f>SUMPRODUCT(LEN($AI831:$AI834)-LEN(SUBSTITUTE($AI831:$AI834,"S", "")))</f>
        <v>0</v>
      </c>
      <c r="BE831" s="294">
        <f>SUMPRODUCT(LEN($AI831:$AI834)-LEN(SUBSTITUTE($AI831:$AI834,"F", "")))</f>
        <v>0</v>
      </c>
      <c r="BF831" s="294">
        <f>SUMPRODUCT(LEN($AI831:$AI834)-LEN(SUBSTITUTE($AI831:$AI834,"G", "")))</f>
        <v>0</v>
      </c>
      <c r="BG831" s="297">
        <f>SUMPRODUCT(LEN($AI831:$AI834)-LEN(SUBSTITUTE($AI831:$AI834,"M", "")))</f>
        <v>0</v>
      </c>
    </row>
    <row r="832" spans="2:60" ht="28.15" hidden="1" customHeight="1" outlineLevel="1" collapsed="1" thickBot="1">
      <c r="B832" s="34"/>
      <c r="C832" s="266"/>
      <c r="D832" s="43"/>
      <c r="E832" s="42"/>
      <c r="F832" s="42"/>
      <c r="G832" s="41"/>
      <c r="H832" s="260"/>
      <c r="I832" s="270"/>
      <c r="J832" s="270"/>
      <c r="K832" s="270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45"/>
      <c r="AK832" s="245"/>
      <c r="AL832" s="23"/>
      <c r="AM832" s="211"/>
      <c r="AN832" s="211"/>
      <c r="AO832" s="248"/>
      <c r="AP832" s="241"/>
      <c r="AQ832" s="238"/>
      <c r="AR832" s="235"/>
      <c r="AS832" s="241"/>
      <c r="AT832" s="238"/>
      <c r="AU832" s="235"/>
      <c r="AV832" s="241"/>
      <c r="AW832" s="238"/>
      <c r="AX832" s="235"/>
      <c r="AY832" s="241"/>
      <c r="AZ832" s="238"/>
      <c r="BA832" s="235"/>
      <c r="BB832" s="241"/>
      <c r="BC832" s="238"/>
      <c r="BD832" s="292"/>
      <c r="BE832" s="295"/>
      <c r="BF832" s="295"/>
      <c r="BG832" s="298"/>
    </row>
    <row r="833" spans="2:60" ht="28.15" hidden="1" customHeight="1" outlineLevel="1" collapsed="1">
      <c r="B833" s="34"/>
      <c r="C833" s="267"/>
      <c r="D833" s="33"/>
      <c r="E833" s="32"/>
      <c r="F833" s="32"/>
      <c r="G833" s="31"/>
      <c r="H833" s="257"/>
      <c r="I833" s="271"/>
      <c r="J833" s="271"/>
      <c r="K833" s="271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45"/>
      <c r="AK833" s="245"/>
      <c r="AL833" s="23"/>
      <c r="AM833" s="211"/>
      <c r="AN833" s="211"/>
      <c r="AO833" s="248"/>
      <c r="AP833" s="241"/>
      <c r="AQ833" s="238"/>
      <c r="AR833" s="235"/>
      <c r="AS833" s="241"/>
      <c r="AT833" s="238"/>
      <c r="AU833" s="235"/>
      <c r="AV833" s="241"/>
      <c r="AW833" s="238"/>
      <c r="AX833" s="235"/>
      <c r="AY833" s="241"/>
      <c r="AZ833" s="238"/>
      <c r="BA833" s="235"/>
      <c r="BB833" s="241"/>
      <c r="BC833" s="238"/>
      <c r="BD833" s="292"/>
      <c r="BE833" s="295"/>
      <c r="BF833" s="295"/>
      <c r="BG833" s="298"/>
    </row>
    <row r="834" spans="2:60" ht="28.15" hidden="1" customHeight="1" outlineLevel="1" collapsed="1" thickBot="1">
      <c r="B834" s="22"/>
      <c r="C834" s="268"/>
      <c r="D834" s="21"/>
      <c r="E834" s="20"/>
      <c r="F834" s="20"/>
      <c r="G834" s="19"/>
      <c r="H834" s="258"/>
      <c r="I834" s="272"/>
      <c r="J834" s="272"/>
      <c r="K834" s="27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46"/>
      <c r="AK834" s="246"/>
      <c r="AL834" s="11"/>
      <c r="AM834" s="211"/>
      <c r="AN834" s="211"/>
      <c r="AO834" s="249"/>
      <c r="AP834" s="242"/>
      <c r="AQ834" s="239"/>
      <c r="AR834" s="236"/>
      <c r="AS834" s="242"/>
      <c r="AT834" s="239"/>
      <c r="AU834" s="236"/>
      <c r="AV834" s="242"/>
      <c r="AW834" s="239"/>
      <c r="AX834" s="236"/>
      <c r="AY834" s="242"/>
      <c r="AZ834" s="239"/>
      <c r="BA834" s="236"/>
      <c r="BB834" s="242"/>
      <c r="BC834" s="239"/>
      <c r="BD834" s="293"/>
      <c r="BE834" s="296"/>
      <c r="BF834" s="296"/>
      <c r="BG834" s="299"/>
    </row>
    <row r="835" spans="2:60" ht="85.9" hidden="1" customHeight="1" collapsed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29" t="s">
        <v>287</v>
      </c>
      <c r="M835" s="278"/>
      <c r="N835" s="229" t="s">
        <v>286</v>
      </c>
      <c r="O835" s="278"/>
      <c r="P835" s="229" t="s">
        <v>286</v>
      </c>
      <c r="Q835" s="230"/>
      <c r="R835" s="229" t="s">
        <v>286</v>
      </c>
      <c r="S835" s="230"/>
      <c r="T835" s="229" t="s">
        <v>286</v>
      </c>
      <c r="U835" s="230"/>
      <c r="V835" s="229" t="s">
        <v>286</v>
      </c>
      <c r="W835" s="230"/>
      <c r="X835" s="229" t="s">
        <v>286</v>
      </c>
      <c r="Y835" s="230"/>
      <c r="Z835" s="229" t="s">
        <v>286</v>
      </c>
      <c r="AA835" s="230"/>
      <c r="AB835" s="229" t="s">
        <v>286</v>
      </c>
      <c r="AC835" s="230"/>
      <c r="AD835" s="229" t="s">
        <v>286</v>
      </c>
      <c r="AE835" s="230"/>
      <c r="AF835" s="243" t="s">
        <v>285</v>
      </c>
      <c r="AG835" s="230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75"/>
      <c r="F836" s="276"/>
      <c r="G836" s="277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 outlineLevel="1">
      <c r="B837" s="34"/>
      <c r="C837" s="265">
        <v>1</v>
      </c>
      <c r="D837" s="54"/>
      <c r="E837" s="53"/>
      <c r="F837" s="53"/>
      <c r="G837" s="52"/>
      <c r="H837" s="259"/>
      <c r="I837" s="269"/>
      <c r="J837" s="269"/>
      <c r="K837" s="269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44"/>
      <c r="AK837" s="244"/>
      <c r="AL837" s="44"/>
      <c r="AM837" s="211"/>
      <c r="AN837" s="211"/>
      <c r="AO837" s="247">
        <f>SUMPRODUCT(LEN($M837:$AE840)-LEN(SUBSTITUTE($M837:$AE840,"A", "")))</f>
        <v>0</v>
      </c>
      <c r="AP837" s="240">
        <f>SUMPRODUCT(LEN($AH837:$AH840)-LEN(SUBSTITUTE($AH837:$AH840,"A", "")))</f>
        <v>0</v>
      </c>
      <c r="AQ837" s="237">
        <f>SUMPRODUCT(LEN($AG837:$AG840)-LEN(SUBSTITUTE($AG837:$AG840,"A", "")))</f>
        <v>0</v>
      </c>
      <c r="AR837" s="234">
        <f>SUMPRODUCT(LEN($M837:$AE840)-LEN(SUBSTITUTE($M837:$AE840,"S", "")))</f>
        <v>0</v>
      </c>
      <c r="AS837" s="240">
        <f>SUMPRODUCT(LEN($AH837:$AH840)-LEN(SUBSTITUTE($AH837:$AH840,"S", "")))</f>
        <v>0</v>
      </c>
      <c r="AT837" s="237">
        <f>SUMPRODUCT(LEN($AG837:$AG840)-LEN(SUBSTITUTE($AG837:$AG840,"S", "")))</f>
        <v>0</v>
      </c>
      <c r="AU837" s="234">
        <f>SUMPRODUCT(LEN($M837:$AE840)-LEN(SUBSTITUTE($M837:$AE840,"F", "")))</f>
        <v>0</v>
      </c>
      <c r="AV837" s="240">
        <f>SUMPRODUCT(LEN($AH837:$AH840)-LEN(SUBSTITUTE($AH837:$AH840,"F", "")))</f>
        <v>0</v>
      </c>
      <c r="AW837" s="237">
        <f>SUMPRODUCT(LEN($AG837:$AG840)-LEN(SUBSTITUTE($AG837:$AG840,"F", "")))</f>
        <v>0</v>
      </c>
      <c r="AX837" s="234">
        <f>SUMPRODUCT(LEN($M837:$AE840)-LEN(SUBSTITUTE($M837:$AE840,"G", "")))</f>
        <v>0</v>
      </c>
      <c r="AY837" s="240">
        <f>SUMPRODUCT(LEN($AH837:$AH840)-LEN(SUBSTITUTE($AH837:$AH840,"G", "")))</f>
        <v>0</v>
      </c>
      <c r="AZ837" s="237">
        <f>SUMPRODUCT(LEN($AG837:$AG840)-LEN(SUBSTITUTE($AG837:$AG840,"G", "")))</f>
        <v>0</v>
      </c>
      <c r="BA837" s="234">
        <f>SUMPRODUCT(LEN($M837:$AE840)-LEN(SUBSTITUTE($M837:$AE840,"M", "")))</f>
        <v>0</v>
      </c>
      <c r="BB837" s="240">
        <f>SUMPRODUCT(LEN($AH837:$AH840)-LEN(SUBSTITUTE($AH837:$AH840,"M", "")))</f>
        <v>0</v>
      </c>
      <c r="BC837" s="237">
        <f>SUMPRODUCT(LEN($AG837:$AG840)-LEN(SUBSTITUTE($AG837:$AG840,"M", "")))</f>
        <v>0</v>
      </c>
      <c r="BD837" s="291">
        <f>SUMPRODUCT(LEN($AI837:$AI840)-LEN(SUBSTITUTE($AI837:$AI840,"S", "")))</f>
        <v>0</v>
      </c>
      <c r="BE837" s="294">
        <f>SUMPRODUCT(LEN($AI837:$AI840)-LEN(SUBSTITUTE($AI837:$AI840,"F", "")))</f>
        <v>0</v>
      </c>
      <c r="BF837" s="294">
        <f>SUMPRODUCT(LEN($AI837:$AI840)-LEN(SUBSTITUTE($AI837:$AI840,"G", "")))</f>
        <v>0</v>
      </c>
      <c r="BG837" s="297">
        <f>SUMPRODUCT(LEN($AI837:$AI840)-LEN(SUBSTITUTE($AI837:$AI840,"M", "")))</f>
        <v>0</v>
      </c>
    </row>
    <row r="838" spans="2:60" ht="28.15" hidden="1" customHeight="1" outlineLevel="1" collapsed="1" thickBot="1">
      <c r="B838" s="34"/>
      <c r="C838" s="266"/>
      <c r="D838" s="43"/>
      <c r="E838" s="42"/>
      <c r="F838" s="42"/>
      <c r="G838" s="41"/>
      <c r="H838" s="260"/>
      <c r="I838" s="270"/>
      <c r="J838" s="270"/>
      <c r="K838" s="270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45"/>
      <c r="AK838" s="245"/>
      <c r="AL838" s="23"/>
      <c r="AM838" s="211"/>
      <c r="AN838" s="211"/>
      <c r="AO838" s="248"/>
      <c r="AP838" s="241"/>
      <c r="AQ838" s="238"/>
      <c r="AR838" s="235"/>
      <c r="AS838" s="241"/>
      <c r="AT838" s="238"/>
      <c r="AU838" s="235"/>
      <c r="AV838" s="241"/>
      <c r="AW838" s="238"/>
      <c r="AX838" s="235"/>
      <c r="AY838" s="241"/>
      <c r="AZ838" s="238"/>
      <c r="BA838" s="235"/>
      <c r="BB838" s="241"/>
      <c r="BC838" s="238"/>
      <c r="BD838" s="292"/>
      <c r="BE838" s="295"/>
      <c r="BF838" s="295"/>
      <c r="BG838" s="298"/>
    </row>
    <row r="839" spans="2:60" ht="28.15" hidden="1" customHeight="1" outlineLevel="1" collapsed="1">
      <c r="B839" s="34"/>
      <c r="C839" s="267"/>
      <c r="D839" s="33"/>
      <c r="E839" s="32"/>
      <c r="F839" s="32"/>
      <c r="G839" s="31"/>
      <c r="H839" s="257"/>
      <c r="I839" s="271"/>
      <c r="J839" s="271"/>
      <c r="K839" s="271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45"/>
      <c r="AK839" s="245"/>
      <c r="AL839" s="23"/>
      <c r="AM839" s="211"/>
      <c r="AN839" s="211"/>
      <c r="AO839" s="248"/>
      <c r="AP839" s="241"/>
      <c r="AQ839" s="238"/>
      <c r="AR839" s="235"/>
      <c r="AS839" s="241"/>
      <c r="AT839" s="238"/>
      <c r="AU839" s="235"/>
      <c r="AV839" s="241"/>
      <c r="AW839" s="238"/>
      <c r="AX839" s="235"/>
      <c r="AY839" s="241"/>
      <c r="AZ839" s="238"/>
      <c r="BA839" s="235"/>
      <c r="BB839" s="241"/>
      <c r="BC839" s="238"/>
      <c r="BD839" s="292"/>
      <c r="BE839" s="295"/>
      <c r="BF839" s="295"/>
      <c r="BG839" s="298"/>
    </row>
    <row r="840" spans="2:60" ht="28.15" hidden="1" customHeight="1" outlineLevel="1" collapsed="1" thickBot="1">
      <c r="B840" s="34"/>
      <c r="C840" s="273"/>
      <c r="D840" s="64"/>
      <c r="E840" s="63"/>
      <c r="F840" s="63"/>
      <c r="G840" s="62"/>
      <c r="H840" s="258"/>
      <c r="I840" s="274"/>
      <c r="J840" s="274"/>
      <c r="K840" s="274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50"/>
      <c r="AK840" s="250"/>
      <c r="AL840" s="55"/>
      <c r="AM840" s="211"/>
      <c r="AN840" s="211"/>
      <c r="AO840" s="249"/>
      <c r="AP840" s="242"/>
      <c r="AQ840" s="239"/>
      <c r="AR840" s="236"/>
      <c r="AS840" s="242"/>
      <c r="AT840" s="239"/>
      <c r="AU840" s="236"/>
      <c r="AV840" s="242"/>
      <c r="AW840" s="239"/>
      <c r="AX840" s="236"/>
      <c r="AY840" s="242"/>
      <c r="AZ840" s="239"/>
      <c r="BA840" s="236"/>
      <c r="BB840" s="242"/>
      <c r="BC840" s="239"/>
      <c r="BD840" s="293"/>
      <c r="BE840" s="296"/>
      <c r="BF840" s="296"/>
      <c r="BG840" s="299"/>
    </row>
    <row r="841" spans="2:60" ht="28.15" hidden="1" customHeight="1" outlineLevel="1" collapsed="1">
      <c r="B841" s="34"/>
      <c r="C841" s="265">
        <v>2</v>
      </c>
      <c r="D841" s="54"/>
      <c r="E841" s="53"/>
      <c r="F841" s="53"/>
      <c r="G841" s="52"/>
      <c r="H841" s="259"/>
      <c r="I841" s="269"/>
      <c r="J841" s="269"/>
      <c r="K841" s="269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51"/>
      <c r="AK841" s="254"/>
      <c r="AL841" s="44"/>
      <c r="AM841" s="211"/>
      <c r="AN841" s="211"/>
      <c r="AO841" s="247">
        <f>SUMPRODUCT(LEN($M841:$AE844)-LEN(SUBSTITUTE($M841:$AE844,"A", "")))</f>
        <v>0</v>
      </c>
      <c r="AP841" s="240">
        <f>SUMPRODUCT(LEN($AH841:$AH844)-LEN(SUBSTITUTE($AH841:$AH844,"A", "")))</f>
        <v>0</v>
      </c>
      <c r="AQ841" s="237">
        <f>SUMPRODUCT(LEN($AG841:$AG844)-LEN(SUBSTITUTE($AG841:$AG844,"A", "")))</f>
        <v>0</v>
      </c>
      <c r="AR841" s="234">
        <f>SUMPRODUCT(LEN($M841:$AE844)-LEN(SUBSTITUTE($M841:$AE844,"S", "")))</f>
        <v>0</v>
      </c>
      <c r="AS841" s="240">
        <f>SUMPRODUCT(LEN($AH841:$AH844)-LEN(SUBSTITUTE($AH841:$AH844,"S", "")))</f>
        <v>0</v>
      </c>
      <c r="AT841" s="237">
        <f>SUMPRODUCT(LEN($AG841:$AG844)-LEN(SUBSTITUTE($AG841:$AG844,"S", "")))</f>
        <v>0</v>
      </c>
      <c r="AU841" s="234">
        <f>SUMPRODUCT(LEN($M841:$AE844)-LEN(SUBSTITUTE($M841:$AE844,"F", "")))</f>
        <v>0</v>
      </c>
      <c r="AV841" s="240">
        <f>SUMPRODUCT(LEN($AH841:$AH844)-LEN(SUBSTITUTE($AH841:$AH844,"F", "")))</f>
        <v>0</v>
      </c>
      <c r="AW841" s="237">
        <f>SUMPRODUCT(LEN($AG841:$AG844)-LEN(SUBSTITUTE($AG841:$AG844,"F", "")))</f>
        <v>0</v>
      </c>
      <c r="AX841" s="234">
        <f>SUMPRODUCT(LEN($M841:$AE844)-LEN(SUBSTITUTE($M841:$AE844,"G", "")))</f>
        <v>0</v>
      </c>
      <c r="AY841" s="240">
        <f>SUMPRODUCT(LEN($AH841:$AH844)-LEN(SUBSTITUTE($AH841:$AH844,"G", "")))</f>
        <v>0</v>
      </c>
      <c r="AZ841" s="237">
        <f>SUMPRODUCT(LEN($AG841:$AG844)-LEN(SUBSTITUTE($AG841:$AG844,"G", "")))</f>
        <v>0</v>
      </c>
      <c r="BA841" s="234">
        <f>SUMPRODUCT(LEN($M841:$AE844)-LEN(SUBSTITUTE($M841:$AE844,"M", "")))</f>
        <v>0</v>
      </c>
      <c r="BB841" s="240">
        <f>SUMPRODUCT(LEN($AH841:$AH844)-LEN(SUBSTITUTE($AH841:$AH844,"M", "")))</f>
        <v>0</v>
      </c>
      <c r="BC841" s="237">
        <f>SUMPRODUCT(LEN($AG841:$AG844)-LEN(SUBSTITUTE($AG841:$AG844,"M", "")))</f>
        <v>0</v>
      </c>
      <c r="BD841" s="291">
        <f>SUMPRODUCT(LEN($AI841:$AI844)-LEN(SUBSTITUTE($AI841:$AI844,"S", "")))</f>
        <v>0</v>
      </c>
      <c r="BE841" s="294">
        <f>SUMPRODUCT(LEN($AI841:$AI844)-LEN(SUBSTITUTE($AI841:$AI844,"F", "")))</f>
        <v>0</v>
      </c>
      <c r="BF841" s="294">
        <f>SUMPRODUCT(LEN($AI841:$AI844)-LEN(SUBSTITUTE($AI841:$AI844,"G", "")))</f>
        <v>0</v>
      </c>
      <c r="BG841" s="297">
        <f>SUMPRODUCT(LEN($AI841:$AI844)-LEN(SUBSTITUTE($AI841:$AI844,"M", "")))</f>
        <v>0</v>
      </c>
    </row>
    <row r="842" spans="2:60" ht="28.15" hidden="1" customHeight="1" outlineLevel="1" collapsed="1" thickBot="1">
      <c r="B842" s="34"/>
      <c r="C842" s="266"/>
      <c r="D842" s="43"/>
      <c r="E842" s="42"/>
      <c r="F842" s="42"/>
      <c r="G842" s="41"/>
      <c r="H842" s="260"/>
      <c r="I842" s="270"/>
      <c r="J842" s="270"/>
      <c r="K842" s="270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52"/>
      <c r="AK842" s="255"/>
      <c r="AL842" s="23"/>
      <c r="AM842" s="211"/>
      <c r="AN842" s="211"/>
      <c r="AO842" s="248"/>
      <c r="AP842" s="241"/>
      <c r="AQ842" s="238"/>
      <c r="AR842" s="235"/>
      <c r="AS842" s="241"/>
      <c r="AT842" s="238"/>
      <c r="AU842" s="235"/>
      <c r="AV842" s="241"/>
      <c r="AW842" s="238"/>
      <c r="AX842" s="235"/>
      <c r="AY842" s="241"/>
      <c r="AZ842" s="238"/>
      <c r="BA842" s="235"/>
      <c r="BB842" s="241"/>
      <c r="BC842" s="238"/>
      <c r="BD842" s="292"/>
      <c r="BE842" s="295"/>
      <c r="BF842" s="295"/>
      <c r="BG842" s="298"/>
    </row>
    <row r="843" spans="2:60" ht="28.15" hidden="1" customHeight="1" outlineLevel="1" collapsed="1">
      <c r="B843" s="34"/>
      <c r="C843" s="267"/>
      <c r="D843" s="33"/>
      <c r="E843" s="32"/>
      <c r="F843" s="32"/>
      <c r="G843" s="31"/>
      <c r="H843" s="257"/>
      <c r="I843" s="271"/>
      <c r="J843" s="271"/>
      <c r="K843" s="271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52"/>
      <c r="AK843" s="255"/>
      <c r="AL843" s="23"/>
      <c r="AM843" s="211"/>
      <c r="AN843" s="211"/>
      <c r="AO843" s="248"/>
      <c r="AP843" s="241"/>
      <c r="AQ843" s="238"/>
      <c r="AR843" s="235"/>
      <c r="AS843" s="241"/>
      <c r="AT843" s="238"/>
      <c r="AU843" s="235"/>
      <c r="AV843" s="241"/>
      <c r="AW843" s="238"/>
      <c r="AX843" s="235"/>
      <c r="AY843" s="241"/>
      <c r="AZ843" s="238"/>
      <c r="BA843" s="235"/>
      <c r="BB843" s="241"/>
      <c r="BC843" s="238"/>
      <c r="BD843" s="292"/>
      <c r="BE843" s="295"/>
      <c r="BF843" s="295"/>
      <c r="BG843" s="298"/>
    </row>
    <row r="844" spans="2:60" ht="28.15" hidden="1" customHeight="1" outlineLevel="1" collapsed="1" thickBot="1">
      <c r="B844" s="34"/>
      <c r="C844" s="273"/>
      <c r="D844" s="64"/>
      <c r="E844" s="63"/>
      <c r="F844" s="63"/>
      <c r="G844" s="62"/>
      <c r="H844" s="258"/>
      <c r="I844" s="274"/>
      <c r="J844" s="274"/>
      <c r="K844" s="274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53"/>
      <c r="AK844" s="256"/>
      <c r="AL844" s="55"/>
      <c r="AM844" s="211"/>
      <c r="AN844" s="211"/>
      <c r="AO844" s="249"/>
      <c r="AP844" s="242"/>
      <c r="AQ844" s="239"/>
      <c r="AR844" s="236"/>
      <c r="AS844" s="242"/>
      <c r="AT844" s="239"/>
      <c r="AU844" s="236"/>
      <c r="AV844" s="242"/>
      <c r="AW844" s="239"/>
      <c r="AX844" s="236"/>
      <c r="AY844" s="242"/>
      <c r="AZ844" s="239"/>
      <c r="BA844" s="236"/>
      <c r="BB844" s="242"/>
      <c r="BC844" s="239"/>
      <c r="BD844" s="293"/>
      <c r="BE844" s="296"/>
      <c r="BF844" s="296"/>
      <c r="BG844" s="299"/>
    </row>
    <row r="845" spans="2:60" ht="28.15" hidden="1" customHeight="1" outlineLevel="1" collapsed="1">
      <c r="B845" s="34"/>
      <c r="C845" s="265">
        <v>3</v>
      </c>
      <c r="D845" s="54"/>
      <c r="E845" s="53"/>
      <c r="F845" s="53"/>
      <c r="G845" s="52"/>
      <c r="H845" s="259"/>
      <c r="I845" s="269"/>
      <c r="J845" s="269"/>
      <c r="K845" s="269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44"/>
      <c r="AK845" s="244"/>
      <c r="AL845" s="44"/>
      <c r="AM845" s="211"/>
      <c r="AN845" s="211"/>
      <c r="AO845" s="247">
        <f>SUMPRODUCT(LEN($M845:$AE848)-LEN(SUBSTITUTE($M845:$AE848,"A", "")))</f>
        <v>0</v>
      </c>
      <c r="AP845" s="240">
        <f>SUMPRODUCT(LEN($AH845:$AH848)-LEN(SUBSTITUTE($AH845:$AH848,"A", "")))</f>
        <v>0</v>
      </c>
      <c r="AQ845" s="237">
        <f>SUMPRODUCT(LEN($AG845:$AG848)-LEN(SUBSTITUTE($AG845:$AG848,"A", "")))</f>
        <v>0</v>
      </c>
      <c r="AR845" s="234">
        <f>SUMPRODUCT(LEN($M845:$AE848)-LEN(SUBSTITUTE($M845:$AE848,"S", "")))</f>
        <v>0</v>
      </c>
      <c r="AS845" s="240">
        <f>SUMPRODUCT(LEN($AH845:$AH848)-LEN(SUBSTITUTE($AH845:$AH848,"S", "")))</f>
        <v>0</v>
      </c>
      <c r="AT845" s="237">
        <f>SUMPRODUCT(LEN($AG845:$AG848)-LEN(SUBSTITUTE($AG845:$AG848,"S", "")))</f>
        <v>0</v>
      </c>
      <c r="AU845" s="234">
        <f>SUMPRODUCT(LEN($M845:$AE848)-LEN(SUBSTITUTE($M845:$AE848,"F", "")))</f>
        <v>0</v>
      </c>
      <c r="AV845" s="240">
        <f>SUMPRODUCT(LEN($AH845:$AH848)-LEN(SUBSTITUTE($AH845:$AH848,"F", "")))</f>
        <v>0</v>
      </c>
      <c r="AW845" s="237">
        <f>SUMPRODUCT(LEN($AG845:$AG848)-LEN(SUBSTITUTE($AG845:$AG848,"F", "")))</f>
        <v>0</v>
      </c>
      <c r="AX845" s="234">
        <f>SUMPRODUCT(LEN($M845:$AE848)-LEN(SUBSTITUTE($M845:$AE848,"G", "")))</f>
        <v>0</v>
      </c>
      <c r="AY845" s="240">
        <f>SUMPRODUCT(LEN($AH845:$AH848)-LEN(SUBSTITUTE($AH845:$AH848,"G", "")))</f>
        <v>0</v>
      </c>
      <c r="AZ845" s="237">
        <f>SUMPRODUCT(LEN($AG845:$AG848)-LEN(SUBSTITUTE($AG845:$AG848,"G", "")))</f>
        <v>0</v>
      </c>
      <c r="BA845" s="234">
        <f>SUMPRODUCT(LEN($M845:$AE848)-LEN(SUBSTITUTE($M845:$AE848,"M", "")))</f>
        <v>0</v>
      </c>
      <c r="BB845" s="240">
        <f>SUMPRODUCT(LEN($AH845:$AH848)-LEN(SUBSTITUTE($AH845:$AH848,"M", "")))</f>
        <v>0</v>
      </c>
      <c r="BC845" s="237">
        <f>SUMPRODUCT(LEN($AG845:$AG848)-LEN(SUBSTITUTE($AG845:$AG848,"M", "")))</f>
        <v>0</v>
      </c>
      <c r="BD845" s="291">
        <f>SUMPRODUCT(LEN($AI845:$AI848)-LEN(SUBSTITUTE($AI845:$AI848,"S", "")))</f>
        <v>0</v>
      </c>
      <c r="BE845" s="294">
        <f>SUMPRODUCT(LEN($AI845:$AI848)-LEN(SUBSTITUTE($AI845:$AI848,"F", "")))</f>
        <v>0</v>
      </c>
      <c r="BF845" s="294">
        <f>SUMPRODUCT(LEN($AI845:$AI848)-LEN(SUBSTITUTE($AI845:$AI848,"G", "")))</f>
        <v>0</v>
      </c>
      <c r="BG845" s="297">
        <f>SUMPRODUCT(LEN($AI845:$AI848)-LEN(SUBSTITUTE($AI845:$AI848,"M", "")))</f>
        <v>0</v>
      </c>
    </row>
    <row r="846" spans="2:60" ht="28.15" hidden="1" customHeight="1" outlineLevel="1" collapsed="1" thickBot="1">
      <c r="B846" s="34"/>
      <c r="C846" s="266"/>
      <c r="D846" s="43"/>
      <c r="E846" s="42"/>
      <c r="F846" s="42"/>
      <c r="G846" s="41"/>
      <c r="H846" s="260"/>
      <c r="I846" s="270"/>
      <c r="J846" s="270"/>
      <c r="K846" s="270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45"/>
      <c r="AK846" s="245"/>
      <c r="AL846" s="23"/>
      <c r="AM846" s="211"/>
      <c r="AN846" s="211"/>
      <c r="AO846" s="248"/>
      <c r="AP846" s="241"/>
      <c r="AQ846" s="238"/>
      <c r="AR846" s="235"/>
      <c r="AS846" s="241"/>
      <c r="AT846" s="238"/>
      <c r="AU846" s="235"/>
      <c r="AV846" s="241"/>
      <c r="AW846" s="238"/>
      <c r="AX846" s="235"/>
      <c r="AY846" s="241"/>
      <c r="AZ846" s="238"/>
      <c r="BA846" s="235"/>
      <c r="BB846" s="241"/>
      <c r="BC846" s="238"/>
      <c r="BD846" s="292"/>
      <c r="BE846" s="295"/>
      <c r="BF846" s="295"/>
      <c r="BG846" s="298"/>
    </row>
    <row r="847" spans="2:60" ht="28.15" hidden="1" customHeight="1" outlineLevel="1" collapsed="1">
      <c r="B847" s="34"/>
      <c r="C847" s="267"/>
      <c r="D847" s="33"/>
      <c r="E847" s="32"/>
      <c r="F847" s="32"/>
      <c r="G847" s="31"/>
      <c r="H847" s="257"/>
      <c r="I847" s="271"/>
      <c r="J847" s="271"/>
      <c r="K847" s="271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45"/>
      <c r="AK847" s="245"/>
      <c r="AL847" s="23"/>
      <c r="AM847" s="211"/>
      <c r="AN847" s="211"/>
      <c r="AO847" s="248"/>
      <c r="AP847" s="241"/>
      <c r="AQ847" s="238"/>
      <c r="AR847" s="235"/>
      <c r="AS847" s="241"/>
      <c r="AT847" s="238"/>
      <c r="AU847" s="235"/>
      <c r="AV847" s="241"/>
      <c r="AW847" s="238"/>
      <c r="AX847" s="235"/>
      <c r="AY847" s="241"/>
      <c r="AZ847" s="238"/>
      <c r="BA847" s="235"/>
      <c r="BB847" s="241"/>
      <c r="BC847" s="238"/>
      <c r="BD847" s="292"/>
      <c r="BE847" s="295"/>
      <c r="BF847" s="295"/>
      <c r="BG847" s="298"/>
    </row>
    <row r="848" spans="2:60" ht="28.15" hidden="1" customHeight="1" outlineLevel="1" collapsed="1" thickBot="1">
      <c r="B848" s="22"/>
      <c r="C848" s="268"/>
      <c r="D848" s="21"/>
      <c r="E848" s="20"/>
      <c r="F848" s="20"/>
      <c r="G848" s="19"/>
      <c r="H848" s="258"/>
      <c r="I848" s="272"/>
      <c r="J848" s="272"/>
      <c r="K848" s="27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46"/>
      <c r="AK848" s="246"/>
      <c r="AL848" s="11"/>
      <c r="AM848" s="211"/>
      <c r="AN848" s="211"/>
      <c r="AO848" s="249"/>
      <c r="AP848" s="242"/>
      <c r="AQ848" s="239"/>
      <c r="AR848" s="236"/>
      <c r="AS848" s="242"/>
      <c r="AT848" s="239"/>
      <c r="AU848" s="236"/>
      <c r="AV848" s="242"/>
      <c r="AW848" s="239"/>
      <c r="AX848" s="236"/>
      <c r="AY848" s="242"/>
      <c r="AZ848" s="239"/>
      <c r="BA848" s="236"/>
      <c r="BB848" s="242"/>
      <c r="BC848" s="239"/>
      <c r="BD848" s="293"/>
      <c r="BE848" s="296"/>
      <c r="BF848" s="296"/>
      <c r="BG848" s="299"/>
    </row>
    <row r="849" spans="2:60" ht="85.9" hidden="1" customHeight="1" collapsed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29" t="s">
        <v>287</v>
      </c>
      <c r="M849" s="278"/>
      <c r="N849" s="229" t="s">
        <v>286</v>
      </c>
      <c r="O849" s="278"/>
      <c r="P849" s="229" t="s">
        <v>286</v>
      </c>
      <c r="Q849" s="230"/>
      <c r="R849" s="229" t="s">
        <v>286</v>
      </c>
      <c r="S849" s="230"/>
      <c r="T849" s="229" t="s">
        <v>286</v>
      </c>
      <c r="U849" s="230"/>
      <c r="V849" s="229" t="s">
        <v>286</v>
      </c>
      <c r="W849" s="230"/>
      <c r="X849" s="229" t="s">
        <v>286</v>
      </c>
      <c r="Y849" s="230"/>
      <c r="Z849" s="229" t="s">
        <v>286</v>
      </c>
      <c r="AA849" s="230"/>
      <c r="AB849" s="229" t="s">
        <v>286</v>
      </c>
      <c r="AC849" s="230"/>
      <c r="AD849" s="229" t="s">
        <v>286</v>
      </c>
      <c r="AE849" s="230"/>
      <c r="AF849" s="243" t="s">
        <v>285</v>
      </c>
      <c r="AG849" s="230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75"/>
      <c r="F850" s="276"/>
      <c r="G850" s="277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 outlineLevel="1">
      <c r="B851" s="34"/>
      <c r="C851" s="265">
        <v>1</v>
      </c>
      <c r="D851" s="54"/>
      <c r="E851" s="53"/>
      <c r="F851" s="53"/>
      <c r="G851" s="52"/>
      <c r="H851" s="259"/>
      <c r="I851" s="269"/>
      <c r="J851" s="269"/>
      <c r="K851" s="269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44"/>
      <c r="AK851" s="244"/>
      <c r="AL851" s="44"/>
      <c r="AM851" s="211"/>
      <c r="AN851" s="211"/>
      <c r="AO851" s="247">
        <f>SUMPRODUCT(LEN($M851:$AE854)-LEN(SUBSTITUTE($M851:$AE854,"A", "")))</f>
        <v>0</v>
      </c>
      <c r="AP851" s="240">
        <f>SUMPRODUCT(LEN($AH851:$AH854)-LEN(SUBSTITUTE($AH851:$AH854,"A", "")))</f>
        <v>0</v>
      </c>
      <c r="AQ851" s="237">
        <f>SUMPRODUCT(LEN($AG851:$AG854)-LEN(SUBSTITUTE($AG851:$AG854,"A", "")))</f>
        <v>0</v>
      </c>
      <c r="AR851" s="234">
        <f>SUMPRODUCT(LEN($M851:$AE854)-LEN(SUBSTITUTE($M851:$AE854,"S", "")))</f>
        <v>0</v>
      </c>
      <c r="AS851" s="240">
        <f>SUMPRODUCT(LEN($AH851:$AH854)-LEN(SUBSTITUTE($AH851:$AH854,"S", "")))</f>
        <v>0</v>
      </c>
      <c r="AT851" s="237">
        <f>SUMPRODUCT(LEN($AG851:$AG854)-LEN(SUBSTITUTE($AG851:$AG854,"S", "")))</f>
        <v>0</v>
      </c>
      <c r="AU851" s="234">
        <f>SUMPRODUCT(LEN($M851:$AE854)-LEN(SUBSTITUTE($M851:$AE854,"F", "")))</f>
        <v>0</v>
      </c>
      <c r="AV851" s="240">
        <f>SUMPRODUCT(LEN($AH851:$AH854)-LEN(SUBSTITUTE($AH851:$AH854,"F", "")))</f>
        <v>0</v>
      </c>
      <c r="AW851" s="237">
        <f>SUMPRODUCT(LEN($AG851:$AG854)-LEN(SUBSTITUTE($AG851:$AG854,"F", "")))</f>
        <v>0</v>
      </c>
      <c r="AX851" s="234">
        <f>SUMPRODUCT(LEN($M851:$AE854)-LEN(SUBSTITUTE($M851:$AE854,"G", "")))</f>
        <v>0</v>
      </c>
      <c r="AY851" s="240">
        <f>SUMPRODUCT(LEN($AH851:$AH854)-LEN(SUBSTITUTE($AH851:$AH854,"G", "")))</f>
        <v>0</v>
      </c>
      <c r="AZ851" s="237">
        <f>SUMPRODUCT(LEN($AG851:$AG854)-LEN(SUBSTITUTE($AG851:$AG854,"G", "")))</f>
        <v>0</v>
      </c>
      <c r="BA851" s="234">
        <f>SUMPRODUCT(LEN($M851:$AE854)-LEN(SUBSTITUTE($M851:$AE854,"M", "")))</f>
        <v>0</v>
      </c>
      <c r="BB851" s="240">
        <f>SUMPRODUCT(LEN($AH851:$AH854)-LEN(SUBSTITUTE($AH851:$AH854,"M", "")))</f>
        <v>0</v>
      </c>
      <c r="BC851" s="237">
        <f>SUMPRODUCT(LEN($AG851:$AG854)-LEN(SUBSTITUTE($AG851:$AG854,"M", "")))</f>
        <v>0</v>
      </c>
      <c r="BD851" s="291">
        <f>SUMPRODUCT(LEN($AI851:$AI854)-LEN(SUBSTITUTE($AI851:$AI854,"S", "")))</f>
        <v>0</v>
      </c>
      <c r="BE851" s="294">
        <f>SUMPRODUCT(LEN($AI851:$AI854)-LEN(SUBSTITUTE($AI851:$AI854,"F", "")))</f>
        <v>0</v>
      </c>
      <c r="BF851" s="294">
        <f>SUMPRODUCT(LEN($AI851:$AI854)-LEN(SUBSTITUTE($AI851:$AI854,"G", "")))</f>
        <v>0</v>
      </c>
      <c r="BG851" s="297">
        <f>SUMPRODUCT(LEN($AI851:$AI854)-LEN(SUBSTITUTE($AI851:$AI854,"M", "")))</f>
        <v>0</v>
      </c>
    </row>
    <row r="852" spans="2:60" ht="28.15" hidden="1" customHeight="1" outlineLevel="1" collapsed="1" thickBot="1">
      <c r="B852" s="34"/>
      <c r="C852" s="266"/>
      <c r="D852" s="43"/>
      <c r="E852" s="42"/>
      <c r="F852" s="42"/>
      <c r="G852" s="41"/>
      <c r="H852" s="260"/>
      <c r="I852" s="270"/>
      <c r="J852" s="270"/>
      <c r="K852" s="270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45"/>
      <c r="AK852" s="245"/>
      <c r="AL852" s="23"/>
      <c r="AM852" s="211"/>
      <c r="AN852" s="211"/>
      <c r="AO852" s="248"/>
      <c r="AP852" s="241"/>
      <c r="AQ852" s="238"/>
      <c r="AR852" s="235"/>
      <c r="AS852" s="241"/>
      <c r="AT852" s="238"/>
      <c r="AU852" s="235"/>
      <c r="AV852" s="241"/>
      <c r="AW852" s="238"/>
      <c r="AX852" s="235"/>
      <c r="AY852" s="241"/>
      <c r="AZ852" s="238"/>
      <c r="BA852" s="235"/>
      <c r="BB852" s="241"/>
      <c r="BC852" s="238"/>
      <c r="BD852" s="292"/>
      <c r="BE852" s="295"/>
      <c r="BF852" s="295"/>
      <c r="BG852" s="298"/>
    </row>
    <row r="853" spans="2:60" ht="28.15" hidden="1" customHeight="1" outlineLevel="1" collapsed="1">
      <c r="B853" s="34"/>
      <c r="C853" s="267"/>
      <c r="D853" s="33"/>
      <c r="E853" s="32"/>
      <c r="F853" s="32"/>
      <c r="G853" s="31"/>
      <c r="H853" s="257"/>
      <c r="I853" s="271"/>
      <c r="J853" s="271"/>
      <c r="K853" s="271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45"/>
      <c r="AK853" s="245"/>
      <c r="AL853" s="23"/>
      <c r="AM853" s="211"/>
      <c r="AN853" s="211"/>
      <c r="AO853" s="248"/>
      <c r="AP853" s="241"/>
      <c r="AQ853" s="238"/>
      <c r="AR853" s="235"/>
      <c r="AS853" s="241"/>
      <c r="AT853" s="238"/>
      <c r="AU853" s="235"/>
      <c r="AV853" s="241"/>
      <c r="AW853" s="238"/>
      <c r="AX853" s="235"/>
      <c r="AY853" s="241"/>
      <c r="AZ853" s="238"/>
      <c r="BA853" s="235"/>
      <c r="BB853" s="241"/>
      <c r="BC853" s="238"/>
      <c r="BD853" s="292"/>
      <c r="BE853" s="295"/>
      <c r="BF853" s="295"/>
      <c r="BG853" s="298"/>
    </row>
    <row r="854" spans="2:60" ht="28.15" hidden="1" customHeight="1" outlineLevel="1" collapsed="1" thickBot="1">
      <c r="B854" s="34"/>
      <c r="C854" s="273"/>
      <c r="D854" s="64"/>
      <c r="E854" s="63"/>
      <c r="F854" s="63"/>
      <c r="G854" s="62"/>
      <c r="H854" s="258"/>
      <c r="I854" s="274"/>
      <c r="J854" s="274"/>
      <c r="K854" s="274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50"/>
      <c r="AK854" s="250"/>
      <c r="AL854" s="55"/>
      <c r="AM854" s="211"/>
      <c r="AN854" s="211"/>
      <c r="AO854" s="249"/>
      <c r="AP854" s="242"/>
      <c r="AQ854" s="239"/>
      <c r="AR854" s="236"/>
      <c r="AS854" s="242"/>
      <c r="AT854" s="239"/>
      <c r="AU854" s="236"/>
      <c r="AV854" s="242"/>
      <c r="AW854" s="239"/>
      <c r="AX854" s="236"/>
      <c r="AY854" s="242"/>
      <c r="AZ854" s="239"/>
      <c r="BA854" s="236"/>
      <c r="BB854" s="242"/>
      <c r="BC854" s="239"/>
      <c r="BD854" s="293"/>
      <c r="BE854" s="296"/>
      <c r="BF854" s="296"/>
      <c r="BG854" s="299"/>
    </row>
    <row r="855" spans="2:60" ht="28.15" hidden="1" customHeight="1" outlineLevel="1" collapsed="1">
      <c r="B855" s="34"/>
      <c r="C855" s="265">
        <v>2</v>
      </c>
      <c r="D855" s="54"/>
      <c r="E855" s="53"/>
      <c r="F855" s="53"/>
      <c r="G855" s="52"/>
      <c r="H855" s="259"/>
      <c r="I855" s="269"/>
      <c r="J855" s="269"/>
      <c r="K855" s="269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51"/>
      <c r="AK855" s="254"/>
      <c r="AL855" s="44"/>
      <c r="AM855" s="211"/>
      <c r="AN855" s="211"/>
      <c r="AO855" s="247">
        <f>SUMPRODUCT(LEN($M855:$AE858)-LEN(SUBSTITUTE($M855:$AE858,"A", "")))</f>
        <v>0</v>
      </c>
      <c r="AP855" s="240">
        <f>SUMPRODUCT(LEN($AH855:$AH858)-LEN(SUBSTITUTE($AH855:$AH858,"A", "")))</f>
        <v>0</v>
      </c>
      <c r="AQ855" s="237">
        <f>SUMPRODUCT(LEN($AG855:$AG858)-LEN(SUBSTITUTE($AG855:$AG858,"A", "")))</f>
        <v>0</v>
      </c>
      <c r="AR855" s="234">
        <f>SUMPRODUCT(LEN($M855:$AE858)-LEN(SUBSTITUTE($M855:$AE858,"S", "")))</f>
        <v>0</v>
      </c>
      <c r="AS855" s="240">
        <f>SUMPRODUCT(LEN($AH855:$AH858)-LEN(SUBSTITUTE($AH855:$AH858,"S", "")))</f>
        <v>0</v>
      </c>
      <c r="AT855" s="237">
        <f>SUMPRODUCT(LEN($AG855:$AG858)-LEN(SUBSTITUTE($AG855:$AG858,"S", "")))</f>
        <v>0</v>
      </c>
      <c r="AU855" s="234">
        <f>SUMPRODUCT(LEN($M855:$AE858)-LEN(SUBSTITUTE($M855:$AE858,"F", "")))</f>
        <v>0</v>
      </c>
      <c r="AV855" s="240">
        <f>SUMPRODUCT(LEN($AH855:$AH858)-LEN(SUBSTITUTE($AH855:$AH858,"F", "")))</f>
        <v>0</v>
      </c>
      <c r="AW855" s="237">
        <f>SUMPRODUCT(LEN($AG855:$AG858)-LEN(SUBSTITUTE($AG855:$AG858,"F", "")))</f>
        <v>0</v>
      </c>
      <c r="AX855" s="234">
        <f>SUMPRODUCT(LEN($M855:$AE858)-LEN(SUBSTITUTE($M855:$AE858,"G", "")))</f>
        <v>0</v>
      </c>
      <c r="AY855" s="240">
        <f>SUMPRODUCT(LEN($AH855:$AH858)-LEN(SUBSTITUTE($AH855:$AH858,"G", "")))</f>
        <v>0</v>
      </c>
      <c r="AZ855" s="237">
        <f>SUMPRODUCT(LEN($AG855:$AG858)-LEN(SUBSTITUTE($AG855:$AG858,"G", "")))</f>
        <v>0</v>
      </c>
      <c r="BA855" s="234">
        <f>SUMPRODUCT(LEN($M855:$AE858)-LEN(SUBSTITUTE($M855:$AE858,"M", "")))</f>
        <v>0</v>
      </c>
      <c r="BB855" s="240">
        <f>SUMPRODUCT(LEN($AH855:$AH858)-LEN(SUBSTITUTE($AH855:$AH858,"M", "")))</f>
        <v>0</v>
      </c>
      <c r="BC855" s="237">
        <f>SUMPRODUCT(LEN($AG855:$AG858)-LEN(SUBSTITUTE($AG855:$AG858,"M", "")))</f>
        <v>0</v>
      </c>
      <c r="BD855" s="291">
        <f>SUMPRODUCT(LEN($AI855:$AI858)-LEN(SUBSTITUTE($AI855:$AI858,"S", "")))</f>
        <v>0</v>
      </c>
      <c r="BE855" s="294">
        <f>SUMPRODUCT(LEN($AI855:$AI858)-LEN(SUBSTITUTE($AI855:$AI858,"F", "")))</f>
        <v>0</v>
      </c>
      <c r="BF855" s="294">
        <f>SUMPRODUCT(LEN($AI855:$AI858)-LEN(SUBSTITUTE($AI855:$AI858,"G", "")))</f>
        <v>0</v>
      </c>
      <c r="BG855" s="297">
        <f>SUMPRODUCT(LEN($AI855:$AI858)-LEN(SUBSTITUTE($AI855:$AI858,"M", "")))</f>
        <v>0</v>
      </c>
    </row>
    <row r="856" spans="2:60" ht="28.15" hidden="1" customHeight="1" outlineLevel="1" collapsed="1" thickBot="1">
      <c r="B856" s="34"/>
      <c r="C856" s="266"/>
      <c r="D856" s="43"/>
      <c r="E856" s="42"/>
      <c r="F856" s="42"/>
      <c r="G856" s="41"/>
      <c r="H856" s="260"/>
      <c r="I856" s="270"/>
      <c r="J856" s="270"/>
      <c r="K856" s="270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52"/>
      <c r="AK856" s="255"/>
      <c r="AL856" s="23"/>
      <c r="AM856" s="211"/>
      <c r="AN856" s="211"/>
      <c r="AO856" s="248"/>
      <c r="AP856" s="241"/>
      <c r="AQ856" s="238"/>
      <c r="AR856" s="235"/>
      <c r="AS856" s="241"/>
      <c r="AT856" s="238"/>
      <c r="AU856" s="235"/>
      <c r="AV856" s="241"/>
      <c r="AW856" s="238"/>
      <c r="AX856" s="235"/>
      <c r="AY856" s="241"/>
      <c r="AZ856" s="238"/>
      <c r="BA856" s="235"/>
      <c r="BB856" s="241"/>
      <c r="BC856" s="238"/>
      <c r="BD856" s="292"/>
      <c r="BE856" s="295"/>
      <c r="BF856" s="295"/>
      <c r="BG856" s="298"/>
    </row>
    <row r="857" spans="2:60" ht="28.15" hidden="1" customHeight="1" outlineLevel="1" collapsed="1">
      <c r="B857" s="34"/>
      <c r="C857" s="267"/>
      <c r="D857" s="33"/>
      <c r="E857" s="32"/>
      <c r="F857" s="32"/>
      <c r="G857" s="31"/>
      <c r="H857" s="257"/>
      <c r="I857" s="271"/>
      <c r="J857" s="271"/>
      <c r="K857" s="271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52"/>
      <c r="AK857" s="255"/>
      <c r="AL857" s="23"/>
      <c r="AM857" s="211"/>
      <c r="AN857" s="211"/>
      <c r="AO857" s="248"/>
      <c r="AP857" s="241"/>
      <c r="AQ857" s="238"/>
      <c r="AR857" s="235"/>
      <c r="AS857" s="241"/>
      <c r="AT857" s="238"/>
      <c r="AU857" s="235"/>
      <c r="AV857" s="241"/>
      <c r="AW857" s="238"/>
      <c r="AX857" s="235"/>
      <c r="AY857" s="241"/>
      <c r="AZ857" s="238"/>
      <c r="BA857" s="235"/>
      <c r="BB857" s="241"/>
      <c r="BC857" s="238"/>
      <c r="BD857" s="292"/>
      <c r="BE857" s="295"/>
      <c r="BF857" s="295"/>
      <c r="BG857" s="298"/>
    </row>
    <row r="858" spans="2:60" ht="28.15" hidden="1" customHeight="1" outlineLevel="1" collapsed="1" thickBot="1">
      <c r="B858" s="34"/>
      <c r="C858" s="273"/>
      <c r="D858" s="64"/>
      <c r="E858" s="63"/>
      <c r="F858" s="63"/>
      <c r="G858" s="62"/>
      <c r="H858" s="258"/>
      <c r="I858" s="274"/>
      <c r="J858" s="274"/>
      <c r="K858" s="274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53"/>
      <c r="AK858" s="256"/>
      <c r="AL858" s="55"/>
      <c r="AM858" s="211"/>
      <c r="AN858" s="211"/>
      <c r="AO858" s="249"/>
      <c r="AP858" s="242"/>
      <c r="AQ858" s="239"/>
      <c r="AR858" s="236"/>
      <c r="AS858" s="242"/>
      <c r="AT858" s="239"/>
      <c r="AU858" s="236"/>
      <c r="AV858" s="242"/>
      <c r="AW858" s="239"/>
      <c r="AX858" s="236"/>
      <c r="AY858" s="242"/>
      <c r="AZ858" s="239"/>
      <c r="BA858" s="236"/>
      <c r="BB858" s="242"/>
      <c r="BC858" s="239"/>
      <c r="BD858" s="293"/>
      <c r="BE858" s="296"/>
      <c r="BF858" s="296"/>
      <c r="BG858" s="299"/>
    </row>
    <row r="859" spans="2:60" ht="28.15" hidden="1" customHeight="1" outlineLevel="1" collapsed="1">
      <c r="B859" s="34"/>
      <c r="C859" s="265">
        <v>3</v>
      </c>
      <c r="D859" s="54"/>
      <c r="E859" s="53"/>
      <c r="F859" s="53"/>
      <c r="G859" s="52"/>
      <c r="H859" s="259"/>
      <c r="I859" s="269"/>
      <c r="J859" s="269"/>
      <c r="K859" s="269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44"/>
      <c r="AK859" s="244"/>
      <c r="AL859" s="44"/>
      <c r="AM859" s="211"/>
      <c r="AN859" s="211"/>
      <c r="AO859" s="247">
        <f>SUMPRODUCT(LEN($M859:$AE862)-LEN(SUBSTITUTE($M859:$AE862,"A", "")))</f>
        <v>0</v>
      </c>
      <c r="AP859" s="240">
        <f>SUMPRODUCT(LEN($AH859:$AH862)-LEN(SUBSTITUTE($AH859:$AH862,"A", "")))</f>
        <v>0</v>
      </c>
      <c r="AQ859" s="237">
        <f>SUMPRODUCT(LEN($AG859:$AG862)-LEN(SUBSTITUTE($AG859:$AG862,"A", "")))</f>
        <v>0</v>
      </c>
      <c r="AR859" s="234">
        <f>SUMPRODUCT(LEN($M859:$AE862)-LEN(SUBSTITUTE($M859:$AE862,"S", "")))</f>
        <v>0</v>
      </c>
      <c r="AS859" s="240">
        <f>SUMPRODUCT(LEN($AH859:$AH862)-LEN(SUBSTITUTE($AH859:$AH862,"S", "")))</f>
        <v>0</v>
      </c>
      <c r="AT859" s="237">
        <f>SUMPRODUCT(LEN($AG859:$AG862)-LEN(SUBSTITUTE($AG859:$AG862,"S", "")))</f>
        <v>0</v>
      </c>
      <c r="AU859" s="234">
        <f>SUMPRODUCT(LEN($M859:$AE862)-LEN(SUBSTITUTE($M859:$AE862,"F", "")))</f>
        <v>0</v>
      </c>
      <c r="AV859" s="240">
        <f>SUMPRODUCT(LEN($AH859:$AH862)-LEN(SUBSTITUTE($AH859:$AH862,"F", "")))</f>
        <v>0</v>
      </c>
      <c r="AW859" s="237">
        <f>SUMPRODUCT(LEN($AG859:$AG862)-LEN(SUBSTITUTE($AG859:$AG862,"F", "")))</f>
        <v>0</v>
      </c>
      <c r="AX859" s="234">
        <f>SUMPRODUCT(LEN($M859:$AE862)-LEN(SUBSTITUTE($M859:$AE862,"G", "")))</f>
        <v>0</v>
      </c>
      <c r="AY859" s="240">
        <f>SUMPRODUCT(LEN($AH859:$AH862)-LEN(SUBSTITUTE($AH859:$AH862,"G", "")))</f>
        <v>0</v>
      </c>
      <c r="AZ859" s="237">
        <f>SUMPRODUCT(LEN($AG859:$AG862)-LEN(SUBSTITUTE($AG859:$AG862,"G", "")))</f>
        <v>0</v>
      </c>
      <c r="BA859" s="234">
        <f>SUMPRODUCT(LEN($M859:$AE862)-LEN(SUBSTITUTE($M859:$AE862,"M", "")))</f>
        <v>0</v>
      </c>
      <c r="BB859" s="240">
        <f>SUMPRODUCT(LEN($AH859:$AH862)-LEN(SUBSTITUTE($AH859:$AH862,"M", "")))</f>
        <v>0</v>
      </c>
      <c r="BC859" s="237">
        <f>SUMPRODUCT(LEN($AG859:$AG862)-LEN(SUBSTITUTE($AG859:$AG862,"M", "")))</f>
        <v>0</v>
      </c>
      <c r="BD859" s="291">
        <f>SUMPRODUCT(LEN($AI859:$AI862)-LEN(SUBSTITUTE($AI859:$AI862,"S", "")))</f>
        <v>0</v>
      </c>
      <c r="BE859" s="294">
        <f>SUMPRODUCT(LEN($AI859:$AI862)-LEN(SUBSTITUTE($AI859:$AI862,"F", "")))</f>
        <v>0</v>
      </c>
      <c r="BF859" s="294">
        <f>SUMPRODUCT(LEN($AI859:$AI862)-LEN(SUBSTITUTE($AI859:$AI862,"G", "")))</f>
        <v>0</v>
      </c>
      <c r="BG859" s="297">
        <f>SUMPRODUCT(LEN($AI859:$AI862)-LEN(SUBSTITUTE($AI859:$AI862,"M", "")))</f>
        <v>0</v>
      </c>
    </row>
    <row r="860" spans="2:60" ht="28.15" hidden="1" customHeight="1" outlineLevel="1" collapsed="1" thickBot="1">
      <c r="B860" s="34"/>
      <c r="C860" s="266"/>
      <c r="D860" s="43"/>
      <c r="E860" s="42"/>
      <c r="F860" s="42"/>
      <c r="G860" s="41"/>
      <c r="H860" s="260"/>
      <c r="I860" s="270"/>
      <c r="J860" s="270"/>
      <c r="K860" s="270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45"/>
      <c r="AK860" s="245"/>
      <c r="AL860" s="23"/>
      <c r="AM860" s="211"/>
      <c r="AN860" s="211"/>
      <c r="AO860" s="248"/>
      <c r="AP860" s="241"/>
      <c r="AQ860" s="238"/>
      <c r="AR860" s="235"/>
      <c r="AS860" s="241"/>
      <c r="AT860" s="238"/>
      <c r="AU860" s="235"/>
      <c r="AV860" s="241"/>
      <c r="AW860" s="238"/>
      <c r="AX860" s="235"/>
      <c r="AY860" s="241"/>
      <c r="AZ860" s="238"/>
      <c r="BA860" s="235"/>
      <c r="BB860" s="241"/>
      <c r="BC860" s="238"/>
      <c r="BD860" s="292"/>
      <c r="BE860" s="295"/>
      <c r="BF860" s="295"/>
      <c r="BG860" s="298"/>
    </row>
    <row r="861" spans="2:60" ht="28.15" hidden="1" customHeight="1" outlineLevel="1" collapsed="1">
      <c r="B861" s="34"/>
      <c r="C861" s="267"/>
      <c r="D861" s="33"/>
      <c r="E861" s="32"/>
      <c r="F861" s="32"/>
      <c r="G861" s="31"/>
      <c r="H861" s="257"/>
      <c r="I861" s="271"/>
      <c r="J861" s="271"/>
      <c r="K861" s="271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45"/>
      <c r="AK861" s="245"/>
      <c r="AL861" s="23"/>
      <c r="AM861" s="211"/>
      <c r="AN861" s="211"/>
      <c r="AO861" s="248"/>
      <c r="AP861" s="241"/>
      <c r="AQ861" s="238"/>
      <c r="AR861" s="235"/>
      <c r="AS861" s="241"/>
      <c r="AT861" s="238"/>
      <c r="AU861" s="235"/>
      <c r="AV861" s="241"/>
      <c r="AW861" s="238"/>
      <c r="AX861" s="235"/>
      <c r="AY861" s="241"/>
      <c r="AZ861" s="238"/>
      <c r="BA861" s="235"/>
      <c r="BB861" s="241"/>
      <c r="BC861" s="238"/>
      <c r="BD861" s="292"/>
      <c r="BE861" s="295"/>
      <c r="BF861" s="295"/>
      <c r="BG861" s="298"/>
    </row>
    <row r="862" spans="2:60" ht="28.15" hidden="1" customHeight="1" outlineLevel="1" collapsed="1" thickBot="1">
      <c r="B862" s="22"/>
      <c r="C862" s="268"/>
      <c r="D862" s="21"/>
      <c r="E862" s="20"/>
      <c r="F862" s="20"/>
      <c r="G862" s="19"/>
      <c r="H862" s="258"/>
      <c r="I862" s="272"/>
      <c r="J862" s="272"/>
      <c r="K862" s="27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46"/>
      <c r="AK862" s="246"/>
      <c r="AL862" s="11"/>
      <c r="AM862" s="211"/>
      <c r="AN862" s="211"/>
      <c r="AO862" s="249"/>
      <c r="AP862" s="242"/>
      <c r="AQ862" s="239"/>
      <c r="AR862" s="236"/>
      <c r="AS862" s="242"/>
      <c r="AT862" s="239"/>
      <c r="AU862" s="236"/>
      <c r="AV862" s="242"/>
      <c r="AW862" s="239"/>
      <c r="AX862" s="236"/>
      <c r="AY862" s="242"/>
      <c r="AZ862" s="239"/>
      <c r="BA862" s="236"/>
      <c r="BB862" s="242"/>
      <c r="BC862" s="239"/>
      <c r="BD862" s="293"/>
      <c r="BE862" s="296"/>
      <c r="BF862" s="296"/>
      <c r="BG862" s="299"/>
    </row>
    <row r="863" spans="2:60" ht="85.9" hidden="1" customHeight="1" collapsed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29" t="s">
        <v>287</v>
      </c>
      <c r="M863" s="278"/>
      <c r="N863" s="229" t="s">
        <v>286</v>
      </c>
      <c r="O863" s="278"/>
      <c r="P863" s="229" t="s">
        <v>286</v>
      </c>
      <c r="Q863" s="230"/>
      <c r="R863" s="229" t="s">
        <v>286</v>
      </c>
      <c r="S863" s="230"/>
      <c r="T863" s="229" t="s">
        <v>286</v>
      </c>
      <c r="U863" s="230"/>
      <c r="V863" s="229" t="s">
        <v>286</v>
      </c>
      <c r="W863" s="230"/>
      <c r="X863" s="229" t="s">
        <v>286</v>
      </c>
      <c r="Y863" s="230"/>
      <c r="Z863" s="229" t="s">
        <v>286</v>
      </c>
      <c r="AA863" s="230"/>
      <c r="AB863" s="229" t="s">
        <v>286</v>
      </c>
      <c r="AC863" s="230"/>
      <c r="AD863" s="229" t="s">
        <v>286</v>
      </c>
      <c r="AE863" s="230"/>
      <c r="AF863" s="243" t="s">
        <v>285</v>
      </c>
      <c r="AG863" s="230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75"/>
      <c r="F864" s="276"/>
      <c r="G864" s="277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 outlineLevel="1">
      <c r="B865" s="34"/>
      <c r="C865" s="265">
        <v>1</v>
      </c>
      <c r="D865" s="54"/>
      <c r="E865" s="53"/>
      <c r="F865" s="53"/>
      <c r="G865" s="52"/>
      <c r="H865" s="259"/>
      <c r="I865" s="269"/>
      <c r="J865" s="269"/>
      <c r="K865" s="269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44"/>
      <c r="AK865" s="244"/>
      <c r="AL865" s="44"/>
      <c r="AM865" s="211"/>
      <c r="AN865" s="211"/>
      <c r="AO865" s="247">
        <f>SUMPRODUCT(LEN($M865:$AE868)-LEN(SUBSTITUTE($M865:$AE868,"A", "")))</f>
        <v>0</v>
      </c>
      <c r="AP865" s="240">
        <f>SUMPRODUCT(LEN($AH865:$AH868)-LEN(SUBSTITUTE($AH865:$AH868,"A", "")))</f>
        <v>0</v>
      </c>
      <c r="AQ865" s="237">
        <f>SUMPRODUCT(LEN($AG865:$AG868)-LEN(SUBSTITUTE($AG865:$AG868,"A", "")))</f>
        <v>0</v>
      </c>
      <c r="AR865" s="234">
        <f>SUMPRODUCT(LEN($M865:$AE868)-LEN(SUBSTITUTE($M865:$AE868,"S", "")))</f>
        <v>0</v>
      </c>
      <c r="AS865" s="240">
        <f>SUMPRODUCT(LEN($AH865:$AH868)-LEN(SUBSTITUTE($AH865:$AH868,"S", "")))</f>
        <v>0</v>
      </c>
      <c r="AT865" s="237">
        <f>SUMPRODUCT(LEN($AG865:$AG868)-LEN(SUBSTITUTE($AG865:$AG868,"S", "")))</f>
        <v>0</v>
      </c>
      <c r="AU865" s="234">
        <f>SUMPRODUCT(LEN($M865:$AE868)-LEN(SUBSTITUTE($M865:$AE868,"F", "")))</f>
        <v>0</v>
      </c>
      <c r="AV865" s="240">
        <f>SUMPRODUCT(LEN($AH865:$AH868)-LEN(SUBSTITUTE($AH865:$AH868,"F", "")))</f>
        <v>0</v>
      </c>
      <c r="AW865" s="237">
        <f>SUMPRODUCT(LEN($AG865:$AG868)-LEN(SUBSTITUTE($AG865:$AG868,"F", "")))</f>
        <v>0</v>
      </c>
      <c r="AX865" s="234">
        <f>SUMPRODUCT(LEN($M865:$AE868)-LEN(SUBSTITUTE($M865:$AE868,"G", "")))</f>
        <v>0</v>
      </c>
      <c r="AY865" s="240">
        <f>SUMPRODUCT(LEN($AH865:$AH868)-LEN(SUBSTITUTE($AH865:$AH868,"G", "")))</f>
        <v>0</v>
      </c>
      <c r="AZ865" s="237">
        <f>SUMPRODUCT(LEN($AG865:$AG868)-LEN(SUBSTITUTE($AG865:$AG868,"G", "")))</f>
        <v>0</v>
      </c>
      <c r="BA865" s="234">
        <f>SUMPRODUCT(LEN($M865:$AE868)-LEN(SUBSTITUTE($M865:$AE868,"M", "")))</f>
        <v>0</v>
      </c>
      <c r="BB865" s="240">
        <f>SUMPRODUCT(LEN($AH865:$AH868)-LEN(SUBSTITUTE($AH865:$AH868,"M", "")))</f>
        <v>0</v>
      </c>
      <c r="BC865" s="237">
        <f>SUMPRODUCT(LEN($AG865:$AG868)-LEN(SUBSTITUTE($AG865:$AG868,"M", "")))</f>
        <v>0</v>
      </c>
      <c r="BD865" s="291">
        <f>SUMPRODUCT(LEN($AI865:$AI868)-LEN(SUBSTITUTE($AI865:$AI868,"S", "")))</f>
        <v>0</v>
      </c>
      <c r="BE865" s="294">
        <f>SUMPRODUCT(LEN($AI865:$AI868)-LEN(SUBSTITUTE($AI865:$AI868,"F", "")))</f>
        <v>0</v>
      </c>
      <c r="BF865" s="294">
        <f>SUMPRODUCT(LEN($AI865:$AI868)-LEN(SUBSTITUTE($AI865:$AI868,"G", "")))</f>
        <v>0</v>
      </c>
      <c r="BG865" s="297">
        <f>SUMPRODUCT(LEN($AI865:$AI868)-LEN(SUBSTITUTE($AI865:$AI868,"M", "")))</f>
        <v>0</v>
      </c>
    </row>
    <row r="866" spans="2:60" ht="28.15" hidden="1" customHeight="1" outlineLevel="1" collapsed="1" thickBot="1">
      <c r="B866" s="34"/>
      <c r="C866" s="266"/>
      <c r="D866" s="43"/>
      <c r="E866" s="42"/>
      <c r="F866" s="42"/>
      <c r="G866" s="41"/>
      <c r="H866" s="260"/>
      <c r="I866" s="270"/>
      <c r="J866" s="270"/>
      <c r="K866" s="270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45"/>
      <c r="AK866" s="245"/>
      <c r="AL866" s="23"/>
      <c r="AM866" s="211"/>
      <c r="AN866" s="211"/>
      <c r="AO866" s="248"/>
      <c r="AP866" s="241"/>
      <c r="AQ866" s="238"/>
      <c r="AR866" s="235"/>
      <c r="AS866" s="241"/>
      <c r="AT866" s="238"/>
      <c r="AU866" s="235"/>
      <c r="AV866" s="241"/>
      <c r="AW866" s="238"/>
      <c r="AX866" s="235"/>
      <c r="AY866" s="241"/>
      <c r="AZ866" s="238"/>
      <c r="BA866" s="235"/>
      <c r="BB866" s="241"/>
      <c r="BC866" s="238"/>
      <c r="BD866" s="292"/>
      <c r="BE866" s="295"/>
      <c r="BF866" s="295"/>
      <c r="BG866" s="298"/>
    </row>
    <row r="867" spans="2:60" ht="28.15" hidden="1" customHeight="1" outlineLevel="1" collapsed="1">
      <c r="B867" s="34"/>
      <c r="C867" s="267"/>
      <c r="D867" s="33"/>
      <c r="E867" s="32"/>
      <c r="F867" s="32"/>
      <c r="G867" s="31"/>
      <c r="H867" s="257"/>
      <c r="I867" s="271"/>
      <c r="J867" s="271"/>
      <c r="K867" s="271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45"/>
      <c r="AK867" s="245"/>
      <c r="AL867" s="23"/>
      <c r="AM867" s="211"/>
      <c r="AN867" s="211"/>
      <c r="AO867" s="248"/>
      <c r="AP867" s="241"/>
      <c r="AQ867" s="238"/>
      <c r="AR867" s="235"/>
      <c r="AS867" s="241"/>
      <c r="AT867" s="238"/>
      <c r="AU867" s="235"/>
      <c r="AV867" s="241"/>
      <c r="AW867" s="238"/>
      <c r="AX867" s="235"/>
      <c r="AY867" s="241"/>
      <c r="AZ867" s="238"/>
      <c r="BA867" s="235"/>
      <c r="BB867" s="241"/>
      <c r="BC867" s="238"/>
      <c r="BD867" s="292"/>
      <c r="BE867" s="295"/>
      <c r="BF867" s="295"/>
      <c r="BG867" s="298"/>
    </row>
    <row r="868" spans="2:60" ht="28.15" hidden="1" customHeight="1" outlineLevel="1" collapsed="1" thickBot="1">
      <c r="B868" s="34"/>
      <c r="C868" s="273"/>
      <c r="D868" s="64"/>
      <c r="E868" s="63"/>
      <c r="F868" s="63"/>
      <c r="G868" s="62"/>
      <c r="H868" s="258"/>
      <c r="I868" s="274"/>
      <c r="J868" s="274"/>
      <c r="K868" s="274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50"/>
      <c r="AK868" s="250"/>
      <c r="AL868" s="55"/>
      <c r="AM868" s="211"/>
      <c r="AN868" s="211"/>
      <c r="AO868" s="249"/>
      <c r="AP868" s="242"/>
      <c r="AQ868" s="239"/>
      <c r="AR868" s="236"/>
      <c r="AS868" s="242"/>
      <c r="AT868" s="239"/>
      <c r="AU868" s="236"/>
      <c r="AV868" s="242"/>
      <c r="AW868" s="239"/>
      <c r="AX868" s="236"/>
      <c r="AY868" s="242"/>
      <c r="AZ868" s="239"/>
      <c r="BA868" s="236"/>
      <c r="BB868" s="242"/>
      <c r="BC868" s="239"/>
      <c r="BD868" s="293"/>
      <c r="BE868" s="296"/>
      <c r="BF868" s="296"/>
      <c r="BG868" s="299"/>
    </row>
    <row r="869" spans="2:60" ht="28.15" hidden="1" customHeight="1" outlineLevel="1" collapsed="1">
      <c r="B869" s="34"/>
      <c r="C869" s="265">
        <v>2</v>
      </c>
      <c r="D869" s="54"/>
      <c r="E869" s="53"/>
      <c r="F869" s="53"/>
      <c r="G869" s="52"/>
      <c r="H869" s="259"/>
      <c r="I869" s="269"/>
      <c r="J869" s="269"/>
      <c r="K869" s="269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51"/>
      <c r="AK869" s="254"/>
      <c r="AL869" s="44"/>
      <c r="AM869" s="211"/>
      <c r="AN869" s="211"/>
      <c r="AO869" s="247">
        <f>SUMPRODUCT(LEN($M869:$AE872)-LEN(SUBSTITUTE($M869:$AE872,"A", "")))</f>
        <v>0</v>
      </c>
      <c r="AP869" s="240">
        <f>SUMPRODUCT(LEN($AH869:$AH872)-LEN(SUBSTITUTE($AH869:$AH872,"A", "")))</f>
        <v>0</v>
      </c>
      <c r="AQ869" s="237">
        <f>SUMPRODUCT(LEN($AG869:$AG872)-LEN(SUBSTITUTE($AG869:$AG872,"A", "")))</f>
        <v>0</v>
      </c>
      <c r="AR869" s="234">
        <f>SUMPRODUCT(LEN($M869:$AE872)-LEN(SUBSTITUTE($M869:$AE872,"S", "")))</f>
        <v>0</v>
      </c>
      <c r="AS869" s="240">
        <f>SUMPRODUCT(LEN($AH869:$AH872)-LEN(SUBSTITUTE($AH869:$AH872,"S", "")))</f>
        <v>0</v>
      </c>
      <c r="AT869" s="237">
        <f>SUMPRODUCT(LEN($AG869:$AG872)-LEN(SUBSTITUTE($AG869:$AG872,"S", "")))</f>
        <v>0</v>
      </c>
      <c r="AU869" s="234">
        <f>SUMPRODUCT(LEN($M869:$AE872)-LEN(SUBSTITUTE($M869:$AE872,"F", "")))</f>
        <v>0</v>
      </c>
      <c r="AV869" s="240">
        <f>SUMPRODUCT(LEN($AH869:$AH872)-LEN(SUBSTITUTE($AH869:$AH872,"F", "")))</f>
        <v>0</v>
      </c>
      <c r="AW869" s="237">
        <f>SUMPRODUCT(LEN($AG869:$AG872)-LEN(SUBSTITUTE($AG869:$AG872,"F", "")))</f>
        <v>0</v>
      </c>
      <c r="AX869" s="234">
        <f>SUMPRODUCT(LEN($M869:$AE872)-LEN(SUBSTITUTE($M869:$AE872,"G", "")))</f>
        <v>0</v>
      </c>
      <c r="AY869" s="240">
        <f>SUMPRODUCT(LEN($AH869:$AH872)-LEN(SUBSTITUTE($AH869:$AH872,"G", "")))</f>
        <v>0</v>
      </c>
      <c r="AZ869" s="237">
        <f>SUMPRODUCT(LEN($AG869:$AG872)-LEN(SUBSTITUTE($AG869:$AG872,"G", "")))</f>
        <v>0</v>
      </c>
      <c r="BA869" s="234">
        <f>SUMPRODUCT(LEN($M869:$AE872)-LEN(SUBSTITUTE($M869:$AE872,"M", "")))</f>
        <v>0</v>
      </c>
      <c r="BB869" s="240">
        <f>SUMPRODUCT(LEN($AH869:$AH872)-LEN(SUBSTITUTE($AH869:$AH872,"M", "")))</f>
        <v>0</v>
      </c>
      <c r="BC869" s="237">
        <f>SUMPRODUCT(LEN($AG869:$AG872)-LEN(SUBSTITUTE($AG869:$AG872,"M", "")))</f>
        <v>0</v>
      </c>
      <c r="BD869" s="291">
        <f>SUMPRODUCT(LEN($AI869:$AI872)-LEN(SUBSTITUTE($AI869:$AI872,"S", "")))</f>
        <v>0</v>
      </c>
      <c r="BE869" s="294">
        <f>SUMPRODUCT(LEN($AI869:$AI872)-LEN(SUBSTITUTE($AI869:$AI872,"F", "")))</f>
        <v>0</v>
      </c>
      <c r="BF869" s="294">
        <f>SUMPRODUCT(LEN($AI869:$AI872)-LEN(SUBSTITUTE($AI869:$AI872,"G", "")))</f>
        <v>0</v>
      </c>
      <c r="BG869" s="297">
        <f>SUMPRODUCT(LEN($AI869:$AI872)-LEN(SUBSTITUTE($AI869:$AI872,"M", "")))</f>
        <v>0</v>
      </c>
    </row>
    <row r="870" spans="2:60" ht="28.15" hidden="1" customHeight="1" outlineLevel="1" collapsed="1" thickBot="1">
      <c r="B870" s="34"/>
      <c r="C870" s="266"/>
      <c r="D870" s="43"/>
      <c r="E870" s="42"/>
      <c r="F870" s="42"/>
      <c r="G870" s="41"/>
      <c r="H870" s="260"/>
      <c r="I870" s="270"/>
      <c r="J870" s="270"/>
      <c r="K870" s="270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52"/>
      <c r="AK870" s="255"/>
      <c r="AL870" s="23"/>
      <c r="AM870" s="211"/>
      <c r="AN870" s="211"/>
      <c r="AO870" s="248"/>
      <c r="AP870" s="241"/>
      <c r="AQ870" s="238"/>
      <c r="AR870" s="235"/>
      <c r="AS870" s="241"/>
      <c r="AT870" s="238"/>
      <c r="AU870" s="235"/>
      <c r="AV870" s="241"/>
      <c r="AW870" s="238"/>
      <c r="AX870" s="235"/>
      <c r="AY870" s="241"/>
      <c r="AZ870" s="238"/>
      <c r="BA870" s="235"/>
      <c r="BB870" s="241"/>
      <c r="BC870" s="238"/>
      <c r="BD870" s="292"/>
      <c r="BE870" s="295"/>
      <c r="BF870" s="295"/>
      <c r="BG870" s="298"/>
    </row>
    <row r="871" spans="2:60" ht="28.15" hidden="1" customHeight="1" outlineLevel="1" collapsed="1">
      <c r="B871" s="34"/>
      <c r="C871" s="267"/>
      <c r="D871" s="33"/>
      <c r="E871" s="32"/>
      <c r="F871" s="32"/>
      <c r="G871" s="31"/>
      <c r="H871" s="257"/>
      <c r="I871" s="271"/>
      <c r="J871" s="271"/>
      <c r="K871" s="271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52"/>
      <c r="AK871" s="255"/>
      <c r="AL871" s="23"/>
      <c r="AM871" s="211"/>
      <c r="AN871" s="211"/>
      <c r="AO871" s="248"/>
      <c r="AP871" s="241"/>
      <c r="AQ871" s="238"/>
      <c r="AR871" s="235"/>
      <c r="AS871" s="241"/>
      <c r="AT871" s="238"/>
      <c r="AU871" s="235"/>
      <c r="AV871" s="241"/>
      <c r="AW871" s="238"/>
      <c r="AX871" s="235"/>
      <c r="AY871" s="241"/>
      <c r="AZ871" s="238"/>
      <c r="BA871" s="235"/>
      <c r="BB871" s="241"/>
      <c r="BC871" s="238"/>
      <c r="BD871" s="292"/>
      <c r="BE871" s="295"/>
      <c r="BF871" s="295"/>
      <c r="BG871" s="298"/>
    </row>
    <row r="872" spans="2:60" ht="28.15" hidden="1" customHeight="1" outlineLevel="1" collapsed="1" thickBot="1">
      <c r="B872" s="34"/>
      <c r="C872" s="273"/>
      <c r="D872" s="64"/>
      <c r="E872" s="63"/>
      <c r="F872" s="63"/>
      <c r="G872" s="62"/>
      <c r="H872" s="258"/>
      <c r="I872" s="274"/>
      <c r="J872" s="274"/>
      <c r="K872" s="274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53"/>
      <c r="AK872" s="256"/>
      <c r="AL872" s="55"/>
      <c r="AM872" s="211"/>
      <c r="AN872" s="211"/>
      <c r="AO872" s="249"/>
      <c r="AP872" s="242"/>
      <c r="AQ872" s="239"/>
      <c r="AR872" s="236"/>
      <c r="AS872" s="242"/>
      <c r="AT872" s="239"/>
      <c r="AU872" s="236"/>
      <c r="AV872" s="242"/>
      <c r="AW872" s="239"/>
      <c r="AX872" s="236"/>
      <c r="AY872" s="242"/>
      <c r="AZ872" s="239"/>
      <c r="BA872" s="236"/>
      <c r="BB872" s="242"/>
      <c r="BC872" s="239"/>
      <c r="BD872" s="293"/>
      <c r="BE872" s="296"/>
      <c r="BF872" s="296"/>
      <c r="BG872" s="299"/>
    </row>
    <row r="873" spans="2:60" ht="28.15" hidden="1" customHeight="1" outlineLevel="1" collapsed="1">
      <c r="B873" s="34"/>
      <c r="C873" s="265">
        <v>3</v>
      </c>
      <c r="D873" s="54"/>
      <c r="E873" s="53"/>
      <c r="F873" s="53"/>
      <c r="G873" s="52"/>
      <c r="H873" s="259"/>
      <c r="I873" s="269"/>
      <c r="J873" s="269"/>
      <c r="K873" s="269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44"/>
      <c r="AK873" s="244"/>
      <c r="AL873" s="44"/>
      <c r="AM873" s="211"/>
      <c r="AN873" s="211"/>
      <c r="AO873" s="247">
        <f>SUMPRODUCT(LEN($M873:$AE876)-LEN(SUBSTITUTE($M873:$AE876,"A", "")))</f>
        <v>0</v>
      </c>
      <c r="AP873" s="240">
        <f>SUMPRODUCT(LEN($AH873:$AH876)-LEN(SUBSTITUTE($AH873:$AH876,"A", "")))</f>
        <v>0</v>
      </c>
      <c r="AQ873" s="237">
        <f>SUMPRODUCT(LEN($AG873:$AG876)-LEN(SUBSTITUTE($AG873:$AG876,"A", "")))</f>
        <v>0</v>
      </c>
      <c r="AR873" s="234">
        <f>SUMPRODUCT(LEN($M873:$AE876)-LEN(SUBSTITUTE($M873:$AE876,"S", "")))</f>
        <v>0</v>
      </c>
      <c r="AS873" s="240">
        <f>SUMPRODUCT(LEN($AH873:$AH876)-LEN(SUBSTITUTE($AH873:$AH876,"S", "")))</f>
        <v>0</v>
      </c>
      <c r="AT873" s="237">
        <f>SUMPRODUCT(LEN($AG873:$AG876)-LEN(SUBSTITUTE($AG873:$AG876,"S", "")))</f>
        <v>0</v>
      </c>
      <c r="AU873" s="234">
        <f>SUMPRODUCT(LEN($M873:$AE876)-LEN(SUBSTITUTE($M873:$AE876,"F", "")))</f>
        <v>0</v>
      </c>
      <c r="AV873" s="240">
        <f>SUMPRODUCT(LEN($AH873:$AH876)-LEN(SUBSTITUTE($AH873:$AH876,"F", "")))</f>
        <v>0</v>
      </c>
      <c r="AW873" s="237">
        <f>SUMPRODUCT(LEN($AG873:$AG876)-LEN(SUBSTITUTE($AG873:$AG876,"F", "")))</f>
        <v>0</v>
      </c>
      <c r="AX873" s="234">
        <f>SUMPRODUCT(LEN($M873:$AE876)-LEN(SUBSTITUTE($M873:$AE876,"G", "")))</f>
        <v>0</v>
      </c>
      <c r="AY873" s="240">
        <f>SUMPRODUCT(LEN($AH873:$AH876)-LEN(SUBSTITUTE($AH873:$AH876,"G", "")))</f>
        <v>0</v>
      </c>
      <c r="AZ873" s="237">
        <f>SUMPRODUCT(LEN($AG873:$AG876)-LEN(SUBSTITUTE($AG873:$AG876,"G", "")))</f>
        <v>0</v>
      </c>
      <c r="BA873" s="234">
        <f>SUMPRODUCT(LEN($M873:$AE876)-LEN(SUBSTITUTE($M873:$AE876,"M", "")))</f>
        <v>0</v>
      </c>
      <c r="BB873" s="240">
        <f>SUMPRODUCT(LEN($AH873:$AH876)-LEN(SUBSTITUTE($AH873:$AH876,"M", "")))</f>
        <v>0</v>
      </c>
      <c r="BC873" s="237">
        <f>SUMPRODUCT(LEN($AG873:$AG876)-LEN(SUBSTITUTE($AG873:$AG876,"M", "")))</f>
        <v>0</v>
      </c>
      <c r="BD873" s="291">
        <f>SUMPRODUCT(LEN($AI873:$AI876)-LEN(SUBSTITUTE($AI873:$AI876,"S", "")))</f>
        <v>0</v>
      </c>
      <c r="BE873" s="294">
        <f>SUMPRODUCT(LEN($AI873:$AI876)-LEN(SUBSTITUTE($AI873:$AI876,"F", "")))</f>
        <v>0</v>
      </c>
      <c r="BF873" s="294">
        <f>SUMPRODUCT(LEN($AI873:$AI876)-LEN(SUBSTITUTE($AI873:$AI876,"G", "")))</f>
        <v>0</v>
      </c>
      <c r="BG873" s="297">
        <f>SUMPRODUCT(LEN($AI873:$AI876)-LEN(SUBSTITUTE($AI873:$AI876,"M", "")))</f>
        <v>0</v>
      </c>
    </row>
    <row r="874" spans="2:60" ht="28.15" hidden="1" customHeight="1" outlineLevel="1" collapsed="1" thickBot="1">
      <c r="B874" s="34"/>
      <c r="C874" s="266"/>
      <c r="D874" s="43"/>
      <c r="E874" s="42"/>
      <c r="F874" s="42"/>
      <c r="G874" s="41"/>
      <c r="H874" s="260"/>
      <c r="I874" s="270"/>
      <c r="J874" s="270"/>
      <c r="K874" s="270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45"/>
      <c r="AK874" s="245"/>
      <c r="AL874" s="23"/>
      <c r="AM874" s="211"/>
      <c r="AN874" s="211"/>
      <c r="AO874" s="248"/>
      <c r="AP874" s="241"/>
      <c r="AQ874" s="238"/>
      <c r="AR874" s="235"/>
      <c r="AS874" s="241"/>
      <c r="AT874" s="238"/>
      <c r="AU874" s="235"/>
      <c r="AV874" s="241"/>
      <c r="AW874" s="238"/>
      <c r="AX874" s="235"/>
      <c r="AY874" s="241"/>
      <c r="AZ874" s="238"/>
      <c r="BA874" s="235"/>
      <c r="BB874" s="241"/>
      <c r="BC874" s="238"/>
      <c r="BD874" s="292"/>
      <c r="BE874" s="295"/>
      <c r="BF874" s="295"/>
      <c r="BG874" s="298"/>
    </row>
    <row r="875" spans="2:60" ht="28.15" hidden="1" customHeight="1" outlineLevel="1" collapsed="1">
      <c r="B875" s="34"/>
      <c r="C875" s="267"/>
      <c r="D875" s="33"/>
      <c r="E875" s="32"/>
      <c r="F875" s="32"/>
      <c r="G875" s="31"/>
      <c r="H875" s="257"/>
      <c r="I875" s="271"/>
      <c r="J875" s="271"/>
      <c r="K875" s="271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45"/>
      <c r="AK875" s="245"/>
      <c r="AL875" s="23"/>
      <c r="AM875" s="211"/>
      <c r="AN875" s="211"/>
      <c r="AO875" s="248"/>
      <c r="AP875" s="241"/>
      <c r="AQ875" s="238"/>
      <c r="AR875" s="235"/>
      <c r="AS875" s="241"/>
      <c r="AT875" s="238"/>
      <c r="AU875" s="235"/>
      <c r="AV875" s="241"/>
      <c r="AW875" s="238"/>
      <c r="AX875" s="235"/>
      <c r="AY875" s="241"/>
      <c r="AZ875" s="238"/>
      <c r="BA875" s="235"/>
      <c r="BB875" s="241"/>
      <c r="BC875" s="238"/>
      <c r="BD875" s="292"/>
      <c r="BE875" s="295"/>
      <c r="BF875" s="295"/>
      <c r="BG875" s="298"/>
    </row>
    <row r="876" spans="2:60" ht="28.15" hidden="1" customHeight="1" outlineLevel="1" collapsed="1" thickBot="1">
      <c r="B876" s="22"/>
      <c r="C876" s="268"/>
      <c r="D876" s="21"/>
      <c r="E876" s="20"/>
      <c r="F876" s="20"/>
      <c r="G876" s="19"/>
      <c r="H876" s="258"/>
      <c r="I876" s="272"/>
      <c r="J876" s="272"/>
      <c r="K876" s="27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46"/>
      <c r="AK876" s="246"/>
      <c r="AL876" s="11"/>
      <c r="AM876" s="211"/>
      <c r="AN876" s="211"/>
      <c r="AO876" s="249"/>
      <c r="AP876" s="242"/>
      <c r="AQ876" s="239"/>
      <c r="AR876" s="236"/>
      <c r="AS876" s="242"/>
      <c r="AT876" s="239"/>
      <c r="AU876" s="236"/>
      <c r="AV876" s="242"/>
      <c r="AW876" s="239"/>
      <c r="AX876" s="236"/>
      <c r="AY876" s="242"/>
      <c r="AZ876" s="239"/>
      <c r="BA876" s="236"/>
      <c r="BB876" s="242"/>
      <c r="BC876" s="239"/>
      <c r="BD876" s="293"/>
      <c r="BE876" s="296"/>
      <c r="BF876" s="296"/>
      <c r="BG876" s="299"/>
    </row>
    <row r="877" spans="2:60" ht="85.9" hidden="1" customHeight="1" collapsed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29" t="s">
        <v>287</v>
      </c>
      <c r="M877" s="278"/>
      <c r="N877" s="229" t="s">
        <v>286</v>
      </c>
      <c r="O877" s="278"/>
      <c r="P877" s="229" t="s">
        <v>286</v>
      </c>
      <c r="Q877" s="230"/>
      <c r="R877" s="229" t="s">
        <v>286</v>
      </c>
      <c r="S877" s="230"/>
      <c r="T877" s="229" t="s">
        <v>286</v>
      </c>
      <c r="U877" s="230"/>
      <c r="V877" s="229" t="s">
        <v>286</v>
      </c>
      <c r="W877" s="230"/>
      <c r="X877" s="229" t="s">
        <v>286</v>
      </c>
      <c r="Y877" s="230"/>
      <c r="Z877" s="229" t="s">
        <v>286</v>
      </c>
      <c r="AA877" s="230"/>
      <c r="AB877" s="229" t="s">
        <v>286</v>
      </c>
      <c r="AC877" s="230"/>
      <c r="AD877" s="229" t="s">
        <v>286</v>
      </c>
      <c r="AE877" s="230"/>
      <c r="AF877" s="243" t="s">
        <v>285</v>
      </c>
      <c r="AG877" s="230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75"/>
      <c r="F878" s="276"/>
      <c r="G878" s="277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 outlineLevel="1">
      <c r="B879" s="34"/>
      <c r="C879" s="265">
        <v>1</v>
      </c>
      <c r="D879" s="54"/>
      <c r="E879" s="53"/>
      <c r="F879" s="53"/>
      <c r="G879" s="52"/>
      <c r="H879" s="259"/>
      <c r="I879" s="269"/>
      <c r="J879" s="269"/>
      <c r="K879" s="269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44"/>
      <c r="AK879" s="244"/>
      <c r="AL879" s="44"/>
      <c r="AM879" s="211"/>
      <c r="AN879" s="211"/>
      <c r="AO879" s="247">
        <f>SUMPRODUCT(LEN($M879:$AE882)-LEN(SUBSTITUTE($M879:$AE882,"A", "")))</f>
        <v>0</v>
      </c>
      <c r="AP879" s="240">
        <f>SUMPRODUCT(LEN($AH879:$AH882)-LEN(SUBSTITUTE($AH879:$AH882,"A", "")))</f>
        <v>0</v>
      </c>
      <c r="AQ879" s="237">
        <f>SUMPRODUCT(LEN($AG879:$AG882)-LEN(SUBSTITUTE($AG879:$AG882,"A", "")))</f>
        <v>0</v>
      </c>
      <c r="AR879" s="234">
        <f>SUMPRODUCT(LEN($M879:$AE882)-LEN(SUBSTITUTE($M879:$AE882,"S", "")))</f>
        <v>0</v>
      </c>
      <c r="AS879" s="240">
        <f>SUMPRODUCT(LEN($AH879:$AH882)-LEN(SUBSTITUTE($AH879:$AH882,"S", "")))</f>
        <v>0</v>
      </c>
      <c r="AT879" s="237">
        <f>SUMPRODUCT(LEN($AG879:$AG882)-LEN(SUBSTITUTE($AG879:$AG882,"S", "")))</f>
        <v>0</v>
      </c>
      <c r="AU879" s="234">
        <f>SUMPRODUCT(LEN($M879:$AE882)-LEN(SUBSTITUTE($M879:$AE882,"F", "")))</f>
        <v>0</v>
      </c>
      <c r="AV879" s="240">
        <f>SUMPRODUCT(LEN($AH879:$AH882)-LEN(SUBSTITUTE($AH879:$AH882,"F", "")))</f>
        <v>0</v>
      </c>
      <c r="AW879" s="237">
        <f>SUMPRODUCT(LEN($AG879:$AG882)-LEN(SUBSTITUTE($AG879:$AG882,"F", "")))</f>
        <v>0</v>
      </c>
      <c r="AX879" s="234">
        <f>SUMPRODUCT(LEN($M879:$AE882)-LEN(SUBSTITUTE($M879:$AE882,"G", "")))</f>
        <v>0</v>
      </c>
      <c r="AY879" s="240">
        <f>SUMPRODUCT(LEN($AH879:$AH882)-LEN(SUBSTITUTE($AH879:$AH882,"G", "")))</f>
        <v>0</v>
      </c>
      <c r="AZ879" s="237">
        <f>SUMPRODUCT(LEN($AG879:$AG882)-LEN(SUBSTITUTE($AG879:$AG882,"G", "")))</f>
        <v>0</v>
      </c>
      <c r="BA879" s="234">
        <f>SUMPRODUCT(LEN($M879:$AE882)-LEN(SUBSTITUTE($M879:$AE882,"M", "")))</f>
        <v>0</v>
      </c>
      <c r="BB879" s="240">
        <f>SUMPRODUCT(LEN($AH879:$AH882)-LEN(SUBSTITUTE($AH879:$AH882,"M", "")))</f>
        <v>0</v>
      </c>
      <c r="BC879" s="237">
        <f>SUMPRODUCT(LEN($AG879:$AG882)-LEN(SUBSTITUTE($AG879:$AG882,"M", "")))</f>
        <v>0</v>
      </c>
      <c r="BD879" s="291">
        <f>SUMPRODUCT(LEN($AI879:$AI882)-LEN(SUBSTITUTE($AI879:$AI882,"S", "")))</f>
        <v>0</v>
      </c>
      <c r="BE879" s="294">
        <f>SUMPRODUCT(LEN($AI879:$AI882)-LEN(SUBSTITUTE($AI879:$AI882,"F", "")))</f>
        <v>0</v>
      </c>
      <c r="BF879" s="294">
        <f>SUMPRODUCT(LEN($AI879:$AI882)-LEN(SUBSTITUTE($AI879:$AI882,"G", "")))</f>
        <v>0</v>
      </c>
      <c r="BG879" s="297">
        <f>SUMPRODUCT(LEN($AI879:$AI882)-LEN(SUBSTITUTE($AI879:$AI882,"M", "")))</f>
        <v>0</v>
      </c>
    </row>
    <row r="880" spans="2:60" ht="28.15" hidden="1" customHeight="1" outlineLevel="1" collapsed="1" thickBot="1">
      <c r="B880" s="34"/>
      <c r="C880" s="266"/>
      <c r="D880" s="43"/>
      <c r="E880" s="42"/>
      <c r="F880" s="42"/>
      <c r="G880" s="41"/>
      <c r="H880" s="260"/>
      <c r="I880" s="270"/>
      <c r="J880" s="270"/>
      <c r="K880" s="270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45"/>
      <c r="AK880" s="245"/>
      <c r="AL880" s="23"/>
      <c r="AM880" s="211"/>
      <c r="AN880" s="211"/>
      <c r="AO880" s="248"/>
      <c r="AP880" s="241"/>
      <c r="AQ880" s="238"/>
      <c r="AR880" s="235"/>
      <c r="AS880" s="241"/>
      <c r="AT880" s="238"/>
      <c r="AU880" s="235"/>
      <c r="AV880" s="241"/>
      <c r="AW880" s="238"/>
      <c r="AX880" s="235"/>
      <c r="AY880" s="241"/>
      <c r="AZ880" s="238"/>
      <c r="BA880" s="235"/>
      <c r="BB880" s="241"/>
      <c r="BC880" s="238"/>
      <c r="BD880" s="292"/>
      <c r="BE880" s="295"/>
      <c r="BF880" s="295"/>
      <c r="BG880" s="298"/>
    </row>
    <row r="881" spans="2:60" ht="28.15" hidden="1" customHeight="1" outlineLevel="1" collapsed="1">
      <c r="B881" s="34"/>
      <c r="C881" s="267"/>
      <c r="D881" s="33"/>
      <c r="E881" s="32"/>
      <c r="F881" s="32"/>
      <c r="G881" s="31"/>
      <c r="H881" s="257"/>
      <c r="I881" s="271"/>
      <c r="J881" s="271"/>
      <c r="K881" s="271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45"/>
      <c r="AK881" s="245"/>
      <c r="AL881" s="23"/>
      <c r="AM881" s="211"/>
      <c r="AN881" s="211"/>
      <c r="AO881" s="248"/>
      <c r="AP881" s="241"/>
      <c r="AQ881" s="238"/>
      <c r="AR881" s="235"/>
      <c r="AS881" s="241"/>
      <c r="AT881" s="238"/>
      <c r="AU881" s="235"/>
      <c r="AV881" s="241"/>
      <c r="AW881" s="238"/>
      <c r="AX881" s="235"/>
      <c r="AY881" s="241"/>
      <c r="AZ881" s="238"/>
      <c r="BA881" s="235"/>
      <c r="BB881" s="241"/>
      <c r="BC881" s="238"/>
      <c r="BD881" s="292"/>
      <c r="BE881" s="295"/>
      <c r="BF881" s="295"/>
      <c r="BG881" s="298"/>
    </row>
    <row r="882" spans="2:60" ht="28.15" hidden="1" customHeight="1" outlineLevel="1" collapsed="1" thickBot="1">
      <c r="B882" s="34"/>
      <c r="C882" s="273"/>
      <c r="D882" s="64"/>
      <c r="E882" s="63"/>
      <c r="F882" s="63"/>
      <c r="G882" s="62"/>
      <c r="H882" s="258"/>
      <c r="I882" s="274"/>
      <c r="J882" s="274"/>
      <c r="K882" s="274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50"/>
      <c r="AK882" s="250"/>
      <c r="AL882" s="55"/>
      <c r="AM882" s="211"/>
      <c r="AN882" s="211"/>
      <c r="AO882" s="249"/>
      <c r="AP882" s="242"/>
      <c r="AQ882" s="239"/>
      <c r="AR882" s="236"/>
      <c r="AS882" s="242"/>
      <c r="AT882" s="239"/>
      <c r="AU882" s="236"/>
      <c r="AV882" s="242"/>
      <c r="AW882" s="239"/>
      <c r="AX882" s="236"/>
      <c r="AY882" s="242"/>
      <c r="AZ882" s="239"/>
      <c r="BA882" s="236"/>
      <c r="BB882" s="242"/>
      <c r="BC882" s="239"/>
      <c r="BD882" s="293"/>
      <c r="BE882" s="296"/>
      <c r="BF882" s="296"/>
      <c r="BG882" s="299"/>
    </row>
    <row r="883" spans="2:60" ht="28.15" hidden="1" customHeight="1" outlineLevel="1" collapsed="1">
      <c r="B883" s="34"/>
      <c r="C883" s="265">
        <v>2</v>
      </c>
      <c r="D883" s="54"/>
      <c r="E883" s="53"/>
      <c r="F883" s="53"/>
      <c r="G883" s="52"/>
      <c r="H883" s="259"/>
      <c r="I883" s="269"/>
      <c r="J883" s="269"/>
      <c r="K883" s="269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51"/>
      <c r="AK883" s="254"/>
      <c r="AL883" s="44"/>
      <c r="AM883" s="211"/>
      <c r="AN883" s="211"/>
      <c r="AO883" s="247">
        <f>SUMPRODUCT(LEN($M883:$AE886)-LEN(SUBSTITUTE($M883:$AE886,"A", "")))</f>
        <v>0</v>
      </c>
      <c r="AP883" s="240">
        <f>SUMPRODUCT(LEN($AH883:$AH886)-LEN(SUBSTITUTE($AH883:$AH886,"A", "")))</f>
        <v>0</v>
      </c>
      <c r="AQ883" s="237">
        <f>SUMPRODUCT(LEN($AG883:$AG886)-LEN(SUBSTITUTE($AG883:$AG886,"A", "")))</f>
        <v>0</v>
      </c>
      <c r="AR883" s="234">
        <f>SUMPRODUCT(LEN($M883:$AE886)-LEN(SUBSTITUTE($M883:$AE886,"S", "")))</f>
        <v>0</v>
      </c>
      <c r="AS883" s="240">
        <f>SUMPRODUCT(LEN($AH883:$AH886)-LEN(SUBSTITUTE($AH883:$AH886,"S", "")))</f>
        <v>0</v>
      </c>
      <c r="AT883" s="237">
        <f>SUMPRODUCT(LEN($AG883:$AG886)-LEN(SUBSTITUTE($AG883:$AG886,"S", "")))</f>
        <v>0</v>
      </c>
      <c r="AU883" s="234">
        <f>SUMPRODUCT(LEN($M883:$AE886)-LEN(SUBSTITUTE($M883:$AE886,"F", "")))</f>
        <v>0</v>
      </c>
      <c r="AV883" s="240">
        <f>SUMPRODUCT(LEN($AH883:$AH886)-LEN(SUBSTITUTE($AH883:$AH886,"F", "")))</f>
        <v>0</v>
      </c>
      <c r="AW883" s="237">
        <f>SUMPRODUCT(LEN($AG883:$AG886)-LEN(SUBSTITUTE($AG883:$AG886,"F", "")))</f>
        <v>0</v>
      </c>
      <c r="AX883" s="234">
        <f>SUMPRODUCT(LEN($M883:$AE886)-LEN(SUBSTITUTE($M883:$AE886,"G", "")))</f>
        <v>0</v>
      </c>
      <c r="AY883" s="240">
        <f>SUMPRODUCT(LEN($AH883:$AH886)-LEN(SUBSTITUTE($AH883:$AH886,"G", "")))</f>
        <v>0</v>
      </c>
      <c r="AZ883" s="237">
        <f>SUMPRODUCT(LEN($AG883:$AG886)-LEN(SUBSTITUTE($AG883:$AG886,"G", "")))</f>
        <v>0</v>
      </c>
      <c r="BA883" s="234">
        <f>SUMPRODUCT(LEN($M883:$AE886)-LEN(SUBSTITUTE($M883:$AE886,"M", "")))</f>
        <v>0</v>
      </c>
      <c r="BB883" s="240">
        <f>SUMPRODUCT(LEN($AH883:$AH886)-LEN(SUBSTITUTE($AH883:$AH886,"M", "")))</f>
        <v>0</v>
      </c>
      <c r="BC883" s="237">
        <f>SUMPRODUCT(LEN($AG883:$AG886)-LEN(SUBSTITUTE($AG883:$AG886,"M", "")))</f>
        <v>0</v>
      </c>
      <c r="BD883" s="291">
        <f>SUMPRODUCT(LEN($AI883:$AI886)-LEN(SUBSTITUTE($AI883:$AI886,"S", "")))</f>
        <v>0</v>
      </c>
      <c r="BE883" s="294">
        <f>SUMPRODUCT(LEN($AI883:$AI886)-LEN(SUBSTITUTE($AI883:$AI886,"F", "")))</f>
        <v>0</v>
      </c>
      <c r="BF883" s="294">
        <f>SUMPRODUCT(LEN($AI883:$AI886)-LEN(SUBSTITUTE($AI883:$AI886,"G", "")))</f>
        <v>0</v>
      </c>
      <c r="BG883" s="297">
        <f>SUMPRODUCT(LEN($AI883:$AI886)-LEN(SUBSTITUTE($AI883:$AI886,"M", "")))</f>
        <v>0</v>
      </c>
    </row>
    <row r="884" spans="2:60" ht="28.15" hidden="1" customHeight="1" outlineLevel="1" collapsed="1" thickBot="1">
      <c r="B884" s="34"/>
      <c r="C884" s="266"/>
      <c r="D884" s="43"/>
      <c r="E884" s="42"/>
      <c r="F884" s="42"/>
      <c r="G884" s="41"/>
      <c r="H884" s="260"/>
      <c r="I884" s="270"/>
      <c r="J884" s="270"/>
      <c r="K884" s="270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52"/>
      <c r="AK884" s="255"/>
      <c r="AL884" s="23"/>
      <c r="AM884" s="211"/>
      <c r="AN884" s="211"/>
      <c r="AO884" s="248"/>
      <c r="AP884" s="241"/>
      <c r="AQ884" s="238"/>
      <c r="AR884" s="235"/>
      <c r="AS884" s="241"/>
      <c r="AT884" s="238"/>
      <c r="AU884" s="235"/>
      <c r="AV884" s="241"/>
      <c r="AW884" s="238"/>
      <c r="AX884" s="235"/>
      <c r="AY884" s="241"/>
      <c r="AZ884" s="238"/>
      <c r="BA884" s="235"/>
      <c r="BB884" s="241"/>
      <c r="BC884" s="238"/>
      <c r="BD884" s="292"/>
      <c r="BE884" s="295"/>
      <c r="BF884" s="295"/>
      <c r="BG884" s="298"/>
    </row>
    <row r="885" spans="2:60" ht="28.15" hidden="1" customHeight="1" outlineLevel="1" collapsed="1">
      <c r="B885" s="34"/>
      <c r="C885" s="267"/>
      <c r="D885" s="33"/>
      <c r="E885" s="32"/>
      <c r="F885" s="32"/>
      <c r="G885" s="31"/>
      <c r="H885" s="257"/>
      <c r="I885" s="271"/>
      <c r="J885" s="271"/>
      <c r="K885" s="271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52"/>
      <c r="AK885" s="255"/>
      <c r="AL885" s="23"/>
      <c r="AM885" s="211"/>
      <c r="AN885" s="211"/>
      <c r="AO885" s="248"/>
      <c r="AP885" s="241"/>
      <c r="AQ885" s="238"/>
      <c r="AR885" s="235"/>
      <c r="AS885" s="241"/>
      <c r="AT885" s="238"/>
      <c r="AU885" s="235"/>
      <c r="AV885" s="241"/>
      <c r="AW885" s="238"/>
      <c r="AX885" s="235"/>
      <c r="AY885" s="241"/>
      <c r="AZ885" s="238"/>
      <c r="BA885" s="235"/>
      <c r="BB885" s="241"/>
      <c r="BC885" s="238"/>
      <c r="BD885" s="292"/>
      <c r="BE885" s="295"/>
      <c r="BF885" s="295"/>
      <c r="BG885" s="298"/>
    </row>
    <row r="886" spans="2:60" ht="28.15" hidden="1" customHeight="1" outlineLevel="1" collapsed="1" thickBot="1">
      <c r="B886" s="34"/>
      <c r="C886" s="273"/>
      <c r="D886" s="64"/>
      <c r="E886" s="63"/>
      <c r="F886" s="63"/>
      <c r="G886" s="62"/>
      <c r="H886" s="258"/>
      <c r="I886" s="274"/>
      <c r="J886" s="274"/>
      <c r="K886" s="274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53"/>
      <c r="AK886" s="256"/>
      <c r="AL886" s="55"/>
      <c r="AM886" s="211"/>
      <c r="AN886" s="211"/>
      <c r="AO886" s="249"/>
      <c r="AP886" s="242"/>
      <c r="AQ886" s="239"/>
      <c r="AR886" s="236"/>
      <c r="AS886" s="242"/>
      <c r="AT886" s="239"/>
      <c r="AU886" s="236"/>
      <c r="AV886" s="242"/>
      <c r="AW886" s="239"/>
      <c r="AX886" s="236"/>
      <c r="AY886" s="242"/>
      <c r="AZ886" s="239"/>
      <c r="BA886" s="236"/>
      <c r="BB886" s="242"/>
      <c r="BC886" s="239"/>
      <c r="BD886" s="293"/>
      <c r="BE886" s="296"/>
      <c r="BF886" s="296"/>
      <c r="BG886" s="299"/>
    </row>
    <row r="887" spans="2:60" ht="28.15" hidden="1" customHeight="1" outlineLevel="1" collapsed="1">
      <c r="B887" s="34"/>
      <c r="C887" s="265">
        <v>3</v>
      </c>
      <c r="D887" s="54"/>
      <c r="E887" s="53"/>
      <c r="F887" s="53"/>
      <c r="G887" s="52"/>
      <c r="H887" s="259"/>
      <c r="I887" s="269"/>
      <c r="J887" s="269"/>
      <c r="K887" s="269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44"/>
      <c r="AK887" s="244"/>
      <c r="AL887" s="44"/>
      <c r="AM887" s="211"/>
      <c r="AN887" s="211"/>
      <c r="AO887" s="247">
        <f>SUMPRODUCT(LEN($M887:$AE890)-LEN(SUBSTITUTE($M887:$AE890,"A", "")))</f>
        <v>0</v>
      </c>
      <c r="AP887" s="240">
        <f>SUMPRODUCT(LEN($AH887:$AH890)-LEN(SUBSTITUTE($AH887:$AH890,"A", "")))</f>
        <v>0</v>
      </c>
      <c r="AQ887" s="237">
        <f>SUMPRODUCT(LEN($AG887:$AG890)-LEN(SUBSTITUTE($AG887:$AG890,"A", "")))</f>
        <v>0</v>
      </c>
      <c r="AR887" s="234">
        <f>SUMPRODUCT(LEN($M887:$AE890)-LEN(SUBSTITUTE($M887:$AE890,"S", "")))</f>
        <v>0</v>
      </c>
      <c r="AS887" s="240">
        <f>SUMPRODUCT(LEN($AH887:$AH890)-LEN(SUBSTITUTE($AH887:$AH890,"S", "")))</f>
        <v>0</v>
      </c>
      <c r="AT887" s="237">
        <f>SUMPRODUCT(LEN($AG887:$AG890)-LEN(SUBSTITUTE($AG887:$AG890,"S", "")))</f>
        <v>0</v>
      </c>
      <c r="AU887" s="234">
        <f>SUMPRODUCT(LEN($M887:$AE890)-LEN(SUBSTITUTE($M887:$AE890,"F", "")))</f>
        <v>0</v>
      </c>
      <c r="AV887" s="240">
        <f>SUMPRODUCT(LEN($AH887:$AH890)-LEN(SUBSTITUTE($AH887:$AH890,"F", "")))</f>
        <v>0</v>
      </c>
      <c r="AW887" s="237">
        <f>SUMPRODUCT(LEN($AG887:$AG890)-LEN(SUBSTITUTE($AG887:$AG890,"F", "")))</f>
        <v>0</v>
      </c>
      <c r="AX887" s="234">
        <f>SUMPRODUCT(LEN($M887:$AE890)-LEN(SUBSTITUTE($M887:$AE890,"G", "")))</f>
        <v>0</v>
      </c>
      <c r="AY887" s="240">
        <f>SUMPRODUCT(LEN($AH887:$AH890)-LEN(SUBSTITUTE($AH887:$AH890,"G", "")))</f>
        <v>0</v>
      </c>
      <c r="AZ887" s="237">
        <f>SUMPRODUCT(LEN($AG887:$AG890)-LEN(SUBSTITUTE($AG887:$AG890,"G", "")))</f>
        <v>0</v>
      </c>
      <c r="BA887" s="234">
        <f>SUMPRODUCT(LEN($M887:$AE890)-LEN(SUBSTITUTE($M887:$AE890,"M", "")))</f>
        <v>0</v>
      </c>
      <c r="BB887" s="240">
        <f>SUMPRODUCT(LEN($AH887:$AH890)-LEN(SUBSTITUTE($AH887:$AH890,"M", "")))</f>
        <v>0</v>
      </c>
      <c r="BC887" s="237">
        <f>SUMPRODUCT(LEN($AG887:$AG890)-LEN(SUBSTITUTE($AG887:$AG890,"M", "")))</f>
        <v>0</v>
      </c>
      <c r="BD887" s="291">
        <f>SUMPRODUCT(LEN($AI887:$AI890)-LEN(SUBSTITUTE($AI887:$AI890,"S", "")))</f>
        <v>0</v>
      </c>
      <c r="BE887" s="294">
        <f>SUMPRODUCT(LEN($AI887:$AI890)-LEN(SUBSTITUTE($AI887:$AI890,"F", "")))</f>
        <v>0</v>
      </c>
      <c r="BF887" s="294">
        <f>SUMPRODUCT(LEN($AI887:$AI890)-LEN(SUBSTITUTE($AI887:$AI890,"G", "")))</f>
        <v>0</v>
      </c>
      <c r="BG887" s="297">
        <f>SUMPRODUCT(LEN($AI887:$AI890)-LEN(SUBSTITUTE($AI887:$AI890,"M", "")))</f>
        <v>0</v>
      </c>
    </row>
    <row r="888" spans="2:60" ht="28.15" hidden="1" customHeight="1" outlineLevel="1" collapsed="1" thickBot="1">
      <c r="B888" s="34"/>
      <c r="C888" s="266"/>
      <c r="D888" s="43"/>
      <c r="E888" s="42"/>
      <c r="F888" s="42"/>
      <c r="G888" s="41"/>
      <c r="H888" s="260"/>
      <c r="I888" s="270"/>
      <c r="J888" s="270"/>
      <c r="K888" s="270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45"/>
      <c r="AK888" s="245"/>
      <c r="AL888" s="23"/>
      <c r="AM888" s="211"/>
      <c r="AN888" s="211"/>
      <c r="AO888" s="248"/>
      <c r="AP888" s="241"/>
      <c r="AQ888" s="238"/>
      <c r="AR888" s="235"/>
      <c r="AS888" s="241"/>
      <c r="AT888" s="238"/>
      <c r="AU888" s="235"/>
      <c r="AV888" s="241"/>
      <c r="AW888" s="238"/>
      <c r="AX888" s="235"/>
      <c r="AY888" s="241"/>
      <c r="AZ888" s="238"/>
      <c r="BA888" s="235"/>
      <c r="BB888" s="241"/>
      <c r="BC888" s="238"/>
      <c r="BD888" s="292"/>
      <c r="BE888" s="295"/>
      <c r="BF888" s="295"/>
      <c r="BG888" s="298"/>
    </row>
    <row r="889" spans="2:60" ht="28.15" hidden="1" customHeight="1" outlineLevel="1" collapsed="1">
      <c r="B889" s="34"/>
      <c r="C889" s="267"/>
      <c r="D889" s="33"/>
      <c r="E889" s="32"/>
      <c r="F889" s="32"/>
      <c r="G889" s="31"/>
      <c r="H889" s="257"/>
      <c r="I889" s="271"/>
      <c r="J889" s="271"/>
      <c r="K889" s="271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45"/>
      <c r="AK889" s="245"/>
      <c r="AL889" s="23"/>
      <c r="AM889" s="211"/>
      <c r="AN889" s="211"/>
      <c r="AO889" s="248"/>
      <c r="AP889" s="241"/>
      <c r="AQ889" s="238"/>
      <c r="AR889" s="235"/>
      <c r="AS889" s="241"/>
      <c r="AT889" s="238"/>
      <c r="AU889" s="235"/>
      <c r="AV889" s="241"/>
      <c r="AW889" s="238"/>
      <c r="AX889" s="235"/>
      <c r="AY889" s="241"/>
      <c r="AZ889" s="238"/>
      <c r="BA889" s="235"/>
      <c r="BB889" s="241"/>
      <c r="BC889" s="238"/>
      <c r="BD889" s="292"/>
      <c r="BE889" s="295"/>
      <c r="BF889" s="295"/>
      <c r="BG889" s="298"/>
    </row>
    <row r="890" spans="2:60" ht="28.15" hidden="1" customHeight="1" outlineLevel="1" collapsed="1" thickBot="1">
      <c r="B890" s="22"/>
      <c r="C890" s="268"/>
      <c r="D890" s="21"/>
      <c r="E890" s="20"/>
      <c r="F890" s="20"/>
      <c r="G890" s="19"/>
      <c r="H890" s="258"/>
      <c r="I890" s="272"/>
      <c r="J890" s="272"/>
      <c r="K890" s="27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46"/>
      <c r="AK890" s="246"/>
      <c r="AL890" s="11"/>
      <c r="AM890" s="211"/>
      <c r="AN890" s="211"/>
      <c r="AO890" s="249"/>
      <c r="AP890" s="242"/>
      <c r="AQ890" s="239"/>
      <c r="AR890" s="236"/>
      <c r="AS890" s="242"/>
      <c r="AT890" s="239"/>
      <c r="AU890" s="236"/>
      <c r="AV890" s="242"/>
      <c r="AW890" s="239"/>
      <c r="AX890" s="236"/>
      <c r="AY890" s="242"/>
      <c r="AZ890" s="239"/>
      <c r="BA890" s="236"/>
      <c r="BB890" s="242"/>
      <c r="BC890" s="239"/>
      <c r="BD890" s="293"/>
      <c r="BE890" s="296"/>
      <c r="BF890" s="296"/>
      <c r="BG890" s="299"/>
    </row>
    <row r="891" spans="2:60" ht="85.9" hidden="1" customHeight="1" collapsed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29" t="s">
        <v>287</v>
      </c>
      <c r="M891" s="278"/>
      <c r="N891" s="229" t="s">
        <v>286</v>
      </c>
      <c r="O891" s="278"/>
      <c r="P891" s="229" t="s">
        <v>286</v>
      </c>
      <c r="Q891" s="230"/>
      <c r="R891" s="229" t="s">
        <v>286</v>
      </c>
      <c r="S891" s="230"/>
      <c r="T891" s="229" t="s">
        <v>286</v>
      </c>
      <c r="U891" s="230"/>
      <c r="V891" s="229" t="s">
        <v>286</v>
      </c>
      <c r="W891" s="230"/>
      <c r="X891" s="229" t="s">
        <v>286</v>
      </c>
      <c r="Y891" s="230"/>
      <c r="Z891" s="229" t="s">
        <v>286</v>
      </c>
      <c r="AA891" s="230"/>
      <c r="AB891" s="229" t="s">
        <v>286</v>
      </c>
      <c r="AC891" s="230"/>
      <c r="AD891" s="229" t="s">
        <v>286</v>
      </c>
      <c r="AE891" s="230"/>
      <c r="AF891" s="243" t="s">
        <v>285</v>
      </c>
      <c r="AG891" s="230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75"/>
      <c r="F892" s="276"/>
      <c r="G892" s="277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 outlineLevel="1">
      <c r="B893" s="34"/>
      <c r="C893" s="265">
        <v>1</v>
      </c>
      <c r="D893" s="54"/>
      <c r="E893" s="53"/>
      <c r="F893" s="53"/>
      <c r="G893" s="52"/>
      <c r="H893" s="259"/>
      <c r="I893" s="269"/>
      <c r="J893" s="269"/>
      <c r="K893" s="269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44"/>
      <c r="AK893" s="244"/>
      <c r="AL893" s="44"/>
      <c r="AM893" s="211"/>
      <c r="AN893" s="211"/>
      <c r="AO893" s="247">
        <f>SUMPRODUCT(LEN($M893:$AE896)-LEN(SUBSTITUTE($M893:$AE896,"A", "")))</f>
        <v>0</v>
      </c>
      <c r="AP893" s="240">
        <f>SUMPRODUCT(LEN($AH893:$AH896)-LEN(SUBSTITUTE($AH893:$AH896,"A", "")))</f>
        <v>0</v>
      </c>
      <c r="AQ893" s="237">
        <f>SUMPRODUCT(LEN($AG893:$AG896)-LEN(SUBSTITUTE($AG893:$AG896,"A", "")))</f>
        <v>0</v>
      </c>
      <c r="AR893" s="234">
        <f>SUMPRODUCT(LEN($M893:$AE896)-LEN(SUBSTITUTE($M893:$AE896,"S", "")))</f>
        <v>0</v>
      </c>
      <c r="AS893" s="240">
        <f>SUMPRODUCT(LEN($AH893:$AH896)-LEN(SUBSTITUTE($AH893:$AH896,"S", "")))</f>
        <v>0</v>
      </c>
      <c r="AT893" s="237">
        <f>SUMPRODUCT(LEN($AG893:$AG896)-LEN(SUBSTITUTE($AG893:$AG896,"S", "")))</f>
        <v>0</v>
      </c>
      <c r="AU893" s="234">
        <f>SUMPRODUCT(LEN($M893:$AE896)-LEN(SUBSTITUTE($M893:$AE896,"F", "")))</f>
        <v>0</v>
      </c>
      <c r="AV893" s="240">
        <f>SUMPRODUCT(LEN($AH893:$AH896)-LEN(SUBSTITUTE($AH893:$AH896,"F", "")))</f>
        <v>0</v>
      </c>
      <c r="AW893" s="237">
        <f>SUMPRODUCT(LEN($AG893:$AG896)-LEN(SUBSTITUTE($AG893:$AG896,"F", "")))</f>
        <v>0</v>
      </c>
      <c r="AX893" s="234">
        <f>SUMPRODUCT(LEN($M893:$AE896)-LEN(SUBSTITUTE($M893:$AE896,"G", "")))</f>
        <v>0</v>
      </c>
      <c r="AY893" s="240">
        <f>SUMPRODUCT(LEN($AH893:$AH896)-LEN(SUBSTITUTE($AH893:$AH896,"G", "")))</f>
        <v>0</v>
      </c>
      <c r="AZ893" s="237">
        <f>SUMPRODUCT(LEN($AG893:$AG896)-LEN(SUBSTITUTE($AG893:$AG896,"G", "")))</f>
        <v>0</v>
      </c>
      <c r="BA893" s="234">
        <f>SUMPRODUCT(LEN($M893:$AE896)-LEN(SUBSTITUTE($M893:$AE896,"M", "")))</f>
        <v>0</v>
      </c>
      <c r="BB893" s="240">
        <f>SUMPRODUCT(LEN($AH893:$AH896)-LEN(SUBSTITUTE($AH893:$AH896,"M", "")))</f>
        <v>0</v>
      </c>
      <c r="BC893" s="237">
        <f>SUMPRODUCT(LEN($AG893:$AG896)-LEN(SUBSTITUTE($AG893:$AG896,"M", "")))</f>
        <v>0</v>
      </c>
      <c r="BD893" s="291">
        <f>SUMPRODUCT(LEN($AI893:$AI896)-LEN(SUBSTITUTE($AI893:$AI896,"S", "")))</f>
        <v>0</v>
      </c>
      <c r="BE893" s="294">
        <f>SUMPRODUCT(LEN($AI893:$AI896)-LEN(SUBSTITUTE($AI893:$AI896,"F", "")))</f>
        <v>0</v>
      </c>
      <c r="BF893" s="294">
        <f>SUMPRODUCT(LEN($AI893:$AI896)-LEN(SUBSTITUTE($AI893:$AI896,"G", "")))</f>
        <v>0</v>
      </c>
      <c r="BG893" s="297">
        <f>SUMPRODUCT(LEN($AI893:$AI896)-LEN(SUBSTITUTE($AI893:$AI896,"M", "")))</f>
        <v>0</v>
      </c>
    </row>
    <row r="894" spans="2:60" ht="28.15" hidden="1" customHeight="1" outlineLevel="1" collapsed="1" thickBot="1">
      <c r="B894" s="34"/>
      <c r="C894" s="266"/>
      <c r="D894" s="43"/>
      <c r="E894" s="42"/>
      <c r="F894" s="42"/>
      <c r="G894" s="41"/>
      <c r="H894" s="260"/>
      <c r="I894" s="270"/>
      <c r="J894" s="270"/>
      <c r="K894" s="270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45"/>
      <c r="AK894" s="245"/>
      <c r="AL894" s="23"/>
      <c r="AM894" s="211"/>
      <c r="AN894" s="211"/>
      <c r="AO894" s="248"/>
      <c r="AP894" s="241"/>
      <c r="AQ894" s="238"/>
      <c r="AR894" s="235"/>
      <c r="AS894" s="241"/>
      <c r="AT894" s="238"/>
      <c r="AU894" s="235"/>
      <c r="AV894" s="241"/>
      <c r="AW894" s="238"/>
      <c r="AX894" s="235"/>
      <c r="AY894" s="241"/>
      <c r="AZ894" s="238"/>
      <c r="BA894" s="235"/>
      <c r="BB894" s="241"/>
      <c r="BC894" s="238"/>
      <c r="BD894" s="292"/>
      <c r="BE894" s="295"/>
      <c r="BF894" s="295"/>
      <c r="BG894" s="298"/>
    </row>
    <row r="895" spans="2:60" ht="28.15" hidden="1" customHeight="1" outlineLevel="1" collapsed="1">
      <c r="B895" s="34"/>
      <c r="C895" s="267"/>
      <c r="D895" s="33"/>
      <c r="E895" s="32"/>
      <c r="F895" s="32"/>
      <c r="G895" s="31"/>
      <c r="H895" s="257"/>
      <c r="I895" s="271"/>
      <c r="J895" s="271"/>
      <c r="K895" s="271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45"/>
      <c r="AK895" s="245"/>
      <c r="AL895" s="23"/>
      <c r="AM895" s="211"/>
      <c r="AN895" s="211"/>
      <c r="AO895" s="248"/>
      <c r="AP895" s="241"/>
      <c r="AQ895" s="238"/>
      <c r="AR895" s="235"/>
      <c r="AS895" s="241"/>
      <c r="AT895" s="238"/>
      <c r="AU895" s="235"/>
      <c r="AV895" s="241"/>
      <c r="AW895" s="238"/>
      <c r="AX895" s="235"/>
      <c r="AY895" s="241"/>
      <c r="AZ895" s="238"/>
      <c r="BA895" s="235"/>
      <c r="BB895" s="241"/>
      <c r="BC895" s="238"/>
      <c r="BD895" s="292"/>
      <c r="BE895" s="295"/>
      <c r="BF895" s="295"/>
      <c r="BG895" s="298"/>
    </row>
    <row r="896" spans="2:60" ht="28.15" hidden="1" customHeight="1" outlineLevel="1" collapsed="1" thickBot="1">
      <c r="B896" s="34"/>
      <c r="C896" s="273"/>
      <c r="D896" s="64"/>
      <c r="E896" s="63"/>
      <c r="F896" s="63"/>
      <c r="G896" s="62"/>
      <c r="H896" s="258"/>
      <c r="I896" s="274"/>
      <c r="J896" s="274"/>
      <c r="K896" s="274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50"/>
      <c r="AK896" s="250"/>
      <c r="AL896" s="55"/>
      <c r="AM896" s="211"/>
      <c r="AN896" s="211"/>
      <c r="AO896" s="249"/>
      <c r="AP896" s="242"/>
      <c r="AQ896" s="239"/>
      <c r="AR896" s="236"/>
      <c r="AS896" s="242"/>
      <c r="AT896" s="239"/>
      <c r="AU896" s="236"/>
      <c r="AV896" s="242"/>
      <c r="AW896" s="239"/>
      <c r="AX896" s="236"/>
      <c r="AY896" s="242"/>
      <c r="AZ896" s="239"/>
      <c r="BA896" s="236"/>
      <c r="BB896" s="242"/>
      <c r="BC896" s="239"/>
      <c r="BD896" s="293"/>
      <c r="BE896" s="296"/>
      <c r="BF896" s="296"/>
      <c r="BG896" s="299"/>
    </row>
    <row r="897" spans="2:59" ht="28.15" hidden="1" customHeight="1" outlineLevel="1" collapsed="1">
      <c r="B897" s="34"/>
      <c r="C897" s="265">
        <v>2</v>
      </c>
      <c r="D897" s="54"/>
      <c r="E897" s="53"/>
      <c r="F897" s="53"/>
      <c r="G897" s="52"/>
      <c r="H897" s="259"/>
      <c r="I897" s="269"/>
      <c r="J897" s="269"/>
      <c r="K897" s="269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51"/>
      <c r="AK897" s="254"/>
      <c r="AL897" s="44"/>
      <c r="AM897" s="211"/>
      <c r="AN897" s="211"/>
      <c r="AO897" s="247">
        <f>SUMPRODUCT(LEN($M897:$AE900)-LEN(SUBSTITUTE($M897:$AE900,"A", "")))</f>
        <v>0</v>
      </c>
      <c r="AP897" s="240">
        <f>SUMPRODUCT(LEN($AH897:$AH900)-LEN(SUBSTITUTE($AH897:$AH900,"A", "")))</f>
        <v>0</v>
      </c>
      <c r="AQ897" s="237">
        <f>SUMPRODUCT(LEN($AG897:$AG900)-LEN(SUBSTITUTE($AG897:$AG900,"A", "")))</f>
        <v>0</v>
      </c>
      <c r="AR897" s="234">
        <f>SUMPRODUCT(LEN($M897:$AE900)-LEN(SUBSTITUTE($M897:$AE900,"S", "")))</f>
        <v>0</v>
      </c>
      <c r="AS897" s="240">
        <f>SUMPRODUCT(LEN($AH897:$AH900)-LEN(SUBSTITUTE($AH897:$AH900,"S", "")))</f>
        <v>0</v>
      </c>
      <c r="AT897" s="237">
        <f>SUMPRODUCT(LEN($AG897:$AG900)-LEN(SUBSTITUTE($AG897:$AG900,"S", "")))</f>
        <v>0</v>
      </c>
      <c r="AU897" s="234">
        <f>SUMPRODUCT(LEN($M897:$AE900)-LEN(SUBSTITUTE($M897:$AE900,"F", "")))</f>
        <v>0</v>
      </c>
      <c r="AV897" s="240">
        <f>SUMPRODUCT(LEN($AH897:$AH900)-LEN(SUBSTITUTE($AH897:$AH900,"F", "")))</f>
        <v>0</v>
      </c>
      <c r="AW897" s="237">
        <f>SUMPRODUCT(LEN($AG897:$AG900)-LEN(SUBSTITUTE($AG897:$AG900,"F", "")))</f>
        <v>0</v>
      </c>
      <c r="AX897" s="234">
        <f>SUMPRODUCT(LEN($M897:$AE900)-LEN(SUBSTITUTE($M897:$AE900,"G", "")))</f>
        <v>0</v>
      </c>
      <c r="AY897" s="240">
        <f>SUMPRODUCT(LEN($AH897:$AH900)-LEN(SUBSTITUTE($AH897:$AH900,"G", "")))</f>
        <v>0</v>
      </c>
      <c r="AZ897" s="237">
        <f>SUMPRODUCT(LEN($AG897:$AG900)-LEN(SUBSTITUTE($AG897:$AG900,"G", "")))</f>
        <v>0</v>
      </c>
      <c r="BA897" s="234">
        <f>SUMPRODUCT(LEN($M897:$AE900)-LEN(SUBSTITUTE($M897:$AE900,"M", "")))</f>
        <v>0</v>
      </c>
      <c r="BB897" s="240">
        <f>SUMPRODUCT(LEN($AH897:$AH900)-LEN(SUBSTITUTE($AH897:$AH900,"M", "")))</f>
        <v>0</v>
      </c>
      <c r="BC897" s="237">
        <f>SUMPRODUCT(LEN($AG897:$AG900)-LEN(SUBSTITUTE($AG897:$AG900,"M", "")))</f>
        <v>0</v>
      </c>
      <c r="BD897" s="291">
        <f>SUMPRODUCT(LEN($AI897:$AI900)-LEN(SUBSTITUTE($AI897:$AI900,"S", "")))</f>
        <v>0</v>
      </c>
      <c r="BE897" s="294">
        <f>SUMPRODUCT(LEN($AI897:$AI900)-LEN(SUBSTITUTE($AI897:$AI900,"F", "")))</f>
        <v>0</v>
      </c>
      <c r="BF897" s="294">
        <f>SUMPRODUCT(LEN($AI897:$AI900)-LEN(SUBSTITUTE($AI897:$AI900,"G", "")))</f>
        <v>0</v>
      </c>
      <c r="BG897" s="297">
        <f>SUMPRODUCT(LEN($AI897:$AI900)-LEN(SUBSTITUTE($AI897:$AI900,"M", "")))</f>
        <v>0</v>
      </c>
    </row>
    <row r="898" spans="2:59" ht="28.15" hidden="1" customHeight="1" outlineLevel="1" collapsed="1" thickBot="1">
      <c r="B898" s="34"/>
      <c r="C898" s="266"/>
      <c r="D898" s="43"/>
      <c r="E898" s="42"/>
      <c r="F898" s="42"/>
      <c r="G898" s="41"/>
      <c r="H898" s="260"/>
      <c r="I898" s="270"/>
      <c r="J898" s="270"/>
      <c r="K898" s="270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52"/>
      <c r="AK898" s="255"/>
      <c r="AL898" s="23"/>
      <c r="AM898" s="211"/>
      <c r="AN898" s="211"/>
      <c r="AO898" s="248"/>
      <c r="AP898" s="241"/>
      <c r="AQ898" s="238"/>
      <c r="AR898" s="235"/>
      <c r="AS898" s="241"/>
      <c r="AT898" s="238"/>
      <c r="AU898" s="235"/>
      <c r="AV898" s="241"/>
      <c r="AW898" s="238"/>
      <c r="AX898" s="235"/>
      <c r="AY898" s="241"/>
      <c r="AZ898" s="238"/>
      <c r="BA898" s="235"/>
      <c r="BB898" s="241"/>
      <c r="BC898" s="238"/>
      <c r="BD898" s="292"/>
      <c r="BE898" s="295"/>
      <c r="BF898" s="295"/>
      <c r="BG898" s="298"/>
    </row>
    <row r="899" spans="2:59" ht="28.15" hidden="1" customHeight="1" outlineLevel="1" collapsed="1">
      <c r="B899" s="34"/>
      <c r="C899" s="267"/>
      <c r="D899" s="33"/>
      <c r="E899" s="32"/>
      <c r="F899" s="32"/>
      <c r="G899" s="31"/>
      <c r="H899" s="257"/>
      <c r="I899" s="271"/>
      <c r="J899" s="271"/>
      <c r="K899" s="271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52"/>
      <c r="AK899" s="255"/>
      <c r="AL899" s="23"/>
      <c r="AM899" s="211"/>
      <c r="AN899" s="211"/>
      <c r="AO899" s="248"/>
      <c r="AP899" s="241"/>
      <c r="AQ899" s="238"/>
      <c r="AR899" s="235"/>
      <c r="AS899" s="241"/>
      <c r="AT899" s="238"/>
      <c r="AU899" s="235"/>
      <c r="AV899" s="241"/>
      <c r="AW899" s="238"/>
      <c r="AX899" s="235"/>
      <c r="AY899" s="241"/>
      <c r="AZ899" s="238"/>
      <c r="BA899" s="235"/>
      <c r="BB899" s="241"/>
      <c r="BC899" s="238"/>
      <c r="BD899" s="292"/>
      <c r="BE899" s="295"/>
      <c r="BF899" s="295"/>
      <c r="BG899" s="298"/>
    </row>
    <row r="900" spans="2:59" ht="28.15" hidden="1" customHeight="1" outlineLevel="1" collapsed="1" thickBot="1">
      <c r="B900" s="34"/>
      <c r="C900" s="273"/>
      <c r="D900" s="64"/>
      <c r="E900" s="63"/>
      <c r="F900" s="63"/>
      <c r="G900" s="62"/>
      <c r="H900" s="258"/>
      <c r="I900" s="274"/>
      <c r="J900" s="274"/>
      <c r="K900" s="274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53"/>
      <c r="AK900" s="256"/>
      <c r="AL900" s="55"/>
      <c r="AM900" s="211"/>
      <c r="AN900" s="211"/>
      <c r="AO900" s="249"/>
      <c r="AP900" s="242"/>
      <c r="AQ900" s="239"/>
      <c r="AR900" s="236"/>
      <c r="AS900" s="242"/>
      <c r="AT900" s="239"/>
      <c r="AU900" s="236"/>
      <c r="AV900" s="242"/>
      <c r="AW900" s="239"/>
      <c r="AX900" s="236"/>
      <c r="AY900" s="242"/>
      <c r="AZ900" s="239"/>
      <c r="BA900" s="236"/>
      <c r="BB900" s="242"/>
      <c r="BC900" s="239"/>
      <c r="BD900" s="293"/>
      <c r="BE900" s="296"/>
      <c r="BF900" s="296"/>
      <c r="BG900" s="299"/>
    </row>
    <row r="901" spans="2:59" ht="28.15" hidden="1" customHeight="1" outlineLevel="1" collapsed="1">
      <c r="B901" s="34"/>
      <c r="C901" s="265">
        <v>3</v>
      </c>
      <c r="D901" s="54"/>
      <c r="E901" s="53"/>
      <c r="F901" s="53"/>
      <c r="G901" s="52"/>
      <c r="H901" s="259"/>
      <c r="I901" s="269"/>
      <c r="J901" s="269"/>
      <c r="K901" s="269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44"/>
      <c r="AK901" s="244"/>
      <c r="AL901" s="44"/>
      <c r="AM901" s="211"/>
      <c r="AN901" s="211"/>
      <c r="AO901" s="247">
        <f>SUMPRODUCT(LEN($M901:$AE904)-LEN(SUBSTITUTE($M901:$AE904,"A", "")))</f>
        <v>0</v>
      </c>
      <c r="AP901" s="240">
        <f>SUMPRODUCT(LEN($AH901:$AH904)-LEN(SUBSTITUTE($AH901:$AH904,"A", "")))</f>
        <v>0</v>
      </c>
      <c r="AQ901" s="237">
        <f>SUMPRODUCT(LEN($AG901:$AG904)-LEN(SUBSTITUTE($AG901:$AG904,"A", "")))</f>
        <v>0</v>
      </c>
      <c r="AR901" s="234">
        <f>SUMPRODUCT(LEN($M901:$AE904)-LEN(SUBSTITUTE($M901:$AE904,"S", "")))</f>
        <v>0</v>
      </c>
      <c r="AS901" s="240">
        <f>SUMPRODUCT(LEN($AH901:$AH904)-LEN(SUBSTITUTE($AH901:$AH904,"S", "")))</f>
        <v>0</v>
      </c>
      <c r="AT901" s="237">
        <f>SUMPRODUCT(LEN($AG901:$AG904)-LEN(SUBSTITUTE($AG901:$AG904,"S", "")))</f>
        <v>0</v>
      </c>
      <c r="AU901" s="234">
        <f>SUMPRODUCT(LEN($M901:$AE904)-LEN(SUBSTITUTE($M901:$AE904,"F", "")))</f>
        <v>0</v>
      </c>
      <c r="AV901" s="240">
        <f>SUMPRODUCT(LEN($AH901:$AH904)-LEN(SUBSTITUTE($AH901:$AH904,"F", "")))</f>
        <v>0</v>
      </c>
      <c r="AW901" s="237">
        <f>SUMPRODUCT(LEN($AG901:$AG904)-LEN(SUBSTITUTE($AG901:$AG904,"F", "")))</f>
        <v>0</v>
      </c>
      <c r="AX901" s="234">
        <f>SUMPRODUCT(LEN($M901:$AE904)-LEN(SUBSTITUTE($M901:$AE904,"G", "")))</f>
        <v>0</v>
      </c>
      <c r="AY901" s="240">
        <f>SUMPRODUCT(LEN($AH901:$AH904)-LEN(SUBSTITUTE($AH901:$AH904,"G", "")))</f>
        <v>0</v>
      </c>
      <c r="AZ901" s="237">
        <f>SUMPRODUCT(LEN($AG901:$AG904)-LEN(SUBSTITUTE($AG901:$AG904,"G", "")))</f>
        <v>0</v>
      </c>
      <c r="BA901" s="234">
        <f>SUMPRODUCT(LEN($M901:$AE904)-LEN(SUBSTITUTE($M901:$AE904,"M", "")))</f>
        <v>0</v>
      </c>
      <c r="BB901" s="240">
        <f>SUMPRODUCT(LEN($AH901:$AH904)-LEN(SUBSTITUTE($AH901:$AH904,"M", "")))</f>
        <v>0</v>
      </c>
      <c r="BC901" s="237">
        <f>SUMPRODUCT(LEN($AG901:$AG904)-LEN(SUBSTITUTE($AG901:$AG904,"M", "")))</f>
        <v>0</v>
      </c>
      <c r="BD901" s="291">
        <f>SUMPRODUCT(LEN($AI901:$AI904)-LEN(SUBSTITUTE($AI901:$AI904,"S", "")))</f>
        <v>0</v>
      </c>
      <c r="BE901" s="294">
        <f>SUMPRODUCT(LEN($AI901:$AI904)-LEN(SUBSTITUTE($AI901:$AI904,"F", "")))</f>
        <v>0</v>
      </c>
      <c r="BF901" s="294">
        <f>SUMPRODUCT(LEN($AI901:$AI904)-LEN(SUBSTITUTE($AI901:$AI904,"G", "")))</f>
        <v>0</v>
      </c>
      <c r="BG901" s="297">
        <f>SUMPRODUCT(LEN($AI901:$AI904)-LEN(SUBSTITUTE($AI901:$AI904,"M", "")))</f>
        <v>0</v>
      </c>
    </row>
    <row r="902" spans="2:59" ht="28.15" hidden="1" customHeight="1" outlineLevel="1" collapsed="1" thickBot="1">
      <c r="B902" s="34"/>
      <c r="C902" s="266"/>
      <c r="D902" s="43"/>
      <c r="E902" s="42"/>
      <c r="F902" s="42"/>
      <c r="G902" s="41"/>
      <c r="H902" s="260"/>
      <c r="I902" s="270"/>
      <c r="J902" s="270"/>
      <c r="K902" s="270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45"/>
      <c r="AK902" s="245"/>
      <c r="AL902" s="23"/>
      <c r="AM902" s="211"/>
      <c r="AN902" s="211"/>
      <c r="AO902" s="248"/>
      <c r="AP902" s="241"/>
      <c r="AQ902" s="238"/>
      <c r="AR902" s="235"/>
      <c r="AS902" s="241"/>
      <c r="AT902" s="238"/>
      <c r="AU902" s="235"/>
      <c r="AV902" s="241"/>
      <c r="AW902" s="238"/>
      <c r="AX902" s="235"/>
      <c r="AY902" s="241"/>
      <c r="AZ902" s="238"/>
      <c r="BA902" s="235"/>
      <c r="BB902" s="241"/>
      <c r="BC902" s="238"/>
      <c r="BD902" s="292"/>
      <c r="BE902" s="295"/>
      <c r="BF902" s="295"/>
      <c r="BG902" s="298"/>
    </row>
    <row r="903" spans="2:59" ht="28.15" hidden="1" customHeight="1" outlineLevel="1" collapsed="1">
      <c r="B903" s="34"/>
      <c r="C903" s="267"/>
      <c r="D903" s="33"/>
      <c r="E903" s="32"/>
      <c r="F903" s="32"/>
      <c r="G903" s="31"/>
      <c r="H903" s="257"/>
      <c r="I903" s="271"/>
      <c r="J903" s="271"/>
      <c r="K903" s="271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45"/>
      <c r="AK903" s="245"/>
      <c r="AL903" s="23"/>
      <c r="AM903" s="211"/>
      <c r="AN903" s="211"/>
      <c r="AO903" s="248"/>
      <c r="AP903" s="241"/>
      <c r="AQ903" s="238"/>
      <c r="AR903" s="235"/>
      <c r="AS903" s="241"/>
      <c r="AT903" s="238"/>
      <c r="AU903" s="235"/>
      <c r="AV903" s="241"/>
      <c r="AW903" s="238"/>
      <c r="AX903" s="235"/>
      <c r="AY903" s="241"/>
      <c r="AZ903" s="238"/>
      <c r="BA903" s="235"/>
      <c r="BB903" s="241"/>
      <c r="BC903" s="238"/>
      <c r="BD903" s="292"/>
      <c r="BE903" s="295"/>
      <c r="BF903" s="295"/>
      <c r="BG903" s="298"/>
    </row>
    <row r="904" spans="2:59" ht="28.15" hidden="1" customHeight="1" outlineLevel="1" collapsed="1" thickBot="1">
      <c r="B904" s="22"/>
      <c r="C904" s="268"/>
      <c r="D904" s="21"/>
      <c r="E904" s="20"/>
      <c r="F904" s="20"/>
      <c r="G904" s="19"/>
      <c r="H904" s="258"/>
      <c r="I904" s="272"/>
      <c r="J904" s="272"/>
      <c r="K904" s="27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46"/>
      <c r="AK904" s="246"/>
      <c r="AL904" s="11"/>
      <c r="AM904" s="211"/>
      <c r="AN904" s="211"/>
      <c r="AO904" s="249"/>
      <c r="AP904" s="242"/>
      <c r="AQ904" s="239"/>
      <c r="AR904" s="236"/>
      <c r="AS904" s="242"/>
      <c r="AT904" s="239"/>
      <c r="AU904" s="236"/>
      <c r="AV904" s="242"/>
      <c r="AW904" s="239"/>
      <c r="AX904" s="236"/>
      <c r="AY904" s="242"/>
      <c r="AZ904" s="239"/>
      <c r="BA904" s="236"/>
      <c r="BB904" s="242"/>
      <c r="BC904" s="239"/>
      <c r="BD904" s="293"/>
      <c r="BE904" s="296"/>
      <c r="BF904" s="296"/>
      <c r="BG904" s="299"/>
    </row>
    <row r="905" spans="2:59" collapsed="1"/>
  </sheetData>
  <mergeCells count="6035">
    <mergeCell ref="N4:O5"/>
    <mergeCell ref="T4:AE7"/>
    <mergeCell ref="R21:S21"/>
    <mergeCell ref="T21:U21"/>
    <mergeCell ref="V21:W21"/>
    <mergeCell ref="T9:U9"/>
    <mergeCell ref="X23:Y23"/>
    <mergeCell ref="Z23:AA23"/>
    <mergeCell ref="BD893:BD896"/>
    <mergeCell ref="BE893:BE896"/>
    <mergeCell ref="BF893:BF896"/>
    <mergeCell ref="BG893:BG896"/>
    <mergeCell ref="Q4:S7"/>
    <mergeCell ref="L15:M15"/>
    <mergeCell ref="N15:O15"/>
    <mergeCell ref="P15:Q15"/>
    <mergeCell ref="R15:S15"/>
    <mergeCell ref="T15:U15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59:BD862"/>
    <mergeCell ref="BE859:BE862"/>
    <mergeCell ref="BF859:BF862"/>
    <mergeCell ref="BG859:BG862"/>
    <mergeCell ref="BD865:BD868"/>
    <mergeCell ref="BE865:BE868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E584:G584"/>
    <mergeCell ref="E598:G598"/>
    <mergeCell ref="E612:G612"/>
    <mergeCell ref="E626:G626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E892:G892"/>
    <mergeCell ref="E528:G528"/>
    <mergeCell ref="E542:G542"/>
    <mergeCell ref="E556:G556"/>
    <mergeCell ref="E570:G570"/>
    <mergeCell ref="E360:G360"/>
    <mergeCell ref="E374:G374"/>
    <mergeCell ref="E402:G402"/>
    <mergeCell ref="E332:G332"/>
    <mergeCell ref="E346:G346"/>
    <mergeCell ref="BF19:BF22"/>
    <mergeCell ref="BG19:BG22"/>
    <mergeCell ref="BD25:BD28"/>
    <mergeCell ref="BE25:BE28"/>
    <mergeCell ref="BF25:BF28"/>
    <mergeCell ref="BG25:BG28"/>
    <mergeCell ref="BF11:BF14"/>
    <mergeCell ref="BG11:BG14"/>
    <mergeCell ref="BD15:BD18"/>
    <mergeCell ref="BE15:BE18"/>
    <mergeCell ref="BF15:BF18"/>
    <mergeCell ref="BG15:BG18"/>
    <mergeCell ref="E752:G752"/>
    <mergeCell ref="E766:G766"/>
    <mergeCell ref="V877:W877"/>
    <mergeCell ref="I855:I858"/>
    <mergeCell ref="BD11:BD14"/>
    <mergeCell ref="BE11:BE14"/>
    <mergeCell ref="BD19:BD22"/>
    <mergeCell ref="BE19:BE22"/>
    <mergeCell ref="BD29:BD32"/>
    <mergeCell ref="BE29:BE32"/>
    <mergeCell ref="H855:H856"/>
    <mergeCell ref="E430:G430"/>
    <mergeCell ref="E458:G458"/>
    <mergeCell ref="E472:G472"/>
    <mergeCell ref="E234:G234"/>
    <mergeCell ref="E248:G248"/>
    <mergeCell ref="E262:G262"/>
    <mergeCell ref="E290:G290"/>
    <mergeCell ref="E304:G304"/>
    <mergeCell ref="E318:G318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E220:G220"/>
    <mergeCell ref="H875:H876"/>
    <mergeCell ref="H803:H804"/>
    <mergeCell ref="H805:H806"/>
    <mergeCell ref="E640:G640"/>
    <mergeCell ref="E654:G654"/>
    <mergeCell ref="E486:G486"/>
    <mergeCell ref="E500:G500"/>
    <mergeCell ref="E514:G514"/>
    <mergeCell ref="E780:G780"/>
    <mergeCell ref="E878:G878"/>
    <mergeCell ref="E668:G668"/>
    <mergeCell ref="E682:G682"/>
    <mergeCell ref="AK887:AK890"/>
    <mergeCell ref="AO887:AO890"/>
    <mergeCell ref="AP887:AP890"/>
    <mergeCell ref="AQ887:AQ890"/>
    <mergeCell ref="H889:H890"/>
    <mergeCell ref="H887:H888"/>
    <mergeCell ref="N877:O877"/>
    <mergeCell ref="P877:Q877"/>
    <mergeCell ref="C887:C890"/>
    <mergeCell ref="I887:I890"/>
    <mergeCell ref="J887:J890"/>
    <mergeCell ref="K887:K890"/>
    <mergeCell ref="C883:C886"/>
    <mergeCell ref="I883:I886"/>
    <mergeCell ref="J883:J886"/>
    <mergeCell ref="AK883:AK886"/>
    <mergeCell ref="AO883:AO886"/>
    <mergeCell ref="AP883:AP886"/>
    <mergeCell ref="AQ883:AQ886"/>
    <mergeCell ref="K883:K886"/>
    <mergeCell ref="Z877:AA877"/>
    <mergeCell ref="C869:C872"/>
    <mergeCell ref="I869:I872"/>
    <mergeCell ref="J869:J872"/>
    <mergeCell ref="K869:K872"/>
    <mergeCell ref="H869:H870"/>
    <mergeCell ref="H871:H872"/>
    <mergeCell ref="H873:H874"/>
    <mergeCell ref="H857:H858"/>
    <mergeCell ref="H859:H860"/>
    <mergeCell ref="H861:H862"/>
    <mergeCell ref="C859:C862"/>
    <mergeCell ref="I859:I862"/>
    <mergeCell ref="J859:J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X863:Y863"/>
    <mergeCell ref="V863:W863"/>
    <mergeCell ref="I873:I876"/>
    <mergeCell ref="J873:J876"/>
    <mergeCell ref="K873:K876"/>
    <mergeCell ref="C865:C868"/>
    <mergeCell ref="I865:I868"/>
    <mergeCell ref="J865:J868"/>
    <mergeCell ref="K865:K868"/>
    <mergeCell ref="H865:H866"/>
    <mergeCell ref="H867:H868"/>
    <mergeCell ref="E864:G864"/>
    <mergeCell ref="AQ869:AQ872"/>
    <mergeCell ref="AR869:AR872"/>
    <mergeCell ref="AS869:AS872"/>
    <mergeCell ref="AT869:AT872"/>
    <mergeCell ref="AR873:AR876"/>
    <mergeCell ref="AS873:AS876"/>
    <mergeCell ref="AT873:AT876"/>
    <mergeCell ref="L863:M863"/>
    <mergeCell ref="N863:O863"/>
    <mergeCell ref="P863:Q863"/>
    <mergeCell ref="R863:S863"/>
    <mergeCell ref="T863:U863"/>
    <mergeCell ref="AJ869:AJ872"/>
    <mergeCell ref="Z863:AA863"/>
    <mergeCell ref="C873:C876"/>
    <mergeCell ref="AQ855:AQ858"/>
    <mergeCell ref="AR855:AR858"/>
    <mergeCell ref="AS855:AS858"/>
    <mergeCell ref="AU855:AU858"/>
    <mergeCell ref="AT855:AT858"/>
    <mergeCell ref="R877:S877"/>
    <mergeCell ref="T877:U877"/>
    <mergeCell ref="AK869:AK872"/>
    <mergeCell ref="AO869:AO872"/>
    <mergeCell ref="AP869:AP872"/>
    <mergeCell ref="J855:J858"/>
    <mergeCell ref="K855:K858"/>
    <mergeCell ref="AJ855:AJ858"/>
    <mergeCell ref="AK855:AK858"/>
    <mergeCell ref="AO855:AO858"/>
    <mergeCell ref="AP855:AP858"/>
    <mergeCell ref="K841:K844"/>
    <mergeCell ref="AJ841:AJ844"/>
    <mergeCell ref="AK841:AK844"/>
    <mergeCell ref="AO841:AO844"/>
    <mergeCell ref="AP841:AP844"/>
    <mergeCell ref="AQ841:AQ844"/>
    <mergeCell ref="AT859:AT862"/>
    <mergeCell ref="AK859:AK862"/>
    <mergeCell ref="AO859:AO862"/>
    <mergeCell ref="AP859:AP862"/>
    <mergeCell ref="AJ873:AJ876"/>
    <mergeCell ref="AK873:AK876"/>
    <mergeCell ref="AR859:AR862"/>
    <mergeCell ref="L877:M877"/>
    <mergeCell ref="K859:K862"/>
    <mergeCell ref="X877:Y877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35:W835"/>
    <mergeCell ref="X835:Y835"/>
    <mergeCell ref="Z835:AA835"/>
    <mergeCell ref="AF835:AG835"/>
    <mergeCell ref="AD835:AE835"/>
    <mergeCell ref="AK845:AK848"/>
    <mergeCell ref="AO845:AO848"/>
    <mergeCell ref="AP845:AP848"/>
    <mergeCell ref="AT837:AT840"/>
    <mergeCell ref="C845:C848"/>
    <mergeCell ref="I845:I848"/>
    <mergeCell ref="J845:J848"/>
    <mergeCell ref="V849:W849"/>
    <mergeCell ref="X849:Y849"/>
    <mergeCell ref="Z849:AA849"/>
    <mergeCell ref="AP851:AP854"/>
    <mergeCell ref="AQ851:AQ85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AU837:AU840"/>
    <mergeCell ref="H799:H800"/>
    <mergeCell ref="H801:H802"/>
    <mergeCell ref="AT799:AT802"/>
    <mergeCell ref="AU799:AU802"/>
    <mergeCell ref="H813:H814"/>
    <mergeCell ref="K813:K816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Q813:AQ816"/>
    <mergeCell ref="I817:I820"/>
    <mergeCell ref="J817:J820"/>
    <mergeCell ref="K817:K820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AQ775:AQ778"/>
    <mergeCell ref="C809:C812"/>
    <mergeCell ref="I809:I812"/>
    <mergeCell ref="J809:J812"/>
    <mergeCell ref="K809:K812"/>
    <mergeCell ref="E808:G808"/>
    <mergeCell ref="C799:C802"/>
    <mergeCell ref="I799:I802"/>
    <mergeCell ref="J799:J802"/>
    <mergeCell ref="K799:K802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C781:C784"/>
    <mergeCell ref="C795:C798"/>
    <mergeCell ref="C785:C788"/>
    <mergeCell ref="K785:K788"/>
    <mergeCell ref="H785:H786"/>
    <mergeCell ref="AJ785:AJ788"/>
    <mergeCell ref="AT757:AT760"/>
    <mergeCell ref="AR753:AR756"/>
    <mergeCell ref="AK753:AK756"/>
    <mergeCell ref="AP761:AP764"/>
    <mergeCell ref="AQ761:AQ764"/>
    <mergeCell ref="AQ771:AQ774"/>
    <mergeCell ref="AR781:AR784"/>
    <mergeCell ref="AS781:AS784"/>
    <mergeCell ref="AT781:AT784"/>
    <mergeCell ref="AU781:AU784"/>
    <mergeCell ref="AR785:AR788"/>
    <mergeCell ref="AS785:AS788"/>
    <mergeCell ref="AT785:AT788"/>
    <mergeCell ref="AU785:AU788"/>
    <mergeCell ref="AR767:AR770"/>
    <mergeCell ref="AS767:AS770"/>
    <mergeCell ref="AT767:AT770"/>
    <mergeCell ref="AU767:AU770"/>
    <mergeCell ref="AR771:AR774"/>
    <mergeCell ref="AS771:AS774"/>
    <mergeCell ref="AT771:AT774"/>
    <mergeCell ref="AU771:AU774"/>
    <mergeCell ref="AR775:AR778"/>
    <mergeCell ref="AS775:AS778"/>
    <mergeCell ref="AT775:AT778"/>
    <mergeCell ref="AU775:AU778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K757:AK760"/>
    <mergeCell ref="AO757:AO760"/>
    <mergeCell ref="AP757:AP760"/>
    <mergeCell ref="AQ757:AQ760"/>
    <mergeCell ref="AS761:AS764"/>
    <mergeCell ref="AT761:AT764"/>
    <mergeCell ref="H771:H772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H755:H756"/>
    <mergeCell ref="H757:H758"/>
    <mergeCell ref="H759:H760"/>
    <mergeCell ref="AR761:AR764"/>
    <mergeCell ref="V765:W765"/>
    <mergeCell ref="X765:Y765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K757:K760"/>
    <mergeCell ref="C761:C764"/>
    <mergeCell ref="I761:I764"/>
    <mergeCell ref="J761:J764"/>
    <mergeCell ref="K761:K764"/>
    <mergeCell ref="AJ761:AJ764"/>
    <mergeCell ref="AK761:AK764"/>
    <mergeCell ref="C743:C746"/>
    <mergeCell ref="H749:H750"/>
    <mergeCell ref="I743:I746"/>
    <mergeCell ref="J743:J746"/>
    <mergeCell ref="K743:K746"/>
    <mergeCell ref="C747:C750"/>
    <mergeCell ref="I747:I750"/>
    <mergeCell ref="J747:J750"/>
    <mergeCell ref="K747:K750"/>
    <mergeCell ref="L737:M737"/>
    <mergeCell ref="N737:O737"/>
    <mergeCell ref="AQ739:AQ742"/>
    <mergeCell ref="AQ747:AQ750"/>
    <mergeCell ref="T751:U751"/>
    <mergeCell ref="AJ753:AJ756"/>
    <mergeCell ref="C753:C756"/>
    <mergeCell ref="I753:I756"/>
    <mergeCell ref="J753:J756"/>
    <mergeCell ref="K753:K756"/>
    <mergeCell ref="AP753:AP756"/>
    <mergeCell ref="AQ753:AQ756"/>
    <mergeCell ref="AO753:AO756"/>
    <mergeCell ref="H753:H754"/>
    <mergeCell ref="L751:M751"/>
    <mergeCell ref="N751:O751"/>
    <mergeCell ref="P751:Q751"/>
    <mergeCell ref="R751:S751"/>
    <mergeCell ref="E738:G738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P719:AP722"/>
    <mergeCell ref="AQ719:AQ722"/>
    <mergeCell ref="K733:K736"/>
    <mergeCell ref="AR719:AR722"/>
    <mergeCell ref="AS719:AS722"/>
    <mergeCell ref="AT719:AT722"/>
    <mergeCell ref="AO711:AO714"/>
    <mergeCell ref="AJ711:AJ714"/>
    <mergeCell ref="AK711:AK714"/>
    <mergeCell ref="K719:K722"/>
    <mergeCell ref="AJ719:AJ722"/>
    <mergeCell ref="AK719:AK722"/>
    <mergeCell ref="AO719:AO722"/>
    <mergeCell ref="AK715:AK718"/>
    <mergeCell ref="AO715:AO718"/>
    <mergeCell ref="AP715:AP718"/>
    <mergeCell ref="AQ715:AQ718"/>
    <mergeCell ref="AR715:AR718"/>
    <mergeCell ref="AS715:AS718"/>
    <mergeCell ref="AR711:AR714"/>
    <mergeCell ref="AS711:AS714"/>
    <mergeCell ref="AT711:AT714"/>
    <mergeCell ref="AT715:AT718"/>
    <mergeCell ref="I715:I718"/>
    <mergeCell ref="J715:J718"/>
    <mergeCell ref="K715:K718"/>
    <mergeCell ref="AJ715:AJ718"/>
    <mergeCell ref="C733:C736"/>
    <mergeCell ref="I733:I736"/>
    <mergeCell ref="J733:J736"/>
    <mergeCell ref="AB709:AC709"/>
    <mergeCell ref="J711:J714"/>
    <mergeCell ref="K711:K714"/>
    <mergeCell ref="C711:C714"/>
    <mergeCell ref="I711:I714"/>
    <mergeCell ref="C729:C732"/>
    <mergeCell ref="I729:I732"/>
    <mergeCell ref="H727:H728"/>
    <mergeCell ref="H729:H730"/>
    <mergeCell ref="H731:H732"/>
    <mergeCell ref="I725:I728"/>
    <mergeCell ref="J725:J728"/>
    <mergeCell ref="K725:K728"/>
    <mergeCell ref="E710:G710"/>
    <mergeCell ref="E724:G724"/>
    <mergeCell ref="V723:W723"/>
    <mergeCell ref="X723:Y723"/>
    <mergeCell ref="AP711:AP714"/>
    <mergeCell ref="AQ711:AQ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J729:AJ732"/>
    <mergeCell ref="AK729:AK732"/>
    <mergeCell ref="AO729:AO732"/>
    <mergeCell ref="AP729:AP732"/>
    <mergeCell ref="AD723:AE723"/>
    <mergeCell ref="C725:C728"/>
    <mergeCell ref="H717:H718"/>
    <mergeCell ref="H719:H720"/>
    <mergeCell ref="C715:C718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K691:K694"/>
    <mergeCell ref="AJ691:AJ694"/>
    <mergeCell ref="AK691:AK694"/>
    <mergeCell ref="H701:H702"/>
    <mergeCell ref="E696:G696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AO701:AO704"/>
    <mergeCell ref="K701:K704"/>
    <mergeCell ref="AR705:AR708"/>
    <mergeCell ref="AS705:AS708"/>
    <mergeCell ref="AT705:AT708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3:H684"/>
    <mergeCell ref="H685:H686"/>
    <mergeCell ref="H687:H688"/>
    <mergeCell ref="AO691:AO694"/>
    <mergeCell ref="AP691:AP694"/>
    <mergeCell ref="AQ691:AQ694"/>
    <mergeCell ref="C663:C666"/>
    <mergeCell ref="I663:I666"/>
    <mergeCell ref="J663:J666"/>
    <mergeCell ref="K663:K666"/>
    <mergeCell ref="AJ663:AJ666"/>
    <mergeCell ref="AK663:AK666"/>
    <mergeCell ref="AP669:AP672"/>
    <mergeCell ref="AQ669:AQ672"/>
    <mergeCell ref="L667:M667"/>
    <mergeCell ref="N667:O667"/>
    <mergeCell ref="P667:Q667"/>
    <mergeCell ref="AP673:AP676"/>
    <mergeCell ref="AQ673:AQ676"/>
    <mergeCell ref="R667:S667"/>
    <mergeCell ref="T667:U667"/>
    <mergeCell ref="I673:I676"/>
    <mergeCell ref="J673:J676"/>
    <mergeCell ref="K673:K676"/>
    <mergeCell ref="V667:W667"/>
    <mergeCell ref="AS659:AS662"/>
    <mergeCell ref="AT659:AT662"/>
    <mergeCell ref="AP645:AP648"/>
    <mergeCell ref="AQ645:AQ648"/>
    <mergeCell ref="AQ663:AQ666"/>
    <mergeCell ref="AS669:AS672"/>
    <mergeCell ref="AR655:AR658"/>
    <mergeCell ref="Z667:AA667"/>
    <mergeCell ref="AF667:AG667"/>
    <mergeCell ref="AJ673:AJ676"/>
    <mergeCell ref="AK673:AK676"/>
    <mergeCell ref="AO673:AO676"/>
    <mergeCell ref="AO659:AO662"/>
    <mergeCell ref="AJ659:AJ662"/>
    <mergeCell ref="AK659:AK662"/>
    <mergeCell ref="AO669:AO672"/>
    <mergeCell ref="AO663:AO666"/>
    <mergeCell ref="AR669:AR672"/>
    <mergeCell ref="AP663:AP666"/>
    <mergeCell ref="AR673:AR676"/>
    <mergeCell ref="AS673:AS676"/>
    <mergeCell ref="AT663:AT666"/>
    <mergeCell ref="AT673:AT676"/>
    <mergeCell ref="AQ635:AQ638"/>
    <mergeCell ref="AS635:AS638"/>
    <mergeCell ref="AT635:AT638"/>
    <mergeCell ref="AU635:AU638"/>
    <mergeCell ref="AU659:AU662"/>
    <mergeCell ref="K659:K662"/>
    <mergeCell ref="AP659:AP662"/>
    <mergeCell ref="AQ659:AQ662"/>
    <mergeCell ref="AR659:AR662"/>
    <mergeCell ref="AS655:AS658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O635:AO638"/>
    <mergeCell ref="AP635:AP638"/>
    <mergeCell ref="AR635:AR638"/>
    <mergeCell ref="AP655:AP658"/>
    <mergeCell ref="AQ655:AQ658"/>
    <mergeCell ref="K649:K652"/>
    <mergeCell ref="AU649:AU652"/>
    <mergeCell ref="AT649:AT652"/>
    <mergeCell ref="V653:W653"/>
    <mergeCell ref="X653:Y653"/>
    <mergeCell ref="Z653:AA653"/>
    <mergeCell ref="AF653:AG653"/>
    <mergeCell ref="AJ649:AJ652"/>
    <mergeCell ref="AK649:AK652"/>
    <mergeCell ref="AJ613:AJ616"/>
    <mergeCell ref="AJ627:AJ630"/>
    <mergeCell ref="AK627:AK630"/>
    <mergeCell ref="AO627:AO630"/>
    <mergeCell ref="AP627:AP630"/>
    <mergeCell ref="AQ627:AQ630"/>
    <mergeCell ref="AU621:AU624"/>
    <mergeCell ref="C621:C624"/>
    <mergeCell ref="I621:I624"/>
    <mergeCell ref="C631:C634"/>
    <mergeCell ref="I631:I634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R621:AR624"/>
    <mergeCell ref="AS621:AS624"/>
    <mergeCell ref="AT621:AT624"/>
    <mergeCell ref="V625:W625"/>
    <mergeCell ref="L625:M625"/>
    <mergeCell ref="N625:O625"/>
    <mergeCell ref="H621:H622"/>
    <mergeCell ref="H623:H624"/>
    <mergeCell ref="AT631:AT634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13:AT616"/>
    <mergeCell ref="AU613:AU61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Q589:AQ592"/>
    <mergeCell ref="J589:J592"/>
    <mergeCell ref="K589:K592"/>
    <mergeCell ref="L597:M597"/>
    <mergeCell ref="N597:O597"/>
    <mergeCell ref="P597:Q597"/>
    <mergeCell ref="R597:S597"/>
    <mergeCell ref="T597:U597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AR579:AR582"/>
    <mergeCell ref="AQ585:AQ588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AT575:AT578"/>
    <mergeCell ref="AU575:AU578"/>
    <mergeCell ref="C575:C578"/>
    <mergeCell ref="I575:I578"/>
    <mergeCell ref="J575:J578"/>
    <mergeCell ref="K575:K578"/>
    <mergeCell ref="AJ575:AJ578"/>
    <mergeCell ref="AK575:AK578"/>
    <mergeCell ref="AR571:AR574"/>
    <mergeCell ref="AS571:AS574"/>
    <mergeCell ref="AT571:AT574"/>
    <mergeCell ref="AU571:AU574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H545:H546"/>
    <mergeCell ref="H543:H544"/>
    <mergeCell ref="C537:C540"/>
    <mergeCell ref="I537:I540"/>
    <mergeCell ref="J537:J540"/>
    <mergeCell ref="Z541:AA541"/>
    <mergeCell ref="AF541:AG541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C523:C526"/>
    <mergeCell ref="I523:I526"/>
    <mergeCell ref="J523:J526"/>
    <mergeCell ref="K523:K526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C505:C508"/>
    <mergeCell ref="I505:I508"/>
    <mergeCell ref="J505:J508"/>
    <mergeCell ref="H509:H510"/>
    <mergeCell ref="H511:H512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J491:J494"/>
    <mergeCell ref="K491:K494"/>
    <mergeCell ref="AJ491:AJ494"/>
    <mergeCell ref="AK491:AK494"/>
    <mergeCell ref="AO491:AO494"/>
    <mergeCell ref="AP491:AP494"/>
    <mergeCell ref="AQ491:AQ494"/>
    <mergeCell ref="AP487:AP490"/>
    <mergeCell ref="AQ487:AQ490"/>
    <mergeCell ref="AK459:AK462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L485:M485"/>
    <mergeCell ref="N485:O485"/>
    <mergeCell ref="P485:Q485"/>
    <mergeCell ref="R485:S485"/>
    <mergeCell ref="T485:U485"/>
    <mergeCell ref="AO477:AO480"/>
    <mergeCell ref="K481:K484"/>
    <mergeCell ref="AR481:AR484"/>
    <mergeCell ref="AS481:AS484"/>
    <mergeCell ref="AT481:AT484"/>
    <mergeCell ref="AP477:AP480"/>
    <mergeCell ref="AQ477:AQ480"/>
    <mergeCell ref="K477:K480"/>
    <mergeCell ref="AS463:AS466"/>
    <mergeCell ref="AT463:AT466"/>
    <mergeCell ref="H467:H468"/>
    <mergeCell ref="H469:H470"/>
    <mergeCell ref="K467:K470"/>
    <mergeCell ref="H473:H474"/>
    <mergeCell ref="H475:H476"/>
    <mergeCell ref="J473:J476"/>
    <mergeCell ref="K473:K476"/>
    <mergeCell ref="AJ473:AJ476"/>
    <mergeCell ref="AK473:AK476"/>
    <mergeCell ref="AO473:AO476"/>
    <mergeCell ref="AP473:AP476"/>
    <mergeCell ref="AQ467:AQ470"/>
    <mergeCell ref="C459:C462"/>
    <mergeCell ref="I459:I462"/>
    <mergeCell ref="J459:J462"/>
    <mergeCell ref="K459:K462"/>
    <mergeCell ref="AJ459:AJ462"/>
    <mergeCell ref="K463:K466"/>
    <mergeCell ref="AJ463:AJ466"/>
    <mergeCell ref="AK463:AK466"/>
    <mergeCell ref="AO463:AO466"/>
    <mergeCell ref="AP463:AP466"/>
    <mergeCell ref="AQ463:AQ466"/>
    <mergeCell ref="AS435:AS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H453:H454"/>
    <mergeCell ref="C453:C456"/>
    <mergeCell ref="I453:I456"/>
    <mergeCell ref="J453:J456"/>
    <mergeCell ref="H455:H456"/>
    <mergeCell ref="H459:H460"/>
    <mergeCell ref="H461:H462"/>
    <mergeCell ref="H463:H464"/>
    <mergeCell ref="AP453:AP456"/>
    <mergeCell ref="V457:W457"/>
    <mergeCell ref="AQ453:AQ456"/>
    <mergeCell ref="J449:J452"/>
    <mergeCell ref="H445:H446"/>
    <mergeCell ref="H447:H448"/>
    <mergeCell ref="K445:K448"/>
    <mergeCell ref="AJ445:AJ448"/>
    <mergeCell ref="AK445:AK448"/>
    <mergeCell ref="AO435:AO438"/>
    <mergeCell ref="AP435:AP438"/>
    <mergeCell ref="AR439:AR442"/>
    <mergeCell ref="AS439:AS442"/>
    <mergeCell ref="AT439:AT442"/>
    <mergeCell ref="AP431:AP434"/>
    <mergeCell ref="AQ431:AQ434"/>
    <mergeCell ref="E444:G444"/>
    <mergeCell ref="I449:I452"/>
    <mergeCell ref="H449:H450"/>
    <mergeCell ref="H451:H452"/>
    <mergeCell ref="L443:M443"/>
    <mergeCell ref="N443:O443"/>
    <mergeCell ref="P443:Q443"/>
    <mergeCell ref="R443:S443"/>
    <mergeCell ref="T443:U443"/>
    <mergeCell ref="X443:Y443"/>
    <mergeCell ref="Z443:AA443"/>
    <mergeCell ref="AF443:AG443"/>
    <mergeCell ref="AD443:AE443"/>
    <mergeCell ref="C435:C438"/>
    <mergeCell ref="I435:I438"/>
    <mergeCell ref="J435:J438"/>
    <mergeCell ref="K435:K438"/>
    <mergeCell ref="AJ435:AJ438"/>
    <mergeCell ref="AK435:AK438"/>
    <mergeCell ref="AS431:AS434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O431:AO434"/>
    <mergeCell ref="C431:C434"/>
    <mergeCell ref="I431:I434"/>
    <mergeCell ref="J431:J434"/>
    <mergeCell ref="K431:K434"/>
    <mergeCell ref="AJ431:AJ434"/>
    <mergeCell ref="AK431:AK434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AU439:AU442"/>
    <mergeCell ref="AQ439:AQ442"/>
    <mergeCell ref="AT435:AT438"/>
    <mergeCell ref="AQ435:AQ438"/>
    <mergeCell ref="AR435:AR438"/>
    <mergeCell ref="AT431:AT434"/>
    <mergeCell ref="AU431:AU434"/>
    <mergeCell ref="AD429:AE429"/>
    <mergeCell ref="AB429:AC429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S417:AS420"/>
    <mergeCell ref="AT417:AT420"/>
    <mergeCell ref="AT411:AT414"/>
    <mergeCell ref="K389:K392"/>
    <mergeCell ref="AS411:AS414"/>
    <mergeCell ref="H411:H412"/>
    <mergeCell ref="H413:H414"/>
    <mergeCell ref="H417:H418"/>
    <mergeCell ref="H423:H424"/>
    <mergeCell ref="H407:H408"/>
    <mergeCell ref="H409:H410"/>
    <mergeCell ref="AD415:AE415"/>
    <mergeCell ref="AB401:AC401"/>
    <mergeCell ref="AB415:AC415"/>
    <mergeCell ref="K411:K414"/>
    <mergeCell ref="AJ411:AJ414"/>
    <mergeCell ref="P387:Q387"/>
    <mergeCell ref="R387:S387"/>
    <mergeCell ref="T401:U401"/>
    <mergeCell ref="AJ393:AJ39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AS389:AS392"/>
    <mergeCell ref="L401:M401"/>
    <mergeCell ref="N401:O401"/>
    <mergeCell ref="P401:Q401"/>
    <mergeCell ref="R401:S401"/>
    <mergeCell ref="AB387:AC387"/>
    <mergeCell ref="L373:M373"/>
    <mergeCell ref="N373:O373"/>
    <mergeCell ref="P373:Q373"/>
    <mergeCell ref="R373:S373"/>
    <mergeCell ref="T373:U373"/>
    <mergeCell ref="C383:C386"/>
    <mergeCell ref="I383:I386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K379:AK382"/>
    <mergeCell ref="AO379:AO382"/>
    <mergeCell ref="AP379:AP382"/>
    <mergeCell ref="AQ379:AQ382"/>
    <mergeCell ref="AR379:AR382"/>
    <mergeCell ref="AS379:AS382"/>
    <mergeCell ref="K383:K386"/>
    <mergeCell ref="I393:I396"/>
    <mergeCell ref="J393:J396"/>
    <mergeCell ref="I397:I400"/>
    <mergeCell ref="AS397:AS400"/>
    <mergeCell ref="AJ389:AJ392"/>
    <mergeCell ref="AK389:AK392"/>
    <mergeCell ref="AO389:AO392"/>
    <mergeCell ref="AP389:AP392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Q393:AQ396"/>
    <mergeCell ref="AR393:AR396"/>
    <mergeCell ref="AT393:AT396"/>
    <mergeCell ref="C403:C406"/>
    <mergeCell ref="I403:I406"/>
    <mergeCell ref="J403:J406"/>
    <mergeCell ref="K403:K406"/>
    <mergeCell ref="AJ403:AJ406"/>
    <mergeCell ref="AK403:AK406"/>
    <mergeCell ref="AQ389:AQ392"/>
    <mergeCell ref="AQ397:AQ400"/>
    <mergeCell ref="AR397:AR400"/>
    <mergeCell ref="AQ403:AQ406"/>
    <mergeCell ref="AR403:AR406"/>
    <mergeCell ref="AT397:AT400"/>
    <mergeCell ref="AR389:AR392"/>
    <mergeCell ref="AD401:AE401"/>
    <mergeCell ref="AU397:AU400"/>
    <mergeCell ref="C397:C400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I369:I372"/>
    <mergeCell ref="J369:J372"/>
    <mergeCell ref="K369:K372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O355:AO358"/>
    <mergeCell ref="AP355:AP358"/>
    <mergeCell ref="AQ355:AQ358"/>
    <mergeCell ref="AR355:AR358"/>
    <mergeCell ref="AS355:AS358"/>
    <mergeCell ref="AT355:AT358"/>
    <mergeCell ref="I361:I364"/>
    <mergeCell ref="J361:J364"/>
    <mergeCell ref="K361:K364"/>
    <mergeCell ref="AR361:AR364"/>
    <mergeCell ref="AD359:AE359"/>
    <mergeCell ref="AP361:AP364"/>
    <mergeCell ref="AQ361:AQ364"/>
    <mergeCell ref="AT369:AT372"/>
    <mergeCell ref="AR369:AR372"/>
    <mergeCell ref="AS369:AS372"/>
    <mergeCell ref="AD373:AE373"/>
    <mergeCell ref="AB373:AC373"/>
    <mergeCell ref="AK361:AK364"/>
    <mergeCell ref="AO361:AO364"/>
    <mergeCell ref="AR365:AR368"/>
    <mergeCell ref="AJ369:AJ372"/>
    <mergeCell ref="AT351:AT354"/>
    <mergeCell ref="AU351:AU354"/>
    <mergeCell ref="C355:C358"/>
    <mergeCell ref="I355:I358"/>
    <mergeCell ref="J355:J358"/>
    <mergeCell ref="K355:K358"/>
    <mergeCell ref="AJ355:AJ358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AK355:AK358"/>
    <mergeCell ref="AQ333:AQ336"/>
    <mergeCell ref="AJ337:AJ340"/>
    <mergeCell ref="AK337:AK340"/>
    <mergeCell ref="T359:U359"/>
    <mergeCell ref="V359:W359"/>
    <mergeCell ref="X359:Y359"/>
    <mergeCell ref="Z359:AA359"/>
    <mergeCell ref="AF359:AG359"/>
    <mergeCell ref="AR333:AR336"/>
    <mergeCell ref="L345:M345"/>
    <mergeCell ref="N345:O345"/>
    <mergeCell ref="P345:Q345"/>
    <mergeCell ref="R345:S345"/>
    <mergeCell ref="T345:U345"/>
    <mergeCell ref="R359:S359"/>
    <mergeCell ref="C341:C344"/>
    <mergeCell ref="I341:I344"/>
    <mergeCell ref="J341:J344"/>
    <mergeCell ref="I333:I336"/>
    <mergeCell ref="AO323:AO326"/>
    <mergeCell ref="T331:U331"/>
    <mergeCell ref="C337:C340"/>
    <mergeCell ref="I337:I340"/>
    <mergeCell ref="J337:J340"/>
    <mergeCell ref="K337:K340"/>
    <mergeCell ref="H335:H336"/>
    <mergeCell ref="H337:H338"/>
    <mergeCell ref="H339:H340"/>
    <mergeCell ref="AQ341:AQ344"/>
    <mergeCell ref="H327:H328"/>
    <mergeCell ref="H329:H330"/>
    <mergeCell ref="H333:H334"/>
    <mergeCell ref="L331:M331"/>
    <mergeCell ref="N331:O331"/>
    <mergeCell ref="P331:Q331"/>
    <mergeCell ref="R331:S331"/>
    <mergeCell ref="H341:H342"/>
    <mergeCell ref="H343:H344"/>
    <mergeCell ref="J333:J336"/>
    <mergeCell ref="K333:K336"/>
    <mergeCell ref="AJ333:AJ336"/>
    <mergeCell ref="AK333:AK336"/>
    <mergeCell ref="AO333:AO336"/>
    <mergeCell ref="C319:C322"/>
    <mergeCell ref="I319:I322"/>
    <mergeCell ref="J319:J322"/>
    <mergeCell ref="K319:K322"/>
    <mergeCell ref="AJ319:AJ322"/>
    <mergeCell ref="AO313:AO316"/>
    <mergeCell ref="AP313:AP316"/>
    <mergeCell ref="AQ313:AQ316"/>
    <mergeCell ref="AO327:AO330"/>
    <mergeCell ref="AP327:AP330"/>
    <mergeCell ref="AQ327:AQ330"/>
    <mergeCell ref="C327:C330"/>
    <mergeCell ref="I327:I330"/>
    <mergeCell ref="J327:J330"/>
    <mergeCell ref="K327:K330"/>
    <mergeCell ref="AJ327:AJ330"/>
    <mergeCell ref="AK327:AK330"/>
    <mergeCell ref="K323:K326"/>
    <mergeCell ref="AJ323:AJ326"/>
    <mergeCell ref="AK323:AK326"/>
    <mergeCell ref="AP323:AP326"/>
    <mergeCell ref="AQ323:AQ326"/>
    <mergeCell ref="AR319:AR322"/>
    <mergeCell ref="AS319:AS322"/>
    <mergeCell ref="AM319:AM322"/>
    <mergeCell ref="AN319:AN322"/>
    <mergeCell ref="AK319:AK322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V275:W275"/>
    <mergeCell ref="X275:Y275"/>
    <mergeCell ref="AR295:AR298"/>
    <mergeCell ref="AS295:AS298"/>
    <mergeCell ref="I313:I316"/>
    <mergeCell ref="H301:H302"/>
    <mergeCell ref="H299:H300"/>
    <mergeCell ref="C285:C288"/>
    <mergeCell ref="I281:I284"/>
    <mergeCell ref="C277:C280"/>
    <mergeCell ref="I277:I280"/>
    <mergeCell ref="AJ277:AJ280"/>
    <mergeCell ref="E276:G276"/>
    <mergeCell ref="AP277:AP280"/>
    <mergeCell ref="AQ277:AQ280"/>
    <mergeCell ref="AQ281:AQ284"/>
    <mergeCell ref="AR313:AR316"/>
    <mergeCell ref="AR309:AR312"/>
    <mergeCell ref="AS309:AS312"/>
    <mergeCell ref="C309:C312"/>
    <mergeCell ref="I309:I312"/>
    <mergeCell ref="J309:J312"/>
    <mergeCell ref="K309:K312"/>
    <mergeCell ref="AJ309:AJ312"/>
    <mergeCell ref="AK309:AK312"/>
    <mergeCell ref="AJ313:AJ316"/>
    <mergeCell ref="AK313:AK316"/>
    <mergeCell ref="K277:K280"/>
    <mergeCell ref="AO305:AO308"/>
    <mergeCell ref="AP305:AP308"/>
    <mergeCell ref="AQ305:AQ308"/>
    <mergeCell ref="AR305:AR308"/>
    <mergeCell ref="AS305:AS308"/>
    <mergeCell ref="K313:K316"/>
    <mergeCell ref="AS313:AS316"/>
    <mergeCell ref="AO309:AO312"/>
    <mergeCell ref="AP309:AP312"/>
    <mergeCell ref="AQ309:AQ312"/>
    <mergeCell ref="C305:C308"/>
    <mergeCell ref="I305:I308"/>
    <mergeCell ref="J305:J308"/>
    <mergeCell ref="K305:K308"/>
    <mergeCell ref="AJ305:AJ308"/>
    <mergeCell ref="AK305:AK308"/>
    <mergeCell ref="K271:K274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AJ281:AJ284"/>
    <mergeCell ref="AK281:AK284"/>
    <mergeCell ref="AO281:AO284"/>
    <mergeCell ref="AP281:AP284"/>
    <mergeCell ref="J281:J284"/>
    <mergeCell ref="T275:U275"/>
    <mergeCell ref="J277:J280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K253:K256"/>
    <mergeCell ref="AP257:AP260"/>
    <mergeCell ref="AQ257:AQ260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P247:Q247"/>
    <mergeCell ref="R247:S247"/>
    <mergeCell ref="C239:C242"/>
    <mergeCell ref="L219:M219"/>
    <mergeCell ref="N219:O219"/>
    <mergeCell ref="P219:Q219"/>
    <mergeCell ref="R219:S219"/>
    <mergeCell ref="C229:C232"/>
    <mergeCell ref="K229:K232"/>
    <mergeCell ref="C235:C238"/>
    <mergeCell ref="AB247:AC247"/>
    <mergeCell ref="AP235:AP238"/>
    <mergeCell ref="AB219:AC219"/>
    <mergeCell ref="AQ243:AQ24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AT215:AT218"/>
    <mergeCell ref="AU215:AU218"/>
    <mergeCell ref="AR211:AR214"/>
    <mergeCell ref="AS211:AS214"/>
    <mergeCell ref="AT211:AT214"/>
    <mergeCell ref="AU211:AU214"/>
    <mergeCell ref="AO215:AO218"/>
    <mergeCell ref="AR215:AR218"/>
    <mergeCell ref="AS215:AS218"/>
    <mergeCell ref="I239:I242"/>
    <mergeCell ref="J239:J242"/>
    <mergeCell ref="K239:K242"/>
    <mergeCell ref="AJ239:AJ242"/>
    <mergeCell ref="AK239:AK242"/>
    <mergeCell ref="H245:H246"/>
    <mergeCell ref="I243:I246"/>
    <mergeCell ref="T219:U219"/>
    <mergeCell ref="K221:K224"/>
    <mergeCell ref="AJ221:AJ224"/>
    <mergeCell ref="AP221:AP224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C207:C210"/>
    <mergeCell ref="I207:I210"/>
    <mergeCell ref="J207:J210"/>
    <mergeCell ref="K207:K210"/>
    <mergeCell ref="K235:K238"/>
    <mergeCell ref="AJ235:AJ238"/>
    <mergeCell ref="L233:M233"/>
    <mergeCell ref="N233:O233"/>
    <mergeCell ref="P233:Q233"/>
    <mergeCell ref="R233:S233"/>
    <mergeCell ref="AO211:AO214"/>
    <mergeCell ref="AP211:AP214"/>
    <mergeCell ref="AQ211:AQ214"/>
    <mergeCell ref="C221:C224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R205:S205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I201:I204"/>
    <mergeCell ref="J201:J204"/>
    <mergeCell ref="K201:K204"/>
    <mergeCell ref="L205:M205"/>
    <mergeCell ref="N205:O205"/>
    <mergeCell ref="P205:Q205"/>
    <mergeCell ref="AR197:AR200"/>
    <mergeCell ref="AU197:AU200"/>
    <mergeCell ref="AU201:AU204"/>
    <mergeCell ref="AB205:AC205"/>
    <mergeCell ref="C187:C190"/>
    <mergeCell ref="I187:I190"/>
    <mergeCell ref="J187:J190"/>
    <mergeCell ref="K187:K190"/>
    <mergeCell ref="AJ187:AJ190"/>
    <mergeCell ref="AO187:AO190"/>
    <mergeCell ref="I197:I200"/>
    <mergeCell ref="J197:J200"/>
    <mergeCell ref="K197:K200"/>
    <mergeCell ref="AJ197:AJ200"/>
    <mergeCell ref="AK197:AK200"/>
    <mergeCell ref="AO197:AO200"/>
    <mergeCell ref="AU183:AU186"/>
    <mergeCell ref="C193:C196"/>
    <mergeCell ref="I193:I196"/>
    <mergeCell ref="J193:J196"/>
    <mergeCell ref="K193:K196"/>
    <mergeCell ref="AP193:AP196"/>
    <mergeCell ref="AQ193:AQ196"/>
    <mergeCell ref="AR193:AR196"/>
    <mergeCell ref="AS193:AS196"/>
    <mergeCell ref="AT193:AT196"/>
    <mergeCell ref="T191:U191"/>
    <mergeCell ref="AO183:AO186"/>
    <mergeCell ref="AP183:AP186"/>
    <mergeCell ref="AQ183:AQ186"/>
    <mergeCell ref="AR183:AR186"/>
    <mergeCell ref="AB191:AC191"/>
    <mergeCell ref="AK187:AK190"/>
    <mergeCell ref="AT179:AT182"/>
    <mergeCell ref="AS183:AS186"/>
    <mergeCell ref="AT183:AT186"/>
    <mergeCell ref="C173:C176"/>
    <mergeCell ref="I173:I176"/>
    <mergeCell ref="L191:M191"/>
    <mergeCell ref="N191:O191"/>
    <mergeCell ref="P191:Q191"/>
    <mergeCell ref="R191:S191"/>
    <mergeCell ref="AJ165:AJ168"/>
    <mergeCell ref="H165:H166"/>
    <mergeCell ref="AP187:AP190"/>
    <mergeCell ref="AQ187:AQ190"/>
    <mergeCell ref="K183:K186"/>
    <mergeCell ref="AJ183:AJ186"/>
    <mergeCell ref="AK183:AK186"/>
    <mergeCell ref="I169:I172"/>
    <mergeCell ref="J169:J172"/>
    <mergeCell ref="C165:C168"/>
    <mergeCell ref="I165:I168"/>
    <mergeCell ref="J165:J168"/>
    <mergeCell ref="K165:K168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Q179:AQ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U179:AU182"/>
    <mergeCell ref="AT165:AT168"/>
    <mergeCell ref="AU165:AU168"/>
    <mergeCell ref="AU169:AU172"/>
    <mergeCell ref="AU173:AU176"/>
    <mergeCell ref="AR169:AR172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L177:M177"/>
    <mergeCell ref="N177:O177"/>
    <mergeCell ref="P177:Q177"/>
    <mergeCell ref="R177:S177"/>
    <mergeCell ref="T177:U177"/>
    <mergeCell ref="AR179:AR18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D107:AE107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D93:AE93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K43:K46"/>
    <mergeCell ref="AJ43:AJ46"/>
    <mergeCell ref="AK43:AK46"/>
    <mergeCell ref="H53:H54"/>
    <mergeCell ref="L45:M45"/>
    <mergeCell ref="N45:O45"/>
    <mergeCell ref="P45:Q45"/>
    <mergeCell ref="R45:S45"/>
    <mergeCell ref="T45:U45"/>
    <mergeCell ref="AD65:AE65"/>
    <mergeCell ref="AM67:AM70"/>
    <mergeCell ref="AN67:AN70"/>
    <mergeCell ref="AP47:AP50"/>
    <mergeCell ref="AQ47:AQ50"/>
    <mergeCell ref="H49:H50"/>
    <mergeCell ref="AO53:AO56"/>
    <mergeCell ref="C39:C42"/>
    <mergeCell ref="I39:I42"/>
    <mergeCell ref="J39:J42"/>
    <mergeCell ref="K39:K42"/>
    <mergeCell ref="AJ39:AJ42"/>
    <mergeCell ref="C47:C50"/>
    <mergeCell ref="I47:I50"/>
    <mergeCell ref="J47:J50"/>
    <mergeCell ref="K47:K50"/>
    <mergeCell ref="AJ47:AJ50"/>
    <mergeCell ref="AK47:AK50"/>
    <mergeCell ref="AM53:AM56"/>
    <mergeCell ref="AN53:AN56"/>
    <mergeCell ref="V33:W33"/>
    <mergeCell ref="AP29:AP32"/>
    <mergeCell ref="AQ29:AQ32"/>
    <mergeCell ref="AR29:AR32"/>
    <mergeCell ref="AS29:AS32"/>
    <mergeCell ref="AT29:AT32"/>
    <mergeCell ref="AU39:AU42"/>
    <mergeCell ref="K29:K32"/>
    <mergeCell ref="AJ29:AJ32"/>
    <mergeCell ref="L51:M51"/>
    <mergeCell ref="N51:O51"/>
    <mergeCell ref="P51:Q51"/>
    <mergeCell ref="R51:S51"/>
    <mergeCell ref="T51:U51"/>
    <mergeCell ref="V45:W45"/>
    <mergeCell ref="L33:M33"/>
    <mergeCell ref="K33:K36"/>
    <mergeCell ref="L37:M37"/>
    <mergeCell ref="N37:O37"/>
    <mergeCell ref="P37:Q37"/>
    <mergeCell ref="R37:S37"/>
    <mergeCell ref="T37:U37"/>
    <mergeCell ref="N33:O33"/>
    <mergeCell ref="P33:Q33"/>
    <mergeCell ref="R33:S33"/>
    <mergeCell ref="T33:U33"/>
    <mergeCell ref="AR43:AR46"/>
    <mergeCell ref="AS43:AS46"/>
    <mergeCell ref="AT43:AT46"/>
    <mergeCell ref="AD51:AE51"/>
    <mergeCell ref="AO39:AO42"/>
    <mergeCell ref="AP39:AP42"/>
    <mergeCell ref="V9:W9"/>
    <mergeCell ref="X9:Y9"/>
    <mergeCell ref="Z9:AA9"/>
    <mergeCell ref="AF9:AG9"/>
    <mergeCell ref="V23:W23"/>
    <mergeCell ref="AP15:AP18"/>
    <mergeCell ref="V15:W15"/>
    <mergeCell ref="AF23:AG23"/>
    <mergeCell ref="AB9:AC9"/>
    <mergeCell ref="AB23:AC23"/>
    <mergeCell ref="P9:Q9"/>
    <mergeCell ref="R9:S9"/>
    <mergeCell ref="E10:G10"/>
    <mergeCell ref="K11:K14"/>
    <mergeCell ref="L23:M23"/>
    <mergeCell ref="N23:O23"/>
    <mergeCell ref="P23:Q23"/>
    <mergeCell ref="L21:M21"/>
    <mergeCell ref="N21:O21"/>
    <mergeCell ref="P21:Q21"/>
    <mergeCell ref="AD9:AE9"/>
    <mergeCell ref="AD23:AE23"/>
    <mergeCell ref="AK11:AK14"/>
    <mergeCell ref="H6:M6"/>
    <mergeCell ref="H7:M7"/>
    <mergeCell ref="J15:J18"/>
    <mergeCell ref="K15:K18"/>
    <mergeCell ref="L9:M9"/>
    <mergeCell ref="N9:O9"/>
    <mergeCell ref="N6:O7"/>
    <mergeCell ref="R23:S23"/>
    <mergeCell ref="T23:U23"/>
    <mergeCell ref="C25:C28"/>
    <mergeCell ref="I25:I28"/>
    <mergeCell ref="J25:J28"/>
    <mergeCell ref="K25:K28"/>
    <mergeCell ref="E24:G24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H13:H14"/>
    <mergeCell ref="AO11:AO14"/>
    <mergeCell ref="AJ11:AJ14"/>
    <mergeCell ref="AJ15:AJ18"/>
    <mergeCell ref="AO15:AO18"/>
    <mergeCell ref="AR15:AR18"/>
    <mergeCell ref="AT15:AT18"/>
    <mergeCell ref="AP11:AP14"/>
    <mergeCell ref="AQ11:AQ14"/>
    <mergeCell ref="AS11:AS14"/>
    <mergeCell ref="AK15:AK18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U11:AU14"/>
    <mergeCell ref="AJ25:AJ28"/>
    <mergeCell ref="AK25:AK28"/>
    <mergeCell ref="AO25:AO28"/>
    <mergeCell ref="P65:Q65"/>
    <mergeCell ref="R65:S65"/>
    <mergeCell ref="T65:U65"/>
    <mergeCell ref="AF65:AG65"/>
    <mergeCell ref="AP71:AP74"/>
    <mergeCell ref="AQ71:AQ74"/>
    <mergeCell ref="H45:H46"/>
    <mergeCell ref="H47:H48"/>
    <mergeCell ref="H31:H32"/>
    <mergeCell ref="H33:H34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05:H106"/>
    <mergeCell ref="H95:H96"/>
    <mergeCell ref="H97:H98"/>
    <mergeCell ref="H99:H100"/>
    <mergeCell ref="C67:C70"/>
    <mergeCell ref="I67:I70"/>
    <mergeCell ref="J67:J70"/>
    <mergeCell ref="E94:G94"/>
    <mergeCell ref="H85:H86"/>
    <mergeCell ref="H87:H88"/>
    <mergeCell ref="H89:H90"/>
    <mergeCell ref="C4:D4"/>
    <mergeCell ref="C33:C36"/>
    <mergeCell ref="I33:I36"/>
    <mergeCell ref="J33:J36"/>
    <mergeCell ref="C43:C46"/>
    <mergeCell ref="I43:I46"/>
    <mergeCell ref="J43:J46"/>
    <mergeCell ref="E38:G38"/>
    <mergeCell ref="H15:H16"/>
    <mergeCell ref="H5:M5"/>
    <mergeCell ref="C323:C326"/>
    <mergeCell ref="I323:I326"/>
    <mergeCell ref="J397:J400"/>
    <mergeCell ref="I285:I288"/>
    <mergeCell ref="J285:J288"/>
    <mergeCell ref="H243:H244"/>
    <mergeCell ref="C243:C246"/>
    <mergeCell ref="C253:C256"/>
    <mergeCell ref="I253:I256"/>
    <mergeCell ref="J253:J256"/>
    <mergeCell ref="H181:H182"/>
    <mergeCell ref="H183:H184"/>
    <mergeCell ref="H185:H186"/>
    <mergeCell ref="H187:H188"/>
    <mergeCell ref="H189:H190"/>
    <mergeCell ref="C313:C316"/>
    <mergeCell ref="C183:C186"/>
    <mergeCell ref="C197:C200"/>
    <mergeCell ref="C201:C204"/>
    <mergeCell ref="H213:H214"/>
    <mergeCell ref="H161:H162"/>
    <mergeCell ref="H169:H170"/>
    <mergeCell ref="C411:C414"/>
    <mergeCell ref="C407:C410"/>
    <mergeCell ref="I407:I410"/>
    <mergeCell ref="J407:J410"/>
    <mergeCell ref="C467:C470"/>
    <mergeCell ref="I467:I470"/>
    <mergeCell ref="J467:J470"/>
    <mergeCell ref="I411:I414"/>
    <mergeCell ref="J411:J414"/>
    <mergeCell ref="E416:G416"/>
    <mergeCell ref="I481:I484"/>
    <mergeCell ref="J481:J484"/>
    <mergeCell ref="C445:C448"/>
    <mergeCell ref="I445:I448"/>
    <mergeCell ref="J445:J448"/>
    <mergeCell ref="H419:H420"/>
    <mergeCell ref="C477:C480"/>
    <mergeCell ref="I477:I480"/>
    <mergeCell ref="J477:J480"/>
    <mergeCell ref="H439:H440"/>
    <mergeCell ref="C473:C476"/>
    <mergeCell ref="I473:I476"/>
    <mergeCell ref="C417:C420"/>
    <mergeCell ref="I417:I420"/>
    <mergeCell ref="J417:J420"/>
    <mergeCell ref="C425:C428"/>
    <mergeCell ref="I425:I428"/>
    <mergeCell ref="H441:H442"/>
    <mergeCell ref="C421:C424"/>
    <mergeCell ref="I421:I424"/>
    <mergeCell ref="J421:J424"/>
    <mergeCell ref="H431:H432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H171:H172"/>
    <mergeCell ref="H173:H174"/>
    <mergeCell ref="H175:H176"/>
    <mergeCell ref="H179:H180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AD163:AE163"/>
    <mergeCell ref="AB163:AC163"/>
    <mergeCell ref="AK165:AK168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D135:AE135"/>
    <mergeCell ref="AD149:AE149"/>
    <mergeCell ref="AB149:AC149"/>
    <mergeCell ref="J131:J134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AQ131:AQ134"/>
    <mergeCell ref="AR131:AR134"/>
    <mergeCell ref="AS131:AS134"/>
    <mergeCell ref="AT131:AT134"/>
    <mergeCell ref="AU131:AU134"/>
    <mergeCell ref="AU127:AU130"/>
    <mergeCell ref="V135:W135"/>
    <mergeCell ref="X135:Y135"/>
    <mergeCell ref="Z135:AA135"/>
    <mergeCell ref="AF135:AG135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P197:AP200"/>
    <mergeCell ref="AQ197:AQ200"/>
    <mergeCell ref="V219:W219"/>
    <mergeCell ref="X219:Y219"/>
    <mergeCell ref="Z219:AA219"/>
    <mergeCell ref="AF219:AG219"/>
    <mergeCell ref="AK201:AK204"/>
    <mergeCell ref="AO201:AO204"/>
    <mergeCell ref="AP201:AP204"/>
    <mergeCell ref="AQ201:AQ204"/>
    <mergeCell ref="AR201:AR204"/>
    <mergeCell ref="AD177:AE177"/>
    <mergeCell ref="AD191:AE191"/>
    <mergeCell ref="AD205:AE205"/>
    <mergeCell ref="AD219:AE219"/>
    <mergeCell ref="AB177:AC177"/>
    <mergeCell ref="AT169:AT172"/>
    <mergeCell ref="K173:K176"/>
    <mergeCell ref="AJ173:AJ176"/>
    <mergeCell ref="AK173:AK176"/>
    <mergeCell ref="AO173:AO176"/>
    <mergeCell ref="AP173:AP176"/>
    <mergeCell ref="AS221:AS224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R225:AR228"/>
    <mergeCell ref="AS225:AS228"/>
    <mergeCell ref="AT225:AT228"/>
    <mergeCell ref="AK229:AK232"/>
    <mergeCell ref="AK235:AK238"/>
    <mergeCell ref="AO235:AO238"/>
    <mergeCell ref="AS229:AS232"/>
    <mergeCell ref="T233:U233"/>
    <mergeCell ref="I235:I238"/>
    <mergeCell ref="J235:J238"/>
    <mergeCell ref="AP229:AP232"/>
    <mergeCell ref="AQ229:AQ232"/>
    <mergeCell ref="H231:H232"/>
    <mergeCell ref="AS201:AS204"/>
    <mergeCell ref="AT201:AT204"/>
    <mergeCell ref="AJ201:AJ204"/>
    <mergeCell ref="AU225:AU228"/>
    <mergeCell ref="H221:H222"/>
    <mergeCell ref="H223:H224"/>
    <mergeCell ref="H225:H226"/>
    <mergeCell ref="H227:H228"/>
    <mergeCell ref="AQ221:AQ224"/>
    <mergeCell ref="AR221:AR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AJ229:AJ232"/>
    <mergeCell ref="Z317:AA317"/>
    <mergeCell ref="AF317:AG317"/>
    <mergeCell ref="H287:H288"/>
    <mergeCell ref="H291:H292"/>
    <mergeCell ref="H293:H294"/>
    <mergeCell ref="C295:C298"/>
    <mergeCell ref="I295:I298"/>
    <mergeCell ref="L303:M303"/>
    <mergeCell ref="N303:O303"/>
    <mergeCell ref="H313:H314"/>
    <mergeCell ref="H315:H316"/>
    <mergeCell ref="L289:M289"/>
    <mergeCell ref="N289:O289"/>
    <mergeCell ref="P289:Q289"/>
    <mergeCell ref="R289:S289"/>
    <mergeCell ref="V317:W317"/>
    <mergeCell ref="J313:J316"/>
    <mergeCell ref="I291:I294"/>
    <mergeCell ref="T317:U317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K281:K284"/>
    <mergeCell ref="K285:K288"/>
    <mergeCell ref="L247:M247"/>
    <mergeCell ref="N247:O247"/>
    <mergeCell ref="T289:U289"/>
    <mergeCell ref="X317:Y317"/>
    <mergeCell ref="P359:Q359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O299:AO302"/>
    <mergeCell ref="AP299:AP302"/>
    <mergeCell ref="AQ299:AQ302"/>
    <mergeCell ref="AU341:AU344"/>
    <mergeCell ref="AR291:AR294"/>
    <mergeCell ref="AT337:AT340"/>
    <mergeCell ref="AU337:AU340"/>
    <mergeCell ref="AS291:AS294"/>
    <mergeCell ref="AT291:AT294"/>
    <mergeCell ref="AU291:AU294"/>
    <mergeCell ref="AU313:AU316"/>
    <mergeCell ref="AT309:AT312"/>
    <mergeCell ref="AU309:AU312"/>
    <mergeCell ref="AR323:AR326"/>
    <mergeCell ref="AT347:AT350"/>
    <mergeCell ref="AJ347:AJ350"/>
    <mergeCell ref="AK347:AK350"/>
    <mergeCell ref="AO347:AO350"/>
    <mergeCell ref="P317:Q317"/>
    <mergeCell ref="R317:S317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63:H364"/>
    <mergeCell ref="H383:H384"/>
    <mergeCell ref="H385:H386"/>
    <mergeCell ref="H389:H390"/>
    <mergeCell ref="H391:H392"/>
    <mergeCell ref="C369:C372"/>
    <mergeCell ref="C361:C364"/>
    <mergeCell ref="C365:C368"/>
    <mergeCell ref="H349:H350"/>
    <mergeCell ref="H351:H352"/>
    <mergeCell ref="H353:H354"/>
    <mergeCell ref="H355:H356"/>
    <mergeCell ref="H357:H358"/>
    <mergeCell ref="H361:H362"/>
    <mergeCell ref="J323:J326"/>
    <mergeCell ref="C333:C336"/>
    <mergeCell ref="H319:H320"/>
    <mergeCell ref="H321:H322"/>
    <mergeCell ref="H323:H324"/>
    <mergeCell ref="H325:H326"/>
    <mergeCell ref="L317:M317"/>
    <mergeCell ref="N317:O317"/>
    <mergeCell ref="AS351:AS354"/>
    <mergeCell ref="AT379:AT382"/>
    <mergeCell ref="X429:Y429"/>
    <mergeCell ref="Z429:AA429"/>
    <mergeCell ref="AF429:AG429"/>
    <mergeCell ref="V443:W443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R445:AR448"/>
    <mergeCell ref="AS445:AS448"/>
    <mergeCell ref="AQ445:AQ448"/>
    <mergeCell ref="AO445:AO448"/>
    <mergeCell ref="AP449:AP452"/>
    <mergeCell ref="AQ449:AQ452"/>
    <mergeCell ref="AU407:AU410"/>
    <mergeCell ref="AP411:AP414"/>
    <mergeCell ref="AU411:AU414"/>
    <mergeCell ref="AU435:AU438"/>
    <mergeCell ref="K453:K456"/>
    <mergeCell ref="AJ453:AJ456"/>
    <mergeCell ref="AK453:AK456"/>
    <mergeCell ref="AO453:AO456"/>
    <mergeCell ref="H465:H466"/>
    <mergeCell ref="L457:M457"/>
    <mergeCell ref="N457:O457"/>
    <mergeCell ref="P457:Q457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R457:S457"/>
    <mergeCell ref="T457:U457"/>
    <mergeCell ref="H481:H482"/>
    <mergeCell ref="H483:H484"/>
    <mergeCell ref="H487:H488"/>
    <mergeCell ref="H489:H490"/>
    <mergeCell ref="H491:H492"/>
    <mergeCell ref="H477:H478"/>
    <mergeCell ref="V471:W471"/>
    <mergeCell ref="V499:W499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O533:AO536"/>
    <mergeCell ref="AP533:AP536"/>
    <mergeCell ref="AQ533:AQ536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V513:W513"/>
    <mergeCell ref="AR533:AR536"/>
    <mergeCell ref="AS533:AS536"/>
    <mergeCell ref="AQ551:AQ554"/>
    <mergeCell ref="AO543:AO546"/>
    <mergeCell ref="AP543:AP546"/>
    <mergeCell ref="AQ543:AQ546"/>
    <mergeCell ref="AO599:AO602"/>
    <mergeCell ref="L569:M569"/>
    <mergeCell ref="N569:O569"/>
    <mergeCell ref="P569:Q569"/>
    <mergeCell ref="R569:S569"/>
    <mergeCell ref="T569:U569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C659:C662"/>
    <mergeCell ref="I659:I662"/>
    <mergeCell ref="AP613:AP616"/>
    <mergeCell ref="AQ613:AQ616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P631:AP634"/>
    <mergeCell ref="AQ631:AQ634"/>
    <mergeCell ref="AJ621:AJ624"/>
    <mergeCell ref="AK621:AK624"/>
    <mergeCell ref="AO621:AO624"/>
    <mergeCell ref="AP621:AP624"/>
    <mergeCell ref="AQ621:AQ624"/>
    <mergeCell ref="H643:H644"/>
    <mergeCell ref="H645:H646"/>
    <mergeCell ref="H647:H648"/>
    <mergeCell ref="AO655:AO658"/>
    <mergeCell ref="C561:C564"/>
    <mergeCell ref="I561:I564"/>
    <mergeCell ref="J561:J564"/>
    <mergeCell ref="K561:K564"/>
    <mergeCell ref="L611:M611"/>
    <mergeCell ref="AF625:AG625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K621:K624"/>
    <mergeCell ref="R653:S653"/>
    <mergeCell ref="T653:U653"/>
    <mergeCell ref="C617:C620"/>
    <mergeCell ref="I617:I620"/>
    <mergeCell ref="J617:J620"/>
    <mergeCell ref="K617:K620"/>
    <mergeCell ref="J621:J624"/>
    <mergeCell ref="C627:C630"/>
    <mergeCell ref="I627:I630"/>
    <mergeCell ref="C635:C638"/>
    <mergeCell ref="I635:I638"/>
    <mergeCell ref="C649:C652"/>
    <mergeCell ref="I649:I652"/>
    <mergeCell ref="J649:J652"/>
    <mergeCell ref="L653:M653"/>
    <mergeCell ref="N653:O653"/>
    <mergeCell ref="P653:Q653"/>
    <mergeCell ref="C655:C658"/>
    <mergeCell ref="I655:I658"/>
    <mergeCell ref="J655:J658"/>
    <mergeCell ref="K655:K658"/>
    <mergeCell ref="AJ655:AJ658"/>
    <mergeCell ref="AK655:AK658"/>
    <mergeCell ref="AR631:AR634"/>
    <mergeCell ref="AS631:AS634"/>
    <mergeCell ref="C645:C648"/>
    <mergeCell ref="I645:I648"/>
    <mergeCell ref="J645:J648"/>
    <mergeCell ref="K645:K648"/>
    <mergeCell ref="AJ645:AJ648"/>
    <mergeCell ref="AK645:AK648"/>
    <mergeCell ref="AO645:AO648"/>
    <mergeCell ref="L639:M639"/>
    <mergeCell ref="H641:H642"/>
    <mergeCell ref="N639:O639"/>
    <mergeCell ref="P639:Q639"/>
    <mergeCell ref="H657:H658"/>
    <mergeCell ref="AS641:AS644"/>
    <mergeCell ref="AO649:AO652"/>
    <mergeCell ref="AP649:AP652"/>
    <mergeCell ref="AQ649:AQ652"/>
    <mergeCell ref="AR649:AR652"/>
    <mergeCell ref="AS649:AS652"/>
    <mergeCell ref="K683:K686"/>
    <mergeCell ref="AP683:AP686"/>
    <mergeCell ref="AQ683:AQ686"/>
    <mergeCell ref="AJ683:AJ686"/>
    <mergeCell ref="AK683:AK686"/>
    <mergeCell ref="AO683:AO686"/>
    <mergeCell ref="I691:I694"/>
    <mergeCell ref="J691:J694"/>
    <mergeCell ref="C701:C704"/>
    <mergeCell ref="I701:I704"/>
    <mergeCell ref="J701:J704"/>
    <mergeCell ref="C683:C686"/>
    <mergeCell ref="I683:I686"/>
    <mergeCell ref="J683:J686"/>
    <mergeCell ref="H697:H698"/>
    <mergeCell ref="H699:H700"/>
    <mergeCell ref="L681:M681"/>
    <mergeCell ref="N681:O681"/>
    <mergeCell ref="P681:Q681"/>
    <mergeCell ref="R681:S681"/>
    <mergeCell ref="T681:U681"/>
    <mergeCell ref="C697:C700"/>
    <mergeCell ref="I697:I700"/>
    <mergeCell ref="J697:J700"/>
    <mergeCell ref="K697:K700"/>
    <mergeCell ref="C691:C694"/>
    <mergeCell ref="H691:H692"/>
    <mergeCell ref="H693:H694"/>
    <mergeCell ref="H703:H704"/>
    <mergeCell ref="AP687:AP690"/>
    <mergeCell ref="AQ687:AQ690"/>
    <mergeCell ref="AJ697:AJ700"/>
    <mergeCell ref="AU761:AU764"/>
    <mergeCell ref="AR757:AR760"/>
    <mergeCell ref="AS757:AS760"/>
    <mergeCell ref="T779:U779"/>
    <mergeCell ref="AB765:AC765"/>
    <mergeCell ref="Z765:AA765"/>
    <mergeCell ref="AF765:AG765"/>
    <mergeCell ref="AJ757:AJ760"/>
    <mergeCell ref="AR725:AR728"/>
    <mergeCell ref="Z723:AA723"/>
    <mergeCell ref="AF723:AG723"/>
    <mergeCell ref="AR729:AR732"/>
    <mergeCell ref="AB723:AC723"/>
    <mergeCell ref="AU757:AU760"/>
    <mergeCell ref="AB737:AC737"/>
    <mergeCell ref="AU753:AU756"/>
    <mergeCell ref="AS729:AS732"/>
    <mergeCell ref="AS725:AS728"/>
    <mergeCell ref="AQ729:AQ732"/>
    <mergeCell ref="AJ725:AJ728"/>
    <mergeCell ref="AK725:AK728"/>
    <mergeCell ref="AO725:AO728"/>
    <mergeCell ref="AQ725:AQ728"/>
    <mergeCell ref="AT729:AT732"/>
    <mergeCell ref="AU729:AU732"/>
    <mergeCell ref="AR733:AR736"/>
    <mergeCell ref="AS733:AS736"/>
    <mergeCell ref="AJ733:AJ736"/>
    <mergeCell ref="AK733:AK736"/>
    <mergeCell ref="AO733:AO736"/>
    <mergeCell ref="AP733:AP736"/>
    <mergeCell ref="AQ733:AQ736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I781:I784"/>
    <mergeCell ref="J781:J784"/>
    <mergeCell ref="K781:K784"/>
    <mergeCell ref="I795:I798"/>
    <mergeCell ref="H795:H796"/>
    <mergeCell ref="H797:H798"/>
    <mergeCell ref="V779:W779"/>
    <mergeCell ref="X779:Y779"/>
    <mergeCell ref="J785:J788"/>
    <mergeCell ref="H809:H810"/>
    <mergeCell ref="H811:H812"/>
    <mergeCell ref="AJ817:AJ820"/>
    <mergeCell ref="AJ799:AJ802"/>
    <mergeCell ref="P793:Q793"/>
    <mergeCell ref="R793:S793"/>
    <mergeCell ref="T793:U793"/>
    <mergeCell ref="T849:U849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L849:M849"/>
    <mergeCell ref="N849:O849"/>
    <mergeCell ref="P849:Q849"/>
    <mergeCell ref="R849:S849"/>
    <mergeCell ref="N891:O891"/>
    <mergeCell ref="P891:Q891"/>
    <mergeCell ref="R891:S891"/>
    <mergeCell ref="T891:U891"/>
    <mergeCell ref="AJ859:AJ862"/>
    <mergeCell ref="AJ883:AJ886"/>
    <mergeCell ref="AB877:AC877"/>
    <mergeCell ref="AB891:AC891"/>
    <mergeCell ref="L821:M821"/>
    <mergeCell ref="N821:O821"/>
    <mergeCell ref="P821:Q821"/>
    <mergeCell ref="R821:S82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C789:C792"/>
    <mergeCell ref="I789:I792"/>
    <mergeCell ref="E850:G850"/>
    <mergeCell ref="E794:G794"/>
    <mergeCell ref="C851:C854"/>
    <mergeCell ref="AU803:AU806"/>
    <mergeCell ref="AS799:AS802"/>
    <mergeCell ref="AD807:AE807"/>
    <mergeCell ref="AF849:AG849"/>
    <mergeCell ref="AR845:AR848"/>
    <mergeCell ref="AS845:AS848"/>
    <mergeCell ref="AT845:AT848"/>
    <mergeCell ref="AU845:AU848"/>
    <mergeCell ref="AT851:AT854"/>
    <mergeCell ref="AU851:AU854"/>
    <mergeCell ref="AR851:AR854"/>
    <mergeCell ref="AS859:AS862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AJ851:AJ854"/>
    <mergeCell ref="AK851:AK854"/>
    <mergeCell ref="AO851:AO854"/>
    <mergeCell ref="AQ859:AQ862"/>
    <mergeCell ref="H845:H846"/>
    <mergeCell ref="H847:H848"/>
    <mergeCell ref="AQ845:AQ848"/>
    <mergeCell ref="I851:I854"/>
    <mergeCell ref="J851:J854"/>
    <mergeCell ref="K851:K854"/>
    <mergeCell ref="H851:H852"/>
    <mergeCell ref="H853:H854"/>
    <mergeCell ref="H399:H400"/>
    <mergeCell ref="H479:H480"/>
    <mergeCell ref="L793:M793"/>
    <mergeCell ref="N793:O793"/>
    <mergeCell ref="AS897:AS900"/>
    <mergeCell ref="AT897:AT900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AT893:AT896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R901:AR904"/>
    <mergeCell ref="AQ897:AQ900"/>
    <mergeCell ref="AR897:AR900"/>
    <mergeCell ref="H903:H904"/>
    <mergeCell ref="AO893:AO896"/>
    <mergeCell ref="AT901:AT904"/>
    <mergeCell ref="AU901:AU904"/>
    <mergeCell ref="AJ901:AJ904"/>
    <mergeCell ref="AK901:AK904"/>
    <mergeCell ref="AO901:AO904"/>
    <mergeCell ref="AP901:AP904"/>
    <mergeCell ref="AQ901:AQ904"/>
    <mergeCell ref="H39:H40"/>
    <mergeCell ref="H41:H42"/>
    <mergeCell ref="H43:H44"/>
    <mergeCell ref="H211:H212"/>
    <mergeCell ref="H215:H216"/>
    <mergeCell ref="H217:H218"/>
    <mergeCell ref="H229:H230"/>
    <mergeCell ref="H17:H18"/>
    <mergeCell ref="H19:H20"/>
    <mergeCell ref="H21:H22"/>
    <mergeCell ref="H25:H26"/>
    <mergeCell ref="H27:H28"/>
    <mergeCell ref="H29:H30"/>
    <mergeCell ref="H393:H394"/>
    <mergeCell ref="H395:H396"/>
    <mergeCell ref="H397:H398"/>
    <mergeCell ref="H101:H102"/>
    <mergeCell ref="H103:H104"/>
    <mergeCell ref="H255:H256"/>
    <mergeCell ref="H257:H258"/>
    <mergeCell ref="H259:H260"/>
    <mergeCell ref="H193:H194"/>
    <mergeCell ref="H283:H284"/>
    <mergeCell ref="H377:H378"/>
    <mergeCell ref="H375:H376"/>
    <mergeCell ref="H379:H380"/>
    <mergeCell ref="H381:H382"/>
    <mergeCell ref="H123:H124"/>
    <mergeCell ref="H277:H278"/>
    <mergeCell ref="H279:H280"/>
    <mergeCell ref="H249:H250"/>
    <mergeCell ref="H251:H252"/>
    <mergeCell ref="H599:H600"/>
    <mergeCell ref="H601:H602"/>
    <mergeCell ref="H603:H604"/>
    <mergeCell ref="H609:H610"/>
    <mergeCell ref="H613:H614"/>
    <mergeCell ref="H615:H616"/>
    <mergeCell ref="H575:H576"/>
    <mergeCell ref="H577:H578"/>
    <mergeCell ref="H589:H590"/>
    <mergeCell ref="H591:H592"/>
    <mergeCell ref="H549:H550"/>
    <mergeCell ref="H571:H572"/>
    <mergeCell ref="H573:H574"/>
    <mergeCell ref="H587:H588"/>
    <mergeCell ref="H579:H580"/>
    <mergeCell ref="H581:H582"/>
    <mergeCell ref="H769:H770"/>
    <mergeCell ref="H627:H628"/>
    <mergeCell ref="H629:H630"/>
    <mergeCell ref="H631:H632"/>
    <mergeCell ref="H633:H634"/>
    <mergeCell ref="H635:H636"/>
    <mergeCell ref="H637:H638"/>
    <mergeCell ref="H715:H716"/>
    <mergeCell ref="H743:H744"/>
    <mergeCell ref="H677:H678"/>
    <mergeCell ref="H679:H680"/>
    <mergeCell ref="H741:H742"/>
    <mergeCell ref="H761:H762"/>
    <mergeCell ref="H763:H764"/>
    <mergeCell ref="H767:H768"/>
    <mergeCell ref="H689:H690"/>
    <mergeCell ref="H659:H660"/>
    <mergeCell ref="H669:H670"/>
    <mergeCell ref="H671:H672"/>
    <mergeCell ref="H673:H674"/>
    <mergeCell ref="H675:H676"/>
    <mergeCell ref="H661:H662"/>
    <mergeCell ref="H663:H664"/>
    <mergeCell ref="H665:H666"/>
    <mergeCell ref="BC19:BC22"/>
    <mergeCell ref="H775:H776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AW19:AW22"/>
    <mergeCell ref="AX19:AX22"/>
    <mergeCell ref="AY19:AY22"/>
    <mergeCell ref="AZ19:AZ22"/>
    <mergeCell ref="BA19:BA22"/>
    <mergeCell ref="BB19:BB22"/>
    <mergeCell ref="H203:H204"/>
    <mergeCell ref="H207:H208"/>
    <mergeCell ref="H209:H210"/>
    <mergeCell ref="H109:H110"/>
    <mergeCell ref="H111:H112"/>
    <mergeCell ref="H113:H114"/>
    <mergeCell ref="H115:H116"/>
    <mergeCell ref="H117:H118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W11:AW14"/>
    <mergeCell ref="AX11:AX14"/>
    <mergeCell ref="AY11:AY14"/>
    <mergeCell ref="AZ11:AZ14"/>
    <mergeCell ref="BA11:BA14"/>
    <mergeCell ref="BB11:BB14"/>
    <mergeCell ref="H295:H296"/>
    <mergeCell ref="H297:H298"/>
    <mergeCell ref="AP25:AP28"/>
    <mergeCell ref="AQ25:AQ28"/>
    <mergeCell ref="AR25:AR28"/>
    <mergeCell ref="AV11:AV14"/>
    <mergeCell ref="AV19:AV22"/>
    <mergeCell ref="H195:H196"/>
    <mergeCell ref="H197:H198"/>
    <mergeCell ref="H199:H200"/>
    <mergeCell ref="H125:H126"/>
    <mergeCell ref="H143:H144"/>
    <mergeCell ref="H145:H146"/>
    <mergeCell ref="H147:H148"/>
    <mergeCell ref="H285:H286"/>
    <mergeCell ref="H167:H168"/>
    <mergeCell ref="H201:H202"/>
    <mergeCell ref="H559:H560"/>
    <mergeCell ref="H561:H562"/>
    <mergeCell ref="H563:H564"/>
    <mergeCell ref="H565:H566"/>
    <mergeCell ref="H567:H568"/>
    <mergeCell ref="H493:H494"/>
    <mergeCell ref="H523:H524"/>
    <mergeCell ref="H525:H526"/>
    <mergeCell ref="H557:H558"/>
    <mergeCell ref="H535:H536"/>
    <mergeCell ref="BB25:BB28"/>
    <mergeCell ref="BC25:BC28"/>
    <mergeCell ref="AV29:AV32"/>
    <mergeCell ref="AW29:AW32"/>
    <mergeCell ref="AX29:AX32"/>
    <mergeCell ref="AY29:AY32"/>
    <mergeCell ref="BC29:BC32"/>
    <mergeCell ref="V51:W51"/>
    <mergeCell ref="X51:Y51"/>
    <mergeCell ref="Z51:AA51"/>
    <mergeCell ref="AF51:AG51"/>
    <mergeCell ref="AB51:AC51"/>
    <mergeCell ref="BA25:BA28"/>
    <mergeCell ref="AU25:AU28"/>
    <mergeCell ref="AR39:AR42"/>
    <mergeCell ref="AS39:AS42"/>
    <mergeCell ref="AT39:AT42"/>
    <mergeCell ref="AZ29:AZ32"/>
    <mergeCell ref="AV43:AV46"/>
    <mergeCell ref="AW43:AW46"/>
    <mergeCell ref="AX43:AX46"/>
    <mergeCell ref="AY43:AY46"/>
    <mergeCell ref="H405:H406"/>
    <mergeCell ref="H547:H548"/>
    <mergeCell ref="AV25:AV28"/>
    <mergeCell ref="AW25:AW28"/>
    <mergeCell ref="AX25:AX28"/>
    <mergeCell ref="AY25:AY28"/>
    <mergeCell ref="AU29:AU32"/>
    <mergeCell ref="AK33:AK36"/>
    <mergeCell ref="AO33:AO36"/>
    <mergeCell ref="AP33:AP36"/>
    <mergeCell ref="BC39:BC42"/>
    <mergeCell ref="AS25:AS28"/>
    <mergeCell ref="AT25:AT28"/>
    <mergeCell ref="AK29:AK32"/>
    <mergeCell ref="AO29:AO32"/>
    <mergeCell ref="H403:H404"/>
    <mergeCell ref="AZ25:AZ28"/>
    <mergeCell ref="AQ33:AQ36"/>
    <mergeCell ref="AR33:AR36"/>
    <mergeCell ref="AS33:AS36"/>
    <mergeCell ref="BC33:BC36"/>
    <mergeCell ref="V37:W37"/>
    <mergeCell ref="X37:Y37"/>
    <mergeCell ref="Z37:AA37"/>
    <mergeCell ref="AF37:AG37"/>
    <mergeCell ref="AV39:AV42"/>
    <mergeCell ref="AW39:AW42"/>
    <mergeCell ref="AX39:AX42"/>
    <mergeCell ref="AY39:AY42"/>
    <mergeCell ref="AZ39:AZ42"/>
    <mergeCell ref="AU43:AU46"/>
    <mergeCell ref="H35:H36"/>
    <mergeCell ref="BA29:BA32"/>
    <mergeCell ref="BB29:BB32"/>
    <mergeCell ref="BA33:BA36"/>
    <mergeCell ref="BB33:BB36"/>
    <mergeCell ref="BA39:BA42"/>
    <mergeCell ref="BB39:BB42"/>
    <mergeCell ref="AZ47:AZ50"/>
    <mergeCell ref="BA47:BA50"/>
    <mergeCell ref="BB47:BB50"/>
    <mergeCell ref="BC47:BC50"/>
    <mergeCell ref="AR47:AR50"/>
    <mergeCell ref="AS47:AS50"/>
    <mergeCell ref="AT47:AT50"/>
    <mergeCell ref="AU47:AU50"/>
    <mergeCell ref="AB37:AC37"/>
    <mergeCell ref="AV33:AV36"/>
    <mergeCell ref="AW33:AW36"/>
    <mergeCell ref="AX33:AX36"/>
    <mergeCell ref="AY33:AY36"/>
    <mergeCell ref="AZ33:AZ36"/>
    <mergeCell ref="AT33:AT36"/>
    <mergeCell ref="AU33:AU36"/>
    <mergeCell ref="AD37:AE37"/>
    <mergeCell ref="AK39:AK42"/>
    <mergeCell ref="AM39:AM42"/>
    <mergeCell ref="AN39:AN42"/>
    <mergeCell ref="AZ43:AZ46"/>
    <mergeCell ref="AQ39:AQ42"/>
    <mergeCell ref="AO43:AO46"/>
    <mergeCell ref="AP43:AP46"/>
    <mergeCell ref="AQ43:AQ46"/>
    <mergeCell ref="AO47:AO50"/>
    <mergeCell ref="BB61:BB64"/>
    <mergeCell ref="BC61:BC64"/>
    <mergeCell ref="BA43:BA46"/>
    <mergeCell ref="BB43:BB46"/>
    <mergeCell ref="BC43:BC46"/>
    <mergeCell ref="AJ33:AJ36"/>
    <mergeCell ref="AV47:AV50"/>
    <mergeCell ref="AW47:AW50"/>
    <mergeCell ref="AX47:AX50"/>
    <mergeCell ref="AY47:AY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D79:AE79"/>
    <mergeCell ref="AM81:AM84"/>
    <mergeCell ref="AN81:AN84"/>
    <mergeCell ref="AK81:AK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D121:AE121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U193:AU196"/>
    <mergeCell ref="AV193:AV196"/>
    <mergeCell ref="AW193:AW196"/>
    <mergeCell ref="AX193:AX196"/>
    <mergeCell ref="AV197:AV200"/>
    <mergeCell ref="AW197:AW200"/>
    <mergeCell ref="AX197:AX200"/>
    <mergeCell ref="BC183:BC186"/>
    <mergeCell ref="AV187:AV190"/>
    <mergeCell ref="AW187:AW190"/>
    <mergeCell ref="AX187:AX190"/>
    <mergeCell ref="AY187:AY190"/>
    <mergeCell ref="AZ187:AZ190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S207:AS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R229:AR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Q235:AQ238"/>
    <mergeCell ref="AR235:AR238"/>
    <mergeCell ref="AS235:AS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M235:AM238"/>
    <mergeCell ref="AN235:AN238"/>
    <mergeCell ref="AT235:AT238"/>
    <mergeCell ref="AU235:AU238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M249:AM252"/>
    <mergeCell ref="AN249:AN252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R277:AR280"/>
    <mergeCell ref="AS277:AS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M277:AM280"/>
    <mergeCell ref="AN277:AN280"/>
    <mergeCell ref="AJ291:AJ294"/>
    <mergeCell ref="AK291:AK294"/>
    <mergeCell ref="AK277:AK280"/>
    <mergeCell ref="AK285:AK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V295:AV298"/>
    <mergeCell ref="AW295:AW298"/>
    <mergeCell ref="AX295:AX298"/>
    <mergeCell ref="AY295:AY298"/>
    <mergeCell ref="AZ295:AZ298"/>
    <mergeCell ref="AM291:AM294"/>
    <mergeCell ref="AN291:AN294"/>
    <mergeCell ref="AB289:AC289"/>
    <mergeCell ref="AJ299:AJ302"/>
    <mergeCell ref="AK299:AK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M305:AM308"/>
    <mergeCell ref="AN305:AN30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BC299:BC302"/>
    <mergeCell ref="AT319:AT322"/>
    <mergeCell ref="AU319:AU322"/>
    <mergeCell ref="AU323:AU326"/>
    <mergeCell ref="AV305:AV308"/>
    <mergeCell ref="AV313:AV316"/>
    <mergeCell ref="AS323:AS32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S333:AS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D345:AE345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M333:AM336"/>
    <mergeCell ref="AN333:AN336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P347:AP350"/>
    <mergeCell ref="AQ347:AQ350"/>
    <mergeCell ref="AR347:AR350"/>
    <mergeCell ref="AS347:AS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K369:AK372"/>
    <mergeCell ref="AU375:AU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J481:AJ484"/>
    <mergeCell ref="AJ477:AJ480"/>
    <mergeCell ref="AK477:AK480"/>
    <mergeCell ref="AR477:AR480"/>
    <mergeCell ref="AS477:AS480"/>
    <mergeCell ref="AT477:AT480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AP599:AP602"/>
    <mergeCell ref="AQ599:AQ602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U631:AU634"/>
    <mergeCell ref="AT627:AT630"/>
    <mergeCell ref="AU627:AU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35:AV638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V669:AV672"/>
    <mergeCell ref="AW669:AW672"/>
    <mergeCell ref="AX669:AX672"/>
    <mergeCell ref="AY669:AY672"/>
    <mergeCell ref="BB663:BB666"/>
    <mergeCell ref="BC663:BC666"/>
    <mergeCell ref="AU663:AU666"/>
    <mergeCell ref="AU673:AU676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S677:AS680"/>
    <mergeCell ref="AQ677:AQ680"/>
    <mergeCell ref="AR677:AR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V711:AV714"/>
    <mergeCell ref="AW711:AW714"/>
    <mergeCell ref="AX711:AX714"/>
    <mergeCell ref="AY711:AY714"/>
    <mergeCell ref="AU715:AU718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BB715:BB718"/>
    <mergeCell ref="BC715:BC718"/>
    <mergeCell ref="AV719:AV722"/>
    <mergeCell ref="AW719:AW722"/>
    <mergeCell ref="AX719:AX722"/>
    <mergeCell ref="AY719:AY722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J743:AJ746"/>
    <mergeCell ref="AK743:AK746"/>
    <mergeCell ref="AO743:AO746"/>
    <mergeCell ref="V751:W751"/>
    <mergeCell ref="X751:Y751"/>
    <mergeCell ref="Z751:AA751"/>
    <mergeCell ref="AF751:AG751"/>
    <mergeCell ref="AS743:AS746"/>
    <mergeCell ref="AT743:AT746"/>
    <mergeCell ref="AB751:AC751"/>
    <mergeCell ref="AP743:AP746"/>
    <mergeCell ref="AQ743:AQ746"/>
    <mergeCell ref="AJ747:AJ750"/>
    <mergeCell ref="AK747:AK750"/>
    <mergeCell ref="AO747:AO750"/>
    <mergeCell ref="AP747:AP75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P795:AP798"/>
    <mergeCell ref="AQ795:AQ798"/>
    <mergeCell ref="AR795:AR798"/>
    <mergeCell ref="AS795:AS798"/>
    <mergeCell ref="AY795:AY798"/>
    <mergeCell ref="AZ795:AZ798"/>
    <mergeCell ref="BA795:BA798"/>
    <mergeCell ref="AT789:AT792"/>
    <mergeCell ref="AU789:AU792"/>
    <mergeCell ref="AT795:AT798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BB795:BB798"/>
    <mergeCell ref="BC795:BC798"/>
    <mergeCell ref="AR799:AR802"/>
    <mergeCell ref="AQ817:AQ820"/>
    <mergeCell ref="AR817:AR820"/>
    <mergeCell ref="AK817:AK820"/>
    <mergeCell ref="AO817:AO820"/>
    <mergeCell ref="AP817:AP820"/>
    <mergeCell ref="AK799:AK802"/>
    <mergeCell ref="AO799:AO802"/>
    <mergeCell ref="AP799:AP802"/>
    <mergeCell ref="AQ799:AQ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B869:BB872"/>
    <mergeCell ref="BC869:BC87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79:BB882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U883:AU886"/>
    <mergeCell ref="AY883:AY886"/>
    <mergeCell ref="AZ883:AZ886"/>
    <mergeCell ref="AZ873:AZ87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AU865:AU868"/>
    <mergeCell ref="AU869:AU872"/>
    <mergeCell ref="AV873:AV876"/>
    <mergeCell ref="AW873:AW876"/>
    <mergeCell ref="AX873:AX876"/>
    <mergeCell ref="AY873:AY876"/>
    <mergeCell ref="AX869:AX872"/>
    <mergeCell ref="AY869:AY872"/>
    <mergeCell ref="AZ869:AZ872"/>
    <mergeCell ref="BA869:BA872"/>
    <mergeCell ref="AS901:AS904"/>
    <mergeCell ref="BC887:BC890"/>
    <mergeCell ref="V891:W891"/>
    <mergeCell ref="X891:Y891"/>
    <mergeCell ref="Z891:AA891"/>
    <mergeCell ref="AF891:AG891"/>
    <mergeCell ref="AR887:AR890"/>
    <mergeCell ref="AS887:AS890"/>
    <mergeCell ref="AT887:AT890"/>
    <mergeCell ref="AU887:AU890"/>
    <mergeCell ref="AJ887:AJ890"/>
    <mergeCell ref="BA901:BA904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AV901:AV904"/>
    <mergeCell ref="AW901:AW904"/>
    <mergeCell ref="AX901:AX904"/>
    <mergeCell ref="AY901:AY904"/>
    <mergeCell ref="AZ901:AZ904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709:AE709"/>
    <mergeCell ref="AD891:AE891"/>
    <mergeCell ref="AR883:AR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K893:AK896"/>
    <mergeCell ref="AD457:AE457"/>
    <mergeCell ref="AD471:AE471"/>
    <mergeCell ref="AD485:AE485"/>
    <mergeCell ref="AD499:AE499"/>
    <mergeCell ref="AD513:AE513"/>
    <mergeCell ref="AD527:AE527"/>
    <mergeCell ref="AD541:AE541"/>
    <mergeCell ref="AD555:AE555"/>
    <mergeCell ref="AW879:AW882"/>
    <mergeCell ref="AX879:AX882"/>
    <mergeCell ref="AY879:AY882"/>
    <mergeCell ref="AZ879:AZ882"/>
    <mergeCell ref="BA879:BA882"/>
    <mergeCell ref="AD849:AE849"/>
    <mergeCell ref="AV869:AV872"/>
    <mergeCell ref="AO873:AO876"/>
    <mergeCell ref="AP873:AP876"/>
    <mergeCell ref="AW869:AW872"/>
    <mergeCell ref="AF877:AG877"/>
    <mergeCell ref="AV879:AV882"/>
    <mergeCell ref="AD583:AE583"/>
    <mergeCell ref="AD597:AE597"/>
    <mergeCell ref="AD611:AE611"/>
    <mergeCell ref="AD625:AE625"/>
    <mergeCell ref="AV799:AV802"/>
    <mergeCell ref="AW799:AW802"/>
    <mergeCell ref="AX799:AX802"/>
    <mergeCell ref="AY799:AY802"/>
    <mergeCell ref="AZ799:AZ802"/>
    <mergeCell ref="BA799:BA802"/>
    <mergeCell ref="AR789:AR792"/>
    <mergeCell ref="AS789:AS792"/>
    <mergeCell ref="AB625:AC625"/>
    <mergeCell ref="AB639:AC639"/>
    <mergeCell ref="AB653:AC653"/>
    <mergeCell ref="AB667:AC667"/>
    <mergeCell ref="AB65:AC65"/>
    <mergeCell ref="AB79:AC79"/>
    <mergeCell ref="AB93:AC93"/>
    <mergeCell ref="AB107:AC107"/>
    <mergeCell ref="AB121:AC121"/>
    <mergeCell ref="AB135:AC135"/>
    <mergeCell ref="AB541:AC541"/>
    <mergeCell ref="AB555:AC555"/>
    <mergeCell ref="AB569:AC569"/>
    <mergeCell ref="AB583:AC583"/>
    <mergeCell ref="AB597:AC597"/>
    <mergeCell ref="AB611:AC611"/>
    <mergeCell ref="AB863:AC863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B317:AC317"/>
    <mergeCell ref="AH4:AH5"/>
    <mergeCell ref="AF6:AG6"/>
    <mergeCell ref="AH6:AH7"/>
    <mergeCell ref="AM11:AM14"/>
    <mergeCell ref="AN11:AN14"/>
    <mergeCell ref="AM25:AM28"/>
    <mergeCell ref="AN25:AN28"/>
    <mergeCell ref="AJ19:AJ22"/>
    <mergeCell ref="AM193:AM196"/>
    <mergeCell ref="AN193:AN196"/>
    <mergeCell ref="AM207:AM210"/>
    <mergeCell ref="AN207:AN210"/>
    <mergeCell ref="AM221:AM224"/>
    <mergeCell ref="AN221:AN224"/>
    <mergeCell ref="AM151:AM154"/>
    <mergeCell ref="AN151:AN154"/>
    <mergeCell ref="AM165:AM168"/>
    <mergeCell ref="AN165:AN168"/>
    <mergeCell ref="AM179:AM182"/>
    <mergeCell ref="AN179:AN182"/>
    <mergeCell ref="AM109:AM112"/>
    <mergeCell ref="AN109:AN112"/>
    <mergeCell ref="AM123:AM126"/>
    <mergeCell ref="AN123:AN126"/>
    <mergeCell ref="AM137:AM140"/>
    <mergeCell ref="AN137:AN140"/>
    <mergeCell ref="AJ193:AJ196"/>
    <mergeCell ref="AK193:AK196"/>
  </mergeCells>
  <conditionalFormatting sqref="L11:W14 L17:W20 L35:W36 L47:W50 L53:AE64">
    <cfRule type="beginsWith" dxfId="814" priority="90" operator="beginsWith" text="F">
      <formula>LEFT(L11,LEN("F"))="F"</formula>
    </cfRule>
    <cfRule type="beginsWith" dxfId="813" priority="89" operator="beginsWith" text="Fruit">
      <formula>LEFT(L11,LEN("Fruit"))="Fruit"</formula>
    </cfRule>
  </conditionalFormatting>
  <conditionalFormatting sqref="L25:W32">
    <cfRule type="beginsWith" dxfId="812" priority="5" operator="beginsWith" text="Fruit">
      <formula>LEFT(L25,LEN("Fruit"))="Fruit"</formula>
    </cfRule>
    <cfRule type="beginsWith" dxfId="811" priority="6" operator="beginsWith" text="F">
      <formula>LEFT(L25,LEN("F"))="F"</formula>
    </cfRule>
  </conditionalFormatting>
  <conditionalFormatting sqref="L39:W44">
    <cfRule type="beginsWith" dxfId="810" priority="2" operator="beginsWith" text="F">
      <formula>LEFT(L39,LEN("F"))="F"</formula>
    </cfRule>
    <cfRule type="beginsWith" dxfId="809" priority="1" operator="beginsWith" text="Fruit">
      <formula>LEFT(L39,LEN("Fruit"))="Fruit"</formula>
    </cfRule>
  </conditionalFormatting>
  <conditionalFormatting sqref="L67:AE78">
    <cfRule type="beginsWith" dxfId="808" priority="85" operator="beginsWith" text="Fruit">
      <formula>LEFT(L67,LEN("Fruit"))="Fruit"</formula>
    </cfRule>
    <cfRule type="beginsWith" dxfId="807" priority="86" operator="beginsWith" text="F">
      <formula>LEFT(L67,LEN("F"))="F"</formula>
    </cfRule>
  </conditionalFormatting>
  <conditionalFormatting sqref="L81:AE92">
    <cfRule type="beginsWith" dxfId="806" priority="82" operator="beginsWith" text="F">
      <formula>LEFT(L81,LEN("F"))="F"</formula>
    </cfRule>
    <cfRule type="beginsWith" dxfId="805" priority="81" operator="beginsWith" text="Fruit">
      <formula>LEFT(L81,LEN("Fruit"))="Fruit"</formula>
    </cfRule>
  </conditionalFormatting>
  <conditionalFormatting sqref="L95:AE106">
    <cfRule type="beginsWith" dxfId="804" priority="78" operator="beginsWith" text="F">
      <formula>LEFT(L95,LEN("F"))="F"</formula>
    </cfRule>
    <cfRule type="beginsWith" dxfId="803" priority="77" operator="beginsWith" text="Fruit">
      <formula>LEFT(L95,LEN("Fruit"))="Fruit"</formula>
    </cfRule>
  </conditionalFormatting>
  <conditionalFormatting sqref="L109:AE120">
    <cfRule type="beginsWith" dxfId="802" priority="74" operator="beginsWith" text="F">
      <formula>LEFT(L109,LEN("F"))="F"</formula>
    </cfRule>
    <cfRule type="beginsWith" dxfId="801" priority="73" operator="beginsWith" text="Fruit">
      <formula>LEFT(L109,LEN("Fruit"))="Fruit"</formula>
    </cfRule>
  </conditionalFormatting>
  <conditionalFormatting sqref="L123:AE134">
    <cfRule type="beginsWith" dxfId="800" priority="70" operator="beginsWith" text="F">
      <formula>LEFT(L123,LEN("F"))="F"</formula>
    </cfRule>
    <cfRule type="beginsWith" dxfId="799" priority="69" operator="beginsWith" text="Fruit">
      <formula>LEFT(L123,LEN("Fruit"))="Fruit"</formula>
    </cfRule>
  </conditionalFormatting>
  <conditionalFormatting sqref="L137:AE148">
    <cfRule type="beginsWith" dxfId="798" priority="65" operator="beginsWith" text="Fruit">
      <formula>LEFT(L137,LEN("Fruit"))="Fruit"</formula>
    </cfRule>
    <cfRule type="beginsWith" dxfId="797" priority="66" operator="beginsWith" text="F">
      <formula>LEFT(L137,LEN("F"))="F"</formula>
    </cfRule>
  </conditionalFormatting>
  <conditionalFormatting sqref="L151:AE162">
    <cfRule type="beginsWith" dxfId="796" priority="61" operator="beginsWith" text="Fruit">
      <formula>LEFT(L151,LEN("Fruit"))="Fruit"</formula>
    </cfRule>
    <cfRule type="beginsWith" dxfId="795" priority="62" operator="beginsWith" text="F">
      <formula>LEFT(L151,LEN("F"))="F"</formula>
    </cfRule>
  </conditionalFormatting>
  <conditionalFormatting sqref="L165:AE176">
    <cfRule type="beginsWith" dxfId="794" priority="58" operator="beginsWith" text="F">
      <formula>LEFT(L165,LEN("F"))="F"</formula>
    </cfRule>
    <cfRule type="beginsWith" dxfId="793" priority="57" operator="beginsWith" text="Fruit">
      <formula>LEFT(L165,LEN("Fruit"))="Fruit"</formula>
    </cfRule>
  </conditionalFormatting>
  <conditionalFormatting sqref="L179:AE190">
    <cfRule type="beginsWith" dxfId="792" priority="53" operator="beginsWith" text="Fruit">
      <formula>LEFT(L179,LEN("Fruit"))="Fruit"</formula>
    </cfRule>
    <cfRule type="beginsWith" dxfId="791" priority="54" operator="beginsWith" text="F">
      <formula>LEFT(L179,LEN("F"))="F"</formula>
    </cfRule>
  </conditionalFormatting>
  <conditionalFormatting sqref="L193:AE204">
    <cfRule type="beginsWith" dxfId="790" priority="49" operator="beginsWith" text="Fruit">
      <formula>LEFT(L193,LEN("Fruit"))="Fruit"</formula>
    </cfRule>
    <cfRule type="beginsWith" dxfId="789" priority="50" operator="beginsWith" text="F">
      <formula>LEFT(L193,LEN("F"))="F"</formula>
    </cfRule>
  </conditionalFormatting>
  <conditionalFormatting sqref="L207:AE218">
    <cfRule type="beginsWith" dxfId="788" priority="46" operator="beginsWith" text="F">
      <formula>LEFT(L207,LEN("F"))="F"</formula>
    </cfRule>
    <cfRule type="beginsWith" dxfId="787" priority="45" operator="beginsWith" text="Fruit">
      <formula>LEFT(L207,LEN("Fruit"))="Fruit"</formula>
    </cfRule>
  </conditionalFormatting>
  <conditionalFormatting sqref="L221:AE232">
    <cfRule type="beginsWith" dxfId="786" priority="42" operator="beginsWith" text="F">
      <formula>LEFT(L221,LEN("F"))="F"</formula>
    </cfRule>
    <cfRule type="beginsWith" dxfId="785" priority="41" operator="beginsWith" text="Fruit">
      <formula>LEFT(L221,LEN("Fruit"))="Fruit"</formula>
    </cfRule>
  </conditionalFormatting>
  <conditionalFormatting sqref="L235:AE246">
    <cfRule type="beginsWith" dxfId="784" priority="37" operator="beginsWith" text="Fruit">
      <formula>LEFT(L235,LEN("Fruit"))="Fruit"</formula>
    </cfRule>
    <cfRule type="beginsWith" dxfId="783" priority="38" operator="beginsWith" text="F">
      <formula>LEFT(L235,LEN("F"))="F"</formula>
    </cfRule>
  </conditionalFormatting>
  <conditionalFormatting sqref="L249:AE260">
    <cfRule type="beginsWith" dxfId="782" priority="34" operator="beginsWith" text="F">
      <formula>LEFT(L249,LEN("F"))="F"</formula>
    </cfRule>
    <cfRule type="beginsWith" dxfId="781" priority="33" operator="beginsWith" text="Fruit">
      <formula>LEFT(L249,LEN("Fruit"))="Fruit"</formula>
    </cfRule>
  </conditionalFormatting>
  <conditionalFormatting sqref="L263:AE274">
    <cfRule type="beginsWith" dxfId="780" priority="29" operator="beginsWith" text="Fruit">
      <formula>LEFT(L263,LEN("Fruit"))="Fruit"</formula>
    </cfRule>
    <cfRule type="beginsWith" dxfId="779" priority="30" operator="beginsWith" text="F">
      <formula>LEFT(L263,LEN("F"))="F"</formula>
    </cfRule>
  </conditionalFormatting>
  <conditionalFormatting sqref="L277:AE288">
    <cfRule type="beginsWith" dxfId="778" priority="26" operator="beginsWith" text="F">
      <formula>LEFT(L277,LEN("F"))="F"</formula>
    </cfRule>
    <cfRule type="beginsWith" dxfId="777" priority="25" operator="beginsWith" text="Fruit">
      <formula>LEFT(L277,LEN("Fruit"))="Fruit"</formula>
    </cfRule>
  </conditionalFormatting>
  <conditionalFormatting sqref="L291:AE302">
    <cfRule type="beginsWith" dxfId="776" priority="22" operator="beginsWith" text="F">
      <formula>LEFT(L291,LEN("F"))="F"</formula>
    </cfRule>
    <cfRule type="beginsWith" dxfId="775" priority="21" operator="beginsWith" text="Fruit">
      <formula>LEFT(L291,LEN("Fruit"))="Fruit"</formula>
    </cfRule>
  </conditionalFormatting>
  <conditionalFormatting sqref="L305:AE316">
    <cfRule type="beginsWith" dxfId="774" priority="18" operator="beginsWith" text="F">
      <formula>LEFT(L305,LEN("F"))="F"</formula>
    </cfRule>
    <cfRule type="beginsWith" dxfId="773" priority="17" operator="beginsWith" text="Fruit">
      <formula>LEFT(L305,LEN("Fruit"))="Fruit"</formula>
    </cfRule>
  </conditionalFormatting>
  <conditionalFormatting sqref="L319:AE330">
    <cfRule type="beginsWith" dxfId="772" priority="14" operator="beginsWith" text="F">
      <formula>LEFT(L319,LEN("F"))="F"</formula>
    </cfRule>
    <cfRule type="beginsWith" dxfId="771" priority="13" operator="beginsWith" text="Fruit">
      <formula>LEFT(L319,LEN("Fruit"))="Fruit"</formula>
    </cfRule>
  </conditionalFormatting>
  <conditionalFormatting sqref="L333:AE344">
    <cfRule type="beginsWith" dxfId="770" priority="10" operator="beginsWith" text="F">
      <formula>LEFT(L333,LEN("F"))="F"</formula>
    </cfRule>
    <cfRule type="beginsWith" dxfId="769" priority="9" operator="beginsWith" text="Fruit">
      <formula>LEFT(L333,LEN("Fruit"))="Fruit"</formula>
    </cfRule>
  </conditionalFormatting>
  <conditionalFormatting sqref="M11:M14 O11:O14 Q11:Q14 S11:S14 U11:U14 W11:W14 M17:M20 O17:O20 Q17:Q20 S17:S20 U17:U20 W17:W20 M35:M36 O35:O36 Q35:Q36 S35:S36 U35:U36 W35:W36 M47:M50 O47:O50 Q47:Q50 S47:S50 U47:U50 W47:W50 M53:M56 O53:O56 Q53:Q56 S53:S56 U53:U56 W53:W56">
    <cfRule type="containsText" dxfId="767" priority="91" operator="containsText" text="/">
      <formula>NOT(ISERROR(SEARCH("/",M11)))</formula>
    </cfRule>
  </conditionalFormatting>
  <conditionalFormatting sqref="M25:M32 O25:O32 Q25:Q32 S25:S32 U25:U32 W25:W32">
    <cfRule type="containsText" dxfId="765" priority="7" operator="containsText" text="/">
      <formula>NOT(ISERROR(SEARCH("/",M25)))</formula>
    </cfRule>
  </conditionalFormatting>
  <conditionalFormatting sqref="M39:M44 O39:O44 Q39:Q44 S39:S44 U39:U44 W39:W44">
    <cfRule type="containsText" dxfId="763" priority="3" operator="containsText" text="/">
      <formula>NOT(ISERROR(SEARCH("/",M39)))</formula>
    </cfRule>
  </conditionalFormatting>
  <conditionalFormatting sqref="M67:M70 O67:O70 Q67:Q70 S67:S70 U67:U70 W67:W70">
    <cfRule type="containsText" dxfId="762" priority="87" operator="containsText" text="/">
      <formula>NOT(ISERROR(SEARCH("/",M67)))</formula>
    </cfRule>
  </conditionalFormatting>
  <conditionalFormatting sqref="M81:M84 O81:O84 Q81:Q84 S81:S84 U81:U84 W81:W84">
    <cfRule type="containsText" dxfId="760" priority="83" operator="containsText" text="/">
      <formula>NOT(ISERROR(SEARCH("/",M81)))</formula>
    </cfRule>
  </conditionalFormatting>
  <conditionalFormatting sqref="M95:M98 O95:O98 Q95:Q98 S95:S98 U95:U98 W95:W98">
    <cfRule type="containsText" dxfId="758" priority="79" operator="containsText" text="/">
      <formula>NOT(ISERROR(SEARCH("/",M95)))</formula>
    </cfRule>
  </conditionalFormatting>
  <conditionalFormatting sqref="M109:M112 O109:O112 Q109:Q112 S109:S112 U109:U112 W109:W112">
    <cfRule type="containsText" dxfId="755" priority="75" operator="containsText" text="/">
      <formula>NOT(ISERROR(SEARCH("/",M109)))</formula>
    </cfRule>
  </conditionalFormatting>
  <conditionalFormatting sqref="M123:M126 O123:O126 Q123:Q126 S123:S126 U123:U126 W123:W126">
    <cfRule type="containsText" dxfId="753" priority="71" operator="containsText" text="/">
      <formula>NOT(ISERROR(SEARCH("/",M123)))</formula>
    </cfRule>
  </conditionalFormatting>
  <conditionalFormatting sqref="M137:M140 O137:O140 Q137:Q140 S137:S140 U137:U140 W137:W140">
    <cfRule type="containsText" dxfId="752" priority="67" operator="containsText" text="/">
      <formula>NOT(ISERROR(SEARCH("/",M137)))</formula>
    </cfRule>
  </conditionalFormatting>
  <conditionalFormatting sqref="M151:M154 O151:O154 Q151:Q154 S151:S154 U151:U154 W151:W154">
    <cfRule type="containsText" dxfId="750" priority="63" operator="containsText" text="/">
      <formula>NOT(ISERROR(SEARCH("/",M151)))</formula>
    </cfRule>
  </conditionalFormatting>
  <conditionalFormatting sqref="M165:M168 O165:O168 Q165:Q168 S165:S168 U165:U168 W165:W168">
    <cfRule type="containsText" dxfId="747" priority="59" operator="containsText" text="/">
      <formula>NOT(ISERROR(SEARCH("/",M165)))</formula>
    </cfRule>
  </conditionalFormatting>
  <conditionalFormatting sqref="M179:M182 O179:O182 Q179:Q182 S179:S182 U179:U182 W179:W182">
    <cfRule type="containsText" dxfId="746" priority="55" operator="containsText" text="/">
      <formula>NOT(ISERROR(SEARCH("/",M179)))</formula>
    </cfRule>
  </conditionalFormatting>
  <conditionalFormatting sqref="M193:M196 O193:O196 Q193:Q196 S193:S196 U193:U196 W193:W196">
    <cfRule type="containsText" dxfId="744" priority="51" operator="containsText" text="/">
      <formula>NOT(ISERROR(SEARCH("/",M193)))</formula>
    </cfRule>
  </conditionalFormatting>
  <conditionalFormatting sqref="M207:M210 O207:O210 Q207:Q210 S207:S210 U207:U210 W207:W210">
    <cfRule type="containsText" dxfId="741" priority="47" operator="containsText" text="/">
      <formula>NOT(ISERROR(SEARCH("/",M207)))</formula>
    </cfRule>
  </conditionalFormatting>
  <conditionalFormatting sqref="M221:M224 O221:O224 Q221:Q224 S221:S224 U221:U224 W221:W224">
    <cfRule type="containsText" dxfId="739" priority="43" operator="containsText" text="/">
      <formula>NOT(ISERROR(SEARCH("/",M221)))</formula>
    </cfRule>
  </conditionalFormatting>
  <conditionalFormatting sqref="M235:M238 O235:O238 Q235:Q238 S235:S238 U235:U238 W235:W238">
    <cfRule type="containsText" dxfId="737" priority="39" operator="containsText" text="/">
      <formula>NOT(ISERROR(SEARCH("/",M235)))</formula>
    </cfRule>
  </conditionalFormatting>
  <conditionalFormatting sqref="M249:M252 O249:O252 Q249:Q252 S249:S252 U249:U252 W249:W252">
    <cfRule type="containsText" dxfId="735" priority="35" operator="containsText" text="/">
      <formula>NOT(ISERROR(SEARCH("/",M249)))</formula>
    </cfRule>
  </conditionalFormatting>
  <conditionalFormatting sqref="M263:M266 O263:O266 Q263:Q266 S263:S266 U263:U266 W263:W266">
    <cfRule type="containsText" dxfId="733" priority="31" operator="containsText" text="/">
      <formula>NOT(ISERROR(SEARCH("/",M263)))</formula>
    </cfRule>
  </conditionalFormatting>
  <conditionalFormatting sqref="M277:M280 O277:O280 Q277:Q280 S277:S280 U277:U280 W277:W280">
    <cfRule type="containsText" dxfId="731" priority="27" operator="containsText" text="/">
      <formula>NOT(ISERROR(SEARCH("/",M277)))</formula>
    </cfRule>
  </conditionalFormatting>
  <conditionalFormatting sqref="M291:M294 O291:O294 Q291:Q294 S291:S294 U291:U294 W291:W294">
    <cfRule type="containsText" dxfId="730" priority="23" operator="containsText" text="/">
      <formula>NOT(ISERROR(SEARCH("/",M291)))</formula>
    </cfRule>
  </conditionalFormatting>
  <conditionalFormatting sqref="M305:M308 O305:O308 Q305:Q308 S305:S308 U305:U308 W305:W308">
    <cfRule type="containsText" dxfId="728" priority="19" operator="containsText" text="/">
      <formula>NOT(ISERROR(SEARCH("/",M305)))</formula>
    </cfRule>
  </conditionalFormatting>
  <conditionalFormatting sqref="M319:M322 O319:O322 Q319:Q322 S319:S322 U319:U322 W319:W322">
    <cfRule type="containsText" dxfId="725" priority="15" operator="containsText" text="/">
      <formula>NOT(ISERROR(SEARCH("/",M319)))</formula>
    </cfRule>
  </conditionalFormatting>
  <conditionalFormatting sqref="M333:M336 O333:O336 Q333:Q336 S333:S336 U333:U336 W333:W336">
    <cfRule type="containsText" dxfId="724" priority="11" operator="containsText" text="/">
      <formula>NOT(ISERROR(SEARCH("/",M333)))</formula>
    </cfRule>
  </conditionalFormatting>
  <conditionalFormatting sqref="X11:AE22 X25:AE36 X39:AE50 L347:AE358 L361:AE372 L375:AE386 L389:AE400 L403:AE414 L417:AE428 L431:AE442 L445:AE456 L459:AE470 L473:AE484 L487:AE498 L501:AE512 L515:AE526 L529:AE540 L543:AE554 L557:AE568 L571:AE582 L585:AE596 L599:AE610 L613:AE624 L627:AE638 L641:AE652 L655:AE666 L669:AE680 L683:AE694 L697:AE708 L711:AE722 L725:AE736 L739:AE750 L753:AE764 L767:AE778 L781:AE792 L795:AE806 L809:AE820 L823:AE834 L837:AE848 L851:AE862 L865:AE876 L879:AE890 L893:AE904">
    <cfRule type="beginsWith" dxfId="722" priority="93" operator="beginsWith" text="Fruit">
      <formula>LEFT(L11,LEN("Fruit"))="Fruit"</formula>
    </cfRule>
    <cfRule type="beginsWith" dxfId="721" priority="94" operator="beginsWith" text="F">
      <formula>LEFT(L11,LEN("F"))="F"</formula>
    </cfRule>
  </conditionalFormatting>
  <printOptions verticalCentered="1"/>
  <pageMargins left="0" right="0.1" top="0.25" bottom="0.25" header="0" footer="0.17"/>
  <pageSetup paperSize="5" scale="44" fitToHeight="6" orientation="landscape" r:id="rId1"/>
  <headerFooter alignWithMargins="0">
    <oddFooter>&amp;R&amp;Z&amp;F    page &amp;P &amp; of &amp;N</oddFooter>
  </headerFooter>
  <rowBreaks count="5" manualBreakCount="5">
    <brk id="56" max="34" man="1"/>
    <brk id="112" max="34" man="1"/>
    <brk id="168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7CD05CD3-2676-48EE-B1CB-291309FEAA5E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M17:M20 O17:O20 Q17:Q20 S17:S20 U17:U20 W17:W20 M35:M36 O35:O36 Q35:Q36 S35:S36 U35:U36 W35:W36 M47:M50 O47:O50 Q47:Q50 S47:S50 U47:U50 W47:W50 M53:M56 O53:O56 Q53:Q56 S53:S56 U53:U56 W53:W56</xm:sqref>
        </x14:conditionalFormatting>
        <x14:conditionalFormatting xmlns:xm="http://schemas.microsoft.com/office/excel/2006/main">
          <x14:cfRule type="containsText" priority="8" operator="containsText" id="{5AD659FF-2FAF-4B63-BE8E-1B9150FC378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</xm:sqref>
        </x14:conditionalFormatting>
        <x14:conditionalFormatting xmlns:xm="http://schemas.microsoft.com/office/excel/2006/main">
          <x14:cfRule type="containsText" priority="4" operator="containsText" id="{22EB9286-1805-455D-A332-09E9A3B52479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</xm:sqref>
        </x14:conditionalFormatting>
        <x14:conditionalFormatting xmlns:xm="http://schemas.microsoft.com/office/excel/2006/main">
          <x14:cfRule type="containsText" priority="88" operator="containsText" id="{F4296973-E27B-4FE4-881C-BBCEE9724F0D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</xm:sqref>
        </x14:conditionalFormatting>
        <x14:conditionalFormatting xmlns:xm="http://schemas.microsoft.com/office/excel/2006/main">
          <x14:cfRule type="containsText" priority="84" operator="containsText" id="{F407B69E-18C2-4289-99C1-97E64092D06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</xm:sqref>
        </x14:conditionalFormatting>
        <x14:conditionalFormatting xmlns:xm="http://schemas.microsoft.com/office/excel/2006/main">
          <x14:cfRule type="containsText" priority="80" operator="containsText" id="{A075D2C9-8589-474C-AB41-5985BDD07E67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</xm:sqref>
        </x14:conditionalFormatting>
        <x14:conditionalFormatting xmlns:xm="http://schemas.microsoft.com/office/excel/2006/main">
          <x14:cfRule type="containsText" priority="76" operator="containsText" id="{F84F1306-0927-4243-A114-B8AA716D3D4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</xm:sqref>
        </x14:conditionalFormatting>
        <x14:conditionalFormatting xmlns:xm="http://schemas.microsoft.com/office/excel/2006/main">
          <x14:cfRule type="containsText" priority="72" operator="containsText" id="{01B1B37A-46A6-4A35-AF93-745C4AE69FA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</xm:sqref>
        </x14:conditionalFormatting>
        <x14:conditionalFormatting xmlns:xm="http://schemas.microsoft.com/office/excel/2006/main">
          <x14:cfRule type="containsText" priority="68" operator="containsText" id="{0FA6D789-C006-4165-B01A-2AC72C4F478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</xm:sqref>
        </x14:conditionalFormatting>
        <x14:conditionalFormatting xmlns:xm="http://schemas.microsoft.com/office/excel/2006/main">
          <x14:cfRule type="containsText" priority="64" operator="containsText" id="{3689C8CC-A807-447C-BC2A-7CBD9BEDA656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</xm:sqref>
        </x14:conditionalFormatting>
        <x14:conditionalFormatting xmlns:xm="http://schemas.microsoft.com/office/excel/2006/main">
          <x14:cfRule type="containsText" priority="60" operator="containsText" id="{3094FF03-8934-4A88-8BC4-C30BC6219E68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</xm:sqref>
        </x14:conditionalFormatting>
        <x14:conditionalFormatting xmlns:xm="http://schemas.microsoft.com/office/excel/2006/main">
          <x14:cfRule type="containsText" priority="56" operator="containsText" id="{7BE49940-1F7D-4373-88A5-E37A315D1E05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</xm:sqref>
        </x14:conditionalFormatting>
        <x14:conditionalFormatting xmlns:xm="http://schemas.microsoft.com/office/excel/2006/main">
          <x14:cfRule type="containsText" priority="52" operator="containsText" id="{FD1581D8-367E-41D6-8444-F1DE57068931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</xm:sqref>
        </x14:conditionalFormatting>
        <x14:conditionalFormatting xmlns:xm="http://schemas.microsoft.com/office/excel/2006/main">
          <x14:cfRule type="containsText" priority="48" operator="containsText" id="{3069D120-4C12-48A5-A259-F8D890BAED40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</xm:sqref>
        </x14:conditionalFormatting>
        <x14:conditionalFormatting xmlns:xm="http://schemas.microsoft.com/office/excel/2006/main">
          <x14:cfRule type="containsText" priority="44" operator="containsText" id="{6F224A1D-30F6-48AA-B696-4A4A5F854AD9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</xm:sqref>
        </x14:conditionalFormatting>
        <x14:conditionalFormatting xmlns:xm="http://schemas.microsoft.com/office/excel/2006/main">
          <x14:cfRule type="containsText" priority="40" operator="containsText" id="{D44D00D4-E6B2-414C-9626-567F16B94C8A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</xm:sqref>
        </x14:conditionalFormatting>
        <x14:conditionalFormatting xmlns:xm="http://schemas.microsoft.com/office/excel/2006/main">
          <x14:cfRule type="containsText" priority="36" operator="containsText" id="{AF298882-7ADC-4BFF-8A63-490E32D6B644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</xm:sqref>
        </x14:conditionalFormatting>
        <x14:conditionalFormatting xmlns:xm="http://schemas.microsoft.com/office/excel/2006/main">
          <x14:cfRule type="containsText" priority="32" operator="containsText" id="{1E2D2E3F-D201-4079-923A-F0BAE090D50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</xm:sqref>
        </x14:conditionalFormatting>
        <x14:conditionalFormatting xmlns:xm="http://schemas.microsoft.com/office/excel/2006/main">
          <x14:cfRule type="containsText" priority="28" operator="containsText" id="{A66AD144-4162-4536-84F5-6B98F26C292A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</xm:sqref>
        </x14:conditionalFormatting>
        <x14:conditionalFormatting xmlns:xm="http://schemas.microsoft.com/office/excel/2006/main">
          <x14:cfRule type="containsText" priority="24" operator="containsText" id="{030CD572-FF37-4D3D-8232-5A5C33A9F560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</xm:sqref>
        </x14:conditionalFormatting>
        <x14:conditionalFormatting xmlns:xm="http://schemas.microsoft.com/office/excel/2006/main">
          <x14:cfRule type="containsText" priority="20" operator="containsText" id="{9C636D21-B32E-4598-9E6E-454DC37BE236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</xm:sqref>
        </x14:conditionalFormatting>
        <x14:conditionalFormatting xmlns:xm="http://schemas.microsoft.com/office/excel/2006/main">
          <x14:cfRule type="containsText" priority="16" operator="containsText" id="{73F9E85A-B621-428B-9ACD-6D911333EF6E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</xm:sqref>
        </x14:conditionalFormatting>
        <x14:conditionalFormatting xmlns:xm="http://schemas.microsoft.com/office/excel/2006/main">
          <x14:cfRule type="containsText" priority="12" operator="containsText" id="{9A291D79-6A9C-41EE-81C2-15FC1194BA38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BCD1A-3F6D-4A83-AAA5-394B5E50514A}">
  <dimension ref="A1:S220"/>
  <sheetViews>
    <sheetView topLeftCell="E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7.425781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43655</v>
      </c>
      <c r="G4" s="190" t="s">
        <v>412</v>
      </c>
      <c r="H4" s="192" t="s">
        <v>622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190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17.32</v>
      </c>
      <c r="F9" s="168"/>
      <c r="G9" s="168">
        <v>19.100000000000001</v>
      </c>
      <c r="H9" s="167">
        <v>2.82</v>
      </c>
      <c r="I9" s="167"/>
      <c r="J9" s="166"/>
      <c r="K9" s="165">
        <f>d190Mapping!$E$10</f>
        <v>2260.37</v>
      </c>
      <c r="M9" s="8">
        <f t="shared" ref="M9:M32" si="0">SUM(E9,G9,H9,J9)</f>
        <v>39.24</v>
      </c>
      <c r="N9" s="179">
        <f t="shared" ref="N9:N32" si="1">E9/1000*$N$3*10000</f>
        <v>1195.08</v>
      </c>
      <c r="O9" s="179">
        <f t="shared" ref="O9:O32" si="2">G9/1000*$N$3*10000</f>
        <v>1317.9</v>
      </c>
      <c r="P9" s="179">
        <f t="shared" ref="P9:P32" si="3">J9/1000*$N$3*10000</f>
        <v>0</v>
      </c>
      <c r="Q9" s="179">
        <f t="shared" ref="Q9:Q32" si="4">(H9+J9)/1000*$N$3*10000</f>
        <v>194.57999999999998</v>
      </c>
      <c r="R9" s="179">
        <f t="shared" ref="R9:R32" si="5">SUM(N9,O9,Q9)</f>
        <v>2707.56</v>
      </c>
      <c r="S9" s="178">
        <f t="shared" ref="S9:S32" si="6">K9/(100*100)*$N$3</f>
        <v>1.5596553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12.76</v>
      </c>
      <c r="F10" s="161"/>
      <c r="G10" s="161">
        <v>15.06</v>
      </c>
      <c r="H10" s="160">
        <v>2.5499999999999998</v>
      </c>
      <c r="I10" s="160"/>
      <c r="J10" s="159"/>
      <c r="K10" s="158">
        <f>d190Mapping!$E$24</f>
        <v>1470.42</v>
      </c>
      <c r="M10" s="8">
        <f t="shared" si="0"/>
        <v>30.37</v>
      </c>
      <c r="N10" s="179">
        <f t="shared" si="1"/>
        <v>880.44</v>
      </c>
      <c r="O10" s="179">
        <f t="shared" si="2"/>
        <v>1039.1400000000001</v>
      </c>
      <c r="P10" s="179">
        <f t="shared" si="3"/>
        <v>0</v>
      </c>
      <c r="Q10" s="179">
        <f t="shared" si="4"/>
        <v>175.95</v>
      </c>
      <c r="R10" s="179">
        <f t="shared" si="5"/>
        <v>2095.5300000000002</v>
      </c>
      <c r="S10" s="178">
        <f t="shared" si="6"/>
        <v>1.0145898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21.92</v>
      </c>
      <c r="F11" s="161"/>
      <c r="G11" s="181">
        <v>24.58</v>
      </c>
      <c r="H11" s="160">
        <v>5.24</v>
      </c>
      <c r="I11" s="160"/>
      <c r="J11" s="159"/>
      <c r="K11" s="158">
        <f>d190Mapping!$E$38</f>
        <v>3116.92</v>
      </c>
      <c r="M11" s="8">
        <f t="shared" si="0"/>
        <v>51.74</v>
      </c>
      <c r="N11" s="179">
        <f t="shared" si="1"/>
        <v>1512.4800000000002</v>
      </c>
      <c r="O11" s="179">
        <f t="shared" si="2"/>
        <v>1696.02</v>
      </c>
      <c r="P11" s="179">
        <f t="shared" si="3"/>
        <v>0</v>
      </c>
      <c r="Q11" s="179">
        <f t="shared" si="4"/>
        <v>361.56</v>
      </c>
      <c r="R11" s="179">
        <f t="shared" si="5"/>
        <v>3570.06</v>
      </c>
      <c r="S11" s="178">
        <f t="shared" si="6"/>
        <v>2.1506748000000004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29.35</v>
      </c>
      <c r="F12" s="155"/>
      <c r="G12" s="155">
        <v>34.68</v>
      </c>
      <c r="H12" s="154">
        <v>4.0599999999999996</v>
      </c>
      <c r="I12" s="154"/>
      <c r="J12" s="153"/>
      <c r="K12" s="152">
        <f>d190Mapping!$E$52</f>
        <v>4213.53</v>
      </c>
      <c r="M12" s="8">
        <f t="shared" si="0"/>
        <v>68.09</v>
      </c>
      <c r="N12" s="179">
        <f t="shared" si="1"/>
        <v>2025.1500000000003</v>
      </c>
      <c r="O12" s="179">
        <f t="shared" si="2"/>
        <v>2392.9200000000005</v>
      </c>
      <c r="P12" s="179">
        <f t="shared" si="3"/>
        <v>0</v>
      </c>
      <c r="Q12" s="179">
        <f t="shared" si="4"/>
        <v>280.14</v>
      </c>
      <c r="R12" s="179">
        <f t="shared" si="5"/>
        <v>4698.2100000000009</v>
      </c>
      <c r="S12" s="178">
        <f t="shared" si="6"/>
        <v>2.9073357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18.309999999999999</v>
      </c>
      <c r="F13" s="168"/>
      <c r="G13" s="180">
        <v>22.47</v>
      </c>
      <c r="H13" s="167">
        <v>4.37</v>
      </c>
      <c r="I13" s="167"/>
      <c r="J13" s="166"/>
      <c r="K13" s="165">
        <f>d190Mapping!$E$66</f>
        <v>2908.41</v>
      </c>
      <c r="M13" s="8">
        <f t="shared" si="0"/>
        <v>45.15</v>
      </c>
      <c r="N13" s="179">
        <f t="shared" si="1"/>
        <v>1263.3900000000001</v>
      </c>
      <c r="O13" s="179">
        <f t="shared" si="2"/>
        <v>1550.43</v>
      </c>
      <c r="P13" s="179">
        <f t="shared" si="3"/>
        <v>0</v>
      </c>
      <c r="Q13" s="179">
        <f t="shared" si="4"/>
        <v>301.52999999999997</v>
      </c>
      <c r="R13" s="179">
        <f t="shared" si="5"/>
        <v>3115.3500000000004</v>
      </c>
      <c r="S13" s="178">
        <f t="shared" si="6"/>
        <v>2.0068028999999998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27.06</v>
      </c>
      <c r="F14" s="161"/>
      <c r="G14" s="161">
        <v>36.6</v>
      </c>
      <c r="H14" s="160">
        <v>13.06</v>
      </c>
      <c r="I14" s="160"/>
      <c r="J14" s="159"/>
      <c r="K14" s="158">
        <f>d190Mapping!$E$80</f>
        <v>4167.38</v>
      </c>
      <c r="M14" s="8">
        <f t="shared" si="0"/>
        <v>76.72</v>
      </c>
      <c r="N14" s="179">
        <f t="shared" si="1"/>
        <v>1867.1399999999999</v>
      </c>
      <c r="O14" s="179">
        <f t="shared" si="2"/>
        <v>2525.4000000000005</v>
      </c>
      <c r="P14" s="179">
        <f t="shared" si="3"/>
        <v>0</v>
      </c>
      <c r="Q14" s="179">
        <f t="shared" si="4"/>
        <v>901.1400000000001</v>
      </c>
      <c r="R14" s="179">
        <f t="shared" si="5"/>
        <v>5293.6800000000012</v>
      </c>
      <c r="S14" s="178">
        <f t="shared" si="6"/>
        <v>2.8754922000000001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20.62</v>
      </c>
      <c r="F15" s="161"/>
      <c r="G15" s="161">
        <v>19.850000000000001</v>
      </c>
      <c r="H15" s="160">
        <v>5.97</v>
      </c>
      <c r="I15" s="160"/>
      <c r="J15" s="159"/>
      <c r="K15" s="158">
        <f>d190Mapping!$E$94</f>
        <v>2668.77</v>
      </c>
      <c r="M15" s="8">
        <f t="shared" si="0"/>
        <v>46.44</v>
      </c>
      <c r="N15" s="179">
        <f t="shared" si="1"/>
        <v>1422.7800000000002</v>
      </c>
      <c r="O15" s="179">
        <f t="shared" si="2"/>
        <v>1369.6500000000003</v>
      </c>
      <c r="P15" s="179">
        <f t="shared" si="3"/>
        <v>0</v>
      </c>
      <c r="Q15" s="179">
        <f t="shared" si="4"/>
        <v>411.93</v>
      </c>
      <c r="R15" s="179">
        <f t="shared" si="5"/>
        <v>3204.36</v>
      </c>
      <c r="S15" s="178">
        <f t="shared" si="6"/>
        <v>1.8414512999999999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21.24</v>
      </c>
      <c r="F16" s="155"/>
      <c r="G16" s="155">
        <v>23.98</v>
      </c>
      <c r="H16" s="154">
        <v>2.91</v>
      </c>
      <c r="I16" s="154"/>
      <c r="J16" s="153"/>
      <c r="K16" s="152">
        <f>d190Mapping!$E$108</f>
        <v>2979.25</v>
      </c>
      <c r="M16" s="8">
        <f t="shared" si="0"/>
        <v>48.129999999999995</v>
      </c>
      <c r="N16" s="179">
        <f t="shared" si="1"/>
        <v>1465.56</v>
      </c>
      <c r="O16" s="179">
        <f t="shared" si="2"/>
        <v>1654.6200000000003</v>
      </c>
      <c r="P16" s="179">
        <f t="shared" si="3"/>
        <v>0</v>
      </c>
      <c r="Q16" s="179">
        <f t="shared" si="4"/>
        <v>200.79000000000002</v>
      </c>
      <c r="R16" s="179">
        <f t="shared" si="5"/>
        <v>3320.9700000000003</v>
      </c>
      <c r="S16" s="178">
        <f t="shared" si="6"/>
        <v>2.0556825000000001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17.68</v>
      </c>
      <c r="F17" s="168"/>
      <c r="G17" s="168">
        <v>20.74</v>
      </c>
      <c r="H17" s="167">
        <v>2.98</v>
      </c>
      <c r="I17" s="167"/>
      <c r="J17" s="166"/>
      <c r="K17" s="165">
        <f>d190Mapping!$E$122</f>
        <v>2493.23</v>
      </c>
      <c r="M17" s="8">
        <f t="shared" si="0"/>
        <v>41.4</v>
      </c>
      <c r="N17" s="179">
        <f t="shared" si="1"/>
        <v>1219.92</v>
      </c>
      <c r="O17" s="179">
        <f t="shared" si="2"/>
        <v>1431.06</v>
      </c>
      <c r="P17" s="179">
        <f t="shared" si="3"/>
        <v>0</v>
      </c>
      <c r="Q17" s="179">
        <f t="shared" si="4"/>
        <v>205.62</v>
      </c>
      <c r="R17" s="179">
        <f t="shared" si="5"/>
        <v>2856.6</v>
      </c>
      <c r="S17" s="178">
        <f t="shared" si="6"/>
        <v>1.7203287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22.47</v>
      </c>
      <c r="F18" s="161"/>
      <c r="G18" s="161">
        <v>27.56</v>
      </c>
      <c r="H18" s="160">
        <v>7.81</v>
      </c>
      <c r="I18" s="160"/>
      <c r="J18" s="159"/>
      <c r="K18" s="158">
        <f>d190Mapping!$E$136</f>
        <v>3210.89</v>
      </c>
      <c r="M18" s="8">
        <f t="shared" si="0"/>
        <v>57.84</v>
      </c>
      <c r="N18" s="179">
        <f t="shared" si="1"/>
        <v>1550.43</v>
      </c>
      <c r="O18" s="179">
        <f t="shared" si="2"/>
        <v>1901.64</v>
      </c>
      <c r="P18" s="179">
        <f t="shared" si="3"/>
        <v>0</v>
      </c>
      <c r="Q18" s="179">
        <f t="shared" si="4"/>
        <v>538.89</v>
      </c>
      <c r="R18" s="179">
        <f t="shared" si="5"/>
        <v>3990.96</v>
      </c>
      <c r="S18" s="178">
        <f t="shared" si="6"/>
        <v>2.2155141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22.33</v>
      </c>
      <c r="F19" s="161"/>
      <c r="G19" s="161">
        <v>26.54</v>
      </c>
      <c r="H19" s="160">
        <v>13.31</v>
      </c>
      <c r="I19" s="160"/>
      <c r="J19" s="159"/>
      <c r="K19" s="158">
        <f>d190Mapping!$E$150</f>
        <v>3133.46</v>
      </c>
      <c r="M19" s="8">
        <f t="shared" si="0"/>
        <v>62.18</v>
      </c>
      <c r="N19" s="179">
        <f t="shared" si="1"/>
        <v>1540.77</v>
      </c>
      <c r="O19" s="179">
        <f t="shared" si="2"/>
        <v>1831.2599999999998</v>
      </c>
      <c r="P19" s="179">
        <f t="shared" si="3"/>
        <v>0</v>
      </c>
      <c r="Q19" s="179">
        <f t="shared" si="4"/>
        <v>918.39</v>
      </c>
      <c r="R19" s="179">
        <f t="shared" si="5"/>
        <v>4290.42</v>
      </c>
      <c r="S19" s="178">
        <f t="shared" si="6"/>
        <v>2.1620874000000003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20.92</v>
      </c>
      <c r="F20" s="155"/>
      <c r="G20" s="155">
        <v>22.69</v>
      </c>
      <c r="H20" s="154">
        <v>10.01</v>
      </c>
      <c r="I20" s="154"/>
      <c r="J20" s="153"/>
      <c r="K20" s="152">
        <f>d190Mapping!$E$164</f>
        <v>3073.24</v>
      </c>
      <c r="M20" s="8">
        <f t="shared" si="0"/>
        <v>53.62</v>
      </c>
      <c r="N20" s="179">
        <f t="shared" si="1"/>
        <v>1443.48</v>
      </c>
      <c r="O20" s="179">
        <f t="shared" si="2"/>
        <v>1565.6100000000004</v>
      </c>
      <c r="P20" s="179">
        <f t="shared" si="3"/>
        <v>0</v>
      </c>
      <c r="Q20" s="179">
        <f t="shared" si="4"/>
        <v>690.69</v>
      </c>
      <c r="R20" s="179">
        <f t="shared" si="5"/>
        <v>3699.78</v>
      </c>
      <c r="S20" s="178">
        <f t="shared" si="6"/>
        <v>2.1205356000000002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20.8</v>
      </c>
      <c r="F21" s="168"/>
      <c r="G21" s="168">
        <v>23.22</v>
      </c>
      <c r="H21" s="167">
        <v>7.19</v>
      </c>
      <c r="I21" s="167"/>
      <c r="J21" s="166"/>
      <c r="K21" s="165">
        <f>d190Mapping!$E$178</f>
        <v>2847.19</v>
      </c>
      <c r="M21" s="8">
        <f t="shared" si="0"/>
        <v>51.209999999999994</v>
      </c>
      <c r="N21" s="179">
        <f t="shared" si="1"/>
        <v>1435.2</v>
      </c>
      <c r="O21" s="179">
        <f t="shared" si="2"/>
        <v>1602.18</v>
      </c>
      <c r="P21" s="179">
        <f t="shared" si="3"/>
        <v>0</v>
      </c>
      <c r="Q21" s="179">
        <f t="shared" si="4"/>
        <v>496.11</v>
      </c>
      <c r="R21" s="179">
        <f t="shared" si="5"/>
        <v>3533.4900000000002</v>
      </c>
      <c r="S21" s="178">
        <f t="shared" si="6"/>
        <v>1.9645611000000001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15.65</v>
      </c>
      <c r="F22" s="161"/>
      <c r="G22" s="161">
        <v>16.649999999999999</v>
      </c>
      <c r="H22" s="160">
        <v>1.06</v>
      </c>
      <c r="I22" s="160"/>
      <c r="J22" s="159"/>
      <c r="K22" s="158">
        <f>d190Mapping!$E$192</f>
        <v>2440.63</v>
      </c>
      <c r="M22" s="8">
        <f t="shared" si="0"/>
        <v>33.36</v>
      </c>
      <c r="N22" s="179">
        <f t="shared" si="1"/>
        <v>1079.8500000000001</v>
      </c>
      <c r="O22" s="179">
        <f t="shared" si="2"/>
        <v>1148.8499999999999</v>
      </c>
      <c r="P22" s="179">
        <f t="shared" si="3"/>
        <v>0</v>
      </c>
      <c r="Q22" s="179">
        <f t="shared" si="4"/>
        <v>73.14</v>
      </c>
      <c r="R22" s="179">
        <f t="shared" si="5"/>
        <v>2301.8399999999997</v>
      </c>
      <c r="S22" s="178">
        <f t="shared" si="6"/>
        <v>1.6840347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27.48</v>
      </c>
      <c r="F23" s="161"/>
      <c r="G23" s="161">
        <v>32.04</v>
      </c>
      <c r="H23" s="160">
        <v>4.26</v>
      </c>
      <c r="I23" s="160"/>
      <c r="J23" s="159"/>
      <c r="K23" s="158">
        <f>d190Mapping!$E$206</f>
        <v>3655.98</v>
      </c>
      <c r="M23" s="8">
        <f t="shared" si="0"/>
        <v>63.779999999999994</v>
      </c>
      <c r="N23" s="179">
        <f t="shared" si="1"/>
        <v>1896.1200000000001</v>
      </c>
      <c r="O23" s="179">
        <f t="shared" si="2"/>
        <v>2210.7599999999998</v>
      </c>
      <c r="P23" s="179">
        <f t="shared" si="3"/>
        <v>0</v>
      </c>
      <c r="Q23" s="179">
        <f t="shared" si="4"/>
        <v>293.94</v>
      </c>
      <c r="R23" s="179">
        <f t="shared" si="5"/>
        <v>4400.82</v>
      </c>
      <c r="S23" s="178">
        <f t="shared" si="6"/>
        <v>2.5226261999999999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19.2</v>
      </c>
      <c r="F24" s="155"/>
      <c r="G24" s="155">
        <v>22.17</v>
      </c>
      <c r="H24" s="154">
        <v>8.91</v>
      </c>
      <c r="I24" s="154"/>
      <c r="J24" s="153"/>
      <c r="K24" s="152">
        <f>d190Mapping!$E$220</f>
        <v>2830.72</v>
      </c>
      <c r="M24" s="8">
        <f t="shared" si="0"/>
        <v>50.28</v>
      </c>
      <c r="N24" s="179">
        <f t="shared" si="1"/>
        <v>1324.8</v>
      </c>
      <c r="O24" s="179">
        <f t="shared" si="2"/>
        <v>1529.7300000000002</v>
      </c>
      <c r="P24" s="179">
        <f t="shared" si="3"/>
        <v>0</v>
      </c>
      <c r="Q24" s="179">
        <f t="shared" si="4"/>
        <v>614.79</v>
      </c>
      <c r="R24" s="179">
        <f t="shared" si="5"/>
        <v>3469.32</v>
      </c>
      <c r="S24" s="178">
        <f t="shared" si="6"/>
        <v>1.9531968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28.86</v>
      </c>
      <c r="F25" s="168"/>
      <c r="G25" s="168">
        <v>33.31</v>
      </c>
      <c r="H25" s="167">
        <v>6.22</v>
      </c>
      <c r="I25" s="167"/>
      <c r="J25" s="166"/>
      <c r="K25" s="165">
        <f>d190Mapping!$E$234</f>
        <v>3694.92</v>
      </c>
      <c r="M25" s="8">
        <f t="shared" si="0"/>
        <v>68.39</v>
      </c>
      <c r="N25" s="179">
        <f t="shared" si="1"/>
        <v>1991.3400000000001</v>
      </c>
      <c r="O25" s="179">
        <f t="shared" si="2"/>
        <v>2298.3900000000003</v>
      </c>
      <c r="P25" s="179">
        <f t="shared" si="3"/>
        <v>0</v>
      </c>
      <c r="Q25" s="179">
        <f t="shared" si="4"/>
        <v>429.17999999999995</v>
      </c>
      <c r="R25" s="179">
        <f t="shared" si="5"/>
        <v>4718.9100000000008</v>
      </c>
      <c r="S25" s="178">
        <f t="shared" si="6"/>
        <v>2.5494948000000002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28.31</v>
      </c>
      <c r="F26" s="161"/>
      <c r="G26" s="161">
        <v>33.65</v>
      </c>
      <c r="H26" s="160">
        <v>7.38</v>
      </c>
      <c r="I26" s="160"/>
      <c r="J26" s="159"/>
      <c r="K26" s="158">
        <f>d190Mapping!$E$248</f>
        <v>4265.0600000000004</v>
      </c>
      <c r="M26" s="8">
        <f t="shared" si="0"/>
        <v>69.339999999999989</v>
      </c>
      <c r="N26" s="179">
        <f t="shared" si="1"/>
        <v>1953.3899999999999</v>
      </c>
      <c r="O26" s="179">
        <f t="shared" si="2"/>
        <v>2321.85</v>
      </c>
      <c r="P26" s="179">
        <f t="shared" si="3"/>
        <v>0</v>
      </c>
      <c r="Q26" s="179">
        <f t="shared" si="4"/>
        <v>509.22</v>
      </c>
      <c r="R26" s="179">
        <f t="shared" si="5"/>
        <v>4784.46</v>
      </c>
      <c r="S26" s="178">
        <f t="shared" si="6"/>
        <v>2.9428914000000006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27.31</v>
      </c>
      <c r="F27" s="161"/>
      <c r="G27" s="161">
        <v>33.58</v>
      </c>
      <c r="H27" s="160">
        <v>3.73</v>
      </c>
      <c r="I27" s="160"/>
      <c r="J27" s="159"/>
      <c r="K27" s="158">
        <f>d190Mapping!$E$262</f>
        <v>3865.1</v>
      </c>
      <c r="M27" s="8">
        <f t="shared" si="0"/>
        <v>64.62</v>
      </c>
      <c r="N27" s="179">
        <f t="shared" si="1"/>
        <v>1884.3899999999999</v>
      </c>
      <c r="O27" s="179">
        <f t="shared" si="2"/>
        <v>2317.02</v>
      </c>
      <c r="P27" s="179">
        <f t="shared" si="3"/>
        <v>0</v>
      </c>
      <c r="Q27" s="179">
        <f t="shared" si="4"/>
        <v>257.37</v>
      </c>
      <c r="R27" s="179">
        <f t="shared" si="5"/>
        <v>4458.78</v>
      </c>
      <c r="S27" s="178">
        <f t="shared" si="6"/>
        <v>2.666919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15.56</v>
      </c>
      <c r="F28" s="155"/>
      <c r="G28" s="155">
        <v>16.18</v>
      </c>
      <c r="H28" s="154">
        <v>4.5199999999999996</v>
      </c>
      <c r="I28" s="154"/>
      <c r="J28" s="153"/>
      <c r="K28" s="152">
        <f>d190Mapping!$E$276</f>
        <v>1841.54</v>
      </c>
      <c r="M28" s="8">
        <f t="shared" si="0"/>
        <v>36.260000000000005</v>
      </c>
      <c r="N28" s="179">
        <f t="shared" si="1"/>
        <v>1073.6400000000001</v>
      </c>
      <c r="O28" s="179">
        <f t="shared" si="2"/>
        <v>1116.42</v>
      </c>
      <c r="P28" s="179">
        <f t="shared" si="3"/>
        <v>0</v>
      </c>
      <c r="Q28" s="179">
        <f t="shared" si="4"/>
        <v>311.88</v>
      </c>
      <c r="R28" s="179">
        <f t="shared" si="5"/>
        <v>2501.9400000000005</v>
      </c>
      <c r="S28" s="178">
        <f t="shared" si="6"/>
        <v>1.2706625999999999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13.96</v>
      </c>
      <c r="F29" s="168"/>
      <c r="G29" s="168">
        <v>15.91</v>
      </c>
      <c r="H29" s="167">
        <v>10.48</v>
      </c>
      <c r="I29" s="167"/>
      <c r="J29" s="166"/>
      <c r="K29" s="165">
        <f>d190Mapping!$E$290</f>
        <v>1956.77</v>
      </c>
      <c r="M29" s="8">
        <f t="shared" si="0"/>
        <v>40.35</v>
      </c>
      <c r="N29" s="179">
        <f t="shared" si="1"/>
        <v>963.24000000000012</v>
      </c>
      <c r="O29" s="179">
        <f t="shared" si="2"/>
        <v>1097.7900000000002</v>
      </c>
      <c r="P29" s="179">
        <f t="shared" si="3"/>
        <v>0</v>
      </c>
      <c r="Q29" s="179">
        <f t="shared" si="4"/>
        <v>723.12</v>
      </c>
      <c r="R29" s="179">
        <f t="shared" si="5"/>
        <v>2784.15</v>
      </c>
      <c r="S29" s="178">
        <f t="shared" si="6"/>
        <v>1.3501713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17.5</v>
      </c>
      <c r="F30" s="161"/>
      <c r="G30" s="161">
        <v>18.649999999999999</v>
      </c>
      <c r="H30" s="160">
        <v>6.38</v>
      </c>
      <c r="I30" s="160"/>
      <c r="J30" s="159"/>
      <c r="K30" s="158">
        <f>d190Mapping!$E$304</f>
        <v>2376.1</v>
      </c>
      <c r="M30" s="8">
        <f t="shared" si="0"/>
        <v>42.53</v>
      </c>
      <c r="N30" s="179">
        <f t="shared" si="1"/>
        <v>1207.5000000000002</v>
      </c>
      <c r="O30" s="179">
        <f t="shared" si="2"/>
        <v>1286.8499999999999</v>
      </c>
      <c r="P30" s="179">
        <f t="shared" si="3"/>
        <v>0</v>
      </c>
      <c r="Q30" s="179">
        <f t="shared" si="4"/>
        <v>440.22</v>
      </c>
      <c r="R30" s="179">
        <f t="shared" si="5"/>
        <v>2934.5700000000006</v>
      </c>
      <c r="S30" s="178">
        <f t="shared" si="6"/>
        <v>1.6395090000000001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20.85</v>
      </c>
      <c r="F31" s="161"/>
      <c r="G31" s="161">
        <v>21.71</v>
      </c>
      <c r="H31" s="160">
        <v>4.84</v>
      </c>
      <c r="I31" s="160"/>
      <c r="J31" s="159"/>
      <c r="K31" s="158">
        <f>d190Mapping!$E$318</f>
        <v>2757.05</v>
      </c>
      <c r="M31" s="8">
        <f t="shared" si="0"/>
        <v>47.400000000000006</v>
      </c>
      <c r="N31" s="179">
        <f t="shared" si="1"/>
        <v>1438.6500000000003</v>
      </c>
      <c r="O31" s="179">
        <f t="shared" si="2"/>
        <v>1497.9900000000002</v>
      </c>
      <c r="P31" s="179">
        <f t="shared" si="3"/>
        <v>0</v>
      </c>
      <c r="Q31" s="179">
        <f t="shared" si="4"/>
        <v>333.96000000000004</v>
      </c>
      <c r="R31" s="179">
        <f t="shared" si="5"/>
        <v>3270.6000000000004</v>
      </c>
      <c r="S31" s="178">
        <f t="shared" si="6"/>
        <v>1.9023645000000002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24.9</v>
      </c>
      <c r="F32" s="155"/>
      <c r="G32" s="155">
        <v>24.75</v>
      </c>
      <c r="H32" s="154">
        <v>8.2200000000000006</v>
      </c>
      <c r="I32" s="154"/>
      <c r="J32" s="153"/>
      <c r="K32" s="152">
        <f>d190Mapping!$E$332</f>
        <v>2877.8</v>
      </c>
      <c r="M32" s="8">
        <f t="shared" si="0"/>
        <v>57.87</v>
      </c>
      <c r="N32" s="179">
        <f t="shared" si="1"/>
        <v>1718.1</v>
      </c>
      <c r="O32" s="179">
        <f t="shared" si="2"/>
        <v>1707.75</v>
      </c>
      <c r="P32" s="179">
        <f t="shared" si="3"/>
        <v>0</v>
      </c>
      <c r="Q32" s="179">
        <f t="shared" si="4"/>
        <v>567.18000000000006</v>
      </c>
      <c r="R32" s="179">
        <f t="shared" si="5"/>
        <v>3993.0299999999997</v>
      </c>
      <c r="S32" s="178">
        <f t="shared" si="6"/>
        <v>1.9856820000000004</v>
      </c>
    </row>
    <row r="33" spans="1:11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</row>
    <row r="34" spans="1:11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</row>
    <row r="35" spans="1:11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</row>
    <row r="36" spans="1:11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</row>
    <row r="37" spans="1:11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</row>
    <row r="38" spans="1:11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</row>
    <row r="39" spans="1:11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</row>
    <row r="40" spans="1:11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</row>
    <row r="41" spans="1:11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</row>
    <row r="42" spans="1:11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</row>
    <row r="43" spans="1:11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</row>
    <row r="44" spans="1:11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</row>
    <row r="45" spans="1:11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</row>
    <row r="46" spans="1:11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</row>
    <row r="47" spans="1:11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</row>
    <row r="48" spans="1:11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</row>
    <row r="49" spans="1:11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</row>
    <row r="50" spans="1:11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</row>
    <row r="51" spans="1:11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</row>
    <row r="52" spans="1:11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</row>
    <row r="53" spans="1:11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</row>
    <row r="54" spans="1:11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</row>
    <row r="55" spans="1:11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</row>
    <row r="56" spans="1:11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</row>
    <row r="57" spans="1:11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</row>
    <row r="58" spans="1:11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</row>
    <row r="59" spans="1:11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</row>
    <row r="60" spans="1:11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</row>
    <row r="61" spans="1:11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</row>
    <row r="62" spans="1:11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</row>
    <row r="63" spans="1:11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</row>
    <row r="64" spans="1:11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</row>
    <row r="65" spans="1:11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</row>
    <row r="66" spans="1:11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</row>
    <row r="67" spans="1:11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</row>
    <row r="68" spans="1:11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</row>
    <row r="69" spans="1:11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</row>
    <row r="70" spans="1:11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</row>
    <row r="71" spans="1:11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</row>
    <row r="72" spans="1:11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</row>
    <row r="73" spans="1:11">
      <c r="A73" s="150"/>
      <c r="B73" s="151"/>
    </row>
    <row r="74" spans="1:11">
      <c r="A74" s="150"/>
      <c r="B74" s="151"/>
    </row>
    <row r="75" spans="1:11">
      <c r="A75" s="150"/>
      <c r="B75" s="151"/>
    </row>
    <row r="76" spans="1:11">
      <c r="A76" s="150"/>
      <c r="B76" s="151"/>
    </row>
    <row r="77" spans="1:11">
      <c r="A77" s="150"/>
      <c r="B77" s="151"/>
    </row>
    <row r="78" spans="1:11">
      <c r="A78" s="150"/>
      <c r="B78" s="151"/>
    </row>
    <row r="79" spans="1:11">
      <c r="A79" s="150"/>
      <c r="B79" s="151"/>
    </row>
    <row r="80" spans="1:11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3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D256-74D9-49CE-8C70-269375EFDE0B}">
  <dimension ref="A1:BO904"/>
  <sheetViews>
    <sheetView topLeftCell="AQ221" zoomScale="50" zoomScaleNormal="50" zoomScaleSheetLayoutView="25" workbookViewId="0">
      <selection activeCell="BK10" sqref="BK10:BO332"/>
    </sheetView>
  </sheetViews>
  <sheetFormatPr defaultRowHeight="15" outlineLevelRow="1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3.57031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 t="s">
        <v>773</v>
      </c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8.15" customHeight="1" thickTop="1">
      <c r="B4" s="131" t="s">
        <v>373</v>
      </c>
      <c r="C4" s="279">
        <v>43669</v>
      </c>
      <c r="D4" s="280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8.15" customHeight="1">
      <c r="B5" s="131" t="s">
        <v>370</v>
      </c>
      <c r="C5" s="135">
        <v>204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64"/>
      <c r="AI5" s="124"/>
      <c r="AR5" s="132"/>
      <c r="AS5" s="132"/>
    </row>
    <row r="6" spans="1:67" ht="28.15" customHeight="1">
      <c r="B6" s="131" t="s">
        <v>367</v>
      </c>
      <c r="C6" s="7" t="s">
        <v>772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8.15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31"/>
      <c r="AP7" s="232"/>
      <c r="AQ7" s="232"/>
      <c r="AR7" s="232"/>
      <c r="AS7" s="232"/>
      <c r="AT7" s="232"/>
      <c r="AU7" s="232"/>
      <c r="AV7" s="232"/>
      <c r="AW7" s="232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33"/>
      <c r="AP8" s="233"/>
      <c r="AQ8" s="233"/>
      <c r="AR8" s="233"/>
      <c r="AS8" s="233"/>
      <c r="AT8" s="233"/>
      <c r="AU8" s="233"/>
      <c r="AV8" s="233"/>
      <c r="AW8" s="233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29" t="s">
        <v>287</v>
      </c>
      <c r="M9" s="278"/>
      <c r="N9" s="229" t="s">
        <v>286</v>
      </c>
      <c r="O9" s="278"/>
      <c r="P9" s="229" t="s">
        <v>286</v>
      </c>
      <c r="Q9" s="230"/>
      <c r="R9" s="229" t="s">
        <v>286</v>
      </c>
      <c r="S9" s="230"/>
      <c r="T9" s="229" t="s">
        <v>286</v>
      </c>
      <c r="U9" s="230"/>
      <c r="V9" s="229" t="s">
        <v>286</v>
      </c>
      <c r="W9" s="230"/>
      <c r="X9" s="229" t="s">
        <v>286</v>
      </c>
      <c r="Y9" s="278"/>
      <c r="Z9" s="229" t="s">
        <v>286</v>
      </c>
      <c r="AA9" s="230"/>
      <c r="AB9" s="229" t="s">
        <v>286</v>
      </c>
      <c r="AC9" s="230"/>
      <c r="AD9" s="229" t="s">
        <v>286</v>
      </c>
      <c r="AE9" s="230"/>
      <c r="AF9" s="243" t="s">
        <v>285</v>
      </c>
      <c r="AG9" s="230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204</v>
      </c>
      <c r="E10" s="275">
        <v>4735.8900000000003</v>
      </c>
      <c r="F10" s="276"/>
      <c r="G10" s="277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29</v>
      </c>
      <c r="AP10" s="70">
        <f t="shared" si="0"/>
        <v>11</v>
      </c>
      <c r="AQ10" s="69">
        <f t="shared" si="0"/>
        <v>0</v>
      </c>
      <c r="AR10" s="71">
        <f t="shared" si="0"/>
        <v>29</v>
      </c>
      <c r="AS10" s="70">
        <f t="shared" si="0"/>
        <v>3</v>
      </c>
      <c r="AT10" s="69">
        <f t="shared" si="0"/>
        <v>0</v>
      </c>
      <c r="AU10" s="71">
        <f t="shared" si="0"/>
        <v>1</v>
      </c>
      <c r="AV10" s="70">
        <f t="shared" si="0"/>
        <v>0</v>
      </c>
      <c r="AW10" s="69">
        <f t="shared" si="0"/>
        <v>0</v>
      </c>
      <c r="AX10" s="71">
        <f t="shared" si="0"/>
        <v>16</v>
      </c>
      <c r="AY10" s="70">
        <f t="shared" si="0"/>
        <v>1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1</v>
      </c>
      <c r="BG10" s="66">
        <f t="shared" si="0"/>
        <v>0</v>
      </c>
      <c r="BH10" s="65" t="s">
        <v>257</v>
      </c>
      <c r="BK10" s="5">
        <f>SUM(AO10:AQ10)</f>
        <v>40</v>
      </c>
      <c r="BL10" s="5">
        <f>SUM(AR10:AT10,BD10)</f>
        <v>32</v>
      </c>
      <c r="BM10" s="5">
        <f>SUM(AU10:AW10,BE10)</f>
        <v>1</v>
      </c>
      <c r="BN10" s="5">
        <f>SUM(AX10:AZ10,BF10)</f>
        <v>18</v>
      </c>
      <c r="BO10" s="5">
        <f>SUM(BA10:BC10,BG10)</f>
        <v>0</v>
      </c>
    </row>
    <row r="11" spans="1:67" ht="28.15" customHeight="1">
      <c r="A11" s="118"/>
      <c r="B11" s="34"/>
      <c r="C11" s="265">
        <v>1</v>
      </c>
      <c r="D11" s="117"/>
      <c r="E11" s="116"/>
      <c r="F11" s="116"/>
      <c r="G11" s="115"/>
      <c r="H11" s="259" t="s">
        <v>329</v>
      </c>
      <c r="I11" s="269">
        <v>104</v>
      </c>
      <c r="J11" s="269">
        <v>24</v>
      </c>
      <c r="K11" s="269">
        <v>5</v>
      </c>
      <c r="L11" s="48">
        <v>1</v>
      </c>
      <c r="M11" s="47" t="s">
        <v>422</v>
      </c>
      <c r="N11" s="48">
        <v>5</v>
      </c>
      <c r="O11" s="47" t="s">
        <v>771</v>
      </c>
      <c r="P11" s="48">
        <v>9</v>
      </c>
      <c r="Q11" s="47" t="s">
        <v>770</v>
      </c>
      <c r="R11" s="48">
        <v>13</v>
      </c>
      <c r="S11" s="47" t="s">
        <v>501</v>
      </c>
      <c r="T11" s="48">
        <v>17</v>
      </c>
      <c r="U11" s="47" t="s">
        <v>418</v>
      </c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462</v>
      </c>
      <c r="AI11" s="45" t="s">
        <v>513</v>
      </c>
      <c r="AJ11" s="244"/>
      <c r="AK11" s="244"/>
      <c r="AL11" s="44"/>
      <c r="AM11" s="247">
        <f>SUMPRODUCT(LEN($M11:$AE14)-LEN(SUBSTITUTE($M11:$AE14,"/", "")))/2</f>
        <v>5</v>
      </c>
      <c r="AN11" s="300">
        <f>SUMPRODUCT(LEN($M11:$AE14)-LEN(SUBSTITUTE($M11:$AE14,"-", "")))</f>
        <v>0</v>
      </c>
      <c r="AO11" s="247">
        <f>SUMPRODUCT(LEN($M11:$AE14)-LEN(SUBSTITUTE($M11:$AE14,"A", "")))</f>
        <v>29</v>
      </c>
      <c r="AP11" s="240">
        <f>SUMPRODUCT(LEN($AH11:$AH14)-LEN(SUBSTITUTE($AH11:$AH14,"A", "")))</f>
        <v>11</v>
      </c>
      <c r="AQ11" s="237">
        <f>SUMPRODUCT(LEN($AG11:$AG14)-LEN(SUBSTITUTE($AG11:$AG14,"A", "")))</f>
        <v>0</v>
      </c>
      <c r="AR11" s="234">
        <f>SUMPRODUCT(LEN($M11:$AE14)-LEN(SUBSTITUTE($M11:$AE14,"S", "")))</f>
        <v>29</v>
      </c>
      <c r="AS11" s="240">
        <f>SUMPRODUCT(LEN($AH11:$AH14)-LEN(SUBSTITUTE($AH11:$AH14,"S", "")))</f>
        <v>3</v>
      </c>
      <c r="AT11" s="237">
        <f>SUMPRODUCT(LEN($AG11:$AG14)-LEN(SUBSTITUTE($AG11:$AG14,"S", "")))</f>
        <v>0</v>
      </c>
      <c r="AU11" s="234">
        <f>SUMPRODUCT(LEN($M11:$AE14)-LEN(SUBSTITUTE($M11:$AE14,"F", "")))</f>
        <v>1</v>
      </c>
      <c r="AV11" s="240">
        <f>SUMPRODUCT(LEN($AH11:$AH14)-LEN(SUBSTITUTE($AH11:$AH14,"F", "")))</f>
        <v>0</v>
      </c>
      <c r="AW11" s="237">
        <f>SUMPRODUCT(LEN($AG11:$AG14)-LEN(SUBSTITUTE($AG11:$AG14,"F", "")))</f>
        <v>0</v>
      </c>
      <c r="AX11" s="234">
        <f>SUMPRODUCT(LEN($M11:$AE14)-LEN(SUBSTITUTE($M11:$AE14,"G", "")))</f>
        <v>16</v>
      </c>
      <c r="AY11" s="240">
        <f>SUMPRODUCT(LEN($AH11:$AH14)-LEN(SUBSTITUTE($AH11:$AH14,"G", "")))</f>
        <v>1</v>
      </c>
      <c r="AZ11" s="237">
        <f>SUMPRODUCT(LEN($AG11:$AG14)-LEN(SUBSTITUTE($AG11:$AG14,"G", "")))</f>
        <v>0</v>
      </c>
      <c r="BA11" s="234">
        <f>SUMPRODUCT(LEN($M11:$AE14)-LEN(SUBSTITUTE($M11:$AE14,"M", "")))</f>
        <v>0</v>
      </c>
      <c r="BB11" s="240">
        <f>SUMPRODUCT(LEN($AH11:$AH14)-LEN(SUBSTITUTE($AH11:$AH14,"M", "")))</f>
        <v>0</v>
      </c>
      <c r="BC11" s="237">
        <f>SUMPRODUCT(LEN($AG11:$AG14)-LEN(SUBSTITUTE($AG11:$AG14,"M", "")))</f>
        <v>0</v>
      </c>
      <c r="BD11" s="291">
        <f>SUMPRODUCT(LEN($AI11:$AI14)-LEN(SUBSTITUTE($AI11:$AI14,"S", "")))</f>
        <v>0</v>
      </c>
      <c r="BE11" s="294">
        <f>SUMPRODUCT(LEN($AI11:$AI14)-LEN(SUBSTITUTE($AI11:$AI14,"F", "")))</f>
        <v>0</v>
      </c>
      <c r="BF11" s="294">
        <f>SUMPRODUCT(LEN($AI11:$AI14)-LEN(SUBSTITUTE($AI11:$AI14,"G", "")))</f>
        <v>1</v>
      </c>
      <c r="BG11" s="297">
        <f>SUMPRODUCT(LEN($AI11:$AI14)-LEN(SUBSTITUTE($AI11:$AI14,"M", "")))</f>
        <v>0</v>
      </c>
    </row>
    <row r="12" spans="1:67" ht="28.15" customHeight="1" thickBot="1">
      <c r="B12" s="34"/>
      <c r="C12" s="266"/>
      <c r="D12" s="43"/>
      <c r="E12" s="103"/>
      <c r="F12" s="103"/>
      <c r="G12" s="102"/>
      <c r="H12" s="260"/>
      <c r="I12" s="270"/>
      <c r="J12" s="270"/>
      <c r="K12" s="270"/>
      <c r="L12" s="37">
        <v>2</v>
      </c>
      <c r="M12" s="36" t="s">
        <v>769</v>
      </c>
      <c r="N12" s="37">
        <v>6</v>
      </c>
      <c r="O12" s="36" t="s">
        <v>768</v>
      </c>
      <c r="P12" s="37">
        <v>10</v>
      </c>
      <c r="Q12" s="36" t="s">
        <v>767</v>
      </c>
      <c r="R12" s="37">
        <v>14</v>
      </c>
      <c r="S12" s="36" t="s">
        <v>427</v>
      </c>
      <c r="T12" s="37">
        <v>18</v>
      </c>
      <c r="U12" s="36" t="s">
        <v>417</v>
      </c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766</v>
      </c>
      <c r="AI12" s="24"/>
      <c r="AJ12" s="245"/>
      <c r="AK12" s="245"/>
      <c r="AL12" s="23"/>
      <c r="AM12" s="248"/>
      <c r="AN12" s="301"/>
      <c r="AO12" s="248"/>
      <c r="AP12" s="241"/>
      <c r="AQ12" s="238"/>
      <c r="AR12" s="235"/>
      <c r="AS12" s="241"/>
      <c r="AT12" s="238"/>
      <c r="AU12" s="235"/>
      <c r="AV12" s="241"/>
      <c r="AW12" s="238"/>
      <c r="AX12" s="235"/>
      <c r="AY12" s="241"/>
      <c r="AZ12" s="238"/>
      <c r="BA12" s="235"/>
      <c r="BB12" s="241"/>
      <c r="BC12" s="238"/>
      <c r="BD12" s="292"/>
      <c r="BE12" s="295"/>
      <c r="BF12" s="295"/>
      <c r="BG12" s="298"/>
    </row>
    <row r="13" spans="1:67" ht="28.15" customHeight="1">
      <c r="B13" s="34"/>
      <c r="C13" s="267"/>
      <c r="D13" s="33"/>
      <c r="E13" s="101"/>
      <c r="F13" s="101"/>
      <c r="G13" s="100"/>
      <c r="H13" s="257">
        <v>211</v>
      </c>
      <c r="I13" s="271"/>
      <c r="J13" s="271"/>
      <c r="K13" s="271"/>
      <c r="L13" s="27">
        <v>3</v>
      </c>
      <c r="M13" s="26" t="s">
        <v>649</v>
      </c>
      <c r="N13" s="27">
        <v>7</v>
      </c>
      <c r="O13" s="26" t="s">
        <v>469</v>
      </c>
      <c r="P13" s="27">
        <v>11</v>
      </c>
      <c r="Q13" s="26" t="s">
        <v>749</v>
      </c>
      <c r="R13" s="27">
        <v>15</v>
      </c>
      <c r="S13" s="26" t="s">
        <v>427</v>
      </c>
      <c r="T13" s="27">
        <v>19</v>
      </c>
      <c r="U13" s="26" t="s">
        <v>417</v>
      </c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45"/>
      <c r="AK13" s="245"/>
      <c r="AL13" s="23"/>
      <c r="AM13" s="248"/>
      <c r="AN13" s="301"/>
      <c r="AO13" s="248"/>
      <c r="AP13" s="241"/>
      <c r="AQ13" s="238"/>
      <c r="AR13" s="235"/>
      <c r="AS13" s="241"/>
      <c r="AT13" s="238"/>
      <c r="AU13" s="235"/>
      <c r="AV13" s="241"/>
      <c r="AW13" s="238"/>
      <c r="AX13" s="235"/>
      <c r="AY13" s="241"/>
      <c r="AZ13" s="238"/>
      <c r="BA13" s="235"/>
      <c r="BB13" s="241"/>
      <c r="BC13" s="238"/>
      <c r="BD13" s="292"/>
      <c r="BE13" s="295"/>
      <c r="BF13" s="295"/>
      <c r="BG13" s="298"/>
    </row>
    <row r="14" spans="1:67" ht="28.15" customHeight="1" thickBot="1">
      <c r="B14" s="34"/>
      <c r="C14" s="273"/>
      <c r="D14" s="64"/>
      <c r="E14" s="107"/>
      <c r="F14" s="107"/>
      <c r="G14" s="106"/>
      <c r="H14" s="258"/>
      <c r="I14" s="274"/>
      <c r="J14" s="274"/>
      <c r="K14" s="274"/>
      <c r="L14" s="59">
        <v>4</v>
      </c>
      <c r="M14" s="58" t="s">
        <v>673</v>
      </c>
      <c r="N14" s="59">
        <v>8</v>
      </c>
      <c r="O14" s="58" t="s">
        <v>765</v>
      </c>
      <c r="P14" s="59">
        <v>12</v>
      </c>
      <c r="Q14" s="58" t="s">
        <v>764</v>
      </c>
      <c r="R14" s="59">
        <v>16</v>
      </c>
      <c r="S14" s="58" t="s">
        <v>425</v>
      </c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50"/>
      <c r="AK14" s="250"/>
      <c r="AL14" s="55"/>
      <c r="AM14" s="249"/>
      <c r="AN14" s="302"/>
      <c r="AO14" s="249"/>
      <c r="AP14" s="242"/>
      <c r="AQ14" s="239"/>
      <c r="AR14" s="236"/>
      <c r="AS14" s="242"/>
      <c r="AT14" s="239"/>
      <c r="AU14" s="236"/>
      <c r="AV14" s="242"/>
      <c r="AW14" s="239"/>
      <c r="AX14" s="236"/>
      <c r="AY14" s="242"/>
      <c r="AZ14" s="239"/>
      <c r="BA14" s="236"/>
      <c r="BB14" s="242"/>
      <c r="BC14" s="239"/>
      <c r="BD14" s="293"/>
      <c r="BE14" s="296"/>
      <c r="BF14" s="296"/>
      <c r="BG14" s="299"/>
    </row>
    <row r="15" spans="1:67" ht="28.15" hidden="1" customHeight="1">
      <c r="B15" s="34"/>
      <c r="C15" s="265">
        <v>2</v>
      </c>
      <c r="D15" s="54"/>
      <c r="E15" s="105"/>
      <c r="F15" s="114"/>
      <c r="G15" s="104"/>
      <c r="H15" s="259"/>
      <c r="I15" s="269"/>
      <c r="J15" s="269"/>
      <c r="K15" s="269"/>
      <c r="L15" s="229">
        <v>1</v>
      </c>
      <c r="M15" s="278"/>
      <c r="N15" s="229">
        <v>5</v>
      </c>
      <c r="O15" s="278"/>
      <c r="P15" s="229">
        <v>9</v>
      </c>
      <c r="Q15" s="230"/>
      <c r="R15" s="229">
        <v>13</v>
      </c>
      <c r="S15" s="230"/>
      <c r="T15" s="229">
        <v>17</v>
      </c>
      <c r="U15" s="230"/>
      <c r="V15" s="229">
        <v>21</v>
      </c>
      <c r="W15" s="230"/>
      <c r="X15" s="229">
        <v>25</v>
      </c>
      <c r="Y15" s="278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51"/>
      <c r="AK15" s="254"/>
      <c r="AL15" s="44"/>
      <c r="AM15" s="211"/>
      <c r="AN15" s="211"/>
      <c r="AO15" s="247">
        <f>SUMPRODUCT(LEN($M15:$AE18)-LEN(SUBSTITUTE($M15:$AE18,"A", "")))</f>
        <v>0</v>
      </c>
      <c r="AP15" s="240">
        <f>SUMPRODUCT(LEN($AH15:$AH18)-LEN(SUBSTITUTE($AH15:$AH18,"A", "")))</f>
        <v>0</v>
      </c>
      <c r="AQ15" s="237">
        <f>SUMPRODUCT(LEN($AG15:$AG18)-LEN(SUBSTITUTE($AG15:$AG18,"A", "")))</f>
        <v>0</v>
      </c>
      <c r="AR15" s="234">
        <f>SUMPRODUCT(LEN($M15:$AE18)-LEN(SUBSTITUTE($M15:$AE18,"S", "")))</f>
        <v>0</v>
      </c>
      <c r="AS15" s="240">
        <f>SUMPRODUCT(LEN($AH15:$AH18)-LEN(SUBSTITUTE($AH15:$AH18,"S", "")))</f>
        <v>0</v>
      </c>
      <c r="AT15" s="237">
        <f>SUMPRODUCT(LEN($AG15:$AG18)-LEN(SUBSTITUTE($AG15:$AG18,"S", "")))</f>
        <v>0</v>
      </c>
      <c r="AU15" s="234">
        <f>SUMPRODUCT(LEN($M15:$AE18)-LEN(SUBSTITUTE($M15:$AE18,"F", "")))</f>
        <v>0</v>
      </c>
      <c r="AV15" s="240">
        <f>SUMPRODUCT(LEN($AH15:$AH18)-LEN(SUBSTITUTE($AH15:$AH18,"F", "")))</f>
        <v>0</v>
      </c>
      <c r="AW15" s="237">
        <f>SUMPRODUCT(LEN($AG15:$AG18)-LEN(SUBSTITUTE($AG15:$AG18,"F", "")))</f>
        <v>0</v>
      </c>
      <c r="AX15" s="234">
        <f>SUMPRODUCT(LEN($M15:$AE18)-LEN(SUBSTITUTE($M15:$AE18,"G", "")))</f>
        <v>0</v>
      </c>
      <c r="AY15" s="240">
        <f>SUMPRODUCT(LEN($AH15:$AH18)-LEN(SUBSTITUTE($AH15:$AH18,"G", "")))</f>
        <v>0</v>
      </c>
      <c r="AZ15" s="237">
        <f>SUMPRODUCT(LEN($AG15:$AG18)-LEN(SUBSTITUTE($AG15:$AG18,"G", "")))</f>
        <v>0</v>
      </c>
      <c r="BA15" s="234">
        <f>SUMPRODUCT(LEN($M15:$AE18)-LEN(SUBSTITUTE($M15:$AE18,"M", "")))</f>
        <v>0</v>
      </c>
      <c r="BB15" s="240">
        <f>SUMPRODUCT(LEN($AH15:$AH18)-LEN(SUBSTITUTE($AH15:$AH18,"M", "")))</f>
        <v>0</v>
      </c>
      <c r="BC15" s="237">
        <f>SUMPRODUCT(LEN($AG15:$AG18)-LEN(SUBSTITUTE($AG15:$AG18,"M", "")))</f>
        <v>0</v>
      </c>
      <c r="BD15" s="291">
        <f>SUMPRODUCT(LEN($AI15:$AI18)-LEN(SUBSTITUTE($AI15:$AI18,"S", "")))</f>
        <v>0</v>
      </c>
      <c r="BE15" s="294">
        <f>SUMPRODUCT(LEN($AI15:$AI18)-LEN(SUBSTITUTE($AI15:$AI18,"F", "")))</f>
        <v>0</v>
      </c>
      <c r="BF15" s="294">
        <f>SUMPRODUCT(LEN($AI15:$AI18)-LEN(SUBSTITUTE($AI15:$AI18,"G", "")))</f>
        <v>0</v>
      </c>
      <c r="BG15" s="297">
        <f>SUMPRODUCT(LEN($AI15:$AI18)-LEN(SUBSTITUTE($AI15:$AI18,"M", "")))</f>
        <v>0</v>
      </c>
    </row>
    <row r="16" spans="1:67" ht="28.15" hidden="1" customHeight="1" thickBot="1">
      <c r="B16" s="34"/>
      <c r="C16" s="266"/>
      <c r="D16" s="43"/>
      <c r="E16" s="103"/>
      <c r="F16" s="113"/>
      <c r="G16" s="112" t="s">
        <v>360</v>
      </c>
      <c r="H16" s="260"/>
      <c r="I16" s="270"/>
      <c r="J16" s="270"/>
      <c r="K16" s="270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52"/>
      <c r="AK16" s="255"/>
      <c r="AL16" s="23"/>
      <c r="AM16" s="211"/>
      <c r="AN16" s="211"/>
      <c r="AO16" s="248"/>
      <c r="AP16" s="241"/>
      <c r="AQ16" s="238"/>
      <c r="AR16" s="235"/>
      <c r="AS16" s="241"/>
      <c r="AT16" s="238"/>
      <c r="AU16" s="235"/>
      <c r="AV16" s="241"/>
      <c r="AW16" s="238"/>
      <c r="AX16" s="235"/>
      <c r="AY16" s="241"/>
      <c r="AZ16" s="238"/>
      <c r="BA16" s="235"/>
      <c r="BB16" s="241"/>
      <c r="BC16" s="238"/>
      <c r="BD16" s="292"/>
      <c r="BE16" s="295"/>
      <c r="BF16" s="295"/>
      <c r="BG16" s="298"/>
    </row>
    <row r="17" spans="2:67" ht="28.15" hidden="1" customHeight="1">
      <c r="B17" s="34"/>
      <c r="C17" s="267"/>
      <c r="D17" s="33"/>
      <c r="E17" s="101"/>
      <c r="F17" s="111"/>
      <c r="G17" s="110" t="s">
        <v>359</v>
      </c>
      <c r="H17" s="257"/>
      <c r="I17" s="271"/>
      <c r="J17" s="271"/>
      <c r="K17" s="271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52"/>
      <c r="AK17" s="255"/>
      <c r="AL17" s="23"/>
      <c r="AM17" s="211"/>
      <c r="AN17" s="211"/>
      <c r="AO17" s="248"/>
      <c r="AP17" s="241"/>
      <c r="AQ17" s="238"/>
      <c r="AR17" s="235"/>
      <c r="AS17" s="241"/>
      <c r="AT17" s="238"/>
      <c r="AU17" s="235"/>
      <c r="AV17" s="241"/>
      <c r="AW17" s="238"/>
      <c r="AX17" s="235"/>
      <c r="AY17" s="241"/>
      <c r="AZ17" s="238"/>
      <c r="BA17" s="235"/>
      <c r="BB17" s="241"/>
      <c r="BC17" s="238"/>
      <c r="BD17" s="292"/>
      <c r="BE17" s="295"/>
      <c r="BF17" s="295"/>
      <c r="BG17" s="298"/>
    </row>
    <row r="18" spans="2:67" ht="28.15" hidden="1" customHeight="1" thickBot="1">
      <c r="B18" s="34"/>
      <c r="C18" s="273"/>
      <c r="D18" s="64"/>
      <c r="E18" s="107"/>
      <c r="F18" s="107"/>
      <c r="G18" s="106"/>
      <c r="H18" s="258"/>
      <c r="I18" s="274"/>
      <c r="J18" s="274"/>
      <c r="K18" s="274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53"/>
      <c r="AK18" s="256"/>
      <c r="AL18" s="55"/>
      <c r="AM18" s="211"/>
      <c r="AN18" s="211"/>
      <c r="AO18" s="249"/>
      <c r="AP18" s="242"/>
      <c r="AQ18" s="239"/>
      <c r="AR18" s="236"/>
      <c r="AS18" s="242"/>
      <c r="AT18" s="239"/>
      <c r="AU18" s="236"/>
      <c r="AV18" s="242"/>
      <c r="AW18" s="239"/>
      <c r="AX18" s="236"/>
      <c r="AY18" s="242"/>
      <c r="AZ18" s="239"/>
      <c r="BA18" s="236"/>
      <c r="BB18" s="242"/>
      <c r="BC18" s="239"/>
      <c r="BD18" s="293"/>
      <c r="BE18" s="296"/>
      <c r="BF18" s="296"/>
      <c r="BG18" s="299"/>
    </row>
    <row r="19" spans="2:67" ht="28.15" hidden="1" customHeight="1">
      <c r="B19" s="34"/>
      <c r="C19" s="265">
        <v>3</v>
      </c>
      <c r="D19" s="54"/>
      <c r="E19" s="105"/>
      <c r="F19" s="105"/>
      <c r="G19" s="104"/>
      <c r="H19" s="259"/>
      <c r="I19" s="269"/>
      <c r="J19" s="269"/>
      <c r="K19" s="269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44"/>
      <c r="AK19" s="244"/>
      <c r="AL19" s="44"/>
      <c r="AM19" s="211"/>
      <c r="AN19" s="211"/>
      <c r="AO19" s="247">
        <f>SUMPRODUCT(LEN($M19:$AE22)-LEN(SUBSTITUTE($M19:$AE22,"A", "")))</f>
        <v>0</v>
      </c>
      <c r="AP19" s="240">
        <f>SUMPRODUCT(LEN($AH19:$AH22)-LEN(SUBSTITUTE($AH19:$AH22,"A", "")))</f>
        <v>0</v>
      </c>
      <c r="AQ19" s="237">
        <f>SUMPRODUCT(LEN($AG19:$AG22)-LEN(SUBSTITUTE($AG19:$AG22,"A", "")))</f>
        <v>0</v>
      </c>
      <c r="AR19" s="234">
        <f>SUMPRODUCT(LEN($M19:$AE22)-LEN(SUBSTITUTE($M19:$AE22,"S", "")))</f>
        <v>0</v>
      </c>
      <c r="AS19" s="240">
        <f>SUMPRODUCT(LEN($AH19:$AH22)-LEN(SUBSTITUTE($AH19:$AH22,"S", "")))</f>
        <v>0</v>
      </c>
      <c r="AT19" s="237">
        <f>SUMPRODUCT(LEN($AG19:$AG22)-LEN(SUBSTITUTE($AG19:$AG22,"S", "")))</f>
        <v>0</v>
      </c>
      <c r="AU19" s="234">
        <f>SUMPRODUCT(LEN($M19:$AE22)-LEN(SUBSTITUTE($M19:$AE22,"F", "")))</f>
        <v>0</v>
      </c>
      <c r="AV19" s="240">
        <f>SUMPRODUCT(LEN($AH19:$AH22)-LEN(SUBSTITUTE($AH19:$AH22,"F", "")))</f>
        <v>0</v>
      </c>
      <c r="AW19" s="237">
        <f>SUMPRODUCT(LEN($AG19:$AG22)-LEN(SUBSTITUTE($AG19:$AG22,"F", "")))</f>
        <v>0</v>
      </c>
      <c r="AX19" s="234">
        <f>SUMPRODUCT(LEN($M19:$AE22)-LEN(SUBSTITUTE($M19:$AE22,"G", "")))</f>
        <v>0</v>
      </c>
      <c r="AY19" s="240">
        <f>SUMPRODUCT(LEN($AH19:$AH22)-LEN(SUBSTITUTE($AH19:$AH22,"G", "")))</f>
        <v>0</v>
      </c>
      <c r="AZ19" s="237">
        <f>SUMPRODUCT(LEN($AG19:$AG22)-LEN(SUBSTITUTE($AG19:$AG22,"G", "")))</f>
        <v>0</v>
      </c>
      <c r="BA19" s="234">
        <f>SUMPRODUCT(LEN($M19:$AE22)-LEN(SUBSTITUTE($M19:$AE22,"M", "")))</f>
        <v>0</v>
      </c>
      <c r="BB19" s="240">
        <f>SUMPRODUCT(LEN($AH19:$AH22)-LEN(SUBSTITUTE($AH19:$AH22,"M", "")))</f>
        <v>0</v>
      </c>
      <c r="BC19" s="237">
        <f>SUMPRODUCT(LEN($AG19:$AG22)-LEN(SUBSTITUTE($AG19:$AG22,"M", "")))</f>
        <v>0</v>
      </c>
      <c r="BD19" s="291">
        <f>SUMPRODUCT(LEN($AI19:$AI22)-LEN(SUBSTITUTE($AI19:$AI22,"S", "")))</f>
        <v>0</v>
      </c>
      <c r="BE19" s="294">
        <f>SUMPRODUCT(LEN($AI19:$AI22)-LEN(SUBSTITUTE($AI19:$AI22,"F", "")))</f>
        <v>0</v>
      </c>
      <c r="BF19" s="294">
        <f>SUMPRODUCT(LEN($AI19:$AI22)-LEN(SUBSTITUTE($AI19:$AI22,"G", "")))</f>
        <v>0</v>
      </c>
      <c r="BG19" s="297">
        <f>SUMPRODUCT(LEN($AI19:$AI22)-LEN(SUBSTITUTE($AI19:$AI22,"M", "")))</f>
        <v>0</v>
      </c>
    </row>
    <row r="20" spans="2:67" ht="28.15" hidden="1" customHeight="1" thickBot="1">
      <c r="B20" s="34"/>
      <c r="C20" s="266"/>
      <c r="D20" s="43"/>
      <c r="E20" s="103"/>
      <c r="F20" s="103"/>
      <c r="G20" s="102"/>
      <c r="H20" s="260"/>
      <c r="I20" s="270"/>
      <c r="J20" s="270"/>
      <c r="K20" s="270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45"/>
      <c r="AK20" s="245"/>
      <c r="AL20" s="23"/>
      <c r="AM20" s="211"/>
      <c r="AN20" s="211"/>
      <c r="AO20" s="248"/>
      <c r="AP20" s="241"/>
      <c r="AQ20" s="238"/>
      <c r="AR20" s="235"/>
      <c r="AS20" s="241"/>
      <c r="AT20" s="238"/>
      <c r="AU20" s="235"/>
      <c r="AV20" s="241"/>
      <c r="AW20" s="238"/>
      <c r="AX20" s="235"/>
      <c r="AY20" s="241"/>
      <c r="AZ20" s="238"/>
      <c r="BA20" s="235"/>
      <c r="BB20" s="241"/>
      <c r="BC20" s="238"/>
      <c r="BD20" s="292"/>
      <c r="BE20" s="295"/>
      <c r="BF20" s="295"/>
      <c r="BG20" s="298"/>
    </row>
    <row r="21" spans="2:67" ht="28.15" hidden="1" customHeight="1">
      <c r="B21" s="34"/>
      <c r="C21" s="267"/>
      <c r="D21" s="33"/>
      <c r="E21" s="101"/>
      <c r="F21" s="101"/>
      <c r="G21" s="100"/>
      <c r="H21" s="257"/>
      <c r="I21" s="271"/>
      <c r="J21" s="271"/>
      <c r="K21" s="271"/>
      <c r="L21" s="229">
        <v>3</v>
      </c>
      <c r="M21" s="278"/>
      <c r="N21" s="229">
        <v>7</v>
      </c>
      <c r="O21" s="278"/>
      <c r="P21" s="229">
        <v>11</v>
      </c>
      <c r="Q21" s="230"/>
      <c r="R21" s="229">
        <v>15</v>
      </c>
      <c r="S21" s="230"/>
      <c r="T21" s="229">
        <v>19</v>
      </c>
      <c r="U21" s="230"/>
      <c r="V21" s="229">
        <v>23</v>
      </c>
      <c r="W21" s="230"/>
      <c r="X21" s="229">
        <v>27</v>
      </c>
      <c r="Y21" s="278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45"/>
      <c r="AK21" s="245"/>
      <c r="AL21" s="23"/>
      <c r="AM21" s="211"/>
      <c r="AN21" s="211"/>
      <c r="AO21" s="248"/>
      <c r="AP21" s="241"/>
      <c r="AQ21" s="238"/>
      <c r="AR21" s="235"/>
      <c r="AS21" s="241"/>
      <c r="AT21" s="238"/>
      <c r="AU21" s="235"/>
      <c r="AV21" s="241"/>
      <c r="AW21" s="238"/>
      <c r="AX21" s="235"/>
      <c r="AY21" s="241"/>
      <c r="AZ21" s="238"/>
      <c r="BA21" s="235"/>
      <c r="BB21" s="241"/>
      <c r="BC21" s="238"/>
      <c r="BD21" s="292"/>
      <c r="BE21" s="295"/>
      <c r="BF21" s="295"/>
      <c r="BG21" s="298"/>
    </row>
    <row r="22" spans="2:67" ht="28.15" hidden="1" customHeight="1" thickBot="1">
      <c r="B22" s="22"/>
      <c r="C22" s="268"/>
      <c r="D22" s="21"/>
      <c r="E22" s="20"/>
      <c r="F22" s="20"/>
      <c r="G22" s="19"/>
      <c r="H22" s="258"/>
      <c r="I22" s="272"/>
      <c r="J22" s="272"/>
      <c r="K22" s="272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46"/>
      <c r="AK22" s="246"/>
      <c r="AL22" s="11"/>
      <c r="AM22" s="211"/>
      <c r="AN22" s="211"/>
      <c r="AO22" s="249"/>
      <c r="AP22" s="242"/>
      <c r="AQ22" s="239"/>
      <c r="AR22" s="236"/>
      <c r="AS22" s="242"/>
      <c r="AT22" s="239"/>
      <c r="AU22" s="236"/>
      <c r="AV22" s="242"/>
      <c r="AW22" s="239"/>
      <c r="AX22" s="236"/>
      <c r="AY22" s="242"/>
      <c r="AZ22" s="239"/>
      <c r="BA22" s="236"/>
      <c r="BB22" s="242"/>
      <c r="BC22" s="239"/>
      <c r="BD22" s="293"/>
      <c r="BE22" s="296"/>
      <c r="BF22" s="296"/>
      <c r="BG22" s="299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29" t="s">
        <v>287</v>
      </c>
      <c r="M23" s="278"/>
      <c r="N23" s="229" t="s">
        <v>286</v>
      </c>
      <c r="O23" s="278"/>
      <c r="P23" s="229" t="s">
        <v>286</v>
      </c>
      <c r="Q23" s="230"/>
      <c r="R23" s="229" t="s">
        <v>286</v>
      </c>
      <c r="S23" s="230"/>
      <c r="T23" s="229" t="s">
        <v>286</v>
      </c>
      <c r="U23" s="230"/>
      <c r="V23" s="229" t="s">
        <v>286</v>
      </c>
      <c r="W23" s="230"/>
      <c r="X23" s="229" t="s">
        <v>286</v>
      </c>
      <c r="Y23" s="278"/>
      <c r="Z23" s="229" t="s">
        <v>286</v>
      </c>
      <c r="AA23" s="230"/>
      <c r="AB23" s="229" t="s">
        <v>286</v>
      </c>
      <c r="AC23" s="230"/>
      <c r="AD23" s="229" t="s">
        <v>286</v>
      </c>
      <c r="AE23" s="230"/>
      <c r="AF23" s="243" t="s">
        <v>285</v>
      </c>
      <c r="AG23" s="230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204</v>
      </c>
      <c r="E24" s="275">
        <v>3430.32</v>
      </c>
      <c r="F24" s="276"/>
      <c r="G24" s="277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30</v>
      </c>
      <c r="AP24" s="70">
        <f t="shared" si="1"/>
        <v>11</v>
      </c>
      <c r="AQ24" s="69">
        <f t="shared" si="1"/>
        <v>0</v>
      </c>
      <c r="AR24" s="71">
        <f t="shared" si="1"/>
        <v>12</v>
      </c>
      <c r="AS24" s="70">
        <f t="shared" si="1"/>
        <v>1</v>
      </c>
      <c r="AT24" s="69">
        <f t="shared" si="1"/>
        <v>1</v>
      </c>
      <c r="AU24" s="71">
        <f t="shared" si="1"/>
        <v>1</v>
      </c>
      <c r="AV24" s="70">
        <f t="shared" si="1"/>
        <v>1</v>
      </c>
      <c r="AW24" s="69">
        <f t="shared" si="1"/>
        <v>0</v>
      </c>
      <c r="AX24" s="71">
        <f t="shared" si="1"/>
        <v>9</v>
      </c>
      <c r="AY24" s="70">
        <f t="shared" si="1"/>
        <v>9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41</v>
      </c>
      <c r="BL24" s="5">
        <f>SUM(AR24:AT24,BD24)</f>
        <v>14</v>
      </c>
      <c r="BM24" s="5">
        <f>SUM(AU24:AW24,BE24)</f>
        <v>2</v>
      </c>
      <c r="BN24" s="5">
        <f>SUM(AX24:AZ24,BF24)</f>
        <v>18</v>
      </c>
      <c r="BO24" s="5">
        <f>SUM(BA24:BC24,BG24)</f>
        <v>0</v>
      </c>
    </row>
    <row r="25" spans="2:67" ht="28.15" customHeight="1">
      <c r="B25" s="34"/>
      <c r="C25" s="265">
        <v>1</v>
      </c>
      <c r="D25" s="54"/>
      <c r="E25" s="105"/>
      <c r="F25" s="105"/>
      <c r="G25" s="104"/>
      <c r="H25" s="259" t="s">
        <v>329</v>
      </c>
      <c r="I25" s="269">
        <v>85</v>
      </c>
      <c r="J25" s="269">
        <v>21</v>
      </c>
      <c r="K25" s="269">
        <v>4</v>
      </c>
      <c r="L25" s="48">
        <v>1</v>
      </c>
      <c r="M25" s="47" t="s">
        <v>763</v>
      </c>
      <c r="N25" s="48">
        <v>5</v>
      </c>
      <c r="O25" s="47" t="s">
        <v>449</v>
      </c>
      <c r="P25" s="48">
        <v>9</v>
      </c>
      <c r="Q25" s="218" t="s">
        <v>762</v>
      </c>
      <c r="R25" s="48">
        <v>13</v>
      </c>
      <c r="S25" s="47" t="s">
        <v>424</v>
      </c>
      <c r="T25" s="48">
        <v>17</v>
      </c>
      <c r="U25" s="47" t="s">
        <v>417</v>
      </c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>
        <v>18</v>
      </c>
      <c r="AG25" s="47" t="s">
        <v>417</v>
      </c>
      <c r="AH25" s="46" t="s">
        <v>761</v>
      </c>
      <c r="AI25" s="45"/>
      <c r="AJ25" s="244"/>
      <c r="AK25" s="244"/>
      <c r="AL25" s="44"/>
      <c r="AM25" s="247">
        <f>SUMPRODUCT(LEN($M25:$AE28)-LEN(SUBSTITUTE($M25:$AE28,"/", "")))/2</f>
        <v>2</v>
      </c>
      <c r="AN25" s="300">
        <f>SUMPRODUCT(LEN($M25:$AE28)-LEN(SUBSTITUTE($M25:$AE28,"-", "")))</f>
        <v>2</v>
      </c>
      <c r="AO25" s="247">
        <f>SUMPRODUCT(LEN($M25:$AE28)-LEN(SUBSTITUTE($M25:$AE28,"A", "")))</f>
        <v>30</v>
      </c>
      <c r="AP25" s="240">
        <f>SUMPRODUCT(LEN($AH25:$AH28)-LEN(SUBSTITUTE($AH25:$AH28,"A", "")))</f>
        <v>11</v>
      </c>
      <c r="AQ25" s="237">
        <f>SUMPRODUCT(LEN($AG25:$AG28)-LEN(SUBSTITUTE($AG25:$AG28,"A", "")))</f>
        <v>0</v>
      </c>
      <c r="AR25" s="234">
        <f>SUMPRODUCT(LEN($M25:$AE28)-LEN(SUBSTITUTE($M25:$AE28,"S", "")))</f>
        <v>12</v>
      </c>
      <c r="AS25" s="240">
        <f>SUMPRODUCT(LEN($AH25:$AH28)-LEN(SUBSTITUTE($AH25:$AH28,"S", "")))</f>
        <v>1</v>
      </c>
      <c r="AT25" s="237">
        <f>SUMPRODUCT(LEN($AG25:$AG28)-LEN(SUBSTITUTE($AG25:$AG28,"S", "")))</f>
        <v>1</v>
      </c>
      <c r="AU25" s="234">
        <f>SUMPRODUCT(LEN($M25:$AE28)-LEN(SUBSTITUTE($M25:$AE28,"F", "")))</f>
        <v>1</v>
      </c>
      <c r="AV25" s="240">
        <f>SUMPRODUCT(LEN($AH25:$AH28)-LEN(SUBSTITUTE($AH25:$AH28,"F", "")))</f>
        <v>1</v>
      </c>
      <c r="AW25" s="237">
        <f>SUMPRODUCT(LEN($AG25:$AG28)-LEN(SUBSTITUTE($AG25:$AG28,"F", "")))</f>
        <v>0</v>
      </c>
      <c r="AX25" s="234">
        <f>SUMPRODUCT(LEN($M25:$AE28)-LEN(SUBSTITUTE($M25:$AE28,"G", "")))</f>
        <v>9</v>
      </c>
      <c r="AY25" s="240">
        <f>SUMPRODUCT(LEN($AH25:$AH28)-LEN(SUBSTITUTE($AH25:$AH28,"G", "")))</f>
        <v>9</v>
      </c>
      <c r="AZ25" s="237">
        <f>SUMPRODUCT(LEN($AG25:$AG28)-LEN(SUBSTITUTE($AG25:$AG28,"G", "")))</f>
        <v>0</v>
      </c>
      <c r="BA25" s="234">
        <f>SUMPRODUCT(LEN($M25:$AE28)-LEN(SUBSTITUTE($M25:$AE28,"M", "")))</f>
        <v>0</v>
      </c>
      <c r="BB25" s="240">
        <f>SUMPRODUCT(LEN($AH25:$AH28)-LEN(SUBSTITUTE($AH25:$AH28,"M", "")))</f>
        <v>0</v>
      </c>
      <c r="BC25" s="237">
        <f>SUMPRODUCT(LEN($AG25:$AG28)-LEN(SUBSTITUTE($AG25:$AG28,"M", "")))</f>
        <v>0</v>
      </c>
      <c r="BD25" s="291">
        <f>SUMPRODUCT(LEN($AI25:$AI28)-LEN(SUBSTITUTE($AI25:$AI28,"S", "")))</f>
        <v>0</v>
      </c>
      <c r="BE25" s="294">
        <f>SUMPRODUCT(LEN($AI25:$AI28)-LEN(SUBSTITUTE($AI25:$AI28,"F", "")))</f>
        <v>0</v>
      </c>
      <c r="BF25" s="294">
        <f>SUMPRODUCT(LEN($AI25:$AI28)-LEN(SUBSTITUTE($AI25:$AI28,"G", "")))</f>
        <v>0</v>
      </c>
      <c r="BG25" s="297">
        <f>SUMPRODUCT(LEN($AI25:$AI28)-LEN(SUBSTITUTE($AI25:$AI28,"M", "")))</f>
        <v>0</v>
      </c>
    </row>
    <row r="26" spans="2:67" ht="28.15" customHeight="1" thickBot="1">
      <c r="B26" s="34"/>
      <c r="C26" s="266"/>
      <c r="D26" s="43"/>
      <c r="E26" s="103"/>
      <c r="F26" s="103"/>
      <c r="G26" s="102"/>
      <c r="H26" s="260"/>
      <c r="I26" s="270"/>
      <c r="J26" s="270"/>
      <c r="K26" s="270"/>
      <c r="L26" s="37">
        <v>2</v>
      </c>
      <c r="M26" s="36" t="s">
        <v>422</v>
      </c>
      <c r="N26" s="37">
        <v>6</v>
      </c>
      <c r="O26" s="36" t="s">
        <v>760</v>
      </c>
      <c r="P26" s="37">
        <v>10</v>
      </c>
      <c r="Q26" s="36" t="s">
        <v>759</v>
      </c>
      <c r="R26" s="37">
        <v>14</v>
      </c>
      <c r="S26" s="36" t="s">
        <v>445</v>
      </c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 t="s">
        <v>758</v>
      </c>
      <c r="AI26" s="24"/>
      <c r="AJ26" s="245"/>
      <c r="AK26" s="245"/>
      <c r="AL26" s="23"/>
      <c r="AM26" s="248"/>
      <c r="AN26" s="301"/>
      <c r="AO26" s="248"/>
      <c r="AP26" s="241"/>
      <c r="AQ26" s="238"/>
      <c r="AR26" s="235"/>
      <c r="AS26" s="241"/>
      <c r="AT26" s="238"/>
      <c r="AU26" s="235"/>
      <c r="AV26" s="241"/>
      <c r="AW26" s="238"/>
      <c r="AX26" s="235"/>
      <c r="AY26" s="241"/>
      <c r="AZ26" s="238"/>
      <c r="BA26" s="235"/>
      <c r="BB26" s="241"/>
      <c r="BC26" s="238"/>
      <c r="BD26" s="292"/>
      <c r="BE26" s="295"/>
      <c r="BF26" s="295"/>
      <c r="BG26" s="298"/>
    </row>
    <row r="27" spans="2:67" ht="28.15" customHeight="1">
      <c r="B27" s="34"/>
      <c r="C27" s="267"/>
      <c r="D27" s="33"/>
      <c r="E27" s="101"/>
      <c r="F27" s="101"/>
      <c r="G27" s="100"/>
      <c r="H27" s="257">
        <v>211</v>
      </c>
      <c r="I27" s="271"/>
      <c r="J27" s="271"/>
      <c r="K27" s="271"/>
      <c r="L27" s="27">
        <v>3</v>
      </c>
      <c r="M27" s="26" t="s">
        <v>757</v>
      </c>
      <c r="N27" s="27">
        <v>7</v>
      </c>
      <c r="O27" s="26" t="s">
        <v>756</v>
      </c>
      <c r="P27" s="27">
        <v>11</v>
      </c>
      <c r="Q27" s="26" t="s">
        <v>454</v>
      </c>
      <c r="R27" s="27">
        <v>15</v>
      </c>
      <c r="S27" s="26" t="s">
        <v>417</v>
      </c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 t="s">
        <v>755</v>
      </c>
      <c r="AI27" s="24"/>
      <c r="AJ27" s="245"/>
      <c r="AK27" s="245"/>
      <c r="AL27" s="23"/>
      <c r="AM27" s="248"/>
      <c r="AN27" s="301"/>
      <c r="AO27" s="248"/>
      <c r="AP27" s="241"/>
      <c r="AQ27" s="238"/>
      <c r="AR27" s="235"/>
      <c r="AS27" s="241"/>
      <c r="AT27" s="238"/>
      <c r="AU27" s="235"/>
      <c r="AV27" s="241"/>
      <c r="AW27" s="238"/>
      <c r="AX27" s="235"/>
      <c r="AY27" s="241"/>
      <c r="AZ27" s="238"/>
      <c r="BA27" s="235"/>
      <c r="BB27" s="241"/>
      <c r="BC27" s="238"/>
      <c r="BD27" s="292"/>
      <c r="BE27" s="295"/>
      <c r="BF27" s="295"/>
      <c r="BG27" s="298"/>
    </row>
    <row r="28" spans="2:67" ht="28.15" customHeight="1" thickBot="1">
      <c r="B28" s="34"/>
      <c r="C28" s="273"/>
      <c r="D28" s="64"/>
      <c r="E28" s="107"/>
      <c r="F28" s="107"/>
      <c r="G28" s="106"/>
      <c r="H28" s="258"/>
      <c r="I28" s="274"/>
      <c r="J28" s="274"/>
      <c r="K28" s="274"/>
      <c r="L28" s="59">
        <v>4</v>
      </c>
      <c r="M28" s="58" t="s">
        <v>754</v>
      </c>
      <c r="N28" s="59">
        <v>8</v>
      </c>
      <c r="O28" s="58" t="s">
        <v>462</v>
      </c>
      <c r="P28" s="59">
        <v>12</v>
      </c>
      <c r="Q28" s="58" t="s">
        <v>599</v>
      </c>
      <c r="R28" s="59">
        <v>16</v>
      </c>
      <c r="S28" s="58" t="s">
        <v>417</v>
      </c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 t="s">
        <v>753</v>
      </c>
      <c r="AI28" s="56"/>
      <c r="AJ28" s="250"/>
      <c r="AK28" s="250"/>
      <c r="AL28" s="55"/>
      <c r="AM28" s="249"/>
      <c r="AN28" s="302"/>
      <c r="AO28" s="249"/>
      <c r="AP28" s="242"/>
      <c r="AQ28" s="239"/>
      <c r="AR28" s="236"/>
      <c r="AS28" s="242"/>
      <c r="AT28" s="239"/>
      <c r="AU28" s="236"/>
      <c r="AV28" s="242"/>
      <c r="AW28" s="239"/>
      <c r="AX28" s="236"/>
      <c r="AY28" s="242"/>
      <c r="AZ28" s="239"/>
      <c r="BA28" s="236"/>
      <c r="BB28" s="242"/>
      <c r="BC28" s="239"/>
      <c r="BD28" s="293"/>
      <c r="BE28" s="296"/>
      <c r="BF28" s="296"/>
      <c r="BG28" s="299"/>
    </row>
    <row r="29" spans="2:67" ht="28.15" hidden="1" customHeight="1">
      <c r="B29" s="34"/>
      <c r="C29" s="265">
        <v>2</v>
      </c>
      <c r="D29" s="54"/>
      <c r="E29" s="105"/>
      <c r="F29" s="105"/>
      <c r="G29" s="104"/>
      <c r="H29" s="259"/>
      <c r="I29" s="269"/>
      <c r="J29" s="269"/>
      <c r="K29" s="269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51"/>
      <c r="AK29" s="254"/>
      <c r="AL29" s="44"/>
      <c r="AM29" s="211"/>
      <c r="AN29" s="211"/>
      <c r="AO29" s="247">
        <f>SUMPRODUCT(LEN($M29:$AE32)-LEN(SUBSTITUTE($M29:$AE32,"A", "")))</f>
        <v>0</v>
      </c>
      <c r="AP29" s="240">
        <f>SUMPRODUCT(LEN($AH29:$AH32)-LEN(SUBSTITUTE($AH29:$AH32,"A", "")))</f>
        <v>0</v>
      </c>
      <c r="AQ29" s="237">
        <f>SUMPRODUCT(LEN($AG29:$AG32)-LEN(SUBSTITUTE($AG29:$AG32,"A", "")))</f>
        <v>0</v>
      </c>
      <c r="AR29" s="234">
        <f>SUMPRODUCT(LEN($M29:$AE32)-LEN(SUBSTITUTE($M29:$AE32,"S", "")))</f>
        <v>0</v>
      </c>
      <c r="AS29" s="240">
        <f>SUMPRODUCT(LEN($AH29:$AH32)-LEN(SUBSTITUTE($AH29:$AH32,"S", "")))</f>
        <v>0</v>
      </c>
      <c r="AT29" s="237">
        <f>SUMPRODUCT(LEN($AG29:$AG32)-LEN(SUBSTITUTE($AG29:$AG32,"S", "")))</f>
        <v>0</v>
      </c>
      <c r="AU29" s="234">
        <f>SUMPRODUCT(LEN($M29:$AE32)-LEN(SUBSTITUTE($M29:$AE32,"F", "")))</f>
        <v>0</v>
      </c>
      <c r="AV29" s="240">
        <f>SUMPRODUCT(LEN($AH29:$AH32)-LEN(SUBSTITUTE($AH29:$AH32,"F", "")))</f>
        <v>0</v>
      </c>
      <c r="AW29" s="237">
        <f>SUMPRODUCT(LEN($AG29:$AG32)-LEN(SUBSTITUTE($AG29:$AG32,"F", "")))</f>
        <v>0</v>
      </c>
      <c r="AX29" s="234">
        <f>SUMPRODUCT(LEN($M29:$AE32)-LEN(SUBSTITUTE($M29:$AE32,"G", "")))</f>
        <v>0</v>
      </c>
      <c r="AY29" s="240">
        <f>SUMPRODUCT(LEN($AH29:$AH32)-LEN(SUBSTITUTE($AH29:$AH32,"G", "")))</f>
        <v>0</v>
      </c>
      <c r="AZ29" s="237">
        <f>SUMPRODUCT(LEN($AG29:$AG32)-LEN(SUBSTITUTE($AG29:$AG32,"G", "")))</f>
        <v>0</v>
      </c>
      <c r="BA29" s="234">
        <f>SUMPRODUCT(LEN($M29:$AE32)-LEN(SUBSTITUTE($M29:$AE32,"M", "")))</f>
        <v>0</v>
      </c>
      <c r="BB29" s="240">
        <f>SUMPRODUCT(LEN($AH29:$AH32)-LEN(SUBSTITUTE($AH29:$AH32,"M", "")))</f>
        <v>0</v>
      </c>
      <c r="BC29" s="237">
        <f>SUMPRODUCT(LEN($AG29:$AG32)-LEN(SUBSTITUTE($AG29:$AG32,"M", "")))</f>
        <v>0</v>
      </c>
      <c r="BD29" s="291">
        <f>SUMPRODUCT(LEN($AI29:$AI32)-LEN(SUBSTITUTE($AI29:$AI32,"S", "")))</f>
        <v>0</v>
      </c>
      <c r="BE29" s="294">
        <f>SUMPRODUCT(LEN($AI29:$AI32)-LEN(SUBSTITUTE($AI29:$AI32,"F", "")))</f>
        <v>0</v>
      </c>
      <c r="BF29" s="294">
        <f>SUMPRODUCT(LEN($AI29:$AI32)-LEN(SUBSTITUTE($AI29:$AI32,"G", "")))</f>
        <v>0</v>
      </c>
      <c r="BG29" s="297">
        <f>SUMPRODUCT(LEN($AI29:$AI32)-LEN(SUBSTITUTE($AI29:$AI32,"M", "")))</f>
        <v>0</v>
      </c>
    </row>
    <row r="30" spans="2:67" ht="28.15" hidden="1" customHeight="1" thickBot="1">
      <c r="B30" s="34"/>
      <c r="C30" s="266"/>
      <c r="D30" s="43"/>
      <c r="E30" s="103"/>
      <c r="F30" s="103"/>
      <c r="G30" s="102"/>
      <c r="H30" s="260"/>
      <c r="I30" s="270"/>
      <c r="J30" s="270"/>
      <c r="K30" s="270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52"/>
      <c r="AK30" s="255"/>
      <c r="AL30" s="23"/>
      <c r="AM30" s="211"/>
      <c r="AN30" s="211"/>
      <c r="AO30" s="248"/>
      <c r="AP30" s="241"/>
      <c r="AQ30" s="238"/>
      <c r="AR30" s="235"/>
      <c r="AS30" s="241"/>
      <c r="AT30" s="238"/>
      <c r="AU30" s="235"/>
      <c r="AV30" s="241"/>
      <c r="AW30" s="238"/>
      <c r="AX30" s="235"/>
      <c r="AY30" s="241"/>
      <c r="AZ30" s="238"/>
      <c r="BA30" s="235"/>
      <c r="BB30" s="241"/>
      <c r="BC30" s="238"/>
      <c r="BD30" s="292"/>
      <c r="BE30" s="295"/>
      <c r="BF30" s="295"/>
      <c r="BG30" s="298"/>
    </row>
    <row r="31" spans="2:67" ht="28.15" hidden="1" customHeight="1">
      <c r="B31" s="34"/>
      <c r="C31" s="267"/>
      <c r="D31" s="33"/>
      <c r="E31" s="101"/>
      <c r="F31" s="101"/>
      <c r="G31" s="100"/>
      <c r="H31" s="257"/>
      <c r="I31" s="271"/>
      <c r="J31" s="271"/>
      <c r="K31" s="271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52"/>
      <c r="AK31" s="255"/>
      <c r="AL31" s="23"/>
      <c r="AM31" s="211"/>
      <c r="AN31" s="211"/>
      <c r="AO31" s="248"/>
      <c r="AP31" s="241"/>
      <c r="AQ31" s="238"/>
      <c r="AR31" s="235"/>
      <c r="AS31" s="241"/>
      <c r="AT31" s="238"/>
      <c r="AU31" s="235"/>
      <c r="AV31" s="241"/>
      <c r="AW31" s="238"/>
      <c r="AX31" s="235"/>
      <c r="AY31" s="241"/>
      <c r="AZ31" s="238"/>
      <c r="BA31" s="235"/>
      <c r="BB31" s="241"/>
      <c r="BC31" s="238"/>
      <c r="BD31" s="292"/>
      <c r="BE31" s="295"/>
      <c r="BF31" s="295"/>
      <c r="BG31" s="298"/>
    </row>
    <row r="32" spans="2:67" ht="28.15" hidden="1" customHeight="1" thickBot="1">
      <c r="B32" s="34"/>
      <c r="C32" s="273"/>
      <c r="D32" s="64"/>
      <c r="E32" s="107"/>
      <c r="F32" s="107"/>
      <c r="G32" s="106"/>
      <c r="H32" s="258"/>
      <c r="I32" s="274"/>
      <c r="J32" s="274"/>
      <c r="K32" s="274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53"/>
      <c r="AK32" s="256"/>
      <c r="AL32" s="55"/>
      <c r="AM32" s="211"/>
      <c r="AN32" s="211"/>
      <c r="AO32" s="249"/>
      <c r="AP32" s="242"/>
      <c r="AQ32" s="239"/>
      <c r="AR32" s="236"/>
      <c r="AS32" s="242"/>
      <c r="AT32" s="239"/>
      <c r="AU32" s="236"/>
      <c r="AV32" s="242"/>
      <c r="AW32" s="239"/>
      <c r="AX32" s="236"/>
      <c r="AY32" s="242"/>
      <c r="AZ32" s="239"/>
      <c r="BA32" s="236"/>
      <c r="BB32" s="242"/>
      <c r="BC32" s="239"/>
      <c r="BD32" s="293"/>
      <c r="BE32" s="296"/>
      <c r="BF32" s="296"/>
      <c r="BG32" s="299"/>
    </row>
    <row r="33" spans="2:67" ht="28.15" hidden="1" customHeight="1">
      <c r="B33" s="34"/>
      <c r="C33" s="265">
        <v>3</v>
      </c>
      <c r="D33" s="54"/>
      <c r="E33" s="105"/>
      <c r="F33" s="105"/>
      <c r="G33" s="104"/>
      <c r="H33" s="259"/>
      <c r="I33" s="269"/>
      <c r="J33" s="269"/>
      <c r="K33" s="269"/>
      <c r="L33" s="229">
        <v>1</v>
      </c>
      <c r="M33" s="278"/>
      <c r="N33" s="229">
        <v>5</v>
      </c>
      <c r="O33" s="278"/>
      <c r="P33" s="229">
        <v>9</v>
      </c>
      <c r="Q33" s="230"/>
      <c r="R33" s="229">
        <v>13</v>
      </c>
      <c r="S33" s="230"/>
      <c r="T33" s="229">
        <v>17</v>
      </c>
      <c r="U33" s="230"/>
      <c r="V33" s="229">
        <v>21</v>
      </c>
      <c r="W33" s="230"/>
      <c r="X33" s="229">
        <v>25</v>
      </c>
      <c r="Y33" s="278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44"/>
      <c r="AK33" s="244"/>
      <c r="AL33" s="44"/>
      <c r="AM33" s="211"/>
      <c r="AN33" s="211"/>
      <c r="AO33" s="247">
        <f>SUMPRODUCT(LEN($M33:$AE36)-LEN(SUBSTITUTE($M33:$AE36,"A", "")))</f>
        <v>0</v>
      </c>
      <c r="AP33" s="240">
        <f>SUMPRODUCT(LEN($AH33:$AH36)-LEN(SUBSTITUTE($AH33:$AH36,"A", "")))</f>
        <v>0</v>
      </c>
      <c r="AQ33" s="237">
        <f>SUMPRODUCT(LEN($AG33:$AG36)-LEN(SUBSTITUTE($AG33:$AG36,"A", "")))</f>
        <v>0</v>
      </c>
      <c r="AR33" s="234">
        <f>SUMPRODUCT(LEN($M33:$AE36)-LEN(SUBSTITUTE($M33:$AE36,"S", "")))</f>
        <v>0</v>
      </c>
      <c r="AS33" s="240">
        <f>SUMPRODUCT(LEN($AH33:$AH36)-LEN(SUBSTITUTE($AH33:$AH36,"S", "")))</f>
        <v>0</v>
      </c>
      <c r="AT33" s="237">
        <f>SUMPRODUCT(LEN($AG33:$AG36)-LEN(SUBSTITUTE($AG33:$AG36,"S", "")))</f>
        <v>0</v>
      </c>
      <c r="AU33" s="234">
        <f>SUMPRODUCT(LEN($M33:$AE36)-LEN(SUBSTITUTE($M33:$AE36,"F", "")))</f>
        <v>0</v>
      </c>
      <c r="AV33" s="240">
        <f>SUMPRODUCT(LEN($AH33:$AH36)-LEN(SUBSTITUTE($AH33:$AH36,"F", "")))</f>
        <v>0</v>
      </c>
      <c r="AW33" s="237">
        <f>SUMPRODUCT(LEN($AG33:$AG36)-LEN(SUBSTITUTE($AG33:$AG36,"F", "")))</f>
        <v>0</v>
      </c>
      <c r="AX33" s="234">
        <f>SUMPRODUCT(LEN($M33:$AE36)-LEN(SUBSTITUTE($M33:$AE36,"G", "")))</f>
        <v>0</v>
      </c>
      <c r="AY33" s="240">
        <f>SUMPRODUCT(LEN($AH33:$AH36)-LEN(SUBSTITUTE($AH33:$AH36,"G", "")))</f>
        <v>0</v>
      </c>
      <c r="AZ33" s="237">
        <f>SUMPRODUCT(LEN($AG33:$AG36)-LEN(SUBSTITUTE($AG33:$AG36,"G", "")))</f>
        <v>0</v>
      </c>
      <c r="BA33" s="234">
        <f>SUMPRODUCT(LEN($M33:$AE36)-LEN(SUBSTITUTE($M33:$AE36,"M", "")))</f>
        <v>0</v>
      </c>
      <c r="BB33" s="240">
        <f>SUMPRODUCT(LEN($AH33:$AH36)-LEN(SUBSTITUTE($AH33:$AH36,"M", "")))</f>
        <v>0</v>
      </c>
      <c r="BC33" s="237">
        <f>SUMPRODUCT(LEN($AG33:$AG36)-LEN(SUBSTITUTE($AG33:$AG36,"M", "")))</f>
        <v>0</v>
      </c>
      <c r="BD33" s="291">
        <f>SUMPRODUCT(LEN($AI33:$AI36)-LEN(SUBSTITUTE($AI33:$AI36,"S", "")))</f>
        <v>0</v>
      </c>
      <c r="BE33" s="294">
        <f>SUMPRODUCT(LEN($AI33:$AI36)-LEN(SUBSTITUTE($AI33:$AI36,"F", "")))</f>
        <v>0</v>
      </c>
      <c r="BF33" s="294">
        <f>SUMPRODUCT(LEN($AI33:$AI36)-LEN(SUBSTITUTE($AI33:$AI36,"G", "")))</f>
        <v>0</v>
      </c>
      <c r="BG33" s="297">
        <f>SUMPRODUCT(LEN($AI33:$AI36)-LEN(SUBSTITUTE($AI33:$AI36,"M", "")))</f>
        <v>0</v>
      </c>
    </row>
    <row r="34" spans="2:67" ht="28.15" hidden="1" customHeight="1" thickBot="1">
      <c r="B34" s="34"/>
      <c r="C34" s="266"/>
      <c r="D34" s="43"/>
      <c r="E34" s="103"/>
      <c r="F34" s="103"/>
      <c r="G34" s="102"/>
      <c r="H34" s="260"/>
      <c r="I34" s="270"/>
      <c r="J34" s="270"/>
      <c r="K34" s="270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45"/>
      <c r="AK34" s="245"/>
      <c r="AL34" s="23"/>
      <c r="AM34" s="211"/>
      <c r="AN34" s="211"/>
      <c r="AO34" s="248"/>
      <c r="AP34" s="241"/>
      <c r="AQ34" s="238"/>
      <c r="AR34" s="235"/>
      <c r="AS34" s="241"/>
      <c r="AT34" s="238"/>
      <c r="AU34" s="235"/>
      <c r="AV34" s="241"/>
      <c r="AW34" s="238"/>
      <c r="AX34" s="235"/>
      <c r="AY34" s="241"/>
      <c r="AZ34" s="238"/>
      <c r="BA34" s="235"/>
      <c r="BB34" s="241"/>
      <c r="BC34" s="238"/>
      <c r="BD34" s="292"/>
      <c r="BE34" s="295"/>
      <c r="BF34" s="295"/>
      <c r="BG34" s="298"/>
    </row>
    <row r="35" spans="2:67" ht="28.15" hidden="1" customHeight="1">
      <c r="B35" s="34"/>
      <c r="C35" s="267"/>
      <c r="D35" s="33"/>
      <c r="E35" s="101"/>
      <c r="F35" s="101"/>
      <c r="G35" s="100"/>
      <c r="H35" s="257"/>
      <c r="I35" s="271"/>
      <c r="J35" s="271"/>
      <c r="K35" s="271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45"/>
      <c r="AK35" s="245"/>
      <c r="AL35" s="23"/>
      <c r="AM35" s="211"/>
      <c r="AN35" s="211"/>
      <c r="AO35" s="248"/>
      <c r="AP35" s="241"/>
      <c r="AQ35" s="238"/>
      <c r="AR35" s="235"/>
      <c r="AS35" s="241"/>
      <c r="AT35" s="238"/>
      <c r="AU35" s="235"/>
      <c r="AV35" s="241"/>
      <c r="AW35" s="238"/>
      <c r="AX35" s="235"/>
      <c r="AY35" s="241"/>
      <c r="AZ35" s="238"/>
      <c r="BA35" s="235"/>
      <c r="BB35" s="241"/>
      <c r="BC35" s="238"/>
      <c r="BD35" s="292"/>
      <c r="BE35" s="295"/>
      <c r="BF35" s="295"/>
      <c r="BG35" s="298"/>
    </row>
    <row r="36" spans="2:67" ht="28.15" hidden="1" customHeight="1" thickBot="1">
      <c r="B36" s="22"/>
      <c r="C36" s="268"/>
      <c r="D36" s="21"/>
      <c r="E36" s="109"/>
      <c r="F36" s="109"/>
      <c r="G36" s="108"/>
      <c r="H36" s="258"/>
      <c r="I36" s="272"/>
      <c r="J36" s="272"/>
      <c r="K36" s="272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46"/>
      <c r="AK36" s="246"/>
      <c r="AL36" s="11"/>
      <c r="AM36" s="211"/>
      <c r="AN36" s="211"/>
      <c r="AO36" s="249"/>
      <c r="AP36" s="242"/>
      <c r="AQ36" s="239"/>
      <c r="AR36" s="236"/>
      <c r="AS36" s="242"/>
      <c r="AT36" s="239"/>
      <c r="AU36" s="236"/>
      <c r="AV36" s="242"/>
      <c r="AW36" s="239"/>
      <c r="AX36" s="236"/>
      <c r="AY36" s="242"/>
      <c r="AZ36" s="239"/>
      <c r="BA36" s="236"/>
      <c r="BB36" s="242"/>
      <c r="BC36" s="239"/>
      <c r="BD36" s="293"/>
      <c r="BE36" s="296"/>
      <c r="BF36" s="296"/>
      <c r="BG36" s="299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29" t="s">
        <v>287</v>
      </c>
      <c r="M37" s="278"/>
      <c r="N37" s="229" t="s">
        <v>286</v>
      </c>
      <c r="O37" s="278"/>
      <c r="P37" s="229" t="s">
        <v>286</v>
      </c>
      <c r="Q37" s="230"/>
      <c r="R37" s="229" t="s">
        <v>286</v>
      </c>
      <c r="S37" s="230"/>
      <c r="T37" s="229" t="s">
        <v>286</v>
      </c>
      <c r="U37" s="230"/>
      <c r="V37" s="229" t="s">
        <v>286</v>
      </c>
      <c r="W37" s="230"/>
      <c r="X37" s="229" t="s">
        <v>286</v>
      </c>
      <c r="Y37" s="278"/>
      <c r="Z37" s="229" t="s">
        <v>286</v>
      </c>
      <c r="AA37" s="230"/>
      <c r="AB37" s="229" t="s">
        <v>286</v>
      </c>
      <c r="AC37" s="230"/>
      <c r="AD37" s="229" t="s">
        <v>286</v>
      </c>
      <c r="AE37" s="230"/>
      <c r="AF37" s="243" t="s">
        <v>285</v>
      </c>
      <c r="AG37" s="230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204</v>
      </c>
      <c r="E38" s="275">
        <v>3957.9</v>
      </c>
      <c r="F38" s="276"/>
      <c r="G38" s="277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25</v>
      </c>
      <c r="AP38" s="70">
        <f t="shared" si="2"/>
        <v>6</v>
      </c>
      <c r="AQ38" s="69">
        <f t="shared" si="2"/>
        <v>0</v>
      </c>
      <c r="AR38" s="71">
        <f t="shared" si="2"/>
        <v>20</v>
      </c>
      <c r="AS38" s="70">
        <f t="shared" si="2"/>
        <v>4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12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1</v>
      </c>
      <c r="BG38" s="66">
        <f t="shared" si="2"/>
        <v>0</v>
      </c>
      <c r="BH38" s="65" t="s">
        <v>257</v>
      </c>
      <c r="BK38" s="5">
        <f>SUM(AO38:AQ38)</f>
        <v>31</v>
      </c>
      <c r="BL38" s="5">
        <f>SUM(AR38:AT38,BD38)</f>
        <v>24</v>
      </c>
      <c r="BM38" s="5">
        <f>SUM(AU38:AW38,BE38)</f>
        <v>0</v>
      </c>
      <c r="BN38" s="5">
        <f>SUM(AX38:AZ38,BF38)</f>
        <v>13</v>
      </c>
      <c r="BO38" s="5">
        <f>SUM(BA38:BC38,BG38)</f>
        <v>0</v>
      </c>
    </row>
    <row r="39" spans="2:67" ht="28.15" customHeight="1">
      <c r="B39" s="34"/>
      <c r="C39" s="265">
        <v>1</v>
      </c>
      <c r="D39" s="54"/>
      <c r="E39" s="105"/>
      <c r="F39" s="105"/>
      <c r="G39" s="104"/>
      <c r="H39" s="259" t="s">
        <v>329</v>
      </c>
      <c r="I39" s="269">
        <v>100</v>
      </c>
      <c r="J39" s="269">
        <v>22</v>
      </c>
      <c r="K39" s="269">
        <v>5</v>
      </c>
      <c r="L39" s="48">
        <v>1</v>
      </c>
      <c r="M39" s="47" t="s">
        <v>469</v>
      </c>
      <c r="N39" s="48">
        <v>5</v>
      </c>
      <c r="O39" s="47" t="s">
        <v>537</v>
      </c>
      <c r="P39" s="48">
        <v>9</v>
      </c>
      <c r="Q39" s="47" t="s">
        <v>666</v>
      </c>
      <c r="R39" s="48">
        <v>13</v>
      </c>
      <c r="S39" s="47" t="s">
        <v>425</v>
      </c>
      <c r="T39" s="48">
        <v>17</v>
      </c>
      <c r="U39" s="47" t="s">
        <v>417</v>
      </c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529</v>
      </c>
      <c r="AI39" s="45" t="s">
        <v>513</v>
      </c>
      <c r="AJ39" s="244"/>
      <c r="AK39" s="244"/>
      <c r="AL39" s="44"/>
      <c r="AM39" s="247">
        <f>SUMPRODUCT(LEN($M39:$AE42)-LEN(SUBSTITUTE($M39:$AE42,"/", "")))/2</f>
        <v>0</v>
      </c>
      <c r="AN39" s="300">
        <f>SUMPRODUCT(LEN($M39:$AE42)-LEN(SUBSTITUTE($M39:$AE42,"-", "")))</f>
        <v>0</v>
      </c>
      <c r="AO39" s="247">
        <f>SUMPRODUCT(LEN($M39:$AE42)-LEN(SUBSTITUTE($M39:$AE42,"A", "")))</f>
        <v>25</v>
      </c>
      <c r="AP39" s="240">
        <f>SUMPRODUCT(LEN($AH39:$AH42)-LEN(SUBSTITUTE($AH39:$AH42,"A", "")))</f>
        <v>6</v>
      </c>
      <c r="AQ39" s="237">
        <f>SUMPRODUCT(LEN($AG39:$AG42)-LEN(SUBSTITUTE($AG39:$AG42,"A", "")))</f>
        <v>0</v>
      </c>
      <c r="AR39" s="234">
        <f>SUMPRODUCT(LEN($M39:$AE42)-LEN(SUBSTITUTE($M39:$AE42,"S", "")))</f>
        <v>20</v>
      </c>
      <c r="AS39" s="240">
        <f>SUMPRODUCT(LEN($AH39:$AH42)-LEN(SUBSTITUTE($AH39:$AH42,"S", "")))</f>
        <v>4</v>
      </c>
      <c r="AT39" s="237">
        <f>SUMPRODUCT(LEN($AG39:$AG42)-LEN(SUBSTITUTE($AG39:$AG42,"S", "")))</f>
        <v>0</v>
      </c>
      <c r="AU39" s="234">
        <f>SUMPRODUCT(LEN($M39:$AE42)-LEN(SUBSTITUTE($M39:$AE42,"F", "")))</f>
        <v>0</v>
      </c>
      <c r="AV39" s="240">
        <f>SUMPRODUCT(LEN($AH39:$AH42)-LEN(SUBSTITUTE($AH39:$AH42,"F", "")))</f>
        <v>0</v>
      </c>
      <c r="AW39" s="237">
        <f>SUMPRODUCT(LEN($AG39:$AG42)-LEN(SUBSTITUTE($AG39:$AG42,"F", "")))</f>
        <v>0</v>
      </c>
      <c r="AX39" s="234">
        <f>SUMPRODUCT(LEN($M39:$AE42)-LEN(SUBSTITUTE($M39:$AE42,"G", "")))</f>
        <v>12</v>
      </c>
      <c r="AY39" s="240">
        <f>SUMPRODUCT(LEN($AH39:$AH42)-LEN(SUBSTITUTE($AH39:$AH42,"G", "")))</f>
        <v>0</v>
      </c>
      <c r="AZ39" s="237">
        <f>SUMPRODUCT(LEN($AG39:$AG42)-LEN(SUBSTITUTE($AG39:$AG42,"G", "")))</f>
        <v>0</v>
      </c>
      <c r="BA39" s="234">
        <f>SUMPRODUCT(LEN($M39:$AE42)-LEN(SUBSTITUTE($M39:$AE42,"M", "")))</f>
        <v>0</v>
      </c>
      <c r="BB39" s="240">
        <f>SUMPRODUCT(LEN($AH39:$AH42)-LEN(SUBSTITUTE($AH39:$AH42,"M", "")))</f>
        <v>0</v>
      </c>
      <c r="BC39" s="237">
        <f>SUMPRODUCT(LEN($AG39:$AG42)-LEN(SUBSTITUTE($AG39:$AG42,"M", "")))</f>
        <v>0</v>
      </c>
      <c r="BD39" s="291">
        <f>SUMPRODUCT(LEN($AI39:$AI42)-LEN(SUBSTITUTE($AI39:$AI42,"S", "")))</f>
        <v>0</v>
      </c>
      <c r="BE39" s="294">
        <f>SUMPRODUCT(LEN($AI39:$AI42)-LEN(SUBSTITUTE($AI39:$AI42,"F", "")))</f>
        <v>0</v>
      </c>
      <c r="BF39" s="294">
        <f>SUMPRODUCT(LEN($AI39:$AI42)-LEN(SUBSTITUTE($AI39:$AI42,"G", "")))</f>
        <v>1</v>
      </c>
      <c r="BG39" s="297">
        <f>SUMPRODUCT(LEN($AI39:$AI42)-LEN(SUBSTITUTE($AI39:$AI42,"M", "")))</f>
        <v>0</v>
      </c>
    </row>
    <row r="40" spans="2:67" ht="28.15" customHeight="1" thickBot="1">
      <c r="B40" s="34"/>
      <c r="C40" s="266"/>
      <c r="D40" s="43"/>
      <c r="E40" s="103"/>
      <c r="F40" s="103"/>
      <c r="G40" s="102"/>
      <c r="H40" s="260"/>
      <c r="I40" s="270"/>
      <c r="J40" s="270"/>
      <c r="K40" s="270"/>
      <c r="L40" s="37">
        <v>2</v>
      </c>
      <c r="M40" s="36" t="s">
        <v>423</v>
      </c>
      <c r="N40" s="37">
        <v>6</v>
      </c>
      <c r="O40" s="36" t="s">
        <v>752</v>
      </c>
      <c r="P40" s="37">
        <v>10</v>
      </c>
      <c r="Q40" s="36" t="s">
        <v>751</v>
      </c>
      <c r="R40" s="37">
        <v>14</v>
      </c>
      <c r="S40" s="36" t="s">
        <v>443</v>
      </c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601</v>
      </c>
      <c r="AI40" s="24"/>
      <c r="AJ40" s="245"/>
      <c r="AK40" s="245"/>
      <c r="AL40" s="23"/>
      <c r="AM40" s="248"/>
      <c r="AN40" s="301"/>
      <c r="AO40" s="248"/>
      <c r="AP40" s="241"/>
      <c r="AQ40" s="238"/>
      <c r="AR40" s="235"/>
      <c r="AS40" s="241"/>
      <c r="AT40" s="238"/>
      <c r="AU40" s="235"/>
      <c r="AV40" s="241"/>
      <c r="AW40" s="238"/>
      <c r="AX40" s="235"/>
      <c r="AY40" s="241"/>
      <c r="AZ40" s="238"/>
      <c r="BA40" s="235"/>
      <c r="BB40" s="241"/>
      <c r="BC40" s="238"/>
      <c r="BD40" s="292"/>
      <c r="BE40" s="295"/>
      <c r="BF40" s="295"/>
      <c r="BG40" s="298"/>
    </row>
    <row r="41" spans="2:67" ht="28.15" customHeight="1">
      <c r="B41" s="34"/>
      <c r="C41" s="267"/>
      <c r="D41" s="33"/>
      <c r="E41" s="101"/>
      <c r="F41" s="101"/>
      <c r="G41" s="100"/>
      <c r="H41" s="257">
        <v>212</v>
      </c>
      <c r="I41" s="271"/>
      <c r="J41" s="271"/>
      <c r="K41" s="271"/>
      <c r="L41" s="27">
        <v>3</v>
      </c>
      <c r="M41" s="26" t="s">
        <v>469</v>
      </c>
      <c r="N41" s="27">
        <v>7</v>
      </c>
      <c r="O41" s="26" t="s">
        <v>750</v>
      </c>
      <c r="P41" s="27">
        <v>11</v>
      </c>
      <c r="Q41" s="26" t="s">
        <v>501</v>
      </c>
      <c r="R41" s="27">
        <v>15</v>
      </c>
      <c r="S41" s="26" t="s">
        <v>424</v>
      </c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45"/>
      <c r="AK41" s="245"/>
      <c r="AL41" s="23"/>
      <c r="AM41" s="248"/>
      <c r="AN41" s="301"/>
      <c r="AO41" s="248"/>
      <c r="AP41" s="241"/>
      <c r="AQ41" s="238"/>
      <c r="AR41" s="235"/>
      <c r="AS41" s="241"/>
      <c r="AT41" s="238"/>
      <c r="AU41" s="235"/>
      <c r="AV41" s="241"/>
      <c r="AW41" s="238"/>
      <c r="AX41" s="235"/>
      <c r="AY41" s="241"/>
      <c r="AZ41" s="238"/>
      <c r="BA41" s="235"/>
      <c r="BB41" s="241"/>
      <c r="BC41" s="238"/>
      <c r="BD41" s="292"/>
      <c r="BE41" s="295"/>
      <c r="BF41" s="295"/>
      <c r="BG41" s="298"/>
    </row>
    <row r="42" spans="2:67" ht="28.15" customHeight="1" thickBot="1">
      <c r="B42" s="34"/>
      <c r="C42" s="273"/>
      <c r="D42" s="64"/>
      <c r="E42" s="107"/>
      <c r="F42" s="107"/>
      <c r="G42" s="106"/>
      <c r="H42" s="258"/>
      <c r="I42" s="274"/>
      <c r="J42" s="274"/>
      <c r="K42" s="274"/>
      <c r="L42" s="59">
        <v>4</v>
      </c>
      <c r="M42" s="58" t="s">
        <v>514</v>
      </c>
      <c r="N42" s="59">
        <v>8</v>
      </c>
      <c r="O42" s="58" t="s">
        <v>749</v>
      </c>
      <c r="P42" s="59">
        <v>12</v>
      </c>
      <c r="Q42" s="58" t="s">
        <v>449</v>
      </c>
      <c r="R42" s="59">
        <v>16</v>
      </c>
      <c r="S42" s="58" t="s">
        <v>417</v>
      </c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50"/>
      <c r="AK42" s="250"/>
      <c r="AL42" s="55"/>
      <c r="AM42" s="249"/>
      <c r="AN42" s="302"/>
      <c r="AO42" s="249"/>
      <c r="AP42" s="242"/>
      <c r="AQ42" s="239"/>
      <c r="AR42" s="236"/>
      <c r="AS42" s="242"/>
      <c r="AT42" s="239"/>
      <c r="AU42" s="236"/>
      <c r="AV42" s="242"/>
      <c r="AW42" s="239"/>
      <c r="AX42" s="236"/>
      <c r="AY42" s="242"/>
      <c r="AZ42" s="239"/>
      <c r="BA42" s="236"/>
      <c r="BB42" s="242"/>
      <c r="BC42" s="239"/>
      <c r="BD42" s="293"/>
      <c r="BE42" s="296"/>
      <c r="BF42" s="296"/>
      <c r="BG42" s="299"/>
    </row>
    <row r="43" spans="2:67" ht="28.15" hidden="1" customHeight="1">
      <c r="B43" s="34"/>
      <c r="C43" s="265">
        <v>2</v>
      </c>
      <c r="D43" s="54"/>
      <c r="E43" s="105"/>
      <c r="F43" s="105"/>
      <c r="G43" s="104"/>
      <c r="H43" s="259"/>
      <c r="I43" s="269"/>
      <c r="J43" s="269"/>
      <c r="K43" s="269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51"/>
      <c r="AK43" s="254"/>
      <c r="AL43" s="44"/>
      <c r="AM43" s="211"/>
      <c r="AN43" s="211"/>
      <c r="AO43" s="247">
        <f>SUMPRODUCT(LEN($M43:$AE46)-LEN(SUBSTITUTE($M43:$AE46,"A", "")))</f>
        <v>0</v>
      </c>
      <c r="AP43" s="240">
        <f>SUMPRODUCT(LEN($AH43:$AH46)-LEN(SUBSTITUTE($AH43:$AH46,"A", "")))</f>
        <v>0</v>
      </c>
      <c r="AQ43" s="237">
        <f>SUMPRODUCT(LEN($AG43:$AG46)-LEN(SUBSTITUTE($AG43:$AG46,"A", "")))</f>
        <v>0</v>
      </c>
      <c r="AR43" s="234">
        <f>SUMPRODUCT(LEN($M43:$AE46)-LEN(SUBSTITUTE($M43:$AE46,"S", "")))</f>
        <v>0</v>
      </c>
      <c r="AS43" s="240">
        <f>SUMPRODUCT(LEN($AH43:$AH46)-LEN(SUBSTITUTE($AH43:$AH46,"S", "")))</f>
        <v>0</v>
      </c>
      <c r="AT43" s="237">
        <f>SUMPRODUCT(LEN($AG43:$AG46)-LEN(SUBSTITUTE($AG43:$AG46,"S", "")))</f>
        <v>0</v>
      </c>
      <c r="AU43" s="234">
        <f>SUMPRODUCT(LEN($M43:$AE46)-LEN(SUBSTITUTE($M43:$AE46,"F", "")))</f>
        <v>0</v>
      </c>
      <c r="AV43" s="240">
        <f>SUMPRODUCT(LEN($AH43:$AH46)-LEN(SUBSTITUTE($AH43:$AH46,"F", "")))</f>
        <v>0</v>
      </c>
      <c r="AW43" s="237">
        <f>SUMPRODUCT(LEN($AG43:$AG46)-LEN(SUBSTITUTE($AG43:$AG46,"F", "")))</f>
        <v>0</v>
      </c>
      <c r="AX43" s="234">
        <f>SUMPRODUCT(LEN($M43:$AE46)-LEN(SUBSTITUTE($M43:$AE46,"G", "")))</f>
        <v>0</v>
      </c>
      <c r="AY43" s="240">
        <f>SUMPRODUCT(LEN($AH43:$AH46)-LEN(SUBSTITUTE($AH43:$AH46,"G", "")))</f>
        <v>0</v>
      </c>
      <c r="AZ43" s="237">
        <f>SUMPRODUCT(LEN($AG43:$AG46)-LEN(SUBSTITUTE($AG43:$AG46,"G", "")))</f>
        <v>0</v>
      </c>
      <c r="BA43" s="234">
        <f>SUMPRODUCT(LEN($M43:$AE46)-LEN(SUBSTITUTE($M43:$AE46,"M", "")))</f>
        <v>0</v>
      </c>
      <c r="BB43" s="240">
        <f>SUMPRODUCT(LEN($AH43:$AH46)-LEN(SUBSTITUTE($AH43:$AH46,"M", "")))</f>
        <v>0</v>
      </c>
      <c r="BC43" s="237">
        <f>SUMPRODUCT(LEN($AG43:$AG46)-LEN(SUBSTITUTE($AG43:$AG46,"M", "")))</f>
        <v>0</v>
      </c>
      <c r="BD43" s="291">
        <f>SUMPRODUCT(LEN($AI43:$AI46)-LEN(SUBSTITUTE($AI43:$AI46,"S", "")))</f>
        <v>0</v>
      </c>
      <c r="BE43" s="294">
        <f>SUMPRODUCT(LEN($AI43:$AI46)-LEN(SUBSTITUTE($AI43:$AI46,"F", "")))</f>
        <v>0</v>
      </c>
      <c r="BF43" s="294">
        <f>SUMPRODUCT(LEN($AI43:$AI46)-LEN(SUBSTITUTE($AI43:$AI46,"G", "")))</f>
        <v>0</v>
      </c>
      <c r="BG43" s="297">
        <f>SUMPRODUCT(LEN($AI43:$AI46)-LEN(SUBSTITUTE($AI43:$AI46,"M", "")))</f>
        <v>0</v>
      </c>
    </row>
    <row r="44" spans="2:67" ht="28.15" hidden="1" customHeight="1" thickBot="1">
      <c r="B44" s="34"/>
      <c r="C44" s="266"/>
      <c r="D44" s="43"/>
      <c r="E44" s="103"/>
      <c r="F44" s="103"/>
      <c r="G44" s="102"/>
      <c r="H44" s="260"/>
      <c r="I44" s="270"/>
      <c r="J44" s="270"/>
      <c r="K44" s="270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52"/>
      <c r="AK44" s="255"/>
      <c r="AL44" s="23"/>
      <c r="AM44" s="211"/>
      <c r="AN44" s="211"/>
      <c r="AO44" s="248"/>
      <c r="AP44" s="241"/>
      <c r="AQ44" s="238"/>
      <c r="AR44" s="235"/>
      <c r="AS44" s="241"/>
      <c r="AT44" s="238"/>
      <c r="AU44" s="235"/>
      <c r="AV44" s="241"/>
      <c r="AW44" s="238"/>
      <c r="AX44" s="235"/>
      <c r="AY44" s="241"/>
      <c r="AZ44" s="238"/>
      <c r="BA44" s="235"/>
      <c r="BB44" s="241"/>
      <c r="BC44" s="238"/>
      <c r="BD44" s="292"/>
      <c r="BE44" s="295"/>
      <c r="BF44" s="295"/>
      <c r="BG44" s="298"/>
    </row>
    <row r="45" spans="2:67" ht="28.15" hidden="1" customHeight="1">
      <c r="B45" s="34"/>
      <c r="C45" s="267"/>
      <c r="D45" s="33"/>
      <c r="E45" s="101"/>
      <c r="F45" s="101"/>
      <c r="G45" s="100"/>
      <c r="H45" s="257"/>
      <c r="I45" s="271"/>
      <c r="J45" s="271"/>
      <c r="K45" s="271"/>
      <c r="L45" s="229">
        <v>3</v>
      </c>
      <c r="M45" s="278"/>
      <c r="N45" s="229">
        <v>7</v>
      </c>
      <c r="O45" s="278"/>
      <c r="P45" s="229">
        <v>11</v>
      </c>
      <c r="Q45" s="230"/>
      <c r="R45" s="229">
        <v>15</v>
      </c>
      <c r="S45" s="230"/>
      <c r="T45" s="229">
        <v>19</v>
      </c>
      <c r="U45" s="230"/>
      <c r="V45" s="229">
        <v>23</v>
      </c>
      <c r="W45" s="230"/>
      <c r="X45" s="229">
        <v>27</v>
      </c>
      <c r="Y45" s="278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52"/>
      <c r="AK45" s="255"/>
      <c r="AL45" s="23"/>
      <c r="AM45" s="211"/>
      <c r="AN45" s="211"/>
      <c r="AO45" s="248"/>
      <c r="AP45" s="241"/>
      <c r="AQ45" s="238"/>
      <c r="AR45" s="235"/>
      <c r="AS45" s="241"/>
      <c r="AT45" s="238"/>
      <c r="AU45" s="235"/>
      <c r="AV45" s="241"/>
      <c r="AW45" s="238"/>
      <c r="AX45" s="235"/>
      <c r="AY45" s="241"/>
      <c r="AZ45" s="238"/>
      <c r="BA45" s="235"/>
      <c r="BB45" s="241"/>
      <c r="BC45" s="238"/>
      <c r="BD45" s="292"/>
      <c r="BE45" s="295"/>
      <c r="BF45" s="295"/>
      <c r="BG45" s="298"/>
    </row>
    <row r="46" spans="2:67" ht="28.15" hidden="1" customHeight="1" thickBot="1">
      <c r="B46" s="34"/>
      <c r="C46" s="273"/>
      <c r="D46" s="64"/>
      <c r="E46" s="107"/>
      <c r="F46" s="107"/>
      <c r="G46" s="106"/>
      <c r="H46" s="258"/>
      <c r="I46" s="274"/>
      <c r="J46" s="274"/>
      <c r="K46" s="274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53"/>
      <c r="AK46" s="256"/>
      <c r="AL46" s="55"/>
      <c r="AM46" s="211"/>
      <c r="AN46" s="211"/>
      <c r="AO46" s="249"/>
      <c r="AP46" s="242"/>
      <c r="AQ46" s="239"/>
      <c r="AR46" s="236"/>
      <c r="AS46" s="242"/>
      <c r="AT46" s="239"/>
      <c r="AU46" s="236"/>
      <c r="AV46" s="242"/>
      <c r="AW46" s="239"/>
      <c r="AX46" s="236"/>
      <c r="AY46" s="242"/>
      <c r="AZ46" s="239"/>
      <c r="BA46" s="236"/>
      <c r="BB46" s="242"/>
      <c r="BC46" s="239"/>
      <c r="BD46" s="293"/>
      <c r="BE46" s="296"/>
      <c r="BF46" s="296"/>
      <c r="BG46" s="299"/>
    </row>
    <row r="47" spans="2:67" ht="28.15" hidden="1" customHeight="1">
      <c r="B47" s="34"/>
      <c r="C47" s="265">
        <v>3</v>
      </c>
      <c r="D47" s="54"/>
      <c r="E47" s="105"/>
      <c r="F47" s="105"/>
      <c r="G47" s="104"/>
      <c r="H47" s="259"/>
      <c r="I47" s="269"/>
      <c r="J47" s="269"/>
      <c r="K47" s="269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44"/>
      <c r="AK47" s="244"/>
      <c r="AL47" s="44"/>
      <c r="AM47" s="211"/>
      <c r="AN47" s="211"/>
      <c r="AO47" s="247">
        <f>SUMPRODUCT(LEN($M47:$AE50)-LEN(SUBSTITUTE($M47:$AE50,"A", "")))</f>
        <v>0</v>
      </c>
      <c r="AP47" s="240">
        <f>SUMPRODUCT(LEN($AH47:$AH50)-LEN(SUBSTITUTE($AH47:$AH50,"A", "")))</f>
        <v>0</v>
      </c>
      <c r="AQ47" s="237">
        <f>SUMPRODUCT(LEN($AG47:$AG50)-LEN(SUBSTITUTE($AG47:$AG50,"A", "")))</f>
        <v>0</v>
      </c>
      <c r="AR47" s="234">
        <f>SUMPRODUCT(LEN($M47:$AE50)-LEN(SUBSTITUTE($M47:$AE50,"S", "")))</f>
        <v>0</v>
      </c>
      <c r="AS47" s="240">
        <f>SUMPRODUCT(LEN($AH47:$AH50)-LEN(SUBSTITUTE($AH47:$AH50,"S", "")))</f>
        <v>0</v>
      </c>
      <c r="AT47" s="237">
        <f>SUMPRODUCT(LEN($AG47:$AG50)-LEN(SUBSTITUTE($AG47:$AG50,"S", "")))</f>
        <v>0</v>
      </c>
      <c r="AU47" s="234">
        <f>SUMPRODUCT(LEN($M47:$AE50)-LEN(SUBSTITUTE($M47:$AE50,"F", "")))</f>
        <v>0</v>
      </c>
      <c r="AV47" s="240">
        <f>SUMPRODUCT(LEN($AH47:$AH50)-LEN(SUBSTITUTE($AH47:$AH50,"F", "")))</f>
        <v>0</v>
      </c>
      <c r="AW47" s="237">
        <f>SUMPRODUCT(LEN($AG47:$AG50)-LEN(SUBSTITUTE($AG47:$AG50,"F", "")))</f>
        <v>0</v>
      </c>
      <c r="AX47" s="234">
        <f>SUMPRODUCT(LEN($M47:$AE50)-LEN(SUBSTITUTE($M47:$AE50,"G", "")))</f>
        <v>0</v>
      </c>
      <c r="AY47" s="240">
        <f>SUMPRODUCT(LEN($AH47:$AH50)-LEN(SUBSTITUTE($AH47:$AH50,"G", "")))</f>
        <v>0</v>
      </c>
      <c r="AZ47" s="237">
        <f>SUMPRODUCT(LEN($AG47:$AG50)-LEN(SUBSTITUTE($AG47:$AG50,"G", "")))</f>
        <v>0</v>
      </c>
      <c r="BA47" s="234">
        <f>SUMPRODUCT(LEN($M47:$AE50)-LEN(SUBSTITUTE($M47:$AE50,"M", "")))</f>
        <v>0</v>
      </c>
      <c r="BB47" s="240">
        <f>SUMPRODUCT(LEN($AH47:$AH50)-LEN(SUBSTITUTE($AH47:$AH50,"M", "")))</f>
        <v>0</v>
      </c>
      <c r="BC47" s="237">
        <f>SUMPRODUCT(LEN($AG47:$AG50)-LEN(SUBSTITUTE($AG47:$AG50,"M", "")))</f>
        <v>0</v>
      </c>
      <c r="BD47" s="291">
        <f>SUMPRODUCT(LEN($AI47:$AI50)-LEN(SUBSTITUTE($AI47:$AI50,"S", "")))</f>
        <v>0</v>
      </c>
      <c r="BE47" s="294">
        <f>SUMPRODUCT(LEN($AI47:$AI50)-LEN(SUBSTITUTE($AI47:$AI50,"F", "")))</f>
        <v>0</v>
      </c>
      <c r="BF47" s="294">
        <f>SUMPRODUCT(LEN($AI47:$AI50)-LEN(SUBSTITUTE($AI47:$AI50,"G", "")))</f>
        <v>0</v>
      </c>
      <c r="BG47" s="297">
        <f>SUMPRODUCT(LEN($AI47:$AI50)-LEN(SUBSTITUTE($AI47:$AI50,"M", "")))</f>
        <v>0</v>
      </c>
    </row>
    <row r="48" spans="2:67" ht="28.15" hidden="1" customHeight="1" thickBot="1">
      <c r="B48" s="34"/>
      <c r="C48" s="266"/>
      <c r="D48" s="43"/>
      <c r="E48" s="103"/>
      <c r="F48" s="103"/>
      <c r="G48" s="102"/>
      <c r="H48" s="260"/>
      <c r="I48" s="270"/>
      <c r="J48" s="270"/>
      <c r="K48" s="270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45"/>
      <c r="AK48" s="245"/>
      <c r="AL48" s="23"/>
      <c r="AM48" s="211"/>
      <c r="AN48" s="211"/>
      <c r="AO48" s="248"/>
      <c r="AP48" s="241"/>
      <c r="AQ48" s="238"/>
      <c r="AR48" s="235"/>
      <c r="AS48" s="241"/>
      <c r="AT48" s="238"/>
      <c r="AU48" s="235"/>
      <c r="AV48" s="241"/>
      <c r="AW48" s="238"/>
      <c r="AX48" s="235"/>
      <c r="AY48" s="241"/>
      <c r="AZ48" s="238"/>
      <c r="BA48" s="235"/>
      <c r="BB48" s="241"/>
      <c r="BC48" s="238"/>
      <c r="BD48" s="292"/>
      <c r="BE48" s="295"/>
      <c r="BF48" s="295"/>
      <c r="BG48" s="298"/>
    </row>
    <row r="49" spans="2:67" ht="28.15" hidden="1" customHeight="1">
      <c r="B49" s="34"/>
      <c r="C49" s="267"/>
      <c r="D49" s="33"/>
      <c r="E49" s="101"/>
      <c r="F49" s="101"/>
      <c r="G49" s="100"/>
      <c r="H49" s="257"/>
      <c r="I49" s="271"/>
      <c r="J49" s="271"/>
      <c r="K49" s="271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45"/>
      <c r="AK49" s="245"/>
      <c r="AL49" s="23"/>
      <c r="AM49" s="211"/>
      <c r="AN49" s="211"/>
      <c r="AO49" s="248"/>
      <c r="AP49" s="241"/>
      <c r="AQ49" s="238"/>
      <c r="AR49" s="235"/>
      <c r="AS49" s="241"/>
      <c r="AT49" s="238"/>
      <c r="AU49" s="235"/>
      <c r="AV49" s="241"/>
      <c r="AW49" s="238"/>
      <c r="AX49" s="235"/>
      <c r="AY49" s="241"/>
      <c r="AZ49" s="238"/>
      <c r="BA49" s="235"/>
      <c r="BB49" s="241"/>
      <c r="BC49" s="238"/>
      <c r="BD49" s="292"/>
      <c r="BE49" s="295"/>
      <c r="BF49" s="295"/>
      <c r="BG49" s="298"/>
    </row>
    <row r="50" spans="2:67" ht="28.15" hidden="1" customHeight="1" thickBot="1">
      <c r="B50" s="22"/>
      <c r="C50" s="268"/>
      <c r="D50" s="21"/>
      <c r="E50" s="109"/>
      <c r="F50" s="109"/>
      <c r="G50" s="108"/>
      <c r="H50" s="258"/>
      <c r="I50" s="272"/>
      <c r="J50" s="272"/>
      <c r="K50" s="272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46"/>
      <c r="AK50" s="246"/>
      <c r="AL50" s="11"/>
      <c r="AM50" s="211"/>
      <c r="AN50" s="211"/>
      <c r="AO50" s="249"/>
      <c r="AP50" s="242"/>
      <c r="AQ50" s="239"/>
      <c r="AR50" s="236"/>
      <c r="AS50" s="242"/>
      <c r="AT50" s="239"/>
      <c r="AU50" s="236"/>
      <c r="AV50" s="242"/>
      <c r="AW50" s="239"/>
      <c r="AX50" s="236"/>
      <c r="AY50" s="242"/>
      <c r="AZ50" s="239"/>
      <c r="BA50" s="236"/>
      <c r="BB50" s="242"/>
      <c r="BC50" s="239"/>
      <c r="BD50" s="293"/>
      <c r="BE50" s="296"/>
      <c r="BF50" s="296"/>
      <c r="BG50" s="299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29" t="s">
        <v>287</v>
      </c>
      <c r="M51" s="278"/>
      <c r="N51" s="229" t="s">
        <v>286</v>
      </c>
      <c r="O51" s="278"/>
      <c r="P51" s="229" t="s">
        <v>286</v>
      </c>
      <c r="Q51" s="230"/>
      <c r="R51" s="229" t="s">
        <v>286</v>
      </c>
      <c r="S51" s="230"/>
      <c r="T51" s="229" t="s">
        <v>286</v>
      </c>
      <c r="U51" s="230"/>
      <c r="V51" s="229" t="s">
        <v>286</v>
      </c>
      <c r="W51" s="230"/>
      <c r="X51" s="229" t="s">
        <v>286</v>
      </c>
      <c r="Y51" s="278"/>
      <c r="Z51" s="229" t="s">
        <v>286</v>
      </c>
      <c r="AA51" s="230"/>
      <c r="AB51" s="229" t="s">
        <v>286</v>
      </c>
      <c r="AC51" s="230"/>
      <c r="AD51" s="229" t="s">
        <v>286</v>
      </c>
      <c r="AE51" s="230"/>
      <c r="AF51" s="243" t="s">
        <v>285</v>
      </c>
      <c r="AG51" s="230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205</v>
      </c>
      <c r="E52" s="275">
        <v>3736.39</v>
      </c>
      <c r="F52" s="276"/>
      <c r="G52" s="277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27</v>
      </c>
      <c r="AP52" s="70">
        <f t="shared" si="3"/>
        <v>6</v>
      </c>
      <c r="AQ52" s="69">
        <f t="shared" si="3"/>
        <v>0</v>
      </c>
      <c r="AR52" s="71">
        <f t="shared" si="3"/>
        <v>21</v>
      </c>
      <c r="AS52" s="70">
        <f t="shared" si="3"/>
        <v>8</v>
      </c>
      <c r="AT52" s="69">
        <f t="shared" si="3"/>
        <v>2</v>
      </c>
      <c r="AU52" s="71">
        <f t="shared" si="3"/>
        <v>1</v>
      </c>
      <c r="AV52" s="70">
        <f t="shared" si="3"/>
        <v>0</v>
      </c>
      <c r="AW52" s="69">
        <f t="shared" si="3"/>
        <v>0</v>
      </c>
      <c r="AX52" s="71">
        <f t="shared" si="3"/>
        <v>8</v>
      </c>
      <c r="AY52" s="70">
        <f t="shared" si="3"/>
        <v>1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33</v>
      </c>
      <c r="BL52" s="5">
        <f>SUM(AR52:AT52,BD52)</f>
        <v>31</v>
      </c>
      <c r="BM52" s="5">
        <f>SUM(AU52:AW52,BE52)</f>
        <v>1</v>
      </c>
      <c r="BN52" s="5">
        <f>SUM(AX52:AZ52,BF52)</f>
        <v>9</v>
      </c>
      <c r="BO52" s="5">
        <f>SUM(BA52:BC52,BG52)</f>
        <v>0</v>
      </c>
    </row>
    <row r="53" spans="2:67" ht="28.15" customHeight="1">
      <c r="B53" s="34"/>
      <c r="C53" s="265">
        <v>1</v>
      </c>
      <c r="D53" s="54"/>
      <c r="E53" s="105"/>
      <c r="F53" s="105"/>
      <c r="G53" s="104"/>
      <c r="H53" s="259" t="s">
        <v>329</v>
      </c>
      <c r="I53" s="269">
        <v>91</v>
      </c>
      <c r="J53" s="269">
        <v>19</v>
      </c>
      <c r="K53" s="269">
        <v>3</v>
      </c>
      <c r="L53" s="48">
        <v>1</v>
      </c>
      <c r="M53" s="47" t="s">
        <v>746</v>
      </c>
      <c r="N53" s="48">
        <v>5</v>
      </c>
      <c r="O53" s="47" t="s">
        <v>748</v>
      </c>
      <c r="P53" s="48">
        <v>9</v>
      </c>
      <c r="Q53" s="47" t="s">
        <v>504</v>
      </c>
      <c r="R53" s="48">
        <v>13</v>
      </c>
      <c r="S53" s="47" t="s">
        <v>418</v>
      </c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>
        <v>15</v>
      </c>
      <c r="AG53" s="47" t="s">
        <v>417</v>
      </c>
      <c r="AH53" s="46" t="s">
        <v>747</v>
      </c>
      <c r="AI53" s="45"/>
      <c r="AJ53" s="244"/>
      <c r="AK53" s="244"/>
      <c r="AL53" s="44"/>
      <c r="AM53" s="247">
        <f>SUMPRODUCT(LEN($M53:$AE56)-LEN(SUBSTITUTE($M53:$AE56,"/", "")))/2</f>
        <v>2</v>
      </c>
      <c r="AN53" s="300">
        <f>SUMPRODUCT(LEN($M53:$AE56)-LEN(SUBSTITUTE($M53:$AE56,"-", "")))</f>
        <v>5</v>
      </c>
      <c r="AO53" s="247">
        <f>SUMPRODUCT(LEN($M53:$AE56)-LEN(SUBSTITUTE($M53:$AE56,"A", "")))</f>
        <v>27</v>
      </c>
      <c r="AP53" s="240">
        <f>SUMPRODUCT(LEN($AH53:$AH56)-LEN(SUBSTITUTE($AH53:$AH56,"A", "")))</f>
        <v>6</v>
      </c>
      <c r="AQ53" s="237">
        <f>SUMPRODUCT(LEN($AG53:$AG56)-LEN(SUBSTITUTE($AG53:$AG56,"A", "")))</f>
        <v>0</v>
      </c>
      <c r="AR53" s="234">
        <f>SUMPRODUCT(LEN($M53:$AE56)-LEN(SUBSTITUTE($M53:$AE56,"S", "")))</f>
        <v>21</v>
      </c>
      <c r="AS53" s="240">
        <f>SUMPRODUCT(LEN($AH53:$AH56)-LEN(SUBSTITUTE($AH53:$AH56,"S", "")))</f>
        <v>8</v>
      </c>
      <c r="AT53" s="237">
        <f>SUMPRODUCT(LEN($AG53:$AG56)-LEN(SUBSTITUTE($AG53:$AG56,"S", "")))</f>
        <v>2</v>
      </c>
      <c r="AU53" s="234">
        <f>SUMPRODUCT(LEN($M53:$AE56)-LEN(SUBSTITUTE($M53:$AE56,"F", "")))</f>
        <v>1</v>
      </c>
      <c r="AV53" s="240">
        <f>SUMPRODUCT(LEN($AH53:$AH56)-LEN(SUBSTITUTE($AH53:$AH56,"F", "")))</f>
        <v>0</v>
      </c>
      <c r="AW53" s="237">
        <f>SUMPRODUCT(LEN($AG53:$AG56)-LEN(SUBSTITUTE($AG53:$AG56,"F", "")))</f>
        <v>0</v>
      </c>
      <c r="AX53" s="234">
        <f>SUMPRODUCT(LEN($M53:$AE56)-LEN(SUBSTITUTE($M53:$AE56,"G", "")))</f>
        <v>8</v>
      </c>
      <c r="AY53" s="240">
        <f>SUMPRODUCT(LEN($AH53:$AH56)-LEN(SUBSTITUTE($AH53:$AH56,"G", "")))</f>
        <v>1</v>
      </c>
      <c r="AZ53" s="237">
        <f>SUMPRODUCT(LEN($AG53:$AG56)-LEN(SUBSTITUTE($AG53:$AG56,"G", "")))</f>
        <v>0</v>
      </c>
      <c r="BA53" s="234">
        <f>SUMPRODUCT(LEN($M53:$AE56)-LEN(SUBSTITUTE($M53:$AE56,"M", "")))</f>
        <v>0</v>
      </c>
      <c r="BB53" s="240">
        <f>SUMPRODUCT(LEN($AH53:$AH56)-LEN(SUBSTITUTE($AH53:$AH56,"M", "")))</f>
        <v>0</v>
      </c>
      <c r="BC53" s="237">
        <f>SUMPRODUCT(LEN($AG53:$AG56)-LEN(SUBSTITUTE($AG53:$AG56,"M", "")))</f>
        <v>0</v>
      </c>
      <c r="BD53" s="291">
        <f>SUMPRODUCT(LEN($AI53:$AI56)-LEN(SUBSTITUTE($AI53:$AI56,"S", "")))</f>
        <v>0</v>
      </c>
      <c r="BE53" s="294">
        <f>SUMPRODUCT(LEN($AI53:$AI56)-LEN(SUBSTITUTE($AI53:$AI56,"F", "")))</f>
        <v>0</v>
      </c>
      <c r="BF53" s="294">
        <f>SUMPRODUCT(LEN($AI53:$AI56)-LEN(SUBSTITUTE($AI53:$AI56,"G", "")))</f>
        <v>0</v>
      </c>
      <c r="BG53" s="297">
        <f>SUMPRODUCT(LEN($AI53:$AI56)-LEN(SUBSTITUTE($AI53:$AI56,"M", "")))</f>
        <v>0</v>
      </c>
    </row>
    <row r="54" spans="2:67" ht="28.15" customHeight="1" thickBot="1">
      <c r="B54" s="34"/>
      <c r="C54" s="266"/>
      <c r="D54" s="43"/>
      <c r="E54" s="103"/>
      <c r="F54" s="103"/>
      <c r="G54" s="102"/>
      <c r="H54" s="260"/>
      <c r="I54" s="270"/>
      <c r="J54" s="270"/>
      <c r="K54" s="270"/>
      <c r="L54" s="37">
        <v>2</v>
      </c>
      <c r="M54" s="36" t="s">
        <v>746</v>
      </c>
      <c r="N54" s="37">
        <v>6</v>
      </c>
      <c r="O54" s="36" t="s">
        <v>745</v>
      </c>
      <c r="P54" s="37">
        <v>10</v>
      </c>
      <c r="Q54" s="36" t="s">
        <v>744</v>
      </c>
      <c r="R54" s="37">
        <v>14</v>
      </c>
      <c r="S54" s="36" t="s">
        <v>418</v>
      </c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>
        <v>17</v>
      </c>
      <c r="AG54" s="36" t="s">
        <v>417</v>
      </c>
      <c r="AH54" s="35"/>
      <c r="AI54" s="24"/>
      <c r="AJ54" s="245"/>
      <c r="AK54" s="245"/>
      <c r="AL54" s="23"/>
      <c r="AM54" s="248"/>
      <c r="AN54" s="301"/>
      <c r="AO54" s="248"/>
      <c r="AP54" s="241"/>
      <c r="AQ54" s="238"/>
      <c r="AR54" s="235"/>
      <c r="AS54" s="241"/>
      <c r="AT54" s="238"/>
      <c r="AU54" s="235"/>
      <c r="AV54" s="241"/>
      <c r="AW54" s="238"/>
      <c r="AX54" s="235"/>
      <c r="AY54" s="241"/>
      <c r="AZ54" s="238"/>
      <c r="BA54" s="235"/>
      <c r="BB54" s="241"/>
      <c r="BC54" s="238"/>
      <c r="BD54" s="292"/>
      <c r="BE54" s="295"/>
      <c r="BF54" s="295"/>
      <c r="BG54" s="298"/>
    </row>
    <row r="55" spans="2:67" ht="28.15" customHeight="1">
      <c r="B55" s="34"/>
      <c r="C55" s="267"/>
      <c r="D55" s="33"/>
      <c r="E55" s="101"/>
      <c r="F55" s="101"/>
      <c r="G55" s="100"/>
      <c r="H55" s="257">
        <v>212</v>
      </c>
      <c r="I55" s="271"/>
      <c r="J55" s="271"/>
      <c r="K55" s="271"/>
      <c r="L55" s="27">
        <v>3</v>
      </c>
      <c r="M55" s="26" t="s">
        <v>743</v>
      </c>
      <c r="N55" s="27">
        <v>7</v>
      </c>
      <c r="O55" s="26" t="s">
        <v>742</v>
      </c>
      <c r="P55" s="27">
        <v>11</v>
      </c>
      <c r="Q55" s="26" t="s">
        <v>444</v>
      </c>
      <c r="R55" s="27">
        <v>15</v>
      </c>
      <c r="S55" s="26" t="s">
        <v>417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45"/>
      <c r="AK55" s="245"/>
      <c r="AL55" s="23"/>
      <c r="AM55" s="248"/>
      <c r="AN55" s="301"/>
      <c r="AO55" s="248"/>
      <c r="AP55" s="241"/>
      <c r="AQ55" s="238"/>
      <c r="AR55" s="235"/>
      <c r="AS55" s="241"/>
      <c r="AT55" s="238"/>
      <c r="AU55" s="235"/>
      <c r="AV55" s="241"/>
      <c r="AW55" s="238"/>
      <c r="AX55" s="235"/>
      <c r="AY55" s="241"/>
      <c r="AZ55" s="238"/>
      <c r="BA55" s="235"/>
      <c r="BB55" s="241"/>
      <c r="BC55" s="238"/>
      <c r="BD55" s="292"/>
      <c r="BE55" s="295"/>
      <c r="BF55" s="295"/>
      <c r="BG55" s="298"/>
    </row>
    <row r="56" spans="2:67" ht="28.15" customHeight="1" thickBot="1">
      <c r="B56" s="34"/>
      <c r="C56" s="273"/>
      <c r="D56" s="64"/>
      <c r="E56" s="107"/>
      <c r="F56" s="107"/>
      <c r="G56" s="106"/>
      <c r="H56" s="258"/>
      <c r="I56" s="274"/>
      <c r="J56" s="274"/>
      <c r="K56" s="274"/>
      <c r="L56" s="59">
        <v>4</v>
      </c>
      <c r="M56" s="215" t="s">
        <v>741</v>
      </c>
      <c r="N56" s="59">
        <v>8</v>
      </c>
      <c r="O56" s="58" t="s">
        <v>740</v>
      </c>
      <c r="P56" s="59">
        <v>12</v>
      </c>
      <c r="Q56" s="58" t="s">
        <v>443</v>
      </c>
      <c r="R56" s="59">
        <v>16</v>
      </c>
      <c r="S56" s="58" t="s">
        <v>417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50"/>
      <c r="AK56" s="250"/>
      <c r="AL56" s="55"/>
      <c r="AM56" s="249"/>
      <c r="AN56" s="302"/>
      <c r="AO56" s="249"/>
      <c r="AP56" s="242"/>
      <c r="AQ56" s="239"/>
      <c r="AR56" s="236"/>
      <c r="AS56" s="242"/>
      <c r="AT56" s="239"/>
      <c r="AU56" s="236"/>
      <c r="AV56" s="242"/>
      <c r="AW56" s="239"/>
      <c r="AX56" s="236"/>
      <c r="AY56" s="242"/>
      <c r="AZ56" s="239"/>
      <c r="BA56" s="236"/>
      <c r="BB56" s="242"/>
      <c r="BC56" s="239"/>
      <c r="BD56" s="293"/>
      <c r="BE56" s="296"/>
      <c r="BF56" s="296"/>
      <c r="BG56" s="299"/>
    </row>
    <row r="57" spans="2:67" ht="28.15" hidden="1" customHeight="1">
      <c r="B57" s="34"/>
      <c r="C57" s="265">
        <v>2</v>
      </c>
      <c r="D57" s="54"/>
      <c r="E57" s="105"/>
      <c r="F57" s="105"/>
      <c r="G57" s="104"/>
      <c r="H57" s="259"/>
      <c r="I57" s="269"/>
      <c r="J57" s="269"/>
      <c r="K57" s="269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51"/>
      <c r="AK57" s="254"/>
      <c r="AL57" s="44"/>
      <c r="AM57" s="211"/>
      <c r="AN57" s="211"/>
      <c r="AO57" s="247">
        <f>SUMPRODUCT(LEN($M57:$AE60)-LEN(SUBSTITUTE($M57:$AE60,"A", "")))</f>
        <v>0</v>
      </c>
      <c r="AP57" s="240">
        <f>SUMPRODUCT(LEN($AH57:$AH60)-LEN(SUBSTITUTE($AH57:$AH60,"A", "")))</f>
        <v>0</v>
      </c>
      <c r="AQ57" s="237">
        <f>SUMPRODUCT(LEN($AG57:$AG60)-LEN(SUBSTITUTE($AG57:$AG60,"A", "")))</f>
        <v>0</v>
      </c>
      <c r="AR57" s="234">
        <f>SUMPRODUCT(LEN($M57:$AE60)-LEN(SUBSTITUTE($M57:$AE60,"S", "")))</f>
        <v>0</v>
      </c>
      <c r="AS57" s="240">
        <f>SUMPRODUCT(LEN($AH57:$AH60)-LEN(SUBSTITUTE($AH57:$AH60,"S", "")))</f>
        <v>0</v>
      </c>
      <c r="AT57" s="237">
        <f>SUMPRODUCT(LEN($AG57:$AG60)-LEN(SUBSTITUTE($AG57:$AG60,"S", "")))</f>
        <v>0</v>
      </c>
      <c r="AU57" s="234">
        <f>SUMPRODUCT(LEN($M57:$AE60)-LEN(SUBSTITUTE($M57:$AE60,"F", "")))</f>
        <v>0</v>
      </c>
      <c r="AV57" s="240">
        <f>SUMPRODUCT(LEN($AH57:$AH60)-LEN(SUBSTITUTE($AH57:$AH60,"F", "")))</f>
        <v>0</v>
      </c>
      <c r="AW57" s="237">
        <f>SUMPRODUCT(LEN($AG57:$AG60)-LEN(SUBSTITUTE($AG57:$AG60,"F", "")))</f>
        <v>0</v>
      </c>
      <c r="AX57" s="234">
        <f>SUMPRODUCT(LEN($M57:$AE60)-LEN(SUBSTITUTE($M57:$AE60,"G", "")))</f>
        <v>0</v>
      </c>
      <c r="AY57" s="240">
        <f>SUMPRODUCT(LEN($AH57:$AH60)-LEN(SUBSTITUTE($AH57:$AH60,"G", "")))</f>
        <v>0</v>
      </c>
      <c r="AZ57" s="237">
        <f>SUMPRODUCT(LEN($AG57:$AG60)-LEN(SUBSTITUTE($AG57:$AG60,"G", "")))</f>
        <v>0</v>
      </c>
      <c r="BA57" s="234">
        <f>SUMPRODUCT(LEN($M57:$AE60)-LEN(SUBSTITUTE($M57:$AE60,"M", "")))</f>
        <v>0</v>
      </c>
      <c r="BB57" s="240">
        <f>SUMPRODUCT(LEN($AH57:$AH60)-LEN(SUBSTITUTE($AH57:$AH60,"M", "")))</f>
        <v>0</v>
      </c>
      <c r="BC57" s="237">
        <f>SUMPRODUCT(LEN($AG57:$AG60)-LEN(SUBSTITUTE($AG57:$AG60,"M", "")))</f>
        <v>0</v>
      </c>
      <c r="BD57" s="291">
        <f>SUMPRODUCT(LEN($AI57:$AI60)-LEN(SUBSTITUTE($AI57:$AI60,"S", "")))</f>
        <v>0</v>
      </c>
      <c r="BE57" s="294">
        <f>SUMPRODUCT(LEN($AI57:$AI60)-LEN(SUBSTITUTE($AI57:$AI60,"F", "")))</f>
        <v>0</v>
      </c>
      <c r="BF57" s="294">
        <f>SUMPRODUCT(LEN($AI57:$AI60)-LEN(SUBSTITUTE($AI57:$AI60,"G", "")))</f>
        <v>0</v>
      </c>
      <c r="BG57" s="297">
        <f>SUMPRODUCT(LEN($AI57:$AI60)-LEN(SUBSTITUTE($AI57:$AI60,"M", "")))</f>
        <v>0</v>
      </c>
    </row>
    <row r="58" spans="2:67" ht="28.15" hidden="1" customHeight="1" thickBot="1">
      <c r="B58" s="34"/>
      <c r="C58" s="266"/>
      <c r="D58" s="43"/>
      <c r="E58" s="103"/>
      <c r="F58" s="103"/>
      <c r="G58" s="102"/>
      <c r="H58" s="260"/>
      <c r="I58" s="270"/>
      <c r="J58" s="270"/>
      <c r="K58" s="270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52"/>
      <c r="AK58" s="255"/>
      <c r="AL58" s="23"/>
      <c r="AM58" s="211"/>
      <c r="AN58" s="211"/>
      <c r="AO58" s="248"/>
      <c r="AP58" s="241"/>
      <c r="AQ58" s="238"/>
      <c r="AR58" s="235"/>
      <c r="AS58" s="241"/>
      <c r="AT58" s="238"/>
      <c r="AU58" s="235"/>
      <c r="AV58" s="241"/>
      <c r="AW58" s="238"/>
      <c r="AX58" s="235"/>
      <c r="AY58" s="241"/>
      <c r="AZ58" s="238"/>
      <c r="BA58" s="235"/>
      <c r="BB58" s="241"/>
      <c r="BC58" s="238"/>
      <c r="BD58" s="292"/>
      <c r="BE58" s="295"/>
      <c r="BF58" s="295"/>
      <c r="BG58" s="298"/>
    </row>
    <row r="59" spans="2:67" ht="28.15" hidden="1" customHeight="1">
      <c r="B59" s="34"/>
      <c r="C59" s="267"/>
      <c r="D59" s="33"/>
      <c r="E59" s="101"/>
      <c r="F59" s="101"/>
      <c r="G59" s="100"/>
      <c r="H59" s="257"/>
      <c r="I59" s="271"/>
      <c r="J59" s="271"/>
      <c r="K59" s="271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52"/>
      <c r="AK59" s="255"/>
      <c r="AL59" s="23"/>
      <c r="AM59" s="211"/>
      <c r="AN59" s="211"/>
      <c r="AO59" s="248"/>
      <c r="AP59" s="241"/>
      <c r="AQ59" s="238"/>
      <c r="AR59" s="235"/>
      <c r="AS59" s="241"/>
      <c r="AT59" s="238"/>
      <c r="AU59" s="235"/>
      <c r="AV59" s="241"/>
      <c r="AW59" s="238"/>
      <c r="AX59" s="235"/>
      <c r="AY59" s="241"/>
      <c r="AZ59" s="238"/>
      <c r="BA59" s="235"/>
      <c r="BB59" s="241"/>
      <c r="BC59" s="238"/>
      <c r="BD59" s="292"/>
      <c r="BE59" s="295"/>
      <c r="BF59" s="295"/>
      <c r="BG59" s="298"/>
    </row>
    <row r="60" spans="2:67" ht="28.15" hidden="1" customHeight="1" thickBot="1">
      <c r="B60" s="34"/>
      <c r="C60" s="273"/>
      <c r="D60" s="64"/>
      <c r="E60" s="107"/>
      <c r="F60" s="107"/>
      <c r="G60" s="106"/>
      <c r="H60" s="258"/>
      <c r="I60" s="274"/>
      <c r="J60" s="274"/>
      <c r="K60" s="274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53"/>
      <c r="AK60" s="256"/>
      <c r="AL60" s="55"/>
      <c r="AM60" s="211"/>
      <c r="AN60" s="211"/>
      <c r="AO60" s="249"/>
      <c r="AP60" s="242"/>
      <c r="AQ60" s="239"/>
      <c r="AR60" s="236"/>
      <c r="AS60" s="242"/>
      <c r="AT60" s="239"/>
      <c r="AU60" s="236"/>
      <c r="AV60" s="242"/>
      <c r="AW60" s="239"/>
      <c r="AX60" s="236"/>
      <c r="AY60" s="242"/>
      <c r="AZ60" s="239"/>
      <c r="BA60" s="236"/>
      <c r="BB60" s="242"/>
      <c r="BC60" s="239"/>
      <c r="BD60" s="293"/>
      <c r="BE60" s="296"/>
      <c r="BF60" s="296"/>
      <c r="BG60" s="299"/>
    </row>
    <row r="61" spans="2:67" ht="28.15" hidden="1" customHeight="1">
      <c r="B61" s="34"/>
      <c r="C61" s="265">
        <v>3</v>
      </c>
      <c r="D61" s="54"/>
      <c r="E61" s="105"/>
      <c r="F61" s="105"/>
      <c r="G61" s="104"/>
      <c r="H61" s="259"/>
      <c r="I61" s="269"/>
      <c r="J61" s="269"/>
      <c r="K61" s="269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44"/>
      <c r="AK61" s="244"/>
      <c r="AL61" s="44"/>
      <c r="AM61" s="211"/>
      <c r="AN61" s="211"/>
      <c r="AO61" s="247">
        <f>SUMPRODUCT(LEN($M61:$AE64)-LEN(SUBSTITUTE($M61:$AE64,"A", "")))</f>
        <v>0</v>
      </c>
      <c r="AP61" s="240">
        <f>SUMPRODUCT(LEN($AH61:$AH64)-LEN(SUBSTITUTE($AH61:$AH64,"A", "")))</f>
        <v>0</v>
      </c>
      <c r="AQ61" s="237">
        <f>SUMPRODUCT(LEN($AG61:$AG64)-LEN(SUBSTITUTE($AG61:$AG64,"A", "")))</f>
        <v>0</v>
      </c>
      <c r="AR61" s="234">
        <f>SUMPRODUCT(LEN($M61:$AE64)-LEN(SUBSTITUTE($M61:$AE64,"S", "")))</f>
        <v>0</v>
      </c>
      <c r="AS61" s="240">
        <f>SUMPRODUCT(LEN($AH61:$AH64)-LEN(SUBSTITUTE($AH61:$AH64,"S", "")))</f>
        <v>0</v>
      </c>
      <c r="AT61" s="237">
        <f>SUMPRODUCT(LEN($AG61:$AG64)-LEN(SUBSTITUTE($AG61:$AG64,"S", "")))</f>
        <v>0</v>
      </c>
      <c r="AU61" s="234">
        <f>SUMPRODUCT(LEN($M61:$AE64)-LEN(SUBSTITUTE($M61:$AE64,"F", "")))</f>
        <v>0</v>
      </c>
      <c r="AV61" s="240">
        <f>SUMPRODUCT(LEN($AH61:$AH64)-LEN(SUBSTITUTE($AH61:$AH64,"F", "")))</f>
        <v>0</v>
      </c>
      <c r="AW61" s="237">
        <f>SUMPRODUCT(LEN($AG61:$AG64)-LEN(SUBSTITUTE($AG61:$AG64,"F", "")))</f>
        <v>0</v>
      </c>
      <c r="AX61" s="234">
        <f>SUMPRODUCT(LEN($M61:$AE64)-LEN(SUBSTITUTE($M61:$AE64,"G", "")))</f>
        <v>0</v>
      </c>
      <c r="AY61" s="240">
        <f>SUMPRODUCT(LEN($AH61:$AH64)-LEN(SUBSTITUTE($AH61:$AH64,"G", "")))</f>
        <v>0</v>
      </c>
      <c r="AZ61" s="237">
        <f>SUMPRODUCT(LEN($AG61:$AG64)-LEN(SUBSTITUTE($AG61:$AG64,"G", "")))</f>
        <v>0</v>
      </c>
      <c r="BA61" s="234">
        <f>SUMPRODUCT(LEN($M61:$AE64)-LEN(SUBSTITUTE($M61:$AE64,"M", "")))</f>
        <v>0</v>
      </c>
      <c r="BB61" s="240">
        <f>SUMPRODUCT(LEN($AH61:$AH64)-LEN(SUBSTITUTE($AH61:$AH64,"M", "")))</f>
        <v>0</v>
      </c>
      <c r="BC61" s="237">
        <f>SUMPRODUCT(LEN($AG61:$AG64)-LEN(SUBSTITUTE($AG61:$AG64,"M", "")))</f>
        <v>0</v>
      </c>
      <c r="BD61" s="291">
        <f>SUMPRODUCT(LEN($AI61:$AI64)-LEN(SUBSTITUTE($AI61:$AI64,"S", "")))</f>
        <v>0</v>
      </c>
      <c r="BE61" s="294">
        <f>SUMPRODUCT(LEN($AI61:$AI64)-LEN(SUBSTITUTE($AI61:$AI64,"F", "")))</f>
        <v>0</v>
      </c>
      <c r="BF61" s="294">
        <f>SUMPRODUCT(LEN($AI61:$AI64)-LEN(SUBSTITUTE($AI61:$AI64,"G", "")))</f>
        <v>0</v>
      </c>
      <c r="BG61" s="297">
        <f>SUMPRODUCT(LEN($AI61:$AI64)-LEN(SUBSTITUTE($AI61:$AI64,"M", "")))</f>
        <v>0</v>
      </c>
    </row>
    <row r="62" spans="2:67" ht="28.15" hidden="1" customHeight="1" thickBot="1">
      <c r="B62" s="34"/>
      <c r="C62" s="266"/>
      <c r="D62" s="43"/>
      <c r="E62" s="103"/>
      <c r="F62" s="103"/>
      <c r="G62" s="102"/>
      <c r="H62" s="260"/>
      <c r="I62" s="270"/>
      <c r="J62" s="270"/>
      <c r="K62" s="270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45"/>
      <c r="AK62" s="245"/>
      <c r="AL62" s="23"/>
      <c r="AM62" s="211"/>
      <c r="AN62" s="211"/>
      <c r="AO62" s="248"/>
      <c r="AP62" s="241"/>
      <c r="AQ62" s="238"/>
      <c r="AR62" s="235"/>
      <c r="AS62" s="241"/>
      <c r="AT62" s="238"/>
      <c r="AU62" s="235"/>
      <c r="AV62" s="241"/>
      <c r="AW62" s="238"/>
      <c r="AX62" s="235"/>
      <c r="AY62" s="241"/>
      <c r="AZ62" s="238"/>
      <c r="BA62" s="235"/>
      <c r="BB62" s="241"/>
      <c r="BC62" s="238"/>
      <c r="BD62" s="292"/>
      <c r="BE62" s="295"/>
      <c r="BF62" s="295"/>
      <c r="BG62" s="298"/>
    </row>
    <row r="63" spans="2:67" ht="28.15" hidden="1" customHeight="1">
      <c r="B63" s="34"/>
      <c r="C63" s="267"/>
      <c r="D63" s="33"/>
      <c r="E63" s="101"/>
      <c r="F63" s="101"/>
      <c r="G63" s="100"/>
      <c r="H63" s="257"/>
      <c r="I63" s="271"/>
      <c r="J63" s="271"/>
      <c r="K63" s="271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45"/>
      <c r="AK63" s="245"/>
      <c r="AL63" s="23"/>
      <c r="AM63" s="211"/>
      <c r="AN63" s="211"/>
      <c r="AO63" s="248"/>
      <c r="AP63" s="241"/>
      <c r="AQ63" s="238"/>
      <c r="AR63" s="235"/>
      <c r="AS63" s="241"/>
      <c r="AT63" s="238"/>
      <c r="AU63" s="235"/>
      <c r="AV63" s="241"/>
      <c r="AW63" s="238"/>
      <c r="AX63" s="235"/>
      <c r="AY63" s="241"/>
      <c r="AZ63" s="238"/>
      <c r="BA63" s="235"/>
      <c r="BB63" s="241"/>
      <c r="BC63" s="238"/>
      <c r="BD63" s="292"/>
      <c r="BE63" s="295"/>
      <c r="BF63" s="295"/>
      <c r="BG63" s="298"/>
    </row>
    <row r="64" spans="2:67" ht="28.15" hidden="1" customHeight="1" thickBot="1">
      <c r="B64" s="22"/>
      <c r="C64" s="268"/>
      <c r="D64" s="21"/>
      <c r="E64" s="109"/>
      <c r="F64" s="109"/>
      <c r="G64" s="108"/>
      <c r="H64" s="258"/>
      <c r="I64" s="272"/>
      <c r="J64" s="272"/>
      <c r="K64" s="27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46"/>
      <c r="AK64" s="246"/>
      <c r="AL64" s="11"/>
      <c r="AM64" s="211"/>
      <c r="AN64" s="211"/>
      <c r="AO64" s="249"/>
      <c r="AP64" s="242"/>
      <c r="AQ64" s="239"/>
      <c r="AR64" s="236"/>
      <c r="AS64" s="242"/>
      <c r="AT64" s="239"/>
      <c r="AU64" s="236"/>
      <c r="AV64" s="242"/>
      <c r="AW64" s="239"/>
      <c r="AX64" s="236"/>
      <c r="AY64" s="242"/>
      <c r="AZ64" s="239"/>
      <c r="BA64" s="236"/>
      <c r="BB64" s="242"/>
      <c r="BC64" s="239"/>
      <c r="BD64" s="293"/>
      <c r="BE64" s="296"/>
      <c r="BF64" s="296"/>
      <c r="BG64" s="299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29" t="s">
        <v>287</v>
      </c>
      <c r="M65" s="278"/>
      <c r="N65" s="229" t="s">
        <v>286</v>
      </c>
      <c r="O65" s="278"/>
      <c r="P65" s="229" t="s">
        <v>286</v>
      </c>
      <c r="Q65" s="230"/>
      <c r="R65" s="229" t="s">
        <v>286</v>
      </c>
      <c r="S65" s="230"/>
      <c r="T65" s="229" t="s">
        <v>286</v>
      </c>
      <c r="U65" s="230"/>
      <c r="V65" s="229" t="s">
        <v>286</v>
      </c>
      <c r="W65" s="230"/>
      <c r="X65" s="229" t="s">
        <v>286</v>
      </c>
      <c r="Y65" s="278"/>
      <c r="Z65" s="229" t="s">
        <v>286</v>
      </c>
      <c r="AA65" s="230"/>
      <c r="AB65" s="229" t="s">
        <v>286</v>
      </c>
      <c r="AC65" s="230"/>
      <c r="AD65" s="229" t="s">
        <v>286</v>
      </c>
      <c r="AE65" s="230"/>
      <c r="AF65" s="243" t="s">
        <v>285</v>
      </c>
      <c r="AG65" s="230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205</v>
      </c>
      <c r="E66" s="275">
        <v>4670.71</v>
      </c>
      <c r="F66" s="276"/>
      <c r="G66" s="277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21</v>
      </c>
      <c r="AP66" s="70">
        <f t="shared" si="4"/>
        <v>17</v>
      </c>
      <c r="AQ66" s="69">
        <f t="shared" si="4"/>
        <v>0</v>
      </c>
      <c r="AR66" s="71">
        <f t="shared" si="4"/>
        <v>19</v>
      </c>
      <c r="AS66" s="70">
        <f t="shared" si="4"/>
        <v>13</v>
      </c>
      <c r="AT66" s="69">
        <f t="shared" si="4"/>
        <v>0</v>
      </c>
      <c r="AU66" s="71">
        <f t="shared" si="4"/>
        <v>2</v>
      </c>
      <c r="AV66" s="70">
        <f t="shared" si="4"/>
        <v>1</v>
      </c>
      <c r="AW66" s="69">
        <f t="shared" si="4"/>
        <v>0</v>
      </c>
      <c r="AX66" s="71">
        <f t="shared" si="4"/>
        <v>8</v>
      </c>
      <c r="AY66" s="70">
        <f t="shared" si="4"/>
        <v>8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38</v>
      </c>
      <c r="BL66" s="5">
        <f>SUM(AR66:AT66,BD66)</f>
        <v>32</v>
      </c>
      <c r="BM66" s="5">
        <f>SUM(AU66:AW66,BE66)</f>
        <v>3</v>
      </c>
      <c r="BN66" s="5">
        <f>SUM(AX66:AZ66,BF66)</f>
        <v>16</v>
      </c>
      <c r="BO66" s="5">
        <f>SUM(BA66:BC66,BG66)</f>
        <v>0</v>
      </c>
    </row>
    <row r="67" spans="2:67" ht="28.15" customHeight="1" outlineLevel="1">
      <c r="B67" s="34"/>
      <c r="C67" s="265">
        <v>1</v>
      </c>
      <c r="D67" s="54"/>
      <c r="E67" s="105"/>
      <c r="F67" s="105"/>
      <c r="G67" s="104"/>
      <c r="H67" s="259" t="s">
        <v>329</v>
      </c>
      <c r="I67" s="269">
        <v>93</v>
      </c>
      <c r="J67" s="269">
        <v>22</v>
      </c>
      <c r="K67" s="269">
        <v>6</v>
      </c>
      <c r="L67" s="48">
        <v>1</v>
      </c>
      <c r="M67" s="47" t="s">
        <v>469</v>
      </c>
      <c r="N67" s="48">
        <v>5</v>
      </c>
      <c r="O67" s="218" t="s">
        <v>739</v>
      </c>
      <c r="P67" s="48">
        <v>9</v>
      </c>
      <c r="Q67" s="47" t="s">
        <v>508</v>
      </c>
      <c r="R67" s="48">
        <v>13</v>
      </c>
      <c r="S67" s="47" t="s">
        <v>418</v>
      </c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738</v>
      </c>
      <c r="AI67" s="45"/>
      <c r="AJ67" s="244"/>
      <c r="AK67" s="244"/>
      <c r="AL67" s="44"/>
      <c r="AM67" s="247">
        <f>SUMPRODUCT(LEN($M67:$AE70)-LEN(SUBSTITUTE($M67:$AE70,"/", "")))/2</f>
        <v>4</v>
      </c>
      <c r="AN67" s="300">
        <f>SUMPRODUCT(LEN($M67:$AE70)-LEN(SUBSTITUTE($M67:$AE70,"-", "")))</f>
        <v>0</v>
      </c>
      <c r="AO67" s="247">
        <f>SUMPRODUCT(LEN($M67:$AE70)-LEN(SUBSTITUTE($M67:$AE70,"A", "")))</f>
        <v>21</v>
      </c>
      <c r="AP67" s="240">
        <f>SUMPRODUCT(LEN($AH67:$AH70)-LEN(SUBSTITUTE($AH67:$AH70,"A", "")))</f>
        <v>17</v>
      </c>
      <c r="AQ67" s="237">
        <f>SUMPRODUCT(LEN($AG67:$AG70)-LEN(SUBSTITUTE($AG67:$AG70,"A", "")))</f>
        <v>0</v>
      </c>
      <c r="AR67" s="234">
        <f>SUMPRODUCT(LEN($M67:$AE70)-LEN(SUBSTITUTE($M67:$AE70,"S", "")))</f>
        <v>19</v>
      </c>
      <c r="AS67" s="240">
        <f>SUMPRODUCT(LEN($AH67:$AH70)-LEN(SUBSTITUTE($AH67:$AH70,"S", "")))</f>
        <v>13</v>
      </c>
      <c r="AT67" s="237">
        <f>SUMPRODUCT(LEN($AG67:$AG70)-LEN(SUBSTITUTE($AG67:$AG70,"S", "")))</f>
        <v>0</v>
      </c>
      <c r="AU67" s="234">
        <f>SUMPRODUCT(LEN($M67:$AE70)-LEN(SUBSTITUTE($M67:$AE70,"F", "")))</f>
        <v>2</v>
      </c>
      <c r="AV67" s="240">
        <f>SUMPRODUCT(LEN($AH67:$AH70)-LEN(SUBSTITUTE($AH67:$AH70,"F", "")))</f>
        <v>1</v>
      </c>
      <c r="AW67" s="237">
        <f>SUMPRODUCT(LEN($AG67:$AG70)-LEN(SUBSTITUTE($AG67:$AG70,"F", "")))</f>
        <v>0</v>
      </c>
      <c r="AX67" s="234">
        <f>SUMPRODUCT(LEN($M67:$AE70)-LEN(SUBSTITUTE($M67:$AE70,"G", "")))</f>
        <v>8</v>
      </c>
      <c r="AY67" s="240">
        <f>SUMPRODUCT(LEN($AH67:$AH70)-LEN(SUBSTITUTE($AH67:$AH70,"G", "")))</f>
        <v>8</v>
      </c>
      <c r="AZ67" s="237">
        <f>SUMPRODUCT(LEN($AG67:$AG70)-LEN(SUBSTITUTE($AG67:$AG70,"G", "")))</f>
        <v>0</v>
      </c>
      <c r="BA67" s="234">
        <f>SUMPRODUCT(LEN($M67:$AE70)-LEN(SUBSTITUTE($M67:$AE70,"M", "")))</f>
        <v>0</v>
      </c>
      <c r="BB67" s="240">
        <f>SUMPRODUCT(LEN($AH67:$AH70)-LEN(SUBSTITUTE($AH67:$AH70,"M", "")))</f>
        <v>0</v>
      </c>
      <c r="BC67" s="237">
        <f>SUMPRODUCT(LEN($AG67:$AG70)-LEN(SUBSTITUTE($AG67:$AG70,"M", "")))</f>
        <v>0</v>
      </c>
      <c r="BD67" s="291">
        <f>SUMPRODUCT(LEN($AI67:$AI70)-LEN(SUBSTITUTE($AI67:$AI70,"S", "")))</f>
        <v>0</v>
      </c>
      <c r="BE67" s="294">
        <f>SUMPRODUCT(LEN($AI67:$AI70)-LEN(SUBSTITUTE($AI67:$AI70,"F", "")))</f>
        <v>0</v>
      </c>
      <c r="BF67" s="294">
        <f>SUMPRODUCT(LEN($AI67:$AI70)-LEN(SUBSTITUTE($AI67:$AI70,"G", "")))</f>
        <v>0</v>
      </c>
      <c r="BG67" s="297">
        <f>SUMPRODUCT(LEN($AI67:$AI70)-LEN(SUBSTITUTE($AI67:$AI70,"M", "")))</f>
        <v>0</v>
      </c>
    </row>
    <row r="68" spans="2:67" ht="28.15" customHeight="1" thickBot="1">
      <c r="B68" s="34"/>
      <c r="C68" s="266"/>
      <c r="D68" s="43"/>
      <c r="E68" s="103"/>
      <c r="F68" s="103"/>
      <c r="G68" s="102"/>
      <c r="H68" s="260"/>
      <c r="I68" s="270"/>
      <c r="J68" s="270"/>
      <c r="K68" s="270"/>
      <c r="L68" s="37">
        <v>2</v>
      </c>
      <c r="M68" s="36" t="s">
        <v>462</v>
      </c>
      <c r="N68" s="37">
        <v>6</v>
      </c>
      <c r="O68" s="36" t="s">
        <v>537</v>
      </c>
      <c r="P68" s="37">
        <v>10</v>
      </c>
      <c r="Q68" s="36" t="s">
        <v>424</v>
      </c>
      <c r="R68" s="37">
        <v>14</v>
      </c>
      <c r="S68" s="36" t="s">
        <v>418</v>
      </c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737</v>
      </c>
      <c r="AI68" s="24"/>
      <c r="AJ68" s="245"/>
      <c r="AK68" s="245"/>
      <c r="AL68" s="23"/>
      <c r="AM68" s="248"/>
      <c r="AN68" s="301"/>
      <c r="AO68" s="248"/>
      <c r="AP68" s="241"/>
      <c r="AQ68" s="238"/>
      <c r="AR68" s="235"/>
      <c r="AS68" s="241"/>
      <c r="AT68" s="238"/>
      <c r="AU68" s="235"/>
      <c r="AV68" s="241"/>
      <c r="AW68" s="238"/>
      <c r="AX68" s="235"/>
      <c r="AY68" s="241"/>
      <c r="AZ68" s="238"/>
      <c r="BA68" s="235"/>
      <c r="BB68" s="241"/>
      <c r="BC68" s="238"/>
      <c r="BD68" s="292"/>
      <c r="BE68" s="295"/>
      <c r="BF68" s="295"/>
      <c r="BG68" s="298"/>
    </row>
    <row r="69" spans="2:67" ht="28.15" customHeight="1">
      <c r="B69" s="34"/>
      <c r="C69" s="267"/>
      <c r="D69" s="33"/>
      <c r="E69" s="101"/>
      <c r="F69" s="101"/>
      <c r="G69" s="100"/>
      <c r="H69" s="257">
        <v>211</v>
      </c>
      <c r="I69" s="271"/>
      <c r="J69" s="271"/>
      <c r="K69" s="271"/>
      <c r="L69" s="27">
        <v>3</v>
      </c>
      <c r="M69" s="26" t="s">
        <v>514</v>
      </c>
      <c r="N69" s="27">
        <v>7</v>
      </c>
      <c r="O69" s="26" t="s">
        <v>736</v>
      </c>
      <c r="P69" s="27">
        <v>11</v>
      </c>
      <c r="Q69" s="26" t="s">
        <v>635</v>
      </c>
      <c r="R69" s="27">
        <v>15</v>
      </c>
      <c r="S69" s="26" t="s">
        <v>417</v>
      </c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735</v>
      </c>
      <c r="AI69" s="24"/>
      <c r="AJ69" s="245"/>
      <c r="AK69" s="245"/>
      <c r="AL69" s="23"/>
      <c r="AM69" s="248"/>
      <c r="AN69" s="301"/>
      <c r="AO69" s="248"/>
      <c r="AP69" s="241"/>
      <c r="AQ69" s="238"/>
      <c r="AR69" s="235"/>
      <c r="AS69" s="241"/>
      <c r="AT69" s="238"/>
      <c r="AU69" s="235"/>
      <c r="AV69" s="241"/>
      <c r="AW69" s="238"/>
      <c r="AX69" s="235"/>
      <c r="AY69" s="241"/>
      <c r="AZ69" s="238"/>
      <c r="BA69" s="235"/>
      <c r="BB69" s="241"/>
      <c r="BC69" s="238"/>
      <c r="BD69" s="292"/>
      <c r="BE69" s="295"/>
      <c r="BF69" s="295"/>
      <c r="BG69" s="298"/>
    </row>
    <row r="70" spans="2:67" ht="28.15" customHeight="1" thickBot="1">
      <c r="B70" s="34"/>
      <c r="C70" s="273"/>
      <c r="D70" s="64"/>
      <c r="E70" s="107"/>
      <c r="F70" s="107"/>
      <c r="G70" s="106"/>
      <c r="H70" s="258"/>
      <c r="I70" s="274"/>
      <c r="J70" s="274"/>
      <c r="K70" s="274"/>
      <c r="L70" s="59">
        <v>4</v>
      </c>
      <c r="M70" s="58" t="s">
        <v>734</v>
      </c>
      <c r="N70" s="59">
        <v>8</v>
      </c>
      <c r="O70" s="215" t="s">
        <v>733</v>
      </c>
      <c r="P70" s="59">
        <v>12</v>
      </c>
      <c r="Q70" s="58" t="s">
        <v>427</v>
      </c>
      <c r="R70" s="59">
        <v>16</v>
      </c>
      <c r="S70" s="58" t="s">
        <v>417</v>
      </c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50"/>
      <c r="AK70" s="250"/>
      <c r="AL70" s="55"/>
      <c r="AM70" s="249"/>
      <c r="AN70" s="302"/>
      <c r="AO70" s="249"/>
      <c r="AP70" s="242"/>
      <c r="AQ70" s="239"/>
      <c r="AR70" s="236"/>
      <c r="AS70" s="242"/>
      <c r="AT70" s="239"/>
      <c r="AU70" s="236"/>
      <c r="AV70" s="242"/>
      <c r="AW70" s="239"/>
      <c r="AX70" s="236"/>
      <c r="AY70" s="242"/>
      <c r="AZ70" s="239"/>
      <c r="BA70" s="236"/>
      <c r="BB70" s="242"/>
      <c r="BC70" s="239"/>
      <c r="BD70" s="293"/>
      <c r="BE70" s="296"/>
      <c r="BF70" s="296"/>
      <c r="BG70" s="299"/>
    </row>
    <row r="71" spans="2:67" ht="28.15" hidden="1" customHeight="1">
      <c r="B71" s="34"/>
      <c r="C71" s="265">
        <v>2</v>
      </c>
      <c r="D71" s="54"/>
      <c r="E71" s="105"/>
      <c r="F71" s="105"/>
      <c r="G71" s="104"/>
      <c r="H71" s="259"/>
      <c r="I71" s="269"/>
      <c r="J71" s="269"/>
      <c r="K71" s="269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51"/>
      <c r="AK71" s="254"/>
      <c r="AL71" s="44"/>
      <c r="AM71" s="211"/>
      <c r="AN71" s="211"/>
      <c r="AO71" s="247">
        <f>SUMPRODUCT(LEN($M71:$AE74)-LEN(SUBSTITUTE($M71:$AE74,"A", "")))</f>
        <v>0</v>
      </c>
      <c r="AP71" s="240">
        <f>SUMPRODUCT(LEN($AH71:$AH74)-LEN(SUBSTITUTE($AH71:$AH74,"A", "")))</f>
        <v>0</v>
      </c>
      <c r="AQ71" s="237">
        <f>SUMPRODUCT(LEN($AG71:$AG74)-LEN(SUBSTITUTE($AG71:$AG74,"A", "")))</f>
        <v>0</v>
      </c>
      <c r="AR71" s="234">
        <f>SUMPRODUCT(LEN($M71:$AE74)-LEN(SUBSTITUTE($M71:$AE74,"S", "")))</f>
        <v>0</v>
      </c>
      <c r="AS71" s="240">
        <f>SUMPRODUCT(LEN($AH71:$AH74)-LEN(SUBSTITUTE($AH71:$AH74,"S", "")))</f>
        <v>0</v>
      </c>
      <c r="AT71" s="237">
        <f>SUMPRODUCT(LEN($AG71:$AG74)-LEN(SUBSTITUTE($AG71:$AG74,"S", "")))</f>
        <v>0</v>
      </c>
      <c r="AU71" s="234">
        <f>SUMPRODUCT(LEN($M71:$AE74)-LEN(SUBSTITUTE($M71:$AE74,"F", "")))</f>
        <v>0</v>
      </c>
      <c r="AV71" s="240">
        <f>SUMPRODUCT(LEN($AH71:$AH74)-LEN(SUBSTITUTE($AH71:$AH74,"F", "")))</f>
        <v>0</v>
      </c>
      <c r="AW71" s="237">
        <f>SUMPRODUCT(LEN($AG71:$AG74)-LEN(SUBSTITUTE($AG71:$AG74,"F", "")))</f>
        <v>0</v>
      </c>
      <c r="AX71" s="234">
        <f>SUMPRODUCT(LEN($M71:$AE74)-LEN(SUBSTITUTE($M71:$AE74,"G", "")))</f>
        <v>0</v>
      </c>
      <c r="AY71" s="240">
        <f>SUMPRODUCT(LEN($AH71:$AH74)-LEN(SUBSTITUTE($AH71:$AH74,"G", "")))</f>
        <v>0</v>
      </c>
      <c r="AZ71" s="237">
        <f>SUMPRODUCT(LEN($AG71:$AG74)-LEN(SUBSTITUTE($AG71:$AG74,"G", "")))</f>
        <v>0</v>
      </c>
      <c r="BA71" s="234">
        <f>SUMPRODUCT(LEN($M71:$AE74)-LEN(SUBSTITUTE($M71:$AE74,"M", "")))</f>
        <v>0</v>
      </c>
      <c r="BB71" s="240">
        <f>SUMPRODUCT(LEN($AH71:$AH74)-LEN(SUBSTITUTE($AH71:$AH74,"M", "")))</f>
        <v>0</v>
      </c>
      <c r="BC71" s="237">
        <f>SUMPRODUCT(LEN($AG71:$AG74)-LEN(SUBSTITUTE($AG71:$AG74,"M", "")))</f>
        <v>0</v>
      </c>
      <c r="BD71" s="291">
        <f>SUMPRODUCT(LEN($AI71:$AI74)-LEN(SUBSTITUTE($AI71:$AI74,"S", "")))</f>
        <v>0</v>
      </c>
      <c r="BE71" s="294">
        <f>SUMPRODUCT(LEN($AI71:$AI74)-LEN(SUBSTITUTE($AI71:$AI74,"F", "")))</f>
        <v>0</v>
      </c>
      <c r="BF71" s="294">
        <f>SUMPRODUCT(LEN($AI71:$AI74)-LEN(SUBSTITUTE($AI71:$AI74,"G", "")))</f>
        <v>0</v>
      </c>
      <c r="BG71" s="297">
        <f>SUMPRODUCT(LEN($AI71:$AI74)-LEN(SUBSTITUTE($AI71:$AI74,"M", "")))</f>
        <v>0</v>
      </c>
    </row>
    <row r="72" spans="2:67" ht="28.15" hidden="1" customHeight="1" thickBot="1">
      <c r="B72" s="34"/>
      <c r="C72" s="266"/>
      <c r="D72" s="43"/>
      <c r="E72" s="103"/>
      <c r="F72" s="103"/>
      <c r="G72" s="102"/>
      <c r="H72" s="260"/>
      <c r="I72" s="270"/>
      <c r="J72" s="270"/>
      <c r="K72" s="270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52"/>
      <c r="AK72" s="255"/>
      <c r="AL72" s="23"/>
      <c r="AM72" s="211"/>
      <c r="AN72" s="211"/>
      <c r="AO72" s="248"/>
      <c r="AP72" s="241"/>
      <c r="AQ72" s="238"/>
      <c r="AR72" s="235"/>
      <c r="AS72" s="241"/>
      <c r="AT72" s="238"/>
      <c r="AU72" s="235"/>
      <c r="AV72" s="241"/>
      <c r="AW72" s="238"/>
      <c r="AX72" s="235"/>
      <c r="AY72" s="241"/>
      <c r="AZ72" s="238"/>
      <c r="BA72" s="235"/>
      <c r="BB72" s="241"/>
      <c r="BC72" s="238"/>
      <c r="BD72" s="292"/>
      <c r="BE72" s="295"/>
      <c r="BF72" s="295"/>
      <c r="BG72" s="298"/>
    </row>
    <row r="73" spans="2:67" ht="28.15" hidden="1" customHeight="1">
      <c r="B73" s="34"/>
      <c r="C73" s="267"/>
      <c r="D73" s="33"/>
      <c r="E73" s="101"/>
      <c r="F73" s="101"/>
      <c r="G73" s="100"/>
      <c r="H73" s="257"/>
      <c r="I73" s="271"/>
      <c r="J73" s="271"/>
      <c r="K73" s="271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52"/>
      <c r="AK73" s="255"/>
      <c r="AL73" s="23"/>
      <c r="AM73" s="211"/>
      <c r="AN73" s="211"/>
      <c r="AO73" s="248"/>
      <c r="AP73" s="241"/>
      <c r="AQ73" s="238"/>
      <c r="AR73" s="235"/>
      <c r="AS73" s="241"/>
      <c r="AT73" s="238"/>
      <c r="AU73" s="235"/>
      <c r="AV73" s="241"/>
      <c r="AW73" s="238"/>
      <c r="AX73" s="235"/>
      <c r="AY73" s="241"/>
      <c r="AZ73" s="238"/>
      <c r="BA73" s="235"/>
      <c r="BB73" s="241"/>
      <c r="BC73" s="238"/>
      <c r="BD73" s="292"/>
      <c r="BE73" s="295"/>
      <c r="BF73" s="295"/>
      <c r="BG73" s="298"/>
    </row>
    <row r="74" spans="2:67" ht="28.15" hidden="1" customHeight="1" thickBot="1">
      <c r="B74" s="34"/>
      <c r="C74" s="273"/>
      <c r="D74" s="64"/>
      <c r="E74" s="107"/>
      <c r="F74" s="107"/>
      <c r="G74" s="106"/>
      <c r="H74" s="258"/>
      <c r="I74" s="274"/>
      <c r="J74" s="274"/>
      <c r="K74" s="274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53"/>
      <c r="AK74" s="256"/>
      <c r="AL74" s="55"/>
      <c r="AM74" s="211"/>
      <c r="AN74" s="211"/>
      <c r="AO74" s="249"/>
      <c r="AP74" s="242"/>
      <c r="AQ74" s="239"/>
      <c r="AR74" s="236"/>
      <c r="AS74" s="242"/>
      <c r="AT74" s="239"/>
      <c r="AU74" s="236"/>
      <c r="AV74" s="242"/>
      <c r="AW74" s="239"/>
      <c r="AX74" s="236"/>
      <c r="AY74" s="242"/>
      <c r="AZ74" s="239"/>
      <c r="BA74" s="236"/>
      <c r="BB74" s="242"/>
      <c r="BC74" s="239"/>
      <c r="BD74" s="293"/>
      <c r="BE74" s="296"/>
      <c r="BF74" s="296"/>
      <c r="BG74" s="299"/>
    </row>
    <row r="75" spans="2:67" ht="28.15" hidden="1" customHeight="1">
      <c r="B75" s="34"/>
      <c r="C75" s="265">
        <v>3</v>
      </c>
      <c r="D75" s="54"/>
      <c r="E75" s="105"/>
      <c r="F75" s="105"/>
      <c r="G75" s="104"/>
      <c r="H75" s="259"/>
      <c r="I75" s="269"/>
      <c r="J75" s="269"/>
      <c r="K75" s="269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44"/>
      <c r="AK75" s="244"/>
      <c r="AL75" s="44"/>
      <c r="AM75" s="211"/>
      <c r="AN75" s="211"/>
      <c r="AO75" s="247">
        <f>SUMPRODUCT(LEN($M75:$AE78)-LEN(SUBSTITUTE($M75:$AE78,"A", "")))</f>
        <v>0</v>
      </c>
      <c r="AP75" s="240">
        <f>SUMPRODUCT(LEN($AH75:$AH78)-LEN(SUBSTITUTE($AH75:$AH78,"A", "")))</f>
        <v>0</v>
      </c>
      <c r="AQ75" s="237">
        <f>SUMPRODUCT(LEN($AG75:$AG78)-LEN(SUBSTITUTE($AG75:$AG78,"A", "")))</f>
        <v>0</v>
      </c>
      <c r="AR75" s="234">
        <f>SUMPRODUCT(LEN($M75:$AE78)-LEN(SUBSTITUTE($M75:$AE78,"S", "")))</f>
        <v>0</v>
      </c>
      <c r="AS75" s="240">
        <f>SUMPRODUCT(LEN($AH75:$AH78)-LEN(SUBSTITUTE($AH75:$AH78,"S", "")))</f>
        <v>0</v>
      </c>
      <c r="AT75" s="237">
        <f>SUMPRODUCT(LEN($AG75:$AG78)-LEN(SUBSTITUTE($AG75:$AG78,"S", "")))</f>
        <v>0</v>
      </c>
      <c r="AU75" s="234">
        <f>SUMPRODUCT(LEN($M75:$AE78)-LEN(SUBSTITUTE($M75:$AE78,"F", "")))</f>
        <v>0</v>
      </c>
      <c r="AV75" s="240">
        <f>SUMPRODUCT(LEN($AH75:$AH78)-LEN(SUBSTITUTE($AH75:$AH78,"F", "")))</f>
        <v>0</v>
      </c>
      <c r="AW75" s="237">
        <f>SUMPRODUCT(LEN($AG75:$AG78)-LEN(SUBSTITUTE($AG75:$AG78,"F", "")))</f>
        <v>0</v>
      </c>
      <c r="AX75" s="234">
        <f>SUMPRODUCT(LEN($M75:$AE78)-LEN(SUBSTITUTE($M75:$AE78,"G", "")))</f>
        <v>0</v>
      </c>
      <c r="AY75" s="240">
        <f>SUMPRODUCT(LEN($AH75:$AH78)-LEN(SUBSTITUTE($AH75:$AH78,"G", "")))</f>
        <v>0</v>
      </c>
      <c r="AZ75" s="237">
        <f>SUMPRODUCT(LEN($AG75:$AG78)-LEN(SUBSTITUTE($AG75:$AG78,"G", "")))</f>
        <v>0</v>
      </c>
      <c r="BA75" s="234">
        <f>SUMPRODUCT(LEN($M75:$AE78)-LEN(SUBSTITUTE($M75:$AE78,"M", "")))</f>
        <v>0</v>
      </c>
      <c r="BB75" s="240">
        <f>SUMPRODUCT(LEN($AH75:$AH78)-LEN(SUBSTITUTE($AH75:$AH78,"M", "")))</f>
        <v>0</v>
      </c>
      <c r="BC75" s="237">
        <f>SUMPRODUCT(LEN($AG75:$AG78)-LEN(SUBSTITUTE($AG75:$AG78,"M", "")))</f>
        <v>0</v>
      </c>
      <c r="BD75" s="291">
        <f>SUMPRODUCT(LEN($AI75:$AI78)-LEN(SUBSTITUTE($AI75:$AI78,"S", "")))</f>
        <v>0</v>
      </c>
      <c r="BE75" s="294">
        <f>SUMPRODUCT(LEN($AI75:$AI78)-LEN(SUBSTITUTE($AI75:$AI78,"F", "")))</f>
        <v>0</v>
      </c>
      <c r="BF75" s="294">
        <f>SUMPRODUCT(LEN($AI75:$AI78)-LEN(SUBSTITUTE($AI75:$AI78,"G", "")))</f>
        <v>0</v>
      </c>
      <c r="BG75" s="297">
        <f>SUMPRODUCT(LEN($AI75:$AI78)-LEN(SUBSTITUTE($AI75:$AI78,"M", "")))</f>
        <v>0</v>
      </c>
    </row>
    <row r="76" spans="2:67" ht="28.15" hidden="1" customHeight="1" thickBot="1">
      <c r="B76" s="34"/>
      <c r="C76" s="266"/>
      <c r="D76" s="43"/>
      <c r="E76" s="103"/>
      <c r="F76" s="103"/>
      <c r="G76" s="102"/>
      <c r="H76" s="260"/>
      <c r="I76" s="270"/>
      <c r="J76" s="270"/>
      <c r="K76" s="270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45"/>
      <c r="AK76" s="245"/>
      <c r="AL76" s="23"/>
      <c r="AM76" s="211"/>
      <c r="AN76" s="211"/>
      <c r="AO76" s="248"/>
      <c r="AP76" s="241"/>
      <c r="AQ76" s="238"/>
      <c r="AR76" s="235"/>
      <c r="AS76" s="241"/>
      <c r="AT76" s="238"/>
      <c r="AU76" s="235"/>
      <c r="AV76" s="241"/>
      <c r="AW76" s="238"/>
      <c r="AX76" s="235"/>
      <c r="AY76" s="241"/>
      <c r="AZ76" s="238"/>
      <c r="BA76" s="235"/>
      <c r="BB76" s="241"/>
      <c r="BC76" s="238"/>
      <c r="BD76" s="292"/>
      <c r="BE76" s="295"/>
      <c r="BF76" s="295"/>
      <c r="BG76" s="298"/>
    </row>
    <row r="77" spans="2:67" ht="28.15" hidden="1" customHeight="1">
      <c r="B77" s="34"/>
      <c r="C77" s="267"/>
      <c r="D77" s="33"/>
      <c r="E77" s="101"/>
      <c r="F77" s="101"/>
      <c r="G77" s="100"/>
      <c r="H77" s="257"/>
      <c r="I77" s="271"/>
      <c r="J77" s="271"/>
      <c r="K77" s="271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45"/>
      <c r="AK77" s="245"/>
      <c r="AL77" s="23"/>
      <c r="AM77" s="211"/>
      <c r="AN77" s="211"/>
      <c r="AO77" s="248"/>
      <c r="AP77" s="241"/>
      <c r="AQ77" s="238"/>
      <c r="AR77" s="235"/>
      <c r="AS77" s="241"/>
      <c r="AT77" s="238"/>
      <c r="AU77" s="235"/>
      <c r="AV77" s="241"/>
      <c r="AW77" s="238"/>
      <c r="AX77" s="235"/>
      <c r="AY77" s="241"/>
      <c r="AZ77" s="238"/>
      <c r="BA77" s="235"/>
      <c r="BB77" s="241"/>
      <c r="BC77" s="238"/>
      <c r="BD77" s="292"/>
      <c r="BE77" s="295"/>
      <c r="BF77" s="295"/>
      <c r="BG77" s="298"/>
    </row>
    <row r="78" spans="2:67" ht="28.15" hidden="1" customHeight="1" thickBot="1">
      <c r="B78" s="22"/>
      <c r="C78" s="268"/>
      <c r="D78" s="21"/>
      <c r="E78" s="109"/>
      <c r="F78" s="109"/>
      <c r="G78" s="108"/>
      <c r="H78" s="258"/>
      <c r="I78" s="272"/>
      <c r="J78" s="272"/>
      <c r="K78" s="27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46"/>
      <c r="AK78" s="246"/>
      <c r="AL78" s="11"/>
      <c r="AM78" s="211"/>
      <c r="AN78" s="211"/>
      <c r="AO78" s="249"/>
      <c r="AP78" s="242"/>
      <c r="AQ78" s="239"/>
      <c r="AR78" s="236"/>
      <c r="AS78" s="242"/>
      <c r="AT78" s="239"/>
      <c r="AU78" s="236"/>
      <c r="AV78" s="242"/>
      <c r="AW78" s="239"/>
      <c r="AX78" s="236"/>
      <c r="AY78" s="242"/>
      <c r="AZ78" s="239"/>
      <c r="BA78" s="236"/>
      <c r="BB78" s="242"/>
      <c r="BC78" s="239"/>
      <c r="BD78" s="293"/>
      <c r="BE78" s="296"/>
      <c r="BF78" s="296"/>
      <c r="BG78" s="299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29" t="s">
        <v>287</v>
      </c>
      <c r="M79" s="278"/>
      <c r="N79" s="229" t="s">
        <v>286</v>
      </c>
      <c r="O79" s="278"/>
      <c r="P79" s="229" t="s">
        <v>286</v>
      </c>
      <c r="Q79" s="230"/>
      <c r="R79" s="229" t="s">
        <v>286</v>
      </c>
      <c r="S79" s="230"/>
      <c r="T79" s="229" t="s">
        <v>286</v>
      </c>
      <c r="U79" s="230"/>
      <c r="V79" s="229" t="s">
        <v>286</v>
      </c>
      <c r="W79" s="230"/>
      <c r="X79" s="229" t="s">
        <v>286</v>
      </c>
      <c r="Y79" s="278"/>
      <c r="Z79" s="229" t="s">
        <v>286</v>
      </c>
      <c r="AA79" s="230"/>
      <c r="AB79" s="229" t="s">
        <v>286</v>
      </c>
      <c r="AC79" s="230"/>
      <c r="AD79" s="229" t="s">
        <v>286</v>
      </c>
      <c r="AE79" s="230"/>
      <c r="AF79" s="243" t="s">
        <v>285</v>
      </c>
      <c r="AG79" s="230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205</v>
      </c>
      <c r="E80" s="275">
        <v>4115.34</v>
      </c>
      <c r="F80" s="276"/>
      <c r="G80" s="277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25</v>
      </c>
      <c r="AP80" s="70">
        <f t="shared" si="5"/>
        <v>8</v>
      </c>
      <c r="AQ80" s="69">
        <f t="shared" si="5"/>
        <v>0</v>
      </c>
      <c r="AR80" s="71">
        <f t="shared" si="5"/>
        <v>11</v>
      </c>
      <c r="AS80" s="70">
        <f t="shared" si="5"/>
        <v>2</v>
      </c>
      <c r="AT80" s="69">
        <f t="shared" si="5"/>
        <v>0</v>
      </c>
      <c r="AU80" s="71">
        <f t="shared" si="5"/>
        <v>1</v>
      </c>
      <c r="AV80" s="70">
        <f t="shared" si="5"/>
        <v>0</v>
      </c>
      <c r="AW80" s="69">
        <f t="shared" si="5"/>
        <v>0</v>
      </c>
      <c r="AX80" s="71">
        <f t="shared" si="5"/>
        <v>17</v>
      </c>
      <c r="AY80" s="70">
        <f t="shared" si="5"/>
        <v>4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1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33</v>
      </c>
      <c r="BL80" s="5">
        <f>SUM(AR80:AT80,BD80)</f>
        <v>14</v>
      </c>
      <c r="BM80" s="5">
        <f>SUM(AU80:AW80,BE80)</f>
        <v>1</v>
      </c>
      <c r="BN80" s="5">
        <f>SUM(AX80:AZ80,BF80)</f>
        <v>21</v>
      </c>
      <c r="BO80" s="5">
        <f>SUM(BA80:BC80,BG80)</f>
        <v>0</v>
      </c>
    </row>
    <row r="81" spans="2:67" ht="28.15" customHeight="1">
      <c r="B81" s="34"/>
      <c r="C81" s="265">
        <v>1</v>
      </c>
      <c r="D81" s="54"/>
      <c r="E81" s="105"/>
      <c r="F81" s="105"/>
      <c r="G81" s="104"/>
      <c r="H81" s="259" t="s">
        <v>329</v>
      </c>
      <c r="I81" s="269">
        <v>99</v>
      </c>
      <c r="J81" s="269">
        <v>22</v>
      </c>
      <c r="K81" s="269">
        <v>5</v>
      </c>
      <c r="L81" s="48">
        <v>1</v>
      </c>
      <c r="M81" s="47" t="s">
        <v>515</v>
      </c>
      <c r="N81" s="48">
        <v>5</v>
      </c>
      <c r="O81" s="47" t="s">
        <v>684</v>
      </c>
      <c r="P81" s="48">
        <v>9</v>
      </c>
      <c r="Q81" s="47" t="s">
        <v>599</v>
      </c>
      <c r="R81" s="48">
        <v>13</v>
      </c>
      <c r="S81" s="47" t="s">
        <v>425</v>
      </c>
      <c r="T81" s="48">
        <v>17</v>
      </c>
      <c r="U81" s="47" t="s">
        <v>417</v>
      </c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/>
      <c r="AG81" s="47"/>
      <c r="AH81" s="46" t="s">
        <v>732</v>
      </c>
      <c r="AI81" s="45" t="s">
        <v>417</v>
      </c>
      <c r="AJ81" s="244"/>
      <c r="AK81" s="244"/>
      <c r="AL81" s="44"/>
      <c r="AM81" s="247">
        <f>SUMPRODUCT(LEN($M81:$AE84)-LEN(SUBSTITUTE($M81:$AE84,"/", "")))/2</f>
        <v>0</v>
      </c>
      <c r="AN81" s="300">
        <f>SUMPRODUCT(LEN($M81:$AE84)-LEN(SUBSTITUTE($M81:$AE84,"-", "")))</f>
        <v>0</v>
      </c>
      <c r="AO81" s="247">
        <f>SUMPRODUCT(LEN($M81:$AE84)-LEN(SUBSTITUTE($M81:$AE84,"A", "")))</f>
        <v>25</v>
      </c>
      <c r="AP81" s="240">
        <f>SUMPRODUCT(LEN($AH81:$AH84)-LEN(SUBSTITUTE($AH81:$AH84,"A", "")))</f>
        <v>8</v>
      </c>
      <c r="AQ81" s="237">
        <f>SUMPRODUCT(LEN($AG81:$AG84)-LEN(SUBSTITUTE($AG81:$AG84,"A", "")))</f>
        <v>0</v>
      </c>
      <c r="AR81" s="234">
        <f>SUMPRODUCT(LEN($M81:$AE84)-LEN(SUBSTITUTE($M81:$AE84,"S", "")))</f>
        <v>11</v>
      </c>
      <c r="AS81" s="240">
        <f>SUMPRODUCT(LEN($AH81:$AH84)-LEN(SUBSTITUTE($AH81:$AH84,"S", "")))</f>
        <v>2</v>
      </c>
      <c r="AT81" s="237">
        <f>SUMPRODUCT(LEN($AG81:$AG84)-LEN(SUBSTITUTE($AG81:$AG84,"S", "")))</f>
        <v>0</v>
      </c>
      <c r="AU81" s="234">
        <f>SUMPRODUCT(LEN($M81:$AE84)-LEN(SUBSTITUTE($M81:$AE84,"F", "")))</f>
        <v>1</v>
      </c>
      <c r="AV81" s="240">
        <f>SUMPRODUCT(LEN($AH81:$AH84)-LEN(SUBSTITUTE($AH81:$AH84,"F", "")))</f>
        <v>0</v>
      </c>
      <c r="AW81" s="237">
        <f>SUMPRODUCT(LEN($AG81:$AG84)-LEN(SUBSTITUTE($AG81:$AG84,"F", "")))</f>
        <v>0</v>
      </c>
      <c r="AX81" s="234">
        <f>SUMPRODUCT(LEN($M81:$AE84)-LEN(SUBSTITUTE($M81:$AE84,"G", "")))</f>
        <v>17</v>
      </c>
      <c r="AY81" s="240">
        <f>SUMPRODUCT(LEN($AH81:$AH84)-LEN(SUBSTITUTE($AH81:$AH84,"G", "")))</f>
        <v>4</v>
      </c>
      <c r="AZ81" s="237">
        <f>SUMPRODUCT(LEN($AG81:$AG84)-LEN(SUBSTITUTE($AG81:$AG84,"G", "")))</f>
        <v>0</v>
      </c>
      <c r="BA81" s="234">
        <f>SUMPRODUCT(LEN($M81:$AE84)-LEN(SUBSTITUTE($M81:$AE84,"M", "")))</f>
        <v>0</v>
      </c>
      <c r="BB81" s="240">
        <f>SUMPRODUCT(LEN($AH81:$AH84)-LEN(SUBSTITUTE($AH81:$AH84,"M", "")))</f>
        <v>0</v>
      </c>
      <c r="BC81" s="237">
        <f>SUMPRODUCT(LEN($AG81:$AG84)-LEN(SUBSTITUTE($AG81:$AG84,"M", "")))</f>
        <v>0</v>
      </c>
      <c r="BD81" s="291">
        <f>SUMPRODUCT(LEN($AI81:$AI84)-LEN(SUBSTITUTE($AI81:$AI84,"S", "")))</f>
        <v>1</v>
      </c>
      <c r="BE81" s="294">
        <f>SUMPRODUCT(LEN($AI81:$AI84)-LEN(SUBSTITUTE($AI81:$AI84,"F", "")))</f>
        <v>0</v>
      </c>
      <c r="BF81" s="294">
        <f>SUMPRODUCT(LEN($AI81:$AI84)-LEN(SUBSTITUTE($AI81:$AI84,"G", "")))</f>
        <v>0</v>
      </c>
      <c r="BG81" s="297">
        <f>SUMPRODUCT(LEN($AI81:$AI84)-LEN(SUBSTITUTE($AI81:$AI84,"M", "")))</f>
        <v>0</v>
      </c>
    </row>
    <row r="82" spans="2:67" ht="28.15" customHeight="1" thickBot="1">
      <c r="B82" s="34"/>
      <c r="C82" s="266"/>
      <c r="D82" s="43"/>
      <c r="E82" s="103"/>
      <c r="F82" s="103"/>
      <c r="G82" s="102"/>
      <c r="H82" s="260"/>
      <c r="I82" s="270"/>
      <c r="J82" s="270"/>
      <c r="K82" s="270"/>
      <c r="L82" s="37">
        <v>2</v>
      </c>
      <c r="M82" s="36" t="s">
        <v>599</v>
      </c>
      <c r="N82" s="37">
        <v>6</v>
      </c>
      <c r="O82" s="36" t="s">
        <v>625</v>
      </c>
      <c r="P82" s="37">
        <v>10</v>
      </c>
      <c r="Q82" s="36" t="s">
        <v>502</v>
      </c>
      <c r="R82" s="37">
        <v>14</v>
      </c>
      <c r="S82" s="36" t="s">
        <v>418</v>
      </c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/>
      <c r="AI82" s="24"/>
      <c r="AJ82" s="245"/>
      <c r="AK82" s="245"/>
      <c r="AL82" s="23"/>
      <c r="AM82" s="248"/>
      <c r="AN82" s="301"/>
      <c r="AO82" s="248"/>
      <c r="AP82" s="241"/>
      <c r="AQ82" s="238"/>
      <c r="AR82" s="235"/>
      <c r="AS82" s="241"/>
      <c r="AT82" s="238"/>
      <c r="AU82" s="235"/>
      <c r="AV82" s="241"/>
      <c r="AW82" s="238"/>
      <c r="AX82" s="235"/>
      <c r="AY82" s="241"/>
      <c r="AZ82" s="238"/>
      <c r="BA82" s="235"/>
      <c r="BB82" s="241"/>
      <c r="BC82" s="238"/>
      <c r="BD82" s="292"/>
      <c r="BE82" s="295"/>
      <c r="BF82" s="295"/>
      <c r="BG82" s="298"/>
    </row>
    <row r="83" spans="2:67" ht="28.15" customHeight="1">
      <c r="B83" s="34"/>
      <c r="C83" s="267"/>
      <c r="D83" s="33"/>
      <c r="E83" s="101"/>
      <c r="F83" s="101"/>
      <c r="G83" s="100"/>
      <c r="H83" s="257">
        <v>213</v>
      </c>
      <c r="I83" s="271"/>
      <c r="J83" s="271"/>
      <c r="K83" s="271"/>
      <c r="L83" s="27">
        <v>3</v>
      </c>
      <c r="M83" s="26" t="s">
        <v>511</v>
      </c>
      <c r="N83" s="27">
        <v>7</v>
      </c>
      <c r="O83" s="26" t="s">
        <v>667</v>
      </c>
      <c r="P83" s="27">
        <v>11</v>
      </c>
      <c r="Q83" s="26" t="s">
        <v>449</v>
      </c>
      <c r="R83" s="27">
        <v>15</v>
      </c>
      <c r="S83" s="26" t="s">
        <v>422</v>
      </c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45"/>
      <c r="AK83" s="245"/>
      <c r="AL83" s="23"/>
      <c r="AM83" s="248"/>
      <c r="AN83" s="301"/>
      <c r="AO83" s="248"/>
      <c r="AP83" s="241"/>
      <c r="AQ83" s="238"/>
      <c r="AR83" s="235"/>
      <c r="AS83" s="241"/>
      <c r="AT83" s="238"/>
      <c r="AU83" s="235"/>
      <c r="AV83" s="241"/>
      <c r="AW83" s="238"/>
      <c r="AX83" s="235"/>
      <c r="AY83" s="241"/>
      <c r="AZ83" s="238"/>
      <c r="BA83" s="235"/>
      <c r="BB83" s="241"/>
      <c r="BC83" s="238"/>
      <c r="BD83" s="292"/>
      <c r="BE83" s="295"/>
      <c r="BF83" s="295"/>
      <c r="BG83" s="298"/>
    </row>
    <row r="84" spans="2:67" ht="28.15" customHeight="1" thickBot="1">
      <c r="B84" s="34"/>
      <c r="C84" s="273"/>
      <c r="D84" s="64"/>
      <c r="E84" s="107"/>
      <c r="F84" s="107"/>
      <c r="G84" s="106"/>
      <c r="H84" s="258"/>
      <c r="I84" s="274"/>
      <c r="J84" s="274"/>
      <c r="K84" s="274"/>
      <c r="L84" s="59">
        <v>4</v>
      </c>
      <c r="M84" s="58" t="s">
        <v>667</v>
      </c>
      <c r="N84" s="59">
        <v>8</v>
      </c>
      <c r="O84" s="58" t="s">
        <v>731</v>
      </c>
      <c r="P84" s="59">
        <v>12</v>
      </c>
      <c r="Q84" s="58" t="s">
        <v>635</v>
      </c>
      <c r="R84" s="59">
        <v>16</v>
      </c>
      <c r="S84" s="58" t="s">
        <v>417</v>
      </c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50"/>
      <c r="AK84" s="250"/>
      <c r="AL84" s="55"/>
      <c r="AM84" s="249"/>
      <c r="AN84" s="302"/>
      <c r="AO84" s="249"/>
      <c r="AP84" s="242"/>
      <c r="AQ84" s="239"/>
      <c r="AR84" s="236"/>
      <c r="AS84" s="242"/>
      <c r="AT84" s="239"/>
      <c r="AU84" s="236"/>
      <c r="AV84" s="242"/>
      <c r="AW84" s="239"/>
      <c r="AX84" s="236"/>
      <c r="AY84" s="242"/>
      <c r="AZ84" s="239"/>
      <c r="BA84" s="236"/>
      <c r="BB84" s="242"/>
      <c r="BC84" s="239"/>
      <c r="BD84" s="293"/>
      <c r="BE84" s="296"/>
      <c r="BF84" s="296"/>
      <c r="BG84" s="299"/>
    </row>
    <row r="85" spans="2:67" ht="28.15" hidden="1" customHeight="1">
      <c r="B85" s="34"/>
      <c r="C85" s="265">
        <v>2</v>
      </c>
      <c r="D85" s="54"/>
      <c r="E85" s="105"/>
      <c r="F85" s="105"/>
      <c r="G85" s="104"/>
      <c r="H85" s="259"/>
      <c r="I85" s="269"/>
      <c r="J85" s="269"/>
      <c r="K85" s="269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51"/>
      <c r="AK85" s="254"/>
      <c r="AL85" s="44"/>
      <c r="AM85" s="211"/>
      <c r="AN85" s="211"/>
      <c r="AO85" s="247">
        <f>SUMPRODUCT(LEN($M85:$AE88)-LEN(SUBSTITUTE($M85:$AE88,"A", "")))</f>
        <v>0</v>
      </c>
      <c r="AP85" s="240">
        <f>SUMPRODUCT(LEN($AH85:$AH88)-LEN(SUBSTITUTE($AH85:$AH88,"A", "")))</f>
        <v>0</v>
      </c>
      <c r="AQ85" s="237">
        <f>SUMPRODUCT(LEN($AG85:$AG88)-LEN(SUBSTITUTE($AG85:$AG88,"A", "")))</f>
        <v>0</v>
      </c>
      <c r="AR85" s="234">
        <f>SUMPRODUCT(LEN($M85:$AE88)-LEN(SUBSTITUTE($M85:$AE88,"S", "")))</f>
        <v>0</v>
      </c>
      <c r="AS85" s="240">
        <f>SUMPRODUCT(LEN($AH85:$AH88)-LEN(SUBSTITUTE($AH85:$AH88,"S", "")))</f>
        <v>0</v>
      </c>
      <c r="AT85" s="237">
        <f>SUMPRODUCT(LEN($AG85:$AG88)-LEN(SUBSTITUTE($AG85:$AG88,"S", "")))</f>
        <v>0</v>
      </c>
      <c r="AU85" s="234">
        <f>SUMPRODUCT(LEN($M85:$AE88)-LEN(SUBSTITUTE($M85:$AE88,"F", "")))</f>
        <v>0</v>
      </c>
      <c r="AV85" s="240">
        <f>SUMPRODUCT(LEN($AH85:$AH88)-LEN(SUBSTITUTE($AH85:$AH88,"F", "")))</f>
        <v>0</v>
      </c>
      <c r="AW85" s="237">
        <f>SUMPRODUCT(LEN($AG85:$AG88)-LEN(SUBSTITUTE($AG85:$AG88,"F", "")))</f>
        <v>0</v>
      </c>
      <c r="AX85" s="234">
        <f>SUMPRODUCT(LEN($M85:$AE88)-LEN(SUBSTITUTE($M85:$AE88,"G", "")))</f>
        <v>0</v>
      </c>
      <c r="AY85" s="240">
        <f>SUMPRODUCT(LEN($AH85:$AH88)-LEN(SUBSTITUTE($AH85:$AH88,"G", "")))</f>
        <v>0</v>
      </c>
      <c r="AZ85" s="237">
        <f>SUMPRODUCT(LEN($AG85:$AG88)-LEN(SUBSTITUTE($AG85:$AG88,"G", "")))</f>
        <v>0</v>
      </c>
      <c r="BA85" s="234">
        <f>SUMPRODUCT(LEN($M85:$AE88)-LEN(SUBSTITUTE($M85:$AE88,"M", "")))</f>
        <v>0</v>
      </c>
      <c r="BB85" s="240">
        <f>SUMPRODUCT(LEN($AH85:$AH88)-LEN(SUBSTITUTE($AH85:$AH88,"M", "")))</f>
        <v>0</v>
      </c>
      <c r="BC85" s="237">
        <f>SUMPRODUCT(LEN($AG85:$AG88)-LEN(SUBSTITUTE($AG85:$AG88,"M", "")))</f>
        <v>0</v>
      </c>
      <c r="BD85" s="291">
        <f>SUMPRODUCT(LEN($AI85:$AI88)-LEN(SUBSTITUTE($AI85:$AI88,"S", "")))</f>
        <v>0</v>
      </c>
      <c r="BE85" s="294">
        <f>SUMPRODUCT(LEN($AI85:$AI88)-LEN(SUBSTITUTE($AI85:$AI88,"F", "")))</f>
        <v>0</v>
      </c>
      <c r="BF85" s="294">
        <f>SUMPRODUCT(LEN($AI85:$AI88)-LEN(SUBSTITUTE($AI85:$AI88,"G", "")))</f>
        <v>0</v>
      </c>
      <c r="BG85" s="297">
        <f>SUMPRODUCT(LEN($AI85:$AI88)-LEN(SUBSTITUTE($AI85:$AI88,"M", "")))</f>
        <v>0</v>
      </c>
    </row>
    <row r="86" spans="2:67" ht="28.15" hidden="1" customHeight="1" thickBot="1">
      <c r="B86" s="34"/>
      <c r="C86" s="266"/>
      <c r="D86" s="43"/>
      <c r="E86" s="103"/>
      <c r="F86" s="103"/>
      <c r="G86" s="102"/>
      <c r="H86" s="260"/>
      <c r="I86" s="270"/>
      <c r="J86" s="270"/>
      <c r="K86" s="270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52"/>
      <c r="AK86" s="255"/>
      <c r="AL86" s="23"/>
      <c r="AM86" s="211"/>
      <c r="AN86" s="211"/>
      <c r="AO86" s="248"/>
      <c r="AP86" s="241"/>
      <c r="AQ86" s="238"/>
      <c r="AR86" s="235"/>
      <c r="AS86" s="241"/>
      <c r="AT86" s="238"/>
      <c r="AU86" s="235"/>
      <c r="AV86" s="241"/>
      <c r="AW86" s="238"/>
      <c r="AX86" s="235"/>
      <c r="AY86" s="241"/>
      <c r="AZ86" s="238"/>
      <c r="BA86" s="235"/>
      <c r="BB86" s="241"/>
      <c r="BC86" s="238"/>
      <c r="BD86" s="292"/>
      <c r="BE86" s="295"/>
      <c r="BF86" s="295"/>
      <c r="BG86" s="298"/>
    </row>
    <row r="87" spans="2:67" ht="28.15" hidden="1" customHeight="1">
      <c r="B87" s="34"/>
      <c r="C87" s="267"/>
      <c r="D87" s="33"/>
      <c r="E87" s="101"/>
      <c r="F87" s="101"/>
      <c r="G87" s="100"/>
      <c r="H87" s="257"/>
      <c r="I87" s="271"/>
      <c r="J87" s="271"/>
      <c r="K87" s="271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52"/>
      <c r="AK87" s="255"/>
      <c r="AL87" s="23"/>
      <c r="AM87" s="211"/>
      <c r="AN87" s="211"/>
      <c r="AO87" s="248"/>
      <c r="AP87" s="241"/>
      <c r="AQ87" s="238"/>
      <c r="AR87" s="235"/>
      <c r="AS87" s="241"/>
      <c r="AT87" s="238"/>
      <c r="AU87" s="235"/>
      <c r="AV87" s="241"/>
      <c r="AW87" s="238"/>
      <c r="AX87" s="235"/>
      <c r="AY87" s="241"/>
      <c r="AZ87" s="238"/>
      <c r="BA87" s="235"/>
      <c r="BB87" s="241"/>
      <c r="BC87" s="238"/>
      <c r="BD87" s="292"/>
      <c r="BE87" s="295"/>
      <c r="BF87" s="295"/>
      <c r="BG87" s="298"/>
    </row>
    <row r="88" spans="2:67" ht="28.15" hidden="1" customHeight="1" thickBot="1">
      <c r="B88" s="34"/>
      <c r="C88" s="273"/>
      <c r="D88" s="64"/>
      <c r="E88" s="107"/>
      <c r="F88" s="107"/>
      <c r="G88" s="106"/>
      <c r="H88" s="258"/>
      <c r="I88" s="274"/>
      <c r="J88" s="274"/>
      <c r="K88" s="274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53"/>
      <c r="AK88" s="256"/>
      <c r="AL88" s="55"/>
      <c r="AM88" s="211"/>
      <c r="AN88" s="211"/>
      <c r="AO88" s="249"/>
      <c r="AP88" s="242"/>
      <c r="AQ88" s="239"/>
      <c r="AR88" s="236"/>
      <c r="AS88" s="242"/>
      <c r="AT88" s="239"/>
      <c r="AU88" s="236"/>
      <c r="AV88" s="242"/>
      <c r="AW88" s="239"/>
      <c r="AX88" s="236"/>
      <c r="AY88" s="242"/>
      <c r="AZ88" s="239"/>
      <c r="BA88" s="236"/>
      <c r="BB88" s="242"/>
      <c r="BC88" s="239"/>
      <c r="BD88" s="293"/>
      <c r="BE88" s="296"/>
      <c r="BF88" s="296"/>
      <c r="BG88" s="299"/>
    </row>
    <row r="89" spans="2:67" ht="28.15" hidden="1" customHeight="1">
      <c r="B89" s="34"/>
      <c r="C89" s="265">
        <v>3</v>
      </c>
      <c r="D89" s="54"/>
      <c r="E89" s="105"/>
      <c r="F89" s="105"/>
      <c r="G89" s="104"/>
      <c r="H89" s="259"/>
      <c r="I89" s="269"/>
      <c r="J89" s="269"/>
      <c r="K89" s="269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44"/>
      <c r="AK89" s="244"/>
      <c r="AL89" s="44"/>
      <c r="AM89" s="211"/>
      <c r="AN89" s="211"/>
      <c r="AO89" s="247">
        <f>SUMPRODUCT(LEN($M89:$AE92)-LEN(SUBSTITUTE($M89:$AE92,"A", "")))</f>
        <v>0</v>
      </c>
      <c r="AP89" s="240">
        <f>SUMPRODUCT(LEN($AH89:$AH92)-LEN(SUBSTITUTE($AH89:$AH92,"A", "")))</f>
        <v>0</v>
      </c>
      <c r="AQ89" s="237">
        <f>SUMPRODUCT(LEN($AG89:$AG92)-LEN(SUBSTITUTE($AG89:$AG92,"A", "")))</f>
        <v>0</v>
      </c>
      <c r="AR89" s="234">
        <f>SUMPRODUCT(LEN($M89:$AE92)-LEN(SUBSTITUTE($M89:$AE92,"S", "")))</f>
        <v>0</v>
      </c>
      <c r="AS89" s="240">
        <f>SUMPRODUCT(LEN($AH89:$AH92)-LEN(SUBSTITUTE($AH89:$AH92,"S", "")))</f>
        <v>0</v>
      </c>
      <c r="AT89" s="237">
        <f>SUMPRODUCT(LEN($AG89:$AG92)-LEN(SUBSTITUTE($AG89:$AG92,"S", "")))</f>
        <v>0</v>
      </c>
      <c r="AU89" s="234">
        <f>SUMPRODUCT(LEN($M89:$AE92)-LEN(SUBSTITUTE($M89:$AE92,"F", "")))</f>
        <v>0</v>
      </c>
      <c r="AV89" s="240">
        <f>SUMPRODUCT(LEN($AH89:$AH92)-LEN(SUBSTITUTE($AH89:$AH92,"F", "")))</f>
        <v>0</v>
      </c>
      <c r="AW89" s="237">
        <f>SUMPRODUCT(LEN($AG89:$AG92)-LEN(SUBSTITUTE($AG89:$AG92,"F", "")))</f>
        <v>0</v>
      </c>
      <c r="AX89" s="234">
        <f>SUMPRODUCT(LEN($M89:$AE92)-LEN(SUBSTITUTE($M89:$AE92,"G", "")))</f>
        <v>0</v>
      </c>
      <c r="AY89" s="240">
        <f>SUMPRODUCT(LEN($AH89:$AH92)-LEN(SUBSTITUTE($AH89:$AH92,"G", "")))</f>
        <v>0</v>
      </c>
      <c r="AZ89" s="237">
        <f>SUMPRODUCT(LEN($AG89:$AG92)-LEN(SUBSTITUTE($AG89:$AG92,"G", "")))</f>
        <v>0</v>
      </c>
      <c r="BA89" s="234">
        <f>SUMPRODUCT(LEN($M89:$AE92)-LEN(SUBSTITUTE($M89:$AE92,"M", "")))</f>
        <v>0</v>
      </c>
      <c r="BB89" s="240">
        <f>SUMPRODUCT(LEN($AH89:$AH92)-LEN(SUBSTITUTE($AH89:$AH92,"M", "")))</f>
        <v>0</v>
      </c>
      <c r="BC89" s="237">
        <f>SUMPRODUCT(LEN($AG89:$AG92)-LEN(SUBSTITUTE($AG89:$AG92,"M", "")))</f>
        <v>0</v>
      </c>
      <c r="BD89" s="291">
        <f>SUMPRODUCT(LEN($AI89:$AI92)-LEN(SUBSTITUTE($AI89:$AI92,"S", "")))</f>
        <v>0</v>
      </c>
      <c r="BE89" s="294">
        <f>SUMPRODUCT(LEN($AI89:$AI92)-LEN(SUBSTITUTE($AI89:$AI92,"F", "")))</f>
        <v>0</v>
      </c>
      <c r="BF89" s="294">
        <f>SUMPRODUCT(LEN($AI89:$AI92)-LEN(SUBSTITUTE($AI89:$AI92,"G", "")))</f>
        <v>0</v>
      </c>
      <c r="BG89" s="297">
        <f>SUMPRODUCT(LEN($AI89:$AI92)-LEN(SUBSTITUTE($AI89:$AI92,"M", "")))</f>
        <v>0</v>
      </c>
    </row>
    <row r="90" spans="2:67" ht="28.15" hidden="1" customHeight="1" thickBot="1">
      <c r="B90" s="34"/>
      <c r="C90" s="266"/>
      <c r="D90" s="43"/>
      <c r="E90" s="103"/>
      <c r="F90" s="103"/>
      <c r="G90" s="102"/>
      <c r="H90" s="260"/>
      <c r="I90" s="270"/>
      <c r="J90" s="270"/>
      <c r="K90" s="270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45"/>
      <c r="AK90" s="245"/>
      <c r="AL90" s="23"/>
      <c r="AM90" s="211"/>
      <c r="AN90" s="211"/>
      <c r="AO90" s="248"/>
      <c r="AP90" s="241"/>
      <c r="AQ90" s="238"/>
      <c r="AR90" s="235"/>
      <c r="AS90" s="241"/>
      <c r="AT90" s="238"/>
      <c r="AU90" s="235"/>
      <c r="AV90" s="241"/>
      <c r="AW90" s="238"/>
      <c r="AX90" s="235"/>
      <c r="AY90" s="241"/>
      <c r="AZ90" s="238"/>
      <c r="BA90" s="235"/>
      <c r="BB90" s="241"/>
      <c r="BC90" s="238"/>
      <c r="BD90" s="292"/>
      <c r="BE90" s="295"/>
      <c r="BF90" s="295"/>
      <c r="BG90" s="298"/>
    </row>
    <row r="91" spans="2:67" ht="28.15" hidden="1" customHeight="1">
      <c r="B91" s="34"/>
      <c r="C91" s="267"/>
      <c r="D91" s="33"/>
      <c r="E91" s="101"/>
      <c r="F91" s="101"/>
      <c r="G91" s="100"/>
      <c r="H91" s="257"/>
      <c r="I91" s="271"/>
      <c r="J91" s="271"/>
      <c r="K91" s="271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45"/>
      <c r="AK91" s="245"/>
      <c r="AL91" s="23"/>
      <c r="AM91" s="211"/>
      <c r="AN91" s="211"/>
      <c r="AO91" s="248"/>
      <c r="AP91" s="241"/>
      <c r="AQ91" s="238"/>
      <c r="AR91" s="235"/>
      <c r="AS91" s="241"/>
      <c r="AT91" s="238"/>
      <c r="AU91" s="235"/>
      <c r="AV91" s="241"/>
      <c r="AW91" s="238"/>
      <c r="AX91" s="235"/>
      <c r="AY91" s="241"/>
      <c r="AZ91" s="238"/>
      <c r="BA91" s="235"/>
      <c r="BB91" s="241"/>
      <c r="BC91" s="238"/>
      <c r="BD91" s="292"/>
      <c r="BE91" s="295"/>
      <c r="BF91" s="295"/>
      <c r="BG91" s="298"/>
    </row>
    <row r="92" spans="2:67" ht="28.15" hidden="1" customHeight="1" thickBot="1">
      <c r="B92" s="22"/>
      <c r="C92" s="268"/>
      <c r="D92" s="21"/>
      <c r="E92" s="109"/>
      <c r="F92" s="109"/>
      <c r="G92" s="108"/>
      <c r="H92" s="258"/>
      <c r="I92" s="272"/>
      <c r="J92" s="272"/>
      <c r="K92" s="27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46"/>
      <c r="AK92" s="246"/>
      <c r="AL92" s="11"/>
      <c r="AM92" s="211"/>
      <c r="AN92" s="211"/>
      <c r="AO92" s="249"/>
      <c r="AP92" s="242"/>
      <c r="AQ92" s="239"/>
      <c r="AR92" s="236"/>
      <c r="AS92" s="242"/>
      <c r="AT92" s="239"/>
      <c r="AU92" s="236"/>
      <c r="AV92" s="242"/>
      <c r="AW92" s="239"/>
      <c r="AX92" s="236"/>
      <c r="AY92" s="242"/>
      <c r="AZ92" s="239"/>
      <c r="BA92" s="236"/>
      <c r="BB92" s="242"/>
      <c r="BC92" s="239"/>
      <c r="BD92" s="293"/>
      <c r="BE92" s="296"/>
      <c r="BF92" s="296"/>
      <c r="BG92" s="299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29" t="s">
        <v>287</v>
      </c>
      <c r="M93" s="278"/>
      <c r="N93" s="229" t="s">
        <v>286</v>
      </c>
      <c r="O93" s="278"/>
      <c r="P93" s="229" t="s">
        <v>286</v>
      </c>
      <c r="Q93" s="230"/>
      <c r="R93" s="229" t="s">
        <v>286</v>
      </c>
      <c r="S93" s="230"/>
      <c r="T93" s="229" t="s">
        <v>286</v>
      </c>
      <c r="U93" s="230"/>
      <c r="V93" s="229" t="s">
        <v>286</v>
      </c>
      <c r="W93" s="230"/>
      <c r="X93" s="229" t="s">
        <v>286</v>
      </c>
      <c r="Y93" s="278"/>
      <c r="Z93" s="229" t="s">
        <v>286</v>
      </c>
      <c r="AA93" s="230"/>
      <c r="AB93" s="229" t="s">
        <v>286</v>
      </c>
      <c r="AC93" s="230"/>
      <c r="AD93" s="229" t="s">
        <v>286</v>
      </c>
      <c r="AE93" s="230"/>
      <c r="AF93" s="243" t="s">
        <v>285</v>
      </c>
      <c r="AG93" s="230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205</v>
      </c>
      <c r="E94" s="275">
        <v>4421.55</v>
      </c>
      <c r="F94" s="276"/>
      <c r="G94" s="277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20</v>
      </c>
      <c r="AP94" s="70">
        <f t="shared" si="6"/>
        <v>22</v>
      </c>
      <c r="AQ94" s="69">
        <f t="shared" si="6"/>
        <v>0</v>
      </c>
      <c r="AR94" s="71">
        <f t="shared" si="6"/>
        <v>14</v>
      </c>
      <c r="AS94" s="70">
        <f t="shared" si="6"/>
        <v>13</v>
      </c>
      <c r="AT94" s="69">
        <f t="shared" si="6"/>
        <v>0</v>
      </c>
      <c r="AU94" s="71">
        <f t="shared" si="6"/>
        <v>2</v>
      </c>
      <c r="AV94" s="70">
        <f t="shared" si="6"/>
        <v>0</v>
      </c>
      <c r="AW94" s="69">
        <f t="shared" si="6"/>
        <v>0</v>
      </c>
      <c r="AX94" s="71">
        <f t="shared" si="6"/>
        <v>18</v>
      </c>
      <c r="AY94" s="70">
        <f t="shared" si="6"/>
        <v>6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1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42</v>
      </c>
      <c r="BL94" s="5">
        <f>SUM(AR94:AT94,BD94)</f>
        <v>28</v>
      </c>
      <c r="BM94" s="5">
        <f>SUM(AU94:AW94,BE94)</f>
        <v>2</v>
      </c>
      <c r="BN94" s="5">
        <f>SUM(AX94:AZ94,BF94)</f>
        <v>24</v>
      </c>
      <c r="BO94" s="5">
        <f>SUM(BA94:BC94,BG94)</f>
        <v>0</v>
      </c>
    </row>
    <row r="95" spans="2:67" ht="28.15" customHeight="1">
      <c r="B95" s="34"/>
      <c r="C95" s="265">
        <v>1</v>
      </c>
      <c r="D95" s="54"/>
      <c r="E95" s="105"/>
      <c r="F95" s="105"/>
      <c r="G95" s="104"/>
      <c r="H95" s="259" t="s">
        <v>329</v>
      </c>
      <c r="I95" s="269">
        <v>93</v>
      </c>
      <c r="J95" s="269">
        <v>22</v>
      </c>
      <c r="K95" s="269">
        <v>6</v>
      </c>
      <c r="L95" s="48">
        <v>1</v>
      </c>
      <c r="M95" s="47" t="s">
        <v>449</v>
      </c>
      <c r="N95" s="48">
        <v>5</v>
      </c>
      <c r="O95" s="47" t="s">
        <v>648</v>
      </c>
      <c r="P95" s="48">
        <v>9</v>
      </c>
      <c r="Q95" s="47" t="s">
        <v>643</v>
      </c>
      <c r="R95" s="48">
        <v>13</v>
      </c>
      <c r="S95" s="47" t="s">
        <v>445</v>
      </c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730</v>
      </c>
      <c r="AI95" s="45" t="s">
        <v>417</v>
      </c>
      <c r="AJ95" s="244">
        <v>4</v>
      </c>
      <c r="AK95" s="244"/>
      <c r="AL95" s="44"/>
      <c r="AM95" s="247">
        <f>SUMPRODUCT(LEN($M95:$AE98)-LEN(SUBSTITUTE($M95:$AE98,"/", "")))/2</f>
        <v>0</v>
      </c>
      <c r="AN95" s="300">
        <f>SUMPRODUCT(LEN($M95:$AE98)-LEN(SUBSTITUTE($M95:$AE98,"-", "")))</f>
        <v>1</v>
      </c>
      <c r="AO95" s="247">
        <f>SUMPRODUCT(LEN($M95:$AE98)-LEN(SUBSTITUTE($M95:$AE98,"A", "")))</f>
        <v>20</v>
      </c>
      <c r="AP95" s="240">
        <f>SUMPRODUCT(LEN($AH95:$AH98)-LEN(SUBSTITUTE($AH95:$AH98,"A", "")))</f>
        <v>22</v>
      </c>
      <c r="AQ95" s="237">
        <f>SUMPRODUCT(LEN($AG95:$AG98)-LEN(SUBSTITUTE($AG95:$AG98,"A", "")))</f>
        <v>0</v>
      </c>
      <c r="AR95" s="234">
        <f>SUMPRODUCT(LEN($M95:$AE98)-LEN(SUBSTITUTE($M95:$AE98,"S", "")))</f>
        <v>14</v>
      </c>
      <c r="AS95" s="240">
        <f>SUMPRODUCT(LEN($AH95:$AH98)-LEN(SUBSTITUTE($AH95:$AH98,"S", "")))</f>
        <v>13</v>
      </c>
      <c r="AT95" s="237">
        <f>SUMPRODUCT(LEN($AG95:$AG98)-LEN(SUBSTITUTE($AG95:$AG98,"S", "")))</f>
        <v>0</v>
      </c>
      <c r="AU95" s="234">
        <f>SUMPRODUCT(LEN($M95:$AE98)-LEN(SUBSTITUTE($M95:$AE98,"F", "")))</f>
        <v>2</v>
      </c>
      <c r="AV95" s="240">
        <f>SUMPRODUCT(LEN($AH95:$AH98)-LEN(SUBSTITUTE($AH95:$AH98,"F", "")))</f>
        <v>0</v>
      </c>
      <c r="AW95" s="237">
        <f>SUMPRODUCT(LEN($AG95:$AG98)-LEN(SUBSTITUTE($AG95:$AG98,"F", "")))</f>
        <v>0</v>
      </c>
      <c r="AX95" s="234">
        <f>SUMPRODUCT(LEN($M95:$AE98)-LEN(SUBSTITUTE($M95:$AE98,"G", "")))</f>
        <v>18</v>
      </c>
      <c r="AY95" s="240">
        <f>SUMPRODUCT(LEN($AH95:$AH98)-LEN(SUBSTITUTE($AH95:$AH98,"G", "")))</f>
        <v>6</v>
      </c>
      <c r="AZ95" s="237">
        <f>SUMPRODUCT(LEN($AG95:$AG98)-LEN(SUBSTITUTE($AG95:$AG98,"G", "")))</f>
        <v>0</v>
      </c>
      <c r="BA95" s="234">
        <f>SUMPRODUCT(LEN($M95:$AE98)-LEN(SUBSTITUTE($M95:$AE98,"M", "")))</f>
        <v>0</v>
      </c>
      <c r="BB95" s="240">
        <f>SUMPRODUCT(LEN($AH95:$AH98)-LEN(SUBSTITUTE($AH95:$AH98,"M", "")))</f>
        <v>0</v>
      </c>
      <c r="BC95" s="237">
        <f>SUMPRODUCT(LEN($AG95:$AG98)-LEN(SUBSTITUTE($AG95:$AG98,"M", "")))</f>
        <v>0</v>
      </c>
      <c r="BD95" s="291">
        <f>SUMPRODUCT(LEN($AI95:$AI98)-LEN(SUBSTITUTE($AI95:$AI98,"S", "")))</f>
        <v>1</v>
      </c>
      <c r="BE95" s="294">
        <f>SUMPRODUCT(LEN($AI95:$AI98)-LEN(SUBSTITUTE($AI95:$AI98,"F", "")))</f>
        <v>0</v>
      </c>
      <c r="BF95" s="294">
        <f>SUMPRODUCT(LEN($AI95:$AI98)-LEN(SUBSTITUTE($AI95:$AI98,"G", "")))</f>
        <v>0</v>
      </c>
      <c r="BG95" s="297">
        <f>SUMPRODUCT(LEN($AI95:$AI98)-LEN(SUBSTITUTE($AI95:$AI98,"M", "")))</f>
        <v>0</v>
      </c>
    </row>
    <row r="96" spans="2:67" ht="28.15" customHeight="1" thickBot="1">
      <c r="B96" s="34"/>
      <c r="C96" s="266"/>
      <c r="D96" s="43"/>
      <c r="E96" s="103"/>
      <c r="F96" s="103"/>
      <c r="G96" s="102"/>
      <c r="H96" s="260"/>
      <c r="I96" s="270"/>
      <c r="J96" s="270"/>
      <c r="K96" s="270"/>
      <c r="L96" s="37">
        <v>2</v>
      </c>
      <c r="M96" s="36" t="s">
        <v>729</v>
      </c>
      <c r="N96" s="37">
        <v>6</v>
      </c>
      <c r="O96" s="36" t="s">
        <v>629</v>
      </c>
      <c r="P96" s="37">
        <v>10</v>
      </c>
      <c r="Q96" s="36" t="s">
        <v>501</v>
      </c>
      <c r="R96" s="37">
        <v>14</v>
      </c>
      <c r="S96" s="36" t="s">
        <v>728</v>
      </c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727</v>
      </c>
      <c r="AI96" s="24"/>
      <c r="AJ96" s="245"/>
      <c r="AK96" s="245"/>
      <c r="AL96" s="23"/>
      <c r="AM96" s="248"/>
      <c r="AN96" s="301"/>
      <c r="AO96" s="248"/>
      <c r="AP96" s="241"/>
      <c r="AQ96" s="238"/>
      <c r="AR96" s="235"/>
      <c r="AS96" s="241"/>
      <c r="AT96" s="238"/>
      <c r="AU96" s="235"/>
      <c r="AV96" s="241"/>
      <c r="AW96" s="238"/>
      <c r="AX96" s="235"/>
      <c r="AY96" s="241"/>
      <c r="AZ96" s="238"/>
      <c r="BA96" s="235"/>
      <c r="BB96" s="241"/>
      <c r="BC96" s="238"/>
      <c r="BD96" s="292"/>
      <c r="BE96" s="295"/>
      <c r="BF96" s="295"/>
      <c r="BG96" s="298"/>
    </row>
    <row r="97" spans="2:67" ht="28.15" customHeight="1">
      <c r="B97" s="34"/>
      <c r="C97" s="267"/>
      <c r="D97" s="33"/>
      <c r="E97" s="101"/>
      <c r="F97" s="101"/>
      <c r="G97" s="100"/>
      <c r="H97" s="257">
        <v>213</v>
      </c>
      <c r="I97" s="271"/>
      <c r="J97" s="271"/>
      <c r="K97" s="271"/>
      <c r="L97" s="27">
        <v>3</v>
      </c>
      <c r="M97" s="26" t="s">
        <v>726</v>
      </c>
      <c r="N97" s="27">
        <v>7</v>
      </c>
      <c r="O97" s="26" t="s">
        <v>725</v>
      </c>
      <c r="P97" s="27">
        <v>11</v>
      </c>
      <c r="Q97" s="26" t="s">
        <v>504</v>
      </c>
      <c r="R97" s="27">
        <v>15</v>
      </c>
      <c r="S97" s="26" t="s">
        <v>417</v>
      </c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 t="s">
        <v>724</v>
      </c>
      <c r="AI97" s="24"/>
      <c r="AJ97" s="245"/>
      <c r="AK97" s="245"/>
      <c r="AL97" s="23"/>
      <c r="AM97" s="248"/>
      <c r="AN97" s="301"/>
      <c r="AO97" s="248"/>
      <c r="AP97" s="241"/>
      <c r="AQ97" s="238"/>
      <c r="AR97" s="235"/>
      <c r="AS97" s="241"/>
      <c r="AT97" s="238"/>
      <c r="AU97" s="235"/>
      <c r="AV97" s="241"/>
      <c r="AW97" s="238"/>
      <c r="AX97" s="235"/>
      <c r="AY97" s="241"/>
      <c r="AZ97" s="238"/>
      <c r="BA97" s="235"/>
      <c r="BB97" s="241"/>
      <c r="BC97" s="238"/>
      <c r="BD97" s="292"/>
      <c r="BE97" s="295"/>
      <c r="BF97" s="295"/>
      <c r="BG97" s="298"/>
    </row>
    <row r="98" spans="2:67" ht="28.15" customHeight="1" thickBot="1">
      <c r="B98" s="34"/>
      <c r="C98" s="273"/>
      <c r="D98" s="64"/>
      <c r="E98" s="107"/>
      <c r="F98" s="107"/>
      <c r="G98" s="106"/>
      <c r="H98" s="258"/>
      <c r="I98" s="274"/>
      <c r="J98" s="274"/>
      <c r="K98" s="274"/>
      <c r="L98" s="59">
        <v>4</v>
      </c>
      <c r="M98" s="58" t="s">
        <v>613</v>
      </c>
      <c r="N98" s="59">
        <v>8</v>
      </c>
      <c r="O98" s="58" t="s">
        <v>511</v>
      </c>
      <c r="P98" s="59">
        <v>12</v>
      </c>
      <c r="Q98" s="58" t="s">
        <v>723</v>
      </c>
      <c r="R98" s="59">
        <v>16</v>
      </c>
      <c r="S98" s="58" t="s">
        <v>417</v>
      </c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50"/>
      <c r="AK98" s="250"/>
      <c r="AL98" s="55"/>
      <c r="AM98" s="249"/>
      <c r="AN98" s="302"/>
      <c r="AO98" s="249"/>
      <c r="AP98" s="242"/>
      <c r="AQ98" s="239"/>
      <c r="AR98" s="236"/>
      <c r="AS98" s="242"/>
      <c r="AT98" s="239"/>
      <c r="AU98" s="236"/>
      <c r="AV98" s="242"/>
      <c r="AW98" s="239"/>
      <c r="AX98" s="236"/>
      <c r="AY98" s="242"/>
      <c r="AZ98" s="239"/>
      <c r="BA98" s="236"/>
      <c r="BB98" s="242"/>
      <c r="BC98" s="239"/>
      <c r="BD98" s="293"/>
      <c r="BE98" s="296"/>
      <c r="BF98" s="296"/>
      <c r="BG98" s="299"/>
    </row>
    <row r="99" spans="2:67" ht="28.15" hidden="1" customHeight="1">
      <c r="B99" s="34"/>
      <c r="C99" s="265">
        <v>2</v>
      </c>
      <c r="D99" s="54"/>
      <c r="E99" s="105"/>
      <c r="F99" s="105"/>
      <c r="G99" s="104"/>
      <c r="H99" s="259"/>
      <c r="I99" s="269"/>
      <c r="J99" s="269"/>
      <c r="K99" s="269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51"/>
      <c r="AK99" s="254"/>
      <c r="AL99" s="44"/>
      <c r="AM99" s="211"/>
      <c r="AN99" s="211"/>
      <c r="AO99" s="247">
        <f>SUMPRODUCT(LEN($M99:$AE102)-LEN(SUBSTITUTE($M99:$AE102,"A", "")))</f>
        <v>0</v>
      </c>
      <c r="AP99" s="240">
        <f>SUMPRODUCT(LEN($AH99:$AH102)-LEN(SUBSTITUTE($AH99:$AH102,"A", "")))</f>
        <v>0</v>
      </c>
      <c r="AQ99" s="237">
        <f>SUMPRODUCT(LEN($AG99:$AG102)-LEN(SUBSTITUTE($AG99:$AG102,"A", "")))</f>
        <v>0</v>
      </c>
      <c r="AR99" s="234">
        <f>SUMPRODUCT(LEN($M99:$AE102)-LEN(SUBSTITUTE($M99:$AE102,"S", "")))</f>
        <v>0</v>
      </c>
      <c r="AS99" s="240">
        <f>SUMPRODUCT(LEN($AH99:$AH102)-LEN(SUBSTITUTE($AH99:$AH102,"S", "")))</f>
        <v>0</v>
      </c>
      <c r="AT99" s="237">
        <f>SUMPRODUCT(LEN($AG99:$AG102)-LEN(SUBSTITUTE($AG99:$AG102,"S", "")))</f>
        <v>0</v>
      </c>
      <c r="AU99" s="234">
        <f>SUMPRODUCT(LEN($M99:$AE102)-LEN(SUBSTITUTE($M99:$AE102,"F", "")))</f>
        <v>0</v>
      </c>
      <c r="AV99" s="240">
        <f>SUMPRODUCT(LEN($AH99:$AH102)-LEN(SUBSTITUTE($AH99:$AH102,"F", "")))</f>
        <v>0</v>
      </c>
      <c r="AW99" s="237">
        <f>SUMPRODUCT(LEN($AG99:$AG102)-LEN(SUBSTITUTE($AG99:$AG102,"F", "")))</f>
        <v>0</v>
      </c>
      <c r="AX99" s="234">
        <f>SUMPRODUCT(LEN($M99:$AE102)-LEN(SUBSTITUTE($M99:$AE102,"G", "")))</f>
        <v>0</v>
      </c>
      <c r="AY99" s="240">
        <f>SUMPRODUCT(LEN($AH99:$AH102)-LEN(SUBSTITUTE($AH99:$AH102,"G", "")))</f>
        <v>0</v>
      </c>
      <c r="AZ99" s="237">
        <f>SUMPRODUCT(LEN($AG99:$AG102)-LEN(SUBSTITUTE($AG99:$AG102,"G", "")))</f>
        <v>0</v>
      </c>
      <c r="BA99" s="234">
        <f>SUMPRODUCT(LEN($M99:$AE102)-LEN(SUBSTITUTE($M99:$AE102,"M", "")))</f>
        <v>0</v>
      </c>
      <c r="BB99" s="240">
        <f>SUMPRODUCT(LEN($AH99:$AH102)-LEN(SUBSTITUTE($AH99:$AH102,"M", "")))</f>
        <v>0</v>
      </c>
      <c r="BC99" s="237">
        <f>SUMPRODUCT(LEN($AG99:$AG102)-LEN(SUBSTITUTE($AG99:$AG102,"M", "")))</f>
        <v>0</v>
      </c>
      <c r="BD99" s="291">
        <f>SUMPRODUCT(LEN($AI99:$AI102)-LEN(SUBSTITUTE($AI99:$AI102,"S", "")))</f>
        <v>0</v>
      </c>
      <c r="BE99" s="294">
        <f>SUMPRODUCT(LEN($AI99:$AI102)-LEN(SUBSTITUTE($AI99:$AI102,"F", "")))</f>
        <v>0</v>
      </c>
      <c r="BF99" s="294">
        <f>SUMPRODUCT(LEN($AI99:$AI102)-LEN(SUBSTITUTE($AI99:$AI102,"G", "")))</f>
        <v>0</v>
      </c>
      <c r="BG99" s="297">
        <f>SUMPRODUCT(LEN($AI99:$AI102)-LEN(SUBSTITUTE($AI99:$AI102,"M", "")))</f>
        <v>0</v>
      </c>
    </row>
    <row r="100" spans="2:67" ht="28.15" hidden="1" customHeight="1" thickBot="1">
      <c r="B100" s="34"/>
      <c r="C100" s="266"/>
      <c r="D100" s="43"/>
      <c r="E100" s="103"/>
      <c r="F100" s="103"/>
      <c r="G100" s="102"/>
      <c r="H100" s="260"/>
      <c r="I100" s="270"/>
      <c r="J100" s="270"/>
      <c r="K100" s="270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52"/>
      <c r="AK100" s="255"/>
      <c r="AL100" s="23"/>
      <c r="AM100" s="211"/>
      <c r="AN100" s="211"/>
      <c r="AO100" s="248"/>
      <c r="AP100" s="241"/>
      <c r="AQ100" s="238"/>
      <c r="AR100" s="235"/>
      <c r="AS100" s="241"/>
      <c r="AT100" s="238"/>
      <c r="AU100" s="235"/>
      <c r="AV100" s="241"/>
      <c r="AW100" s="238"/>
      <c r="AX100" s="235"/>
      <c r="AY100" s="241"/>
      <c r="AZ100" s="238"/>
      <c r="BA100" s="235"/>
      <c r="BB100" s="241"/>
      <c r="BC100" s="238"/>
      <c r="BD100" s="292"/>
      <c r="BE100" s="295"/>
      <c r="BF100" s="295"/>
      <c r="BG100" s="298"/>
    </row>
    <row r="101" spans="2:67" ht="28.15" hidden="1" customHeight="1">
      <c r="B101" s="34"/>
      <c r="C101" s="267"/>
      <c r="D101" s="33"/>
      <c r="E101" s="101"/>
      <c r="F101" s="101"/>
      <c r="G101" s="100"/>
      <c r="H101" s="257"/>
      <c r="I101" s="271"/>
      <c r="J101" s="271"/>
      <c r="K101" s="271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52"/>
      <c r="AK101" s="255"/>
      <c r="AL101" s="23"/>
      <c r="AM101" s="211"/>
      <c r="AN101" s="211"/>
      <c r="AO101" s="248"/>
      <c r="AP101" s="241"/>
      <c r="AQ101" s="238"/>
      <c r="AR101" s="235"/>
      <c r="AS101" s="241"/>
      <c r="AT101" s="238"/>
      <c r="AU101" s="235"/>
      <c r="AV101" s="241"/>
      <c r="AW101" s="238"/>
      <c r="AX101" s="235"/>
      <c r="AY101" s="241"/>
      <c r="AZ101" s="238"/>
      <c r="BA101" s="235"/>
      <c r="BB101" s="241"/>
      <c r="BC101" s="238"/>
      <c r="BD101" s="292"/>
      <c r="BE101" s="295"/>
      <c r="BF101" s="295"/>
      <c r="BG101" s="298"/>
    </row>
    <row r="102" spans="2:67" ht="28.15" hidden="1" customHeight="1" thickBot="1">
      <c r="B102" s="34"/>
      <c r="C102" s="273"/>
      <c r="D102" s="64"/>
      <c r="E102" s="107"/>
      <c r="F102" s="107"/>
      <c r="G102" s="106"/>
      <c r="H102" s="258"/>
      <c r="I102" s="274"/>
      <c r="J102" s="274"/>
      <c r="K102" s="274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53"/>
      <c r="AK102" s="256"/>
      <c r="AL102" s="55"/>
      <c r="AM102" s="211"/>
      <c r="AN102" s="211"/>
      <c r="AO102" s="249"/>
      <c r="AP102" s="242"/>
      <c r="AQ102" s="239"/>
      <c r="AR102" s="236"/>
      <c r="AS102" s="242"/>
      <c r="AT102" s="239"/>
      <c r="AU102" s="236"/>
      <c r="AV102" s="242"/>
      <c r="AW102" s="239"/>
      <c r="AX102" s="236"/>
      <c r="AY102" s="242"/>
      <c r="AZ102" s="239"/>
      <c r="BA102" s="236"/>
      <c r="BB102" s="242"/>
      <c r="BC102" s="239"/>
      <c r="BD102" s="293"/>
      <c r="BE102" s="296"/>
      <c r="BF102" s="296"/>
      <c r="BG102" s="299"/>
    </row>
    <row r="103" spans="2:67" ht="28.15" hidden="1" customHeight="1">
      <c r="B103" s="34"/>
      <c r="C103" s="265">
        <v>3</v>
      </c>
      <c r="D103" s="54"/>
      <c r="E103" s="105"/>
      <c r="F103" s="105"/>
      <c r="G103" s="104"/>
      <c r="H103" s="259"/>
      <c r="I103" s="269"/>
      <c r="J103" s="269"/>
      <c r="K103" s="269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44"/>
      <c r="AK103" s="244"/>
      <c r="AL103" s="44"/>
      <c r="AM103" s="211"/>
      <c r="AN103" s="211"/>
      <c r="AO103" s="247">
        <f>SUMPRODUCT(LEN($M103:$AE106)-LEN(SUBSTITUTE($M103:$AE106,"A", "")))</f>
        <v>0</v>
      </c>
      <c r="AP103" s="240">
        <f>SUMPRODUCT(LEN($AH103:$AH106)-LEN(SUBSTITUTE($AH103:$AH106,"A", "")))</f>
        <v>0</v>
      </c>
      <c r="AQ103" s="237">
        <f>SUMPRODUCT(LEN($AG103:$AG106)-LEN(SUBSTITUTE($AG103:$AG106,"A", "")))</f>
        <v>0</v>
      </c>
      <c r="AR103" s="234">
        <f>SUMPRODUCT(LEN($M103:$AE106)-LEN(SUBSTITUTE($M103:$AE106,"S", "")))</f>
        <v>0</v>
      </c>
      <c r="AS103" s="240">
        <f>SUMPRODUCT(LEN($AH103:$AH106)-LEN(SUBSTITUTE($AH103:$AH106,"S", "")))</f>
        <v>0</v>
      </c>
      <c r="AT103" s="237">
        <f>SUMPRODUCT(LEN($AG103:$AG106)-LEN(SUBSTITUTE($AG103:$AG106,"S", "")))</f>
        <v>0</v>
      </c>
      <c r="AU103" s="234">
        <f>SUMPRODUCT(LEN($M103:$AE106)-LEN(SUBSTITUTE($M103:$AE106,"F", "")))</f>
        <v>0</v>
      </c>
      <c r="AV103" s="240">
        <f>SUMPRODUCT(LEN($AH103:$AH106)-LEN(SUBSTITUTE($AH103:$AH106,"F", "")))</f>
        <v>0</v>
      </c>
      <c r="AW103" s="237">
        <f>SUMPRODUCT(LEN($AG103:$AG106)-LEN(SUBSTITUTE($AG103:$AG106,"F", "")))</f>
        <v>0</v>
      </c>
      <c r="AX103" s="234">
        <f>SUMPRODUCT(LEN($M103:$AE106)-LEN(SUBSTITUTE($M103:$AE106,"G", "")))</f>
        <v>0</v>
      </c>
      <c r="AY103" s="240">
        <f>SUMPRODUCT(LEN($AH103:$AH106)-LEN(SUBSTITUTE($AH103:$AH106,"G", "")))</f>
        <v>0</v>
      </c>
      <c r="AZ103" s="237">
        <f>SUMPRODUCT(LEN($AG103:$AG106)-LEN(SUBSTITUTE($AG103:$AG106,"G", "")))</f>
        <v>0</v>
      </c>
      <c r="BA103" s="234">
        <f>SUMPRODUCT(LEN($M103:$AE106)-LEN(SUBSTITUTE($M103:$AE106,"M", "")))</f>
        <v>0</v>
      </c>
      <c r="BB103" s="240">
        <f>SUMPRODUCT(LEN($AH103:$AH106)-LEN(SUBSTITUTE($AH103:$AH106,"M", "")))</f>
        <v>0</v>
      </c>
      <c r="BC103" s="237">
        <f>SUMPRODUCT(LEN($AG103:$AG106)-LEN(SUBSTITUTE($AG103:$AG106,"M", "")))</f>
        <v>0</v>
      </c>
      <c r="BD103" s="291">
        <f>SUMPRODUCT(LEN($AI103:$AI106)-LEN(SUBSTITUTE($AI103:$AI106,"S", "")))</f>
        <v>0</v>
      </c>
      <c r="BE103" s="294">
        <f>SUMPRODUCT(LEN($AI103:$AI106)-LEN(SUBSTITUTE($AI103:$AI106,"F", "")))</f>
        <v>0</v>
      </c>
      <c r="BF103" s="294">
        <f>SUMPRODUCT(LEN($AI103:$AI106)-LEN(SUBSTITUTE($AI103:$AI106,"G", "")))</f>
        <v>0</v>
      </c>
      <c r="BG103" s="297">
        <f>SUMPRODUCT(LEN($AI103:$AI106)-LEN(SUBSTITUTE($AI103:$AI106,"M", "")))</f>
        <v>0</v>
      </c>
    </row>
    <row r="104" spans="2:67" ht="28.15" hidden="1" customHeight="1" thickBot="1">
      <c r="B104" s="34"/>
      <c r="C104" s="266"/>
      <c r="D104" s="43"/>
      <c r="E104" s="103"/>
      <c r="F104" s="103"/>
      <c r="G104" s="102"/>
      <c r="H104" s="260"/>
      <c r="I104" s="270"/>
      <c r="J104" s="270"/>
      <c r="K104" s="270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45"/>
      <c r="AK104" s="245"/>
      <c r="AL104" s="23"/>
      <c r="AM104" s="211"/>
      <c r="AN104" s="211"/>
      <c r="AO104" s="248"/>
      <c r="AP104" s="241"/>
      <c r="AQ104" s="238"/>
      <c r="AR104" s="235"/>
      <c r="AS104" s="241"/>
      <c r="AT104" s="238"/>
      <c r="AU104" s="235"/>
      <c r="AV104" s="241"/>
      <c r="AW104" s="238"/>
      <c r="AX104" s="235"/>
      <c r="AY104" s="241"/>
      <c r="AZ104" s="238"/>
      <c r="BA104" s="235"/>
      <c r="BB104" s="241"/>
      <c r="BC104" s="238"/>
      <c r="BD104" s="292"/>
      <c r="BE104" s="295"/>
      <c r="BF104" s="295"/>
      <c r="BG104" s="298"/>
    </row>
    <row r="105" spans="2:67" ht="28.15" hidden="1" customHeight="1">
      <c r="B105" s="34"/>
      <c r="C105" s="267"/>
      <c r="D105" s="33"/>
      <c r="E105" s="101"/>
      <c r="F105" s="101"/>
      <c r="G105" s="100"/>
      <c r="H105" s="257"/>
      <c r="I105" s="271"/>
      <c r="J105" s="271"/>
      <c r="K105" s="271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45"/>
      <c r="AK105" s="245"/>
      <c r="AL105" s="23"/>
      <c r="AM105" s="211"/>
      <c r="AN105" s="211"/>
      <c r="AO105" s="248"/>
      <c r="AP105" s="241"/>
      <c r="AQ105" s="238"/>
      <c r="AR105" s="235"/>
      <c r="AS105" s="241"/>
      <c r="AT105" s="238"/>
      <c r="AU105" s="235"/>
      <c r="AV105" s="241"/>
      <c r="AW105" s="238"/>
      <c r="AX105" s="235"/>
      <c r="AY105" s="241"/>
      <c r="AZ105" s="238"/>
      <c r="BA105" s="235"/>
      <c r="BB105" s="241"/>
      <c r="BC105" s="238"/>
      <c r="BD105" s="292"/>
      <c r="BE105" s="295"/>
      <c r="BF105" s="295"/>
      <c r="BG105" s="298"/>
    </row>
    <row r="106" spans="2:67" ht="28.15" hidden="1" customHeight="1" thickBot="1">
      <c r="B106" s="22"/>
      <c r="C106" s="268"/>
      <c r="D106" s="21"/>
      <c r="E106" s="109"/>
      <c r="F106" s="109"/>
      <c r="G106" s="108"/>
      <c r="H106" s="258"/>
      <c r="I106" s="272"/>
      <c r="J106" s="272"/>
      <c r="K106" s="27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46"/>
      <c r="AK106" s="246"/>
      <c r="AL106" s="11"/>
      <c r="AM106" s="211"/>
      <c r="AN106" s="211"/>
      <c r="AO106" s="249"/>
      <c r="AP106" s="242"/>
      <c r="AQ106" s="239"/>
      <c r="AR106" s="236"/>
      <c r="AS106" s="242"/>
      <c r="AT106" s="239"/>
      <c r="AU106" s="236"/>
      <c r="AV106" s="242"/>
      <c r="AW106" s="239"/>
      <c r="AX106" s="236"/>
      <c r="AY106" s="242"/>
      <c r="AZ106" s="239"/>
      <c r="BA106" s="236"/>
      <c r="BB106" s="242"/>
      <c r="BC106" s="239"/>
      <c r="BD106" s="293"/>
      <c r="BE106" s="296"/>
      <c r="BF106" s="296"/>
      <c r="BG106" s="299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29" t="s">
        <v>287</v>
      </c>
      <c r="M107" s="278"/>
      <c r="N107" s="229" t="s">
        <v>286</v>
      </c>
      <c r="O107" s="278"/>
      <c r="P107" s="229" t="s">
        <v>286</v>
      </c>
      <c r="Q107" s="230"/>
      <c r="R107" s="229" t="s">
        <v>286</v>
      </c>
      <c r="S107" s="230"/>
      <c r="T107" s="229" t="s">
        <v>286</v>
      </c>
      <c r="U107" s="230"/>
      <c r="V107" s="229" t="s">
        <v>286</v>
      </c>
      <c r="W107" s="230"/>
      <c r="X107" s="229" t="s">
        <v>286</v>
      </c>
      <c r="Y107" s="278"/>
      <c r="Z107" s="229" t="s">
        <v>286</v>
      </c>
      <c r="AA107" s="230"/>
      <c r="AB107" s="229" t="s">
        <v>286</v>
      </c>
      <c r="AC107" s="230"/>
      <c r="AD107" s="229" t="s">
        <v>286</v>
      </c>
      <c r="AE107" s="230"/>
      <c r="AF107" s="243" t="s">
        <v>285</v>
      </c>
      <c r="AG107" s="230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205</v>
      </c>
      <c r="E108" s="275">
        <v>3626.3</v>
      </c>
      <c r="F108" s="276"/>
      <c r="G108" s="277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29</v>
      </c>
      <c r="AP108" s="70">
        <f t="shared" si="7"/>
        <v>5</v>
      </c>
      <c r="AQ108" s="69">
        <f t="shared" si="7"/>
        <v>0</v>
      </c>
      <c r="AR108" s="71">
        <f t="shared" si="7"/>
        <v>21</v>
      </c>
      <c r="AS108" s="70">
        <f t="shared" si="7"/>
        <v>0</v>
      </c>
      <c r="AT108" s="69">
        <f t="shared" si="7"/>
        <v>1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9</v>
      </c>
      <c r="AY108" s="70">
        <f t="shared" si="7"/>
        <v>0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1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34</v>
      </c>
      <c r="BL108" s="5">
        <f>SUM(AR108:AT108,BD108)</f>
        <v>23</v>
      </c>
      <c r="BM108" s="5">
        <f>SUM(AU108:AW108,BE108)</f>
        <v>0</v>
      </c>
      <c r="BN108" s="5">
        <f>SUM(AX108:AZ108,BF108)</f>
        <v>9</v>
      </c>
      <c r="BO108" s="5">
        <f>SUM(BA108:BC108,BG108)</f>
        <v>0</v>
      </c>
    </row>
    <row r="109" spans="2:67" ht="28.15" customHeight="1">
      <c r="B109" s="34"/>
      <c r="C109" s="265">
        <v>1</v>
      </c>
      <c r="D109" s="54"/>
      <c r="E109" s="105"/>
      <c r="F109" s="105"/>
      <c r="G109" s="104"/>
      <c r="H109" s="259" t="s">
        <v>329</v>
      </c>
      <c r="I109" s="269">
        <v>96</v>
      </c>
      <c r="J109" s="269">
        <v>22</v>
      </c>
      <c r="K109" s="269">
        <v>4</v>
      </c>
      <c r="L109" s="48">
        <v>1</v>
      </c>
      <c r="M109" s="47" t="s">
        <v>422</v>
      </c>
      <c r="N109" s="48">
        <v>5</v>
      </c>
      <c r="O109" s="47" t="s">
        <v>722</v>
      </c>
      <c r="P109" s="48">
        <v>9</v>
      </c>
      <c r="Q109" s="47" t="s">
        <v>569</v>
      </c>
      <c r="R109" s="48">
        <v>13</v>
      </c>
      <c r="S109" s="47" t="s">
        <v>444</v>
      </c>
      <c r="T109" s="48">
        <v>17</v>
      </c>
      <c r="U109" s="47" t="s">
        <v>417</v>
      </c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>
        <v>17</v>
      </c>
      <c r="AG109" s="47" t="s">
        <v>417</v>
      </c>
      <c r="AH109" s="46" t="s">
        <v>601</v>
      </c>
      <c r="AI109" s="45" t="s">
        <v>417</v>
      </c>
      <c r="AJ109" s="244"/>
      <c r="AK109" s="244"/>
      <c r="AL109" s="44"/>
      <c r="AM109" s="247">
        <f>SUMPRODUCT(LEN($M109:$AE112)-LEN(SUBSTITUTE($M109:$AE112,"/", "")))/2</f>
        <v>1</v>
      </c>
      <c r="AN109" s="300">
        <f>SUMPRODUCT(LEN($M109:$AE112)-LEN(SUBSTITUTE($M109:$AE112,"-", "")))</f>
        <v>0</v>
      </c>
      <c r="AO109" s="247">
        <f>SUMPRODUCT(LEN($M109:$AE112)-LEN(SUBSTITUTE($M109:$AE112,"A", "")))</f>
        <v>29</v>
      </c>
      <c r="AP109" s="240">
        <f>SUMPRODUCT(LEN($AH109:$AH112)-LEN(SUBSTITUTE($AH109:$AH112,"A", "")))</f>
        <v>5</v>
      </c>
      <c r="AQ109" s="237">
        <f>SUMPRODUCT(LEN($AG109:$AG112)-LEN(SUBSTITUTE($AG109:$AG112,"A", "")))</f>
        <v>0</v>
      </c>
      <c r="AR109" s="234">
        <f>SUMPRODUCT(LEN($M109:$AE112)-LEN(SUBSTITUTE($M109:$AE112,"S", "")))</f>
        <v>21</v>
      </c>
      <c r="AS109" s="240">
        <f>SUMPRODUCT(LEN($AH109:$AH112)-LEN(SUBSTITUTE($AH109:$AH112,"S", "")))</f>
        <v>0</v>
      </c>
      <c r="AT109" s="237">
        <f>SUMPRODUCT(LEN($AG109:$AG112)-LEN(SUBSTITUTE($AG109:$AG112,"S", "")))</f>
        <v>1</v>
      </c>
      <c r="AU109" s="234">
        <f>SUMPRODUCT(LEN($M109:$AE112)-LEN(SUBSTITUTE($M109:$AE112,"F", "")))</f>
        <v>0</v>
      </c>
      <c r="AV109" s="240">
        <f>SUMPRODUCT(LEN($AH109:$AH112)-LEN(SUBSTITUTE($AH109:$AH112,"F", "")))</f>
        <v>0</v>
      </c>
      <c r="AW109" s="237">
        <f>SUMPRODUCT(LEN($AG109:$AG112)-LEN(SUBSTITUTE($AG109:$AG112,"F", "")))</f>
        <v>0</v>
      </c>
      <c r="AX109" s="234">
        <f>SUMPRODUCT(LEN($M109:$AE112)-LEN(SUBSTITUTE($M109:$AE112,"G", "")))</f>
        <v>9</v>
      </c>
      <c r="AY109" s="240">
        <f>SUMPRODUCT(LEN($AH109:$AH112)-LEN(SUBSTITUTE($AH109:$AH112,"G", "")))</f>
        <v>0</v>
      </c>
      <c r="AZ109" s="237">
        <f>SUMPRODUCT(LEN($AG109:$AG112)-LEN(SUBSTITUTE($AG109:$AG112,"G", "")))</f>
        <v>0</v>
      </c>
      <c r="BA109" s="234">
        <f>SUMPRODUCT(LEN($M109:$AE112)-LEN(SUBSTITUTE($M109:$AE112,"M", "")))</f>
        <v>0</v>
      </c>
      <c r="BB109" s="240">
        <f>SUMPRODUCT(LEN($AH109:$AH112)-LEN(SUBSTITUTE($AH109:$AH112,"M", "")))</f>
        <v>0</v>
      </c>
      <c r="BC109" s="237">
        <f>SUMPRODUCT(LEN($AG109:$AG112)-LEN(SUBSTITUTE($AG109:$AG112,"M", "")))</f>
        <v>0</v>
      </c>
      <c r="BD109" s="291">
        <f>SUMPRODUCT(LEN($AI109:$AI112)-LEN(SUBSTITUTE($AI109:$AI112,"S", "")))</f>
        <v>1</v>
      </c>
      <c r="BE109" s="294">
        <f>SUMPRODUCT(LEN($AI109:$AI112)-LEN(SUBSTITUTE($AI109:$AI112,"F", "")))</f>
        <v>0</v>
      </c>
      <c r="BF109" s="294">
        <f>SUMPRODUCT(LEN($AI109:$AI112)-LEN(SUBSTITUTE($AI109:$AI112,"G", "")))</f>
        <v>0</v>
      </c>
      <c r="BG109" s="297">
        <f>SUMPRODUCT(LEN($AI109:$AI112)-LEN(SUBSTITUTE($AI109:$AI112,"M", "")))</f>
        <v>0</v>
      </c>
    </row>
    <row r="110" spans="2:67" ht="28.15" customHeight="1" thickBot="1">
      <c r="B110" s="34"/>
      <c r="C110" s="266"/>
      <c r="D110" s="43"/>
      <c r="E110" s="103"/>
      <c r="F110" s="103"/>
      <c r="G110" s="102"/>
      <c r="H110" s="260"/>
      <c r="I110" s="270"/>
      <c r="J110" s="270"/>
      <c r="K110" s="270"/>
      <c r="L110" s="37">
        <v>2</v>
      </c>
      <c r="M110" s="36" t="s">
        <v>422</v>
      </c>
      <c r="N110" s="37">
        <v>6</v>
      </c>
      <c r="O110" s="36" t="s">
        <v>667</v>
      </c>
      <c r="P110" s="37">
        <v>10</v>
      </c>
      <c r="Q110" s="36" t="s">
        <v>667</v>
      </c>
      <c r="R110" s="37">
        <v>14</v>
      </c>
      <c r="S110" s="36" t="s">
        <v>427</v>
      </c>
      <c r="T110" s="37">
        <v>18</v>
      </c>
      <c r="U110" s="36" t="s">
        <v>417</v>
      </c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45"/>
      <c r="AK110" s="245"/>
      <c r="AL110" s="23"/>
      <c r="AM110" s="248"/>
      <c r="AN110" s="301"/>
      <c r="AO110" s="248"/>
      <c r="AP110" s="241"/>
      <c r="AQ110" s="238"/>
      <c r="AR110" s="235"/>
      <c r="AS110" s="241"/>
      <c r="AT110" s="238"/>
      <c r="AU110" s="235"/>
      <c r="AV110" s="241"/>
      <c r="AW110" s="238"/>
      <c r="AX110" s="235"/>
      <c r="AY110" s="241"/>
      <c r="AZ110" s="238"/>
      <c r="BA110" s="235"/>
      <c r="BB110" s="241"/>
      <c r="BC110" s="238"/>
      <c r="BD110" s="292"/>
      <c r="BE110" s="295"/>
      <c r="BF110" s="295"/>
      <c r="BG110" s="298"/>
    </row>
    <row r="111" spans="2:67" ht="28.15" customHeight="1">
      <c r="B111" s="34"/>
      <c r="C111" s="267"/>
      <c r="D111" s="33"/>
      <c r="E111" s="101"/>
      <c r="F111" s="101"/>
      <c r="G111" s="100"/>
      <c r="H111" s="257">
        <v>213</v>
      </c>
      <c r="I111" s="271"/>
      <c r="J111" s="271"/>
      <c r="K111" s="271"/>
      <c r="L111" s="27">
        <v>3</v>
      </c>
      <c r="M111" s="26" t="s">
        <v>613</v>
      </c>
      <c r="N111" s="27">
        <v>7</v>
      </c>
      <c r="O111" s="26" t="s">
        <v>678</v>
      </c>
      <c r="P111" s="27">
        <v>11</v>
      </c>
      <c r="Q111" s="26" t="s">
        <v>468</v>
      </c>
      <c r="R111" s="27">
        <v>15</v>
      </c>
      <c r="S111" s="216" t="s">
        <v>721</v>
      </c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45"/>
      <c r="AK111" s="245"/>
      <c r="AL111" s="23"/>
      <c r="AM111" s="248"/>
      <c r="AN111" s="301"/>
      <c r="AO111" s="248"/>
      <c r="AP111" s="241"/>
      <c r="AQ111" s="238"/>
      <c r="AR111" s="235"/>
      <c r="AS111" s="241"/>
      <c r="AT111" s="238"/>
      <c r="AU111" s="235"/>
      <c r="AV111" s="241"/>
      <c r="AW111" s="238"/>
      <c r="AX111" s="235"/>
      <c r="AY111" s="241"/>
      <c r="AZ111" s="238"/>
      <c r="BA111" s="235"/>
      <c r="BB111" s="241"/>
      <c r="BC111" s="238"/>
      <c r="BD111" s="292"/>
      <c r="BE111" s="295"/>
      <c r="BF111" s="295"/>
      <c r="BG111" s="298"/>
    </row>
    <row r="112" spans="2:67" ht="28.15" customHeight="1" thickBot="1">
      <c r="B112" s="34"/>
      <c r="C112" s="273"/>
      <c r="D112" s="64"/>
      <c r="E112" s="107"/>
      <c r="F112" s="107"/>
      <c r="G112" s="106"/>
      <c r="H112" s="258"/>
      <c r="I112" s="274"/>
      <c r="J112" s="274"/>
      <c r="K112" s="274"/>
      <c r="L112" s="59">
        <v>4</v>
      </c>
      <c r="M112" s="58" t="s">
        <v>665</v>
      </c>
      <c r="N112" s="59">
        <v>8</v>
      </c>
      <c r="O112" s="58" t="s">
        <v>678</v>
      </c>
      <c r="P112" s="59">
        <v>12</v>
      </c>
      <c r="Q112" s="58" t="s">
        <v>635</v>
      </c>
      <c r="R112" s="59">
        <v>16</v>
      </c>
      <c r="S112" s="58" t="s">
        <v>418</v>
      </c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50"/>
      <c r="AK112" s="250"/>
      <c r="AL112" s="55"/>
      <c r="AM112" s="249"/>
      <c r="AN112" s="302"/>
      <c r="AO112" s="249"/>
      <c r="AP112" s="242"/>
      <c r="AQ112" s="239"/>
      <c r="AR112" s="236"/>
      <c r="AS112" s="242"/>
      <c r="AT112" s="239"/>
      <c r="AU112" s="236"/>
      <c r="AV112" s="242"/>
      <c r="AW112" s="239"/>
      <c r="AX112" s="236"/>
      <c r="AY112" s="242"/>
      <c r="AZ112" s="239"/>
      <c r="BA112" s="236"/>
      <c r="BB112" s="242"/>
      <c r="BC112" s="239"/>
      <c r="BD112" s="293"/>
      <c r="BE112" s="296"/>
      <c r="BF112" s="296"/>
      <c r="BG112" s="299"/>
    </row>
    <row r="113" spans="2:67" ht="28.15" hidden="1" customHeight="1">
      <c r="B113" s="34"/>
      <c r="C113" s="265">
        <v>2</v>
      </c>
      <c r="D113" s="54"/>
      <c r="E113" s="105"/>
      <c r="F113" s="105"/>
      <c r="G113" s="104"/>
      <c r="H113" s="259"/>
      <c r="I113" s="269"/>
      <c r="J113" s="269"/>
      <c r="K113" s="269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51"/>
      <c r="AK113" s="254"/>
      <c r="AL113" s="44"/>
      <c r="AM113" s="211"/>
      <c r="AN113" s="211"/>
      <c r="AO113" s="247">
        <f>SUMPRODUCT(LEN($M113:$AE116)-LEN(SUBSTITUTE($M113:$AE116,"A", "")))</f>
        <v>0</v>
      </c>
      <c r="AP113" s="240">
        <f>SUMPRODUCT(LEN($AH113:$AH116)-LEN(SUBSTITUTE($AH113:$AH116,"A", "")))</f>
        <v>0</v>
      </c>
      <c r="AQ113" s="237">
        <f>SUMPRODUCT(LEN($AG113:$AG116)-LEN(SUBSTITUTE($AG113:$AG116,"A", "")))</f>
        <v>0</v>
      </c>
      <c r="AR113" s="234">
        <f>SUMPRODUCT(LEN($M113:$AE116)-LEN(SUBSTITUTE($M113:$AE116,"S", "")))</f>
        <v>0</v>
      </c>
      <c r="AS113" s="240">
        <f>SUMPRODUCT(LEN($AH113:$AH116)-LEN(SUBSTITUTE($AH113:$AH116,"S", "")))</f>
        <v>0</v>
      </c>
      <c r="AT113" s="237">
        <f>SUMPRODUCT(LEN($AG113:$AG116)-LEN(SUBSTITUTE($AG113:$AG116,"S", "")))</f>
        <v>0</v>
      </c>
      <c r="AU113" s="234">
        <f>SUMPRODUCT(LEN($M113:$AE116)-LEN(SUBSTITUTE($M113:$AE116,"F", "")))</f>
        <v>0</v>
      </c>
      <c r="AV113" s="240">
        <f>SUMPRODUCT(LEN($AH113:$AH116)-LEN(SUBSTITUTE($AH113:$AH116,"F", "")))</f>
        <v>0</v>
      </c>
      <c r="AW113" s="237">
        <f>SUMPRODUCT(LEN($AG113:$AG116)-LEN(SUBSTITUTE($AG113:$AG116,"F", "")))</f>
        <v>0</v>
      </c>
      <c r="AX113" s="234">
        <f>SUMPRODUCT(LEN($M113:$AE116)-LEN(SUBSTITUTE($M113:$AE116,"G", "")))</f>
        <v>0</v>
      </c>
      <c r="AY113" s="240">
        <f>SUMPRODUCT(LEN($AH113:$AH116)-LEN(SUBSTITUTE($AH113:$AH116,"G", "")))</f>
        <v>0</v>
      </c>
      <c r="AZ113" s="237">
        <f>SUMPRODUCT(LEN($AG113:$AG116)-LEN(SUBSTITUTE($AG113:$AG116,"G", "")))</f>
        <v>0</v>
      </c>
      <c r="BA113" s="234">
        <f>SUMPRODUCT(LEN($M113:$AE116)-LEN(SUBSTITUTE($M113:$AE116,"M", "")))</f>
        <v>0</v>
      </c>
      <c r="BB113" s="240">
        <f>SUMPRODUCT(LEN($AH113:$AH116)-LEN(SUBSTITUTE($AH113:$AH116,"M", "")))</f>
        <v>0</v>
      </c>
      <c r="BC113" s="237">
        <f>SUMPRODUCT(LEN($AG113:$AG116)-LEN(SUBSTITUTE($AG113:$AG116,"M", "")))</f>
        <v>0</v>
      </c>
      <c r="BD113" s="291">
        <f>SUMPRODUCT(LEN($AI113:$AI116)-LEN(SUBSTITUTE($AI113:$AI116,"S", "")))</f>
        <v>0</v>
      </c>
      <c r="BE113" s="294">
        <f>SUMPRODUCT(LEN($AI113:$AI116)-LEN(SUBSTITUTE($AI113:$AI116,"F", "")))</f>
        <v>0</v>
      </c>
      <c r="BF113" s="294">
        <f>SUMPRODUCT(LEN($AI113:$AI116)-LEN(SUBSTITUTE($AI113:$AI116,"G", "")))</f>
        <v>0</v>
      </c>
      <c r="BG113" s="297">
        <f>SUMPRODUCT(LEN($AI113:$AI116)-LEN(SUBSTITUTE($AI113:$AI116,"M", "")))</f>
        <v>0</v>
      </c>
    </row>
    <row r="114" spans="2:67" ht="28.15" hidden="1" customHeight="1" thickBot="1">
      <c r="B114" s="34"/>
      <c r="C114" s="266"/>
      <c r="D114" s="43"/>
      <c r="E114" s="103"/>
      <c r="F114" s="103"/>
      <c r="G114" s="102"/>
      <c r="H114" s="260"/>
      <c r="I114" s="270"/>
      <c r="J114" s="270"/>
      <c r="K114" s="270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52"/>
      <c r="AK114" s="255"/>
      <c r="AL114" s="23"/>
      <c r="AM114" s="211"/>
      <c r="AN114" s="211"/>
      <c r="AO114" s="248"/>
      <c r="AP114" s="241"/>
      <c r="AQ114" s="238"/>
      <c r="AR114" s="235"/>
      <c r="AS114" s="241"/>
      <c r="AT114" s="238"/>
      <c r="AU114" s="235"/>
      <c r="AV114" s="241"/>
      <c r="AW114" s="238"/>
      <c r="AX114" s="235"/>
      <c r="AY114" s="241"/>
      <c r="AZ114" s="238"/>
      <c r="BA114" s="235"/>
      <c r="BB114" s="241"/>
      <c r="BC114" s="238"/>
      <c r="BD114" s="292"/>
      <c r="BE114" s="295"/>
      <c r="BF114" s="295"/>
      <c r="BG114" s="298"/>
    </row>
    <row r="115" spans="2:67" ht="28.15" hidden="1" customHeight="1">
      <c r="B115" s="34"/>
      <c r="C115" s="267"/>
      <c r="D115" s="33"/>
      <c r="E115" s="101"/>
      <c r="F115" s="101"/>
      <c r="G115" s="100"/>
      <c r="H115" s="257"/>
      <c r="I115" s="271"/>
      <c r="J115" s="271"/>
      <c r="K115" s="271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52"/>
      <c r="AK115" s="255"/>
      <c r="AL115" s="23"/>
      <c r="AM115" s="211"/>
      <c r="AN115" s="211"/>
      <c r="AO115" s="248"/>
      <c r="AP115" s="241"/>
      <c r="AQ115" s="238"/>
      <c r="AR115" s="235"/>
      <c r="AS115" s="241"/>
      <c r="AT115" s="238"/>
      <c r="AU115" s="235"/>
      <c r="AV115" s="241"/>
      <c r="AW115" s="238"/>
      <c r="AX115" s="235"/>
      <c r="AY115" s="241"/>
      <c r="AZ115" s="238"/>
      <c r="BA115" s="235"/>
      <c r="BB115" s="241"/>
      <c r="BC115" s="238"/>
      <c r="BD115" s="292"/>
      <c r="BE115" s="295"/>
      <c r="BF115" s="295"/>
      <c r="BG115" s="298"/>
    </row>
    <row r="116" spans="2:67" ht="28.15" hidden="1" customHeight="1" thickBot="1">
      <c r="B116" s="34"/>
      <c r="C116" s="273"/>
      <c r="D116" s="64"/>
      <c r="E116" s="107"/>
      <c r="F116" s="107"/>
      <c r="G116" s="106"/>
      <c r="H116" s="258"/>
      <c r="I116" s="274"/>
      <c r="J116" s="274"/>
      <c r="K116" s="274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53"/>
      <c r="AK116" s="256"/>
      <c r="AL116" s="55"/>
      <c r="AM116" s="211"/>
      <c r="AN116" s="211"/>
      <c r="AO116" s="249"/>
      <c r="AP116" s="242"/>
      <c r="AQ116" s="239"/>
      <c r="AR116" s="236"/>
      <c r="AS116" s="242"/>
      <c r="AT116" s="239"/>
      <c r="AU116" s="236"/>
      <c r="AV116" s="242"/>
      <c r="AW116" s="239"/>
      <c r="AX116" s="236"/>
      <c r="AY116" s="242"/>
      <c r="AZ116" s="239"/>
      <c r="BA116" s="236"/>
      <c r="BB116" s="242"/>
      <c r="BC116" s="239"/>
      <c r="BD116" s="293"/>
      <c r="BE116" s="296"/>
      <c r="BF116" s="296"/>
      <c r="BG116" s="299"/>
    </row>
    <row r="117" spans="2:67" ht="28.15" hidden="1" customHeight="1">
      <c r="B117" s="34"/>
      <c r="C117" s="265">
        <v>3</v>
      </c>
      <c r="D117" s="54"/>
      <c r="E117" s="105"/>
      <c r="F117" s="105"/>
      <c r="G117" s="104"/>
      <c r="H117" s="259"/>
      <c r="I117" s="269"/>
      <c r="J117" s="269"/>
      <c r="K117" s="269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44"/>
      <c r="AK117" s="244"/>
      <c r="AL117" s="44"/>
      <c r="AM117" s="211"/>
      <c r="AN117" s="211"/>
      <c r="AO117" s="247">
        <f>SUMPRODUCT(LEN($M117:$AE120)-LEN(SUBSTITUTE($M117:$AE120,"A", "")))</f>
        <v>0</v>
      </c>
      <c r="AP117" s="240">
        <f>SUMPRODUCT(LEN($AH117:$AH120)-LEN(SUBSTITUTE($AH117:$AH120,"A", "")))</f>
        <v>0</v>
      </c>
      <c r="AQ117" s="237">
        <f>SUMPRODUCT(LEN($AG117:$AG120)-LEN(SUBSTITUTE($AG117:$AG120,"A", "")))</f>
        <v>0</v>
      </c>
      <c r="AR117" s="234">
        <f>SUMPRODUCT(LEN($M117:$AE120)-LEN(SUBSTITUTE($M117:$AE120,"S", "")))</f>
        <v>0</v>
      </c>
      <c r="AS117" s="240">
        <f>SUMPRODUCT(LEN($AH117:$AH120)-LEN(SUBSTITUTE($AH117:$AH120,"S", "")))</f>
        <v>0</v>
      </c>
      <c r="AT117" s="237">
        <f>SUMPRODUCT(LEN($AG117:$AG120)-LEN(SUBSTITUTE($AG117:$AG120,"S", "")))</f>
        <v>0</v>
      </c>
      <c r="AU117" s="234">
        <f>SUMPRODUCT(LEN($M117:$AE120)-LEN(SUBSTITUTE($M117:$AE120,"F", "")))</f>
        <v>0</v>
      </c>
      <c r="AV117" s="240">
        <f>SUMPRODUCT(LEN($AH117:$AH120)-LEN(SUBSTITUTE($AH117:$AH120,"F", "")))</f>
        <v>0</v>
      </c>
      <c r="AW117" s="237">
        <f>SUMPRODUCT(LEN($AG117:$AG120)-LEN(SUBSTITUTE($AG117:$AG120,"F", "")))</f>
        <v>0</v>
      </c>
      <c r="AX117" s="234">
        <f>SUMPRODUCT(LEN($M117:$AE120)-LEN(SUBSTITUTE($M117:$AE120,"G", "")))</f>
        <v>0</v>
      </c>
      <c r="AY117" s="240">
        <f>SUMPRODUCT(LEN($AH117:$AH120)-LEN(SUBSTITUTE($AH117:$AH120,"G", "")))</f>
        <v>0</v>
      </c>
      <c r="AZ117" s="237">
        <f>SUMPRODUCT(LEN($AG117:$AG120)-LEN(SUBSTITUTE($AG117:$AG120,"G", "")))</f>
        <v>0</v>
      </c>
      <c r="BA117" s="234">
        <f>SUMPRODUCT(LEN($M117:$AE120)-LEN(SUBSTITUTE($M117:$AE120,"M", "")))</f>
        <v>0</v>
      </c>
      <c r="BB117" s="240">
        <f>SUMPRODUCT(LEN($AH117:$AH120)-LEN(SUBSTITUTE($AH117:$AH120,"M", "")))</f>
        <v>0</v>
      </c>
      <c r="BC117" s="237">
        <f>SUMPRODUCT(LEN($AG117:$AG120)-LEN(SUBSTITUTE($AG117:$AG120,"M", "")))</f>
        <v>0</v>
      </c>
      <c r="BD117" s="291">
        <f>SUMPRODUCT(LEN($AI117:$AI120)-LEN(SUBSTITUTE($AI117:$AI120,"S", "")))</f>
        <v>0</v>
      </c>
      <c r="BE117" s="294">
        <f>SUMPRODUCT(LEN($AI117:$AI120)-LEN(SUBSTITUTE($AI117:$AI120,"F", "")))</f>
        <v>0</v>
      </c>
      <c r="BF117" s="294">
        <f>SUMPRODUCT(LEN($AI117:$AI120)-LEN(SUBSTITUTE($AI117:$AI120,"G", "")))</f>
        <v>0</v>
      </c>
      <c r="BG117" s="297">
        <f>SUMPRODUCT(LEN($AI117:$AI120)-LEN(SUBSTITUTE($AI117:$AI120,"M", "")))</f>
        <v>0</v>
      </c>
    </row>
    <row r="118" spans="2:67" ht="28.15" hidden="1" customHeight="1" thickBot="1">
      <c r="B118" s="34"/>
      <c r="C118" s="266"/>
      <c r="D118" s="43"/>
      <c r="E118" s="103"/>
      <c r="F118" s="103"/>
      <c r="G118" s="102"/>
      <c r="H118" s="260"/>
      <c r="I118" s="270"/>
      <c r="J118" s="270"/>
      <c r="K118" s="270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45"/>
      <c r="AK118" s="245"/>
      <c r="AL118" s="23"/>
      <c r="AM118" s="211"/>
      <c r="AN118" s="211"/>
      <c r="AO118" s="248"/>
      <c r="AP118" s="241"/>
      <c r="AQ118" s="238"/>
      <c r="AR118" s="235"/>
      <c r="AS118" s="241"/>
      <c r="AT118" s="238"/>
      <c r="AU118" s="235"/>
      <c r="AV118" s="241"/>
      <c r="AW118" s="238"/>
      <c r="AX118" s="235"/>
      <c r="AY118" s="241"/>
      <c r="AZ118" s="238"/>
      <c r="BA118" s="235"/>
      <c r="BB118" s="241"/>
      <c r="BC118" s="238"/>
      <c r="BD118" s="292"/>
      <c r="BE118" s="295"/>
      <c r="BF118" s="295"/>
      <c r="BG118" s="298"/>
    </row>
    <row r="119" spans="2:67" ht="28.15" hidden="1" customHeight="1">
      <c r="B119" s="34"/>
      <c r="C119" s="267"/>
      <c r="D119" s="33"/>
      <c r="E119" s="101"/>
      <c r="F119" s="101"/>
      <c r="G119" s="100"/>
      <c r="H119" s="257"/>
      <c r="I119" s="271"/>
      <c r="J119" s="271"/>
      <c r="K119" s="271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45"/>
      <c r="AK119" s="245"/>
      <c r="AL119" s="23"/>
      <c r="AM119" s="211"/>
      <c r="AN119" s="211"/>
      <c r="AO119" s="248"/>
      <c r="AP119" s="241"/>
      <c r="AQ119" s="238"/>
      <c r="AR119" s="235"/>
      <c r="AS119" s="241"/>
      <c r="AT119" s="238"/>
      <c r="AU119" s="235"/>
      <c r="AV119" s="241"/>
      <c r="AW119" s="238"/>
      <c r="AX119" s="235"/>
      <c r="AY119" s="241"/>
      <c r="AZ119" s="238"/>
      <c r="BA119" s="235"/>
      <c r="BB119" s="241"/>
      <c r="BC119" s="238"/>
      <c r="BD119" s="292"/>
      <c r="BE119" s="295"/>
      <c r="BF119" s="295"/>
      <c r="BG119" s="298"/>
    </row>
    <row r="120" spans="2:67" ht="28.15" hidden="1" customHeight="1" thickBot="1">
      <c r="B120" s="22"/>
      <c r="C120" s="268"/>
      <c r="D120" s="21"/>
      <c r="E120" s="109"/>
      <c r="F120" s="109"/>
      <c r="G120" s="108"/>
      <c r="H120" s="258"/>
      <c r="I120" s="272"/>
      <c r="J120" s="272"/>
      <c r="K120" s="27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46"/>
      <c r="AK120" s="246"/>
      <c r="AL120" s="11"/>
      <c r="AM120" s="211"/>
      <c r="AN120" s="211"/>
      <c r="AO120" s="249"/>
      <c r="AP120" s="242"/>
      <c r="AQ120" s="239"/>
      <c r="AR120" s="236"/>
      <c r="AS120" s="242"/>
      <c r="AT120" s="239"/>
      <c r="AU120" s="236"/>
      <c r="AV120" s="242"/>
      <c r="AW120" s="239"/>
      <c r="AX120" s="236"/>
      <c r="AY120" s="242"/>
      <c r="AZ120" s="239"/>
      <c r="BA120" s="236"/>
      <c r="BB120" s="242"/>
      <c r="BC120" s="239"/>
      <c r="BD120" s="293"/>
      <c r="BE120" s="296"/>
      <c r="BF120" s="296"/>
      <c r="BG120" s="299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29" t="s">
        <v>287</v>
      </c>
      <c r="M121" s="278"/>
      <c r="N121" s="229" t="s">
        <v>286</v>
      </c>
      <c r="O121" s="278"/>
      <c r="P121" s="229" t="s">
        <v>286</v>
      </c>
      <c r="Q121" s="230"/>
      <c r="R121" s="229" t="s">
        <v>286</v>
      </c>
      <c r="S121" s="230"/>
      <c r="T121" s="229" t="s">
        <v>286</v>
      </c>
      <c r="U121" s="230"/>
      <c r="V121" s="229" t="s">
        <v>286</v>
      </c>
      <c r="W121" s="230"/>
      <c r="X121" s="229" t="s">
        <v>286</v>
      </c>
      <c r="Y121" s="278"/>
      <c r="Z121" s="229" t="s">
        <v>286</v>
      </c>
      <c r="AA121" s="230"/>
      <c r="AB121" s="229" t="s">
        <v>286</v>
      </c>
      <c r="AC121" s="230"/>
      <c r="AD121" s="229" t="s">
        <v>286</v>
      </c>
      <c r="AE121" s="230"/>
      <c r="AF121" s="243" t="s">
        <v>285</v>
      </c>
      <c r="AG121" s="230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205</v>
      </c>
      <c r="E122" s="275">
        <v>4784.21</v>
      </c>
      <c r="F122" s="276"/>
      <c r="G122" s="277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27</v>
      </c>
      <c r="AP122" s="70">
        <f t="shared" si="8"/>
        <v>19</v>
      </c>
      <c r="AQ122" s="69">
        <f t="shared" si="8"/>
        <v>0</v>
      </c>
      <c r="AR122" s="71">
        <f t="shared" si="8"/>
        <v>15</v>
      </c>
      <c r="AS122" s="70">
        <f t="shared" si="8"/>
        <v>0</v>
      </c>
      <c r="AT122" s="69">
        <f t="shared" si="8"/>
        <v>0</v>
      </c>
      <c r="AU122" s="71">
        <f t="shared" si="8"/>
        <v>0</v>
      </c>
      <c r="AV122" s="70">
        <f t="shared" si="8"/>
        <v>1</v>
      </c>
      <c r="AW122" s="69">
        <f t="shared" si="8"/>
        <v>0</v>
      </c>
      <c r="AX122" s="71">
        <f t="shared" si="8"/>
        <v>14</v>
      </c>
      <c r="AY122" s="70">
        <f t="shared" si="8"/>
        <v>9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46</v>
      </c>
      <c r="BL122" s="5">
        <f>SUM(AR122:AT122,BD122)</f>
        <v>15</v>
      </c>
      <c r="BM122" s="5">
        <f>SUM(AU122:AW122,BE122)</f>
        <v>1</v>
      </c>
      <c r="BN122" s="5">
        <f>SUM(AX122:AZ122,BF122)</f>
        <v>23</v>
      </c>
      <c r="BO122" s="5">
        <f>SUM(BA122:BC122,BG122)</f>
        <v>0</v>
      </c>
    </row>
    <row r="123" spans="2:67" ht="28.15" customHeight="1">
      <c r="B123" s="34"/>
      <c r="C123" s="265">
        <v>1</v>
      </c>
      <c r="D123" s="54"/>
      <c r="E123" s="105"/>
      <c r="F123" s="105"/>
      <c r="G123" s="104"/>
      <c r="H123" s="259" t="s">
        <v>329</v>
      </c>
      <c r="I123" s="269">
        <v>102</v>
      </c>
      <c r="J123" s="269">
        <v>22</v>
      </c>
      <c r="K123" s="269">
        <v>6</v>
      </c>
      <c r="L123" s="48">
        <v>1</v>
      </c>
      <c r="M123" s="47" t="s">
        <v>515</v>
      </c>
      <c r="N123" s="48">
        <v>5</v>
      </c>
      <c r="O123" s="47" t="s">
        <v>720</v>
      </c>
      <c r="P123" s="48">
        <v>9</v>
      </c>
      <c r="Q123" s="47" t="s">
        <v>719</v>
      </c>
      <c r="R123" s="48">
        <v>13</v>
      </c>
      <c r="S123" s="47" t="s">
        <v>427</v>
      </c>
      <c r="T123" s="48">
        <v>17</v>
      </c>
      <c r="U123" s="47" t="s">
        <v>417</v>
      </c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718</v>
      </c>
      <c r="AI123" s="45"/>
      <c r="AJ123" s="244"/>
      <c r="AK123" s="244"/>
      <c r="AL123" s="44"/>
      <c r="AM123" s="247">
        <f>SUMPRODUCT(LEN($M123:$AE126)-LEN(SUBSTITUTE($M123:$AE126,"/", "")))/2</f>
        <v>1</v>
      </c>
      <c r="AN123" s="300">
        <f>SUMPRODUCT(LEN($M123:$AE126)-LEN(SUBSTITUTE($M123:$AE126,"-", "")))</f>
        <v>0</v>
      </c>
      <c r="AO123" s="247">
        <f>SUMPRODUCT(LEN($M123:$AE126)-LEN(SUBSTITUTE($M123:$AE126,"A", "")))</f>
        <v>27</v>
      </c>
      <c r="AP123" s="240">
        <f>SUMPRODUCT(LEN($AH123:$AH126)-LEN(SUBSTITUTE($AH123:$AH126,"A", "")))</f>
        <v>19</v>
      </c>
      <c r="AQ123" s="237">
        <f>SUMPRODUCT(LEN($AG123:$AG126)-LEN(SUBSTITUTE($AG123:$AG126,"A", "")))</f>
        <v>0</v>
      </c>
      <c r="AR123" s="234">
        <f>SUMPRODUCT(LEN($M123:$AE126)-LEN(SUBSTITUTE($M123:$AE126,"S", "")))</f>
        <v>15</v>
      </c>
      <c r="AS123" s="240">
        <f>SUMPRODUCT(LEN($AH123:$AH126)-LEN(SUBSTITUTE($AH123:$AH126,"S", "")))</f>
        <v>0</v>
      </c>
      <c r="AT123" s="237">
        <f>SUMPRODUCT(LEN($AG123:$AG126)-LEN(SUBSTITUTE($AG123:$AG126,"S", "")))</f>
        <v>0</v>
      </c>
      <c r="AU123" s="234">
        <f>SUMPRODUCT(LEN($M123:$AE126)-LEN(SUBSTITUTE($M123:$AE126,"F", "")))</f>
        <v>0</v>
      </c>
      <c r="AV123" s="240">
        <f>SUMPRODUCT(LEN($AH123:$AH126)-LEN(SUBSTITUTE($AH123:$AH126,"F", "")))</f>
        <v>1</v>
      </c>
      <c r="AW123" s="237">
        <f>SUMPRODUCT(LEN($AG123:$AG126)-LEN(SUBSTITUTE($AG123:$AG126,"F", "")))</f>
        <v>0</v>
      </c>
      <c r="AX123" s="234">
        <f>SUMPRODUCT(LEN($M123:$AE126)-LEN(SUBSTITUTE($M123:$AE126,"G", "")))</f>
        <v>14</v>
      </c>
      <c r="AY123" s="240">
        <f>SUMPRODUCT(LEN($AH123:$AH126)-LEN(SUBSTITUTE($AH123:$AH126,"G", "")))</f>
        <v>9</v>
      </c>
      <c r="AZ123" s="237">
        <f>SUMPRODUCT(LEN($AG123:$AG126)-LEN(SUBSTITUTE($AG123:$AG126,"G", "")))</f>
        <v>0</v>
      </c>
      <c r="BA123" s="234">
        <f>SUMPRODUCT(LEN($M123:$AE126)-LEN(SUBSTITUTE($M123:$AE126,"M", "")))</f>
        <v>0</v>
      </c>
      <c r="BB123" s="240">
        <f>SUMPRODUCT(LEN($AH123:$AH126)-LEN(SUBSTITUTE($AH123:$AH126,"M", "")))</f>
        <v>0</v>
      </c>
      <c r="BC123" s="237">
        <f>SUMPRODUCT(LEN($AG123:$AG126)-LEN(SUBSTITUTE($AG123:$AG126,"M", "")))</f>
        <v>0</v>
      </c>
      <c r="BD123" s="291">
        <f>SUMPRODUCT(LEN($AI123:$AI126)-LEN(SUBSTITUTE($AI123:$AI126,"S", "")))</f>
        <v>0</v>
      </c>
      <c r="BE123" s="294">
        <f>SUMPRODUCT(LEN($AI123:$AI126)-LEN(SUBSTITUTE($AI123:$AI126,"F", "")))</f>
        <v>0</v>
      </c>
      <c r="BF123" s="294">
        <f>SUMPRODUCT(LEN($AI123:$AI126)-LEN(SUBSTITUTE($AI123:$AI126,"G", "")))</f>
        <v>0</v>
      </c>
      <c r="BG123" s="297">
        <f>SUMPRODUCT(LEN($AI123:$AI126)-LEN(SUBSTITUTE($AI123:$AI126,"M", "")))</f>
        <v>0</v>
      </c>
    </row>
    <row r="124" spans="2:67" ht="28.15" customHeight="1" thickBot="1">
      <c r="B124" s="34"/>
      <c r="C124" s="266"/>
      <c r="D124" s="43"/>
      <c r="E124" s="103"/>
      <c r="F124" s="103"/>
      <c r="G124" s="102"/>
      <c r="H124" s="260"/>
      <c r="I124" s="270"/>
      <c r="J124" s="270"/>
      <c r="K124" s="270"/>
      <c r="L124" s="37">
        <v>2</v>
      </c>
      <c r="M124" s="36" t="s">
        <v>717</v>
      </c>
      <c r="N124" s="37">
        <v>6</v>
      </c>
      <c r="O124" s="36" t="s">
        <v>514</v>
      </c>
      <c r="P124" s="37">
        <v>10</v>
      </c>
      <c r="Q124" s="36" t="s">
        <v>666</v>
      </c>
      <c r="R124" s="37">
        <v>14</v>
      </c>
      <c r="S124" s="36" t="s">
        <v>418</v>
      </c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716</v>
      </c>
      <c r="AI124" s="24"/>
      <c r="AJ124" s="245"/>
      <c r="AK124" s="245"/>
      <c r="AL124" s="23"/>
      <c r="AM124" s="248"/>
      <c r="AN124" s="301"/>
      <c r="AO124" s="248"/>
      <c r="AP124" s="241"/>
      <c r="AQ124" s="238"/>
      <c r="AR124" s="235"/>
      <c r="AS124" s="241"/>
      <c r="AT124" s="238"/>
      <c r="AU124" s="235"/>
      <c r="AV124" s="241"/>
      <c r="AW124" s="238"/>
      <c r="AX124" s="235"/>
      <c r="AY124" s="241"/>
      <c r="AZ124" s="238"/>
      <c r="BA124" s="235"/>
      <c r="BB124" s="241"/>
      <c r="BC124" s="238"/>
      <c r="BD124" s="292"/>
      <c r="BE124" s="295"/>
      <c r="BF124" s="295"/>
      <c r="BG124" s="298"/>
    </row>
    <row r="125" spans="2:67" ht="28.15" customHeight="1">
      <c r="B125" s="34"/>
      <c r="C125" s="267"/>
      <c r="D125" s="33"/>
      <c r="E125" s="101"/>
      <c r="F125" s="101"/>
      <c r="G125" s="100"/>
      <c r="H125" s="257">
        <v>213</v>
      </c>
      <c r="I125" s="271"/>
      <c r="J125" s="271"/>
      <c r="K125" s="271"/>
      <c r="L125" s="27">
        <v>3</v>
      </c>
      <c r="M125" s="26" t="s">
        <v>514</v>
      </c>
      <c r="N125" s="27">
        <v>7</v>
      </c>
      <c r="O125" s="26" t="s">
        <v>514</v>
      </c>
      <c r="P125" s="27">
        <v>11</v>
      </c>
      <c r="Q125" s="26" t="s">
        <v>499</v>
      </c>
      <c r="R125" s="27">
        <v>15</v>
      </c>
      <c r="S125" s="26" t="s">
        <v>417</v>
      </c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45"/>
      <c r="AK125" s="245"/>
      <c r="AL125" s="23"/>
      <c r="AM125" s="248"/>
      <c r="AN125" s="301"/>
      <c r="AO125" s="248"/>
      <c r="AP125" s="241"/>
      <c r="AQ125" s="238"/>
      <c r="AR125" s="235"/>
      <c r="AS125" s="241"/>
      <c r="AT125" s="238"/>
      <c r="AU125" s="235"/>
      <c r="AV125" s="241"/>
      <c r="AW125" s="238"/>
      <c r="AX125" s="235"/>
      <c r="AY125" s="241"/>
      <c r="AZ125" s="238"/>
      <c r="BA125" s="235"/>
      <c r="BB125" s="241"/>
      <c r="BC125" s="238"/>
      <c r="BD125" s="292"/>
      <c r="BE125" s="295"/>
      <c r="BF125" s="295"/>
      <c r="BG125" s="298"/>
    </row>
    <row r="126" spans="2:67" ht="28.15" customHeight="1" thickBot="1">
      <c r="B126" s="34"/>
      <c r="C126" s="273"/>
      <c r="D126" s="64"/>
      <c r="E126" s="107"/>
      <c r="F126" s="107"/>
      <c r="G126" s="106"/>
      <c r="H126" s="258"/>
      <c r="I126" s="274"/>
      <c r="J126" s="274"/>
      <c r="K126" s="274"/>
      <c r="L126" s="59">
        <v>4</v>
      </c>
      <c r="M126" s="58" t="s">
        <v>511</v>
      </c>
      <c r="N126" s="59">
        <v>8</v>
      </c>
      <c r="O126" s="58" t="s">
        <v>532</v>
      </c>
      <c r="P126" s="59">
        <v>12</v>
      </c>
      <c r="Q126" s="58" t="s">
        <v>504</v>
      </c>
      <c r="R126" s="59">
        <v>16</v>
      </c>
      <c r="S126" s="58" t="s">
        <v>417</v>
      </c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50"/>
      <c r="AK126" s="250"/>
      <c r="AL126" s="55"/>
      <c r="AM126" s="249"/>
      <c r="AN126" s="302"/>
      <c r="AO126" s="249"/>
      <c r="AP126" s="242"/>
      <c r="AQ126" s="239"/>
      <c r="AR126" s="236"/>
      <c r="AS126" s="242"/>
      <c r="AT126" s="239"/>
      <c r="AU126" s="236"/>
      <c r="AV126" s="242"/>
      <c r="AW126" s="239"/>
      <c r="AX126" s="236"/>
      <c r="AY126" s="242"/>
      <c r="AZ126" s="239"/>
      <c r="BA126" s="236"/>
      <c r="BB126" s="242"/>
      <c r="BC126" s="239"/>
      <c r="BD126" s="293"/>
      <c r="BE126" s="296"/>
      <c r="BF126" s="296"/>
      <c r="BG126" s="299"/>
    </row>
    <row r="127" spans="2:67" ht="28.15" hidden="1" customHeight="1">
      <c r="B127" s="34"/>
      <c r="C127" s="265">
        <v>2</v>
      </c>
      <c r="D127" s="54"/>
      <c r="E127" s="105"/>
      <c r="F127" s="105"/>
      <c r="G127" s="104"/>
      <c r="H127" s="259"/>
      <c r="I127" s="269"/>
      <c r="J127" s="269"/>
      <c r="K127" s="269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51"/>
      <c r="AK127" s="254"/>
      <c r="AL127" s="44"/>
      <c r="AM127" s="211"/>
      <c r="AN127" s="211"/>
      <c r="AO127" s="247">
        <f>SUMPRODUCT(LEN($M127:$AE130)-LEN(SUBSTITUTE($M127:$AE130,"A", "")))</f>
        <v>0</v>
      </c>
      <c r="AP127" s="240">
        <f>SUMPRODUCT(LEN($AH127:$AH130)-LEN(SUBSTITUTE($AH127:$AH130,"A", "")))</f>
        <v>0</v>
      </c>
      <c r="AQ127" s="237">
        <f>SUMPRODUCT(LEN($AG127:$AG130)-LEN(SUBSTITUTE($AG127:$AG130,"A", "")))</f>
        <v>0</v>
      </c>
      <c r="AR127" s="234">
        <f>SUMPRODUCT(LEN($M127:$AE130)-LEN(SUBSTITUTE($M127:$AE130,"S", "")))</f>
        <v>0</v>
      </c>
      <c r="AS127" s="240">
        <f>SUMPRODUCT(LEN($AH127:$AH130)-LEN(SUBSTITUTE($AH127:$AH130,"S", "")))</f>
        <v>0</v>
      </c>
      <c r="AT127" s="237">
        <f>SUMPRODUCT(LEN($AG127:$AG130)-LEN(SUBSTITUTE($AG127:$AG130,"S", "")))</f>
        <v>0</v>
      </c>
      <c r="AU127" s="234">
        <f>SUMPRODUCT(LEN($M127:$AE130)-LEN(SUBSTITUTE($M127:$AE130,"F", "")))</f>
        <v>0</v>
      </c>
      <c r="AV127" s="240">
        <f>SUMPRODUCT(LEN($AH127:$AH130)-LEN(SUBSTITUTE($AH127:$AH130,"F", "")))</f>
        <v>0</v>
      </c>
      <c r="AW127" s="237">
        <f>SUMPRODUCT(LEN($AG127:$AG130)-LEN(SUBSTITUTE($AG127:$AG130,"F", "")))</f>
        <v>0</v>
      </c>
      <c r="AX127" s="234">
        <f>SUMPRODUCT(LEN($M127:$AE130)-LEN(SUBSTITUTE($M127:$AE130,"G", "")))</f>
        <v>0</v>
      </c>
      <c r="AY127" s="240">
        <f>SUMPRODUCT(LEN($AH127:$AH130)-LEN(SUBSTITUTE($AH127:$AH130,"G", "")))</f>
        <v>0</v>
      </c>
      <c r="AZ127" s="237">
        <f>SUMPRODUCT(LEN($AG127:$AG130)-LEN(SUBSTITUTE($AG127:$AG130,"G", "")))</f>
        <v>0</v>
      </c>
      <c r="BA127" s="234">
        <f>SUMPRODUCT(LEN($M127:$AE130)-LEN(SUBSTITUTE($M127:$AE130,"M", "")))</f>
        <v>0</v>
      </c>
      <c r="BB127" s="240">
        <f>SUMPRODUCT(LEN($AH127:$AH130)-LEN(SUBSTITUTE($AH127:$AH130,"M", "")))</f>
        <v>0</v>
      </c>
      <c r="BC127" s="237">
        <f>SUMPRODUCT(LEN($AG127:$AG130)-LEN(SUBSTITUTE($AG127:$AG130,"M", "")))</f>
        <v>0</v>
      </c>
      <c r="BD127" s="291">
        <f>SUMPRODUCT(LEN($AI127:$AI130)-LEN(SUBSTITUTE($AI127:$AI130,"S", "")))</f>
        <v>0</v>
      </c>
      <c r="BE127" s="294">
        <f>SUMPRODUCT(LEN($AI127:$AI130)-LEN(SUBSTITUTE($AI127:$AI130,"F", "")))</f>
        <v>0</v>
      </c>
      <c r="BF127" s="294">
        <f>SUMPRODUCT(LEN($AI127:$AI130)-LEN(SUBSTITUTE($AI127:$AI130,"G", "")))</f>
        <v>0</v>
      </c>
      <c r="BG127" s="297">
        <f>SUMPRODUCT(LEN($AI127:$AI130)-LEN(SUBSTITUTE($AI127:$AI130,"M", "")))</f>
        <v>0</v>
      </c>
    </row>
    <row r="128" spans="2:67" ht="28.15" hidden="1" customHeight="1" thickBot="1">
      <c r="B128" s="34"/>
      <c r="C128" s="266"/>
      <c r="D128" s="43"/>
      <c r="E128" s="103"/>
      <c r="F128" s="103"/>
      <c r="G128" s="102"/>
      <c r="H128" s="260"/>
      <c r="I128" s="270"/>
      <c r="J128" s="270"/>
      <c r="K128" s="270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52"/>
      <c r="AK128" s="255"/>
      <c r="AL128" s="23"/>
      <c r="AM128" s="211"/>
      <c r="AN128" s="211"/>
      <c r="AO128" s="248"/>
      <c r="AP128" s="241"/>
      <c r="AQ128" s="238"/>
      <c r="AR128" s="235"/>
      <c r="AS128" s="241"/>
      <c r="AT128" s="238"/>
      <c r="AU128" s="235"/>
      <c r="AV128" s="241"/>
      <c r="AW128" s="238"/>
      <c r="AX128" s="235"/>
      <c r="AY128" s="241"/>
      <c r="AZ128" s="238"/>
      <c r="BA128" s="235"/>
      <c r="BB128" s="241"/>
      <c r="BC128" s="238"/>
      <c r="BD128" s="292"/>
      <c r="BE128" s="295"/>
      <c r="BF128" s="295"/>
      <c r="BG128" s="298"/>
    </row>
    <row r="129" spans="2:67" ht="28.15" hidden="1" customHeight="1">
      <c r="B129" s="34"/>
      <c r="C129" s="267"/>
      <c r="D129" s="33"/>
      <c r="E129" s="101"/>
      <c r="F129" s="101"/>
      <c r="G129" s="100"/>
      <c r="H129" s="257"/>
      <c r="I129" s="271"/>
      <c r="J129" s="271"/>
      <c r="K129" s="271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52"/>
      <c r="AK129" s="255"/>
      <c r="AL129" s="23"/>
      <c r="AM129" s="211"/>
      <c r="AN129" s="211"/>
      <c r="AO129" s="248"/>
      <c r="AP129" s="241"/>
      <c r="AQ129" s="238"/>
      <c r="AR129" s="235"/>
      <c r="AS129" s="241"/>
      <c r="AT129" s="238"/>
      <c r="AU129" s="235"/>
      <c r="AV129" s="241"/>
      <c r="AW129" s="238"/>
      <c r="AX129" s="235"/>
      <c r="AY129" s="241"/>
      <c r="AZ129" s="238"/>
      <c r="BA129" s="235"/>
      <c r="BB129" s="241"/>
      <c r="BC129" s="238"/>
      <c r="BD129" s="292"/>
      <c r="BE129" s="295"/>
      <c r="BF129" s="295"/>
      <c r="BG129" s="298"/>
    </row>
    <row r="130" spans="2:67" ht="28.15" hidden="1" customHeight="1" thickBot="1">
      <c r="B130" s="34"/>
      <c r="C130" s="273"/>
      <c r="D130" s="64"/>
      <c r="E130" s="107"/>
      <c r="F130" s="107"/>
      <c r="G130" s="106"/>
      <c r="H130" s="258"/>
      <c r="I130" s="274"/>
      <c r="J130" s="274"/>
      <c r="K130" s="274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53"/>
      <c r="AK130" s="256"/>
      <c r="AL130" s="55"/>
      <c r="AM130" s="211"/>
      <c r="AN130" s="211"/>
      <c r="AO130" s="249"/>
      <c r="AP130" s="242"/>
      <c r="AQ130" s="239"/>
      <c r="AR130" s="236"/>
      <c r="AS130" s="242"/>
      <c r="AT130" s="239"/>
      <c r="AU130" s="236"/>
      <c r="AV130" s="242"/>
      <c r="AW130" s="239"/>
      <c r="AX130" s="236"/>
      <c r="AY130" s="242"/>
      <c r="AZ130" s="239"/>
      <c r="BA130" s="236"/>
      <c r="BB130" s="242"/>
      <c r="BC130" s="239"/>
      <c r="BD130" s="293"/>
      <c r="BE130" s="296"/>
      <c r="BF130" s="296"/>
      <c r="BG130" s="299"/>
    </row>
    <row r="131" spans="2:67" ht="28.15" hidden="1" customHeight="1">
      <c r="B131" s="34"/>
      <c r="C131" s="265">
        <v>3</v>
      </c>
      <c r="D131" s="54"/>
      <c r="E131" s="105"/>
      <c r="F131" s="105"/>
      <c r="G131" s="104"/>
      <c r="H131" s="259"/>
      <c r="I131" s="269"/>
      <c r="J131" s="269"/>
      <c r="K131" s="269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44"/>
      <c r="AK131" s="244"/>
      <c r="AL131" s="44"/>
      <c r="AM131" s="211"/>
      <c r="AN131" s="211"/>
      <c r="AO131" s="247">
        <f>SUMPRODUCT(LEN($M131:$AE134)-LEN(SUBSTITUTE($M131:$AE134,"A", "")))</f>
        <v>0</v>
      </c>
      <c r="AP131" s="240">
        <f>SUMPRODUCT(LEN($AH131:$AH134)-LEN(SUBSTITUTE($AH131:$AH134,"A", "")))</f>
        <v>0</v>
      </c>
      <c r="AQ131" s="237">
        <f>SUMPRODUCT(LEN($AG131:$AG134)-LEN(SUBSTITUTE($AG131:$AG134,"A", "")))</f>
        <v>0</v>
      </c>
      <c r="AR131" s="234">
        <f>SUMPRODUCT(LEN($M131:$AE134)-LEN(SUBSTITUTE($M131:$AE134,"S", "")))</f>
        <v>0</v>
      </c>
      <c r="AS131" s="240">
        <f>SUMPRODUCT(LEN($AH131:$AH134)-LEN(SUBSTITUTE($AH131:$AH134,"S", "")))</f>
        <v>0</v>
      </c>
      <c r="AT131" s="237">
        <f>SUMPRODUCT(LEN($AG131:$AG134)-LEN(SUBSTITUTE($AG131:$AG134,"S", "")))</f>
        <v>0</v>
      </c>
      <c r="AU131" s="234">
        <f>SUMPRODUCT(LEN($M131:$AE134)-LEN(SUBSTITUTE($M131:$AE134,"F", "")))</f>
        <v>0</v>
      </c>
      <c r="AV131" s="240">
        <f>SUMPRODUCT(LEN($AH131:$AH134)-LEN(SUBSTITUTE($AH131:$AH134,"F", "")))</f>
        <v>0</v>
      </c>
      <c r="AW131" s="237">
        <f>SUMPRODUCT(LEN($AG131:$AG134)-LEN(SUBSTITUTE($AG131:$AG134,"F", "")))</f>
        <v>0</v>
      </c>
      <c r="AX131" s="234">
        <f>SUMPRODUCT(LEN($M131:$AE134)-LEN(SUBSTITUTE($M131:$AE134,"G", "")))</f>
        <v>0</v>
      </c>
      <c r="AY131" s="240">
        <f>SUMPRODUCT(LEN($AH131:$AH134)-LEN(SUBSTITUTE($AH131:$AH134,"G", "")))</f>
        <v>0</v>
      </c>
      <c r="AZ131" s="237">
        <f>SUMPRODUCT(LEN($AG131:$AG134)-LEN(SUBSTITUTE($AG131:$AG134,"G", "")))</f>
        <v>0</v>
      </c>
      <c r="BA131" s="234">
        <f>SUMPRODUCT(LEN($M131:$AE134)-LEN(SUBSTITUTE($M131:$AE134,"M", "")))</f>
        <v>0</v>
      </c>
      <c r="BB131" s="240">
        <f>SUMPRODUCT(LEN($AH131:$AH134)-LEN(SUBSTITUTE($AH131:$AH134,"M", "")))</f>
        <v>0</v>
      </c>
      <c r="BC131" s="237">
        <f>SUMPRODUCT(LEN($AG131:$AG134)-LEN(SUBSTITUTE($AG131:$AG134,"M", "")))</f>
        <v>0</v>
      </c>
      <c r="BD131" s="291">
        <f>SUMPRODUCT(LEN($AI131:$AI134)-LEN(SUBSTITUTE($AI131:$AI134,"S", "")))</f>
        <v>0</v>
      </c>
      <c r="BE131" s="294">
        <f>SUMPRODUCT(LEN($AI131:$AI134)-LEN(SUBSTITUTE($AI131:$AI134,"F", "")))</f>
        <v>0</v>
      </c>
      <c r="BF131" s="294">
        <f>SUMPRODUCT(LEN($AI131:$AI134)-LEN(SUBSTITUTE($AI131:$AI134,"G", "")))</f>
        <v>0</v>
      </c>
      <c r="BG131" s="297">
        <f>SUMPRODUCT(LEN($AI131:$AI134)-LEN(SUBSTITUTE($AI131:$AI134,"M", "")))</f>
        <v>0</v>
      </c>
    </row>
    <row r="132" spans="2:67" ht="28.15" hidden="1" customHeight="1" thickBot="1">
      <c r="B132" s="34"/>
      <c r="C132" s="266"/>
      <c r="D132" s="43"/>
      <c r="E132" s="103"/>
      <c r="F132" s="103"/>
      <c r="G132" s="102"/>
      <c r="H132" s="260"/>
      <c r="I132" s="270"/>
      <c r="J132" s="270"/>
      <c r="K132" s="270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45"/>
      <c r="AK132" s="245"/>
      <c r="AL132" s="23"/>
      <c r="AM132" s="211"/>
      <c r="AN132" s="211"/>
      <c r="AO132" s="248"/>
      <c r="AP132" s="241"/>
      <c r="AQ132" s="238"/>
      <c r="AR132" s="235"/>
      <c r="AS132" s="241"/>
      <c r="AT132" s="238"/>
      <c r="AU132" s="235"/>
      <c r="AV132" s="241"/>
      <c r="AW132" s="238"/>
      <c r="AX132" s="235"/>
      <c r="AY132" s="241"/>
      <c r="AZ132" s="238"/>
      <c r="BA132" s="235"/>
      <c r="BB132" s="241"/>
      <c r="BC132" s="238"/>
      <c r="BD132" s="292"/>
      <c r="BE132" s="295"/>
      <c r="BF132" s="295"/>
      <c r="BG132" s="298"/>
    </row>
    <row r="133" spans="2:67" ht="28.15" hidden="1" customHeight="1">
      <c r="B133" s="34"/>
      <c r="C133" s="267"/>
      <c r="D133" s="33"/>
      <c r="E133" s="101"/>
      <c r="F133" s="101"/>
      <c r="G133" s="100"/>
      <c r="H133" s="257"/>
      <c r="I133" s="271"/>
      <c r="J133" s="271"/>
      <c r="K133" s="271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45"/>
      <c r="AK133" s="245"/>
      <c r="AL133" s="23"/>
      <c r="AM133" s="211"/>
      <c r="AN133" s="211"/>
      <c r="AO133" s="248"/>
      <c r="AP133" s="241"/>
      <c r="AQ133" s="238"/>
      <c r="AR133" s="235"/>
      <c r="AS133" s="241"/>
      <c r="AT133" s="238"/>
      <c r="AU133" s="235"/>
      <c r="AV133" s="241"/>
      <c r="AW133" s="238"/>
      <c r="AX133" s="235"/>
      <c r="AY133" s="241"/>
      <c r="AZ133" s="238"/>
      <c r="BA133" s="235"/>
      <c r="BB133" s="241"/>
      <c r="BC133" s="238"/>
      <c r="BD133" s="292"/>
      <c r="BE133" s="295"/>
      <c r="BF133" s="295"/>
      <c r="BG133" s="298"/>
    </row>
    <row r="134" spans="2:67" ht="28.15" hidden="1" customHeight="1" thickBot="1">
      <c r="B134" s="22"/>
      <c r="C134" s="268"/>
      <c r="D134" s="21"/>
      <c r="E134" s="109"/>
      <c r="F134" s="109"/>
      <c r="G134" s="108"/>
      <c r="H134" s="258"/>
      <c r="I134" s="272"/>
      <c r="J134" s="272"/>
      <c r="K134" s="27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46"/>
      <c r="AK134" s="246"/>
      <c r="AL134" s="11"/>
      <c r="AM134" s="211"/>
      <c r="AN134" s="211"/>
      <c r="AO134" s="249"/>
      <c r="AP134" s="242"/>
      <c r="AQ134" s="239"/>
      <c r="AR134" s="236"/>
      <c r="AS134" s="242"/>
      <c r="AT134" s="239"/>
      <c r="AU134" s="236"/>
      <c r="AV134" s="242"/>
      <c r="AW134" s="239"/>
      <c r="AX134" s="236"/>
      <c r="AY134" s="242"/>
      <c r="AZ134" s="239"/>
      <c r="BA134" s="236"/>
      <c r="BB134" s="242"/>
      <c r="BC134" s="239"/>
      <c r="BD134" s="293"/>
      <c r="BE134" s="296"/>
      <c r="BF134" s="296"/>
      <c r="BG134" s="299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29" t="s">
        <v>287</v>
      </c>
      <c r="M135" s="278"/>
      <c r="N135" s="229" t="s">
        <v>286</v>
      </c>
      <c r="O135" s="278"/>
      <c r="P135" s="229" t="s">
        <v>286</v>
      </c>
      <c r="Q135" s="230"/>
      <c r="R135" s="229" t="s">
        <v>286</v>
      </c>
      <c r="S135" s="230"/>
      <c r="T135" s="229" t="s">
        <v>286</v>
      </c>
      <c r="U135" s="230"/>
      <c r="V135" s="229" t="s">
        <v>286</v>
      </c>
      <c r="W135" s="230"/>
      <c r="X135" s="229" t="s">
        <v>286</v>
      </c>
      <c r="Y135" s="278"/>
      <c r="Z135" s="229" t="s">
        <v>286</v>
      </c>
      <c r="AA135" s="230"/>
      <c r="AB135" s="229" t="s">
        <v>286</v>
      </c>
      <c r="AC135" s="230"/>
      <c r="AD135" s="229" t="s">
        <v>286</v>
      </c>
      <c r="AE135" s="230"/>
      <c r="AF135" s="243" t="s">
        <v>285</v>
      </c>
      <c r="AG135" s="230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205</v>
      </c>
      <c r="E136" s="275">
        <v>5574.87</v>
      </c>
      <c r="F136" s="276"/>
      <c r="G136" s="277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23</v>
      </c>
      <c r="AP136" s="70">
        <f t="shared" si="9"/>
        <v>4</v>
      </c>
      <c r="AQ136" s="69">
        <f t="shared" si="9"/>
        <v>0</v>
      </c>
      <c r="AR136" s="71">
        <f t="shared" si="9"/>
        <v>28</v>
      </c>
      <c r="AS136" s="70">
        <f t="shared" si="9"/>
        <v>2</v>
      </c>
      <c r="AT136" s="69">
        <f t="shared" si="9"/>
        <v>2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14</v>
      </c>
      <c r="AY136" s="70">
        <f t="shared" si="9"/>
        <v>6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1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27</v>
      </c>
      <c r="BL136" s="5">
        <f>SUM(AR136:AT136,BD136)</f>
        <v>33</v>
      </c>
      <c r="BM136" s="5">
        <f>SUM(AU136:AW136,BE136)</f>
        <v>0</v>
      </c>
      <c r="BN136" s="5">
        <f>SUM(AX136:AZ136,BF136)</f>
        <v>20</v>
      </c>
      <c r="BO136" s="5">
        <f>SUM(BA136:BC136,BG136)</f>
        <v>0</v>
      </c>
    </row>
    <row r="137" spans="2:67" ht="28.15" customHeight="1">
      <c r="B137" s="34"/>
      <c r="C137" s="265">
        <v>1</v>
      </c>
      <c r="D137" s="54"/>
      <c r="E137" s="105"/>
      <c r="F137" s="105"/>
      <c r="G137" s="104"/>
      <c r="H137" s="259" t="s">
        <v>329</v>
      </c>
      <c r="I137" s="269">
        <v>116</v>
      </c>
      <c r="J137" s="269">
        <v>24</v>
      </c>
      <c r="K137" s="269">
        <v>5</v>
      </c>
      <c r="L137" s="48">
        <v>1</v>
      </c>
      <c r="M137" s="47" t="s">
        <v>485</v>
      </c>
      <c r="N137" s="48">
        <v>5</v>
      </c>
      <c r="O137" s="47" t="s">
        <v>601</v>
      </c>
      <c r="P137" s="48">
        <v>9</v>
      </c>
      <c r="Q137" s="47" t="s">
        <v>569</v>
      </c>
      <c r="R137" s="48">
        <v>13</v>
      </c>
      <c r="S137" s="47" t="s">
        <v>451</v>
      </c>
      <c r="T137" s="48">
        <v>17</v>
      </c>
      <c r="U137" s="47" t="s">
        <v>418</v>
      </c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17</v>
      </c>
      <c r="AG137" s="47" t="s">
        <v>417</v>
      </c>
      <c r="AH137" s="46" t="s">
        <v>715</v>
      </c>
      <c r="AI137" s="45" t="s">
        <v>417</v>
      </c>
      <c r="AJ137" s="244"/>
      <c r="AK137" s="244"/>
      <c r="AL137" s="44"/>
      <c r="AM137" s="247">
        <f>SUMPRODUCT(LEN($M137:$AE140)-LEN(SUBSTITUTE($M137:$AE140,"/", "")))/2</f>
        <v>0</v>
      </c>
      <c r="AN137" s="300">
        <f>SUMPRODUCT(LEN($M137:$AE140)-LEN(SUBSTITUTE($M137:$AE140,"-", "")))</f>
        <v>0</v>
      </c>
      <c r="AO137" s="247">
        <f>SUMPRODUCT(LEN($M137:$AE140)-LEN(SUBSTITUTE($M137:$AE140,"A", "")))</f>
        <v>23</v>
      </c>
      <c r="AP137" s="240">
        <f>SUMPRODUCT(LEN($AH137:$AH140)-LEN(SUBSTITUTE($AH137:$AH140,"A", "")))</f>
        <v>4</v>
      </c>
      <c r="AQ137" s="237">
        <f>SUMPRODUCT(LEN($AG137:$AG140)-LEN(SUBSTITUTE($AG137:$AG140,"A", "")))</f>
        <v>0</v>
      </c>
      <c r="AR137" s="234">
        <f>SUMPRODUCT(LEN($M137:$AE140)-LEN(SUBSTITUTE($M137:$AE140,"S", "")))</f>
        <v>28</v>
      </c>
      <c r="AS137" s="240">
        <f>SUMPRODUCT(LEN($AH137:$AH140)-LEN(SUBSTITUTE($AH137:$AH140,"S", "")))</f>
        <v>2</v>
      </c>
      <c r="AT137" s="237">
        <f>SUMPRODUCT(LEN($AG137:$AG140)-LEN(SUBSTITUTE($AG137:$AG140,"S", "")))</f>
        <v>2</v>
      </c>
      <c r="AU137" s="234">
        <f>SUMPRODUCT(LEN($M137:$AE140)-LEN(SUBSTITUTE($M137:$AE140,"F", "")))</f>
        <v>0</v>
      </c>
      <c r="AV137" s="240">
        <f>SUMPRODUCT(LEN($AH137:$AH140)-LEN(SUBSTITUTE($AH137:$AH140,"F", "")))</f>
        <v>0</v>
      </c>
      <c r="AW137" s="237">
        <f>SUMPRODUCT(LEN($AG137:$AG140)-LEN(SUBSTITUTE($AG137:$AG140,"F", "")))</f>
        <v>0</v>
      </c>
      <c r="AX137" s="234">
        <f>SUMPRODUCT(LEN($M137:$AE140)-LEN(SUBSTITUTE($M137:$AE140,"G", "")))</f>
        <v>14</v>
      </c>
      <c r="AY137" s="240">
        <f>SUMPRODUCT(LEN($AH137:$AH140)-LEN(SUBSTITUTE($AH137:$AH140,"G", "")))</f>
        <v>6</v>
      </c>
      <c r="AZ137" s="237">
        <f>SUMPRODUCT(LEN($AG137:$AG140)-LEN(SUBSTITUTE($AG137:$AG140,"G", "")))</f>
        <v>0</v>
      </c>
      <c r="BA137" s="234">
        <f>SUMPRODUCT(LEN($M137:$AE140)-LEN(SUBSTITUTE($M137:$AE140,"M", "")))</f>
        <v>0</v>
      </c>
      <c r="BB137" s="240">
        <f>SUMPRODUCT(LEN($AH137:$AH140)-LEN(SUBSTITUTE($AH137:$AH140,"M", "")))</f>
        <v>0</v>
      </c>
      <c r="BC137" s="237">
        <f>SUMPRODUCT(LEN($AG137:$AG140)-LEN(SUBSTITUTE($AG137:$AG140,"M", "")))</f>
        <v>0</v>
      </c>
      <c r="BD137" s="291">
        <f>SUMPRODUCT(LEN($AI137:$AI140)-LEN(SUBSTITUTE($AI137:$AI140,"S", "")))</f>
        <v>1</v>
      </c>
      <c r="BE137" s="294">
        <f>SUMPRODUCT(LEN($AI137:$AI140)-LEN(SUBSTITUTE($AI137:$AI140,"F", "")))</f>
        <v>0</v>
      </c>
      <c r="BF137" s="294">
        <f>SUMPRODUCT(LEN($AI137:$AI140)-LEN(SUBSTITUTE($AI137:$AI140,"G", "")))</f>
        <v>0</v>
      </c>
      <c r="BG137" s="297">
        <f>SUMPRODUCT(LEN($AI137:$AI140)-LEN(SUBSTITUTE($AI137:$AI140,"M", "")))</f>
        <v>0</v>
      </c>
    </row>
    <row r="138" spans="2:67" ht="28.15" customHeight="1" thickBot="1">
      <c r="B138" s="34"/>
      <c r="C138" s="266"/>
      <c r="D138" s="43"/>
      <c r="E138" s="103"/>
      <c r="F138" s="103"/>
      <c r="G138" s="102"/>
      <c r="H138" s="260"/>
      <c r="I138" s="270"/>
      <c r="J138" s="270"/>
      <c r="K138" s="270"/>
      <c r="L138" s="37">
        <v>2</v>
      </c>
      <c r="M138" s="36" t="s">
        <v>625</v>
      </c>
      <c r="N138" s="37">
        <v>6</v>
      </c>
      <c r="O138" s="36" t="s">
        <v>512</v>
      </c>
      <c r="P138" s="37">
        <v>10</v>
      </c>
      <c r="Q138" s="36" t="s">
        <v>714</v>
      </c>
      <c r="R138" s="37">
        <v>14</v>
      </c>
      <c r="S138" s="36" t="s">
        <v>427</v>
      </c>
      <c r="T138" s="37">
        <v>18</v>
      </c>
      <c r="U138" s="36" t="s">
        <v>417</v>
      </c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>
        <v>20</v>
      </c>
      <c r="AG138" s="36" t="s">
        <v>417</v>
      </c>
      <c r="AH138" s="35" t="s">
        <v>713</v>
      </c>
      <c r="AI138" s="24"/>
      <c r="AJ138" s="245"/>
      <c r="AK138" s="245"/>
      <c r="AL138" s="23"/>
      <c r="AM138" s="248"/>
      <c r="AN138" s="301"/>
      <c r="AO138" s="248"/>
      <c r="AP138" s="241"/>
      <c r="AQ138" s="238"/>
      <c r="AR138" s="235"/>
      <c r="AS138" s="241"/>
      <c r="AT138" s="238"/>
      <c r="AU138" s="235"/>
      <c r="AV138" s="241"/>
      <c r="AW138" s="238"/>
      <c r="AX138" s="235"/>
      <c r="AY138" s="241"/>
      <c r="AZ138" s="238"/>
      <c r="BA138" s="235"/>
      <c r="BB138" s="241"/>
      <c r="BC138" s="238"/>
      <c r="BD138" s="292"/>
      <c r="BE138" s="295"/>
      <c r="BF138" s="295"/>
      <c r="BG138" s="298"/>
    </row>
    <row r="139" spans="2:67" ht="28.15" customHeight="1">
      <c r="B139" s="34"/>
      <c r="C139" s="267"/>
      <c r="D139" s="33"/>
      <c r="E139" s="101"/>
      <c r="F139" s="101"/>
      <c r="G139" s="100"/>
      <c r="H139" s="257">
        <v>213</v>
      </c>
      <c r="I139" s="271"/>
      <c r="J139" s="271"/>
      <c r="K139" s="271"/>
      <c r="L139" s="27">
        <v>3</v>
      </c>
      <c r="M139" s="26" t="s">
        <v>665</v>
      </c>
      <c r="N139" s="27">
        <v>7</v>
      </c>
      <c r="O139" s="26" t="s">
        <v>593</v>
      </c>
      <c r="P139" s="27">
        <v>11</v>
      </c>
      <c r="Q139" s="26" t="s">
        <v>586</v>
      </c>
      <c r="R139" s="27">
        <v>15</v>
      </c>
      <c r="S139" s="26" t="s">
        <v>443</v>
      </c>
      <c r="T139" s="27">
        <v>19</v>
      </c>
      <c r="U139" s="26" t="s">
        <v>417</v>
      </c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45"/>
      <c r="AK139" s="245"/>
      <c r="AL139" s="23"/>
      <c r="AM139" s="248"/>
      <c r="AN139" s="301"/>
      <c r="AO139" s="248"/>
      <c r="AP139" s="241"/>
      <c r="AQ139" s="238"/>
      <c r="AR139" s="235"/>
      <c r="AS139" s="241"/>
      <c r="AT139" s="238"/>
      <c r="AU139" s="235"/>
      <c r="AV139" s="241"/>
      <c r="AW139" s="238"/>
      <c r="AX139" s="235"/>
      <c r="AY139" s="241"/>
      <c r="AZ139" s="238"/>
      <c r="BA139" s="235"/>
      <c r="BB139" s="241"/>
      <c r="BC139" s="238"/>
      <c r="BD139" s="292"/>
      <c r="BE139" s="295"/>
      <c r="BF139" s="295"/>
      <c r="BG139" s="298"/>
    </row>
    <row r="140" spans="2:67" ht="28.15" customHeight="1" thickBot="1">
      <c r="B140" s="34"/>
      <c r="C140" s="273"/>
      <c r="D140" s="64"/>
      <c r="E140" s="107"/>
      <c r="F140" s="107"/>
      <c r="G140" s="106"/>
      <c r="H140" s="258"/>
      <c r="I140" s="274"/>
      <c r="J140" s="274"/>
      <c r="K140" s="274"/>
      <c r="L140" s="59">
        <v>4</v>
      </c>
      <c r="M140" s="58" t="s">
        <v>513</v>
      </c>
      <c r="N140" s="59">
        <v>8</v>
      </c>
      <c r="O140" s="58" t="s">
        <v>712</v>
      </c>
      <c r="P140" s="59">
        <v>12</v>
      </c>
      <c r="Q140" s="58" t="s">
        <v>635</v>
      </c>
      <c r="R140" s="59">
        <v>16</v>
      </c>
      <c r="S140" s="58" t="s">
        <v>418</v>
      </c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50"/>
      <c r="AK140" s="250"/>
      <c r="AL140" s="55"/>
      <c r="AM140" s="249"/>
      <c r="AN140" s="302"/>
      <c r="AO140" s="249"/>
      <c r="AP140" s="242"/>
      <c r="AQ140" s="239"/>
      <c r="AR140" s="236"/>
      <c r="AS140" s="242"/>
      <c r="AT140" s="239"/>
      <c r="AU140" s="236"/>
      <c r="AV140" s="242"/>
      <c r="AW140" s="239"/>
      <c r="AX140" s="236"/>
      <c r="AY140" s="242"/>
      <c r="AZ140" s="239"/>
      <c r="BA140" s="236"/>
      <c r="BB140" s="242"/>
      <c r="BC140" s="239"/>
      <c r="BD140" s="293"/>
      <c r="BE140" s="296"/>
      <c r="BF140" s="296"/>
      <c r="BG140" s="299"/>
    </row>
    <row r="141" spans="2:67" ht="28.15" hidden="1" customHeight="1">
      <c r="B141" s="34"/>
      <c r="C141" s="265">
        <v>2</v>
      </c>
      <c r="D141" s="54"/>
      <c r="E141" s="105"/>
      <c r="F141" s="105"/>
      <c r="G141" s="104"/>
      <c r="H141" s="259"/>
      <c r="I141" s="269"/>
      <c r="J141" s="269"/>
      <c r="K141" s="269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51"/>
      <c r="AK141" s="254"/>
      <c r="AL141" s="44"/>
      <c r="AM141" s="211"/>
      <c r="AN141" s="211"/>
      <c r="AO141" s="247">
        <f>SUMPRODUCT(LEN($M141:$AE144)-LEN(SUBSTITUTE($M141:$AE144,"A", "")))</f>
        <v>0</v>
      </c>
      <c r="AP141" s="240">
        <f>SUMPRODUCT(LEN($AH141:$AH144)-LEN(SUBSTITUTE($AH141:$AH144,"A", "")))</f>
        <v>0</v>
      </c>
      <c r="AQ141" s="237">
        <f>SUMPRODUCT(LEN($AG141:$AG144)-LEN(SUBSTITUTE($AG141:$AG144,"A", "")))</f>
        <v>0</v>
      </c>
      <c r="AR141" s="234">
        <f>SUMPRODUCT(LEN($M141:$AE144)-LEN(SUBSTITUTE($M141:$AE144,"S", "")))</f>
        <v>0</v>
      </c>
      <c r="AS141" s="240">
        <f>SUMPRODUCT(LEN($AH141:$AH144)-LEN(SUBSTITUTE($AH141:$AH144,"S", "")))</f>
        <v>0</v>
      </c>
      <c r="AT141" s="237">
        <f>SUMPRODUCT(LEN($AG141:$AG144)-LEN(SUBSTITUTE($AG141:$AG144,"S", "")))</f>
        <v>0</v>
      </c>
      <c r="AU141" s="234">
        <f>SUMPRODUCT(LEN($M141:$AE144)-LEN(SUBSTITUTE($M141:$AE144,"F", "")))</f>
        <v>0</v>
      </c>
      <c r="AV141" s="240">
        <f>SUMPRODUCT(LEN($AH141:$AH144)-LEN(SUBSTITUTE($AH141:$AH144,"F", "")))</f>
        <v>0</v>
      </c>
      <c r="AW141" s="237">
        <f>SUMPRODUCT(LEN($AG141:$AG144)-LEN(SUBSTITUTE($AG141:$AG144,"F", "")))</f>
        <v>0</v>
      </c>
      <c r="AX141" s="234">
        <f>SUMPRODUCT(LEN($M141:$AE144)-LEN(SUBSTITUTE($M141:$AE144,"G", "")))</f>
        <v>0</v>
      </c>
      <c r="AY141" s="240">
        <f>SUMPRODUCT(LEN($AH141:$AH144)-LEN(SUBSTITUTE($AH141:$AH144,"G", "")))</f>
        <v>0</v>
      </c>
      <c r="AZ141" s="237">
        <f>SUMPRODUCT(LEN($AG141:$AG144)-LEN(SUBSTITUTE($AG141:$AG144,"G", "")))</f>
        <v>0</v>
      </c>
      <c r="BA141" s="234">
        <f>SUMPRODUCT(LEN($M141:$AE144)-LEN(SUBSTITUTE($M141:$AE144,"M", "")))</f>
        <v>0</v>
      </c>
      <c r="BB141" s="240">
        <f>SUMPRODUCT(LEN($AH141:$AH144)-LEN(SUBSTITUTE($AH141:$AH144,"M", "")))</f>
        <v>0</v>
      </c>
      <c r="BC141" s="237">
        <f>SUMPRODUCT(LEN($AG141:$AG144)-LEN(SUBSTITUTE($AG141:$AG144,"M", "")))</f>
        <v>0</v>
      </c>
      <c r="BD141" s="291">
        <f>SUMPRODUCT(LEN($AI141:$AI144)-LEN(SUBSTITUTE($AI141:$AI144,"S", "")))</f>
        <v>0</v>
      </c>
      <c r="BE141" s="294">
        <f>SUMPRODUCT(LEN($AI141:$AI144)-LEN(SUBSTITUTE($AI141:$AI144,"F", "")))</f>
        <v>0</v>
      </c>
      <c r="BF141" s="294">
        <f>SUMPRODUCT(LEN($AI141:$AI144)-LEN(SUBSTITUTE($AI141:$AI144,"G", "")))</f>
        <v>0</v>
      </c>
      <c r="BG141" s="297">
        <f>SUMPRODUCT(LEN($AI141:$AI144)-LEN(SUBSTITUTE($AI141:$AI144,"M", "")))</f>
        <v>0</v>
      </c>
    </row>
    <row r="142" spans="2:67" ht="28.15" hidden="1" customHeight="1" thickBot="1">
      <c r="B142" s="34"/>
      <c r="C142" s="266"/>
      <c r="D142" s="43"/>
      <c r="E142" s="103"/>
      <c r="F142" s="103"/>
      <c r="G142" s="102"/>
      <c r="H142" s="260"/>
      <c r="I142" s="270"/>
      <c r="J142" s="270"/>
      <c r="K142" s="270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52"/>
      <c r="AK142" s="255"/>
      <c r="AL142" s="23"/>
      <c r="AM142" s="211"/>
      <c r="AN142" s="211"/>
      <c r="AO142" s="248"/>
      <c r="AP142" s="241"/>
      <c r="AQ142" s="238"/>
      <c r="AR142" s="235"/>
      <c r="AS142" s="241"/>
      <c r="AT142" s="238"/>
      <c r="AU142" s="235"/>
      <c r="AV142" s="241"/>
      <c r="AW142" s="238"/>
      <c r="AX142" s="235"/>
      <c r="AY142" s="241"/>
      <c r="AZ142" s="238"/>
      <c r="BA142" s="235"/>
      <c r="BB142" s="241"/>
      <c r="BC142" s="238"/>
      <c r="BD142" s="292"/>
      <c r="BE142" s="295"/>
      <c r="BF142" s="295"/>
      <c r="BG142" s="298"/>
    </row>
    <row r="143" spans="2:67" ht="28.15" hidden="1" customHeight="1">
      <c r="B143" s="34"/>
      <c r="C143" s="267"/>
      <c r="D143" s="33"/>
      <c r="E143" s="101"/>
      <c r="F143" s="101"/>
      <c r="G143" s="100"/>
      <c r="H143" s="257"/>
      <c r="I143" s="271"/>
      <c r="J143" s="271"/>
      <c r="K143" s="271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52"/>
      <c r="AK143" s="255"/>
      <c r="AL143" s="23"/>
      <c r="AM143" s="211"/>
      <c r="AN143" s="211"/>
      <c r="AO143" s="248"/>
      <c r="AP143" s="241"/>
      <c r="AQ143" s="238"/>
      <c r="AR143" s="235"/>
      <c r="AS143" s="241"/>
      <c r="AT143" s="238"/>
      <c r="AU143" s="235"/>
      <c r="AV143" s="241"/>
      <c r="AW143" s="238"/>
      <c r="AX143" s="235"/>
      <c r="AY143" s="241"/>
      <c r="AZ143" s="238"/>
      <c r="BA143" s="235"/>
      <c r="BB143" s="241"/>
      <c r="BC143" s="238"/>
      <c r="BD143" s="292"/>
      <c r="BE143" s="295"/>
      <c r="BF143" s="295"/>
      <c r="BG143" s="298"/>
    </row>
    <row r="144" spans="2:67" ht="28.15" hidden="1" customHeight="1" thickBot="1">
      <c r="B144" s="34"/>
      <c r="C144" s="273"/>
      <c r="D144" s="64"/>
      <c r="E144" s="107"/>
      <c r="F144" s="107"/>
      <c r="G144" s="106"/>
      <c r="H144" s="258"/>
      <c r="I144" s="274"/>
      <c r="J144" s="274"/>
      <c r="K144" s="274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53"/>
      <c r="AK144" s="256"/>
      <c r="AL144" s="55"/>
      <c r="AM144" s="211"/>
      <c r="AN144" s="211"/>
      <c r="AO144" s="249"/>
      <c r="AP144" s="242"/>
      <c r="AQ144" s="239"/>
      <c r="AR144" s="236"/>
      <c r="AS144" s="242"/>
      <c r="AT144" s="239"/>
      <c r="AU144" s="236"/>
      <c r="AV144" s="242"/>
      <c r="AW144" s="239"/>
      <c r="AX144" s="236"/>
      <c r="AY144" s="242"/>
      <c r="AZ144" s="239"/>
      <c r="BA144" s="236"/>
      <c r="BB144" s="242"/>
      <c r="BC144" s="239"/>
      <c r="BD144" s="293"/>
      <c r="BE144" s="296"/>
      <c r="BF144" s="296"/>
      <c r="BG144" s="299"/>
    </row>
    <row r="145" spans="2:67" ht="28.15" hidden="1" customHeight="1">
      <c r="B145" s="34"/>
      <c r="C145" s="265">
        <v>3</v>
      </c>
      <c r="D145" s="54"/>
      <c r="E145" s="105"/>
      <c r="F145" s="105"/>
      <c r="G145" s="104"/>
      <c r="H145" s="259"/>
      <c r="I145" s="269"/>
      <c r="J145" s="269"/>
      <c r="K145" s="269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44"/>
      <c r="AK145" s="244"/>
      <c r="AL145" s="44"/>
      <c r="AM145" s="211"/>
      <c r="AN145" s="211"/>
      <c r="AO145" s="247">
        <f>SUMPRODUCT(LEN($M145:$AE148)-LEN(SUBSTITUTE($M145:$AE148,"A", "")))</f>
        <v>0</v>
      </c>
      <c r="AP145" s="240">
        <f>SUMPRODUCT(LEN($AH145:$AH148)-LEN(SUBSTITUTE($AH145:$AH148,"A", "")))</f>
        <v>0</v>
      </c>
      <c r="AQ145" s="237">
        <f>SUMPRODUCT(LEN($AG145:$AG148)-LEN(SUBSTITUTE($AG145:$AG148,"A", "")))</f>
        <v>0</v>
      </c>
      <c r="AR145" s="234">
        <f>SUMPRODUCT(LEN($M145:$AE148)-LEN(SUBSTITUTE($M145:$AE148,"S", "")))</f>
        <v>0</v>
      </c>
      <c r="AS145" s="240">
        <f>SUMPRODUCT(LEN($AH145:$AH148)-LEN(SUBSTITUTE($AH145:$AH148,"S", "")))</f>
        <v>0</v>
      </c>
      <c r="AT145" s="237">
        <f>SUMPRODUCT(LEN($AG145:$AG148)-LEN(SUBSTITUTE($AG145:$AG148,"S", "")))</f>
        <v>0</v>
      </c>
      <c r="AU145" s="234">
        <f>SUMPRODUCT(LEN($M145:$AE148)-LEN(SUBSTITUTE($M145:$AE148,"F", "")))</f>
        <v>0</v>
      </c>
      <c r="AV145" s="240">
        <f>SUMPRODUCT(LEN($AH145:$AH148)-LEN(SUBSTITUTE($AH145:$AH148,"F", "")))</f>
        <v>0</v>
      </c>
      <c r="AW145" s="237">
        <f>SUMPRODUCT(LEN($AG145:$AG148)-LEN(SUBSTITUTE($AG145:$AG148,"F", "")))</f>
        <v>0</v>
      </c>
      <c r="AX145" s="234">
        <f>SUMPRODUCT(LEN($M145:$AE148)-LEN(SUBSTITUTE($M145:$AE148,"G", "")))</f>
        <v>0</v>
      </c>
      <c r="AY145" s="240">
        <f>SUMPRODUCT(LEN($AH145:$AH148)-LEN(SUBSTITUTE($AH145:$AH148,"G", "")))</f>
        <v>0</v>
      </c>
      <c r="AZ145" s="237">
        <f>SUMPRODUCT(LEN($AG145:$AG148)-LEN(SUBSTITUTE($AG145:$AG148,"G", "")))</f>
        <v>0</v>
      </c>
      <c r="BA145" s="234">
        <f>SUMPRODUCT(LEN($M145:$AE148)-LEN(SUBSTITUTE($M145:$AE148,"M", "")))</f>
        <v>0</v>
      </c>
      <c r="BB145" s="240">
        <f>SUMPRODUCT(LEN($AH145:$AH148)-LEN(SUBSTITUTE($AH145:$AH148,"M", "")))</f>
        <v>0</v>
      </c>
      <c r="BC145" s="237">
        <f>SUMPRODUCT(LEN($AG145:$AG148)-LEN(SUBSTITUTE($AG145:$AG148,"M", "")))</f>
        <v>0</v>
      </c>
      <c r="BD145" s="291">
        <f>SUMPRODUCT(LEN($AI145:$AI148)-LEN(SUBSTITUTE($AI145:$AI148,"S", "")))</f>
        <v>0</v>
      </c>
      <c r="BE145" s="294">
        <f>SUMPRODUCT(LEN($AI145:$AI148)-LEN(SUBSTITUTE($AI145:$AI148,"F", "")))</f>
        <v>0</v>
      </c>
      <c r="BF145" s="294">
        <f>SUMPRODUCT(LEN($AI145:$AI148)-LEN(SUBSTITUTE($AI145:$AI148,"G", "")))</f>
        <v>0</v>
      </c>
      <c r="BG145" s="297">
        <f>SUMPRODUCT(LEN($AI145:$AI148)-LEN(SUBSTITUTE($AI145:$AI148,"M", "")))</f>
        <v>0</v>
      </c>
    </row>
    <row r="146" spans="2:67" ht="28.15" hidden="1" customHeight="1" thickBot="1">
      <c r="B146" s="34"/>
      <c r="C146" s="266"/>
      <c r="D146" s="43"/>
      <c r="E146" s="103"/>
      <c r="F146" s="103"/>
      <c r="G146" s="102"/>
      <c r="H146" s="260"/>
      <c r="I146" s="270"/>
      <c r="J146" s="270"/>
      <c r="K146" s="270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45"/>
      <c r="AK146" s="245"/>
      <c r="AL146" s="23"/>
      <c r="AM146" s="211"/>
      <c r="AN146" s="211"/>
      <c r="AO146" s="248"/>
      <c r="AP146" s="241"/>
      <c r="AQ146" s="238"/>
      <c r="AR146" s="235"/>
      <c r="AS146" s="241"/>
      <c r="AT146" s="238"/>
      <c r="AU146" s="235"/>
      <c r="AV146" s="241"/>
      <c r="AW146" s="238"/>
      <c r="AX146" s="235"/>
      <c r="AY146" s="241"/>
      <c r="AZ146" s="238"/>
      <c r="BA146" s="235"/>
      <c r="BB146" s="241"/>
      <c r="BC146" s="238"/>
      <c r="BD146" s="292"/>
      <c r="BE146" s="295"/>
      <c r="BF146" s="295"/>
      <c r="BG146" s="298"/>
    </row>
    <row r="147" spans="2:67" ht="28.15" hidden="1" customHeight="1">
      <c r="B147" s="34"/>
      <c r="C147" s="267"/>
      <c r="D147" s="33"/>
      <c r="E147" s="101"/>
      <c r="F147" s="101"/>
      <c r="G147" s="100"/>
      <c r="H147" s="257"/>
      <c r="I147" s="271"/>
      <c r="J147" s="271"/>
      <c r="K147" s="271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45"/>
      <c r="AK147" s="245"/>
      <c r="AL147" s="23"/>
      <c r="AM147" s="211"/>
      <c r="AN147" s="211"/>
      <c r="AO147" s="248"/>
      <c r="AP147" s="241"/>
      <c r="AQ147" s="238"/>
      <c r="AR147" s="235"/>
      <c r="AS147" s="241"/>
      <c r="AT147" s="238"/>
      <c r="AU147" s="235"/>
      <c r="AV147" s="241"/>
      <c r="AW147" s="238"/>
      <c r="AX147" s="235"/>
      <c r="AY147" s="241"/>
      <c r="AZ147" s="238"/>
      <c r="BA147" s="235"/>
      <c r="BB147" s="241"/>
      <c r="BC147" s="238"/>
      <c r="BD147" s="292"/>
      <c r="BE147" s="295"/>
      <c r="BF147" s="295"/>
      <c r="BG147" s="298"/>
    </row>
    <row r="148" spans="2:67" ht="28.15" hidden="1" customHeight="1" thickBot="1">
      <c r="B148" s="22"/>
      <c r="C148" s="268"/>
      <c r="D148" s="21"/>
      <c r="E148" s="109"/>
      <c r="F148" s="109"/>
      <c r="G148" s="108"/>
      <c r="H148" s="258"/>
      <c r="I148" s="272"/>
      <c r="J148" s="272"/>
      <c r="K148" s="27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46"/>
      <c r="AK148" s="246"/>
      <c r="AL148" s="11"/>
      <c r="AM148" s="211"/>
      <c r="AN148" s="211"/>
      <c r="AO148" s="249"/>
      <c r="AP148" s="242"/>
      <c r="AQ148" s="239"/>
      <c r="AR148" s="236"/>
      <c r="AS148" s="242"/>
      <c r="AT148" s="239"/>
      <c r="AU148" s="236"/>
      <c r="AV148" s="242"/>
      <c r="AW148" s="239"/>
      <c r="AX148" s="236"/>
      <c r="AY148" s="242"/>
      <c r="AZ148" s="239"/>
      <c r="BA148" s="236"/>
      <c r="BB148" s="242"/>
      <c r="BC148" s="239"/>
      <c r="BD148" s="293"/>
      <c r="BE148" s="296"/>
      <c r="BF148" s="296"/>
      <c r="BG148" s="299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29" t="s">
        <v>287</v>
      </c>
      <c r="M149" s="278"/>
      <c r="N149" s="229" t="s">
        <v>286</v>
      </c>
      <c r="O149" s="278"/>
      <c r="P149" s="229" t="s">
        <v>286</v>
      </c>
      <c r="Q149" s="230"/>
      <c r="R149" s="229" t="s">
        <v>286</v>
      </c>
      <c r="S149" s="230"/>
      <c r="T149" s="229" t="s">
        <v>286</v>
      </c>
      <c r="U149" s="230"/>
      <c r="V149" s="229" t="s">
        <v>286</v>
      </c>
      <c r="W149" s="230"/>
      <c r="X149" s="229" t="s">
        <v>286</v>
      </c>
      <c r="Y149" s="278"/>
      <c r="Z149" s="229" t="s">
        <v>286</v>
      </c>
      <c r="AA149" s="230"/>
      <c r="AB149" s="229" t="s">
        <v>286</v>
      </c>
      <c r="AC149" s="230"/>
      <c r="AD149" s="229" t="s">
        <v>286</v>
      </c>
      <c r="AE149" s="230"/>
      <c r="AF149" s="243" t="s">
        <v>285</v>
      </c>
      <c r="AG149" s="230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205</v>
      </c>
      <c r="E150" s="275">
        <v>4205.9399999999996</v>
      </c>
      <c r="F150" s="276"/>
      <c r="G150" s="277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35</v>
      </c>
      <c r="AP150" s="70">
        <f t="shared" si="10"/>
        <v>12</v>
      </c>
      <c r="AQ150" s="69">
        <f t="shared" si="10"/>
        <v>0</v>
      </c>
      <c r="AR150" s="71">
        <f t="shared" si="10"/>
        <v>12</v>
      </c>
      <c r="AS150" s="70">
        <f t="shared" si="10"/>
        <v>2</v>
      </c>
      <c r="AT150" s="69">
        <f t="shared" si="10"/>
        <v>0</v>
      </c>
      <c r="AU150" s="71">
        <f t="shared" si="10"/>
        <v>2</v>
      </c>
      <c r="AV150" s="70">
        <f t="shared" si="10"/>
        <v>0</v>
      </c>
      <c r="AW150" s="69">
        <f t="shared" si="10"/>
        <v>0</v>
      </c>
      <c r="AX150" s="71">
        <f t="shared" si="10"/>
        <v>14</v>
      </c>
      <c r="AY150" s="70">
        <f t="shared" si="10"/>
        <v>5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1</v>
      </c>
      <c r="BG150" s="66">
        <f t="shared" si="10"/>
        <v>0</v>
      </c>
      <c r="BH150" s="65" t="s">
        <v>257</v>
      </c>
      <c r="BK150" s="5">
        <f>SUM(AO150:AQ150)</f>
        <v>47</v>
      </c>
      <c r="BL150" s="5">
        <f>SUM(AR150:AT150,BD150)</f>
        <v>14</v>
      </c>
      <c r="BM150" s="5">
        <f>SUM(AU150:AW150,BE150)</f>
        <v>2</v>
      </c>
      <c r="BN150" s="5">
        <f>SUM(AX150:AZ150,BF150)</f>
        <v>20</v>
      </c>
      <c r="BO150" s="5">
        <f>SUM(BA150:BC150,BG150)</f>
        <v>0</v>
      </c>
    </row>
    <row r="151" spans="2:67" ht="28.15" customHeight="1">
      <c r="B151" s="34"/>
      <c r="C151" s="265">
        <v>1</v>
      </c>
      <c r="D151" s="54"/>
      <c r="E151" s="105"/>
      <c r="F151" s="105"/>
      <c r="G151" s="104"/>
      <c r="H151" s="259" t="s">
        <v>329</v>
      </c>
      <c r="I151" s="269">
        <v>98</v>
      </c>
      <c r="J151" s="269">
        <v>22</v>
      </c>
      <c r="K151" s="269">
        <v>4</v>
      </c>
      <c r="L151" s="48">
        <v>1</v>
      </c>
      <c r="M151" s="47" t="s">
        <v>423</v>
      </c>
      <c r="N151" s="48">
        <v>5</v>
      </c>
      <c r="O151" s="47" t="s">
        <v>673</v>
      </c>
      <c r="P151" s="48">
        <v>9</v>
      </c>
      <c r="Q151" s="47" t="s">
        <v>625</v>
      </c>
      <c r="R151" s="48">
        <v>13</v>
      </c>
      <c r="S151" s="47" t="s">
        <v>635</v>
      </c>
      <c r="T151" s="48">
        <v>17</v>
      </c>
      <c r="U151" s="47" t="s">
        <v>417</v>
      </c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 t="s">
        <v>706</v>
      </c>
      <c r="AI151" s="45" t="s">
        <v>513</v>
      </c>
      <c r="AJ151" s="244"/>
      <c r="AK151" s="244"/>
      <c r="AL151" s="44"/>
      <c r="AM151" s="247">
        <f>SUMPRODUCT(LEN($M151:$AE154)-LEN(SUBSTITUTE($M151:$AE154,"/", "")))/2</f>
        <v>0</v>
      </c>
      <c r="AN151" s="300">
        <f>SUMPRODUCT(LEN($M151:$AE154)-LEN(SUBSTITUTE($M151:$AE154,"-", "")))</f>
        <v>2</v>
      </c>
      <c r="AO151" s="247">
        <f>SUMPRODUCT(LEN($M151:$AE154)-LEN(SUBSTITUTE($M151:$AE154,"A", "")))</f>
        <v>35</v>
      </c>
      <c r="AP151" s="240">
        <f>SUMPRODUCT(LEN($AH151:$AH154)-LEN(SUBSTITUTE($AH151:$AH154,"A", "")))</f>
        <v>12</v>
      </c>
      <c r="AQ151" s="237">
        <f>SUMPRODUCT(LEN($AG151:$AG154)-LEN(SUBSTITUTE($AG151:$AG154,"A", "")))</f>
        <v>0</v>
      </c>
      <c r="AR151" s="234">
        <f>SUMPRODUCT(LEN($M151:$AE154)-LEN(SUBSTITUTE($M151:$AE154,"S", "")))</f>
        <v>12</v>
      </c>
      <c r="AS151" s="240">
        <f>SUMPRODUCT(LEN($AH151:$AH154)-LEN(SUBSTITUTE($AH151:$AH154,"S", "")))</f>
        <v>2</v>
      </c>
      <c r="AT151" s="237">
        <f>SUMPRODUCT(LEN($AG151:$AG154)-LEN(SUBSTITUTE($AG151:$AG154,"S", "")))</f>
        <v>0</v>
      </c>
      <c r="AU151" s="234">
        <f>SUMPRODUCT(LEN($M151:$AE154)-LEN(SUBSTITUTE($M151:$AE154,"F", "")))</f>
        <v>2</v>
      </c>
      <c r="AV151" s="240">
        <f>SUMPRODUCT(LEN($AH151:$AH154)-LEN(SUBSTITUTE($AH151:$AH154,"F", "")))</f>
        <v>0</v>
      </c>
      <c r="AW151" s="237">
        <f>SUMPRODUCT(LEN($AG151:$AG154)-LEN(SUBSTITUTE($AG151:$AG154,"F", "")))</f>
        <v>0</v>
      </c>
      <c r="AX151" s="234">
        <f>SUMPRODUCT(LEN($M151:$AE154)-LEN(SUBSTITUTE($M151:$AE154,"G", "")))</f>
        <v>14</v>
      </c>
      <c r="AY151" s="240">
        <f>SUMPRODUCT(LEN($AH151:$AH154)-LEN(SUBSTITUTE($AH151:$AH154,"G", "")))</f>
        <v>5</v>
      </c>
      <c r="AZ151" s="237">
        <f>SUMPRODUCT(LEN($AG151:$AG154)-LEN(SUBSTITUTE($AG151:$AG154,"G", "")))</f>
        <v>0</v>
      </c>
      <c r="BA151" s="234">
        <f>SUMPRODUCT(LEN($M151:$AE154)-LEN(SUBSTITUTE($M151:$AE154,"M", "")))</f>
        <v>0</v>
      </c>
      <c r="BB151" s="240">
        <f>SUMPRODUCT(LEN($AH151:$AH154)-LEN(SUBSTITUTE($AH151:$AH154,"M", "")))</f>
        <v>0</v>
      </c>
      <c r="BC151" s="237">
        <f>SUMPRODUCT(LEN($AG151:$AG154)-LEN(SUBSTITUTE($AG151:$AG154,"M", "")))</f>
        <v>0</v>
      </c>
      <c r="BD151" s="291">
        <f>SUMPRODUCT(LEN($AI151:$AI154)-LEN(SUBSTITUTE($AI151:$AI154,"S", "")))</f>
        <v>0</v>
      </c>
      <c r="BE151" s="294">
        <f>SUMPRODUCT(LEN($AI151:$AI154)-LEN(SUBSTITUTE($AI151:$AI154,"F", "")))</f>
        <v>0</v>
      </c>
      <c r="BF151" s="294">
        <f>SUMPRODUCT(LEN($AI151:$AI154)-LEN(SUBSTITUTE($AI151:$AI154,"G", "")))</f>
        <v>1</v>
      </c>
      <c r="BG151" s="297">
        <f>SUMPRODUCT(LEN($AI151:$AI154)-LEN(SUBSTITUTE($AI151:$AI154,"M", "")))</f>
        <v>0</v>
      </c>
    </row>
    <row r="152" spans="2:67" ht="28.15" customHeight="1" thickBot="1">
      <c r="B152" s="34"/>
      <c r="C152" s="266"/>
      <c r="D152" s="43"/>
      <c r="E152" s="103"/>
      <c r="F152" s="103"/>
      <c r="G152" s="102"/>
      <c r="H152" s="260"/>
      <c r="I152" s="270"/>
      <c r="J152" s="270"/>
      <c r="K152" s="270"/>
      <c r="L152" s="37">
        <v>2</v>
      </c>
      <c r="M152" s="36" t="s">
        <v>711</v>
      </c>
      <c r="N152" s="37">
        <v>6</v>
      </c>
      <c r="O152" s="36" t="s">
        <v>649</v>
      </c>
      <c r="P152" s="37">
        <v>10</v>
      </c>
      <c r="Q152" s="36" t="s">
        <v>710</v>
      </c>
      <c r="R152" s="37">
        <v>14</v>
      </c>
      <c r="S152" s="36" t="s">
        <v>481</v>
      </c>
      <c r="T152" s="37">
        <v>18</v>
      </c>
      <c r="U152" s="36" t="s">
        <v>417</v>
      </c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709</v>
      </c>
      <c r="AI152" s="24"/>
      <c r="AJ152" s="245"/>
      <c r="AK152" s="245"/>
      <c r="AL152" s="23"/>
      <c r="AM152" s="248"/>
      <c r="AN152" s="301"/>
      <c r="AO152" s="248"/>
      <c r="AP152" s="241"/>
      <c r="AQ152" s="238"/>
      <c r="AR152" s="235"/>
      <c r="AS152" s="241"/>
      <c r="AT152" s="238"/>
      <c r="AU152" s="235"/>
      <c r="AV152" s="241"/>
      <c r="AW152" s="238"/>
      <c r="AX152" s="235"/>
      <c r="AY152" s="241"/>
      <c r="AZ152" s="238"/>
      <c r="BA152" s="235"/>
      <c r="BB152" s="241"/>
      <c r="BC152" s="238"/>
      <c r="BD152" s="292"/>
      <c r="BE152" s="295"/>
      <c r="BF152" s="295"/>
      <c r="BG152" s="298"/>
    </row>
    <row r="153" spans="2:67" ht="28.15" customHeight="1">
      <c r="B153" s="34"/>
      <c r="C153" s="267"/>
      <c r="D153" s="33"/>
      <c r="E153" s="101"/>
      <c r="F153" s="101"/>
      <c r="G153" s="100"/>
      <c r="H153" s="257">
        <v>213</v>
      </c>
      <c r="I153" s="271"/>
      <c r="J153" s="271"/>
      <c r="K153" s="271"/>
      <c r="L153" s="27">
        <v>3</v>
      </c>
      <c r="M153" s="26" t="s">
        <v>423</v>
      </c>
      <c r="N153" s="27">
        <v>7</v>
      </c>
      <c r="O153" s="26" t="s">
        <v>665</v>
      </c>
      <c r="P153" s="27">
        <v>11</v>
      </c>
      <c r="Q153" s="26" t="s">
        <v>708</v>
      </c>
      <c r="R153" s="27">
        <v>15</v>
      </c>
      <c r="S153" s="26" t="s">
        <v>418</v>
      </c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45"/>
      <c r="AK153" s="245"/>
      <c r="AL153" s="23"/>
      <c r="AM153" s="248"/>
      <c r="AN153" s="301"/>
      <c r="AO153" s="248"/>
      <c r="AP153" s="241"/>
      <c r="AQ153" s="238"/>
      <c r="AR153" s="235"/>
      <c r="AS153" s="241"/>
      <c r="AT153" s="238"/>
      <c r="AU153" s="235"/>
      <c r="AV153" s="241"/>
      <c r="AW153" s="238"/>
      <c r="AX153" s="235"/>
      <c r="AY153" s="241"/>
      <c r="AZ153" s="238"/>
      <c r="BA153" s="235"/>
      <c r="BB153" s="241"/>
      <c r="BC153" s="238"/>
      <c r="BD153" s="292"/>
      <c r="BE153" s="295"/>
      <c r="BF153" s="295"/>
      <c r="BG153" s="298"/>
    </row>
    <row r="154" spans="2:67" ht="28.15" customHeight="1" thickBot="1">
      <c r="B154" s="34"/>
      <c r="C154" s="273"/>
      <c r="D154" s="64"/>
      <c r="E154" s="107"/>
      <c r="F154" s="107"/>
      <c r="G154" s="106"/>
      <c r="H154" s="258"/>
      <c r="I154" s="274"/>
      <c r="J154" s="274"/>
      <c r="K154" s="274"/>
      <c r="L154" s="59">
        <v>4</v>
      </c>
      <c r="M154" s="58" t="s">
        <v>667</v>
      </c>
      <c r="N154" s="59">
        <v>8</v>
      </c>
      <c r="O154" s="58" t="s">
        <v>646</v>
      </c>
      <c r="P154" s="59">
        <v>12</v>
      </c>
      <c r="Q154" s="58" t="s">
        <v>707</v>
      </c>
      <c r="R154" s="59">
        <v>16</v>
      </c>
      <c r="S154" s="58" t="s">
        <v>418</v>
      </c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50"/>
      <c r="AK154" s="250"/>
      <c r="AL154" s="55"/>
      <c r="AM154" s="249"/>
      <c r="AN154" s="302"/>
      <c r="AO154" s="249"/>
      <c r="AP154" s="242"/>
      <c r="AQ154" s="239"/>
      <c r="AR154" s="236"/>
      <c r="AS154" s="242"/>
      <c r="AT154" s="239"/>
      <c r="AU154" s="236"/>
      <c r="AV154" s="242"/>
      <c r="AW154" s="239"/>
      <c r="AX154" s="236"/>
      <c r="AY154" s="242"/>
      <c r="AZ154" s="239"/>
      <c r="BA154" s="236"/>
      <c r="BB154" s="242"/>
      <c r="BC154" s="239"/>
      <c r="BD154" s="293"/>
      <c r="BE154" s="296"/>
      <c r="BF154" s="296"/>
      <c r="BG154" s="299"/>
    </row>
    <row r="155" spans="2:67" ht="28.15" hidden="1" customHeight="1">
      <c r="B155" s="34"/>
      <c r="C155" s="265">
        <v>2</v>
      </c>
      <c r="D155" s="54"/>
      <c r="E155" s="105"/>
      <c r="F155" s="105"/>
      <c r="G155" s="104"/>
      <c r="H155" s="259"/>
      <c r="I155" s="269"/>
      <c r="J155" s="269"/>
      <c r="K155" s="269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51"/>
      <c r="AK155" s="254"/>
      <c r="AL155" s="44"/>
      <c r="AM155" s="211"/>
      <c r="AN155" s="211"/>
      <c r="AO155" s="247">
        <f>SUMPRODUCT(LEN($M155:$AE158)-LEN(SUBSTITUTE($M155:$AE158,"A", "")))</f>
        <v>0</v>
      </c>
      <c r="AP155" s="240">
        <f>SUMPRODUCT(LEN($AH155:$AH158)-LEN(SUBSTITUTE($AH155:$AH158,"A", "")))</f>
        <v>0</v>
      </c>
      <c r="AQ155" s="237">
        <f>SUMPRODUCT(LEN($AG155:$AG158)-LEN(SUBSTITUTE($AG155:$AG158,"A", "")))</f>
        <v>0</v>
      </c>
      <c r="AR155" s="234">
        <f>SUMPRODUCT(LEN($M155:$AE158)-LEN(SUBSTITUTE($M155:$AE158,"S", "")))</f>
        <v>0</v>
      </c>
      <c r="AS155" s="240">
        <f>SUMPRODUCT(LEN($AH155:$AH158)-LEN(SUBSTITUTE($AH155:$AH158,"S", "")))</f>
        <v>0</v>
      </c>
      <c r="AT155" s="237">
        <f>SUMPRODUCT(LEN($AG155:$AG158)-LEN(SUBSTITUTE($AG155:$AG158,"S", "")))</f>
        <v>0</v>
      </c>
      <c r="AU155" s="234">
        <f>SUMPRODUCT(LEN($M155:$AE158)-LEN(SUBSTITUTE($M155:$AE158,"F", "")))</f>
        <v>0</v>
      </c>
      <c r="AV155" s="240">
        <f>SUMPRODUCT(LEN($AH155:$AH158)-LEN(SUBSTITUTE($AH155:$AH158,"F", "")))</f>
        <v>0</v>
      </c>
      <c r="AW155" s="237">
        <f>SUMPRODUCT(LEN($AG155:$AG158)-LEN(SUBSTITUTE($AG155:$AG158,"F", "")))</f>
        <v>0</v>
      </c>
      <c r="AX155" s="234">
        <f>SUMPRODUCT(LEN($M155:$AE158)-LEN(SUBSTITUTE($M155:$AE158,"G", "")))</f>
        <v>0</v>
      </c>
      <c r="AY155" s="240">
        <f>SUMPRODUCT(LEN($AH155:$AH158)-LEN(SUBSTITUTE($AH155:$AH158,"G", "")))</f>
        <v>0</v>
      </c>
      <c r="AZ155" s="237">
        <f>SUMPRODUCT(LEN($AG155:$AG158)-LEN(SUBSTITUTE($AG155:$AG158,"G", "")))</f>
        <v>0</v>
      </c>
      <c r="BA155" s="234">
        <f>SUMPRODUCT(LEN($M155:$AE158)-LEN(SUBSTITUTE($M155:$AE158,"M", "")))</f>
        <v>0</v>
      </c>
      <c r="BB155" s="240">
        <f>SUMPRODUCT(LEN($AH155:$AH158)-LEN(SUBSTITUTE($AH155:$AH158,"M", "")))</f>
        <v>0</v>
      </c>
      <c r="BC155" s="237">
        <f>SUMPRODUCT(LEN($AG155:$AG158)-LEN(SUBSTITUTE($AG155:$AG158,"M", "")))</f>
        <v>0</v>
      </c>
      <c r="BD155" s="291">
        <f>SUMPRODUCT(LEN($AI155:$AI158)-LEN(SUBSTITUTE($AI155:$AI158,"S", "")))</f>
        <v>0</v>
      </c>
      <c r="BE155" s="294">
        <f>SUMPRODUCT(LEN($AI155:$AI158)-LEN(SUBSTITUTE($AI155:$AI158,"F", "")))</f>
        <v>0</v>
      </c>
      <c r="BF155" s="294">
        <f>SUMPRODUCT(LEN($AI155:$AI158)-LEN(SUBSTITUTE($AI155:$AI158,"G", "")))</f>
        <v>0</v>
      </c>
      <c r="BG155" s="297">
        <f>SUMPRODUCT(LEN($AI155:$AI158)-LEN(SUBSTITUTE($AI155:$AI158,"M", "")))</f>
        <v>0</v>
      </c>
    </row>
    <row r="156" spans="2:67" ht="28.15" hidden="1" customHeight="1" thickBot="1">
      <c r="B156" s="34"/>
      <c r="C156" s="266"/>
      <c r="D156" s="43"/>
      <c r="E156" s="103"/>
      <c r="F156" s="103"/>
      <c r="G156" s="102"/>
      <c r="H156" s="260"/>
      <c r="I156" s="270"/>
      <c r="J156" s="270"/>
      <c r="K156" s="270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52"/>
      <c r="AK156" s="255"/>
      <c r="AL156" s="23"/>
      <c r="AM156" s="211"/>
      <c r="AN156" s="211"/>
      <c r="AO156" s="248"/>
      <c r="AP156" s="241"/>
      <c r="AQ156" s="238"/>
      <c r="AR156" s="235"/>
      <c r="AS156" s="241"/>
      <c r="AT156" s="238"/>
      <c r="AU156" s="235"/>
      <c r="AV156" s="241"/>
      <c r="AW156" s="238"/>
      <c r="AX156" s="235"/>
      <c r="AY156" s="241"/>
      <c r="AZ156" s="238"/>
      <c r="BA156" s="235"/>
      <c r="BB156" s="241"/>
      <c r="BC156" s="238"/>
      <c r="BD156" s="292"/>
      <c r="BE156" s="295"/>
      <c r="BF156" s="295"/>
      <c r="BG156" s="298"/>
    </row>
    <row r="157" spans="2:67" ht="28.15" hidden="1" customHeight="1">
      <c r="B157" s="34"/>
      <c r="C157" s="267"/>
      <c r="D157" s="33"/>
      <c r="E157" s="101"/>
      <c r="F157" s="101"/>
      <c r="G157" s="100"/>
      <c r="H157" s="257"/>
      <c r="I157" s="271"/>
      <c r="J157" s="271"/>
      <c r="K157" s="271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52"/>
      <c r="AK157" s="255"/>
      <c r="AL157" s="23"/>
      <c r="AM157" s="211"/>
      <c r="AN157" s="211"/>
      <c r="AO157" s="248"/>
      <c r="AP157" s="241"/>
      <c r="AQ157" s="238"/>
      <c r="AR157" s="235"/>
      <c r="AS157" s="241"/>
      <c r="AT157" s="238"/>
      <c r="AU157" s="235"/>
      <c r="AV157" s="241"/>
      <c r="AW157" s="238"/>
      <c r="AX157" s="235"/>
      <c r="AY157" s="241"/>
      <c r="AZ157" s="238"/>
      <c r="BA157" s="235"/>
      <c r="BB157" s="241"/>
      <c r="BC157" s="238"/>
      <c r="BD157" s="292"/>
      <c r="BE157" s="295"/>
      <c r="BF157" s="295"/>
      <c r="BG157" s="298"/>
    </row>
    <row r="158" spans="2:67" ht="28.15" hidden="1" customHeight="1" thickBot="1">
      <c r="B158" s="34"/>
      <c r="C158" s="273"/>
      <c r="D158" s="64"/>
      <c r="E158" s="107"/>
      <c r="F158" s="107"/>
      <c r="G158" s="106"/>
      <c r="H158" s="258"/>
      <c r="I158" s="274"/>
      <c r="J158" s="274"/>
      <c r="K158" s="274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53"/>
      <c r="AK158" s="256"/>
      <c r="AL158" s="55"/>
      <c r="AM158" s="211"/>
      <c r="AN158" s="211"/>
      <c r="AO158" s="249"/>
      <c r="AP158" s="242"/>
      <c r="AQ158" s="239"/>
      <c r="AR158" s="236"/>
      <c r="AS158" s="242"/>
      <c r="AT158" s="239"/>
      <c r="AU158" s="236"/>
      <c r="AV158" s="242"/>
      <c r="AW158" s="239"/>
      <c r="AX158" s="236"/>
      <c r="AY158" s="242"/>
      <c r="AZ158" s="239"/>
      <c r="BA158" s="236"/>
      <c r="BB158" s="242"/>
      <c r="BC158" s="239"/>
      <c r="BD158" s="293"/>
      <c r="BE158" s="296"/>
      <c r="BF158" s="296"/>
      <c r="BG158" s="299"/>
    </row>
    <row r="159" spans="2:67" ht="28.15" hidden="1" customHeight="1">
      <c r="B159" s="34"/>
      <c r="C159" s="265">
        <v>3</v>
      </c>
      <c r="D159" s="54"/>
      <c r="E159" s="105"/>
      <c r="F159" s="105"/>
      <c r="G159" s="104"/>
      <c r="H159" s="259"/>
      <c r="I159" s="269"/>
      <c r="J159" s="269"/>
      <c r="K159" s="269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44"/>
      <c r="AK159" s="244"/>
      <c r="AL159" s="44"/>
      <c r="AM159" s="211"/>
      <c r="AN159" s="211"/>
      <c r="AO159" s="247">
        <f>SUMPRODUCT(LEN($M159:$AE162)-LEN(SUBSTITUTE($M159:$AE162,"A", "")))</f>
        <v>0</v>
      </c>
      <c r="AP159" s="240">
        <f>SUMPRODUCT(LEN($AH159:$AH162)-LEN(SUBSTITUTE($AH159:$AH162,"A", "")))</f>
        <v>0</v>
      </c>
      <c r="AQ159" s="237">
        <f>SUMPRODUCT(LEN($AG159:$AG162)-LEN(SUBSTITUTE($AG159:$AG162,"A", "")))</f>
        <v>0</v>
      </c>
      <c r="AR159" s="234">
        <f>SUMPRODUCT(LEN($M159:$AE162)-LEN(SUBSTITUTE($M159:$AE162,"S", "")))</f>
        <v>0</v>
      </c>
      <c r="AS159" s="240">
        <f>SUMPRODUCT(LEN($AH159:$AH162)-LEN(SUBSTITUTE($AH159:$AH162,"S", "")))</f>
        <v>0</v>
      </c>
      <c r="AT159" s="237">
        <f>SUMPRODUCT(LEN($AG159:$AG162)-LEN(SUBSTITUTE($AG159:$AG162,"S", "")))</f>
        <v>0</v>
      </c>
      <c r="AU159" s="234">
        <f>SUMPRODUCT(LEN($M159:$AE162)-LEN(SUBSTITUTE($M159:$AE162,"F", "")))</f>
        <v>0</v>
      </c>
      <c r="AV159" s="240">
        <f>SUMPRODUCT(LEN($AH159:$AH162)-LEN(SUBSTITUTE($AH159:$AH162,"F", "")))</f>
        <v>0</v>
      </c>
      <c r="AW159" s="237">
        <f>SUMPRODUCT(LEN($AG159:$AG162)-LEN(SUBSTITUTE($AG159:$AG162,"F", "")))</f>
        <v>0</v>
      </c>
      <c r="AX159" s="234">
        <f>SUMPRODUCT(LEN($M159:$AE162)-LEN(SUBSTITUTE($M159:$AE162,"G", "")))</f>
        <v>0</v>
      </c>
      <c r="AY159" s="240">
        <f>SUMPRODUCT(LEN($AH159:$AH162)-LEN(SUBSTITUTE($AH159:$AH162,"G", "")))</f>
        <v>0</v>
      </c>
      <c r="AZ159" s="237">
        <f>SUMPRODUCT(LEN($AG159:$AG162)-LEN(SUBSTITUTE($AG159:$AG162,"G", "")))</f>
        <v>0</v>
      </c>
      <c r="BA159" s="234">
        <f>SUMPRODUCT(LEN($M159:$AE162)-LEN(SUBSTITUTE($M159:$AE162,"M", "")))</f>
        <v>0</v>
      </c>
      <c r="BB159" s="240">
        <f>SUMPRODUCT(LEN($AH159:$AH162)-LEN(SUBSTITUTE($AH159:$AH162,"M", "")))</f>
        <v>0</v>
      </c>
      <c r="BC159" s="237">
        <f>SUMPRODUCT(LEN($AG159:$AG162)-LEN(SUBSTITUTE($AG159:$AG162,"M", "")))</f>
        <v>0</v>
      </c>
      <c r="BD159" s="291">
        <f>SUMPRODUCT(LEN($AI159:$AI162)-LEN(SUBSTITUTE($AI159:$AI162,"S", "")))</f>
        <v>0</v>
      </c>
      <c r="BE159" s="294">
        <f>SUMPRODUCT(LEN($AI159:$AI162)-LEN(SUBSTITUTE($AI159:$AI162,"F", "")))</f>
        <v>0</v>
      </c>
      <c r="BF159" s="294">
        <f>SUMPRODUCT(LEN($AI159:$AI162)-LEN(SUBSTITUTE($AI159:$AI162,"G", "")))</f>
        <v>0</v>
      </c>
      <c r="BG159" s="297">
        <f>SUMPRODUCT(LEN($AI159:$AI162)-LEN(SUBSTITUTE($AI159:$AI162,"M", "")))</f>
        <v>0</v>
      </c>
    </row>
    <row r="160" spans="2:67" ht="28.15" hidden="1" customHeight="1" thickBot="1">
      <c r="B160" s="34"/>
      <c r="C160" s="266"/>
      <c r="D160" s="43"/>
      <c r="E160" s="103"/>
      <c r="F160" s="103"/>
      <c r="G160" s="102"/>
      <c r="H160" s="260"/>
      <c r="I160" s="270"/>
      <c r="J160" s="270"/>
      <c r="K160" s="270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45"/>
      <c r="AK160" s="245"/>
      <c r="AL160" s="23"/>
      <c r="AM160" s="211"/>
      <c r="AN160" s="211"/>
      <c r="AO160" s="248"/>
      <c r="AP160" s="241"/>
      <c r="AQ160" s="238"/>
      <c r="AR160" s="235"/>
      <c r="AS160" s="241"/>
      <c r="AT160" s="238"/>
      <c r="AU160" s="235"/>
      <c r="AV160" s="241"/>
      <c r="AW160" s="238"/>
      <c r="AX160" s="235"/>
      <c r="AY160" s="241"/>
      <c r="AZ160" s="238"/>
      <c r="BA160" s="235"/>
      <c r="BB160" s="241"/>
      <c r="BC160" s="238"/>
      <c r="BD160" s="292"/>
      <c r="BE160" s="295"/>
      <c r="BF160" s="295"/>
      <c r="BG160" s="298"/>
    </row>
    <row r="161" spans="2:67" ht="28.15" hidden="1" customHeight="1">
      <c r="B161" s="34"/>
      <c r="C161" s="267"/>
      <c r="D161" s="33"/>
      <c r="E161" s="101"/>
      <c r="F161" s="101"/>
      <c r="G161" s="100"/>
      <c r="H161" s="257"/>
      <c r="I161" s="271"/>
      <c r="J161" s="271"/>
      <c r="K161" s="271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45"/>
      <c r="AK161" s="245"/>
      <c r="AL161" s="23"/>
      <c r="AM161" s="211"/>
      <c r="AN161" s="211"/>
      <c r="AO161" s="248"/>
      <c r="AP161" s="241"/>
      <c r="AQ161" s="238"/>
      <c r="AR161" s="235"/>
      <c r="AS161" s="241"/>
      <c r="AT161" s="238"/>
      <c r="AU161" s="235"/>
      <c r="AV161" s="241"/>
      <c r="AW161" s="238"/>
      <c r="AX161" s="235"/>
      <c r="AY161" s="241"/>
      <c r="AZ161" s="238"/>
      <c r="BA161" s="235"/>
      <c r="BB161" s="241"/>
      <c r="BC161" s="238"/>
      <c r="BD161" s="292"/>
      <c r="BE161" s="295"/>
      <c r="BF161" s="295"/>
      <c r="BG161" s="298"/>
    </row>
    <row r="162" spans="2:67" ht="28.15" hidden="1" customHeight="1" thickBot="1">
      <c r="B162" s="22"/>
      <c r="C162" s="268"/>
      <c r="D162" s="21"/>
      <c r="E162" s="109"/>
      <c r="F162" s="109"/>
      <c r="G162" s="108"/>
      <c r="H162" s="258"/>
      <c r="I162" s="272"/>
      <c r="J162" s="272"/>
      <c r="K162" s="27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46"/>
      <c r="AK162" s="246"/>
      <c r="AL162" s="11"/>
      <c r="AM162" s="211"/>
      <c r="AN162" s="211"/>
      <c r="AO162" s="249"/>
      <c r="AP162" s="242"/>
      <c r="AQ162" s="239"/>
      <c r="AR162" s="236"/>
      <c r="AS162" s="242"/>
      <c r="AT162" s="239"/>
      <c r="AU162" s="236"/>
      <c r="AV162" s="242"/>
      <c r="AW162" s="239"/>
      <c r="AX162" s="236"/>
      <c r="AY162" s="242"/>
      <c r="AZ162" s="239"/>
      <c r="BA162" s="236"/>
      <c r="BB162" s="242"/>
      <c r="BC162" s="239"/>
      <c r="BD162" s="293"/>
      <c r="BE162" s="296"/>
      <c r="BF162" s="296"/>
      <c r="BG162" s="299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29" t="s">
        <v>287</v>
      </c>
      <c r="M163" s="278"/>
      <c r="N163" s="229" t="s">
        <v>286</v>
      </c>
      <c r="O163" s="278"/>
      <c r="P163" s="229" t="s">
        <v>286</v>
      </c>
      <c r="Q163" s="230"/>
      <c r="R163" s="229" t="s">
        <v>286</v>
      </c>
      <c r="S163" s="230"/>
      <c r="T163" s="229" t="s">
        <v>286</v>
      </c>
      <c r="U163" s="230"/>
      <c r="V163" s="229" t="s">
        <v>286</v>
      </c>
      <c r="W163" s="230"/>
      <c r="X163" s="229" t="s">
        <v>286</v>
      </c>
      <c r="Y163" s="278"/>
      <c r="Z163" s="229" t="s">
        <v>286</v>
      </c>
      <c r="AA163" s="230"/>
      <c r="AB163" s="229" t="s">
        <v>286</v>
      </c>
      <c r="AC163" s="230"/>
      <c r="AD163" s="229" t="s">
        <v>286</v>
      </c>
      <c r="AE163" s="230"/>
      <c r="AF163" s="243" t="s">
        <v>285</v>
      </c>
      <c r="AG163" s="230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205</v>
      </c>
      <c r="E164" s="275">
        <v>3565.9</v>
      </c>
      <c r="F164" s="276"/>
      <c r="G164" s="277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33</v>
      </c>
      <c r="AP164" s="70">
        <f t="shared" si="11"/>
        <v>2</v>
      </c>
      <c r="AQ164" s="69">
        <f t="shared" si="11"/>
        <v>0</v>
      </c>
      <c r="AR164" s="71">
        <f t="shared" si="11"/>
        <v>21</v>
      </c>
      <c r="AS164" s="70">
        <f t="shared" si="11"/>
        <v>2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8</v>
      </c>
      <c r="AY164" s="70">
        <f t="shared" si="11"/>
        <v>2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35</v>
      </c>
      <c r="BL164" s="5">
        <f>SUM(AR164:AT164,BD164)</f>
        <v>23</v>
      </c>
      <c r="BM164" s="5">
        <f>SUM(AU164:AW164,BE164)</f>
        <v>0</v>
      </c>
      <c r="BN164" s="5">
        <f>SUM(AX164:AZ164,BF164)</f>
        <v>10</v>
      </c>
      <c r="BO164" s="5">
        <f>SUM(BA164:BC164,BG164)</f>
        <v>0</v>
      </c>
    </row>
    <row r="165" spans="2:67" ht="28.15" customHeight="1">
      <c r="B165" s="34"/>
      <c r="C165" s="265">
        <v>1</v>
      </c>
      <c r="D165" s="54"/>
      <c r="E165" s="105"/>
      <c r="F165" s="105"/>
      <c r="G165" s="104"/>
      <c r="H165" s="259" t="s">
        <v>329</v>
      </c>
      <c r="I165" s="269">
        <v>98</v>
      </c>
      <c r="J165" s="269">
        <v>23</v>
      </c>
      <c r="K165" s="269">
        <v>5</v>
      </c>
      <c r="L165" s="48">
        <v>1</v>
      </c>
      <c r="M165" s="47" t="s">
        <v>462</v>
      </c>
      <c r="N165" s="48">
        <v>5</v>
      </c>
      <c r="O165" s="47" t="s">
        <v>706</v>
      </c>
      <c r="P165" s="48">
        <v>9</v>
      </c>
      <c r="Q165" s="47" t="s">
        <v>537</v>
      </c>
      <c r="R165" s="48">
        <v>13</v>
      </c>
      <c r="S165" s="47" t="s">
        <v>455</v>
      </c>
      <c r="T165" s="48">
        <v>17</v>
      </c>
      <c r="U165" s="47" t="s">
        <v>422</v>
      </c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705</v>
      </c>
      <c r="AI165" s="45"/>
      <c r="AJ165" s="244"/>
      <c r="AK165" s="244"/>
      <c r="AL165" s="44"/>
      <c r="AM165" s="247">
        <f>SUMPRODUCT(LEN($M165:$AE168)-LEN(SUBSTITUTE($M165:$AE168,"/", "")))/2</f>
        <v>0</v>
      </c>
      <c r="AN165" s="300">
        <f>SUMPRODUCT(LEN($M165:$AE168)-LEN(SUBSTITUTE($M165:$AE168,"-", "")))</f>
        <v>1</v>
      </c>
      <c r="AO165" s="247">
        <f>SUMPRODUCT(LEN($M165:$AE168)-LEN(SUBSTITUTE($M165:$AE168,"A", "")))</f>
        <v>33</v>
      </c>
      <c r="AP165" s="240">
        <f>SUMPRODUCT(LEN($AH165:$AH168)-LEN(SUBSTITUTE($AH165:$AH168,"A", "")))</f>
        <v>2</v>
      </c>
      <c r="AQ165" s="237">
        <f>SUMPRODUCT(LEN($AG165:$AG168)-LEN(SUBSTITUTE($AG165:$AG168,"A", "")))</f>
        <v>0</v>
      </c>
      <c r="AR165" s="234">
        <f>SUMPRODUCT(LEN($M165:$AE168)-LEN(SUBSTITUTE($M165:$AE168,"S", "")))</f>
        <v>21</v>
      </c>
      <c r="AS165" s="240">
        <f>SUMPRODUCT(LEN($AH165:$AH168)-LEN(SUBSTITUTE($AH165:$AH168,"S", "")))</f>
        <v>2</v>
      </c>
      <c r="AT165" s="237">
        <f>SUMPRODUCT(LEN($AG165:$AG168)-LEN(SUBSTITUTE($AG165:$AG168,"S", "")))</f>
        <v>0</v>
      </c>
      <c r="AU165" s="234">
        <f>SUMPRODUCT(LEN($M165:$AE168)-LEN(SUBSTITUTE($M165:$AE168,"F", "")))</f>
        <v>0</v>
      </c>
      <c r="AV165" s="240">
        <f>SUMPRODUCT(LEN($AH165:$AH168)-LEN(SUBSTITUTE($AH165:$AH168,"F", "")))</f>
        <v>0</v>
      </c>
      <c r="AW165" s="237">
        <f>SUMPRODUCT(LEN($AG165:$AG168)-LEN(SUBSTITUTE($AG165:$AG168,"F", "")))</f>
        <v>0</v>
      </c>
      <c r="AX165" s="234">
        <f>SUMPRODUCT(LEN($M165:$AE168)-LEN(SUBSTITUTE($M165:$AE168,"G", "")))</f>
        <v>8</v>
      </c>
      <c r="AY165" s="240">
        <f>SUMPRODUCT(LEN($AH165:$AH168)-LEN(SUBSTITUTE($AH165:$AH168,"G", "")))</f>
        <v>2</v>
      </c>
      <c r="AZ165" s="237">
        <f>SUMPRODUCT(LEN($AG165:$AG168)-LEN(SUBSTITUTE($AG165:$AG168,"G", "")))</f>
        <v>0</v>
      </c>
      <c r="BA165" s="234">
        <f>SUMPRODUCT(LEN($M165:$AE168)-LEN(SUBSTITUTE($M165:$AE168,"M", "")))</f>
        <v>0</v>
      </c>
      <c r="BB165" s="240">
        <f>SUMPRODUCT(LEN($AH165:$AH168)-LEN(SUBSTITUTE($AH165:$AH168,"M", "")))</f>
        <v>0</v>
      </c>
      <c r="BC165" s="237">
        <f>SUMPRODUCT(LEN($AG165:$AG168)-LEN(SUBSTITUTE($AG165:$AG168,"M", "")))</f>
        <v>0</v>
      </c>
      <c r="BD165" s="291">
        <f>SUMPRODUCT(LEN($AI165:$AI168)-LEN(SUBSTITUTE($AI165:$AI168,"S", "")))</f>
        <v>0</v>
      </c>
      <c r="BE165" s="294">
        <f>SUMPRODUCT(LEN($AI165:$AI168)-LEN(SUBSTITUTE($AI165:$AI168,"F", "")))</f>
        <v>0</v>
      </c>
      <c r="BF165" s="294">
        <f>SUMPRODUCT(LEN($AI165:$AI168)-LEN(SUBSTITUTE($AI165:$AI168,"G", "")))</f>
        <v>0</v>
      </c>
      <c r="BG165" s="297">
        <f>SUMPRODUCT(LEN($AI165:$AI168)-LEN(SUBSTITUTE($AI165:$AI168,"M", "")))</f>
        <v>0</v>
      </c>
    </row>
    <row r="166" spans="2:67" ht="28.15" customHeight="1" thickBot="1">
      <c r="B166" s="34"/>
      <c r="C166" s="266"/>
      <c r="D166" s="43"/>
      <c r="E166" s="103"/>
      <c r="F166" s="103"/>
      <c r="G166" s="102"/>
      <c r="H166" s="260"/>
      <c r="I166" s="270"/>
      <c r="J166" s="270"/>
      <c r="K166" s="270"/>
      <c r="L166" s="37">
        <v>2</v>
      </c>
      <c r="M166" s="36" t="s">
        <v>704</v>
      </c>
      <c r="N166" s="37">
        <v>6</v>
      </c>
      <c r="O166" s="36" t="s">
        <v>541</v>
      </c>
      <c r="P166" s="37">
        <v>10</v>
      </c>
      <c r="Q166" s="36" t="s">
        <v>486</v>
      </c>
      <c r="R166" s="37">
        <v>14</v>
      </c>
      <c r="S166" s="36" t="s">
        <v>443</v>
      </c>
      <c r="T166" s="37">
        <v>18</v>
      </c>
      <c r="U166" s="36" t="s">
        <v>422</v>
      </c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45"/>
      <c r="AK166" s="245"/>
      <c r="AL166" s="23"/>
      <c r="AM166" s="248"/>
      <c r="AN166" s="301"/>
      <c r="AO166" s="248"/>
      <c r="AP166" s="241"/>
      <c r="AQ166" s="238"/>
      <c r="AR166" s="235"/>
      <c r="AS166" s="241"/>
      <c r="AT166" s="238"/>
      <c r="AU166" s="235"/>
      <c r="AV166" s="241"/>
      <c r="AW166" s="238"/>
      <c r="AX166" s="235"/>
      <c r="AY166" s="241"/>
      <c r="AZ166" s="238"/>
      <c r="BA166" s="235"/>
      <c r="BB166" s="241"/>
      <c r="BC166" s="238"/>
      <c r="BD166" s="292"/>
      <c r="BE166" s="295"/>
      <c r="BF166" s="295"/>
      <c r="BG166" s="298"/>
    </row>
    <row r="167" spans="2:67" ht="28.15" customHeight="1">
      <c r="B167" s="34"/>
      <c r="C167" s="267"/>
      <c r="D167" s="33"/>
      <c r="E167" s="101"/>
      <c r="F167" s="101"/>
      <c r="G167" s="100"/>
      <c r="H167" s="257">
        <v>213</v>
      </c>
      <c r="I167" s="271"/>
      <c r="J167" s="271"/>
      <c r="K167" s="271"/>
      <c r="L167" s="27">
        <v>3</v>
      </c>
      <c r="M167" s="26" t="s">
        <v>469</v>
      </c>
      <c r="N167" s="27">
        <v>7</v>
      </c>
      <c r="O167" s="26" t="s">
        <v>514</v>
      </c>
      <c r="P167" s="27">
        <v>11</v>
      </c>
      <c r="Q167" s="26" t="s">
        <v>454</v>
      </c>
      <c r="R167" s="27">
        <v>15</v>
      </c>
      <c r="S167" s="26" t="s">
        <v>418</v>
      </c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45"/>
      <c r="AK167" s="245"/>
      <c r="AL167" s="23"/>
      <c r="AM167" s="248"/>
      <c r="AN167" s="301"/>
      <c r="AO167" s="248"/>
      <c r="AP167" s="241"/>
      <c r="AQ167" s="238"/>
      <c r="AR167" s="235"/>
      <c r="AS167" s="241"/>
      <c r="AT167" s="238"/>
      <c r="AU167" s="235"/>
      <c r="AV167" s="241"/>
      <c r="AW167" s="238"/>
      <c r="AX167" s="235"/>
      <c r="AY167" s="241"/>
      <c r="AZ167" s="238"/>
      <c r="BA167" s="235"/>
      <c r="BB167" s="241"/>
      <c r="BC167" s="238"/>
      <c r="BD167" s="292"/>
      <c r="BE167" s="295"/>
      <c r="BF167" s="295"/>
      <c r="BG167" s="298"/>
    </row>
    <row r="168" spans="2:67" ht="28.15" customHeight="1" thickBot="1">
      <c r="B168" s="34"/>
      <c r="C168" s="273"/>
      <c r="D168" s="64"/>
      <c r="E168" s="107"/>
      <c r="F168" s="107"/>
      <c r="G168" s="106"/>
      <c r="H168" s="258"/>
      <c r="I168" s="274"/>
      <c r="J168" s="274"/>
      <c r="K168" s="274"/>
      <c r="L168" s="59">
        <v>4</v>
      </c>
      <c r="M168" s="58" t="s">
        <v>511</v>
      </c>
      <c r="N168" s="59">
        <v>8</v>
      </c>
      <c r="O168" s="58" t="s">
        <v>703</v>
      </c>
      <c r="P168" s="59">
        <v>12</v>
      </c>
      <c r="Q168" s="58" t="s">
        <v>501</v>
      </c>
      <c r="R168" s="59">
        <v>16</v>
      </c>
      <c r="S168" s="58" t="s">
        <v>581</v>
      </c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50"/>
      <c r="AK168" s="250"/>
      <c r="AL168" s="55"/>
      <c r="AM168" s="249"/>
      <c r="AN168" s="302"/>
      <c r="AO168" s="249"/>
      <c r="AP168" s="242"/>
      <c r="AQ168" s="239"/>
      <c r="AR168" s="236"/>
      <c r="AS168" s="242"/>
      <c r="AT168" s="239"/>
      <c r="AU168" s="236"/>
      <c r="AV168" s="242"/>
      <c r="AW168" s="239"/>
      <c r="AX168" s="236"/>
      <c r="AY168" s="242"/>
      <c r="AZ168" s="239"/>
      <c r="BA168" s="236"/>
      <c r="BB168" s="242"/>
      <c r="BC168" s="239"/>
      <c r="BD168" s="293"/>
      <c r="BE168" s="296"/>
      <c r="BF168" s="296"/>
      <c r="BG168" s="299"/>
    </row>
    <row r="169" spans="2:67" ht="28.15" hidden="1" customHeight="1">
      <c r="B169" s="34"/>
      <c r="C169" s="265">
        <v>2</v>
      </c>
      <c r="D169" s="54"/>
      <c r="E169" s="105"/>
      <c r="F169" s="105"/>
      <c r="G169" s="104"/>
      <c r="H169" s="259"/>
      <c r="I169" s="269"/>
      <c r="J169" s="269"/>
      <c r="K169" s="269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51"/>
      <c r="AK169" s="254"/>
      <c r="AL169" s="44"/>
      <c r="AM169" s="211"/>
      <c r="AN169" s="211"/>
      <c r="AO169" s="247">
        <f>SUMPRODUCT(LEN($M169:$AE172)-LEN(SUBSTITUTE($M169:$AE172,"A", "")))</f>
        <v>0</v>
      </c>
      <c r="AP169" s="240">
        <f>SUMPRODUCT(LEN($AH169:$AH172)-LEN(SUBSTITUTE($AH169:$AH172,"A", "")))</f>
        <v>0</v>
      </c>
      <c r="AQ169" s="237">
        <f>SUMPRODUCT(LEN($AG169:$AG172)-LEN(SUBSTITUTE($AG169:$AG172,"A", "")))</f>
        <v>0</v>
      </c>
      <c r="AR169" s="234">
        <f>SUMPRODUCT(LEN($M169:$AE172)-LEN(SUBSTITUTE($M169:$AE172,"S", "")))</f>
        <v>0</v>
      </c>
      <c r="AS169" s="240">
        <f>SUMPRODUCT(LEN($AH169:$AH172)-LEN(SUBSTITUTE($AH169:$AH172,"S", "")))</f>
        <v>0</v>
      </c>
      <c r="AT169" s="237">
        <f>SUMPRODUCT(LEN($AG169:$AG172)-LEN(SUBSTITUTE($AG169:$AG172,"S", "")))</f>
        <v>0</v>
      </c>
      <c r="AU169" s="234">
        <f>SUMPRODUCT(LEN($M169:$AE172)-LEN(SUBSTITUTE($M169:$AE172,"F", "")))</f>
        <v>0</v>
      </c>
      <c r="AV169" s="240">
        <f>SUMPRODUCT(LEN($AH169:$AH172)-LEN(SUBSTITUTE($AH169:$AH172,"F", "")))</f>
        <v>0</v>
      </c>
      <c r="AW169" s="237">
        <f>SUMPRODUCT(LEN($AG169:$AG172)-LEN(SUBSTITUTE($AG169:$AG172,"F", "")))</f>
        <v>0</v>
      </c>
      <c r="AX169" s="234">
        <f>SUMPRODUCT(LEN($M169:$AE172)-LEN(SUBSTITUTE($M169:$AE172,"G", "")))</f>
        <v>0</v>
      </c>
      <c r="AY169" s="240">
        <f>SUMPRODUCT(LEN($AH169:$AH172)-LEN(SUBSTITUTE($AH169:$AH172,"G", "")))</f>
        <v>0</v>
      </c>
      <c r="AZ169" s="237">
        <f>SUMPRODUCT(LEN($AG169:$AG172)-LEN(SUBSTITUTE($AG169:$AG172,"G", "")))</f>
        <v>0</v>
      </c>
      <c r="BA169" s="234">
        <f>SUMPRODUCT(LEN($M169:$AE172)-LEN(SUBSTITUTE($M169:$AE172,"M", "")))</f>
        <v>0</v>
      </c>
      <c r="BB169" s="240">
        <f>SUMPRODUCT(LEN($AH169:$AH172)-LEN(SUBSTITUTE($AH169:$AH172,"M", "")))</f>
        <v>0</v>
      </c>
      <c r="BC169" s="237">
        <f>SUMPRODUCT(LEN($AG169:$AG172)-LEN(SUBSTITUTE($AG169:$AG172,"M", "")))</f>
        <v>0</v>
      </c>
      <c r="BD169" s="291">
        <f>SUMPRODUCT(LEN($AI169:$AI172)-LEN(SUBSTITUTE($AI169:$AI172,"S", "")))</f>
        <v>0</v>
      </c>
      <c r="BE169" s="294">
        <f>SUMPRODUCT(LEN($AI169:$AI172)-LEN(SUBSTITUTE($AI169:$AI172,"F", "")))</f>
        <v>0</v>
      </c>
      <c r="BF169" s="294">
        <f>SUMPRODUCT(LEN($AI169:$AI172)-LEN(SUBSTITUTE($AI169:$AI172,"G", "")))</f>
        <v>0</v>
      </c>
      <c r="BG169" s="297">
        <f>SUMPRODUCT(LEN($AI169:$AI172)-LEN(SUBSTITUTE($AI169:$AI172,"M", "")))</f>
        <v>0</v>
      </c>
    </row>
    <row r="170" spans="2:67" ht="28.15" hidden="1" customHeight="1" thickBot="1">
      <c r="B170" s="34"/>
      <c r="C170" s="266"/>
      <c r="D170" s="43"/>
      <c r="E170" s="103"/>
      <c r="F170" s="103"/>
      <c r="G170" s="102"/>
      <c r="H170" s="260"/>
      <c r="I170" s="270"/>
      <c r="J170" s="270"/>
      <c r="K170" s="270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52"/>
      <c r="AK170" s="255"/>
      <c r="AL170" s="23"/>
      <c r="AM170" s="211"/>
      <c r="AN170" s="211"/>
      <c r="AO170" s="248"/>
      <c r="AP170" s="241"/>
      <c r="AQ170" s="238"/>
      <c r="AR170" s="235"/>
      <c r="AS170" s="241"/>
      <c r="AT170" s="238"/>
      <c r="AU170" s="235"/>
      <c r="AV170" s="241"/>
      <c r="AW170" s="238"/>
      <c r="AX170" s="235"/>
      <c r="AY170" s="241"/>
      <c r="AZ170" s="238"/>
      <c r="BA170" s="235"/>
      <c r="BB170" s="241"/>
      <c r="BC170" s="238"/>
      <c r="BD170" s="292"/>
      <c r="BE170" s="295"/>
      <c r="BF170" s="295"/>
      <c r="BG170" s="298"/>
    </row>
    <row r="171" spans="2:67" ht="28.15" hidden="1" customHeight="1">
      <c r="B171" s="34"/>
      <c r="C171" s="267"/>
      <c r="D171" s="33"/>
      <c r="E171" s="101"/>
      <c r="F171" s="101"/>
      <c r="G171" s="100"/>
      <c r="H171" s="257"/>
      <c r="I171" s="271"/>
      <c r="J171" s="271"/>
      <c r="K171" s="271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52"/>
      <c r="AK171" s="255"/>
      <c r="AL171" s="23"/>
      <c r="AM171" s="211"/>
      <c r="AN171" s="211"/>
      <c r="AO171" s="248"/>
      <c r="AP171" s="241"/>
      <c r="AQ171" s="238"/>
      <c r="AR171" s="235"/>
      <c r="AS171" s="241"/>
      <c r="AT171" s="238"/>
      <c r="AU171" s="235"/>
      <c r="AV171" s="241"/>
      <c r="AW171" s="238"/>
      <c r="AX171" s="235"/>
      <c r="AY171" s="241"/>
      <c r="AZ171" s="238"/>
      <c r="BA171" s="235"/>
      <c r="BB171" s="241"/>
      <c r="BC171" s="238"/>
      <c r="BD171" s="292"/>
      <c r="BE171" s="295"/>
      <c r="BF171" s="295"/>
      <c r="BG171" s="298"/>
    </row>
    <row r="172" spans="2:67" ht="28.15" hidden="1" customHeight="1" thickBot="1">
      <c r="B172" s="34"/>
      <c r="C172" s="273"/>
      <c r="D172" s="64"/>
      <c r="E172" s="107"/>
      <c r="F172" s="107"/>
      <c r="G172" s="106"/>
      <c r="H172" s="258"/>
      <c r="I172" s="274"/>
      <c r="J172" s="274"/>
      <c r="K172" s="274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53"/>
      <c r="AK172" s="256"/>
      <c r="AL172" s="55"/>
      <c r="AM172" s="211"/>
      <c r="AN172" s="211"/>
      <c r="AO172" s="249"/>
      <c r="AP172" s="242"/>
      <c r="AQ172" s="239"/>
      <c r="AR172" s="236"/>
      <c r="AS172" s="242"/>
      <c r="AT172" s="239"/>
      <c r="AU172" s="236"/>
      <c r="AV172" s="242"/>
      <c r="AW172" s="239"/>
      <c r="AX172" s="236"/>
      <c r="AY172" s="242"/>
      <c r="AZ172" s="239"/>
      <c r="BA172" s="236"/>
      <c r="BB172" s="242"/>
      <c r="BC172" s="239"/>
      <c r="BD172" s="293"/>
      <c r="BE172" s="296"/>
      <c r="BF172" s="296"/>
      <c r="BG172" s="299"/>
    </row>
    <row r="173" spans="2:67" ht="28.15" hidden="1" customHeight="1">
      <c r="B173" s="34"/>
      <c r="C173" s="265">
        <v>3</v>
      </c>
      <c r="D173" s="54"/>
      <c r="E173" s="105"/>
      <c r="F173" s="105"/>
      <c r="G173" s="104"/>
      <c r="H173" s="259"/>
      <c r="I173" s="269"/>
      <c r="J173" s="269"/>
      <c r="K173" s="269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44"/>
      <c r="AK173" s="244"/>
      <c r="AL173" s="44"/>
      <c r="AM173" s="211"/>
      <c r="AN173" s="211"/>
      <c r="AO173" s="247">
        <f>SUMPRODUCT(LEN($M173:$AE176)-LEN(SUBSTITUTE($M173:$AE176,"A", "")))</f>
        <v>0</v>
      </c>
      <c r="AP173" s="240">
        <f>SUMPRODUCT(LEN($AH173:$AH176)-LEN(SUBSTITUTE($AH173:$AH176,"A", "")))</f>
        <v>0</v>
      </c>
      <c r="AQ173" s="237">
        <f>SUMPRODUCT(LEN($AG173:$AG176)-LEN(SUBSTITUTE($AG173:$AG176,"A", "")))</f>
        <v>0</v>
      </c>
      <c r="AR173" s="234">
        <f>SUMPRODUCT(LEN($M173:$AE176)-LEN(SUBSTITUTE($M173:$AE176,"S", "")))</f>
        <v>0</v>
      </c>
      <c r="AS173" s="240">
        <f>SUMPRODUCT(LEN($AH173:$AH176)-LEN(SUBSTITUTE($AH173:$AH176,"S", "")))</f>
        <v>0</v>
      </c>
      <c r="AT173" s="237">
        <f>SUMPRODUCT(LEN($AG173:$AG176)-LEN(SUBSTITUTE($AG173:$AG176,"S", "")))</f>
        <v>0</v>
      </c>
      <c r="AU173" s="234">
        <f>SUMPRODUCT(LEN($M173:$AE176)-LEN(SUBSTITUTE($M173:$AE176,"F", "")))</f>
        <v>0</v>
      </c>
      <c r="AV173" s="240">
        <f>SUMPRODUCT(LEN($AH173:$AH176)-LEN(SUBSTITUTE($AH173:$AH176,"F", "")))</f>
        <v>0</v>
      </c>
      <c r="AW173" s="237">
        <f>SUMPRODUCT(LEN($AG173:$AG176)-LEN(SUBSTITUTE($AG173:$AG176,"F", "")))</f>
        <v>0</v>
      </c>
      <c r="AX173" s="234">
        <f>SUMPRODUCT(LEN($M173:$AE176)-LEN(SUBSTITUTE($M173:$AE176,"G", "")))</f>
        <v>0</v>
      </c>
      <c r="AY173" s="240">
        <f>SUMPRODUCT(LEN($AH173:$AH176)-LEN(SUBSTITUTE($AH173:$AH176,"G", "")))</f>
        <v>0</v>
      </c>
      <c r="AZ173" s="237">
        <f>SUMPRODUCT(LEN($AG173:$AG176)-LEN(SUBSTITUTE($AG173:$AG176,"G", "")))</f>
        <v>0</v>
      </c>
      <c r="BA173" s="234">
        <f>SUMPRODUCT(LEN($M173:$AE176)-LEN(SUBSTITUTE($M173:$AE176,"M", "")))</f>
        <v>0</v>
      </c>
      <c r="BB173" s="240">
        <f>SUMPRODUCT(LEN($AH173:$AH176)-LEN(SUBSTITUTE($AH173:$AH176,"M", "")))</f>
        <v>0</v>
      </c>
      <c r="BC173" s="237">
        <f>SUMPRODUCT(LEN($AG173:$AG176)-LEN(SUBSTITUTE($AG173:$AG176,"M", "")))</f>
        <v>0</v>
      </c>
      <c r="BD173" s="291">
        <f>SUMPRODUCT(LEN($AI173:$AI176)-LEN(SUBSTITUTE($AI173:$AI176,"S", "")))</f>
        <v>0</v>
      </c>
      <c r="BE173" s="294">
        <f>SUMPRODUCT(LEN($AI173:$AI176)-LEN(SUBSTITUTE($AI173:$AI176,"F", "")))</f>
        <v>0</v>
      </c>
      <c r="BF173" s="294">
        <f>SUMPRODUCT(LEN($AI173:$AI176)-LEN(SUBSTITUTE($AI173:$AI176,"G", "")))</f>
        <v>0</v>
      </c>
      <c r="BG173" s="297">
        <f>SUMPRODUCT(LEN($AI173:$AI176)-LEN(SUBSTITUTE($AI173:$AI176,"M", "")))</f>
        <v>0</v>
      </c>
    </row>
    <row r="174" spans="2:67" ht="28.15" hidden="1" customHeight="1" thickBot="1">
      <c r="B174" s="34"/>
      <c r="C174" s="266"/>
      <c r="D174" s="43"/>
      <c r="E174" s="103"/>
      <c r="F174" s="103"/>
      <c r="G174" s="102"/>
      <c r="H174" s="260"/>
      <c r="I174" s="270"/>
      <c r="J174" s="270"/>
      <c r="K174" s="270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45"/>
      <c r="AK174" s="245"/>
      <c r="AL174" s="23"/>
      <c r="AM174" s="211"/>
      <c r="AN174" s="211"/>
      <c r="AO174" s="248"/>
      <c r="AP174" s="241"/>
      <c r="AQ174" s="238"/>
      <c r="AR174" s="235"/>
      <c r="AS174" s="241"/>
      <c r="AT174" s="238"/>
      <c r="AU174" s="235"/>
      <c r="AV174" s="241"/>
      <c r="AW174" s="238"/>
      <c r="AX174" s="235"/>
      <c r="AY174" s="241"/>
      <c r="AZ174" s="238"/>
      <c r="BA174" s="235"/>
      <c r="BB174" s="241"/>
      <c r="BC174" s="238"/>
      <c r="BD174" s="292"/>
      <c r="BE174" s="295"/>
      <c r="BF174" s="295"/>
      <c r="BG174" s="298"/>
    </row>
    <row r="175" spans="2:67" ht="28.15" hidden="1" customHeight="1">
      <c r="B175" s="34"/>
      <c r="C175" s="267"/>
      <c r="D175" s="33"/>
      <c r="E175" s="101"/>
      <c r="F175" s="101"/>
      <c r="G175" s="100"/>
      <c r="H175" s="257"/>
      <c r="I175" s="271"/>
      <c r="J175" s="271"/>
      <c r="K175" s="271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45"/>
      <c r="AK175" s="245"/>
      <c r="AL175" s="23"/>
      <c r="AM175" s="211"/>
      <c r="AN175" s="211"/>
      <c r="AO175" s="248"/>
      <c r="AP175" s="241"/>
      <c r="AQ175" s="238"/>
      <c r="AR175" s="235"/>
      <c r="AS175" s="241"/>
      <c r="AT175" s="238"/>
      <c r="AU175" s="235"/>
      <c r="AV175" s="241"/>
      <c r="AW175" s="238"/>
      <c r="AX175" s="235"/>
      <c r="AY175" s="241"/>
      <c r="AZ175" s="238"/>
      <c r="BA175" s="235"/>
      <c r="BB175" s="241"/>
      <c r="BC175" s="238"/>
      <c r="BD175" s="292"/>
      <c r="BE175" s="295"/>
      <c r="BF175" s="295"/>
      <c r="BG175" s="298"/>
    </row>
    <row r="176" spans="2:67" ht="28.15" hidden="1" customHeight="1" thickBot="1">
      <c r="B176" s="22"/>
      <c r="C176" s="268"/>
      <c r="D176" s="21"/>
      <c r="E176" s="109"/>
      <c r="F176" s="109"/>
      <c r="G176" s="108"/>
      <c r="H176" s="258"/>
      <c r="I176" s="272"/>
      <c r="J176" s="272"/>
      <c r="K176" s="27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46"/>
      <c r="AK176" s="246"/>
      <c r="AL176" s="11"/>
      <c r="AM176" s="211"/>
      <c r="AN176" s="211"/>
      <c r="AO176" s="249"/>
      <c r="AP176" s="242"/>
      <c r="AQ176" s="239"/>
      <c r="AR176" s="236"/>
      <c r="AS176" s="242"/>
      <c r="AT176" s="239"/>
      <c r="AU176" s="236"/>
      <c r="AV176" s="242"/>
      <c r="AW176" s="239"/>
      <c r="AX176" s="236"/>
      <c r="AY176" s="242"/>
      <c r="AZ176" s="239"/>
      <c r="BA176" s="236"/>
      <c r="BB176" s="242"/>
      <c r="BC176" s="239"/>
      <c r="BD176" s="293"/>
      <c r="BE176" s="296"/>
      <c r="BF176" s="296"/>
      <c r="BG176" s="299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29" t="s">
        <v>287</v>
      </c>
      <c r="M177" s="278"/>
      <c r="N177" s="229" t="s">
        <v>286</v>
      </c>
      <c r="O177" s="278"/>
      <c r="P177" s="229" t="s">
        <v>286</v>
      </c>
      <c r="Q177" s="230"/>
      <c r="R177" s="229" t="s">
        <v>286</v>
      </c>
      <c r="S177" s="230"/>
      <c r="T177" s="229" t="s">
        <v>286</v>
      </c>
      <c r="U177" s="230"/>
      <c r="V177" s="229" t="s">
        <v>286</v>
      </c>
      <c r="W177" s="230"/>
      <c r="X177" s="229" t="s">
        <v>286</v>
      </c>
      <c r="Y177" s="278"/>
      <c r="Z177" s="229" t="s">
        <v>286</v>
      </c>
      <c r="AA177" s="230"/>
      <c r="AB177" s="229" t="s">
        <v>286</v>
      </c>
      <c r="AC177" s="230"/>
      <c r="AD177" s="229" t="s">
        <v>286</v>
      </c>
      <c r="AE177" s="230"/>
      <c r="AF177" s="243" t="s">
        <v>285</v>
      </c>
      <c r="AG177" s="230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205</v>
      </c>
      <c r="E178" s="275">
        <v>5038.12</v>
      </c>
      <c r="F178" s="276"/>
      <c r="G178" s="277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34</v>
      </c>
      <c r="AP178" s="70">
        <f t="shared" si="12"/>
        <v>14</v>
      </c>
      <c r="AQ178" s="69">
        <f t="shared" si="12"/>
        <v>0</v>
      </c>
      <c r="AR178" s="71">
        <f t="shared" si="12"/>
        <v>6</v>
      </c>
      <c r="AS178" s="70">
        <f t="shared" si="12"/>
        <v>5</v>
      </c>
      <c r="AT178" s="69">
        <f t="shared" si="12"/>
        <v>0</v>
      </c>
      <c r="AU178" s="71">
        <f t="shared" si="12"/>
        <v>1</v>
      </c>
      <c r="AV178" s="70">
        <f t="shared" si="12"/>
        <v>1</v>
      </c>
      <c r="AW178" s="69">
        <f t="shared" si="12"/>
        <v>0</v>
      </c>
      <c r="AX178" s="71">
        <f t="shared" si="12"/>
        <v>17</v>
      </c>
      <c r="AY178" s="70">
        <f t="shared" si="12"/>
        <v>9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2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257</v>
      </c>
      <c r="BK178" s="5">
        <f>SUM(AO178:AQ178)</f>
        <v>48</v>
      </c>
      <c r="BL178" s="5">
        <f>SUM(AR178:AT178,BD178)</f>
        <v>13</v>
      </c>
      <c r="BM178" s="5">
        <f>SUM(AU178:AW178,BE178)</f>
        <v>2</v>
      </c>
      <c r="BN178" s="5">
        <f>SUM(AX178:AZ178,BF178)</f>
        <v>26</v>
      </c>
      <c r="BO178" s="5">
        <f>SUM(BA178:BC178,BG178)</f>
        <v>0</v>
      </c>
    </row>
    <row r="179" spans="2:67" ht="28.15" customHeight="1">
      <c r="B179" s="34"/>
      <c r="C179" s="265">
        <v>1</v>
      </c>
      <c r="D179" s="54"/>
      <c r="E179" s="105"/>
      <c r="F179" s="105"/>
      <c r="G179" s="104"/>
      <c r="H179" s="259" t="s">
        <v>329</v>
      </c>
      <c r="I179" s="269">
        <v>91</v>
      </c>
      <c r="J179" s="269">
        <v>21</v>
      </c>
      <c r="K179" s="269">
        <v>5</v>
      </c>
      <c r="L179" s="48">
        <v>1</v>
      </c>
      <c r="M179" s="47" t="s">
        <v>648</v>
      </c>
      <c r="N179" s="48">
        <v>5</v>
      </c>
      <c r="O179" s="47" t="s">
        <v>638</v>
      </c>
      <c r="P179" s="48">
        <v>9</v>
      </c>
      <c r="Q179" s="47" t="s">
        <v>702</v>
      </c>
      <c r="R179" s="48">
        <v>13</v>
      </c>
      <c r="S179" s="47" t="s">
        <v>701</v>
      </c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462</v>
      </c>
      <c r="AI179" s="45" t="s">
        <v>418</v>
      </c>
      <c r="AJ179" s="244">
        <v>3</v>
      </c>
      <c r="AK179" s="244"/>
      <c r="AL179" s="44"/>
      <c r="AM179" s="247">
        <f>SUMPRODUCT(LEN($M179:$AE182)-LEN(SUBSTITUTE($M179:$AE182,"/", "")))/2</f>
        <v>0</v>
      </c>
      <c r="AN179" s="300">
        <f>SUMPRODUCT(LEN($M179:$AE182)-LEN(SUBSTITUTE($M179:$AE182,"-", "")))</f>
        <v>0</v>
      </c>
      <c r="AO179" s="247">
        <f>SUMPRODUCT(LEN($M179:$AE182)-LEN(SUBSTITUTE($M179:$AE182,"A", "")))</f>
        <v>34</v>
      </c>
      <c r="AP179" s="240">
        <f>SUMPRODUCT(LEN($AH179:$AH182)-LEN(SUBSTITUTE($AH179:$AH182,"A", "")))</f>
        <v>14</v>
      </c>
      <c r="AQ179" s="237">
        <f>SUMPRODUCT(LEN($AG179:$AG182)-LEN(SUBSTITUTE($AG179:$AG182,"A", "")))</f>
        <v>0</v>
      </c>
      <c r="AR179" s="234">
        <f>SUMPRODUCT(LEN($M179:$AE182)-LEN(SUBSTITUTE($M179:$AE182,"S", "")))</f>
        <v>6</v>
      </c>
      <c r="AS179" s="240">
        <f>SUMPRODUCT(LEN($AH179:$AH182)-LEN(SUBSTITUTE($AH179:$AH182,"S", "")))</f>
        <v>5</v>
      </c>
      <c r="AT179" s="237">
        <f>SUMPRODUCT(LEN($AG179:$AG182)-LEN(SUBSTITUTE($AG179:$AG182,"S", "")))</f>
        <v>0</v>
      </c>
      <c r="AU179" s="234">
        <f>SUMPRODUCT(LEN($M179:$AE182)-LEN(SUBSTITUTE($M179:$AE182,"F", "")))</f>
        <v>1</v>
      </c>
      <c r="AV179" s="240">
        <f>SUMPRODUCT(LEN($AH179:$AH182)-LEN(SUBSTITUTE($AH179:$AH182,"F", "")))</f>
        <v>1</v>
      </c>
      <c r="AW179" s="237">
        <f>SUMPRODUCT(LEN($AG179:$AG182)-LEN(SUBSTITUTE($AG179:$AG182,"F", "")))</f>
        <v>0</v>
      </c>
      <c r="AX179" s="234">
        <f>SUMPRODUCT(LEN($M179:$AE182)-LEN(SUBSTITUTE($M179:$AE182,"G", "")))</f>
        <v>17</v>
      </c>
      <c r="AY179" s="240">
        <f>SUMPRODUCT(LEN($AH179:$AH182)-LEN(SUBSTITUTE($AH179:$AH182,"G", "")))</f>
        <v>9</v>
      </c>
      <c r="AZ179" s="237">
        <f>SUMPRODUCT(LEN($AG179:$AG182)-LEN(SUBSTITUTE($AG179:$AG182,"G", "")))</f>
        <v>0</v>
      </c>
      <c r="BA179" s="234">
        <f>SUMPRODUCT(LEN($M179:$AE182)-LEN(SUBSTITUTE($M179:$AE182,"M", "")))</f>
        <v>0</v>
      </c>
      <c r="BB179" s="240">
        <f>SUMPRODUCT(LEN($AH179:$AH182)-LEN(SUBSTITUTE($AH179:$AH182,"M", "")))</f>
        <v>0</v>
      </c>
      <c r="BC179" s="237">
        <f>SUMPRODUCT(LEN($AG179:$AG182)-LEN(SUBSTITUTE($AG179:$AG182,"M", "")))</f>
        <v>0</v>
      </c>
      <c r="BD179" s="291">
        <f>SUMPRODUCT(LEN($AI179:$AI182)-LEN(SUBSTITUTE($AI179:$AI182,"S", "")))</f>
        <v>2</v>
      </c>
      <c r="BE179" s="294">
        <f>SUMPRODUCT(LEN($AI179:$AI182)-LEN(SUBSTITUTE($AI179:$AI182,"F", "")))</f>
        <v>0</v>
      </c>
      <c r="BF179" s="294">
        <f>SUMPRODUCT(LEN($AI179:$AI182)-LEN(SUBSTITUTE($AI179:$AI182,"G", "")))</f>
        <v>0</v>
      </c>
      <c r="BG179" s="297">
        <f>SUMPRODUCT(LEN($AI179:$AI182)-LEN(SUBSTITUTE($AI179:$AI182,"M", "")))</f>
        <v>0</v>
      </c>
    </row>
    <row r="180" spans="2:67" ht="28.15" customHeight="1" thickBot="1">
      <c r="B180" s="34"/>
      <c r="C180" s="266"/>
      <c r="D180" s="43"/>
      <c r="E180" s="103"/>
      <c r="F180" s="103"/>
      <c r="G180" s="102"/>
      <c r="H180" s="260"/>
      <c r="I180" s="270"/>
      <c r="J180" s="270"/>
      <c r="K180" s="270"/>
      <c r="L180" s="37">
        <v>2</v>
      </c>
      <c r="M180" s="36" t="s">
        <v>700</v>
      </c>
      <c r="N180" s="37">
        <v>6</v>
      </c>
      <c r="O180" s="217" t="s">
        <v>699</v>
      </c>
      <c r="P180" s="37">
        <v>10</v>
      </c>
      <c r="Q180" s="36" t="s">
        <v>643</v>
      </c>
      <c r="R180" s="37">
        <v>14</v>
      </c>
      <c r="S180" s="36" t="s">
        <v>422</v>
      </c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698</v>
      </c>
      <c r="AI180" s="24"/>
      <c r="AJ180" s="245"/>
      <c r="AK180" s="245"/>
      <c r="AL180" s="23"/>
      <c r="AM180" s="248"/>
      <c r="AN180" s="301"/>
      <c r="AO180" s="248"/>
      <c r="AP180" s="241"/>
      <c r="AQ180" s="238"/>
      <c r="AR180" s="235"/>
      <c r="AS180" s="241"/>
      <c r="AT180" s="238"/>
      <c r="AU180" s="235"/>
      <c r="AV180" s="241"/>
      <c r="AW180" s="238"/>
      <c r="AX180" s="235"/>
      <c r="AY180" s="241"/>
      <c r="AZ180" s="238"/>
      <c r="BA180" s="235"/>
      <c r="BB180" s="241"/>
      <c r="BC180" s="238"/>
      <c r="BD180" s="292"/>
      <c r="BE180" s="295"/>
      <c r="BF180" s="295"/>
      <c r="BG180" s="298"/>
    </row>
    <row r="181" spans="2:67" ht="28.15" customHeight="1">
      <c r="B181" s="34"/>
      <c r="C181" s="267"/>
      <c r="D181" s="33"/>
      <c r="E181" s="101"/>
      <c r="F181" s="101"/>
      <c r="G181" s="100"/>
      <c r="H181" s="257">
        <v>213</v>
      </c>
      <c r="I181" s="271"/>
      <c r="J181" s="271"/>
      <c r="K181" s="271"/>
      <c r="L181" s="27">
        <v>3</v>
      </c>
      <c r="M181" s="26" t="s">
        <v>634</v>
      </c>
      <c r="N181" s="27">
        <v>7</v>
      </c>
      <c r="O181" s="26" t="s">
        <v>697</v>
      </c>
      <c r="P181" s="27">
        <v>11</v>
      </c>
      <c r="Q181" s="26" t="s">
        <v>449</v>
      </c>
      <c r="R181" s="27">
        <v>15</v>
      </c>
      <c r="S181" s="26" t="s">
        <v>422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 t="s">
        <v>696</v>
      </c>
      <c r="AI181" s="24"/>
      <c r="AJ181" s="245"/>
      <c r="AK181" s="245"/>
      <c r="AL181" s="23"/>
      <c r="AM181" s="248"/>
      <c r="AN181" s="301"/>
      <c r="AO181" s="248"/>
      <c r="AP181" s="241"/>
      <c r="AQ181" s="238"/>
      <c r="AR181" s="235"/>
      <c r="AS181" s="241"/>
      <c r="AT181" s="238"/>
      <c r="AU181" s="235"/>
      <c r="AV181" s="241"/>
      <c r="AW181" s="238"/>
      <c r="AX181" s="235"/>
      <c r="AY181" s="241"/>
      <c r="AZ181" s="238"/>
      <c r="BA181" s="235"/>
      <c r="BB181" s="241"/>
      <c r="BC181" s="238"/>
      <c r="BD181" s="292"/>
      <c r="BE181" s="295"/>
      <c r="BF181" s="295"/>
      <c r="BG181" s="298"/>
    </row>
    <row r="182" spans="2:67" ht="28.15" customHeight="1" thickBot="1">
      <c r="B182" s="34"/>
      <c r="C182" s="273"/>
      <c r="D182" s="64"/>
      <c r="E182" s="107"/>
      <c r="F182" s="107"/>
      <c r="G182" s="106"/>
      <c r="H182" s="258"/>
      <c r="I182" s="274"/>
      <c r="J182" s="274"/>
      <c r="K182" s="274"/>
      <c r="L182" s="59">
        <v>4</v>
      </c>
      <c r="M182" s="58" t="s">
        <v>665</v>
      </c>
      <c r="N182" s="59">
        <v>8</v>
      </c>
      <c r="O182" s="58" t="s">
        <v>640</v>
      </c>
      <c r="P182" s="59">
        <v>12</v>
      </c>
      <c r="Q182" s="58" t="s">
        <v>469</v>
      </c>
      <c r="R182" s="59">
        <v>16</v>
      </c>
      <c r="S182" s="58" t="s">
        <v>417</v>
      </c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50"/>
      <c r="AK182" s="250"/>
      <c r="AL182" s="55"/>
      <c r="AM182" s="249"/>
      <c r="AN182" s="302"/>
      <c r="AO182" s="249"/>
      <c r="AP182" s="242"/>
      <c r="AQ182" s="239"/>
      <c r="AR182" s="236"/>
      <c r="AS182" s="242"/>
      <c r="AT182" s="239"/>
      <c r="AU182" s="236"/>
      <c r="AV182" s="242"/>
      <c r="AW182" s="239"/>
      <c r="AX182" s="236"/>
      <c r="AY182" s="242"/>
      <c r="AZ182" s="239"/>
      <c r="BA182" s="236"/>
      <c r="BB182" s="242"/>
      <c r="BC182" s="239"/>
      <c r="BD182" s="293"/>
      <c r="BE182" s="296"/>
      <c r="BF182" s="296"/>
      <c r="BG182" s="299"/>
    </row>
    <row r="183" spans="2:67" ht="28.15" hidden="1" customHeight="1">
      <c r="B183" s="34"/>
      <c r="C183" s="265">
        <v>2</v>
      </c>
      <c r="D183" s="54"/>
      <c r="E183" s="105"/>
      <c r="F183" s="105"/>
      <c r="G183" s="104"/>
      <c r="H183" s="259"/>
      <c r="I183" s="269"/>
      <c r="J183" s="269"/>
      <c r="K183" s="269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51"/>
      <c r="AK183" s="254"/>
      <c r="AL183" s="44"/>
      <c r="AM183" s="211"/>
      <c r="AN183" s="211"/>
      <c r="AO183" s="247">
        <f>SUMPRODUCT(LEN($M183:$AE186)-LEN(SUBSTITUTE($M183:$AE186,"A", "")))</f>
        <v>0</v>
      </c>
      <c r="AP183" s="240">
        <f>SUMPRODUCT(LEN($AH183:$AH186)-LEN(SUBSTITUTE($AH183:$AH186,"A", "")))</f>
        <v>0</v>
      </c>
      <c r="AQ183" s="237">
        <f>SUMPRODUCT(LEN($AG183:$AG186)-LEN(SUBSTITUTE($AG183:$AG186,"A", "")))</f>
        <v>0</v>
      </c>
      <c r="AR183" s="234">
        <f>SUMPRODUCT(LEN($M183:$AE186)-LEN(SUBSTITUTE($M183:$AE186,"S", "")))</f>
        <v>0</v>
      </c>
      <c r="AS183" s="240">
        <f>SUMPRODUCT(LEN($AH183:$AH186)-LEN(SUBSTITUTE($AH183:$AH186,"S", "")))</f>
        <v>0</v>
      </c>
      <c r="AT183" s="237">
        <f>SUMPRODUCT(LEN($AG183:$AG186)-LEN(SUBSTITUTE($AG183:$AG186,"S", "")))</f>
        <v>0</v>
      </c>
      <c r="AU183" s="234">
        <f>SUMPRODUCT(LEN($M183:$AE186)-LEN(SUBSTITUTE($M183:$AE186,"F", "")))</f>
        <v>0</v>
      </c>
      <c r="AV183" s="240">
        <f>SUMPRODUCT(LEN($AH183:$AH186)-LEN(SUBSTITUTE($AH183:$AH186,"F", "")))</f>
        <v>0</v>
      </c>
      <c r="AW183" s="237">
        <f>SUMPRODUCT(LEN($AG183:$AG186)-LEN(SUBSTITUTE($AG183:$AG186,"F", "")))</f>
        <v>0</v>
      </c>
      <c r="AX183" s="234">
        <f>SUMPRODUCT(LEN($M183:$AE186)-LEN(SUBSTITUTE($M183:$AE186,"G", "")))</f>
        <v>0</v>
      </c>
      <c r="AY183" s="240">
        <f>SUMPRODUCT(LEN($AH183:$AH186)-LEN(SUBSTITUTE($AH183:$AH186,"G", "")))</f>
        <v>0</v>
      </c>
      <c r="AZ183" s="237">
        <f>SUMPRODUCT(LEN($AG183:$AG186)-LEN(SUBSTITUTE($AG183:$AG186,"G", "")))</f>
        <v>0</v>
      </c>
      <c r="BA183" s="234">
        <f>SUMPRODUCT(LEN($M183:$AE186)-LEN(SUBSTITUTE($M183:$AE186,"M", "")))</f>
        <v>0</v>
      </c>
      <c r="BB183" s="240">
        <f>SUMPRODUCT(LEN($AH183:$AH186)-LEN(SUBSTITUTE($AH183:$AH186,"M", "")))</f>
        <v>0</v>
      </c>
      <c r="BC183" s="237">
        <f>SUMPRODUCT(LEN($AG183:$AG186)-LEN(SUBSTITUTE($AG183:$AG186,"M", "")))</f>
        <v>0</v>
      </c>
      <c r="BD183" s="291">
        <f>SUMPRODUCT(LEN($AI183:$AI186)-LEN(SUBSTITUTE($AI183:$AI186,"S", "")))</f>
        <v>0</v>
      </c>
      <c r="BE183" s="294">
        <f>SUMPRODUCT(LEN($AI183:$AI186)-LEN(SUBSTITUTE($AI183:$AI186,"F", "")))</f>
        <v>0</v>
      </c>
      <c r="BF183" s="294">
        <f>SUMPRODUCT(LEN($AI183:$AI186)-LEN(SUBSTITUTE($AI183:$AI186,"G", "")))</f>
        <v>0</v>
      </c>
      <c r="BG183" s="297">
        <f>SUMPRODUCT(LEN($AI183:$AI186)-LEN(SUBSTITUTE($AI183:$AI186,"M", "")))</f>
        <v>0</v>
      </c>
    </row>
    <row r="184" spans="2:67" ht="28.15" hidden="1" customHeight="1" thickBot="1">
      <c r="B184" s="34"/>
      <c r="C184" s="266"/>
      <c r="D184" s="43"/>
      <c r="E184" s="103"/>
      <c r="F184" s="103"/>
      <c r="G184" s="102"/>
      <c r="H184" s="260"/>
      <c r="I184" s="270"/>
      <c r="J184" s="270"/>
      <c r="K184" s="270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52"/>
      <c r="AK184" s="255"/>
      <c r="AL184" s="23"/>
      <c r="AM184" s="211"/>
      <c r="AN184" s="211"/>
      <c r="AO184" s="248"/>
      <c r="AP184" s="241"/>
      <c r="AQ184" s="238"/>
      <c r="AR184" s="235"/>
      <c r="AS184" s="241"/>
      <c r="AT184" s="238"/>
      <c r="AU184" s="235"/>
      <c r="AV184" s="241"/>
      <c r="AW184" s="238"/>
      <c r="AX184" s="235"/>
      <c r="AY184" s="241"/>
      <c r="AZ184" s="238"/>
      <c r="BA184" s="235"/>
      <c r="BB184" s="241"/>
      <c r="BC184" s="238"/>
      <c r="BD184" s="292"/>
      <c r="BE184" s="295"/>
      <c r="BF184" s="295"/>
      <c r="BG184" s="298"/>
    </row>
    <row r="185" spans="2:67" ht="28.15" hidden="1" customHeight="1">
      <c r="B185" s="34"/>
      <c r="C185" s="267"/>
      <c r="D185" s="33"/>
      <c r="E185" s="101"/>
      <c r="F185" s="101"/>
      <c r="G185" s="100"/>
      <c r="H185" s="257"/>
      <c r="I185" s="271"/>
      <c r="J185" s="271"/>
      <c r="K185" s="271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52"/>
      <c r="AK185" s="255"/>
      <c r="AL185" s="23"/>
      <c r="AM185" s="211"/>
      <c r="AN185" s="211"/>
      <c r="AO185" s="248"/>
      <c r="AP185" s="241"/>
      <c r="AQ185" s="238"/>
      <c r="AR185" s="235"/>
      <c r="AS185" s="241"/>
      <c r="AT185" s="238"/>
      <c r="AU185" s="235"/>
      <c r="AV185" s="241"/>
      <c r="AW185" s="238"/>
      <c r="AX185" s="235"/>
      <c r="AY185" s="241"/>
      <c r="AZ185" s="238"/>
      <c r="BA185" s="235"/>
      <c r="BB185" s="241"/>
      <c r="BC185" s="238"/>
      <c r="BD185" s="292"/>
      <c r="BE185" s="295"/>
      <c r="BF185" s="295"/>
      <c r="BG185" s="298"/>
    </row>
    <row r="186" spans="2:67" ht="28.15" hidden="1" customHeight="1" thickBot="1">
      <c r="B186" s="34"/>
      <c r="C186" s="273"/>
      <c r="D186" s="64"/>
      <c r="E186" s="107"/>
      <c r="F186" s="107"/>
      <c r="G186" s="106"/>
      <c r="H186" s="258"/>
      <c r="I186" s="274"/>
      <c r="J186" s="274"/>
      <c r="K186" s="274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53"/>
      <c r="AK186" s="256"/>
      <c r="AL186" s="55"/>
      <c r="AM186" s="211"/>
      <c r="AN186" s="211"/>
      <c r="AO186" s="249"/>
      <c r="AP186" s="242"/>
      <c r="AQ186" s="239"/>
      <c r="AR186" s="236"/>
      <c r="AS186" s="242"/>
      <c r="AT186" s="239"/>
      <c r="AU186" s="236"/>
      <c r="AV186" s="242"/>
      <c r="AW186" s="239"/>
      <c r="AX186" s="236"/>
      <c r="AY186" s="242"/>
      <c r="AZ186" s="239"/>
      <c r="BA186" s="236"/>
      <c r="BB186" s="242"/>
      <c r="BC186" s="239"/>
      <c r="BD186" s="293"/>
      <c r="BE186" s="296"/>
      <c r="BF186" s="296"/>
      <c r="BG186" s="299"/>
    </row>
    <row r="187" spans="2:67" ht="28.15" hidden="1" customHeight="1">
      <c r="B187" s="34"/>
      <c r="C187" s="265">
        <v>3</v>
      </c>
      <c r="D187" s="54"/>
      <c r="E187" s="105"/>
      <c r="F187" s="105"/>
      <c r="G187" s="104"/>
      <c r="H187" s="259"/>
      <c r="I187" s="269"/>
      <c r="J187" s="269"/>
      <c r="K187" s="269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44"/>
      <c r="AK187" s="244"/>
      <c r="AL187" s="44"/>
      <c r="AM187" s="211"/>
      <c r="AN187" s="211"/>
      <c r="AO187" s="247">
        <f>SUMPRODUCT(LEN($M187:$AE190)-LEN(SUBSTITUTE($M187:$AE190,"A", "")))</f>
        <v>0</v>
      </c>
      <c r="AP187" s="240">
        <f>SUMPRODUCT(LEN($AH187:$AH190)-LEN(SUBSTITUTE($AH187:$AH190,"A", "")))</f>
        <v>0</v>
      </c>
      <c r="AQ187" s="237">
        <f>SUMPRODUCT(LEN($AG187:$AG190)-LEN(SUBSTITUTE($AG187:$AG190,"A", "")))</f>
        <v>0</v>
      </c>
      <c r="AR187" s="234">
        <f>SUMPRODUCT(LEN($M187:$AE190)-LEN(SUBSTITUTE($M187:$AE190,"S", "")))</f>
        <v>0</v>
      </c>
      <c r="AS187" s="240">
        <f>SUMPRODUCT(LEN($AH187:$AH190)-LEN(SUBSTITUTE($AH187:$AH190,"S", "")))</f>
        <v>0</v>
      </c>
      <c r="AT187" s="237">
        <f>SUMPRODUCT(LEN($AG187:$AG190)-LEN(SUBSTITUTE($AG187:$AG190,"S", "")))</f>
        <v>0</v>
      </c>
      <c r="AU187" s="234">
        <f>SUMPRODUCT(LEN($M187:$AE190)-LEN(SUBSTITUTE($M187:$AE190,"F", "")))</f>
        <v>0</v>
      </c>
      <c r="AV187" s="240">
        <f>SUMPRODUCT(LEN($AH187:$AH190)-LEN(SUBSTITUTE($AH187:$AH190,"F", "")))</f>
        <v>0</v>
      </c>
      <c r="AW187" s="237">
        <f>SUMPRODUCT(LEN($AG187:$AG190)-LEN(SUBSTITUTE($AG187:$AG190,"F", "")))</f>
        <v>0</v>
      </c>
      <c r="AX187" s="234">
        <f>SUMPRODUCT(LEN($M187:$AE190)-LEN(SUBSTITUTE($M187:$AE190,"G", "")))</f>
        <v>0</v>
      </c>
      <c r="AY187" s="240">
        <f>SUMPRODUCT(LEN($AH187:$AH190)-LEN(SUBSTITUTE($AH187:$AH190,"G", "")))</f>
        <v>0</v>
      </c>
      <c r="AZ187" s="237">
        <f>SUMPRODUCT(LEN($AG187:$AG190)-LEN(SUBSTITUTE($AG187:$AG190,"G", "")))</f>
        <v>0</v>
      </c>
      <c r="BA187" s="234">
        <f>SUMPRODUCT(LEN($M187:$AE190)-LEN(SUBSTITUTE($M187:$AE190,"M", "")))</f>
        <v>0</v>
      </c>
      <c r="BB187" s="240">
        <f>SUMPRODUCT(LEN($AH187:$AH190)-LEN(SUBSTITUTE($AH187:$AH190,"M", "")))</f>
        <v>0</v>
      </c>
      <c r="BC187" s="237">
        <f>SUMPRODUCT(LEN($AG187:$AG190)-LEN(SUBSTITUTE($AG187:$AG190,"M", "")))</f>
        <v>0</v>
      </c>
      <c r="BD187" s="291">
        <f>SUMPRODUCT(LEN($AI187:$AI190)-LEN(SUBSTITUTE($AI187:$AI190,"S", "")))</f>
        <v>0</v>
      </c>
      <c r="BE187" s="294">
        <f>SUMPRODUCT(LEN($AI187:$AI190)-LEN(SUBSTITUTE($AI187:$AI190,"F", "")))</f>
        <v>0</v>
      </c>
      <c r="BF187" s="294">
        <f>SUMPRODUCT(LEN($AI187:$AI190)-LEN(SUBSTITUTE($AI187:$AI190,"G", "")))</f>
        <v>0</v>
      </c>
      <c r="BG187" s="297">
        <f>SUMPRODUCT(LEN($AI187:$AI190)-LEN(SUBSTITUTE($AI187:$AI190,"M", "")))</f>
        <v>0</v>
      </c>
    </row>
    <row r="188" spans="2:67" ht="28.15" hidden="1" customHeight="1" thickBot="1">
      <c r="B188" s="34"/>
      <c r="C188" s="266"/>
      <c r="D188" s="43"/>
      <c r="E188" s="103"/>
      <c r="F188" s="103"/>
      <c r="G188" s="102"/>
      <c r="H188" s="260"/>
      <c r="I188" s="270"/>
      <c r="J188" s="270"/>
      <c r="K188" s="270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45"/>
      <c r="AK188" s="245"/>
      <c r="AL188" s="23"/>
      <c r="AM188" s="211"/>
      <c r="AN188" s="211"/>
      <c r="AO188" s="248"/>
      <c r="AP188" s="241"/>
      <c r="AQ188" s="238"/>
      <c r="AR188" s="235"/>
      <c r="AS188" s="241"/>
      <c r="AT188" s="238"/>
      <c r="AU188" s="235"/>
      <c r="AV188" s="241"/>
      <c r="AW188" s="238"/>
      <c r="AX188" s="235"/>
      <c r="AY188" s="241"/>
      <c r="AZ188" s="238"/>
      <c r="BA188" s="235"/>
      <c r="BB188" s="241"/>
      <c r="BC188" s="238"/>
      <c r="BD188" s="292"/>
      <c r="BE188" s="295"/>
      <c r="BF188" s="295"/>
      <c r="BG188" s="298"/>
    </row>
    <row r="189" spans="2:67" ht="28.15" hidden="1" customHeight="1">
      <c r="B189" s="34"/>
      <c r="C189" s="267"/>
      <c r="D189" s="33"/>
      <c r="E189" s="101"/>
      <c r="F189" s="101"/>
      <c r="G189" s="100"/>
      <c r="H189" s="257"/>
      <c r="I189" s="271"/>
      <c r="J189" s="271"/>
      <c r="K189" s="271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45"/>
      <c r="AK189" s="245"/>
      <c r="AL189" s="23"/>
      <c r="AM189" s="211"/>
      <c r="AN189" s="211"/>
      <c r="AO189" s="248"/>
      <c r="AP189" s="241"/>
      <c r="AQ189" s="238"/>
      <c r="AR189" s="235"/>
      <c r="AS189" s="241"/>
      <c r="AT189" s="238"/>
      <c r="AU189" s="235"/>
      <c r="AV189" s="241"/>
      <c r="AW189" s="238"/>
      <c r="AX189" s="235"/>
      <c r="AY189" s="241"/>
      <c r="AZ189" s="238"/>
      <c r="BA189" s="235"/>
      <c r="BB189" s="241"/>
      <c r="BC189" s="238"/>
      <c r="BD189" s="292"/>
      <c r="BE189" s="295"/>
      <c r="BF189" s="295"/>
      <c r="BG189" s="298"/>
    </row>
    <row r="190" spans="2:67" ht="28.15" hidden="1" customHeight="1" thickBot="1">
      <c r="B190" s="22"/>
      <c r="C190" s="268"/>
      <c r="D190" s="21"/>
      <c r="E190" s="109"/>
      <c r="F190" s="109"/>
      <c r="G190" s="108"/>
      <c r="H190" s="258"/>
      <c r="I190" s="272"/>
      <c r="J190" s="272"/>
      <c r="K190" s="27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46"/>
      <c r="AK190" s="246"/>
      <c r="AL190" s="11"/>
      <c r="AM190" s="211"/>
      <c r="AN190" s="211"/>
      <c r="AO190" s="249"/>
      <c r="AP190" s="242"/>
      <c r="AQ190" s="239"/>
      <c r="AR190" s="236"/>
      <c r="AS190" s="242"/>
      <c r="AT190" s="239"/>
      <c r="AU190" s="236"/>
      <c r="AV190" s="242"/>
      <c r="AW190" s="239"/>
      <c r="AX190" s="236"/>
      <c r="AY190" s="242"/>
      <c r="AZ190" s="239"/>
      <c r="BA190" s="236"/>
      <c r="BB190" s="242"/>
      <c r="BC190" s="239"/>
      <c r="BD190" s="293"/>
      <c r="BE190" s="296"/>
      <c r="BF190" s="296"/>
      <c r="BG190" s="299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29" t="s">
        <v>287</v>
      </c>
      <c r="M191" s="278"/>
      <c r="N191" s="229" t="s">
        <v>286</v>
      </c>
      <c r="O191" s="278"/>
      <c r="P191" s="229" t="s">
        <v>286</v>
      </c>
      <c r="Q191" s="230"/>
      <c r="R191" s="229" t="s">
        <v>286</v>
      </c>
      <c r="S191" s="230"/>
      <c r="T191" s="229" t="s">
        <v>286</v>
      </c>
      <c r="U191" s="230"/>
      <c r="V191" s="229" t="s">
        <v>286</v>
      </c>
      <c r="W191" s="230"/>
      <c r="X191" s="229" t="s">
        <v>286</v>
      </c>
      <c r="Y191" s="278"/>
      <c r="Z191" s="229" t="s">
        <v>286</v>
      </c>
      <c r="AA191" s="230"/>
      <c r="AB191" s="229" t="s">
        <v>286</v>
      </c>
      <c r="AC191" s="230"/>
      <c r="AD191" s="229" t="s">
        <v>286</v>
      </c>
      <c r="AE191" s="230"/>
      <c r="AF191" s="243" t="s">
        <v>285</v>
      </c>
      <c r="AG191" s="230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205</v>
      </c>
      <c r="E192" s="275">
        <v>4610</v>
      </c>
      <c r="F192" s="276"/>
      <c r="G192" s="277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12</v>
      </c>
      <c r="AP192" s="70">
        <f t="shared" si="13"/>
        <v>9</v>
      </c>
      <c r="AQ192" s="69">
        <f t="shared" si="13"/>
        <v>0</v>
      </c>
      <c r="AR192" s="71">
        <f t="shared" si="13"/>
        <v>29</v>
      </c>
      <c r="AS192" s="70">
        <f t="shared" si="13"/>
        <v>23</v>
      </c>
      <c r="AT192" s="69">
        <f t="shared" si="13"/>
        <v>0</v>
      </c>
      <c r="AU192" s="71">
        <f t="shared" si="13"/>
        <v>5</v>
      </c>
      <c r="AV192" s="70">
        <f t="shared" si="13"/>
        <v>3</v>
      </c>
      <c r="AW192" s="69">
        <f t="shared" si="13"/>
        <v>0</v>
      </c>
      <c r="AX192" s="71">
        <f t="shared" si="13"/>
        <v>10</v>
      </c>
      <c r="AY192" s="70">
        <f t="shared" si="13"/>
        <v>1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21</v>
      </c>
      <c r="BL192" s="5">
        <f>SUM(AR192:AT192,BD192)</f>
        <v>52</v>
      </c>
      <c r="BM192" s="5">
        <f>SUM(AU192:AW192,BE192)</f>
        <v>8</v>
      </c>
      <c r="BN192" s="5">
        <f>SUM(AX192:AZ192,BF192)</f>
        <v>11</v>
      </c>
      <c r="BO192" s="5">
        <f>SUM(BA192:BC192,BG192)</f>
        <v>0</v>
      </c>
    </row>
    <row r="193" spans="2:67" ht="28.15" customHeight="1">
      <c r="B193" s="34"/>
      <c r="C193" s="265">
        <v>1</v>
      </c>
      <c r="D193" s="54"/>
      <c r="E193" s="105"/>
      <c r="F193" s="105"/>
      <c r="G193" s="104"/>
      <c r="H193" s="259" t="s">
        <v>329</v>
      </c>
      <c r="I193" s="269">
        <v>103</v>
      </c>
      <c r="J193" s="269">
        <v>21</v>
      </c>
      <c r="K193" s="269">
        <v>6</v>
      </c>
      <c r="L193" s="48">
        <v>1</v>
      </c>
      <c r="M193" s="47" t="s">
        <v>422</v>
      </c>
      <c r="N193" s="48">
        <v>5</v>
      </c>
      <c r="O193" s="47" t="s">
        <v>695</v>
      </c>
      <c r="P193" s="48">
        <v>9</v>
      </c>
      <c r="Q193" s="47" t="s">
        <v>694</v>
      </c>
      <c r="R193" s="48">
        <v>13</v>
      </c>
      <c r="S193" s="47" t="s">
        <v>418</v>
      </c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693</v>
      </c>
      <c r="AI193" s="45"/>
      <c r="AJ193" s="244">
        <v>5</v>
      </c>
      <c r="AK193" s="244"/>
      <c r="AL193" s="44"/>
      <c r="AM193" s="247">
        <f>SUMPRODUCT(LEN($M193:$AE196)-LEN(SUBSTITUTE($M193:$AE196,"/", "")))/2</f>
        <v>6</v>
      </c>
      <c r="AN193" s="300">
        <f>SUMPRODUCT(LEN($M193:$AE196)-LEN(SUBSTITUTE($M193:$AE196,"-", "")))</f>
        <v>2</v>
      </c>
      <c r="AO193" s="247">
        <f>SUMPRODUCT(LEN($M193:$AE196)-LEN(SUBSTITUTE($M193:$AE196,"A", "")))</f>
        <v>12</v>
      </c>
      <c r="AP193" s="240">
        <f>SUMPRODUCT(LEN($AH193:$AH196)-LEN(SUBSTITUTE($AH193:$AH196,"A", "")))</f>
        <v>9</v>
      </c>
      <c r="AQ193" s="237">
        <f>SUMPRODUCT(LEN($AG193:$AG196)-LEN(SUBSTITUTE($AG193:$AG196,"A", "")))</f>
        <v>0</v>
      </c>
      <c r="AR193" s="234">
        <f>SUMPRODUCT(LEN($M193:$AE196)-LEN(SUBSTITUTE($M193:$AE196,"S", "")))</f>
        <v>29</v>
      </c>
      <c r="AS193" s="240">
        <f>SUMPRODUCT(LEN($AH193:$AH196)-LEN(SUBSTITUTE($AH193:$AH196,"S", "")))</f>
        <v>23</v>
      </c>
      <c r="AT193" s="237">
        <f>SUMPRODUCT(LEN($AG193:$AG196)-LEN(SUBSTITUTE($AG193:$AG196,"S", "")))</f>
        <v>0</v>
      </c>
      <c r="AU193" s="234">
        <f>SUMPRODUCT(LEN($M193:$AE196)-LEN(SUBSTITUTE($M193:$AE196,"F", "")))</f>
        <v>5</v>
      </c>
      <c r="AV193" s="240">
        <f>SUMPRODUCT(LEN($AH193:$AH196)-LEN(SUBSTITUTE($AH193:$AH196,"F", "")))</f>
        <v>3</v>
      </c>
      <c r="AW193" s="237">
        <f>SUMPRODUCT(LEN($AG193:$AG196)-LEN(SUBSTITUTE($AG193:$AG196,"F", "")))</f>
        <v>0</v>
      </c>
      <c r="AX193" s="234">
        <f>SUMPRODUCT(LEN($M193:$AE196)-LEN(SUBSTITUTE($M193:$AE196,"G", "")))</f>
        <v>10</v>
      </c>
      <c r="AY193" s="240">
        <f>SUMPRODUCT(LEN($AH193:$AH196)-LEN(SUBSTITUTE($AH193:$AH196,"G", "")))</f>
        <v>1</v>
      </c>
      <c r="AZ193" s="237">
        <f>SUMPRODUCT(LEN($AG193:$AG196)-LEN(SUBSTITUTE($AG193:$AG196,"G", "")))</f>
        <v>0</v>
      </c>
      <c r="BA193" s="234">
        <f>SUMPRODUCT(LEN($M193:$AE196)-LEN(SUBSTITUTE($M193:$AE196,"M", "")))</f>
        <v>0</v>
      </c>
      <c r="BB193" s="240">
        <f>SUMPRODUCT(LEN($AH193:$AH196)-LEN(SUBSTITUTE($AH193:$AH196,"M", "")))</f>
        <v>0</v>
      </c>
      <c r="BC193" s="237">
        <f>SUMPRODUCT(LEN($AG193:$AG196)-LEN(SUBSTITUTE($AG193:$AG196,"M", "")))</f>
        <v>0</v>
      </c>
      <c r="BD193" s="291">
        <f>SUMPRODUCT(LEN($AI193:$AI196)-LEN(SUBSTITUTE($AI193:$AI196,"S", "")))</f>
        <v>0</v>
      </c>
      <c r="BE193" s="294">
        <f>SUMPRODUCT(LEN($AI193:$AI196)-LEN(SUBSTITUTE($AI193:$AI196,"F", "")))</f>
        <v>0</v>
      </c>
      <c r="BF193" s="294">
        <f>SUMPRODUCT(LEN($AI193:$AI196)-LEN(SUBSTITUTE($AI193:$AI196,"G", "")))</f>
        <v>0</v>
      </c>
      <c r="BG193" s="297">
        <f>SUMPRODUCT(LEN($AI193:$AI196)-LEN(SUBSTITUTE($AI193:$AI196,"M", "")))</f>
        <v>0</v>
      </c>
    </row>
    <row r="194" spans="2:67" ht="28.15" customHeight="1" thickBot="1">
      <c r="B194" s="34"/>
      <c r="C194" s="266"/>
      <c r="D194" s="43"/>
      <c r="E194" s="103"/>
      <c r="F194" s="103"/>
      <c r="G194" s="102"/>
      <c r="H194" s="260"/>
      <c r="I194" s="270"/>
      <c r="J194" s="270"/>
      <c r="K194" s="270"/>
      <c r="L194" s="37">
        <v>2</v>
      </c>
      <c r="M194" s="36" t="s">
        <v>692</v>
      </c>
      <c r="N194" s="37">
        <v>6</v>
      </c>
      <c r="O194" s="36" t="s">
        <v>446</v>
      </c>
      <c r="P194" s="37">
        <v>10</v>
      </c>
      <c r="Q194" s="36" t="s">
        <v>480</v>
      </c>
      <c r="R194" s="37">
        <v>14</v>
      </c>
      <c r="S194" s="36" t="s">
        <v>417</v>
      </c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691</v>
      </c>
      <c r="AI194" s="24"/>
      <c r="AJ194" s="245"/>
      <c r="AK194" s="245"/>
      <c r="AL194" s="23"/>
      <c r="AM194" s="248"/>
      <c r="AN194" s="301"/>
      <c r="AO194" s="248"/>
      <c r="AP194" s="241"/>
      <c r="AQ194" s="238"/>
      <c r="AR194" s="235"/>
      <c r="AS194" s="241"/>
      <c r="AT194" s="238"/>
      <c r="AU194" s="235"/>
      <c r="AV194" s="241"/>
      <c r="AW194" s="238"/>
      <c r="AX194" s="235"/>
      <c r="AY194" s="241"/>
      <c r="AZ194" s="238"/>
      <c r="BA194" s="235"/>
      <c r="BB194" s="241"/>
      <c r="BC194" s="238"/>
      <c r="BD194" s="292"/>
      <c r="BE194" s="295"/>
      <c r="BF194" s="295"/>
      <c r="BG194" s="298"/>
    </row>
    <row r="195" spans="2:67" ht="28.15" customHeight="1">
      <c r="B195" s="34"/>
      <c r="C195" s="267"/>
      <c r="D195" s="33"/>
      <c r="E195" s="101"/>
      <c r="F195" s="101"/>
      <c r="G195" s="100"/>
      <c r="H195" s="257">
        <v>213</v>
      </c>
      <c r="I195" s="271"/>
      <c r="J195" s="271"/>
      <c r="K195" s="271"/>
      <c r="L195" s="27">
        <v>3</v>
      </c>
      <c r="M195" s="26" t="s">
        <v>690</v>
      </c>
      <c r="N195" s="27">
        <v>7</v>
      </c>
      <c r="O195" s="26" t="s">
        <v>685</v>
      </c>
      <c r="P195" s="27">
        <v>11</v>
      </c>
      <c r="Q195" s="26" t="s">
        <v>427</v>
      </c>
      <c r="R195" s="27">
        <v>15</v>
      </c>
      <c r="S195" s="26" t="s">
        <v>417</v>
      </c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 t="s">
        <v>689</v>
      </c>
      <c r="AI195" s="24"/>
      <c r="AJ195" s="245"/>
      <c r="AK195" s="245"/>
      <c r="AL195" s="23"/>
      <c r="AM195" s="248"/>
      <c r="AN195" s="301"/>
      <c r="AO195" s="248"/>
      <c r="AP195" s="241"/>
      <c r="AQ195" s="238"/>
      <c r="AR195" s="235"/>
      <c r="AS195" s="241"/>
      <c r="AT195" s="238"/>
      <c r="AU195" s="235"/>
      <c r="AV195" s="241"/>
      <c r="AW195" s="238"/>
      <c r="AX195" s="235"/>
      <c r="AY195" s="241"/>
      <c r="AZ195" s="238"/>
      <c r="BA195" s="235"/>
      <c r="BB195" s="241"/>
      <c r="BC195" s="238"/>
      <c r="BD195" s="292"/>
      <c r="BE195" s="295"/>
      <c r="BF195" s="295"/>
      <c r="BG195" s="298"/>
    </row>
    <row r="196" spans="2:67" ht="28.15" customHeight="1" thickBot="1">
      <c r="B196" s="34"/>
      <c r="C196" s="273"/>
      <c r="D196" s="64"/>
      <c r="E196" s="107"/>
      <c r="F196" s="107"/>
      <c r="G196" s="106"/>
      <c r="H196" s="258"/>
      <c r="I196" s="274"/>
      <c r="J196" s="274"/>
      <c r="K196" s="274"/>
      <c r="L196" s="59">
        <v>4</v>
      </c>
      <c r="M196" s="215" t="s">
        <v>688</v>
      </c>
      <c r="N196" s="59">
        <v>8</v>
      </c>
      <c r="O196" s="58" t="s">
        <v>687</v>
      </c>
      <c r="P196" s="59">
        <v>12</v>
      </c>
      <c r="Q196" s="58" t="s">
        <v>417</v>
      </c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50"/>
      <c r="AK196" s="250"/>
      <c r="AL196" s="55"/>
      <c r="AM196" s="249"/>
      <c r="AN196" s="302"/>
      <c r="AO196" s="249"/>
      <c r="AP196" s="242"/>
      <c r="AQ196" s="239"/>
      <c r="AR196" s="236"/>
      <c r="AS196" s="242"/>
      <c r="AT196" s="239"/>
      <c r="AU196" s="236"/>
      <c r="AV196" s="242"/>
      <c r="AW196" s="239"/>
      <c r="AX196" s="236"/>
      <c r="AY196" s="242"/>
      <c r="AZ196" s="239"/>
      <c r="BA196" s="236"/>
      <c r="BB196" s="242"/>
      <c r="BC196" s="239"/>
      <c r="BD196" s="293"/>
      <c r="BE196" s="296"/>
      <c r="BF196" s="296"/>
      <c r="BG196" s="299"/>
    </row>
    <row r="197" spans="2:67" ht="28.15" hidden="1" customHeight="1">
      <c r="B197" s="34"/>
      <c r="C197" s="265">
        <v>2</v>
      </c>
      <c r="D197" s="54"/>
      <c r="E197" s="105"/>
      <c r="F197" s="105"/>
      <c r="G197" s="104"/>
      <c r="H197" s="259"/>
      <c r="I197" s="269"/>
      <c r="J197" s="269"/>
      <c r="K197" s="269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51"/>
      <c r="AK197" s="254"/>
      <c r="AL197" s="44"/>
      <c r="AM197" s="211"/>
      <c r="AN197" s="211"/>
      <c r="AO197" s="247">
        <f>SUMPRODUCT(LEN($M197:$AE200)-LEN(SUBSTITUTE($M197:$AE200,"A", "")))</f>
        <v>0</v>
      </c>
      <c r="AP197" s="240">
        <f>SUMPRODUCT(LEN($AH197:$AH200)-LEN(SUBSTITUTE($AH197:$AH200,"A", "")))</f>
        <v>0</v>
      </c>
      <c r="AQ197" s="237">
        <f>SUMPRODUCT(LEN($AG197:$AG200)-LEN(SUBSTITUTE($AG197:$AG200,"A", "")))</f>
        <v>0</v>
      </c>
      <c r="AR197" s="234">
        <f>SUMPRODUCT(LEN($M197:$AE200)-LEN(SUBSTITUTE($M197:$AE200,"S", "")))</f>
        <v>0</v>
      </c>
      <c r="AS197" s="240">
        <f>SUMPRODUCT(LEN($AH197:$AH200)-LEN(SUBSTITUTE($AH197:$AH200,"S", "")))</f>
        <v>0</v>
      </c>
      <c r="AT197" s="237">
        <f>SUMPRODUCT(LEN($AG197:$AG200)-LEN(SUBSTITUTE($AG197:$AG200,"S", "")))</f>
        <v>0</v>
      </c>
      <c r="AU197" s="234">
        <f>SUMPRODUCT(LEN($M197:$AE200)-LEN(SUBSTITUTE($M197:$AE200,"F", "")))</f>
        <v>0</v>
      </c>
      <c r="AV197" s="240">
        <f>SUMPRODUCT(LEN($AH197:$AH200)-LEN(SUBSTITUTE($AH197:$AH200,"F", "")))</f>
        <v>0</v>
      </c>
      <c r="AW197" s="237">
        <f>SUMPRODUCT(LEN($AG197:$AG200)-LEN(SUBSTITUTE($AG197:$AG200,"F", "")))</f>
        <v>0</v>
      </c>
      <c r="AX197" s="234">
        <f>SUMPRODUCT(LEN($M197:$AE200)-LEN(SUBSTITUTE($M197:$AE200,"G", "")))</f>
        <v>0</v>
      </c>
      <c r="AY197" s="240">
        <f>SUMPRODUCT(LEN($AH197:$AH200)-LEN(SUBSTITUTE($AH197:$AH200,"G", "")))</f>
        <v>0</v>
      </c>
      <c r="AZ197" s="237">
        <f>SUMPRODUCT(LEN($AG197:$AG200)-LEN(SUBSTITUTE($AG197:$AG200,"G", "")))</f>
        <v>0</v>
      </c>
      <c r="BA197" s="234">
        <f>SUMPRODUCT(LEN($M197:$AE200)-LEN(SUBSTITUTE($M197:$AE200,"M", "")))</f>
        <v>0</v>
      </c>
      <c r="BB197" s="240">
        <f>SUMPRODUCT(LEN($AH197:$AH200)-LEN(SUBSTITUTE($AH197:$AH200,"M", "")))</f>
        <v>0</v>
      </c>
      <c r="BC197" s="237">
        <f>SUMPRODUCT(LEN($AG197:$AG200)-LEN(SUBSTITUTE($AG197:$AG200,"M", "")))</f>
        <v>0</v>
      </c>
      <c r="BD197" s="291">
        <f>SUMPRODUCT(LEN($AI197:$AI200)-LEN(SUBSTITUTE($AI197:$AI200,"S", "")))</f>
        <v>0</v>
      </c>
      <c r="BE197" s="294">
        <f>SUMPRODUCT(LEN($AI197:$AI200)-LEN(SUBSTITUTE($AI197:$AI200,"F", "")))</f>
        <v>0</v>
      </c>
      <c r="BF197" s="294">
        <f>SUMPRODUCT(LEN($AI197:$AI200)-LEN(SUBSTITUTE($AI197:$AI200,"G", "")))</f>
        <v>0</v>
      </c>
      <c r="BG197" s="297">
        <f>SUMPRODUCT(LEN($AI197:$AI200)-LEN(SUBSTITUTE($AI197:$AI200,"M", "")))</f>
        <v>0</v>
      </c>
    </row>
    <row r="198" spans="2:67" ht="28.15" hidden="1" customHeight="1" thickBot="1">
      <c r="B198" s="34"/>
      <c r="C198" s="266"/>
      <c r="D198" s="43"/>
      <c r="E198" s="103"/>
      <c r="F198" s="103"/>
      <c r="G198" s="102"/>
      <c r="H198" s="260"/>
      <c r="I198" s="270"/>
      <c r="J198" s="270"/>
      <c r="K198" s="270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52"/>
      <c r="AK198" s="255"/>
      <c r="AL198" s="23"/>
      <c r="AM198" s="211"/>
      <c r="AN198" s="211"/>
      <c r="AO198" s="248"/>
      <c r="AP198" s="241"/>
      <c r="AQ198" s="238"/>
      <c r="AR198" s="235"/>
      <c r="AS198" s="241"/>
      <c r="AT198" s="238"/>
      <c r="AU198" s="235"/>
      <c r="AV198" s="241"/>
      <c r="AW198" s="238"/>
      <c r="AX198" s="235"/>
      <c r="AY198" s="241"/>
      <c r="AZ198" s="238"/>
      <c r="BA198" s="235"/>
      <c r="BB198" s="241"/>
      <c r="BC198" s="238"/>
      <c r="BD198" s="292"/>
      <c r="BE198" s="295"/>
      <c r="BF198" s="295"/>
      <c r="BG198" s="298"/>
    </row>
    <row r="199" spans="2:67" ht="28.15" hidden="1" customHeight="1">
      <c r="B199" s="34"/>
      <c r="C199" s="267"/>
      <c r="D199" s="33"/>
      <c r="E199" s="101"/>
      <c r="F199" s="101"/>
      <c r="G199" s="100"/>
      <c r="H199" s="257"/>
      <c r="I199" s="271"/>
      <c r="J199" s="271"/>
      <c r="K199" s="271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52"/>
      <c r="AK199" s="255"/>
      <c r="AL199" s="23"/>
      <c r="AM199" s="211"/>
      <c r="AN199" s="211"/>
      <c r="AO199" s="248"/>
      <c r="AP199" s="241"/>
      <c r="AQ199" s="238"/>
      <c r="AR199" s="235"/>
      <c r="AS199" s="241"/>
      <c r="AT199" s="238"/>
      <c r="AU199" s="235"/>
      <c r="AV199" s="241"/>
      <c r="AW199" s="238"/>
      <c r="AX199" s="235"/>
      <c r="AY199" s="241"/>
      <c r="AZ199" s="238"/>
      <c r="BA199" s="235"/>
      <c r="BB199" s="241"/>
      <c r="BC199" s="238"/>
      <c r="BD199" s="292"/>
      <c r="BE199" s="295"/>
      <c r="BF199" s="295"/>
      <c r="BG199" s="298"/>
    </row>
    <row r="200" spans="2:67" ht="28.15" hidden="1" customHeight="1" thickBot="1">
      <c r="B200" s="34"/>
      <c r="C200" s="273"/>
      <c r="D200" s="64"/>
      <c r="E200" s="107"/>
      <c r="F200" s="107"/>
      <c r="G200" s="106"/>
      <c r="H200" s="258"/>
      <c r="I200" s="274"/>
      <c r="J200" s="274"/>
      <c r="K200" s="274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53"/>
      <c r="AK200" s="256"/>
      <c r="AL200" s="55"/>
      <c r="AM200" s="211"/>
      <c r="AN200" s="211"/>
      <c r="AO200" s="249"/>
      <c r="AP200" s="242"/>
      <c r="AQ200" s="239"/>
      <c r="AR200" s="236"/>
      <c r="AS200" s="242"/>
      <c r="AT200" s="239"/>
      <c r="AU200" s="236"/>
      <c r="AV200" s="242"/>
      <c r="AW200" s="239"/>
      <c r="AX200" s="236"/>
      <c r="AY200" s="242"/>
      <c r="AZ200" s="239"/>
      <c r="BA200" s="236"/>
      <c r="BB200" s="242"/>
      <c r="BC200" s="239"/>
      <c r="BD200" s="293"/>
      <c r="BE200" s="296"/>
      <c r="BF200" s="296"/>
      <c r="BG200" s="299"/>
    </row>
    <row r="201" spans="2:67" ht="28.15" hidden="1" customHeight="1">
      <c r="B201" s="34"/>
      <c r="C201" s="265">
        <v>3</v>
      </c>
      <c r="D201" s="54"/>
      <c r="E201" s="105"/>
      <c r="F201" s="105"/>
      <c r="G201" s="104"/>
      <c r="H201" s="259"/>
      <c r="I201" s="269"/>
      <c r="J201" s="269"/>
      <c r="K201" s="269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44"/>
      <c r="AK201" s="244"/>
      <c r="AL201" s="44"/>
      <c r="AM201" s="211"/>
      <c r="AN201" s="211"/>
      <c r="AO201" s="247">
        <f>SUMPRODUCT(LEN($M201:$AE204)-LEN(SUBSTITUTE($M201:$AE204,"A", "")))</f>
        <v>0</v>
      </c>
      <c r="AP201" s="240">
        <f>SUMPRODUCT(LEN($AH201:$AH204)-LEN(SUBSTITUTE($AH201:$AH204,"A", "")))</f>
        <v>0</v>
      </c>
      <c r="AQ201" s="237">
        <f>SUMPRODUCT(LEN($AG201:$AG204)-LEN(SUBSTITUTE($AG201:$AG204,"A", "")))</f>
        <v>0</v>
      </c>
      <c r="AR201" s="234">
        <f>SUMPRODUCT(LEN($M201:$AE204)-LEN(SUBSTITUTE($M201:$AE204,"S", "")))</f>
        <v>0</v>
      </c>
      <c r="AS201" s="240">
        <f>SUMPRODUCT(LEN($AH201:$AH204)-LEN(SUBSTITUTE($AH201:$AH204,"S", "")))</f>
        <v>0</v>
      </c>
      <c r="AT201" s="237">
        <f>SUMPRODUCT(LEN($AG201:$AG204)-LEN(SUBSTITUTE($AG201:$AG204,"S", "")))</f>
        <v>0</v>
      </c>
      <c r="AU201" s="234">
        <f>SUMPRODUCT(LEN($M201:$AE204)-LEN(SUBSTITUTE($M201:$AE204,"F", "")))</f>
        <v>0</v>
      </c>
      <c r="AV201" s="240">
        <f>SUMPRODUCT(LEN($AH201:$AH204)-LEN(SUBSTITUTE($AH201:$AH204,"F", "")))</f>
        <v>0</v>
      </c>
      <c r="AW201" s="237">
        <f>SUMPRODUCT(LEN($AG201:$AG204)-LEN(SUBSTITUTE($AG201:$AG204,"F", "")))</f>
        <v>0</v>
      </c>
      <c r="AX201" s="234">
        <f>SUMPRODUCT(LEN($M201:$AE204)-LEN(SUBSTITUTE($M201:$AE204,"G", "")))</f>
        <v>0</v>
      </c>
      <c r="AY201" s="240">
        <f>SUMPRODUCT(LEN($AH201:$AH204)-LEN(SUBSTITUTE($AH201:$AH204,"G", "")))</f>
        <v>0</v>
      </c>
      <c r="AZ201" s="237">
        <f>SUMPRODUCT(LEN($AG201:$AG204)-LEN(SUBSTITUTE($AG201:$AG204,"G", "")))</f>
        <v>0</v>
      </c>
      <c r="BA201" s="234">
        <f>SUMPRODUCT(LEN($M201:$AE204)-LEN(SUBSTITUTE($M201:$AE204,"M", "")))</f>
        <v>0</v>
      </c>
      <c r="BB201" s="240">
        <f>SUMPRODUCT(LEN($AH201:$AH204)-LEN(SUBSTITUTE($AH201:$AH204,"M", "")))</f>
        <v>0</v>
      </c>
      <c r="BC201" s="237">
        <f>SUMPRODUCT(LEN($AG201:$AG204)-LEN(SUBSTITUTE($AG201:$AG204,"M", "")))</f>
        <v>0</v>
      </c>
      <c r="BD201" s="291">
        <f>SUMPRODUCT(LEN($AI201:$AI204)-LEN(SUBSTITUTE($AI201:$AI204,"S", "")))</f>
        <v>0</v>
      </c>
      <c r="BE201" s="294">
        <f>SUMPRODUCT(LEN($AI201:$AI204)-LEN(SUBSTITUTE($AI201:$AI204,"F", "")))</f>
        <v>0</v>
      </c>
      <c r="BF201" s="294">
        <f>SUMPRODUCT(LEN($AI201:$AI204)-LEN(SUBSTITUTE($AI201:$AI204,"G", "")))</f>
        <v>0</v>
      </c>
      <c r="BG201" s="297">
        <f>SUMPRODUCT(LEN($AI201:$AI204)-LEN(SUBSTITUTE($AI201:$AI204,"M", "")))</f>
        <v>0</v>
      </c>
    </row>
    <row r="202" spans="2:67" ht="28.15" hidden="1" customHeight="1" thickBot="1">
      <c r="B202" s="34"/>
      <c r="C202" s="266"/>
      <c r="D202" s="43"/>
      <c r="E202" s="103"/>
      <c r="F202" s="103"/>
      <c r="G202" s="102"/>
      <c r="H202" s="260"/>
      <c r="I202" s="270"/>
      <c r="J202" s="270"/>
      <c r="K202" s="270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45"/>
      <c r="AK202" s="245"/>
      <c r="AL202" s="23"/>
      <c r="AM202" s="211"/>
      <c r="AN202" s="211"/>
      <c r="AO202" s="248"/>
      <c r="AP202" s="241"/>
      <c r="AQ202" s="238"/>
      <c r="AR202" s="235"/>
      <c r="AS202" s="241"/>
      <c r="AT202" s="238"/>
      <c r="AU202" s="235"/>
      <c r="AV202" s="241"/>
      <c r="AW202" s="238"/>
      <c r="AX202" s="235"/>
      <c r="AY202" s="241"/>
      <c r="AZ202" s="238"/>
      <c r="BA202" s="235"/>
      <c r="BB202" s="241"/>
      <c r="BC202" s="238"/>
      <c r="BD202" s="292"/>
      <c r="BE202" s="295"/>
      <c r="BF202" s="295"/>
      <c r="BG202" s="298"/>
    </row>
    <row r="203" spans="2:67" ht="28.15" hidden="1" customHeight="1">
      <c r="B203" s="34"/>
      <c r="C203" s="267"/>
      <c r="D203" s="33"/>
      <c r="E203" s="101"/>
      <c r="F203" s="101"/>
      <c r="G203" s="100"/>
      <c r="H203" s="257"/>
      <c r="I203" s="271"/>
      <c r="J203" s="271"/>
      <c r="K203" s="271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45"/>
      <c r="AK203" s="245"/>
      <c r="AL203" s="23"/>
      <c r="AM203" s="211"/>
      <c r="AN203" s="211"/>
      <c r="AO203" s="248"/>
      <c r="AP203" s="241"/>
      <c r="AQ203" s="238"/>
      <c r="AR203" s="235"/>
      <c r="AS203" s="241"/>
      <c r="AT203" s="238"/>
      <c r="AU203" s="235"/>
      <c r="AV203" s="241"/>
      <c r="AW203" s="238"/>
      <c r="AX203" s="235"/>
      <c r="AY203" s="241"/>
      <c r="AZ203" s="238"/>
      <c r="BA203" s="235"/>
      <c r="BB203" s="241"/>
      <c r="BC203" s="238"/>
      <c r="BD203" s="292"/>
      <c r="BE203" s="295"/>
      <c r="BF203" s="295"/>
      <c r="BG203" s="298"/>
    </row>
    <row r="204" spans="2:67" ht="28.15" hidden="1" customHeight="1" thickBot="1">
      <c r="B204" s="22"/>
      <c r="C204" s="268"/>
      <c r="D204" s="21"/>
      <c r="E204" s="20"/>
      <c r="F204" s="20"/>
      <c r="G204" s="19"/>
      <c r="H204" s="258"/>
      <c r="I204" s="272"/>
      <c r="J204" s="272"/>
      <c r="K204" s="27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46"/>
      <c r="AK204" s="246"/>
      <c r="AL204" s="11"/>
      <c r="AM204" s="211"/>
      <c r="AN204" s="211"/>
      <c r="AO204" s="249"/>
      <c r="AP204" s="242"/>
      <c r="AQ204" s="239"/>
      <c r="AR204" s="236"/>
      <c r="AS204" s="242"/>
      <c r="AT204" s="239"/>
      <c r="AU204" s="236"/>
      <c r="AV204" s="242"/>
      <c r="AW204" s="239"/>
      <c r="AX204" s="236"/>
      <c r="AY204" s="242"/>
      <c r="AZ204" s="239"/>
      <c r="BA204" s="236"/>
      <c r="BB204" s="242"/>
      <c r="BC204" s="239"/>
      <c r="BD204" s="293"/>
      <c r="BE204" s="296"/>
      <c r="BF204" s="296"/>
      <c r="BG204" s="299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29" t="s">
        <v>287</v>
      </c>
      <c r="M205" s="278"/>
      <c r="N205" s="229" t="s">
        <v>286</v>
      </c>
      <c r="O205" s="278"/>
      <c r="P205" s="229" t="s">
        <v>286</v>
      </c>
      <c r="Q205" s="230"/>
      <c r="R205" s="229" t="s">
        <v>286</v>
      </c>
      <c r="S205" s="230"/>
      <c r="T205" s="229" t="s">
        <v>286</v>
      </c>
      <c r="U205" s="230"/>
      <c r="V205" s="229" t="s">
        <v>286</v>
      </c>
      <c r="W205" s="230"/>
      <c r="X205" s="229" t="s">
        <v>286</v>
      </c>
      <c r="Y205" s="278"/>
      <c r="Z205" s="229" t="s">
        <v>286</v>
      </c>
      <c r="AA205" s="230"/>
      <c r="AB205" s="229" t="s">
        <v>286</v>
      </c>
      <c r="AC205" s="230"/>
      <c r="AD205" s="229" t="s">
        <v>286</v>
      </c>
      <c r="AE205" s="230"/>
      <c r="AF205" s="243" t="s">
        <v>285</v>
      </c>
      <c r="AG205" s="230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205</v>
      </c>
      <c r="E206" s="275">
        <v>3433.02</v>
      </c>
      <c r="F206" s="276"/>
      <c r="G206" s="277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34</v>
      </c>
      <c r="AP206" s="70">
        <f t="shared" si="14"/>
        <v>0</v>
      </c>
      <c r="AQ206" s="69">
        <f t="shared" si="14"/>
        <v>1</v>
      </c>
      <c r="AR206" s="71">
        <f t="shared" si="14"/>
        <v>15</v>
      </c>
      <c r="AS206" s="70">
        <f t="shared" si="14"/>
        <v>0</v>
      </c>
      <c r="AT206" s="69">
        <f t="shared" si="14"/>
        <v>0</v>
      </c>
      <c r="AU206" s="71">
        <f t="shared" si="14"/>
        <v>1</v>
      </c>
      <c r="AV206" s="70">
        <f t="shared" si="14"/>
        <v>0</v>
      </c>
      <c r="AW206" s="69">
        <f t="shared" si="14"/>
        <v>0</v>
      </c>
      <c r="AX206" s="71">
        <f t="shared" si="14"/>
        <v>13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35</v>
      </c>
      <c r="BL206" s="5">
        <f>SUM(AR206:AT206,BD206)</f>
        <v>15</v>
      </c>
      <c r="BM206" s="5">
        <f>SUM(AU206:AW206,BE206)</f>
        <v>1</v>
      </c>
      <c r="BN206" s="5">
        <f>SUM(AX206:AZ206,BF206)</f>
        <v>13</v>
      </c>
      <c r="BO206" s="5">
        <f>SUM(BA206:BC206,BG206)</f>
        <v>0</v>
      </c>
    </row>
    <row r="207" spans="2:67" ht="28.15" customHeight="1">
      <c r="B207" s="34"/>
      <c r="C207" s="265">
        <v>1</v>
      </c>
      <c r="D207" s="54"/>
      <c r="E207" s="53"/>
      <c r="F207" s="53"/>
      <c r="G207" s="52"/>
      <c r="H207" s="259" t="s">
        <v>329</v>
      </c>
      <c r="I207" s="269">
        <v>100</v>
      </c>
      <c r="J207" s="269">
        <v>23</v>
      </c>
      <c r="K207" s="269">
        <v>5</v>
      </c>
      <c r="L207" s="48">
        <v>1</v>
      </c>
      <c r="M207" s="47" t="s">
        <v>624</v>
      </c>
      <c r="N207" s="48">
        <v>5</v>
      </c>
      <c r="O207" s="47" t="s">
        <v>686</v>
      </c>
      <c r="P207" s="48">
        <v>9</v>
      </c>
      <c r="Q207" s="47" t="s">
        <v>685</v>
      </c>
      <c r="R207" s="48">
        <v>13</v>
      </c>
      <c r="S207" s="47" t="s">
        <v>504</v>
      </c>
      <c r="T207" s="48">
        <v>17</v>
      </c>
      <c r="U207" s="47" t="s">
        <v>417</v>
      </c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13</v>
      </c>
      <c r="AG207" s="47" t="s">
        <v>422</v>
      </c>
      <c r="AH207" s="46"/>
      <c r="AI207" s="45"/>
      <c r="AJ207" s="244">
        <v>4</v>
      </c>
      <c r="AK207" s="244"/>
      <c r="AL207" s="44"/>
      <c r="AM207" s="247">
        <f>SUMPRODUCT(LEN($M207:$AE210)-LEN(SUBSTITUTE($M207:$AE210,"/", "")))/2</f>
        <v>0</v>
      </c>
      <c r="AN207" s="300">
        <f>SUMPRODUCT(LEN($M207:$AE210)-LEN(SUBSTITUTE($M207:$AE210,"-", "")))</f>
        <v>0</v>
      </c>
      <c r="AO207" s="247">
        <f>SUMPRODUCT(LEN($M207:$AE210)-LEN(SUBSTITUTE($M207:$AE210,"A", "")))</f>
        <v>34</v>
      </c>
      <c r="AP207" s="240">
        <f>SUMPRODUCT(LEN($AH207:$AH210)-LEN(SUBSTITUTE($AH207:$AH210,"A", "")))</f>
        <v>0</v>
      </c>
      <c r="AQ207" s="237">
        <f>SUMPRODUCT(LEN($AG207:$AG210)-LEN(SUBSTITUTE($AG207:$AG210,"A", "")))</f>
        <v>1</v>
      </c>
      <c r="AR207" s="234">
        <f>SUMPRODUCT(LEN($M207:$AE210)-LEN(SUBSTITUTE($M207:$AE210,"S", "")))</f>
        <v>15</v>
      </c>
      <c r="AS207" s="240">
        <f>SUMPRODUCT(LEN($AH207:$AH210)-LEN(SUBSTITUTE($AH207:$AH210,"S", "")))</f>
        <v>0</v>
      </c>
      <c r="AT207" s="237">
        <f>SUMPRODUCT(LEN($AG207:$AG210)-LEN(SUBSTITUTE($AG207:$AG210,"S", "")))</f>
        <v>0</v>
      </c>
      <c r="AU207" s="234">
        <f>SUMPRODUCT(LEN($M207:$AE210)-LEN(SUBSTITUTE($M207:$AE210,"F", "")))</f>
        <v>1</v>
      </c>
      <c r="AV207" s="240">
        <f>SUMPRODUCT(LEN($AH207:$AH210)-LEN(SUBSTITUTE($AH207:$AH210,"F", "")))</f>
        <v>0</v>
      </c>
      <c r="AW207" s="237">
        <f>SUMPRODUCT(LEN($AG207:$AG210)-LEN(SUBSTITUTE($AG207:$AG210,"F", "")))</f>
        <v>0</v>
      </c>
      <c r="AX207" s="234">
        <f>SUMPRODUCT(LEN($M207:$AE210)-LEN(SUBSTITUTE($M207:$AE210,"G", "")))</f>
        <v>13</v>
      </c>
      <c r="AY207" s="240">
        <f>SUMPRODUCT(LEN($AH207:$AH210)-LEN(SUBSTITUTE($AH207:$AH210,"G", "")))</f>
        <v>0</v>
      </c>
      <c r="AZ207" s="237">
        <f>SUMPRODUCT(LEN($AG207:$AG210)-LEN(SUBSTITUTE($AG207:$AG210,"G", "")))</f>
        <v>0</v>
      </c>
      <c r="BA207" s="234">
        <f>SUMPRODUCT(LEN($M207:$AE210)-LEN(SUBSTITUTE($M207:$AE210,"M", "")))</f>
        <v>0</v>
      </c>
      <c r="BB207" s="240">
        <f>SUMPRODUCT(LEN($AH207:$AH210)-LEN(SUBSTITUTE($AH207:$AH210,"M", "")))</f>
        <v>0</v>
      </c>
      <c r="BC207" s="237">
        <f>SUMPRODUCT(LEN($AG207:$AG210)-LEN(SUBSTITUTE($AG207:$AG210,"M", "")))</f>
        <v>0</v>
      </c>
      <c r="BD207" s="291">
        <f>SUMPRODUCT(LEN($AI207:$AI210)-LEN(SUBSTITUTE($AI207:$AI210,"S", "")))</f>
        <v>0</v>
      </c>
      <c r="BE207" s="294">
        <f>SUMPRODUCT(LEN($AI207:$AI210)-LEN(SUBSTITUTE($AI207:$AI210,"F", "")))</f>
        <v>0</v>
      </c>
      <c r="BF207" s="294">
        <f>SUMPRODUCT(LEN($AI207:$AI210)-LEN(SUBSTITUTE($AI207:$AI210,"G", "")))</f>
        <v>0</v>
      </c>
      <c r="BG207" s="297">
        <f>SUMPRODUCT(LEN($AI207:$AI210)-LEN(SUBSTITUTE($AI207:$AI210,"M", "")))</f>
        <v>0</v>
      </c>
    </row>
    <row r="208" spans="2:67" ht="28.15" customHeight="1" thickBot="1">
      <c r="B208" s="34"/>
      <c r="C208" s="266"/>
      <c r="D208" s="43"/>
      <c r="E208" s="42"/>
      <c r="F208" s="42"/>
      <c r="G208" s="41"/>
      <c r="H208" s="260"/>
      <c r="I208" s="270"/>
      <c r="J208" s="270"/>
      <c r="K208" s="270"/>
      <c r="L208" s="37">
        <v>2</v>
      </c>
      <c r="M208" s="36" t="s">
        <v>684</v>
      </c>
      <c r="N208" s="37">
        <v>6</v>
      </c>
      <c r="O208" s="36" t="s">
        <v>638</v>
      </c>
      <c r="P208" s="37">
        <v>10</v>
      </c>
      <c r="Q208" s="36" t="s">
        <v>454</v>
      </c>
      <c r="R208" s="37">
        <v>14</v>
      </c>
      <c r="S208" s="36" t="s">
        <v>480</v>
      </c>
      <c r="T208" s="37">
        <v>18</v>
      </c>
      <c r="U208" s="36" t="s">
        <v>417</v>
      </c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/>
      <c r="AI208" s="24"/>
      <c r="AJ208" s="245"/>
      <c r="AK208" s="245"/>
      <c r="AL208" s="23"/>
      <c r="AM208" s="248"/>
      <c r="AN208" s="301"/>
      <c r="AO208" s="248"/>
      <c r="AP208" s="241"/>
      <c r="AQ208" s="238"/>
      <c r="AR208" s="235"/>
      <c r="AS208" s="241"/>
      <c r="AT208" s="238"/>
      <c r="AU208" s="235"/>
      <c r="AV208" s="241"/>
      <c r="AW208" s="238"/>
      <c r="AX208" s="235"/>
      <c r="AY208" s="241"/>
      <c r="AZ208" s="238"/>
      <c r="BA208" s="235"/>
      <c r="BB208" s="241"/>
      <c r="BC208" s="238"/>
      <c r="BD208" s="292"/>
      <c r="BE208" s="295"/>
      <c r="BF208" s="295"/>
      <c r="BG208" s="298"/>
    </row>
    <row r="209" spans="2:67" ht="28.15" customHeight="1">
      <c r="B209" s="34"/>
      <c r="C209" s="267"/>
      <c r="D209" s="33"/>
      <c r="E209" s="32"/>
      <c r="F209" s="32"/>
      <c r="G209" s="31"/>
      <c r="H209" s="257">
        <v>213</v>
      </c>
      <c r="I209" s="271"/>
      <c r="J209" s="271"/>
      <c r="K209" s="271"/>
      <c r="L209" s="27">
        <v>3</v>
      </c>
      <c r="M209" s="26" t="s">
        <v>449</v>
      </c>
      <c r="N209" s="27">
        <v>7</v>
      </c>
      <c r="O209" s="26" t="s">
        <v>511</v>
      </c>
      <c r="P209" s="27">
        <v>11</v>
      </c>
      <c r="Q209" s="26" t="s">
        <v>446</v>
      </c>
      <c r="R209" s="27">
        <v>15</v>
      </c>
      <c r="S209" s="26" t="s">
        <v>418</v>
      </c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45"/>
      <c r="AK209" s="245"/>
      <c r="AL209" s="23"/>
      <c r="AM209" s="248"/>
      <c r="AN209" s="301"/>
      <c r="AO209" s="248"/>
      <c r="AP209" s="241"/>
      <c r="AQ209" s="238"/>
      <c r="AR209" s="235"/>
      <c r="AS209" s="241"/>
      <c r="AT209" s="238"/>
      <c r="AU209" s="235"/>
      <c r="AV209" s="241"/>
      <c r="AW209" s="238"/>
      <c r="AX209" s="235"/>
      <c r="AY209" s="241"/>
      <c r="AZ209" s="238"/>
      <c r="BA209" s="235"/>
      <c r="BB209" s="241"/>
      <c r="BC209" s="238"/>
      <c r="BD209" s="292"/>
      <c r="BE209" s="295"/>
      <c r="BF209" s="295"/>
      <c r="BG209" s="298"/>
    </row>
    <row r="210" spans="2:67" ht="28.15" customHeight="1" thickBot="1">
      <c r="B210" s="34"/>
      <c r="C210" s="273"/>
      <c r="D210" s="64"/>
      <c r="E210" s="63"/>
      <c r="F210" s="63"/>
      <c r="G210" s="62"/>
      <c r="H210" s="258"/>
      <c r="I210" s="274"/>
      <c r="J210" s="274"/>
      <c r="K210" s="274"/>
      <c r="L210" s="59">
        <v>4</v>
      </c>
      <c r="M210" s="58" t="s">
        <v>485</v>
      </c>
      <c r="N210" s="59">
        <v>8</v>
      </c>
      <c r="O210" s="58" t="s">
        <v>679</v>
      </c>
      <c r="P210" s="59">
        <v>12</v>
      </c>
      <c r="Q210" s="58" t="s">
        <v>504</v>
      </c>
      <c r="R210" s="59">
        <v>16</v>
      </c>
      <c r="S210" s="58" t="s">
        <v>417</v>
      </c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50"/>
      <c r="AK210" s="250"/>
      <c r="AL210" s="55"/>
      <c r="AM210" s="249"/>
      <c r="AN210" s="302"/>
      <c r="AO210" s="249"/>
      <c r="AP210" s="242"/>
      <c r="AQ210" s="239"/>
      <c r="AR210" s="236"/>
      <c r="AS210" s="242"/>
      <c r="AT210" s="239"/>
      <c r="AU210" s="236"/>
      <c r="AV210" s="242"/>
      <c r="AW210" s="239"/>
      <c r="AX210" s="236"/>
      <c r="AY210" s="242"/>
      <c r="AZ210" s="239"/>
      <c r="BA210" s="236"/>
      <c r="BB210" s="242"/>
      <c r="BC210" s="239"/>
      <c r="BD210" s="293"/>
      <c r="BE210" s="296"/>
      <c r="BF210" s="296"/>
      <c r="BG210" s="299"/>
    </row>
    <row r="211" spans="2:67" ht="28.15" hidden="1" customHeight="1">
      <c r="B211" s="34"/>
      <c r="C211" s="265">
        <v>2</v>
      </c>
      <c r="D211" s="54"/>
      <c r="E211" s="53"/>
      <c r="F211" s="53"/>
      <c r="G211" s="52"/>
      <c r="H211" s="259"/>
      <c r="I211" s="269"/>
      <c r="J211" s="269"/>
      <c r="K211" s="269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51"/>
      <c r="AK211" s="254"/>
      <c r="AL211" s="44"/>
      <c r="AM211" s="211"/>
      <c r="AN211" s="211"/>
      <c r="AO211" s="247">
        <f>SUMPRODUCT(LEN($M211:$AE214)-LEN(SUBSTITUTE($M211:$AE214,"A", "")))</f>
        <v>0</v>
      </c>
      <c r="AP211" s="240">
        <f>SUMPRODUCT(LEN($AH211:$AH214)-LEN(SUBSTITUTE($AH211:$AH214,"A", "")))</f>
        <v>0</v>
      </c>
      <c r="AQ211" s="237">
        <f>SUMPRODUCT(LEN($AG211:$AG214)-LEN(SUBSTITUTE($AG211:$AG214,"A", "")))</f>
        <v>0</v>
      </c>
      <c r="AR211" s="234">
        <f>SUMPRODUCT(LEN($M211:$AE214)-LEN(SUBSTITUTE($M211:$AE214,"S", "")))</f>
        <v>0</v>
      </c>
      <c r="AS211" s="240">
        <f>SUMPRODUCT(LEN($AH211:$AH214)-LEN(SUBSTITUTE($AH211:$AH214,"S", "")))</f>
        <v>0</v>
      </c>
      <c r="AT211" s="237">
        <f>SUMPRODUCT(LEN($AG211:$AG214)-LEN(SUBSTITUTE($AG211:$AG214,"S", "")))</f>
        <v>0</v>
      </c>
      <c r="AU211" s="234">
        <f>SUMPRODUCT(LEN($M211:$AE214)-LEN(SUBSTITUTE($M211:$AE214,"F", "")))</f>
        <v>0</v>
      </c>
      <c r="AV211" s="240">
        <f>SUMPRODUCT(LEN($AH211:$AH214)-LEN(SUBSTITUTE($AH211:$AH214,"F", "")))</f>
        <v>0</v>
      </c>
      <c r="AW211" s="237">
        <f>SUMPRODUCT(LEN($AG211:$AG214)-LEN(SUBSTITUTE($AG211:$AG214,"F", "")))</f>
        <v>0</v>
      </c>
      <c r="AX211" s="234">
        <f>SUMPRODUCT(LEN($M211:$AE214)-LEN(SUBSTITUTE($M211:$AE214,"G", "")))</f>
        <v>0</v>
      </c>
      <c r="AY211" s="240">
        <f>SUMPRODUCT(LEN($AH211:$AH214)-LEN(SUBSTITUTE($AH211:$AH214,"G", "")))</f>
        <v>0</v>
      </c>
      <c r="AZ211" s="237">
        <f>SUMPRODUCT(LEN($AG211:$AG214)-LEN(SUBSTITUTE($AG211:$AG214,"G", "")))</f>
        <v>0</v>
      </c>
      <c r="BA211" s="234">
        <f>SUMPRODUCT(LEN($M211:$AE214)-LEN(SUBSTITUTE($M211:$AE214,"M", "")))</f>
        <v>0</v>
      </c>
      <c r="BB211" s="240">
        <f>SUMPRODUCT(LEN($AH211:$AH214)-LEN(SUBSTITUTE($AH211:$AH214,"M", "")))</f>
        <v>0</v>
      </c>
      <c r="BC211" s="237">
        <f>SUMPRODUCT(LEN($AG211:$AG214)-LEN(SUBSTITUTE($AG211:$AG214,"M", "")))</f>
        <v>0</v>
      </c>
      <c r="BD211" s="291">
        <f>SUMPRODUCT(LEN($AI211:$AI214)-LEN(SUBSTITUTE($AI211:$AI214,"S", "")))</f>
        <v>0</v>
      </c>
      <c r="BE211" s="294">
        <f>SUMPRODUCT(LEN($AI211:$AI214)-LEN(SUBSTITUTE($AI211:$AI214,"F", "")))</f>
        <v>0</v>
      </c>
      <c r="BF211" s="294">
        <f>SUMPRODUCT(LEN($AI211:$AI214)-LEN(SUBSTITUTE($AI211:$AI214,"G", "")))</f>
        <v>0</v>
      </c>
      <c r="BG211" s="297">
        <f>SUMPRODUCT(LEN($AI211:$AI214)-LEN(SUBSTITUTE($AI211:$AI214,"M", "")))</f>
        <v>0</v>
      </c>
    </row>
    <row r="212" spans="2:67" ht="28.15" hidden="1" customHeight="1" thickBot="1">
      <c r="B212" s="34"/>
      <c r="C212" s="266"/>
      <c r="D212" s="43"/>
      <c r="E212" s="42"/>
      <c r="F212" s="42"/>
      <c r="G212" s="41"/>
      <c r="H212" s="260"/>
      <c r="I212" s="270"/>
      <c r="J212" s="270"/>
      <c r="K212" s="270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52"/>
      <c r="AK212" s="255"/>
      <c r="AL212" s="23"/>
      <c r="AM212" s="211"/>
      <c r="AN212" s="211"/>
      <c r="AO212" s="248"/>
      <c r="AP212" s="241"/>
      <c r="AQ212" s="238"/>
      <c r="AR212" s="235"/>
      <c r="AS212" s="241"/>
      <c r="AT212" s="238"/>
      <c r="AU212" s="235"/>
      <c r="AV212" s="241"/>
      <c r="AW212" s="238"/>
      <c r="AX212" s="235"/>
      <c r="AY212" s="241"/>
      <c r="AZ212" s="238"/>
      <c r="BA212" s="235"/>
      <c r="BB212" s="241"/>
      <c r="BC212" s="238"/>
      <c r="BD212" s="292"/>
      <c r="BE212" s="295"/>
      <c r="BF212" s="295"/>
      <c r="BG212" s="298"/>
    </row>
    <row r="213" spans="2:67" ht="28.15" hidden="1" customHeight="1">
      <c r="B213" s="34"/>
      <c r="C213" s="267"/>
      <c r="D213" s="33"/>
      <c r="E213" s="32"/>
      <c r="F213" s="32"/>
      <c r="G213" s="31"/>
      <c r="H213" s="257"/>
      <c r="I213" s="271"/>
      <c r="J213" s="271"/>
      <c r="K213" s="271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52"/>
      <c r="AK213" s="255"/>
      <c r="AL213" s="23"/>
      <c r="AM213" s="211"/>
      <c r="AN213" s="211"/>
      <c r="AO213" s="248"/>
      <c r="AP213" s="241"/>
      <c r="AQ213" s="238"/>
      <c r="AR213" s="235"/>
      <c r="AS213" s="241"/>
      <c r="AT213" s="238"/>
      <c r="AU213" s="235"/>
      <c r="AV213" s="241"/>
      <c r="AW213" s="238"/>
      <c r="AX213" s="235"/>
      <c r="AY213" s="241"/>
      <c r="AZ213" s="238"/>
      <c r="BA213" s="235"/>
      <c r="BB213" s="241"/>
      <c r="BC213" s="238"/>
      <c r="BD213" s="292"/>
      <c r="BE213" s="295"/>
      <c r="BF213" s="295"/>
      <c r="BG213" s="298"/>
    </row>
    <row r="214" spans="2:67" ht="28.15" hidden="1" customHeight="1" thickBot="1">
      <c r="B214" s="34"/>
      <c r="C214" s="273"/>
      <c r="D214" s="64"/>
      <c r="E214" s="63"/>
      <c r="F214" s="63"/>
      <c r="G214" s="62"/>
      <c r="H214" s="258"/>
      <c r="I214" s="274"/>
      <c r="J214" s="274"/>
      <c r="K214" s="274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53"/>
      <c r="AK214" s="256"/>
      <c r="AL214" s="55"/>
      <c r="AM214" s="211"/>
      <c r="AN214" s="211"/>
      <c r="AO214" s="249"/>
      <c r="AP214" s="242"/>
      <c r="AQ214" s="239"/>
      <c r="AR214" s="236"/>
      <c r="AS214" s="242"/>
      <c r="AT214" s="239"/>
      <c r="AU214" s="236"/>
      <c r="AV214" s="242"/>
      <c r="AW214" s="239"/>
      <c r="AX214" s="236"/>
      <c r="AY214" s="242"/>
      <c r="AZ214" s="239"/>
      <c r="BA214" s="236"/>
      <c r="BB214" s="242"/>
      <c r="BC214" s="239"/>
      <c r="BD214" s="293"/>
      <c r="BE214" s="296"/>
      <c r="BF214" s="296"/>
      <c r="BG214" s="299"/>
    </row>
    <row r="215" spans="2:67" ht="28.15" hidden="1" customHeight="1">
      <c r="B215" s="34"/>
      <c r="C215" s="265">
        <v>3</v>
      </c>
      <c r="D215" s="54"/>
      <c r="E215" s="53"/>
      <c r="F215" s="53"/>
      <c r="G215" s="52"/>
      <c r="H215" s="259"/>
      <c r="I215" s="269"/>
      <c r="J215" s="269"/>
      <c r="K215" s="269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44"/>
      <c r="AK215" s="244"/>
      <c r="AL215" s="44"/>
      <c r="AM215" s="211"/>
      <c r="AN215" s="211"/>
      <c r="AO215" s="247">
        <f>SUMPRODUCT(LEN($M215:$AE218)-LEN(SUBSTITUTE($M215:$AE218,"A", "")))</f>
        <v>0</v>
      </c>
      <c r="AP215" s="240">
        <f>SUMPRODUCT(LEN($AH215:$AH218)-LEN(SUBSTITUTE($AH215:$AH218,"A", "")))</f>
        <v>0</v>
      </c>
      <c r="AQ215" s="237">
        <f>SUMPRODUCT(LEN($AG215:$AG218)-LEN(SUBSTITUTE($AG215:$AG218,"A", "")))</f>
        <v>0</v>
      </c>
      <c r="AR215" s="234">
        <f>SUMPRODUCT(LEN($M215:$AE218)-LEN(SUBSTITUTE($M215:$AE218,"S", "")))</f>
        <v>0</v>
      </c>
      <c r="AS215" s="240">
        <f>SUMPRODUCT(LEN($AH215:$AH218)-LEN(SUBSTITUTE($AH215:$AH218,"S", "")))</f>
        <v>0</v>
      </c>
      <c r="AT215" s="237">
        <f>SUMPRODUCT(LEN($AG215:$AG218)-LEN(SUBSTITUTE($AG215:$AG218,"S", "")))</f>
        <v>0</v>
      </c>
      <c r="AU215" s="234">
        <f>SUMPRODUCT(LEN($M215:$AE218)-LEN(SUBSTITUTE($M215:$AE218,"F", "")))</f>
        <v>0</v>
      </c>
      <c r="AV215" s="240">
        <f>SUMPRODUCT(LEN($AH215:$AH218)-LEN(SUBSTITUTE($AH215:$AH218,"F", "")))</f>
        <v>0</v>
      </c>
      <c r="AW215" s="237">
        <f>SUMPRODUCT(LEN($AG215:$AG218)-LEN(SUBSTITUTE($AG215:$AG218,"F", "")))</f>
        <v>0</v>
      </c>
      <c r="AX215" s="234">
        <f>SUMPRODUCT(LEN($M215:$AE218)-LEN(SUBSTITUTE($M215:$AE218,"G", "")))</f>
        <v>0</v>
      </c>
      <c r="AY215" s="240">
        <f>SUMPRODUCT(LEN($AH215:$AH218)-LEN(SUBSTITUTE($AH215:$AH218,"G", "")))</f>
        <v>0</v>
      </c>
      <c r="AZ215" s="237">
        <f>SUMPRODUCT(LEN($AG215:$AG218)-LEN(SUBSTITUTE($AG215:$AG218,"G", "")))</f>
        <v>0</v>
      </c>
      <c r="BA215" s="234">
        <f>SUMPRODUCT(LEN($M215:$AE218)-LEN(SUBSTITUTE($M215:$AE218,"M", "")))</f>
        <v>0</v>
      </c>
      <c r="BB215" s="240">
        <f>SUMPRODUCT(LEN($AH215:$AH218)-LEN(SUBSTITUTE($AH215:$AH218,"M", "")))</f>
        <v>0</v>
      </c>
      <c r="BC215" s="237">
        <f>SUMPRODUCT(LEN($AG215:$AG218)-LEN(SUBSTITUTE($AG215:$AG218,"M", "")))</f>
        <v>0</v>
      </c>
      <c r="BD215" s="291">
        <f>SUMPRODUCT(LEN($AI215:$AI218)-LEN(SUBSTITUTE($AI215:$AI218,"S", "")))</f>
        <v>0</v>
      </c>
      <c r="BE215" s="294">
        <f>SUMPRODUCT(LEN($AI215:$AI218)-LEN(SUBSTITUTE($AI215:$AI218,"F", "")))</f>
        <v>0</v>
      </c>
      <c r="BF215" s="294">
        <f>SUMPRODUCT(LEN($AI215:$AI218)-LEN(SUBSTITUTE($AI215:$AI218,"G", "")))</f>
        <v>0</v>
      </c>
      <c r="BG215" s="297">
        <f>SUMPRODUCT(LEN($AI215:$AI218)-LEN(SUBSTITUTE($AI215:$AI218,"M", "")))</f>
        <v>0</v>
      </c>
    </row>
    <row r="216" spans="2:67" ht="28.15" hidden="1" customHeight="1" thickBot="1">
      <c r="B216" s="34"/>
      <c r="C216" s="266"/>
      <c r="D216" s="43"/>
      <c r="E216" s="42"/>
      <c r="F216" s="42"/>
      <c r="G216" s="41"/>
      <c r="H216" s="260"/>
      <c r="I216" s="270"/>
      <c r="J216" s="270"/>
      <c r="K216" s="270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45"/>
      <c r="AK216" s="245"/>
      <c r="AL216" s="23"/>
      <c r="AM216" s="211"/>
      <c r="AN216" s="211"/>
      <c r="AO216" s="248"/>
      <c r="AP216" s="241"/>
      <c r="AQ216" s="238"/>
      <c r="AR216" s="235"/>
      <c r="AS216" s="241"/>
      <c r="AT216" s="238"/>
      <c r="AU216" s="235"/>
      <c r="AV216" s="241"/>
      <c r="AW216" s="238"/>
      <c r="AX216" s="235"/>
      <c r="AY216" s="241"/>
      <c r="AZ216" s="238"/>
      <c r="BA216" s="235"/>
      <c r="BB216" s="241"/>
      <c r="BC216" s="238"/>
      <c r="BD216" s="292"/>
      <c r="BE216" s="295"/>
      <c r="BF216" s="295"/>
      <c r="BG216" s="298"/>
    </row>
    <row r="217" spans="2:67" ht="28.15" hidden="1" customHeight="1">
      <c r="B217" s="34"/>
      <c r="C217" s="267"/>
      <c r="D217" s="33"/>
      <c r="E217" s="32"/>
      <c r="F217" s="32"/>
      <c r="G217" s="31"/>
      <c r="H217" s="257"/>
      <c r="I217" s="271"/>
      <c r="J217" s="271"/>
      <c r="K217" s="271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45"/>
      <c r="AK217" s="245"/>
      <c r="AL217" s="23"/>
      <c r="AM217" s="211"/>
      <c r="AN217" s="211"/>
      <c r="AO217" s="248"/>
      <c r="AP217" s="241"/>
      <c r="AQ217" s="238"/>
      <c r="AR217" s="235"/>
      <c r="AS217" s="241"/>
      <c r="AT217" s="238"/>
      <c r="AU217" s="235"/>
      <c r="AV217" s="241"/>
      <c r="AW217" s="238"/>
      <c r="AX217" s="235"/>
      <c r="AY217" s="241"/>
      <c r="AZ217" s="238"/>
      <c r="BA217" s="235"/>
      <c r="BB217" s="241"/>
      <c r="BC217" s="238"/>
      <c r="BD217" s="292"/>
      <c r="BE217" s="295"/>
      <c r="BF217" s="295"/>
      <c r="BG217" s="298"/>
    </row>
    <row r="218" spans="2:67" ht="28.15" hidden="1" customHeight="1" thickBot="1">
      <c r="B218" s="22"/>
      <c r="C218" s="268"/>
      <c r="D218" s="21"/>
      <c r="E218" s="20"/>
      <c r="F218" s="20"/>
      <c r="G218" s="19"/>
      <c r="H218" s="258"/>
      <c r="I218" s="272"/>
      <c r="J218" s="272"/>
      <c r="K218" s="27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46"/>
      <c r="AK218" s="246"/>
      <c r="AL218" s="11"/>
      <c r="AM218" s="211"/>
      <c r="AN218" s="211"/>
      <c r="AO218" s="249"/>
      <c r="AP218" s="242"/>
      <c r="AQ218" s="239"/>
      <c r="AR218" s="236"/>
      <c r="AS218" s="242"/>
      <c r="AT218" s="239"/>
      <c r="AU218" s="236"/>
      <c r="AV218" s="242"/>
      <c r="AW218" s="239"/>
      <c r="AX218" s="236"/>
      <c r="AY218" s="242"/>
      <c r="AZ218" s="239"/>
      <c r="BA218" s="236"/>
      <c r="BB218" s="242"/>
      <c r="BC218" s="239"/>
      <c r="BD218" s="293"/>
      <c r="BE218" s="296"/>
      <c r="BF218" s="296"/>
      <c r="BG218" s="299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29" t="s">
        <v>287</v>
      </c>
      <c r="M219" s="278"/>
      <c r="N219" s="229" t="s">
        <v>286</v>
      </c>
      <c r="O219" s="278"/>
      <c r="P219" s="229" t="s">
        <v>286</v>
      </c>
      <c r="Q219" s="230"/>
      <c r="R219" s="229" t="s">
        <v>286</v>
      </c>
      <c r="S219" s="230"/>
      <c r="T219" s="229" t="s">
        <v>286</v>
      </c>
      <c r="U219" s="230"/>
      <c r="V219" s="229" t="s">
        <v>286</v>
      </c>
      <c r="W219" s="230"/>
      <c r="X219" s="229" t="s">
        <v>286</v>
      </c>
      <c r="Y219" s="278"/>
      <c r="Z219" s="229" t="s">
        <v>286</v>
      </c>
      <c r="AA219" s="230"/>
      <c r="AB219" s="229" t="s">
        <v>286</v>
      </c>
      <c r="AC219" s="230"/>
      <c r="AD219" s="229" t="s">
        <v>286</v>
      </c>
      <c r="AE219" s="230"/>
      <c r="AF219" s="243" t="s">
        <v>285</v>
      </c>
      <c r="AG219" s="230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205</v>
      </c>
      <c r="E220" s="275">
        <v>3756.43</v>
      </c>
      <c r="F220" s="276"/>
      <c r="G220" s="277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23</v>
      </c>
      <c r="AP220" s="70">
        <f t="shared" si="15"/>
        <v>17</v>
      </c>
      <c r="AQ220" s="69">
        <f t="shared" si="15"/>
        <v>0</v>
      </c>
      <c r="AR220" s="71">
        <f t="shared" si="15"/>
        <v>12</v>
      </c>
      <c r="AS220" s="70">
        <f t="shared" si="15"/>
        <v>4</v>
      </c>
      <c r="AT220" s="69">
        <f t="shared" si="15"/>
        <v>0</v>
      </c>
      <c r="AU220" s="71">
        <f t="shared" si="15"/>
        <v>2</v>
      </c>
      <c r="AV220" s="70">
        <f t="shared" si="15"/>
        <v>0</v>
      </c>
      <c r="AW220" s="69">
        <f t="shared" si="15"/>
        <v>0</v>
      </c>
      <c r="AX220" s="71">
        <f t="shared" si="15"/>
        <v>11</v>
      </c>
      <c r="AY220" s="70">
        <f t="shared" si="15"/>
        <v>7</v>
      </c>
      <c r="AZ220" s="69">
        <f t="shared" si="15"/>
        <v>1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2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40</v>
      </c>
      <c r="BL220" s="5">
        <f>SUM(AR220:AT220,BD220)</f>
        <v>18</v>
      </c>
      <c r="BM220" s="5">
        <f>SUM(AU220:AW220,BE220)</f>
        <v>2</v>
      </c>
      <c r="BN220" s="5">
        <f>SUM(AX220:AZ220,BF220)</f>
        <v>19</v>
      </c>
      <c r="BO220" s="5">
        <f>SUM(BA220:BC220,BG220)</f>
        <v>0</v>
      </c>
    </row>
    <row r="221" spans="2:67" ht="28.15" customHeight="1">
      <c r="B221" s="34"/>
      <c r="C221" s="265">
        <v>1</v>
      </c>
      <c r="D221" s="54"/>
      <c r="E221" s="53"/>
      <c r="F221" s="53"/>
      <c r="G221" s="52"/>
      <c r="H221" s="259" t="s">
        <v>329</v>
      </c>
      <c r="I221" s="269">
        <v>97</v>
      </c>
      <c r="J221" s="269">
        <v>22</v>
      </c>
      <c r="K221" s="269">
        <v>6</v>
      </c>
      <c r="L221" s="48">
        <v>1</v>
      </c>
      <c r="M221" s="47" t="s">
        <v>423</v>
      </c>
      <c r="N221" s="48">
        <v>5</v>
      </c>
      <c r="O221" s="218" t="s">
        <v>511</v>
      </c>
      <c r="P221" s="48">
        <v>9</v>
      </c>
      <c r="Q221" s="47" t="s">
        <v>424</v>
      </c>
      <c r="R221" s="48">
        <v>13</v>
      </c>
      <c r="S221" s="47" t="s">
        <v>683</v>
      </c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16</v>
      </c>
      <c r="AG221" s="47" t="s">
        <v>513</v>
      </c>
      <c r="AH221" s="46" t="s">
        <v>682</v>
      </c>
      <c r="AI221" s="45" t="s">
        <v>418</v>
      </c>
      <c r="AJ221" s="244">
        <v>3</v>
      </c>
      <c r="AK221" s="244"/>
      <c r="AL221" s="44"/>
      <c r="AM221" s="247">
        <f>SUMPRODUCT(LEN($M221:$AE224)-LEN(SUBSTITUTE($M221:$AE224,"/", "")))/2</f>
        <v>0</v>
      </c>
      <c r="AN221" s="300">
        <f>SUMPRODUCT(LEN($M221:$AE224)-LEN(SUBSTITUTE($M221:$AE224,"-", "")))</f>
        <v>0</v>
      </c>
      <c r="AO221" s="247">
        <f>SUMPRODUCT(LEN($M221:$AE224)-LEN(SUBSTITUTE($M221:$AE224,"A", "")))</f>
        <v>23</v>
      </c>
      <c r="AP221" s="240">
        <f>SUMPRODUCT(LEN($AH221:$AH224)-LEN(SUBSTITUTE($AH221:$AH224,"A", "")))</f>
        <v>17</v>
      </c>
      <c r="AQ221" s="237">
        <f>SUMPRODUCT(LEN($AG221:$AG224)-LEN(SUBSTITUTE($AG221:$AG224,"A", "")))</f>
        <v>0</v>
      </c>
      <c r="AR221" s="234">
        <f>SUMPRODUCT(LEN($M221:$AE224)-LEN(SUBSTITUTE($M221:$AE224,"S", "")))</f>
        <v>12</v>
      </c>
      <c r="AS221" s="240">
        <f>SUMPRODUCT(LEN($AH221:$AH224)-LEN(SUBSTITUTE($AH221:$AH224,"S", "")))</f>
        <v>4</v>
      </c>
      <c r="AT221" s="237">
        <f>SUMPRODUCT(LEN($AG221:$AG224)-LEN(SUBSTITUTE($AG221:$AG224,"S", "")))</f>
        <v>0</v>
      </c>
      <c r="AU221" s="234">
        <f>SUMPRODUCT(LEN($M221:$AE224)-LEN(SUBSTITUTE($M221:$AE224,"F", "")))</f>
        <v>2</v>
      </c>
      <c r="AV221" s="240">
        <f>SUMPRODUCT(LEN($AH221:$AH224)-LEN(SUBSTITUTE($AH221:$AH224,"F", "")))</f>
        <v>0</v>
      </c>
      <c r="AW221" s="237">
        <f>SUMPRODUCT(LEN($AG221:$AG224)-LEN(SUBSTITUTE($AG221:$AG224,"F", "")))</f>
        <v>0</v>
      </c>
      <c r="AX221" s="234">
        <f>SUMPRODUCT(LEN($M221:$AE224)-LEN(SUBSTITUTE($M221:$AE224,"G", "")))</f>
        <v>11</v>
      </c>
      <c r="AY221" s="240">
        <f>SUMPRODUCT(LEN($AH221:$AH224)-LEN(SUBSTITUTE($AH221:$AH224,"G", "")))</f>
        <v>7</v>
      </c>
      <c r="AZ221" s="237">
        <f>SUMPRODUCT(LEN($AG221:$AG224)-LEN(SUBSTITUTE($AG221:$AG224,"G", "")))</f>
        <v>1</v>
      </c>
      <c r="BA221" s="234">
        <f>SUMPRODUCT(LEN($M221:$AE224)-LEN(SUBSTITUTE($M221:$AE224,"M", "")))</f>
        <v>0</v>
      </c>
      <c r="BB221" s="240">
        <f>SUMPRODUCT(LEN($AH221:$AH224)-LEN(SUBSTITUTE($AH221:$AH224,"M", "")))</f>
        <v>0</v>
      </c>
      <c r="BC221" s="237">
        <f>SUMPRODUCT(LEN($AG221:$AG224)-LEN(SUBSTITUTE($AG221:$AG224,"M", "")))</f>
        <v>0</v>
      </c>
      <c r="BD221" s="291">
        <f>SUMPRODUCT(LEN($AI221:$AI224)-LEN(SUBSTITUTE($AI221:$AI224,"S", "")))</f>
        <v>2</v>
      </c>
      <c r="BE221" s="294">
        <f>SUMPRODUCT(LEN($AI221:$AI224)-LEN(SUBSTITUTE($AI221:$AI224,"F", "")))</f>
        <v>0</v>
      </c>
      <c r="BF221" s="294">
        <f>SUMPRODUCT(LEN($AI221:$AI224)-LEN(SUBSTITUTE($AI221:$AI224,"G", "")))</f>
        <v>0</v>
      </c>
      <c r="BG221" s="297">
        <f>SUMPRODUCT(LEN($AI221:$AI224)-LEN(SUBSTITUTE($AI221:$AI224,"M", "")))</f>
        <v>0</v>
      </c>
    </row>
    <row r="222" spans="2:67" ht="28.15" customHeight="1" thickBot="1">
      <c r="B222" s="34"/>
      <c r="C222" s="266"/>
      <c r="D222" s="43"/>
      <c r="E222" s="42"/>
      <c r="F222" s="42"/>
      <c r="G222" s="41"/>
      <c r="H222" s="260"/>
      <c r="I222" s="270"/>
      <c r="J222" s="270"/>
      <c r="K222" s="270"/>
      <c r="L222" s="37">
        <v>2</v>
      </c>
      <c r="M222" s="36" t="s">
        <v>566</v>
      </c>
      <c r="N222" s="37">
        <v>6</v>
      </c>
      <c r="O222" s="36" t="s">
        <v>423</v>
      </c>
      <c r="P222" s="37">
        <v>10</v>
      </c>
      <c r="Q222" s="36" t="s">
        <v>627</v>
      </c>
      <c r="R222" s="37">
        <v>14</v>
      </c>
      <c r="S222" s="36" t="s">
        <v>418</v>
      </c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681</v>
      </c>
      <c r="AI222" s="24"/>
      <c r="AJ222" s="245"/>
      <c r="AK222" s="245"/>
      <c r="AL222" s="23"/>
      <c r="AM222" s="248"/>
      <c r="AN222" s="301"/>
      <c r="AO222" s="248"/>
      <c r="AP222" s="241"/>
      <c r="AQ222" s="238"/>
      <c r="AR222" s="235"/>
      <c r="AS222" s="241"/>
      <c r="AT222" s="238"/>
      <c r="AU222" s="235"/>
      <c r="AV222" s="241"/>
      <c r="AW222" s="238"/>
      <c r="AX222" s="235"/>
      <c r="AY222" s="241"/>
      <c r="AZ222" s="238"/>
      <c r="BA222" s="235"/>
      <c r="BB222" s="241"/>
      <c r="BC222" s="238"/>
      <c r="BD222" s="292"/>
      <c r="BE222" s="295"/>
      <c r="BF222" s="295"/>
      <c r="BG222" s="298"/>
    </row>
    <row r="223" spans="2:67" ht="28.15" customHeight="1">
      <c r="B223" s="34"/>
      <c r="C223" s="267"/>
      <c r="D223" s="33"/>
      <c r="E223" s="32"/>
      <c r="F223" s="32"/>
      <c r="G223" s="31"/>
      <c r="H223" s="257">
        <v>213</v>
      </c>
      <c r="I223" s="271"/>
      <c r="J223" s="271"/>
      <c r="K223" s="271"/>
      <c r="L223" s="27">
        <v>3</v>
      </c>
      <c r="M223" s="26" t="s">
        <v>514</v>
      </c>
      <c r="N223" s="27">
        <v>7</v>
      </c>
      <c r="O223" s="26" t="s">
        <v>637</v>
      </c>
      <c r="P223" s="27">
        <v>11</v>
      </c>
      <c r="Q223" s="26" t="s">
        <v>680</v>
      </c>
      <c r="R223" s="27">
        <v>15</v>
      </c>
      <c r="S223" s="26" t="s">
        <v>422</v>
      </c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/>
      <c r="AI223" s="24"/>
      <c r="AJ223" s="245"/>
      <c r="AK223" s="245"/>
      <c r="AL223" s="23"/>
      <c r="AM223" s="248"/>
      <c r="AN223" s="301"/>
      <c r="AO223" s="248"/>
      <c r="AP223" s="241"/>
      <c r="AQ223" s="238"/>
      <c r="AR223" s="235"/>
      <c r="AS223" s="241"/>
      <c r="AT223" s="238"/>
      <c r="AU223" s="235"/>
      <c r="AV223" s="241"/>
      <c r="AW223" s="238"/>
      <c r="AX223" s="235"/>
      <c r="AY223" s="241"/>
      <c r="AZ223" s="238"/>
      <c r="BA223" s="235"/>
      <c r="BB223" s="241"/>
      <c r="BC223" s="238"/>
      <c r="BD223" s="292"/>
      <c r="BE223" s="295"/>
      <c r="BF223" s="295"/>
      <c r="BG223" s="298"/>
    </row>
    <row r="224" spans="2:67" ht="28.15" customHeight="1" thickBot="1">
      <c r="B224" s="34"/>
      <c r="C224" s="273"/>
      <c r="D224" s="64"/>
      <c r="E224" s="63"/>
      <c r="F224" s="63"/>
      <c r="G224" s="62"/>
      <c r="H224" s="258"/>
      <c r="I224" s="274"/>
      <c r="J224" s="274"/>
      <c r="K224" s="274"/>
      <c r="L224" s="59">
        <v>4</v>
      </c>
      <c r="M224" s="58" t="s">
        <v>599</v>
      </c>
      <c r="N224" s="59">
        <v>8</v>
      </c>
      <c r="O224" s="58" t="s">
        <v>679</v>
      </c>
      <c r="P224" s="59">
        <v>12</v>
      </c>
      <c r="Q224" s="58" t="s">
        <v>635</v>
      </c>
      <c r="R224" s="59">
        <v>16</v>
      </c>
      <c r="S224" s="58" t="s">
        <v>417</v>
      </c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50"/>
      <c r="AK224" s="250"/>
      <c r="AL224" s="55"/>
      <c r="AM224" s="249"/>
      <c r="AN224" s="302"/>
      <c r="AO224" s="249"/>
      <c r="AP224" s="242"/>
      <c r="AQ224" s="239"/>
      <c r="AR224" s="236"/>
      <c r="AS224" s="242"/>
      <c r="AT224" s="239"/>
      <c r="AU224" s="236"/>
      <c r="AV224" s="242"/>
      <c r="AW224" s="239"/>
      <c r="AX224" s="236"/>
      <c r="AY224" s="242"/>
      <c r="AZ224" s="239"/>
      <c r="BA224" s="236"/>
      <c r="BB224" s="242"/>
      <c r="BC224" s="239"/>
      <c r="BD224" s="293"/>
      <c r="BE224" s="296"/>
      <c r="BF224" s="296"/>
      <c r="BG224" s="299"/>
    </row>
    <row r="225" spans="2:67" ht="28.15" hidden="1" customHeight="1">
      <c r="B225" s="34"/>
      <c r="C225" s="265">
        <v>2</v>
      </c>
      <c r="D225" s="54"/>
      <c r="E225" s="53"/>
      <c r="F225" s="53"/>
      <c r="G225" s="52"/>
      <c r="H225" s="259"/>
      <c r="I225" s="269"/>
      <c r="J225" s="269"/>
      <c r="K225" s="269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51"/>
      <c r="AK225" s="254"/>
      <c r="AL225" s="44"/>
      <c r="AM225" s="211"/>
      <c r="AN225" s="211"/>
      <c r="AO225" s="247">
        <f>SUMPRODUCT(LEN($M225:$AE228)-LEN(SUBSTITUTE($M225:$AE228,"A", "")))</f>
        <v>0</v>
      </c>
      <c r="AP225" s="240">
        <f>SUMPRODUCT(LEN($AH225:$AH228)-LEN(SUBSTITUTE($AH225:$AH228,"A", "")))</f>
        <v>0</v>
      </c>
      <c r="AQ225" s="237">
        <f>SUMPRODUCT(LEN($AG225:$AG228)-LEN(SUBSTITUTE($AG225:$AG228,"A", "")))</f>
        <v>0</v>
      </c>
      <c r="AR225" s="234">
        <f>SUMPRODUCT(LEN($M225:$AE228)-LEN(SUBSTITUTE($M225:$AE228,"S", "")))</f>
        <v>0</v>
      </c>
      <c r="AS225" s="240">
        <f>SUMPRODUCT(LEN($AH225:$AH228)-LEN(SUBSTITUTE($AH225:$AH228,"S", "")))</f>
        <v>0</v>
      </c>
      <c r="AT225" s="237">
        <f>SUMPRODUCT(LEN($AG225:$AG228)-LEN(SUBSTITUTE($AG225:$AG228,"S", "")))</f>
        <v>0</v>
      </c>
      <c r="AU225" s="234">
        <f>SUMPRODUCT(LEN($M225:$AE228)-LEN(SUBSTITUTE($M225:$AE228,"F", "")))</f>
        <v>0</v>
      </c>
      <c r="AV225" s="240">
        <f>SUMPRODUCT(LEN($AH225:$AH228)-LEN(SUBSTITUTE($AH225:$AH228,"F", "")))</f>
        <v>0</v>
      </c>
      <c r="AW225" s="237">
        <f>SUMPRODUCT(LEN($AG225:$AG228)-LEN(SUBSTITUTE($AG225:$AG228,"F", "")))</f>
        <v>0</v>
      </c>
      <c r="AX225" s="234">
        <f>SUMPRODUCT(LEN($M225:$AE228)-LEN(SUBSTITUTE($M225:$AE228,"G", "")))</f>
        <v>0</v>
      </c>
      <c r="AY225" s="240">
        <f>SUMPRODUCT(LEN($AH225:$AH228)-LEN(SUBSTITUTE($AH225:$AH228,"G", "")))</f>
        <v>0</v>
      </c>
      <c r="AZ225" s="237">
        <f>SUMPRODUCT(LEN($AG225:$AG228)-LEN(SUBSTITUTE($AG225:$AG228,"G", "")))</f>
        <v>0</v>
      </c>
      <c r="BA225" s="234">
        <f>SUMPRODUCT(LEN($M225:$AE228)-LEN(SUBSTITUTE($M225:$AE228,"M", "")))</f>
        <v>0</v>
      </c>
      <c r="BB225" s="240">
        <f>SUMPRODUCT(LEN($AH225:$AH228)-LEN(SUBSTITUTE($AH225:$AH228,"M", "")))</f>
        <v>0</v>
      </c>
      <c r="BC225" s="237">
        <f>SUMPRODUCT(LEN($AG225:$AG228)-LEN(SUBSTITUTE($AG225:$AG228,"M", "")))</f>
        <v>0</v>
      </c>
      <c r="BD225" s="291">
        <f>SUMPRODUCT(LEN($AI225:$AI228)-LEN(SUBSTITUTE($AI225:$AI228,"S", "")))</f>
        <v>0</v>
      </c>
      <c r="BE225" s="294">
        <f>SUMPRODUCT(LEN($AI225:$AI228)-LEN(SUBSTITUTE($AI225:$AI228,"F", "")))</f>
        <v>0</v>
      </c>
      <c r="BF225" s="294">
        <f>SUMPRODUCT(LEN($AI225:$AI228)-LEN(SUBSTITUTE($AI225:$AI228,"G", "")))</f>
        <v>0</v>
      </c>
      <c r="BG225" s="297">
        <f>SUMPRODUCT(LEN($AI225:$AI228)-LEN(SUBSTITUTE($AI225:$AI228,"M", "")))</f>
        <v>0</v>
      </c>
    </row>
    <row r="226" spans="2:67" ht="28.15" hidden="1" customHeight="1" thickBot="1">
      <c r="B226" s="34"/>
      <c r="C226" s="266"/>
      <c r="D226" s="43"/>
      <c r="E226" s="42"/>
      <c r="F226" s="42"/>
      <c r="G226" s="41"/>
      <c r="H226" s="260"/>
      <c r="I226" s="270"/>
      <c r="J226" s="270"/>
      <c r="K226" s="270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52"/>
      <c r="AK226" s="255"/>
      <c r="AL226" s="23"/>
      <c r="AM226" s="211"/>
      <c r="AN226" s="211"/>
      <c r="AO226" s="248"/>
      <c r="AP226" s="241"/>
      <c r="AQ226" s="238"/>
      <c r="AR226" s="235"/>
      <c r="AS226" s="241"/>
      <c r="AT226" s="238"/>
      <c r="AU226" s="235"/>
      <c r="AV226" s="241"/>
      <c r="AW226" s="238"/>
      <c r="AX226" s="235"/>
      <c r="AY226" s="241"/>
      <c r="AZ226" s="238"/>
      <c r="BA226" s="235"/>
      <c r="BB226" s="241"/>
      <c r="BC226" s="238"/>
      <c r="BD226" s="292"/>
      <c r="BE226" s="295"/>
      <c r="BF226" s="295"/>
      <c r="BG226" s="298"/>
    </row>
    <row r="227" spans="2:67" ht="28.15" hidden="1" customHeight="1">
      <c r="B227" s="34"/>
      <c r="C227" s="267"/>
      <c r="D227" s="33"/>
      <c r="E227" s="32"/>
      <c r="F227" s="32"/>
      <c r="G227" s="31"/>
      <c r="H227" s="257"/>
      <c r="I227" s="271"/>
      <c r="J227" s="271"/>
      <c r="K227" s="271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52"/>
      <c r="AK227" s="255"/>
      <c r="AL227" s="23"/>
      <c r="AM227" s="211"/>
      <c r="AN227" s="211"/>
      <c r="AO227" s="248"/>
      <c r="AP227" s="241"/>
      <c r="AQ227" s="238"/>
      <c r="AR227" s="235"/>
      <c r="AS227" s="241"/>
      <c r="AT227" s="238"/>
      <c r="AU227" s="235"/>
      <c r="AV227" s="241"/>
      <c r="AW227" s="238"/>
      <c r="AX227" s="235"/>
      <c r="AY227" s="241"/>
      <c r="AZ227" s="238"/>
      <c r="BA227" s="235"/>
      <c r="BB227" s="241"/>
      <c r="BC227" s="238"/>
      <c r="BD227" s="292"/>
      <c r="BE227" s="295"/>
      <c r="BF227" s="295"/>
      <c r="BG227" s="298"/>
    </row>
    <row r="228" spans="2:67" ht="28.15" hidden="1" customHeight="1" thickBot="1">
      <c r="B228" s="34"/>
      <c r="C228" s="273"/>
      <c r="D228" s="64"/>
      <c r="E228" s="63"/>
      <c r="F228" s="63"/>
      <c r="G228" s="62"/>
      <c r="H228" s="258"/>
      <c r="I228" s="274"/>
      <c r="J228" s="274"/>
      <c r="K228" s="274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53"/>
      <c r="AK228" s="256"/>
      <c r="AL228" s="55"/>
      <c r="AM228" s="211"/>
      <c r="AN228" s="211"/>
      <c r="AO228" s="249"/>
      <c r="AP228" s="242"/>
      <c r="AQ228" s="239"/>
      <c r="AR228" s="236"/>
      <c r="AS228" s="242"/>
      <c r="AT228" s="239"/>
      <c r="AU228" s="236"/>
      <c r="AV228" s="242"/>
      <c r="AW228" s="239"/>
      <c r="AX228" s="236"/>
      <c r="AY228" s="242"/>
      <c r="AZ228" s="239"/>
      <c r="BA228" s="236"/>
      <c r="BB228" s="242"/>
      <c r="BC228" s="239"/>
      <c r="BD228" s="293"/>
      <c r="BE228" s="296"/>
      <c r="BF228" s="296"/>
      <c r="BG228" s="299"/>
    </row>
    <row r="229" spans="2:67" ht="28.15" hidden="1" customHeight="1">
      <c r="B229" s="34"/>
      <c r="C229" s="265">
        <v>3</v>
      </c>
      <c r="D229" s="54"/>
      <c r="E229" s="53"/>
      <c r="F229" s="53"/>
      <c r="G229" s="52"/>
      <c r="H229" s="259"/>
      <c r="I229" s="269"/>
      <c r="J229" s="269"/>
      <c r="K229" s="269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44"/>
      <c r="AK229" s="244"/>
      <c r="AL229" s="44"/>
      <c r="AM229" s="211"/>
      <c r="AN229" s="211"/>
      <c r="AO229" s="247">
        <f>SUMPRODUCT(LEN($M229:$AE232)-LEN(SUBSTITUTE($M229:$AE232,"A", "")))</f>
        <v>0</v>
      </c>
      <c r="AP229" s="240">
        <f>SUMPRODUCT(LEN($AH229:$AH232)-LEN(SUBSTITUTE($AH229:$AH232,"A", "")))</f>
        <v>0</v>
      </c>
      <c r="AQ229" s="237">
        <f>SUMPRODUCT(LEN($AG229:$AG232)-LEN(SUBSTITUTE($AG229:$AG232,"A", "")))</f>
        <v>0</v>
      </c>
      <c r="AR229" s="234">
        <f>SUMPRODUCT(LEN($M229:$AE232)-LEN(SUBSTITUTE($M229:$AE232,"S", "")))</f>
        <v>0</v>
      </c>
      <c r="AS229" s="240">
        <f>SUMPRODUCT(LEN($AH229:$AH232)-LEN(SUBSTITUTE($AH229:$AH232,"S", "")))</f>
        <v>0</v>
      </c>
      <c r="AT229" s="237">
        <f>SUMPRODUCT(LEN($AG229:$AG232)-LEN(SUBSTITUTE($AG229:$AG232,"S", "")))</f>
        <v>0</v>
      </c>
      <c r="AU229" s="234">
        <f>SUMPRODUCT(LEN($M229:$AE232)-LEN(SUBSTITUTE($M229:$AE232,"F", "")))</f>
        <v>0</v>
      </c>
      <c r="AV229" s="240">
        <f>SUMPRODUCT(LEN($AH229:$AH232)-LEN(SUBSTITUTE($AH229:$AH232,"F", "")))</f>
        <v>0</v>
      </c>
      <c r="AW229" s="237">
        <f>SUMPRODUCT(LEN($AG229:$AG232)-LEN(SUBSTITUTE($AG229:$AG232,"F", "")))</f>
        <v>0</v>
      </c>
      <c r="AX229" s="234">
        <f>SUMPRODUCT(LEN($M229:$AE232)-LEN(SUBSTITUTE($M229:$AE232,"G", "")))</f>
        <v>0</v>
      </c>
      <c r="AY229" s="240">
        <f>SUMPRODUCT(LEN($AH229:$AH232)-LEN(SUBSTITUTE($AH229:$AH232,"G", "")))</f>
        <v>0</v>
      </c>
      <c r="AZ229" s="237">
        <f>SUMPRODUCT(LEN($AG229:$AG232)-LEN(SUBSTITUTE($AG229:$AG232,"G", "")))</f>
        <v>0</v>
      </c>
      <c r="BA229" s="234">
        <f>SUMPRODUCT(LEN($M229:$AE232)-LEN(SUBSTITUTE($M229:$AE232,"M", "")))</f>
        <v>0</v>
      </c>
      <c r="BB229" s="240">
        <f>SUMPRODUCT(LEN($AH229:$AH232)-LEN(SUBSTITUTE($AH229:$AH232,"M", "")))</f>
        <v>0</v>
      </c>
      <c r="BC229" s="237">
        <f>SUMPRODUCT(LEN($AG229:$AG232)-LEN(SUBSTITUTE($AG229:$AG232,"M", "")))</f>
        <v>0</v>
      </c>
      <c r="BD229" s="291">
        <f>SUMPRODUCT(LEN($AI229:$AI232)-LEN(SUBSTITUTE($AI229:$AI232,"S", "")))</f>
        <v>0</v>
      </c>
      <c r="BE229" s="294">
        <f>SUMPRODUCT(LEN($AI229:$AI232)-LEN(SUBSTITUTE($AI229:$AI232,"F", "")))</f>
        <v>0</v>
      </c>
      <c r="BF229" s="294">
        <f>SUMPRODUCT(LEN($AI229:$AI232)-LEN(SUBSTITUTE($AI229:$AI232,"G", "")))</f>
        <v>0</v>
      </c>
      <c r="BG229" s="297">
        <f>SUMPRODUCT(LEN($AI229:$AI232)-LEN(SUBSTITUTE($AI229:$AI232,"M", "")))</f>
        <v>0</v>
      </c>
    </row>
    <row r="230" spans="2:67" ht="28.15" hidden="1" customHeight="1" thickBot="1">
      <c r="B230" s="34"/>
      <c r="C230" s="266"/>
      <c r="D230" s="43"/>
      <c r="E230" s="42"/>
      <c r="F230" s="42"/>
      <c r="G230" s="41"/>
      <c r="H230" s="260"/>
      <c r="I230" s="270"/>
      <c r="J230" s="270"/>
      <c r="K230" s="270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45"/>
      <c r="AK230" s="245"/>
      <c r="AL230" s="23"/>
      <c r="AM230" s="211"/>
      <c r="AN230" s="211"/>
      <c r="AO230" s="248"/>
      <c r="AP230" s="241"/>
      <c r="AQ230" s="238"/>
      <c r="AR230" s="235"/>
      <c r="AS230" s="241"/>
      <c r="AT230" s="238"/>
      <c r="AU230" s="235"/>
      <c r="AV230" s="241"/>
      <c r="AW230" s="238"/>
      <c r="AX230" s="235"/>
      <c r="AY230" s="241"/>
      <c r="AZ230" s="238"/>
      <c r="BA230" s="235"/>
      <c r="BB230" s="241"/>
      <c r="BC230" s="238"/>
      <c r="BD230" s="292"/>
      <c r="BE230" s="295"/>
      <c r="BF230" s="295"/>
      <c r="BG230" s="298"/>
    </row>
    <row r="231" spans="2:67" ht="28.15" hidden="1" customHeight="1">
      <c r="B231" s="34"/>
      <c r="C231" s="267"/>
      <c r="D231" s="33"/>
      <c r="E231" s="32"/>
      <c r="F231" s="32"/>
      <c r="G231" s="31"/>
      <c r="H231" s="257"/>
      <c r="I231" s="271"/>
      <c r="J231" s="271"/>
      <c r="K231" s="271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45"/>
      <c r="AK231" s="245"/>
      <c r="AL231" s="23"/>
      <c r="AM231" s="211"/>
      <c r="AN231" s="211"/>
      <c r="AO231" s="248"/>
      <c r="AP231" s="241"/>
      <c r="AQ231" s="238"/>
      <c r="AR231" s="235"/>
      <c r="AS231" s="241"/>
      <c r="AT231" s="238"/>
      <c r="AU231" s="235"/>
      <c r="AV231" s="241"/>
      <c r="AW231" s="238"/>
      <c r="AX231" s="235"/>
      <c r="AY231" s="241"/>
      <c r="AZ231" s="238"/>
      <c r="BA231" s="235"/>
      <c r="BB231" s="241"/>
      <c r="BC231" s="238"/>
      <c r="BD231" s="292"/>
      <c r="BE231" s="295"/>
      <c r="BF231" s="295"/>
      <c r="BG231" s="298"/>
    </row>
    <row r="232" spans="2:67" ht="28.15" hidden="1" customHeight="1" thickBot="1">
      <c r="B232" s="22"/>
      <c r="C232" s="268"/>
      <c r="D232" s="21"/>
      <c r="E232" s="20"/>
      <c r="F232" s="20"/>
      <c r="G232" s="19"/>
      <c r="H232" s="258"/>
      <c r="I232" s="272"/>
      <c r="J232" s="272"/>
      <c r="K232" s="27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46"/>
      <c r="AK232" s="246"/>
      <c r="AL232" s="11"/>
      <c r="AM232" s="211"/>
      <c r="AN232" s="211"/>
      <c r="AO232" s="249"/>
      <c r="AP232" s="242"/>
      <c r="AQ232" s="239"/>
      <c r="AR232" s="236"/>
      <c r="AS232" s="242"/>
      <c r="AT232" s="239"/>
      <c r="AU232" s="236"/>
      <c r="AV232" s="242"/>
      <c r="AW232" s="239"/>
      <c r="AX232" s="236"/>
      <c r="AY232" s="242"/>
      <c r="AZ232" s="239"/>
      <c r="BA232" s="236"/>
      <c r="BB232" s="242"/>
      <c r="BC232" s="239"/>
      <c r="BD232" s="293"/>
      <c r="BE232" s="296"/>
      <c r="BF232" s="296"/>
      <c r="BG232" s="299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29" t="s">
        <v>287</v>
      </c>
      <c r="M233" s="278"/>
      <c r="N233" s="229" t="s">
        <v>286</v>
      </c>
      <c r="O233" s="278"/>
      <c r="P233" s="229" t="s">
        <v>286</v>
      </c>
      <c r="Q233" s="230"/>
      <c r="R233" s="229" t="s">
        <v>286</v>
      </c>
      <c r="S233" s="230"/>
      <c r="T233" s="229" t="s">
        <v>286</v>
      </c>
      <c r="U233" s="230"/>
      <c r="V233" s="229" t="s">
        <v>286</v>
      </c>
      <c r="W233" s="230"/>
      <c r="X233" s="229" t="s">
        <v>286</v>
      </c>
      <c r="Y233" s="278"/>
      <c r="Z233" s="229" t="s">
        <v>286</v>
      </c>
      <c r="AA233" s="230"/>
      <c r="AB233" s="229" t="s">
        <v>286</v>
      </c>
      <c r="AC233" s="230"/>
      <c r="AD233" s="229" t="s">
        <v>286</v>
      </c>
      <c r="AE233" s="230"/>
      <c r="AF233" s="243" t="s">
        <v>285</v>
      </c>
      <c r="AG233" s="230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205</v>
      </c>
      <c r="E234" s="275">
        <v>4141.3100000000004</v>
      </c>
      <c r="F234" s="276"/>
      <c r="G234" s="277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24</v>
      </c>
      <c r="AP234" s="70">
        <f t="shared" si="16"/>
        <v>4</v>
      </c>
      <c r="AQ234" s="69">
        <f t="shared" si="16"/>
        <v>0</v>
      </c>
      <c r="AR234" s="71">
        <f t="shared" si="16"/>
        <v>32</v>
      </c>
      <c r="AS234" s="70">
        <f t="shared" si="16"/>
        <v>3</v>
      </c>
      <c r="AT234" s="69">
        <f t="shared" si="16"/>
        <v>3</v>
      </c>
      <c r="AU234" s="71">
        <f t="shared" si="16"/>
        <v>1</v>
      </c>
      <c r="AV234" s="70">
        <f t="shared" si="16"/>
        <v>0</v>
      </c>
      <c r="AW234" s="69">
        <f t="shared" si="16"/>
        <v>0</v>
      </c>
      <c r="AX234" s="71">
        <f t="shared" si="16"/>
        <v>9</v>
      </c>
      <c r="AY234" s="70">
        <f t="shared" si="16"/>
        <v>1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1</v>
      </c>
      <c r="BG234" s="66">
        <f t="shared" si="16"/>
        <v>0</v>
      </c>
      <c r="BH234" s="65" t="s">
        <v>257</v>
      </c>
      <c r="BK234" s="5">
        <f>SUM(AO234:AQ234)</f>
        <v>28</v>
      </c>
      <c r="BL234" s="5">
        <f>SUM(AR234:AT234,BD234)</f>
        <v>38</v>
      </c>
      <c r="BM234" s="5">
        <f>SUM(AU234:AW234,BE234)</f>
        <v>1</v>
      </c>
      <c r="BN234" s="5">
        <f>SUM(AX234:AZ234,BF234)</f>
        <v>11</v>
      </c>
      <c r="BO234" s="5">
        <f>SUM(BA234:BC234,BG234)</f>
        <v>0</v>
      </c>
    </row>
    <row r="235" spans="2:67" ht="28.15" customHeight="1">
      <c r="B235" s="34"/>
      <c r="C235" s="265">
        <v>1</v>
      </c>
      <c r="D235" s="54"/>
      <c r="E235" s="53"/>
      <c r="F235" s="53"/>
      <c r="G235" s="52"/>
      <c r="H235" s="259" t="s">
        <v>329</v>
      </c>
      <c r="I235" s="269">
        <v>107</v>
      </c>
      <c r="J235" s="269">
        <v>24</v>
      </c>
      <c r="K235" s="269">
        <v>6</v>
      </c>
      <c r="L235" s="48">
        <v>1</v>
      </c>
      <c r="M235" s="47" t="s">
        <v>422</v>
      </c>
      <c r="N235" s="48">
        <v>5</v>
      </c>
      <c r="O235" s="47" t="s">
        <v>678</v>
      </c>
      <c r="P235" s="48">
        <v>9</v>
      </c>
      <c r="Q235" s="47" t="s">
        <v>677</v>
      </c>
      <c r="R235" s="48">
        <v>13</v>
      </c>
      <c r="S235" s="47" t="s">
        <v>427</v>
      </c>
      <c r="T235" s="48">
        <v>17</v>
      </c>
      <c r="U235" s="47" t="s">
        <v>417</v>
      </c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>
        <v>19</v>
      </c>
      <c r="AG235" s="47" t="s">
        <v>417</v>
      </c>
      <c r="AH235" s="46" t="s">
        <v>676</v>
      </c>
      <c r="AI235" s="45" t="s">
        <v>513</v>
      </c>
      <c r="AJ235" s="244"/>
      <c r="AK235" s="244"/>
      <c r="AL235" s="44"/>
      <c r="AM235" s="247">
        <f>SUMPRODUCT(LEN($M235:$AE238)-LEN(SUBSTITUTE($M235:$AE238,"/", "")))/2</f>
        <v>3</v>
      </c>
      <c r="AN235" s="300">
        <f>SUMPRODUCT(LEN($M235:$AE238)-LEN(SUBSTITUTE($M235:$AE238,"-", "")))</f>
        <v>1</v>
      </c>
      <c r="AO235" s="247">
        <f>SUMPRODUCT(LEN($M235:$AE238)-LEN(SUBSTITUTE($M235:$AE238,"A", "")))</f>
        <v>24</v>
      </c>
      <c r="AP235" s="240">
        <f>SUMPRODUCT(LEN($AH235:$AH238)-LEN(SUBSTITUTE($AH235:$AH238,"A", "")))</f>
        <v>4</v>
      </c>
      <c r="AQ235" s="237">
        <f>SUMPRODUCT(LEN($AG235:$AG238)-LEN(SUBSTITUTE($AG235:$AG238,"A", "")))</f>
        <v>0</v>
      </c>
      <c r="AR235" s="234">
        <f>SUMPRODUCT(LEN($M235:$AE238)-LEN(SUBSTITUTE($M235:$AE238,"S", "")))</f>
        <v>32</v>
      </c>
      <c r="AS235" s="240">
        <f>SUMPRODUCT(LEN($AH235:$AH238)-LEN(SUBSTITUTE($AH235:$AH238,"S", "")))</f>
        <v>3</v>
      </c>
      <c r="AT235" s="237">
        <f>SUMPRODUCT(LEN($AG235:$AG238)-LEN(SUBSTITUTE($AG235:$AG238,"S", "")))</f>
        <v>3</v>
      </c>
      <c r="AU235" s="234">
        <f>SUMPRODUCT(LEN($M235:$AE238)-LEN(SUBSTITUTE($M235:$AE238,"F", "")))</f>
        <v>1</v>
      </c>
      <c r="AV235" s="240">
        <f>SUMPRODUCT(LEN($AH235:$AH238)-LEN(SUBSTITUTE($AH235:$AH238,"F", "")))</f>
        <v>0</v>
      </c>
      <c r="AW235" s="237">
        <f>SUMPRODUCT(LEN($AG235:$AG238)-LEN(SUBSTITUTE($AG235:$AG238,"F", "")))</f>
        <v>0</v>
      </c>
      <c r="AX235" s="234">
        <f>SUMPRODUCT(LEN($M235:$AE238)-LEN(SUBSTITUTE($M235:$AE238,"G", "")))</f>
        <v>9</v>
      </c>
      <c r="AY235" s="240">
        <f>SUMPRODUCT(LEN($AH235:$AH238)-LEN(SUBSTITUTE($AH235:$AH238,"G", "")))</f>
        <v>1</v>
      </c>
      <c r="AZ235" s="237">
        <f>SUMPRODUCT(LEN($AG235:$AG238)-LEN(SUBSTITUTE($AG235:$AG238,"G", "")))</f>
        <v>0</v>
      </c>
      <c r="BA235" s="234">
        <f>SUMPRODUCT(LEN($M235:$AE238)-LEN(SUBSTITUTE($M235:$AE238,"M", "")))</f>
        <v>0</v>
      </c>
      <c r="BB235" s="240">
        <f>SUMPRODUCT(LEN($AH235:$AH238)-LEN(SUBSTITUTE($AH235:$AH238,"M", "")))</f>
        <v>0</v>
      </c>
      <c r="BC235" s="237">
        <f>SUMPRODUCT(LEN($AG235:$AG238)-LEN(SUBSTITUTE($AG235:$AG238,"M", "")))</f>
        <v>0</v>
      </c>
      <c r="BD235" s="291">
        <f>SUMPRODUCT(LEN($AI235:$AI238)-LEN(SUBSTITUTE($AI235:$AI238,"S", "")))</f>
        <v>0</v>
      </c>
      <c r="BE235" s="294">
        <f>SUMPRODUCT(LEN($AI235:$AI238)-LEN(SUBSTITUTE($AI235:$AI238,"F", "")))</f>
        <v>0</v>
      </c>
      <c r="BF235" s="294">
        <f>SUMPRODUCT(LEN($AI235:$AI238)-LEN(SUBSTITUTE($AI235:$AI238,"G", "")))</f>
        <v>1</v>
      </c>
      <c r="BG235" s="297">
        <f>SUMPRODUCT(LEN($AI235:$AI238)-LEN(SUBSTITUTE($AI235:$AI238,"M", "")))</f>
        <v>0</v>
      </c>
    </row>
    <row r="236" spans="2:67" ht="28.15" customHeight="1" thickBot="1">
      <c r="B236" s="34"/>
      <c r="C236" s="266"/>
      <c r="D236" s="43"/>
      <c r="E236" s="42"/>
      <c r="F236" s="42"/>
      <c r="G236" s="41"/>
      <c r="H236" s="260"/>
      <c r="I236" s="270"/>
      <c r="J236" s="270"/>
      <c r="K236" s="270"/>
      <c r="L236" s="37">
        <v>2</v>
      </c>
      <c r="M236" s="36" t="s">
        <v>613</v>
      </c>
      <c r="N236" s="37">
        <v>6</v>
      </c>
      <c r="O236" s="36" t="s">
        <v>675</v>
      </c>
      <c r="P236" s="37">
        <v>10</v>
      </c>
      <c r="Q236" s="36" t="s">
        <v>502</v>
      </c>
      <c r="R236" s="37">
        <v>14</v>
      </c>
      <c r="S236" s="36" t="s">
        <v>427</v>
      </c>
      <c r="T236" s="37">
        <v>18</v>
      </c>
      <c r="U236" s="36" t="s">
        <v>417</v>
      </c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>
        <v>20</v>
      </c>
      <c r="AG236" s="36" t="s">
        <v>417</v>
      </c>
      <c r="AH236" s="35" t="s">
        <v>674</v>
      </c>
      <c r="AI236" s="24"/>
      <c r="AJ236" s="245"/>
      <c r="AK236" s="245"/>
      <c r="AL236" s="23"/>
      <c r="AM236" s="248"/>
      <c r="AN236" s="301"/>
      <c r="AO236" s="248"/>
      <c r="AP236" s="241"/>
      <c r="AQ236" s="238"/>
      <c r="AR236" s="235"/>
      <c r="AS236" s="241"/>
      <c r="AT236" s="238"/>
      <c r="AU236" s="235"/>
      <c r="AV236" s="241"/>
      <c r="AW236" s="238"/>
      <c r="AX236" s="235"/>
      <c r="AY236" s="241"/>
      <c r="AZ236" s="238"/>
      <c r="BA236" s="235"/>
      <c r="BB236" s="241"/>
      <c r="BC236" s="238"/>
      <c r="BD236" s="292"/>
      <c r="BE236" s="295"/>
      <c r="BF236" s="295"/>
      <c r="BG236" s="298"/>
    </row>
    <row r="237" spans="2:67" ht="28.15" customHeight="1">
      <c r="B237" s="34"/>
      <c r="C237" s="267"/>
      <c r="D237" s="33"/>
      <c r="E237" s="32"/>
      <c r="F237" s="32"/>
      <c r="G237" s="31"/>
      <c r="H237" s="257">
        <v>210</v>
      </c>
      <c r="I237" s="271"/>
      <c r="J237" s="271"/>
      <c r="K237" s="271"/>
      <c r="L237" s="27">
        <v>3</v>
      </c>
      <c r="M237" s="26" t="s">
        <v>673</v>
      </c>
      <c r="N237" s="27">
        <v>7</v>
      </c>
      <c r="O237" s="26" t="s">
        <v>672</v>
      </c>
      <c r="P237" s="27">
        <v>11</v>
      </c>
      <c r="Q237" s="216" t="s">
        <v>586</v>
      </c>
      <c r="R237" s="27">
        <v>15</v>
      </c>
      <c r="S237" s="26" t="s">
        <v>418</v>
      </c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>
        <v>21</v>
      </c>
      <c r="AG237" s="26" t="s">
        <v>417</v>
      </c>
      <c r="AH237" s="25"/>
      <c r="AI237" s="24"/>
      <c r="AJ237" s="245"/>
      <c r="AK237" s="245"/>
      <c r="AL237" s="23"/>
      <c r="AM237" s="248"/>
      <c r="AN237" s="301"/>
      <c r="AO237" s="248"/>
      <c r="AP237" s="241"/>
      <c r="AQ237" s="238"/>
      <c r="AR237" s="235"/>
      <c r="AS237" s="241"/>
      <c r="AT237" s="238"/>
      <c r="AU237" s="235"/>
      <c r="AV237" s="241"/>
      <c r="AW237" s="238"/>
      <c r="AX237" s="235"/>
      <c r="AY237" s="241"/>
      <c r="AZ237" s="238"/>
      <c r="BA237" s="235"/>
      <c r="BB237" s="241"/>
      <c r="BC237" s="238"/>
      <c r="BD237" s="292"/>
      <c r="BE237" s="295"/>
      <c r="BF237" s="295"/>
      <c r="BG237" s="298"/>
    </row>
    <row r="238" spans="2:67" ht="28.15" customHeight="1" thickBot="1">
      <c r="B238" s="34"/>
      <c r="C238" s="273"/>
      <c r="D238" s="64"/>
      <c r="E238" s="63"/>
      <c r="F238" s="63"/>
      <c r="G238" s="62"/>
      <c r="H238" s="258"/>
      <c r="I238" s="274"/>
      <c r="J238" s="274"/>
      <c r="K238" s="274"/>
      <c r="L238" s="59">
        <v>4</v>
      </c>
      <c r="M238" s="58" t="s">
        <v>671</v>
      </c>
      <c r="N238" s="59">
        <v>8</v>
      </c>
      <c r="O238" s="58" t="s">
        <v>670</v>
      </c>
      <c r="P238" s="59">
        <v>12</v>
      </c>
      <c r="Q238" s="58" t="s">
        <v>451</v>
      </c>
      <c r="R238" s="59">
        <v>16</v>
      </c>
      <c r="S238" s="58" t="s">
        <v>418</v>
      </c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50"/>
      <c r="AK238" s="250"/>
      <c r="AL238" s="55"/>
      <c r="AM238" s="249"/>
      <c r="AN238" s="302"/>
      <c r="AO238" s="249"/>
      <c r="AP238" s="242"/>
      <c r="AQ238" s="239"/>
      <c r="AR238" s="236"/>
      <c r="AS238" s="242"/>
      <c r="AT238" s="239"/>
      <c r="AU238" s="236"/>
      <c r="AV238" s="242"/>
      <c r="AW238" s="239"/>
      <c r="AX238" s="236"/>
      <c r="AY238" s="242"/>
      <c r="AZ238" s="239"/>
      <c r="BA238" s="236"/>
      <c r="BB238" s="242"/>
      <c r="BC238" s="239"/>
      <c r="BD238" s="293"/>
      <c r="BE238" s="296"/>
      <c r="BF238" s="296"/>
      <c r="BG238" s="299"/>
    </row>
    <row r="239" spans="2:67" ht="28.15" hidden="1" customHeight="1">
      <c r="B239" s="34"/>
      <c r="C239" s="265">
        <v>2</v>
      </c>
      <c r="D239" s="54"/>
      <c r="E239" s="53"/>
      <c r="F239" s="53"/>
      <c r="G239" s="52"/>
      <c r="H239" s="259"/>
      <c r="I239" s="269"/>
      <c r="J239" s="269"/>
      <c r="K239" s="269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51"/>
      <c r="AK239" s="254"/>
      <c r="AL239" s="44"/>
      <c r="AM239" s="211"/>
      <c r="AN239" s="211"/>
      <c r="AO239" s="247">
        <f>SUMPRODUCT(LEN($M239:$AE242)-LEN(SUBSTITUTE($M239:$AE242,"A", "")))</f>
        <v>0</v>
      </c>
      <c r="AP239" s="240">
        <f>SUMPRODUCT(LEN($AH239:$AH242)-LEN(SUBSTITUTE($AH239:$AH242,"A", "")))</f>
        <v>0</v>
      </c>
      <c r="AQ239" s="237">
        <f>SUMPRODUCT(LEN($AG239:$AG242)-LEN(SUBSTITUTE($AG239:$AG242,"A", "")))</f>
        <v>0</v>
      </c>
      <c r="AR239" s="234">
        <f>SUMPRODUCT(LEN($M239:$AE242)-LEN(SUBSTITUTE($M239:$AE242,"S", "")))</f>
        <v>0</v>
      </c>
      <c r="AS239" s="240">
        <f>SUMPRODUCT(LEN($AH239:$AH242)-LEN(SUBSTITUTE($AH239:$AH242,"S", "")))</f>
        <v>0</v>
      </c>
      <c r="AT239" s="237">
        <f>SUMPRODUCT(LEN($AG239:$AG242)-LEN(SUBSTITUTE($AG239:$AG242,"S", "")))</f>
        <v>0</v>
      </c>
      <c r="AU239" s="234">
        <f>SUMPRODUCT(LEN($M239:$AE242)-LEN(SUBSTITUTE($M239:$AE242,"F", "")))</f>
        <v>0</v>
      </c>
      <c r="AV239" s="240">
        <f>SUMPRODUCT(LEN($AH239:$AH242)-LEN(SUBSTITUTE($AH239:$AH242,"F", "")))</f>
        <v>0</v>
      </c>
      <c r="AW239" s="237">
        <f>SUMPRODUCT(LEN($AG239:$AG242)-LEN(SUBSTITUTE($AG239:$AG242,"F", "")))</f>
        <v>0</v>
      </c>
      <c r="AX239" s="234">
        <f>SUMPRODUCT(LEN($M239:$AE242)-LEN(SUBSTITUTE($M239:$AE242,"G", "")))</f>
        <v>0</v>
      </c>
      <c r="AY239" s="240">
        <f>SUMPRODUCT(LEN($AH239:$AH242)-LEN(SUBSTITUTE($AH239:$AH242,"G", "")))</f>
        <v>0</v>
      </c>
      <c r="AZ239" s="237">
        <f>SUMPRODUCT(LEN($AG239:$AG242)-LEN(SUBSTITUTE($AG239:$AG242,"G", "")))</f>
        <v>0</v>
      </c>
      <c r="BA239" s="234">
        <f>SUMPRODUCT(LEN($M239:$AE242)-LEN(SUBSTITUTE($M239:$AE242,"M", "")))</f>
        <v>0</v>
      </c>
      <c r="BB239" s="240">
        <f>SUMPRODUCT(LEN($AH239:$AH242)-LEN(SUBSTITUTE($AH239:$AH242,"M", "")))</f>
        <v>0</v>
      </c>
      <c r="BC239" s="237">
        <f>SUMPRODUCT(LEN($AG239:$AG242)-LEN(SUBSTITUTE($AG239:$AG242,"M", "")))</f>
        <v>0</v>
      </c>
      <c r="BD239" s="291">
        <f>SUMPRODUCT(LEN($AI239:$AI242)-LEN(SUBSTITUTE($AI239:$AI242,"S", "")))</f>
        <v>0</v>
      </c>
      <c r="BE239" s="294">
        <f>SUMPRODUCT(LEN($AI239:$AI242)-LEN(SUBSTITUTE($AI239:$AI242,"F", "")))</f>
        <v>0</v>
      </c>
      <c r="BF239" s="294">
        <f>SUMPRODUCT(LEN($AI239:$AI242)-LEN(SUBSTITUTE($AI239:$AI242,"G", "")))</f>
        <v>0</v>
      </c>
      <c r="BG239" s="297">
        <f>SUMPRODUCT(LEN($AI239:$AI242)-LEN(SUBSTITUTE($AI239:$AI242,"M", "")))</f>
        <v>0</v>
      </c>
    </row>
    <row r="240" spans="2:67" ht="28.15" hidden="1" customHeight="1" thickBot="1">
      <c r="B240" s="34"/>
      <c r="C240" s="266"/>
      <c r="D240" s="43"/>
      <c r="E240" s="42"/>
      <c r="F240" s="42"/>
      <c r="G240" s="41"/>
      <c r="H240" s="260"/>
      <c r="I240" s="270"/>
      <c r="J240" s="270"/>
      <c r="K240" s="270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52"/>
      <c r="AK240" s="255"/>
      <c r="AL240" s="23"/>
      <c r="AM240" s="211"/>
      <c r="AN240" s="211"/>
      <c r="AO240" s="248"/>
      <c r="AP240" s="241"/>
      <c r="AQ240" s="238"/>
      <c r="AR240" s="235"/>
      <c r="AS240" s="241"/>
      <c r="AT240" s="238"/>
      <c r="AU240" s="235"/>
      <c r="AV240" s="241"/>
      <c r="AW240" s="238"/>
      <c r="AX240" s="235"/>
      <c r="AY240" s="241"/>
      <c r="AZ240" s="238"/>
      <c r="BA240" s="235"/>
      <c r="BB240" s="241"/>
      <c r="BC240" s="238"/>
      <c r="BD240" s="292"/>
      <c r="BE240" s="295"/>
      <c r="BF240" s="295"/>
      <c r="BG240" s="298"/>
    </row>
    <row r="241" spans="2:67" ht="28.15" hidden="1" customHeight="1">
      <c r="B241" s="34"/>
      <c r="C241" s="267"/>
      <c r="D241" s="33"/>
      <c r="E241" s="32"/>
      <c r="F241" s="32"/>
      <c r="G241" s="31"/>
      <c r="H241" s="257"/>
      <c r="I241" s="271"/>
      <c r="J241" s="271"/>
      <c r="K241" s="271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52"/>
      <c r="AK241" s="255"/>
      <c r="AL241" s="23"/>
      <c r="AM241" s="211"/>
      <c r="AN241" s="211"/>
      <c r="AO241" s="248"/>
      <c r="AP241" s="241"/>
      <c r="AQ241" s="238"/>
      <c r="AR241" s="235"/>
      <c r="AS241" s="241"/>
      <c r="AT241" s="238"/>
      <c r="AU241" s="235"/>
      <c r="AV241" s="241"/>
      <c r="AW241" s="238"/>
      <c r="AX241" s="235"/>
      <c r="AY241" s="241"/>
      <c r="AZ241" s="238"/>
      <c r="BA241" s="235"/>
      <c r="BB241" s="241"/>
      <c r="BC241" s="238"/>
      <c r="BD241" s="292"/>
      <c r="BE241" s="295"/>
      <c r="BF241" s="295"/>
      <c r="BG241" s="298"/>
    </row>
    <row r="242" spans="2:67" ht="28.15" hidden="1" customHeight="1" thickBot="1">
      <c r="B242" s="34"/>
      <c r="C242" s="273"/>
      <c r="D242" s="64"/>
      <c r="E242" s="63"/>
      <c r="F242" s="63"/>
      <c r="G242" s="62"/>
      <c r="H242" s="258"/>
      <c r="I242" s="274"/>
      <c r="J242" s="274"/>
      <c r="K242" s="274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53"/>
      <c r="AK242" s="256"/>
      <c r="AL242" s="55"/>
      <c r="AM242" s="211"/>
      <c r="AN242" s="211"/>
      <c r="AO242" s="249"/>
      <c r="AP242" s="242"/>
      <c r="AQ242" s="239"/>
      <c r="AR242" s="236"/>
      <c r="AS242" s="242"/>
      <c r="AT242" s="239"/>
      <c r="AU242" s="236"/>
      <c r="AV242" s="242"/>
      <c r="AW242" s="239"/>
      <c r="AX242" s="236"/>
      <c r="AY242" s="242"/>
      <c r="AZ242" s="239"/>
      <c r="BA242" s="236"/>
      <c r="BB242" s="242"/>
      <c r="BC242" s="239"/>
      <c r="BD242" s="293"/>
      <c r="BE242" s="296"/>
      <c r="BF242" s="296"/>
      <c r="BG242" s="299"/>
    </row>
    <row r="243" spans="2:67" ht="28.15" hidden="1" customHeight="1">
      <c r="B243" s="34"/>
      <c r="C243" s="265">
        <v>3</v>
      </c>
      <c r="D243" s="54"/>
      <c r="E243" s="53"/>
      <c r="F243" s="53"/>
      <c r="G243" s="52"/>
      <c r="H243" s="259"/>
      <c r="I243" s="269"/>
      <c r="J243" s="269"/>
      <c r="K243" s="269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44"/>
      <c r="AK243" s="244"/>
      <c r="AL243" s="44"/>
      <c r="AM243" s="211"/>
      <c r="AN243" s="211"/>
      <c r="AO243" s="247">
        <f>SUMPRODUCT(LEN($M243:$AE246)-LEN(SUBSTITUTE($M243:$AE246,"A", "")))</f>
        <v>0</v>
      </c>
      <c r="AP243" s="240">
        <f>SUMPRODUCT(LEN($AH243:$AH246)-LEN(SUBSTITUTE($AH243:$AH246,"A", "")))</f>
        <v>0</v>
      </c>
      <c r="AQ243" s="237">
        <f>SUMPRODUCT(LEN($AG243:$AG246)-LEN(SUBSTITUTE($AG243:$AG246,"A", "")))</f>
        <v>0</v>
      </c>
      <c r="AR243" s="234">
        <f>SUMPRODUCT(LEN($M243:$AE246)-LEN(SUBSTITUTE($M243:$AE246,"S", "")))</f>
        <v>0</v>
      </c>
      <c r="AS243" s="240">
        <f>SUMPRODUCT(LEN($AH243:$AH246)-LEN(SUBSTITUTE($AH243:$AH246,"S", "")))</f>
        <v>0</v>
      </c>
      <c r="AT243" s="237">
        <f>SUMPRODUCT(LEN($AG243:$AG246)-LEN(SUBSTITUTE($AG243:$AG246,"S", "")))</f>
        <v>0</v>
      </c>
      <c r="AU243" s="234">
        <f>SUMPRODUCT(LEN($M243:$AE246)-LEN(SUBSTITUTE($M243:$AE246,"F", "")))</f>
        <v>0</v>
      </c>
      <c r="AV243" s="240">
        <f>SUMPRODUCT(LEN($AH243:$AH246)-LEN(SUBSTITUTE($AH243:$AH246,"F", "")))</f>
        <v>0</v>
      </c>
      <c r="AW243" s="237">
        <f>SUMPRODUCT(LEN($AG243:$AG246)-LEN(SUBSTITUTE($AG243:$AG246,"F", "")))</f>
        <v>0</v>
      </c>
      <c r="AX243" s="234">
        <f>SUMPRODUCT(LEN($M243:$AE246)-LEN(SUBSTITUTE($M243:$AE246,"G", "")))</f>
        <v>0</v>
      </c>
      <c r="AY243" s="240">
        <f>SUMPRODUCT(LEN($AH243:$AH246)-LEN(SUBSTITUTE($AH243:$AH246,"G", "")))</f>
        <v>0</v>
      </c>
      <c r="AZ243" s="237">
        <f>SUMPRODUCT(LEN($AG243:$AG246)-LEN(SUBSTITUTE($AG243:$AG246,"G", "")))</f>
        <v>0</v>
      </c>
      <c r="BA243" s="234">
        <f>SUMPRODUCT(LEN($M243:$AE246)-LEN(SUBSTITUTE($M243:$AE246,"M", "")))</f>
        <v>0</v>
      </c>
      <c r="BB243" s="240">
        <f>SUMPRODUCT(LEN($AH243:$AH246)-LEN(SUBSTITUTE($AH243:$AH246,"M", "")))</f>
        <v>0</v>
      </c>
      <c r="BC243" s="237">
        <f>SUMPRODUCT(LEN($AG243:$AG246)-LEN(SUBSTITUTE($AG243:$AG246,"M", "")))</f>
        <v>0</v>
      </c>
      <c r="BD243" s="291">
        <f>SUMPRODUCT(LEN($AI243:$AI246)-LEN(SUBSTITUTE($AI243:$AI246,"S", "")))</f>
        <v>0</v>
      </c>
      <c r="BE243" s="294">
        <f>SUMPRODUCT(LEN($AI243:$AI246)-LEN(SUBSTITUTE($AI243:$AI246,"F", "")))</f>
        <v>0</v>
      </c>
      <c r="BF243" s="294">
        <f>SUMPRODUCT(LEN($AI243:$AI246)-LEN(SUBSTITUTE($AI243:$AI246,"G", "")))</f>
        <v>0</v>
      </c>
      <c r="BG243" s="297">
        <f>SUMPRODUCT(LEN($AI243:$AI246)-LEN(SUBSTITUTE($AI243:$AI246,"M", "")))</f>
        <v>0</v>
      </c>
    </row>
    <row r="244" spans="2:67" ht="28.15" hidden="1" customHeight="1" thickBot="1">
      <c r="B244" s="34"/>
      <c r="C244" s="266"/>
      <c r="D244" s="43"/>
      <c r="E244" s="42"/>
      <c r="F244" s="42"/>
      <c r="G244" s="41"/>
      <c r="H244" s="260"/>
      <c r="I244" s="270"/>
      <c r="J244" s="270"/>
      <c r="K244" s="270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45"/>
      <c r="AK244" s="245"/>
      <c r="AL244" s="23"/>
      <c r="AM244" s="211"/>
      <c r="AN244" s="211"/>
      <c r="AO244" s="248"/>
      <c r="AP244" s="241"/>
      <c r="AQ244" s="238"/>
      <c r="AR244" s="235"/>
      <c r="AS244" s="241"/>
      <c r="AT244" s="238"/>
      <c r="AU244" s="235"/>
      <c r="AV244" s="241"/>
      <c r="AW244" s="238"/>
      <c r="AX244" s="235"/>
      <c r="AY244" s="241"/>
      <c r="AZ244" s="238"/>
      <c r="BA244" s="235"/>
      <c r="BB244" s="241"/>
      <c r="BC244" s="238"/>
      <c r="BD244" s="292"/>
      <c r="BE244" s="295"/>
      <c r="BF244" s="295"/>
      <c r="BG244" s="298"/>
    </row>
    <row r="245" spans="2:67" ht="28.15" hidden="1" customHeight="1">
      <c r="B245" s="34"/>
      <c r="C245" s="267"/>
      <c r="D245" s="33"/>
      <c r="E245" s="32"/>
      <c r="F245" s="32"/>
      <c r="G245" s="31"/>
      <c r="H245" s="257"/>
      <c r="I245" s="271"/>
      <c r="J245" s="271"/>
      <c r="K245" s="271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45"/>
      <c r="AK245" s="245"/>
      <c r="AL245" s="23"/>
      <c r="AM245" s="211"/>
      <c r="AN245" s="211"/>
      <c r="AO245" s="248"/>
      <c r="AP245" s="241"/>
      <c r="AQ245" s="238"/>
      <c r="AR245" s="235"/>
      <c r="AS245" s="241"/>
      <c r="AT245" s="238"/>
      <c r="AU245" s="235"/>
      <c r="AV245" s="241"/>
      <c r="AW245" s="238"/>
      <c r="AX245" s="235"/>
      <c r="AY245" s="241"/>
      <c r="AZ245" s="238"/>
      <c r="BA245" s="235"/>
      <c r="BB245" s="241"/>
      <c r="BC245" s="238"/>
      <c r="BD245" s="292"/>
      <c r="BE245" s="295"/>
      <c r="BF245" s="295"/>
      <c r="BG245" s="298"/>
    </row>
    <row r="246" spans="2:67" ht="28.15" hidden="1" customHeight="1" thickBot="1">
      <c r="B246" s="22"/>
      <c r="C246" s="268"/>
      <c r="D246" s="21"/>
      <c r="E246" s="20"/>
      <c r="F246" s="20"/>
      <c r="G246" s="19"/>
      <c r="H246" s="258"/>
      <c r="I246" s="272"/>
      <c r="J246" s="272"/>
      <c r="K246" s="27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46"/>
      <c r="AK246" s="246"/>
      <c r="AL246" s="11"/>
      <c r="AM246" s="211"/>
      <c r="AN246" s="211"/>
      <c r="AO246" s="249"/>
      <c r="AP246" s="242"/>
      <c r="AQ246" s="239"/>
      <c r="AR246" s="236"/>
      <c r="AS246" s="242"/>
      <c r="AT246" s="239"/>
      <c r="AU246" s="236"/>
      <c r="AV246" s="242"/>
      <c r="AW246" s="239"/>
      <c r="AX246" s="236"/>
      <c r="AY246" s="242"/>
      <c r="AZ246" s="239"/>
      <c r="BA246" s="236"/>
      <c r="BB246" s="242"/>
      <c r="BC246" s="239"/>
      <c r="BD246" s="293"/>
      <c r="BE246" s="296"/>
      <c r="BF246" s="296"/>
      <c r="BG246" s="299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29" t="s">
        <v>287</v>
      </c>
      <c r="M247" s="278"/>
      <c r="N247" s="229" t="s">
        <v>286</v>
      </c>
      <c r="O247" s="278"/>
      <c r="P247" s="229" t="s">
        <v>286</v>
      </c>
      <c r="Q247" s="230"/>
      <c r="R247" s="229" t="s">
        <v>286</v>
      </c>
      <c r="S247" s="230"/>
      <c r="T247" s="229" t="s">
        <v>286</v>
      </c>
      <c r="U247" s="230"/>
      <c r="V247" s="229" t="s">
        <v>286</v>
      </c>
      <c r="W247" s="230"/>
      <c r="X247" s="229" t="s">
        <v>286</v>
      </c>
      <c r="Y247" s="278"/>
      <c r="Z247" s="229" t="s">
        <v>286</v>
      </c>
      <c r="AA247" s="230"/>
      <c r="AB247" s="229" t="s">
        <v>286</v>
      </c>
      <c r="AC247" s="230"/>
      <c r="AD247" s="229" t="s">
        <v>286</v>
      </c>
      <c r="AE247" s="230"/>
      <c r="AF247" s="243" t="s">
        <v>285</v>
      </c>
      <c r="AG247" s="230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205</v>
      </c>
      <c r="E248" s="275">
        <v>4888.4399999999996</v>
      </c>
      <c r="F248" s="276"/>
      <c r="G248" s="277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27</v>
      </c>
      <c r="AP248" s="70">
        <f t="shared" si="17"/>
        <v>2</v>
      </c>
      <c r="AQ248" s="69">
        <f t="shared" si="17"/>
        <v>0</v>
      </c>
      <c r="AR248" s="71">
        <f t="shared" si="17"/>
        <v>21</v>
      </c>
      <c r="AS248" s="70">
        <f t="shared" si="17"/>
        <v>9</v>
      </c>
      <c r="AT248" s="69">
        <f t="shared" si="17"/>
        <v>1</v>
      </c>
      <c r="AU248" s="71">
        <f t="shared" si="17"/>
        <v>1</v>
      </c>
      <c r="AV248" s="70">
        <f t="shared" si="17"/>
        <v>0</v>
      </c>
      <c r="AW248" s="69">
        <f t="shared" si="17"/>
        <v>0</v>
      </c>
      <c r="AX248" s="71">
        <f t="shared" si="17"/>
        <v>11</v>
      </c>
      <c r="AY248" s="70">
        <f t="shared" si="17"/>
        <v>6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257</v>
      </c>
      <c r="BK248" s="5">
        <f>SUM(AO248:AQ248)</f>
        <v>29</v>
      </c>
      <c r="BL248" s="5">
        <f>SUM(AR248:AT248,BD248)</f>
        <v>31</v>
      </c>
      <c r="BM248" s="5">
        <f>SUM(AU248:AW248,BE248)</f>
        <v>1</v>
      </c>
      <c r="BN248" s="5">
        <f>SUM(AX248:AZ248,BF248)</f>
        <v>17</v>
      </c>
      <c r="BO248" s="5">
        <f>SUM(BA248:BC248,BG248)</f>
        <v>0</v>
      </c>
    </row>
    <row r="249" spans="2:67" ht="28.15" customHeight="1">
      <c r="B249" s="34"/>
      <c r="C249" s="265">
        <v>1</v>
      </c>
      <c r="D249" s="54"/>
      <c r="E249" s="53"/>
      <c r="F249" s="53"/>
      <c r="G249" s="52"/>
      <c r="H249" s="259" t="s">
        <v>329</v>
      </c>
      <c r="I249" s="269">
        <v>112</v>
      </c>
      <c r="J249" s="269">
        <v>23</v>
      </c>
      <c r="K249" s="269">
        <v>5</v>
      </c>
      <c r="L249" s="48">
        <v>1</v>
      </c>
      <c r="M249" s="47" t="s">
        <v>422</v>
      </c>
      <c r="N249" s="48">
        <v>5</v>
      </c>
      <c r="O249" s="47" t="s">
        <v>648</v>
      </c>
      <c r="P249" s="48">
        <v>9</v>
      </c>
      <c r="Q249" s="47" t="s">
        <v>669</v>
      </c>
      <c r="R249" s="48">
        <v>13</v>
      </c>
      <c r="S249" s="47" t="s">
        <v>455</v>
      </c>
      <c r="T249" s="48">
        <v>17</v>
      </c>
      <c r="U249" s="47" t="s">
        <v>417</v>
      </c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>
        <v>19</v>
      </c>
      <c r="AG249" s="47" t="s">
        <v>417</v>
      </c>
      <c r="AH249" s="46" t="s">
        <v>668</v>
      </c>
      <c r="AI249" s="45"/>
      <c r="AJ249" s="244"/>
      <c r="AK249" s="244"/>
      <c r="AL249" s="44"/>
      <c r="AM249" s="247">
        <f>SUMPRODUCT(LEN($M249:$AE252)-LEN(SUBSTITUTE($M249:$AE252,"/", "")))/2</f>
        <v>0</v>
      </c>
      <c r="AN249" s="300">
        <f>SUMPRODUCT(LEN($M249:$AE252)-LEN(SUBSTITUTE($M249:$AE252,"-", "")))</f>
        <v>0</v>
      </c>
      <c r="AO249" s="247">
        <f>SUMPRODUCT(LEN($M249:$AE252)-LEN(SUBSTITUTE($M249:$AE252,"A", "")))</f>
        <v>27</v>
      </c>
      <c r="AP249" s="240">
        <f>SUMPRODUCT(LEN($AH249:$AH252)-LEN(SUBSTITUTE($AH249:$AH252,"A", "")))</f>
        <v>2</v>
      </c>
      <c r="AQ249" s="237">
        <f>SUMPRODUCT(LEN($AG249:$AG252)-LEN(SUBSTITUTE($AG249:$AG252,"A", "")))</f>
        <v>0</v>
      </c>
      <c r="AR249" s="234">
        <f>SUMPRODUCT(LEN($M249:$AE252)-LEN(SUBSTITUTE($M249:$AE252,"S", "")))</f>
        <v>21</v>
      </c>
      <c r="AS249" s="240">
        <f>SUMPRODUCT(LEN($AH249:$AH252)-LEN(SUBSTITUTE($AH249:$AH252,"S", "")))</f>
        <v>9</v>
      </c>
      <c r="AT249" s="237">
        <f>SUMPRODUCT(LEN($AG249:$AG252)-LEN(SUBSTITUTE($AG249:$AG252,"S", "")))</f>
        <v>1</v>
      </c>
      <c r="AU249" s="234">
        <f>SUMPRODUCT(LEN($M249:$AE252)-LEN(SUBSTITUTE($M249:$AE252,"F", "")))</f>
        <v>1</v>
      </c>
      <c r="AV249" s="240">
        <f>SUMPRODUCT(LEN($AH249:$AH252)-LEN(SUBSTITUTE($AH249:$AH252,"F", "")))</f>
        <v>0</v>
      </c>
      <c r="AW249" s="237">
        <f>SUMPRODUCT(LEN($AG249:$AG252)-LEN(SUBSTITUTE($AG249:$AG252,"F", "")))</f>
        <v>0</v>
      </c>
      <c r="AX249" s="234">
        <f>SUMPRODUCT(LEN($M249:$AE252)-LEN(SUBSTITUTE($M249:$AE252,"G", "")))</f>
        <v>11</v>
      </c>
      <c r="AY249" s="240">
        <f>SUMPRODUCT(LEN($AH249:$AH252)-LEN(SUBSTITUTE($AH249:$AH252,"G", "")))</f>
        <v>6</v>
      </c>
      <c r="AZ249" s="237">
        <f>SUMPRODUCT(LEN($AG249:$AG252)-LEN(SUBSTITUTE($AG249:$AG252,"G", "")))</f>
        <v>0</v>
      </c>
      <c r="BA249" s="234">
        <f>SUMPRODUCT(LEN($M249:$AE252)-LEN(SUBSTITUTE($M249:$AE252,"M", "")))</f>
        <v>0</v>
      </c>
      <c r="BB249" s="240">
        <f>SUMPRODUCT(LEN($AH249:$AH252)-LEN(SUBSTITUTE($AH249:$AH252,"M", "")))</f>
        <v>0</v>
      </c>
      <c r="BC249" s="237">
        <f>SUMPRODUCT(LEN($AG249:$AG252)-LEN(SUBSTITUTE($AG249:$AG252,"M", "")))</f>
        <v>0</v>
      </c>
      <c r="BD249" s="291">
        <f>SUMPRODUCT(LEN($AI249:$AI252)-LEN(SUBSTITUTE($AI249:$AI252,"S", "")))</f>
        <v>0</v>
      </c>
      <c r="BE249" s="294">
        <f>SUMPRODUCT(LEN($AI249:$AI252)-LEN(SUBSTITUTE($AI249:$AI252,"F", "")))</f>
        <v>0</v>
      </c>
      <c r="BF249" s="294">
        <f>SUMPRODUCT(LEN($AI249:$AI252)-LEN(SUBSTITUTE($AI249:$AI252,"G", "")))</f>
        <v>0</v>
      </c>
      <c r="BG249" s="297">
        <f>SUMPRODUCT(LEN($AI249:$AI252)-LEN(SUBSTITUTE($AI249:$AI252,"M", "")))</f>
        <v>0</v>
      </c>
    </row>
    <row r="250" spans="2:67" ht="28.15" customHeight="1" thickBot="1">
      <c r="B250" s="34"/>
      <c r="C250" s="266"/>
      <c r="D250" s="43"/>
      <c r="E250" s="42"/>
      <c r="F250" s="42"/>
      <c r="G250" s="41"/>
      <c r="H250" s="260"/>
      <c r="I250" s="270"/>
      <c r="J250" s="270"/>
      <c r="K250" s="270"/>
      <c r="L250" s="37">
        <v>2</v>
      </c>
      <c r="M250" s="36" t="s">
        <v>599</v>
      </c>
      <c r="N250" s="37">
        <v>6</v>
      </c>
      <c r="O250" s="36" t="s">
        <v>667</v>
      </c>
      <c r="P250" s="37">
        <v>10</v>
      </c>
      <c r="Q250" s="36" t="s">
        <v>666</v>
      </c>
      <c r="R250" s="37">
        <v>14</v>
      </c>
      <c r="S250" s="36" t="s">
        <v>427</v>
      </c>
      <c r="T250" s="37">
        <v>18</v>
      </c>
      <c r="U250" s="36" t="s">
        <v>417</v>
      </c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512</v>
      </c>
      <c r="AI250" s="24"/>
      <c r="AJ250" s="245"/>
      <c r="AK250" s="245"/>
      <c r="AL250" s="23"/>
      <c r="AM250" s="248"/>
      <c r="AN250" s="301"/>
      <c r="AO250" s="248"/>
      <c r="AP250" s="241"/>
      <c r="AQ250" s="238"/>
      <c r="AR250" s="235"/>
      <c r="AS250" s="241"/>
      <c r="AT250" s="238"/>
      <c r="AU250" s="235"/>
      <c r="AV250" s="241"/>
      <c r="AW250" s="238"/>
      <c r="AX250" s="235"/>
      <c r="AY250" s="241"/>
      <c r="AZ250" s="238"/>
      <c r="BA250" s="235"/>
      <c r="BB250" s="241"/>
      <c r="BC250" s="238"/>
      <c r="BD250" s="292"/>
      <c r="BE250" s="295"/>
      <c r="BF250" s="295"/>
      <c r="BG250" s="298"/>
    </row>
    <row r="251" spans="2:67" ht="28.15" customHeight="1">
      <c r="B251" s="34"/>
      <c r="C251" s="267"/>
      <c r="D251" s="33"/>
      <c r="E251" s="32"/>
      <c r="F251" s="32"/>
      <c r="G251" s="31"/>
      <c r="H251" s="257">
        <v>210</v>
      </c>
      <c r="I251" s="271"/>
      <c r="J251" s="271"/>
      <c r="K251" s="271"/>
      <c r="L251" s="27">
        <v>3</v>
      </c>
      <c r="M251" s="26" t="s">
        <v>665</v>
      </c>
      <c r="N251" s="27">
        <v>7</v>
      </c>
      <c r="O251" s="26" t="s">
        <v>590</v>
      </c>
      <c r="P251" s="27">
        <v>11</v>
      </c>
      <c r="Q251" s="26" t="s">
        <v>479</v>
      </c>
      <c r="R251" s="27">
        <v>15</v>
      </c>
      <c r="S251" s="26" t="s">
        <v>443</v>
      </c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/>
      <c r="AI251" s="24"/>
      <c r="AJ251" s="245"/>
      <c r="AK251" s="245"/>
      <c r="AL251" s="23"/>
      <c r="AM251" s="248"/>
      <c r="AN251" s="301"/>
      <c r="AO251" s="248"/>
      <c r="AP251" s="241"/>
      <c r="AQ251" s="238"/>
      <c r="AR251" s="235"/>
      <c r="AS251" s="241"/>
      <c r="AT251" s="238"/>
      <c r="AU251" s="235"/>
      <c r="AV251" s="241"/>
      <c r="AW251" s="238"/>
      <c r="AX251" s="235"/>
      <c r="AY251" s="241"/>
      <c r="AZ251" s="238"/>
      <c r="BA251" s="235"/>
      <c r="BB251" s="241"/>
      <c r="BC251" s="238"/>
      <c r="BD251" s="292"/>
      <c r="BE251" s="295"/>
      <c r="BF251" s="295"/>
      <c r="BG251" s="298"/>
    </row>
    <row r="252" spans="2:67" ht="28.15" customHeight="1" thickBot="1">
      <c r="B252" s="34"/>
      <c r="C252" s="273"/>
      <c r="D252" s="64"/>
      <c r="E252" s="63"/>
      <c r="F252" s="63"/>
      <c r="G252" s="62"/>
      <c r="H252" s="258"/>
      <c r="I252" s="274"/>
      <c r="J252" s="274"/>
      <c r="K252" s="274"/>
      <c r="L252" s="59">
        <v>4</v>
      </c>
      <c r="M252" s="58" t="s">
        <v>485</v>
      </c>
      <c r="N252" s="59">
        <v>8</v>
      </c>
      <c r="O252" s="58" t="s">
        <v>627</v>
      </c>
      <c r="P252" s="59">
        <v>12</v>
      </c>
      <c r="Q252" s="58" t="s">
        <v>501</v>
      </c>
      <c r="R252" s="59">
        <v>16</v>
      </c>
      <c r="S252" s="58" t="s">
        <v>418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50"/>
      <c r="AK252" s="250"/>
      <c r="AL252" s="55"/>
      <c r="AM252" s="249"/>
      <c r="AN252" s="302"/>
      <c r="AO252" s="249"/>
      <c r="AP252" s="242"/>
      <c r="AQ252" s="239"/>
      <c r="AR252" s="236"/>
      <c r="AS252" s="242"/>
      <c r="AT252" s="239"/>
      <c r="AU252" s="236"/>
      <c r="AV252" s="242"/>
      <c r="AW252" s="239"/>
      <c r="AX252" s="236"/>
      <c r="AY252" s="242"/>
      <c r="AZ252" s="239"/>
      <c r="BA252" s="236"/>
      <c r="BB252" s="242"/>
      <c r="BC252" s="239"/>
      <c r="BD252" s="293"/>
      <c r="BE252" s="296"/>
      <c r="BF252" s="296"/>
      <c r="BG252" s="299"/>
    </row>
    <row r="253" spans="2:67" ht="28.15" hidden="1" customHeight="1">
      <c r="B253" s="34"/>
      <c r="C253" s="265">
        <v>2</v>
      </c>
      <c r="D253" s="54"/>
      <c r="E253" s="53"/>
      <c r="F253" s="53"/>
      <c r="G253" s="52"/>
      <c r="H253" s="259"/>
      <c r="I253" s="269"/>
      <c r="J253" s="269"/>
      <c r="K253" s="269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51"/>
      <c r="AK253" s="254"/>
      <c r="AL253" s="44"/>
      <c r="AM253" s="211"/>
      <c r="AN253" s="211"/>
      <c r="AO253" s="247">
        <f>SUMPRODUCT(LEN($M253:$AE256)-LEN(SUBSTITUTE($M253:$AE256,"A", "")))</f>
        <v>0</v>
      </c>
      <c r="AP253" s="240">
        <f>SUMPRODUCT(LEN($AH253:$AH256)-LEN(SUBSTITUTE($AH253:$AH256,"A", "")))</f>
        <v>0</v>
      </c>
      <c r="AQ253" s="237">
        <f>SUMPRODUCT(LEN($AG253:$AG256)-LEN(SUBSTITUTE($AG253:$AG256,"A", "")))</f>
        <v>0</v>
      </c>
      <c r="AR253" s="234">
        <f>SUMPRODUCT(LEN($M253:$AE256)-LEN(SUBSTITUTE($M253:$AE256,"S", "")))</f>
        <v>0</v>
      </c>
      <c r="AS253" s="240">
        <f>SUMPRODUCT(LEN($AH253:$AH256)-LEN(SUBSTITUTE($AH253:$AH256,"S", "")))</f>
        <v>0</v>
      </c>
      <c r="AT253" s="237">
        <f>SUMPRODUCT(LEN($AG253:$AG256)-LEN(SUBSTITUTE($AG253:$AG256,"S", "")))</f>
        <v>0</v>
      </c>
      <c r="AU253" s="234">
        <f>SUMPRODUCT(LEN($M253:$AE256)-LEN(SUBSTITUTE($M253:$AE256,"F", "")))</f>
        <v>0</v>
      </c>
      <c r="AV253" s="240">
        <f>SUMPRODUCT(LEN($AH253:$AH256)-LEN(SUBSTITUTE($AH253:$AH256,"F", "")))</f>
        <v>0</v>
      </c>
      <c r="AW253" s="237">
        <f>SUMPRODUCT(LEN($AG253:$AG256)-LEN(SUBSTITUTE($AG253:$AG256,"F", "")))</f>
        <v>0</v>
      </c>
      <c r="AX253" s="234">
        <f>SUMPRODUCT(LEN($M253:$AE256)-LEN(SUBSTITUTE($M253:$AE256,"G", "")))</f>
        <v>0</v>
      </c>
      <c r="AY253" s="240">
        <f>SUMPRODUCT(LEN($AH253:$AH256)-LEN(SUBSTITUTE($AH253:$AH256,"G", "")))</f>
        <v>0</v>
      </c>
      <c r="AZ253" s="237">
        <f>SUMPRODUCT(LEN($AG253:$AG256)-LEN(SUBSTITUTE($AG253:$AG256,"G", "")))</f>
        <v>0</v>
      </c>
      <c r="BA253" s="234">
        <f>SUMPRODUCT(LEN($M253:$AE256)-LEN(SUBSTITUTE($M253:$AE256,"M", "")))</f>
        <v>0</v>
      </c>
      <c r="BB253" s="240">
        <f>SUMPRODUCT(LEN($AH253:$AH256)-LEN(SUBSTITUTE($AH253:$AH256,"M", "")))</f>
        <v>0</v>
      </c>
      <c r="BC253" s="237">
        <f>SUMPRODUCT(LEN($AG253:$AG256)-LEN(SUBSTITUTE($AG253:$AG256,"M", "")))</f>
        <v>0</v>
      </c>
      <c r="BD253" s="291">
        <f>SUMPRODUCT(LEN($AI253:$AI256)-LEN(SUBSTITUTE($AI253:$AI256,"S", "")))</f>
        <v>0</v>
      </c>
      <c r="BE253" s="294">
        <f>SUMPRODUCT(LEN($AI253:$AI256)-LEN(SUBSTITUTE($AI253:$AI256,"F", "")))</f>
        <v>0</v>
      </c>
      <c r="BF253" s="294">
        <f>SUMPRODUCT(LEN($AI253:$AI256)-LEN(SUBSTITUTE($AI253:$AI256,"G", "")))</f>
        <v>0</v>
      </c>
      <c r="BG253" s="297">
        <f>SUMPRODUCT(LEN($AI253:$AI256)-LEN(SUBSTITUTE($AI253:$AI256,"M", "")))</f>
        <v>0</v>
      </c>
    </row>
    <row r="254" spans="2:67" ht="28.15" hidden="1" customHeight="1" thickBot="1">
      <c r="B254" s="34"/>
      <c r="C254" s="266"/>
      <c r="D254" s="43"/>
      <c r="E254" s="42"/>
      <c r="F254" s="42"/>
      <c r="G254" s="41"/>
      <c r="H254" s="260"/>
      <c r="I254" s="270"/>
      <c r="J254" s="270"/>
      <c r="K254" s="270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52"/>
      <c r="AK254" s="255"/>
      <c r="AL254" s="23"/>
      <c r="AM254" s="211"/>
      <c r="AN254" s="211"/>
      <c r="AO254" s="248"/>
      <c r="AP254" s="241"/>
      <c r="AQ254" s="238"/>
      <c r="AR254" s="235"/>
      <c r="AS254" s="241"/>
      <c r="AT254" s="238"/>
      <c r="AU254" s="235"/>
      <c r="AV254" s="241"/>
      <c r="AW254" s="238"/>
      <c r="AX254" s="235"/>
      <c r="AY254" s="241"/>
      <c r="AZ254" s="238"/>
      <c r="BA254" s="235"/>
      <c r="BB254" s="241"/>
      <c r="BC254" s="238"/>
      <c r="BD254" s="292"/>
      <c r="BE254" s="295"/>
      <c r="BF254" s="295"/>
      <c r="BG254" s="298"/>
    </row>
    <row r="255" spans="2:67" ht="28.15" hidden="1" customHeight="1">
      <c r="B255" s="34"/>
      <c r="C255" s="267"/>
      <c r="D255" s="33"/>
      <c r="E255" s="32"/>
      <c r="F255" s="32"/>
      <c r="G255" s="31"/>
      <c r="H255" s="257"/>
      <c r="I255" s="271"/>
      <c r="J255" s="271"/>
      <c r="K255" s="271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52"/>
      <c r="AK255" s="255"/>
      <c r="AL255" s="23"/>
      <c r="AM255" s="211"/>
      <c r="AN255" s="211"/>
      <c r="AO255" s="248"/>
      <c r="AP255" s="241"/>
      <c r="AQ255" s="238"/>
      <c r="AR255" s="235"/>
      <c r="AS255" s="241"/>
      <c r="AT255" s="238"/>
      <c r="AU255" s="235"/>
      <c r="AV255" s="241"/>
      <c r="AW255" s="238"/>
      <c r="AX255" s="235"/>
      <c r="AY255" s="241"/>
      <c r="AZ255" s="238"/>
      <c r="BA255" s="235"/>
      <c r="BB255" s="241"/>
      <c r="BC255" s="238"/>
      <c r="BD255" s="292"/>
      <c r="BE255" s="295"/>
      <c r="BF255" s="295"/>
      <c r="BG255" s="298"/>
    </row>
    <row r="256" spans="2:67" ht="28.15" hidden="1" customHeight="1" thickBot="1">
      <c r="B256" s="34"/>
      <c r="C256" s="273"/>
      <c r="D256" s="64"/>
      <c r="E256" s="63"/>
      <c r="F256" s="63"/>
      <c r="G256" s="62"/>
      <c r="H256" s="258"/>
      <c r="I256" s="274"/>
      <c r="J256" s="274"/>
      <c r="K256" s="274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53"/>
      <c r="AK256" s="256"/>
      <c r="AL256" s="55"/>
      <c r="AM256" s="211"/>
      <c r="AN256" s="211"/>
      <c r="AO256" s="249"/>
      <c r="AP256" s="242"/>
      <c r="AQ256" s="239"/>
      <c r="AR256" s="236"/>
      <c r="AS256" s="242"/>
      <c r="AT256" s="239"/>
      <c r="AU256" s="236"/>
      <c r="AV256" s="242"/>
      <c r="AW256" s="239"/>
      <c r="AX256" s="236"/>
      <c r="AY256" s="242"/>
      <c r="AZ256" s="239"/>
      <c r="BA256" s="236"/>
      <c r="BB256" s="242"/>
      <c r="BC256" s="239"/>
      <c r="BD256" s="293"/>
      <c r="BE256" s="296"/>
      <c r="BF256" s="296"/>
      <c r="BG256" s="299"/>
    </row>
    <row r="257" spans="2:67" ht="28.15" hidden="1" customHeight="1">
      <c r="B257" s="34"/>
      <c r="C257" s="265">
        <v>3</v>
      </c>
      <c r="D257" s="54"/>
      <c r="E257" s="53"/>
      <c r="F257" s="53"/>
      <c r="G257" s="52"/>
      <c r="H257" s="259"/>
      <c r="I257" s="269"/>
      <c r="J257" s="269"/>
      <c r="K257" s="269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44"/>
      <c r="AK257" s="244"/>
      <c r="AL257" s="44"/>
      <c r="AM257" s="211"/>
      <c r="AN257" s="211"/>
      <c r="AO257" s="247">
        <f>SUMPRODUCT(LEN($M257:$AE260)-LEN(SUBSTITUTE($M257:$AE260,"A", "")))</f>
        <v>0</v>
      </c>
      <c r="AP257" s="240">
        <f>SUMPRODUCT(LEN($AH257:$AH260)-LEN(SUBSTITUTE($AH257:$AH260,"A", "")))</f>
        <v>0</v>
      </c>
      <c r="AQ257" s="237">
        <f>SUMPRODUCT(LEN($AG257:$AG260)-LEN(SUBSTITUTE($AG257:$AG260,"A", "")))</f>
        <v>0</v>
      </c>
      <c r="AR257" s="234">
        <f>SUMPRODUCT(LEN($M257:$AE260)-LEN(SUBSTITUTE($M257:$AE260,"S", "")))</f>
        <v>0</v>
      </c>
      <c r="AS257" s="240">
        <f>SUMPRODUCT(LEN($AH257:$AH260)-LEN(SUBSTITUTE($AH257:$AH260,"S", "")))</f>
        <v>0</v>
      </c>
      <c r="AT257" s="237">
        <f>SUMPRODUCT(LEN($AG257:$AG260)-LEN(SUBSTITUTE($AG257:$AG260,"S", "")))</f>
        <v>0</v>
      </c>
      <c r="AU257" s="234">
        <f>SUMPRODUCT(LEN($M257:$AE260)-LEN(SUBSTITUTE($M257:$AE260,"F", "")))</f>
        <v>0</v>
      </c>
      <c r="AV257" s="240">
        <f>SUMPRODUCT(LEN($AH257:$AH260)-LEN(SUBSTITUTE($AH257:$AH260,"F", "")))</f>
        <v>0</v>
      </c>
      <c r="AW257" s="237">
        <f>SUMPRODUCT(LEN($AG257:$AG260)-LEN(SUBSTITUTE($AG257:$AG260,"F", "")))</f>
        <v>0</v>
      </c>
      <c r="AX257" s="234">
        <f>SUMPRODUCT(LEN($M257:$AE260)-LEN(SUBSTITUTE($M257:$AE260,"G", "")))</f>
        <v>0</v>
      </c>
      <c r="AY257" s="240">
        <f>SUMPRODUCT(LEN($AH257:$AH260)-LEN(SUBSTITUTE($AH257:$AH260,"G", "")))</f>
        <v>0</v>
      </c>
      <c r="AZ257" s="237">
        <f>SUMPRODUCT(LEN($AG257:$AG260)-LEN(SUBSTITUTE($AG257:$AG260,"G", "")))</f>
        <v>0</v>
      </c>
      <c r="BA257" s="234">
        <f>SUMPRODUCT(LEN($M257:$AE260)-LEN(SUBSTITUTE($M257:$AE260,"M", "")))</f>
        <v>0</v>
      </c>
      <c r="BB257" s="240">
        <f>SUMPRODUCT(LEN($AH257:$AH260)-LEN(SUBSTITUTE($AH257:$AH260,"M", "")))</f>
        <v>0</v>
      </c>
      <c r="BC257" s="237">
        <f>SUMPRODUCT(LEN($AG257:$AG260)-LEN(SUBSTITUTE($AG257:$AG260,"M", "")))</f>
        <v>0</v>
      </c>
      <c r="BD257" s="291">
        <f>SUMPRODUCT(LEN($AI257:$AI260)-LEN(SUBSTITUTE($AI257:$AI260,"S", "")))</f>
        <v>0</v>
      </c>
      <c r="BE257" s="294">
        <f>SUMPRODUCT(LEN($AI257:$AI260)-LEN(SUBSTITUTE($AI257:$AI260,"F", "")))</f>
        <v>0</v>
      </c>
      <c r="BF257" s="294">
        <f>SUMPRODUCT(LEN($AI257:$AI260)-LEN(SUBSTITUTE($AI257:$AI260,"G", "")))</f>
        <v>0</v>
      </c>
      <c r="BG257" s="297">
        <f>SUMPRODUCT(LEN($AI257:$AI260)-LEN(SUBSTITUTE($AI257:$AI260,"M", "")))</f>
        <v>0</v>
      </c>
    </row>
    <row r="258" spans="2:67" ht="28.15" hidden="1" customHeight="1" thickBot="1">
      <c r="B258" s="34"/>
      <c r="C258" s="266"/>
      <c r="D258" s="43"/>
      <c r="E258" s="42"/>
      <c r="F258" s="42"/>
      <c r="G258" s="41"/>
      <c r="H258" s="260"/>
      <c r="I258" s="270"/>
      <c r="J258" s="270"/>
      <c r="K258" s="270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45"/>
      <c r="AK258" s="245"/>
      <c r="AL258" s="23"/>
      <c r="AM258" s="211"/>
      <c r="AN258" s="211"/>
      <c r="AO258" s="248"/>
      <c r="AP258" s="241"/>
      <c r="AQ258" s="238"/>
      <c r="AR258" s="235"/>
      <c r="AS258" s="241"/>
      <c r="AT258" s="238"/>
      <c r="AU258" s="235"/>
      <c r="AV258" s="241"/>
      <c r="AW258" s="238"/>
      <c r="AX258" s="235"/>
      <c r="AY258" s="241"/>
      <c r="AZ258" s="238"/>
      <c r="BA258" s="235"/>
      <c r="BB258" s="241"/>
      <c r="BC258" s="238"/>
      <c r="BD258" s="292"/>
      <c r="BE258" s="295"/>
      <c r="BF258" s="295"/>
      <c r="BG258" s="298"/>
    </row>
    <row r="259" spans="2:67" ht="28.15" hidden="1" customHeight="1">
      <c r="B259" s="34"/>
      <c r="C259" s="267"/>
      <c r="D259" s="33"/>
      <c r="E259" s="32"/>
      <c r="F259" s="32"/>
      <c r="G259" s="31"/>
      <c r="H259" s="257"/>
      <c r="I259" s="271"/>
      <c r="J259" s="271"/>
      <c r="K259" s="271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45"/>
      <c r="AK259" s="245"/>
      <c r="AL259" s="23"/>
      <c r="AM259" s="211"/>
      <c r="AN259" s="211"/>
      <c r="AO259" s="248"/>
      <c r="AP259" s="241"/>
      <c r="AQ259" s="238"/>
      <c r="AR259" s="235"/>
      <c r="AS259" s="241"/>
      <c r="AT259" s="238"/>
      <c r="AU259" s="235"/>
      <c r="AV259" s="241"/>
      <c r="AW259" s="238"/>
      <c r="AX259" s="235"/>
      <c r="AY259" s="241"/>
      <c r="AZ259" s="238"/>
      <c r="BA259" s="235"/>
      <c r="BB259" s="241"/>
      <c r="BC259" s="238"/>
      <c r="BD259" s="292"/>
      <c r="BE259" s="295"/>
      <c r="BF259" s="295"/>
      <c r="BG259" s="298"/>
    </row>
    <row r="260" spans="2:67" ht="28.15" hidden="1" customHeight="1" thickBot="1">
      <c r="B260" s="22"/>
      <c r="C260" s="268"/>
      <c r="D260" s="21"/>
      <c r="E260" s="20"/>
      <c r="F260" s="20"/>
      <c r="G260" s="19"/>
      <c r="H260" s="258"/>
      <c r="I260" s="272"/>
      <c r="J260" s="272"/>
      <c r="K260" s="27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46"/>
      <c r="AK260" s="246"/>
      <c r="AL260" s="11"/>
      <c r="AM260" s="211"/>
      <c r="AN260" s="211"/>
      <c r="AO260" s="249"/>
      <c r="AP260" s="242"/>
      <c r="AQ260" s="239"/>
      <c r="AR260" s="236"/>
      <c r="AS260" s="242"/>
      <c r="AT260" s="239"/>
      <c r="AU260" s="236"/>
      <c r="AV260" s="242"/>
      <c r="AW260" s="239"/>
      <c r="AX260" s="236"/>
      <c r="AY260" s="242"/>
      <c r="AZ260" s="239"/>
      <c r="BA260" s="236"/>
      <c r="BB260" s="242"/>
      <c r="BC260" s="239"/>
      <c r="BD260" s="293"/>
      <c r="BE260" s="296"/>
      <c r="BF260" s="296"/>
      <c r="BG260" s="299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29" t="s">
        <v>287</v>
      </c>
      <c r="M261" s="278"/>
      <c r="N261" s="229" t="s">
        <v>286</v>
      </c>
      <c r="O261" s="278"/>
      <c r="P261" s="229" t="s">
        <v>286</v>
      </c>
      <c r="Q261" s="230"/>
      <c r="R261" s="229" t="s">
        <v>286</v>
      </c>
      <c r="S261" s="230"/>
      <c r="T261" s="229" t="s">
        <v>286</v>
      </c>
      <c r="U261" s="230"/>
      <c r="V261" s="229" t="s">
        <v>286</v>
      </c>
      <c r="W261" s="230"/>
      <c r="X261" s="229" t="s">
        <v>286</v>
      </c>
      <c r="Y261" s="278"/>
      <c r="Z261" s="229" t="s">
        <v>286</v>
      </c>
      <c r="AA261" s="230"/>
      <c r="AB261" s="229" t="s">
        <v>286</v>
      </c>
      <c r="AC261" s="230"/>
      <c r="AD261" s="229" t="s">
        <v>286</v>
      </c>
      <c r="AE261" s="230"/>
      <c r="AF261" s="243" t="s">
        <v>285</v>
      </c>
      <c r="AG261" s="230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205</v>
      </c>
      <c r="E262" s="275">
        <v>5620.65</v>
      </c>
      <c r="F262" s="276"/>
      <c r="G262" s="277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6</v>
      </c>
      <c r="AP262" s="70">
        <f t="shared" si="18"/>
        <v>11</v>
      </c>
      <c r="AQ262" s="69">
        <f t="shared" si="18"/>
        <v>0</v>
      </c>
      <c r="AR262" s="71">
        <f t="shared" si="18"/>
        <v>21</v>
      </c>
      <c r="AS262" s="70">
        <f t="shared" si="18"/>
        <v>16</v>
      </c>
      <c r="AT262" s="69">
        <f t="shared" si="18"/>
        <v>0</v>
      </c>
      <c r="AU262" s="71">
        <f t="shared" si="18"/>
        <v>1</v>
      </c>
      <c r="AV262" s="70">
        <f t="shared" si="18"/>
        <v>0</v>
      </c>
      <c r="AW262" s="69">
        <f t="shared" si="18"/>
        <v>0</v>
      </c>
      <c r="AX262" s="71">
        <f t="shared" si="18"/>
        <v>8</v>
      </c>
      <c r="AY262" s="70">
        <f t="shared" si="18"/>
        <v>6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1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17</v>
      </c>
      <c r="BL262" s="5">
        <f>SUM(AR262:AT262,BD262)</f>
        <v>38</v>
      </c>
      <c r="BM262" s="5">
        <f>SUM(AU262:AW262,BE262)</f>
        <v>1</v>
      </c>
      <c r="BN262" s="5">
        <f>SUM(AX262:AZ262,BF262)</f>
        <v>14</v>
      </c>
      <c r="BO262" s="5">
        <f>SUM(BA262:BC262,BG262)</f>
        <v>0</v>
      </c>
    </row>
    <row r="263" spans="2:67" ht="28.15" customHeight="1">
      <c r="B263" s="34"/>
      <c r="C263" s="265">
        <v>1</v>
      </c>
      <c r="D263" s="54" t="s">
        <v>664</v>
      </c>
      <c r="E263" s="53"/>
      <c r="F263" s="53"/>
      <c r="G263" s="52"/>
      <c r="H263" s="259" t="s">
        <v>329</v>
      </c>
      <c r="I263" s="269">
        <v>107</v>
      </c>
      <c r="J263" s="269">
        <v>22</v>
      </c>
      <c r="K263" s="269">
        <v>9</v>
      </c>
      <c r="L263" s="48">
        <v>1</v>
      </c>
      <c r="M263" s="47" t="s">
        <v>627</v>
      </c>
      <c r="N263" s="48">
        <v>5</v>
      </c>
      <c r="O263" s="47" t="s">
        <v>518</v>
      </c>
      <c r="P263" s="48">
        <v>9</v>
      </c>
      <c r="Q263" s="47" t="s">
        <v>418</v>
      </c>
      <c r="R263" s="48">
        <v>13</v>
      </c>
      <c r="S263" s="47" t="s">
        <v>417</v>
      </c>
      <c r="T263" s="48">
        <v>17</v>
      </c>
      <c r="U263" s="47"/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 t="s">
        <v>424</v>
      </c>
      <c r="AI263" s="45" t="s">
        <v>417</v>
      </c>
      <c r="AJ263" s="244"/>
      <c r="AK263" s="244"/>
      <c r="AL263" s="44"/>
      <c r="AM263" s="247">
        <f>SUMPRODUCT(LEN($M263:$AE266)-LEN(SUBSTITUTE($M263:$AE266,"/", "")))/2</f>
        <v>0</v>
      </c>
      <c r="AN263" s="300">
        <f>SUMPRODUCT(LEN($M263:$AE266)-LEN(SUBSTITUTE($M263:$AE266,"-", "")))</f>
        <v>0</v>
      </c>
      <c r="AO263" s="247">
        <f>SUMPRODUCT(LEN($M263:$AE266)-LEN(SUBSTITUTE($M263:$AE266,"A", "")))</f>
        <v>6</v>
      </c>
      <c r="AP263" s="240">
        <f>SUMPRODUCT(LEN($AH263:$AH266)-LEN(SUBSTITUTE($AH263:$AH266,"A", "")))</f>
        <v>11</v>
      </c>
      <c r="AQ263" s="237">
        <f>SUMPRODUCT(LEN($AG263:$AG266)-LEN(SUBSTITUTE($AG263:$AG266,"A", "")))</f>
        <v>0</v>
      </c>
      <c r="AR263" s="234">
        <f>SUMPRODUCT(LEN($M263:$AE266)-LEN(SUBSTITUTE($M263:$AE266,"S", "")))</f>
        <v>21</v>
      </c>
      <c r="AS263" s="240">
        <f>SUMPRODUCT(LEN($AH263:$AH266)-LEN(SUBSTITUTE($AH263:$AH266,"S", "")))</f>
        <v>16</v>
      </c>
      <c r="AT263" s="237">
        <f>SUMPRODUCT(LEN($AG263:$AG266)-LEN(SUBSTITUTE($AG263:$AG266,"S", "")))</f>
        <v>0</v>
      </c>
      <c r="AU263" s="234">
        <f>SUMPRODUCT(LEN($M263:$AE266)-LEN(SUBSTITUTE($M263:$AE266,"F", "")))</f>
        <v>1</v>
      </c>
      <c r="AV263" s="240">
        <f>SUMPRODUCT(LEN($AH263:$AH266)-LEN(SUBSTITUTE($AH263:$AH266,"F", "")))</f>
        <v>0</v>
      </c>
      <c r="AW263" s="237">
        <f>SUMPRODUCT(LEN($AG263:$AG266)-LEN(SUBSTITUTE($AG263:$AG266,"F", "")))</f>
        <v>0</v>
      </c>
      <c r="AX263" s="234">
        <f>SUMPRODUCT(LEN($M263:$AE266)-LEN(SUBSTITUTE($M263:$AE266,"G", "")))</f>
        <v>8</v>
      </c>
      <c r="AY263" s="240">
        <f>SUMPRODUCT(LEN($AH263:$AH266)-LEN(SUBSTITUTE($AH263:$AH266,"G", "")))</f>
        <v>6</v>
      </c>
      <c r="AZ263" s="237">
        <f>SUMPRODUCT(LEN($AG263:$AG266)-LEN(SUBSTITUTE($AG263:$AG266,"G", "")))</f>
        <v>0</v>
      </c>
      <c r="BA263" s="234">
        <f>SUMPRODUCT(LEN($M263:$AE266)-LEN(SUBSTITUTE($M263:$AE266,"M", "")))</f>
        <v>0</v>
      </c>
      <c r="BB263" s="240">
        <f>SUMPRODUCT(LEN($AH263:$AH266)-LEN(SUBSTITUTE($AH263:$AH266,"M", "")))</f>
        <v>0</v>
      </c>
      <c r="BC263" s="237">
        <f>SUMPRODUCT(LEN($AG263:$AG266)-LEN(SUBSTITUTE($AG263:$AG266,"M", "")))</f>
        <v>0</v>
      </c>
      <c r="BD263" s="291">
        <f>SUMPRODUCT(LEN($AI263:$AI266)-LEN(SUBSTITUTE($AI263:$AI266,"S", "")))</f>
        <v>1</v>
      </c>
      <c r="BE263" s="294">
        <f>SUMPRODUCT(LEN($AI263:$AI266)-LEN(SUBSTITUTE($AI263:$AI266,"F", "")))</f>
        <v>0</v>
      </c>
      <c r="BF263" s="294">
        <f>SUMPRODUCT(LEN($AI263:$AI266)-LEN(SUBSTITUTE($AI263:$AI266,"G", "")))</f>
        <v>0</v>
      </c>
      <c r="BG263" s="297">
        <f>SUMPRODUCT(LEN($AI263:$AI266)-LEN(SUBSTITUTE($AI263:$AI266,"M", "")))</f>
        <v>0</v>
      </c>
    </row>
    <row r="264" spans="2:67" ht="28.15" customHeight="1" thickBot="1">
      <c r="B264" s="34"/>
      <c r="C264" s="266"/>
      <c r="D264" s="43" t="s">
        <v>663</v>
      </c>
      <c r="E264" s="42"/>
      <c r="F264" s="42"/>
      <c r="G264" s="41"/>
      <c r="H264" s="260"/>
      <c r="I264" s="270"/>
      <c r="J264" s="270"/>
      <c r="K264" s="270"/>
      <c r="L264" s="37">
        <v>2</v>
      </c>
      <c r="M264" s="36" t="s">
        <v>648</v>
      </c>
      <c r="N264" s="37">
        <v>6</v>
      </c>
      <c r="O264" s="36" t="s">
        <v>501</v>
      </c>
      <c r="P264" s="37">
        <v>10</v>
      </c>
      <c r="Q264" s="36" t="s">
        <v>418</v>
      </c>
      <c r="R264" s="37">
        <v>14</v>
      </c>
      <c r="S264" s="217"/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662</v>
      </c>
      <c r="AI264" s="24"/>
      <c r="AJ264" s="245"/>
      <c r="AK264" s="245"/>
      <c r="AL264" s="23"/>
      <c r="AM264" s="248"/>
      <c r="AN264" s="301"/>
      <c r="AO264" s="248"/>
      <c r="AP264" s="241"/>
      <c r="AQ264" s="238"/>
      <c r="AR264" s="235"/>
      <c r="AS264" s="241"/>
      <c r="AT264" s="238"/>
      <c r="AU264" s="235"/>
      <c r="AV264" s="241"/>
      <c r="AW264" s="238"/>
      <c r="AX264" s="235"/>
      <c r="AY264" s="241"/>
      <c r="AZ264" s="238"/>
      <c r="BA264" s="235"/>
      <c r="BB264" s="241"/>
      <c r="BC264" s="238"/>
      <c r="BD264" s="292"/>
      <c r="BE264" s="295"/>
      <c r="BF264" s="295"/>
      <c r="BG264" s="298"/>
    </row>
    <row r="265" spans="2:67" ht="28.15" customHeight="1">
      <c r="B265" s="34"/>
      <c r="C265" s="267"/>
      <c r="D265" s="33"/>
      <c r="E265" s="32"/>
      <c r="F265" s="32"/>
      <c r="G265" s="31"/>
      <c r="H265" s="257">
        <v>210</v>
      </c>
      <c r="I265" s="271"/>
      <c r="J265" s="271"/>
      <c r="K265" s="271"/>
      <c r="L265" s="27">
        <v>3</v>
      </c>
      <c r="M265" s="26" t="s">
        <v>661</v>
      </c>
      <c r="N265" s="27">
        <v>7</v>
      </c>
      <c r="O265" s="26" t="s">
        <v>501</v>
      </c>
      <c r="P265" s="27">
        <v>11</v>
      </c>
      <c r="Q265" s="216" t="s">
        <v>418</v>
      </c>
      <c r="R265" s="27">
        <v>15</v>
      </c>
      <c r="S265" s="26"/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660</v>
      </c>
      <c r="AI265" s="24"/>
      <c r="AJ265" s="245"/>
      <c r="AK265" s="245"/>
      <c r="AL265" s="23"/>
      <c r="AM265" s="248"/>
      <c r="AN265" s="301"/>
      <c r="AO265" s="248"/>
      <c r="AP265" s="241"/>
      <c r="AQ265" s="238"/>
      <c r="AR265" s="235"/>
      <c r="AS265" s="241"/>
      <c r="AT265" s="238"/>
      <c r="AU265" s="235"/>
      <c r="AV265" s="241"/>
      <c r="AW265" s="238"/>
      <c r="AX265" s="235"/>
      <c r="AY265" s="241"/>
      <c r="AZ265" s="238"/>
      <c r="BA265" s="235"/>
      <c r="BB265" s="241"/>
      <c r="BC265" s="238"/>
      <c r="BD265" s="292"/>
      <c r="BE265" s="295"/>
      <c r="BF265" s="295"/>
      <c r="BG265" s="298"/>
    </row>
    <row r="266" spans="2:67" ht="28.15" customHeight="1" thickBot="1">
      <c r="B266" s="34"/>
      <c r="C266" s="273"/>
      <c r="D266" s="64"/>
      <c r="E266" s="63"/>
      <c r="F266" s="63"/>
      <c r="G266" s="62"/>
      <c r="H266" s="258"/>
      <c r="I266" s="274"/>
      <c r="J266" s="274"/>
      <c r="K266" s="274"/>
      <c r="L266" s="59">
        <v>4</v>
      </c>
      <c r="M266" s="58" t="s">
        <v>509</v>
      </c>
      <c r="N266" s="59">
        <v>8</v>
      </c>
      <c r="O266" s="58" t="s">
        <v>451</v>
      </c>
      <c r="P266" s="59">
        <v>12</v>
      </c>
      <c r="Q266" s="58" t="s">
        <v>417</v>
      </c>
      <c r="R266" s="59">
        <v>16</v>
      </c>
      <c r="S266" s="58"/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 t="s">
        <v>659</v>
      </c>
      <c r="AI266" s="56"/>
      <c r="AJ266" s="250"/>
      <c r="AK266" s="250"/>
      <c r="AL266" s="55"/>
      <c r="AM266" s="249"/>
      <c r="AN266" s="302"/>
      <c r="AO266" s="249"/>
      <c r="AP266" s="242"/>
      <c r="AQ266" s="239"/>
      <c r="AR266" s="236"/>
      <c r="AS266" s="242"/>
      <c r="AT266" s="239"/>
      <c r="AU266" s="236"/>
      <c r="AV266" s="242"/>
      <c r="AW266" s="239"/>
      <c r="AX266" s="236"/>
      <c r="AY266" s="242"/>
      <c r="AZ266" s="239"/>
      <c r="BA266" s="236"/>
      <c r="BB266" s="242"/>
      <c r="BC266" s="239"/>
      <c r="BD266" s="293"/>
      <c r="BE266" s="296"/>
      <c r="BF266" s="296"/>
      <c r="BG266" s="299"/>
    </row>
    <row r="267" spans="2:67" ht="28.15" hidden="1" customHeight="1">
      <c r="B267" s="34"/>
      <c r="C267" s="265">
        <v>2</v>
      </c>
      <c r="D267" s="54"/>
      <c r="E267" s="53"/>
      <c r="F267" s="53"/>
      <c r="G267" s="52"/>
      <c r="H267" s="259"/>
      <c r="I267" s="269"/>
      <c r="J267" s="269"/>
      <c r="K267" s="269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51"/>
      <c r="AK267" s="254"/>
      <c r="AL267" s="44"/>
      <c r="AM267" s="211"/>
      <c r="AN267" s="211"/>
      <c r="AO267" s="247">
        <f>SUMPRODUCT(LEN($M267:$AE270)-LEN(SUBSTITUTE($M267:$AE270,"A", "")))</f>
        <v>0</v>
      </c>
      <c r="AP267" s="240">
        <f>SUMPRODUCT(LEN($AH267:$AH270)-LEN(SUBSTITUTE($AH267:$AH270,"A", "")))</f>
        <v>0</v>
      </c>
      <c r="AQ267" s="237">
        <f>SUMPRODUCT(LEN($AG267:$AG270)-LEN(SUBSTITUTE($AG267:$AG270,"A", "")))</f>
        <v>0</v>
      </c>
      <c r="AR267" s="234">
        <f>SUMPRODUCT(LEN($M267:$AE270)-LEN(SUBSTITUTE($M267:$AE270,"S", "")))</f>
        <v>0</v>
      </c>
      <c r="AS267" s="240">
        <f>SUMPRODUCT(LEN($AH267:$AH270)-LEN(SUBSTITUTE($AH267:$AH270,"S", "")))</f>
        <v>0</v>
      </c>
      <c r="AT267" s="237">
        <f>SUMPRODUCT(LEN($AG267:$AG270)-LEN(SUBSTITUTE($AG267:$AG270,"S", "")))</f>
        <v>0</v>
      </c>
      <c r="AU267" s="234">
        <f>SUMPRODUCT(LEN($M267:$AE270)-LEN(SUBSTITUTE($M267:$AE270,"F", "")))</f>
        <v>0</v>
      </c>
      <c r="AV267" s="240">
        <f>SUMPRODUCT(LEN($AH267:$AH270)-LEN(SUBSTITUTE($AH267:$AH270,"F", "")))</f>
        <v>0</v>
      </c>
      <c r="AW267" s="237">
        <f>SUMPRODUCT(LEN($AG267:$AG270)-LEN(SUBSTITUTE($AG267:$AG270,"F", "")))</f>
        <v>0</v>
      </c>
      <c r="AX267" s="234">
        <f>SUMPRODUCT(LEN($M267:$AE270)-LEN(SUBSTITUTE($M267:$AE270,"G", "")))</f>
        <v>0</v>
      </c>
      <c r="AY267" s="240">
        <f>SUMPRODUCT(LEN($AH267:$AH270)-LEN(SUBSTITUTE($AH267:$AH270,"G", "")))</f>
        <v>0</v>
      </c>
      <c r="AZ267" s="237">
        <f>SUMPRODUCT(LEN($AG267:$AG270)-LEN(SUBSTITUTE($AG267:$AG270,"G", "")))</f>
        <v>0</v>
      </c>
      <c r="BA267" s="234">
        <f>SUMPRODUCT(LEN($M267:$AE270)-LEN(SUBSTITUTE($M267:$AE270,"M", "")))</f>
        <v>0</v>
      </c>
      <c r="BB267" s="240">
        <f>SUMPRODUCT(LEN($AH267:$AH270)-LEN(SUBSTITUTE($AH267:$AH270,"M", "")))</f>
        <v>0</v>
      </c>
      <c r="BC267" s="237">
        <f>SUMPRODUCT(LEN($AG267:$AG270)-LEN(SUBSTITUTE($AG267:$AG270,"M", "")))</f>
        <v>0</v>
      </c>
      <c r="BD267" s="291">
        <f>SUMPRODUCT(LEN($AI267:$AI270)-LEN(SUBSTITUTE($AI267:$AI270,"S", "")))</f>
        <v>0</v>
      </c>
      <c r="BE267" s="294">
        <f>SUMPRODUCT(LEN($AI267:$AI270)-LEN(SUBSTITUTE($AI267:$AI270,"F", "")))</f>
        <v>0</v>
      </c>
      <c r="BF267" s="294">
        <f>SUMPRODUCT(LEN($AI267:$AI270)-LEN(SUBSTITUTE($AI267:$AI270,"G", "")))</f>
        <v>0</v>
      </c>
      <c r="BG267" s="297">
        <f>SUMPRODUCT(LEN($AI267:$AI270)-LEN(SUBSTITUTE($AI267:$AI270,"M", "")))</f>
        <v>0</v>
      </c>
    </row>
    <row r="268" spans="2:67" ht="28.15" hidden="1" customHeight="1" thickBot="1">
      <c r="B268" s="34"/>
      <c r="C268" s="266"/>
      <c r="D268" s="43"/>
      <c r="E268" s="42"/>
      <c r="F268" s="42"/>
      <c r="G268" s="41"/>
      <c r="H268" s="260"/>
      <c r="I268" s="270"/>
      <c r="J268" s="270"/>
      <c r="K268" s="270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52"/>
      <c r="AK268" s="255"/>
      <c r="AL268" s="23"/>
      <c r="AM268" s="211"/>
      <c r="AN268" s="211"/>
      <c r="AO268" s="248"/>
      <c r="AP268" s="241"/>
      <c r="AQ268" s="238"/>
      <c r="AR268" s="235"/>
      <c r="AS268" s="241"/>
      <c r="AT268" s="238"/>
      <c r="AU268" s="235"/>
      <c r="AV268" s="241"/>
      <c r="AW268" s="238"/>
      <c r="AX268" s="235"/>
      <c r="AY268" s="241"/>
      <c r="AZ268" s="238"/>
      <c r="BA268" s="235"/>
      <c r="BB268" s="241"/>
      <c r="BC268" s="238"/>
      <c r="BD268" s="292"/>
      <c r="BE268" s="295"/>
      <c r="BF268" s="295"/>
      <c r="BG268" s="298"/>
    </row>
    <row r="269" spans="2:67" ht="28.15" hidden="1" customHeight="1">
      <c r="B269" s="34"/>
      <c r="C269" s="267"/>
      <c r="D269" s="33"/>
      <c r="E269" s="32"/>
      <c r="F269" s="32"/>
      <c r="G269" s="31"/>
      <c r="H269" s="257"/>
      <c r="I269" s="271"/>
      <c r="J269" s="271"/>
      <c r="K269" s="271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52"/>
      <c r="AK269" s="255"/>
      <c r="AL269" s="23"/>
      <c r="AM269" s="211"/>
      <c r="AN269" s="211"/>
      <c r="AO269" s="248"/>
      <c r="AP269" s="241"/>
      <c r="AQ269" s="238"/>
      <c r="AR269" s="235"/>
      <c r="AS269" s="241"/>
      <c r="AT269" s="238"/>
      <c r="AU269" s="235"/>
      <c r="AV269" s="241"/>
      <c r="AW269" s="238"/>
      <c r="AX269" s="235"/>
      <c r="AY269" s="241"/>
      <c r="AZ269" s="238"/>
      <c r="BA269" s="235"/>
      <c r="BB269" s="241"/>
      <c r="BC269" s="238"/>
      <c r="BD269" s="292"/>
      <c r="BE269" s="295"/>
      <c r="BF269" s="295"/>
      <c r="BG269" s="298"/>
    </row>
    <row r="270" spans="2:67" ht="28.15" hidden="1" customHeight="1" thickBot="1">
      <c r="B270" s="34"/>
      <c r="C270" s="273"/>
      <c r="D270" s="64"/>
      <c r="E270" s="63"/>
      <c r="F270" s="63"/>
      <c r="G270" s="62"/>
      <c r="H270" s="258"/>
      <c r="I270" s="274"/>
      <c r="J270" s="274"/>
      <c r="K270" s="274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53"/>
      <c r="AK270" s="256"/>
      <c r="AL270" s="55"/>
      <c r="AM270" s="211"/>
      <c r="AN270" s="211"/>
      <c r="AO270" s="249"/>
      <c r="AP270" s="242"/>
      <c r="AQ270" s="239"/>
      <c r="AR270" s="236"/>
      <c r="AS270" s="242"/>
      <c r="AT270" s="239"/>
      <c r="AU270" s="236"/>
      <c r="AV270" s="242"/>
      <c r="AW270" s="239"/>
      <c r="AX270" s="236"/>
      <c r="AY270" s="242"/>
      <c r="AZ270" s="239"/>
      <c r="BA270" s="236"/>
      <c r="BB270" s="242"/>
      <c r="BC270" s="239"/>
      <c r="BD270" s="293"/>
      <c r="BE270" s="296"/>
      <c r="BF270" s="296"/>
      <c r="BG270" s="299"/>
    </row>
    <row r="271" spans="2:67" ht="28.15" hidden="1" customHeight="1">
      <c r="B271" s="34"/>
      <c r="C271" s="265">
        <v>3</v>
      </c>
      <c r="D271" s="54"/>
      <c r="E271" s="53"/>
      <c r="F271" s="53"/>
      <c r="G271" s="52"/>
      <c r="H271" s="259"/>
      <c r="I271" s="269"/>
      <c r="J271" s="269"/>
      <c r="K271" s="269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44"/>
      <c r="AK271" s="244"/>
      <c r="AL271" s="44"/>
      <c r="AM271" s="211"/>
      <c r="AN271" s="211"/>
      <c r="AO271" s="247">
        <f>SUMPRODUCT(LEN($M271:$AE274)-LEN(SUBSTITUTE($M271:$AE274,"A", "")))</f>
        <v>0</v>
      </c>
      <c r="AP271" s="240">
        <f>SUMPRODUCT(LEN($AH271:$AH274)-LEN(SUBSTITUTE($AH271:$AH274,"A", "")))</f>
        <v>0</v>
      </c>
      <c r="AQ271" s="237">
        <f>SUMPRODUCT(LEN($AG271:$AG274)-LEN(SUBSTITUTE($AG271:$AG274,"A", "")))</f>
        <v>0</v>
      </c>
      <c r="AR271" s="234">
        <f>SUMPRODUCT(LEN($M271:$AE274)-LEN(SUBSTITUTE($M271:$AE274,"S", "")))</f>
        <v>0</v>
      </c>
      <c r="AS271" s="240">
        <f>SUMPRODUCT(LEN($AH271:$AH274)-LEN(SUBSTITUTE($AH271:$AH274,"S", "")))</f>
        <v>0</v>
      </c>
      <c r="AT271" s="237">
        <f>SUMPRODUCT(LEN($AG271:$AG274)-LEN(SUBSTITUTE($AG271:$AG274,"S", "")))</f>
        <v>0</v>
      </c>
      <c r="AU271" s="234">
        <f>SUMPRODUCT(LEN($M271:$AE274)-LEN(SUBSTITUTE($M271:$AE274,"F", "")))</f>
        <v>0</v>
      </c>
      <c r="AV271" s="240">
        <f>SUMPRODUCT(LEN($AH271:$AH274)-LEN(SUBSTITUTE($AH271:$AH274,"F", "")))</f>
        <v>0</v>
      </c>
      <c r="AW271" s="237">
        <f>SUMPRODUCT(LEN($AG271:$AG274)-LEN(SUBSTITUTE($AG271:$AG274,"F", "")))</f>
        <v>0</v>
      </c>
      <c r="AX271" s="234">
        <f>SUMPRODUCT(LEN($M271:$AE274)-LEN(SUBSTITUTE($M271:$AE274,"G", "")))</f>
        <v>0</v>
      </c>
      <c r="AY271" s="240">
        <f>SUMPRODUCT(LEN($AH271:$AH274)-LEN(SUBSTITUTE($AH271:$AH274,"G", "")))</f>
        <v>0</v>
      </c>
      <c r="AZ271" s="237">
        <f>SUMPRODUCT(LEN($AG271:$AG274)-LEN(SUBSTITUTE($AG271:$AG274,"G", "")))</f>
        <v>0</v>
      </c>
      <c r="BA271" s="234">
        <f>SUMPRODUCT(LEN($M271:$AE274)-LEN(SUBSTITUTE($M271:$AE274,"M", "")))</f>
        <v>0</v>
      </c>
      <c r="BB271" s="240">
        <f>SUMPRODUCT(LEN($AH271:$AH274)-LEN(SUBSTITUTE($AH271:$AH274,"M", "")))</f>
        <v>0</v>
      </c>
      <c r="BC271" s="237">
        <f>SUMPRODUCT(LEN($AG271:$AG274)-LEN(SUBSTITUTE($AG271:$AG274,"M", "")))</f>
        <v>0</v>
      </c>
      <c r="BD271" s="291">
        <f>SUMPRODUCT(LEN($AI271:$AI274)-LEN(SUBSTITUTE($AI271:$AI274,"S", "")))</f>
        <v>0</v>
      </c>
      <c r="BE271" s="294">
        <f>SUMPRODUCT(LEN($AI271:$AI274)-LEN(SUBSTITUTE($AI271:$AI274,"F", "")))</f>
        <v>0</v>
      </c>
      <c r="BF271" s="294">
        <f>SUMPRODUCT(LEN($AI271:$AI274)-LEN(SUBSTITUTE($AI271:$AI274,"G", "")))</f>
        <v>0</v>
      </c>
      <c r="BG271" s="297">
        <f>SUMPRODUCT(LEN($AI271:$AI274)-LEN(SUBSTITUTE($AI271:$AI274,"M", "")))</f>
        <v>0</v>
      </c>
    </row>
    <row r="272" spans="2:67" ht="28.15" hidden="1" customHeight="1" thickBot="1">
      <c r="B272" s="34"/>
      <c r="C272" s="266"/>
      <c r="D272" s="43"/>
      <c r="E272" s="42"/>
      <c r="F272" s="42"/>
      <c r="G272" s="41"/>
      <c r="H272" s="260"/>
      <c r="I272" s="270"/>
      <c r="J272" s="270"/>
      <c r="K272" s="270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45"/>
      <c r="AK272" s="245"/>
      <c r="AL272" s="23"/>
      <c r="AM272" s="211"/>
      <c r="AN272" s="211"/>
      <c r="AO272" s="248"/>
      <c r="AP272" s="241"/>
      <c r="AQ272" s="238"/>
      <c r="AR272" s="235"/>
      <c r="AS272" s="241"/>
      <c r="AT272" s="238"/>
      <c r="AU272" s="235"/>
      <c r="AV272" s="241"/>
      <c r="AW272" s="238"/>
      <c r="AX272" s="235"/>
      <c r="AY272" s="241"/>
      <c r="AZ272" s="238"/>
      <c r="BA272" s="235"/>
      <c r="BB272" s="241"/>
      <c r="BC272" s="238"/>
      <c r="BD272" s="292"/>
      <c r="BE272" s="295"/>
      <c r="BF272" s="295"/>
      <c r="BG272" s="298"/>
    </row>
    <row r="273" spans="2:67" ht="28.15" hidden="1" customHeight="1">
      <c r="B273" s="34"/>
      <c r="C273" s="267"/>
      <c r="D273" s="33"/>
      <c r="E273" s="32"/>
      <c r="F273" s="32"/>
      <c r="G273" s="31"/>
      <c r="H273" s="257"/>
      <c r="I273" s="271"/>
      <c r="J273" s="271"/>
      <c r="K273" s="271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45"/>
      <c r="AK273" s="245"/>
      <c r="AL273" s="23"/>
      <c r="AM273" s="211"/>
      <c r="AN273" s="211"/>
      <c r="AO273" s="248"/>
      <c r="AP273" s="241"/>
      <c r="AQ273" s="238"/>
      <c r="AR273" s="235"/>
      <c r="AS273" s="241"/>
      <c r="AT273" s="238"/>
      <c r="AU273" s="235"/>
      <c r="AV273" s="241"/>
      <c r="AW273" s="238"/>
      <c r="AX273" s="235"/>
      <c r="AY273" s="241"/>
      <c r="AZ273" s="238"/>
      <c r="BA273" s="235"/>
      <c r="BB273" s="241"/>
      <c r="BC273" s="238"/>
      <c r="BD273" s="292"/>
      <c r="BE273" s="295"/>
      <c r="BF273" s="295"/>
      <c r="BG273" s="298"/>
    </row>
    <row r="274" spans="2:67" ht="28.15" hidden="1" customHeight="1" thickBot="1">
      <c r="B274" s="22"/>
      <c r="C274" s="268"/>
      <c r="D274" s="21"/>
      <c r="E274" s="20"/>
      <c r="F274" s="20"/>
      <c r="G274" s="19"/>
      <c r="H274" s="258"/>
      <c r="I274" s="272"/>
      <c r="J274" s="272"/>
      <c r="K274" s="27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46"/>
      <c r="AK274" s="246"/>
      <c r="AL274" s="11"/>
      <c r="AM274" s="211"/>
      <c r="AN274" s="211"/>
      <c r="AO274" s="249"/>
      <c r="AP274" s="242"/>
      <c r="AQ274" s="239"/>
      <c r="AR274" s="236"/>
      <c r="AS274" s="242"/>
      <c r="AT274" s="239"/>
      <c r="AU274" s="236"/>
      <c r="AV274" s="242"/>
      <c r="AW274" s="239"/>
      <c r="AX274" s="236"/>
      <c r="AY274" s="242"/>
      <c r="AZ274" s="239"/>
      <c r="BA274" s="236"/>
      <c r="BB274" s="242"/>
      <c r="BC274" s="239"/>
      <c r="BD274" s="293"/>
      <c r="BE274" s="296"/>
      <c r="BF274" s="296"/>
      <c r="BG274" s="299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29" t="s">
        <v>287</v>
      </c>
      <c r="M275" s="278"/>
      <c r="N275" s="229" t="s">
        <v>286</v>
      </c>
      <c r="O275" s="278"/>
      <c r="P275" s="229" t="s">
        <v>286</v>
      </c>
      <c r="Q275" s="230"/>
      <c r="R275" s="229" t="s">
        <v>286</v>
      </c>
      <c r="S275" s="230"/>
      <c r="T275" s="229" t="s">
        <v>286</v>
      </c>
      <c r="U275" s="230"/>
      <c r="V275" s="229" t="s">
        <v>286</v>
      </c>
      <c r="W275" s="230"/>
      <c r="X275" s="229" t="s">
        <v>286</v>
      </c>
      <c r="Y275" s="278"/>
      <c r="Z275" s="229" t="s">
        <v>286</v>
      </c>
      <c r="AA275" s="230"/>
      <c r="AB275" s="229" t="s">
        <v>286</v>
      </c>
      <c r="AC275" s="230"/>
      <c r="AD275" s="229" t="s">
        <v>286</v>
      </c>
      <c r="AE275" s="230"/>
      <c r="AF275" s="243" t="s">
        <v>285</v>
      </c>
      <c r="AG275" s="230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205</v>
      </c>
      <c r="E276" s="275">
        <v>4014.87</v>
      </c>
      <c r="F276" s="276"/>
      <c r="G276" s="277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40</v>
      </c>
      <c r="AP276" s="70">
        <f t="shared" si="19"/>
        <v>13</v>
      </c>
      <c r="AQ276" s="69">
        <f t="shared" si="19"/>
        <v>0</v>
      </c>
      <c r="AR276" s="71">
        <f t="shared" si="19"/>
        <v>15</v>
      </c>
      <c r="AS276" s="70">
        <f t="shared" si="19"/>
        <v>3</v>
      </c>
      <c r="AT276" s="69">
        <f t="shared" si="19"/>
        <v>0</v>
      </c>
      <c r="AU276" s="71">
        <f t="shared" si="19"/>
        <v>2</v>
      </c>
      <c r="AV276" s="70">
        <f t="shared" si="19"/>
        <v>3</v>
      </c>
      <c r="AW276" s="69">
        <f t="shared" si="19"/>
        <v>0</v>
      </c>
      <c r="AX276" s="71">
        <f t="shared" si="19"/>
        <v>10</v>
      </c>
      <c r="AY276" s="70">
        <f t="shared" si="19"/>
        <v>5</v>
      </c>
      <c r="AZ276" s="69">
        <f t="shared" si="19"/>
        <v>1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1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53</v>
      </c>
      <c r="BL276" s="5">
        <f>SUM(AR276:AT276,BD276)</f>
        <v>19</v>
      </c>
      <c r="BM276" s="5">
        <f>SUM(AU276:AW276,BE276)</f>
        <v>5</v>
      </c>
      <c r="BN276" s="5">
        <f>SUM(AX276:AZ276,BF276)</f>
        <v>16</v>
      </c>
      <c r="BO276" s="5">
        <f>SUM(BA276:BC276,BG276)</f>
        <v>0</v>
      </c>
    </row>
    <row r="277" spans="2:67" ht="28.15" customHeight="1">
      <c r="B277" s="34"/>
      <c r="C277" s="265">
        <v>1</v>
      </c>
      <c r="D277" s="54"/>
      <c r="E277" s="53"/>
      <c r="F277" s="53"/>
      <c r="G277" s="52"/>
      <c r="H277" s="259" t="s">
        <v>329</v>
      </c>
      <c r="I277" s="269">
        <v>88</v>
      </c>
      <c r="J277" s="269">
        <v>22</v>
      </c>
      <c r="K277" s="269">
        <v>5</v>
      </c>
      <c r="L277" s="48">
        <v>1</v>
      </c>
      <c r="M277" s="47" t="s">
        <v>515</v>
      </c>
      <c r="N277" s="48">
        <v>5</v>
      </c>
      <c r="O277" s="47" t="s">
        <v>658</v>
      </c>
      <c r="P277" s="48">
        <v>9</v>
      </c>
      <c r="Q277" s="47" t="s">
        <v>657</v>
      </c>
      <c r="R277" s="48">
        <v>13</v>
      </c>
      <c r="S277" s="47" t="s">
        <v>448</v>
      </c>
      <c r="T277" s="48">
        <v>17</v>
      </c>
      <c r="U277" s="47" t="s">
        <v>422</v>
      </c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>
        <v>16</v>
      </c>
      <c r="AG277" s="47" t="s">
        <v>513</v>
      </c>
      <c r="AH277" s="46" t="s">
        <v>656</v>
      </c>
      <c r="AI277" s="45" t="s">
        <v>417</v>
      </c>
      <c r="AJ277" s="244"/>
      <c r="AK277" s="244"/>
      <c r="AL277" s="44"/>
      <c r="AM277" s="247">
        <f>SUMPRODUCT(LEN($M277:$AE280)-LEN(SUBSTITUTE($M277:$AE280,"/", "")))/2</f>
        <v>2</v>
      </c>
      <c r="AN277" s="300">
        <f>SUMPRODUCT(LEN($M277:$AE280)-LEN(SUBSTITUTE($M277:$AE280,"-", "")))</f>
        <v>2</v>
      </c>
      <c r="AO277" s="247">
        <f>SUMPRODUCT(LEN($M277:$AE280)-LEN(SUBSTITUTE($M277:$AE280,"A", "")))</f>
        <v>40</v>
      </c>
      <c r="AP277" s="240">
        <f>SUMPRODUCT(LEN($AH277:$AH280)-LEN(SUBSTITUTE($AH277:$AH280,"A", "")))</f>
        <v>13</v>
      </c>
      <c r="AQ277" s="237">
        <f>SUMPRODUCT(LEN($AG277:$AG280)-LEN(SUBSTITUTE($AG277:$AG280,"A", "")))</f>
        <v>0</v>
      </c>
      <c r="AR277" s="234">
        <f>SUMPRODUCT(LEN($M277:$AE280)-LEN(SUBSTITUTE($M277:$AE280,"S", "")))</f>
        <v>15</v>
      </c>
      <c r="AS277" s="240">
        <f>SUMPRODUCT(LEN($AH277:$AH280)-LEN(SUBSTITUTE($AH277:$AH280,"S", "")))</f>
        <v>3</v>
      </c>
      <c r="AT277" s="237">
        <f>SUMPRODUCT(LEN($AG277:$AG280)-LEN(SUBSTITUTE($AG277:$AG280,"S", "")))</f>
        <v>0</v>
      </c>
      <c r="AU277" s="234">
        <f>SUMPRODUCT(LEN($M277:$AE280)-LEN(SUBSTITUTE($M277:$AE280,"F", "")))</f>
        <v>2</v>
      </c>
      <c r="AV277" s="240">
        <f>SUMPRODUCT(LEN($AH277:$AH280)-LEN(SUBSTITUTE($AH277:$AH280,"F", "")))</f>
        <v>3</v>
      </c>
      <c r="AW277" s="237">
        <f>SUMPRODUCT(LEN($AG277:$AG280)-LEN(SUBSTITUTE($AG277:$AG280,"F", "")))</f>
        <v>0</v>
      </c>
      <c r="AX277" s="234">
        <f>SUMPRODUCT(LEN($M277:$AE280)-LEN(SUBSTITUTE($M277:$AE280,"G", "")))</f>
        <v>10</v>
      </c>
      <c r="AY277" s="240">
        <f>SUMPRODUCT(LEN($AH277:$AH280)-LEN(SUBSTITUTE($AH277:$AH280,"G", "")))</f>
        <v>5</v>
      </c>
      <c r="AZ277" s="237">
        <f>SUMPRODUCT(LEN($AG277:$AG280)-LEN(SUBSTITUTE($AG277:$AG280,"G", "")))</f>
        <v>1</v>
      </c>
      <c r="BA277" s="234">
        <f>SUMPRODUCT(LEN($M277:$AE280)-LEN(SUBSTITUTE($M277:$AE280,"M", "")))</f>
        <v>0</v>
      </c>
      <c r="BB277" s="240">
        <f>SUMPRODUCT(LEN($AH277:$AH280)-LEN(SUBSTITUTE($AH277:$AH280,"M", "")))</f>
        <v>0</v>
      </c>
      <c r="BC277" s="237">
        <f>SUMPRODUCT(LEN($AG277:$AG280)-LEN(SUBSTITUTE($AG277:$AG280,"M", "")))</f>
        <v>0</v>
      </c>
      <c r="BD277" s="291">
        <f>SUMPRODUCT(LEN($AI277:$AI280)-LEN(SUBSTITUTE($AI277:$AI280,"S", "")))</f>
        <v>1</v>
      </c>
      <c r="BE277" s="294">
        <f>SUMPRODUCT(LEN($AI277:$AI280)-LEN(SUBSTITUTE($AI277:$AI280,"F", "")))</f>
        <v>0</v>
      </c>
      <c r="BF277" s="294">
        <f>SUMPRODUCT(LEN($AI277:$AI280)-LEN(SUBSTITUTE($AI277:$AI280,"G", "")))</f>
        <v>0</v>
      </c>
      <c r="BG277" s="297">
        <f>SUMPRODUCT(LEN($AI277:$AI280)-LEN(SUBSTITUTE($AI277:$AI280,"M", "")))</f>
        <v>0</v>
      </c>
    </row>
    <row r="278" spans="2:67" ht="28.15" customHeight="1" thickBot="1">
      <c r="B278" s="34"/>
      <c r="C278" s="266"/>
      <c r="D278" s="43"/>
      <c r="E278" s="42"/>
      <c r="F278" s="42"/>
      <c r="G278" s="41"/>
      <c r="H278" s="260"/>
      <c r="I278" s="270"/>
      <c r="J278" s="270"/>
      <c r="K278" s="270"/>
      <c r="L278" s="37">
        <v>2</v>
      </c>
      <c r="M278" s="36" t="s">
        <v>655</v>
      </c>
      <c r="N278" s="37">
        <v>6</v>
      </c>
      <c r="O278" s="36" t="s">
        <v>654</v>
      </c>
      <c r="P278" s="37">
        <v>10</v>
      </c>
      <c r="Q278" s="36" t="s">
        <v>653</v>
      </c>
      <c r="R278" s="37">
        <v>14</v>
      </c>
      <c r="S278" s="36" t="s">
        <v>462</v>
      </c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 t="s">
        <v>652</v>
      </c>
      <c r="AI278" s="24"/>
      <c r="AJ278" s="245"/>
      <c r="AK278" s="245"/>
      <c r="AL278" s="23"/>
      <c r="AM278" s="248"/>
      <c r="AN278" s="301"/>
      <c r="AO278" s="248"/>
      <c r="AP278" s="241"/>
      <c r="AQ278" s="238"/>
      <c r="AR278" s="235"/>
      <c r="AS278" s="241"/>
      <c r="AT278" s="238"/>
      <c r="AU278" s="235"/>
      <c r="AV278" s="241"/>
      <c r="AW278" s="238"/>
      <c r="AX278" s="235"/>
      <c r="AY278" s="241"/>
      <c r="AZ278" s="238"/>
      <c r="BA278" s="235"/>
      <c r="BB278" s="241"/>
      <c r="BC278" s="238"/>
      <c r="BD278" s="292"/>
      <c r="BE278" s="295"/>
      <c r="BF278" s="295"/>
      <c r="BG278" s="298"/>
    </row>
    <row r="279" spans="2:67" ht="28.15" customHeight="1">
      <c r="B279" s="34"/>
      <c r="C279" s="267"/>
      <c r="D279" s="33"/>
      <c r="E279" s="32"/>
      <c r="F279" s="32"/>
      <c r="G279" s="31"/>
      <c r="H279" s="257">
        <v>210</v>
      </c>
      <c r="I279" s="271"/>
      <c r="J279" s="271"/>
      <c r="K279" s="271"/>
      <c r="L279" s="27">
        <v>3</v>
      </c>
      <c r="M279" s="26" t="s">
        <v>651</v>
      </c>
      <c r="N279" s="27">
        <v>7</v>
      </c>
      <c r="O279" s="26" t="s">
        <v>624</v>
      </c>
      <c r="P279" s="27">
        <v>11</v>
      </c>
      <c r="Q279" s="26" t="s">
        <v>454</v>
      </c>
      <c r="R279" s="27">
        <v>15</v>
      </c>
      <c r="S279" s="26" t="s">
        <v>418</v>
      </c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 t="s">
        <v>481</v>
      </c>
      <c r="AI279" s="24"/>
      <c r="AJ279" s="245"/>
      <c r="AK279" s="245"/>
      <c r="AL279" s="23"/>
      <c r="AM279" s="248"/>
      <c r="AN279" s="301"/>
      <c r="AO279" s="248"/>
      <c r="AP279" s="241"/>
      <c r="AQ279" s="238"/>
      <c r="AR279" s="235"/>
      <c r="AS279" s="241"/>
      <c r="AT279" s="238"/>
      <c r="AU279" s="235"/>
      <c r="AV279" s="241"/>
      <c r="AW279" s="238"/>
      <c r="AX279" s="235"/>
      <c r="AY279" s="241"/>
      <c r="AZ279" s="238"/>
      <c r="BA279" s="235"/>
      <c r="BB279" s="241"/>
      <c r="BC279" s="238"/>
      <c r="BD279" s="292"/>
      <c r="BE279" s="295"/>
      <c r="BF279" s="295"/>
      <c r="BG279" s="298"/>
    </row>
    <row r="280" spans="2:67" ht="28.15" customHeight="1" thickBot="1">
      <c r="B280" s="34"/>
      <c r="C280" s="273"/>
      <c r="D280" s="64"/>
      <c r="E280" s="63"/>
      <c r="F280" s="63"/>
      <c r="G280" s="62"/>
      <c r="H280" s="258"/>
      <c r="I280" s="274"/>
      <c r="J280" s="274"/>
      <c r="K280" s="274"/>
      <c r="L280" s="59">
        <v>4</v>
      </c>
      <c r="M280" s="58" t="s">
        <v>462</v>
      </c>
      <c r="N280" s="59">
        <v>8</v>
      </c>
      <c r="O280" s="58" t="s">
        <v>483</v>
      </c>
      <c r="P280" s="59">
        <v>12</v>
      </c>
      <c r="Q280" s="58" t="s">
        <v>650</v>
      </c>
      <c r="R280" s="59">
        <v>16</v>
      </c>
      <c r="S280" s="58" t="s">
        <v>422</v>
      </c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50"/>
      <c r="AK280" s="250"/>
      <c r="AL280" s="55"/>
      <c r="AM280" s="249"/>
      <c r="AN280" s="302"/>
      <c r="AO280" s="249"/>
      <c r="AP280" s="242"/>
      <c r="AQ280" s="239"/>
      <c r="AR280" s="236"/>
      <c r="AS280" s="242"/>
      <c r="AT280" s="239"/>
      <c r="AU280" s="236"/>
      <c r="AV280" s="242"/>
      <c r="AW280" s="239"/>
      <c r="AX280" s="236"/>
      <c r="AY280" s="242"/>
      <c r="AZ280" s="239"/>
      <c r="BA280" s="236"/>
      <c r="BB280" s="242"/>
      <c r="BC280" s="239"/>
      <c r="BD280" s="293"/>
      <c r="BE280" s="296"/>
      <c r="BF280" s="296"/>
      <c r="BG280" s="299"/>
    </row>
    <row r="281" spans="2:67" ht="28.15" hidden="1" customHeight="1">
      <c r="B281" s="34"/>
      <c r="C281" s="265">
        <v>2</v>
      </c>
      <c r="D281" s="54"/>
      <c r="E281" s="53"/>
      <c r="F281" s="53"/>
      <c r="G281" s="52"/>
      <c r="H281" s="259"/>
      <c r="I281" s="269"/>
      <c r="J281" s="269"/>
      <c r="K281" s="269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51"/>
      <c r="AK281" s="254"/>
      <c r="AL281" s="44"/>
      <c r="AM281" s="211"/>
      <c r="AN281" s="211"/>
      <c r="AO281" s="247">
        <f>SUMPRODUCT(LEN($M281:$AE284)-LEN(SUBSTITUTE($M281:$AE284,"A", "")))</f>
        <v>0</v>
      </c>
      <c r="AP281" s="240">
        <f>SUMPRODUCT(LEN($AH281:$AH284)-LEN(SUBSTITUTE($AH281:$AH284,"A", "")))</f>
        <v>0</v>
      </c>
      <c r="AQ281" s="237">
        <f>SUMPRODUCT(LEN($AG281:$AG284)-LEN(SUBSTITUTE($AG281:$AG284,"A", "")))</f>
        <v>0</v>
      </c>
      <c r="AR281" s="234">
        <f>SUMPRODUCT(LEN($M281:$AE284)-LEN(SUBSTITUTE($M281:$AE284,"S", "")))</f>
        <v>0</v>
      </c>
      <c r="AS281" s="240">
        <f>SUMPRODUCT(LEN($AH281:$AH284)-LEN(SUBSTITUTE($AH281:$AH284,"S", "")))</f>
        <v>0</v>
      </c>
      <c r="AT281" s="237">
        <f>SUMPRODUCT(LEN($AG281:$AG284)-LEN(SUBSTITUTE($AG281:$AG284,"S", "")))</f>
        <v>0</v>
      </c>
      <c r="AU281" s="234">
        <f>SUMPRODUCT(LEN($M281:$AE284)-LEN(SUBSTITUTE($M281:$AE284,"F", "")))</f>
        <v>0</v>
      </c>
      <c r="AV281" s="240">
        <f>SUMPRODUCT(LEN($AH281:$AH284)-LEN(SUBSTITUTE($AH281:$AH284,"F", "")))</f>
        <v>0</v>
      </c>
      <c r="AW281" s="237">
        <f>SUMPRODUCT(LEN($AG281:$AG284)-LEN(SUBSTITUTE($AG281:$AG284,"F", "")))</f>
        <v>0</v>
      </c>
      <c r="AX281" s="234">
        <f>SUMPRODUCT(LEN($M281:$AE284)-LEN(SUBSTITUTE($M281:$AE284,"G", "")))</f>
        <v>0</v>
      </c>
      <c r="AY281" s="240">
        <f>SUMPRODUCT(LEN($AH281:$AH284)-LEN(SUBSTITUTE($AH281:$AH284,"G", "")))</f>
        <v>0</v>
      </c>
      <c r="AZ281" s="237">
        <f>SUMPRODUCT(LEN($AG281:$AG284)-LEN(SUBSTITUTE($AG281:$AG284,"G", "")))</f>
        <v>0</v>
      </c>
      <c r="BA281" s="234">
        <f>SUMPRODUCT(LEN($M281:$AE284)-LEN(SUBSTITUTE($M281:$AE284,"M", "")))</f>
        <v>0</v>
      </c>
      <c r="BB281" s="240">
        <f>SUMPRODUCT(LEN($AH281:$AH284)-LEN(SUBSTITUTE($AH281:$AH284,"M", "")))</f>
        <v>0</v>
      </c>
      <c r="BC281" s="237">
        <f>SUMPRODUCT(LEN($AG281:$AG284)-LEN(SUBSTITUTE($AG281:$AG284,"M", "")))</f>
        <v>0</v>
      </c>
      <c r="BD281" s="291">
        <f>SUMPRODUCT(LEN($AI281:$AI284)-LEN(SUBSTITUTE($AI281:$AI284,"S", "")))</f>
        <v>0</v>
      </c>
      <c r="BE281" s="294">
        <f>SUMPRODUCT(LEN($AI281:$AI284)-LEN(SUBSTITUTE($AI281:$AI284,"F", "")))</f>
        <v>0</v>
      </c>
      <c r="BF281" s="294">
        <f>SUMPRODUCT(LEN($AI281:$AI284)-LEN(SUBSTITUTE($AI281:$AI284,"G", "")))</f>
        <v>0</v>
      </c>
      <c r="BG281" s="297">
        <f>SUMPRODUCT(LEN($AI281:$AI284)-LEN(SUBSTITUTE($AI281:$AI284,"M", "")))</f>
        <v>0</v>
      </c>
    </row>
    <row r="282" spans="2:67" ht="28.15" hidden="1" customHeight="1" thickBot="1">
      <c r="B282" s="34"/>
      <c r="C282" s="266"/>
      <c r="D282" s="43"/>
      <c r="E282" s="42"/>
      <c r="F282" s="42"/>
      <c r="G282" s="41"/>
      <c r="H282" s="260"/>
      <c r="I282" s="270"/>
      <c r="J282" s="270"/>
      <c r="K282" s="270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52"/>
      <c r="AK282" s="255"/>
      <c r="AL282" s="23"/>
      <c r="AM282" s="211"/>
      <c r="AN282" s="211"/>
      <c r="AO282" s="248"/>
      <c r="AP282" s="241"/>
      <c r="AQ282" s="238"/>
      <c r="AR282" s="235"/>
      <c r="AS282" s="241"/>
      <c r="AT282" s="238"/>
      <c r="AU282" s="235"/>
      <c r="AV282" s="241"/>
      <c r="AW282" s="238"/>
      <c r="AX282" s="235"/>
      <c r="AY282" s="241"/>
      <c r="AZ282" s="238"/>
      <c r="BA282" s="235"/>
      <c r="BB282" s="241"/>
      <c r="BC282" s="238"/>
      <c r="BD282" s="292"/>
      <c r="BE282" s="295"/>
      <c r="BF282" s="295"/>
      <c r="BG282" s="298"/>
    </row>
    <row r="283" spans="2:67" ht="28.15" hidden="1" customHeight="1">
      <c r="B283" s="34"/>
      <c r="C283" s="267"/>
      <c r="D283" s="33"/>
      <c r="E283" s="32"/>
      <c r="F283" s="32"/>
      <c r="G283" s="31"/>
      <c r="H283" s="257"/>
      <c r="I283" s="271"/>
      <c r="J283" s="271"/>
      <c r="K283" s="271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52"/>
      <c r="AK283" s="255"/>
      <c r="AL283" s="23"/>
      <c r="AM283" s="211"/>
      <c r="AN283" s="211"/>
      <c r="AO283" s="248"/>
      <c r="AP283" s="241"/>
      <c r="AQ283" s="238"/>
      <c r="AR283" s="235"/>
      <c r="AS283" s="241"/>
      <c r="AT283" s="238"/>
      <c r="AU283" s="235"/>
      <c r="AV283" s="241"/>
      <c r="AW283" s="238"/>
      <c r="AX283" s="235"/>
      <c r="AY283" s="241"/>
      <c r="AZ283" s="238"/>
      <c r="BA283" s="235"/>
      <c r="BB283" s="241"/>
      <c r="BC283" s="238"/>
      <c r="BD283" s="292"/>
      <c r="BE283" s="295"/>
      <c r="BF283" s="295"/>
      <c r="BG283" s="298"/>
    </row>
    <row r="284" spans="2:67" ht="28.15" hidden="1" customHeight="1" thickBot="1">
      <c r="B284" s="34"/>
      <c r="C284" s="273"/>
      <c r="D284" s="64"/>
      <c r="E284" s="63"/>
      <c r="F284" s="63"/>
      <c r="G284" s="62"/>
      <c r="H284" s="258"/>
      <c r="I284" s="274"/>
      <c r="J284" s="274"/>
      <c r="K284" s="274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53"/>
      <c r="AK284" s="256"/>
      <c r="AL284" s="55"/>
      <c r="AM284" s="211"/>
      <c r="AN284" s="211"/>
      <c r="AO284" s="249"/>
      <c r="AP284" s="242"/>
      <c r="AQ284" s="239"/>
      <c r="AR284" s="236"/>
      <c r="AS284" s="242"/>
      <c r="AT284" s="239"/>
      <c r="AU284" s="236"/>
      <c r="AV284" s="242"/>
      <c r="AW284" s="239"/>
      <c r="AX284" s="236"/>
      <c r="AY284" s="242"/>
      <c r="AZ284" s="239"/>
      <c r="BA284" s="236"/>
      <c r="BB284" s="242"/>
      <c r="BC284" s="239"/>
      <c r="BD284" s="293"/>
      <c r="BE284" s="296"/>
      <c r="BF284" s="296"/>
      <c r="BG284" s="299"/>
    </row>
    <row r="285" spans="2:67" ht="28.15" hidden="1" customHeight="1">
      <c r="B285" s="34"/>
      <c r="C285" s="265">
        <v>3</v>
      </c>
      <c r="D285" s="54"/>
      <c r="E285" s="53"/>
      <c r="F285" s="53"/>
      <c r="G285" s="52"/>
      <c r="H285" s="259"/>
      <c r="I285" s="269"/>
      <c r="J285" s="269"/>
      <c r="K285" s="269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44"/>
      <c r="AK285" s="244"/>
      <c r="AL285" s="44"/>
      <c r="AM285" s="211"/>
      <c r="AN285" s="211"/>
      <c r="AO285" s="247">
        <f>SUMPRODUCT(LEN($M285:$AE288)-LEN(SUBSTITUTE($M285:$AE288,"A", "")))</f>
        <v>0</v>
      </c>
      <c r="AP285" s="240">
        <f>SUMPRODUCT(LEN($AH285:$AH288)-LEN(SUBSTITUTE($AH285:$AH288,"A", "")))</f>
        <v>0</v>
      </c>
      <c r="AQ285" s="237">
        <f>SUMPRODUCT(LEN($AG285:$AG288)-LEN(SUBSTITUTE($AG285:$AG288,"A", "")))</f>
        <v>0</v>
      </c>
      <c r="AR285" s="234">
        <f>SUMPRODUCT(LEN($M285:$AE288)-LEN(SUBSTITUTE($M285:$AE288,"S", "")))</f>
        <v>0</v>
      </c>
      <c r="AS285" s="240">
        <f>SUMPRODUCT(LEN($AH285:$AH288)-LEN(SUBSTITUTE($AH285:$AH288,"S", "")))</f>
        <v>0</v>
      </c>
      <c r="AT285" s="237">
        <f>SUMPRODUCT(LEN($AG285:$AG288)-LEN(SUBSTITUTE($AG285:$AG288,"S", "")))</f>
        <v>0</v>
      </c>
      <c r="AU285" s="234">
        <f>SUMPRODUCT(LEN($M285:$AE288)-LEN(SUBSTITUTE($M285:$AE288,"F", "")))</f>
        <v>0</v>
      </c>
      <c r="AV285" s="240">
        <f>SUMPRODUCT(LEN($AH285:$AH288)-LEN(SUBSTITUTE($AH285:$AH288,"F", "")))</f>
        <v>0</v>
      </c>
      <c r="AW285" s="237">
        <f>SUMPRODUCT(LEN($AG285:$AG288)-LEN(SUBSTITUTE($AG285:$AG288,"F", "")))</f>
        <v>0</v>
      </c>
      <c r="AX285" s="234">
        <f>SUMPRODUCT(LEN($M285:$AE288)-LEN(SUBSTITUTE($M285:$AE288,"G", "")))</f>
        <v>0</v>
      </c>
      <c r="AY285" s="240">
        <f>SUMPRODUCT(LEN($AH285:$AH288)-LEN(SUBSTITUTE($AH285:$AH288,"G", "")))</f>
        <v>0</v>
      </c>
      <c r="AZ285" s="237">
        <f>SUMPRODUCT(LEN($AG285:$AG288)-LEN(SUBSTITUTE($AG285:$AG288,"G", "")))</f>
        <v>0</v>
      </c>
      <c r="BA285" s="234">
        <f>SUMPRODUCT(LEN($M285:$AE288)-LEN(SUBSTITUTE($M285:$AE288,"M", "")))</f>
        <v>0</v>
      </c>
      <c r="BB285" s="240">
        <f>SUMPRODUCT(LEN($AH285:$AH288)-LEN(SUBSTITUTE($AH285:$AH288,"M", "")))</f>
        <v>0</v>
      </c>
      <c r="BC285" s="237">
        <f>SUMPRODUCT(LEN($AG285:$AG288)-LEN(SUBSTITUTE($AG285:$AG288,"M", "")))</f>
        <v>0</v>
      </c>
      <c r="BD285" s="291">
        <f>SUMPRODUCT(LEN($AI285:$AI288)-LEN(SUBSTITUTE($AI285:$AI288,"S", "")))</f>
        <v>0</v>
      </c>
      <c r="BE285" s="294">
        <f>SUMPRODUCT(LEN($AI285:$AI288)-LEN(SUBSTITUTE($AI285:$AI288,"F", "")))</f>
        <v>0</v>
      </c>
      <c r="BF285" s="294">
        <f>SUMPRODUCT(LEN($AI285:$AI288)-LEN(SUBSTITUTE($AI285:$AI288,"G", "")))</f>
        <v>0</v>
      </c>
      <c r="BG285" s="297">
        <f>SUMPRODUCT(LEN($AI285:$AI288)-LEN(SUBSTITUTE($AI285:$AI288,"M", "")))</f>
        <v>0</v>
      </c>
    </row>
    <row r="286" spans="2:67" ht="28.15" hidden="1" customHeight="1" thickBot="1">
      <c r="B286" s="34"/>
      <c r="C286" s="266"/>
      <c r="D286" s="43"/>
      <c r="E286" s="42"/>
      <c r="F286" s="42"/>
      <c r="G286" s="41"/>
      <c r="H286" s="260"/>
      <c r="I286" s="270"/>
      <c r="J286" s="270"/>
      <c r="K286" s="270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45"/>
      <c r="AK286" s="245"/>
      <c r="AL286" s="23"/>
      <c r="AM286" s="211"/>
      <c r="AN286" s="211"/>
      <c r="AO286" s="248"/>
      <c r="AP286" s="241"/>
      <c r="AQ286" s="238"/>
      <c r="AR286" s="235"/>
      <c r="AS286" s="241"/>
      <c r="AT286" s="238"/>
      <c r="AU286" s="235"/>
      <c r="AV286" s="241"/>
      <c r="AW286" s="238"/>
      <c r="AX286" s="235"/>
      <c r="AY286" s="241"/>
      <c r="AZ286" s="238"/>
      <c r="BA286" s="235"/>
      <c r="BB286" s="241"/>
      <c r="BC286" s="238"/>
      <c r="BD286" s="292"/>
      <c r="BE286" s="295"/>
      <c r="BF286" s="295"/>
      <c r="BG286" s="298"/>
    </row>
    <row r="287" spans="2:67" ht="28.15" hidden="1" customHeight="1">
      <c r="B287" s="34"/>
      <c r="C287" s="267"/>
      <c r="D287" s="33"/>
      <c r="E287" s="32"/>
      <c r="F287" s="32"/>
      <c r="G287" s="31"/>
      <c r="H287" s="257"/>
      <c r="I287" s="271"/>
      <c r="J287" s="271"/>
      <c r="K287" s="271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45"/>
      <c r="AK287" s="245"/>
      <c r="AL287" s="23"/>
      <c r="AM287" s="211"/>
      <c r="AN287" s="211"/>
      <c r="AO287" s="248"/>
      <c r="AP287" s="241"/>
      <c r="AQ287" s="238"/>
      <c r="AR287" s="235"/>
      <c r="AS287" s="241"/>
      <c r="AT287" s="238"/>
      <c r="AU287" s="235"/>
      <c r="AV287" s="241"/>
      <c r="AW287" s="238"/>
      <c r="AX287" s="235"/>
      <c r="AY287" s="241"/>
      <c r="AZ287" s="238"/>
      <c r="BA287" s="235"/>
      <c r="BB287" s="241"/>
      <c r="BC287" s="238"/>
      <c r="BD287" s="292"/>
      <c r="BE287" s="295"/>
      <c r="BF287" s="295"/>
      <c r="BG287" s="298"/>
    </row>
    <row r="288" spans="2:67" ht="28.15" hidden="1" customHeight="1" thickBot="1">
      <c r="B288" s="22"/>
      <c r="C288" s="268"/>
      <c r="D288" s="21"/>
      <c r="E288" s="20"/>
      <c r="F288" s="20"/>
      <c r="G288" s="19"/>
      <c r="H288" s="258"/>
      <c r="I288" s="272"/>
      <c r="J288" s="272"/>
      <c r="K288" s="27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46"/>
      <c r="AK288" s="246"/>
      <c r="AL288" s="11"/>
      <c r="AM288" s="211"/>
      <c r="AN288" s="211"/>
      <c r="AO288" s="249"/>
      <c r="AP288" s="242"/>
      <c r="AQ288" s="239"/>
      <c r="AR288" s="236"/>
      <c r="AS288" s="242"/>
      <c r="AT288" s="239"/>
      <c r="AU288" s="236"/>
      <c r="AV288" s="242"/>
      <c r="AW288" s="239"/>
      <c r="AX288" s="236"/>
      <c r="AY288" s="242"/>
      <c r="AZ288" s="239"/>
      <c r="BA288" s="236"/>
      <c r="BB288" s="242"/>
      <c r="BC288" s="239"/>
      <c r="BD288" s="293"/>
      <c r="BE288" s="296"/>
      <c r="BF288" s="296"/>
      <c r="BG288" s="299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29" t="s">
        <v>287</v>
      </c>
      <c r="M289" s="278"/>
      <c r="N289" s="229" t="s">
        <v>286</v>
      </c>
      <c r="O289" s="278"/>
      <c r="P289" s="229" t="s">
        <v>286</v>
      </c>
      <c r="Q289" s="230"/>
      <c r="R289" s="229" t="s">
        <v>286</v>
      </c>
      <c r="S289" s="230"/>
      <c r="T289" s="229" t="s">
        <v>286</v>
      </c>
      <c r="U289" s="230"/>
      <c r="V289" s="229" t="s">
        <v>286</v>
      </c>
      <c r="W289" s="230"/>
      <c r="X289" s="229" t="s">
        <v>286</v>
      </c>
      <c r="Y289" s="278"/>
      <c r="Z289" s="229" t="s">
        <v>286</v>
      </c>
      <c r="AA289" s="230"/>
      <c r="AB289" s="229" t="s">
        <v>286</v>
      </c>
      <c r="AC289" s="230"/>
      <c r="AD289" s="229" t="s">
        <v>286</v>
      </c>
      <c r="AE289" s="230"/>
      <c r="AF289" s="243" t="s">
        <v>285</v>
      </c>
      <c r="AG289" s="230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205</v>
      </c>
      <c r="E290" s="275">
        <v>6238.85</v>
      </c>
      <c r="F290" s="276"/>
      <c r="G290" s="277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29</v>
      </c>
      <c r="AP290" s="70">
        <f t="shared" si="20"/>
        <v>22</v>
      </c>
      <c r="AQ290" s="69">
        <f t="shared" si="20"/>
        <v>0</v>
      </c>
      <c r="AR290" s="71">
        <f t="shared" si="20"/>
        <v>13</v>
      </c>
      <c r="AS290" s="70">
        <f t="shared" si="20"/>
        <v>3</v>
      </c>
      <c r="AT290" s="69">
        <f t="shared" si="20"/>
        <v>0</v>
      </c>
      <c r="AU290" s="71">
        <f t="shared" si="20"/>
        <v>1</v>
      </c>
      <c r="AV290" s="70">
        <f t="shared" si="20"/>
        <v>0</v>
      </c>
      <c r="AW290" s="69">
        <f t="shared" si="20"/>
        <v>0</v>
      </c>
      <c r="AX290" s="71">
        <f t="shared" si="20"/>
        <v>19</v>
      </c>
      <c r="AY290" s="70">
        <f t="shared" si="20"/>
        <v>14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51</v>
      </c>
      <c r="BL290" s="5">
        <f>SUM(AR290:AT290,BD290)</f>
        <v>16</v>
      </c>
      <c r="BM290" s="5">
        <f>SUM(AU290:AW290,BE290)</f>
        <v>1</v>
      </c>
      <c r="BN290" s="5">
        <f>SUM(AX290:AZ290,BF290)</f>
        <v>33</v>
      </c>
      <c r="BO290" s="5">
        <f>SUM(BA290:BC290,BG290)</f>
        <v>0</v>
      </c>
    </row>
    <row r="291" spans="2:67" ht="28.15" customHeight="1">
      <c r="B291" s="34"/>
      <c r="C291" s="265">
        <v>1</v>
      </c>
      <c r="D291" s="54"/>
      <c r="E291" s="53"/>
      <c r="F291" s="53"/>
      <c r="G291" s="52"/>
      <c r="H291" s="259" t="s">
        <v>329</v>
      </c>
      <c r="I291" s="269">
        <v>104</v>
      </c>
      <c r="J291" s="269">
        <v>23</v>
      </c>
      <c r="K291" s="269">
        <v>6</v>
      </c>
      <c r="L291" s="48">
        <v>1</v>
      </c>
      <c r="M291" s="47" t="s">
        <v>649</v>
      </c>
      <c r="N291" s="48">
        <v>5</v>
      </c>
      <c r="O291" s="47" t="s">
        <v>511</v>
      </c>
      <c r="P291" s="48">
        <v>9</v>
      </c>
      <c r="Q291" s="47" t="s">
        <v>648</v>
      </c>
      <c r="R291" s="48">
        <v>13</v>
      </c>
      <c r="S291" s="47" t="s">
        <v>462</v>
      </c>
      <c r="T291" s="48">
        <v>17</v>
      </c>
      <c r="U291" s="47" t="s">
        <v>417</v>
      </c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 t="s">
        <v>647</v>
      </c>
      <c r="AI291" s="45"/>
      <c r="AJ291" s="244"/>
      <c r="AK291" s="244"/>
      <c r="AL291" s="44"/>
      <c r="AM291" s="247">
        <f>SUMPRODUCT(LEN($M291:$AE294)-LEN(SUBSTITUTE($M291:$AE294,"/", "")))/2</f>
        <v>0</v>
      </c>
      <c r="AN291" s="300">
        <f>SUMPRODUCT(LEN($M291:$AE294)-LEN(SUBSTITUTE($M291:$AE294,"-", "")))</f>
        <v>0</v>
      </c>
      <c r="AO291" s="247">
        <f>SUMPRODUCT(LEN($M291:$AE294)-LEN(SUBSTITUTE($M291:$AE294,"A", "")))</f>
        <v>29</v>
      </c>
      <c r="AP291" s="240">
        <f>SUMPRODUCT(LEN($AH291:$AH294)-LEN(SUBSTITUTE($AH291:$AH294,"A", "")))</f>
        <v>22</v>
      </c>
      <c r="AQ291" s="237">
        <f>SUMPRODUCT(LEN($AG291:$AG294)-LEN(SUBSTITUTE($AG291:$AG294,"A", "")))</f>
        <v>0</v>
      </c>
      <c r="AR291" s="234">
        <f>SUMPRODUCT(LEN($M291:$AE294)-LEN(SUBSTITUTE($M291:$AE294,"S", "")))</f>
        <v>13</v>
      </c>
      <c r="AS291" s="240">
        <f>SUMPRODUCT(LEN($AH291:$AH294)-LEN(SUBSTITUTE($AH291:$AH294,"S", "")))</f>
        <v>3</v>
      </c>
      <c r="AT291" s="237">
        <f>SUMPRODUCT(LEN($AG291:$AG294)-LEN(SUBSTITUTE($AG291:$AG294,"S", "")))</f>
        <v>0</v>
      </c>
      <c r="AU291" s="234">
        <f>SUMPRODUCT(LEN($M291:$AE294)-LEN(SUBSTITUTE($M291:$AE294,"F", "")))</f>
        <v>1</v>
      </c>
      <c r="AV291" s="240">
        <f>SUMPRODUCT(LEN($AH291:$AH294)-LEN(SUBSTITUTE($AH291:$AH294,"F", "")))</f>
        <v>0</v>
      </c>
      <c r="AW291" s="237">
        <f>SUMPRODUCT(LEN($AG291:$AG294)-LEN(SUBSTITUTE($AG291:$AG294,"F", "")))</f>
        <v>0</v>
      </c>
      <c r="AX291" s="234">
        <f>SUMPRODUCT(LEN($M291:$AE294)-LEN(SUBSTITUTE($M291:$AE294,"G", "")))</f>
        <v>19</v>
      </c>
      <c r="AY291" s="240">
        <f>SUMPRODUCT(LEN($AH291:$AH294)-LEN(SUBSTITUTE($AH291:$AH294,"G", "")))</f>
        <v>14</v>
      </c>
      <c r="AZ291" s="237">
        <f>SUMPRODUCT(LEN($AG291:$AG294)-LEN(SUBSTITUTE($AG291:$AG294,"G", "")))</f>
        <v>0</v>
      </c>
      <c r="BA291" s="234">
        <f>SUMPRODUCT(LEN($M291:$AE294)-LEN(SUBSTITUTE($M291:$AE294,"M", "")))</f>
        <v>0</v>
      </c>
      <c r="BB291" s="240">
        <f>SUMPRODUCT(LEN($AH291:$AH294)-LEN(SUBSTITUTE($AH291:$AH294,"M", "")))</f>
        <v>0</v>
      </c>
      <c r="BC291" s="237">
        <f>SUMPRODUCT(LEN($AG291:$AG294)-LEN(SUBSTITUTE($AG291:$AG294,"M", "")))</f>
        <v>0</v>
      </c>
      <c r="BD291" s="291">
        <f>SUMPRODUCT(LEN($AI291:$AI294)-LEN(SUBSTITUTE($AI291:$AI294,"S", "")))</f>
        <v>0</v>
      </c>
      <c r="BE291" s="294">
        <f>SUMPRODUCT(LEN($AI291:$AI294)-LEN(SUBSTITUTE($AI291:$AI294,"F", "")))</f>
        <v>0</v>
      </c>
      <c r="BF291" s="294">
        <f>SUMPRODUCT(LEN($AI291:$AI294)-LEN(SUBSTITUTE($AI291:$AI294,"G", "")))</f>
        <v>0</v>
      </c>
      <c r="BG291" s="297">
        <f>SUMPRODUCT(LEN($AI291:$AI294)-LEN(SUBSTITUTE($AI291:$AI294,"M", "")))</f>
        <v>0</v>
      </c>
    </row>
    <row r="292" spans="2:67" ht="28.15" customHeight="1" thickBot="1">
      <c r="B292" s="34"/>
      <c r="C292" s="266"/>
      <c r="D292" s="43"/>
      <c r="E292" s="42"/>
      <c r="F292" s="42"/>
      <c r="G292" s="41"/>
      <c r="H292" s="260"/>
      <c r="I292" s="270"/>
      <c r="J292" s="270"/>
      <c r="K292" s="270"/>
      <c r="L292" s="37">
        <v>2</v>
      </c>
      <c r="M292" s="36" t="s">
        <v>628</v>
      </c>
      <c r="N292" s="37">
        <v>6</v>
      </c>
      <c r="O292" s="36" t="s">
        <v>646</v>
      </c>
      <c r="P292" s="37">
        <v>10</v>
      </c>
      <c r="Q292" s="36" t="s">
        <v>643</v>
      </c>
      <c r="R292" s="37">
        <v>14</v>
      </c>
      <c r="S292" s="36" t="s">
        <v>425</v>
      </c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645</v>
      </c>
      <c r="AI292" s="24"/>
      <c r="AJ292" s="245"/>
      <c r="AK292" s="245"/>
      <c r="AL292" s="23"/>
      <c r="AM292" s="248"/>
      <c r="AN292" s="301"/>
      <c r="AO292" s="248"/>
      <c r="AP292" s="241"/>
      <c r="AQ292" s="238"/>
      <c r="AR292" s="235"/>
      <c r="AS292" s="241"/>
      <c r="AT292" s="238"/>
      <c r="AU292" s="235"/>
      <c r="AV292" s="241"/>
      <c r="AW292" s="238"/>
      <c r="AX292" s="235"/>
      <c r="AY292" s="241"/>
      <c r="AZ292" s="238"/>
      <c r="BA292" s="235"/>
      <c r="BB292" s="241"/>
      <c r="BC292" s="238"/>
      <c r="BD292" s="292"/>
      <c r="BE292" s="295"/>
      <c r="BF292" s="295"/>
      <c r="BG292" s="298"/>
    </row>
    <row r="293" spans="2:67" ht="28.15" customHeight="1">
      <c r="B293" s="34"/>
      <c r="C293" s="267"/>
      <c r="D293" s="33"/>
      <c r="E293" s="32"/>
      <c r="F293" s="32"/>
      <c r="G293" s="31"/>
      <c r="H293" s="257">
        <v>211</v>
      </c>
      <c r="I293" s="271"/>
      <c r="J293" s="271"/>
      <c r="K293" s="271"/>
      <c r="L293" s="27">
        <v>3</v>
      </c>
      <c r="M293" s="26" t="s">
        <v>511</v>
      </c>
      <c r="N293" s="27">
        <v>7</v>
      </c>
      <c r="O293" s="26" t="s">
        <v>644</v>
      </c>
      <c r="P293" s="27">
        <v>11</v>
      </c>
      <c r="Q293" s="26" t="s">
        <v>643</v>
      </c>
      <c r="R293" s="27">
        <v>15</v>
      </c>
      <c r="S293" s="26" t="s">
        <v>418</v>
      </c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 t="s">
        <v>642</v>
      </c>
      <c r="AI293" s="24"/>
      <c r="AJ293" s="245"/>
      <c r="AK293" s="245"/>
      <c r="AL293" s="23"/>
      <c r="AM293" s="248"/>
      <c r="AN293" s="301"/>
      <c r="AO293" s="248"/>
      <c r="AP293" s="241"/>
      <c r="AQ293" s="238"/>
      <c r="AR293" s="235"/>
      <c r="AS293" s="241"/>
      <c r="AT293" s="238"/>
      <c r="AU293" s="235"/>
      <c r="AV293" s="241"/>
      <c r="AW293" s="238"/>
      <c r="AX293" s="235"/>
      <c r="AY293" s="241"/>
      <c r="AZ293" s="238"/>
      <c r="BA293" s="235"/>
      <c r="BB293" s="241"/>
      <c r="BC293" s="238"/>
      <c r="BD293" s="292"/>
      <c r="BE293" s="295"/>
      <c r="BF293" s="295"/>
      <c r="BG293" s="298"/>
    </row>
    <row r="294" spans="2:67" ht="28.15" customHeight="1" thickBot="1">
      <c r="B294" s="34"/>
      <c r="C294" s="273"/>
      <c r="D294" s="64"/>
      <c r="E294" s="63"/>
      <c r="F294" s="63"/>
      <c r="G294" s="62"/>
      <c r="H294" s="258"/>
      <c r="I294" s="274"/>
      <c r="J294" s="274"/>
      <c r="K294" s="274"/>
      <c r="L294" s="59">
        <v>4</v>
      </c>
      <c r="M294" s="58" t="s">
        <v>514</v>
      </c>
      <c r="N294" s="59">
        <v>8</v>
      </c>
      <c r="O294" s="58" t="s">
        <v>641</v>
      </c>
      <c r="P294" s="59">
        <v>12</v>
      </c>
      <c r="Q294" s="58" t="s">
        <v>635</v>
      </c>
      <c r="R294" s="59">
        <v>16</v>
      </c>
      <c r="S294" s="58" t="s">
        <v>418</v>
      </c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50"/>
      <c r="AK294" s="250"/>
      <c r="AL294" s="55"/>
      <c r="AM294" s="249"/>
      <c r="AN294" s="302"/>
      <c r="AO294" s="249"/>
      <c r="AP294" s="242"/>
      <c r="AQ294" s="239"/>
      <c r="AR294" s="236"/>
      <c r="AS294" s="242"/>
      <c r="AT294" s="239"/>
      <c r="AU294" s="236"/>
      <c r="AV294" s="242"/>
      <c r="AW294" s="239"/>
      <c r="AX294" s="236"/>
      <c r="AY294" s="242"/>
      <c r="AZ294" s="239"/>
      <c r="BA294" s="236"/>
      <c r="BB294" s="242"/>
      <c r="BC294" s="239"/>
      <c r="BD294" s="293"/>
      <c r="BE294" s="296"/>
      <c r="BF294" s="296"/>
      <c r="BG294" s="299"/>
    </row>
    <row r="295" spans="2:67" ht="28.15" hidden="1" customHeight="1">
      <c r="B295" s="34"/>
      <c r="C295" s="265">
        <v>2</v>
      </c>
      <c r="D295" s="54"/>
      <c r="E295" s="53"/>
      <c r="F295" s="53"/>
      <c r="G295" s="52"/>
      <c r="H295" s="259"/>
      <c r="I295" s="269"/>
      <c r="J295" s="269"/>
      <c r="K295" s="269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51"/>
      <c r="AK295" s="254"/>
      <c r="AL295" s="44"/>
      <c r="AM295" s="211"/>
      <c r="AN295" s="211"/>
      <c r="AO295" s="247">
        <f>SUMPRODUCT(LEN($M295:$AE298)-LEN(SUBSTITUTE($M295:$AE298,"A", "")))</f>
        <v>0</v>
      </c>
      <c r="AP295" s="240">
        <f>SUMPRODUCT(LEN($AH295:$AH298)-LEN(SUBSTITUTE($AH295:$AH298,"A", "")))</f>
        <v>0</v>
      </c>
      <c r="AQ295" s="237">
        <f>SUMPRODUCT(LEN($AG295:$AG298)-LEN(SUBSTITUTE($AG295:$AG298,"A", "")))</f>
        <v>0</v>
      </c>
      <c r="AR295" s="234">
        <f>SUMPRODUCT(LEN($M295:$AE298)-LEN(SUBSTITUTE($M295:$AE298,"S", "")))</f>
        <v>0</v>
      </c>
      <c r="AS295" s="240">
        <f>SUMPRODUCT(LEN($AH295:$AH298)-LEN(SUBSTITUTE($AH295:$AH298,"S", "")))</f>
        <v>0</v>
      </c>
      <c r="AT295" s="237">
        <f>SUMPRODUCT(LEN($AG295:$AG298)-LEN(SUBSTITUTE($AG295:$AG298,"S", "")))</f>
        <v>0</v>
      </c>
      <c r="AU295" s="234">
        <f>SUMPRODUCT(LEN($M295:$AE298)-LEN(SUBSTITUTE($M295:$AE298,"F", "")))</f>
        <v>0</v>
      </c>
      <c r="AV295" s="240">
        <f>SUMPRODUCT(LEN($AH295:$AH298)-LEN(SUBSTITUTE($AH295:$AH298,"F", "")))</f>
        <v>0</v>
      </c>
      <c r="AW295" s="237">
        <f>SUMPRODUCT(LEN($AG295:$AG298)-LEN(SUBSTITUTE($AG295:$AG298,"F", "")))</f>
        <v>0</v>
      </c>
      <c r="AX295" s="234">
        <f>SUMPRODUCT(LEN($M295:$AE298)-LEN(SUBSTITUTE($M295:$AE298,"G", "")))</f>
        <v>0</v>
      </c>
      <c r="AY295" s="240">
        <f>SUMPRODUCT(LEN($AH295:$AH298)-LEN(SUBSTITUTE($AH295:$AH298,"G", "")))</f>
        <v>0</v>
      </c>
      <c r="AZ295" s="237">
        <f>SUMPRODUCT(LEN($AG295:$AG298)-LEN(SUBSTITUTE($AG295:$AG298,"G", "")))</f>
        <v>0</v>
      </c>
      <c r="BA295" s="234">
        <f>SUMPRODUCT(LEN($M295:$AE298)-LEN(SUBSTITUTE($M295:$AE298,"M", "")))</f>
        <v>0</v>
      </c>
      <c r="BB295" s="240">
        <f>SUMPRODUCT(LEN($AH295:$AH298)-LEN(SUBSTITUTE($AH295:$AH298,"M", "")))</f>
        <v>0</v>
      </c>
      <c r="BC295" s="237">
        <f>SUMPRODUCT(LEN($AG295:$AG298)-LEN(SUBSTITUTE($AG295:$AG298,"M", "")))</f>
        <v>0</v>
      </c>
      <c r="BD295" s="291">
        <f>SUMPRODUCT(LEN($AI295:$AI298)-LEN(SUBSTITUTE($AI295:$AI298,"S", "")))</f>
        <v>0</v>
      </c>
      <c r="BE295" s="294">
        <f>SUMPRODUCT(LEN($AI295:$AI298)-LEN(SUBSTITUTE($AI295:$AI298,"F", "")))</f>
        <v>0</v>
      </c>
      <c r="BF295" s="294">
        <f>SUMPRODUCT(LEN($AI295:$AI298)-LEN(SUBSTITUTE($AI295:$AI298,"G", "")))</f>
        <v>0</v>
      </c>
      <c r="BG295" s="297">
        <f>SUMPRODUCT(LEN($AI295:$AI298)-LEN(SUBSTITUTE($AI295:$AI298,"M", "")))</f>
        <v>0</v>
      </c>
    </row>
    <row r="296" spans="2:67" ht="28.15" hidden="1" customHeight="1" thickBot="1">
      <c r="B296" s="34"/>
      <c r="C296" s="266"/>
      <c r="D296" s="43"/>
      <c r="E296" s="42"/>
      <c r="F296" s="42"/>
      <c r="G296" s="41"/>
      <c r="H296" s="260"/>
      <c r="I296" s="270"/>
      <c r="J296" s="270"/>
      <c r="K296" s="270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52"/>
      <c r="AK296" s="255"/>
      <c r="AL296" s="23"/>
      <c r="AM296" s="211"/>
      <c r="AN296" s="211"/>
      <c r="AO296" s="248"/>
      <c r="AP296" s="241"/>
      <c r="AQ296" s="238"/>
      <c r="AR296" s="235"/>
      <c r="AS296" s="241"/>
      <c r="AT296" s="238"/>
      <c r="AU296" s="235"/>
      <c r="AV296" s="241"/>
      <c r="AW296" s="238"/>
      <c r="AX296" s="235"/>
      <c r="AY296" s="241"/>
      <c r="AZ296" s="238"/>
      <c r="BA296" s="235"/>
      <c r="BB296" s="241"/>
      <c r="BC296" s="238"/>
      <c r="BD296" s="292"/>
      <c r="BE296" s="295"/>
      <c r="BF296" s="295"/>
      <c r="BG296" s="298"/>
    </row>
    <row r="297" spans="2:67" ht="28.15" hidden="1" customHeight="1">
      <c r="B297" s="34"/>
      <c r="C297" s="267"/>
      <c r="D297" s="33"/>
      <c r="E297" s="32"/>
      <c r="F297" s="32"/>
      <c r="G297" s="31"/>
      <c r="H297" s="257"/>
      <c r="I297" s="271"/>
      <c r="J297" s="271"/>
      <c r="K297" s="271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52"/>
      <c r="AK297" s="255"/>
      <c r="AL297" s="23"/>
      <c r="AM297" s="211"/>
      <c r="AN297" s="211"/>
      <c r="AO297" s="248"/>
      <c r="AP297" s="241"/>
      <c r="AQ297" s="238"/>
      <c r="AR297" s="235"/>
      <c r="AS297" s="241"/>
      <c r="AT297" s="238"/>
      <c r="AU297" s="235"/>
      <c r="AV297" s="241"/>
      <c r="AW297" s="238"/>
      <c r="AX297" s="235"/>
      <c r="AY297" s="241"/>
      <c r="AZ297" s="238"/>
      <c r="BA297" s="235"/>
      <c r="BB297" s="241"/>
      <c r="BC297" s="238"/>
      <c r="BD297" s="292"/>
      <c r="BE297" s="295"/>
      <c r="BF297" s="295"/>
      <c r="BG297" s="298"/>
    </row>
    <row r="298" spans="2:67" ht="28.15" hidden="1" customHeight="1" thickBot="1">
      <c r="B298" s="34"/>
      <c r="C298" s="273"/>
      <c r="D298" s="64"/>
      <c r="E298" s="63"/>
      <c r="F298" s="63"/>
      <c r="G298" s="62"/>
      <c r="H298" s="258"/>
      <c r="I298" s="274"/>
      <c r="J298" s="274"/>
      <c r="K298" s="274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53"/>
      <c r="AK298" s="256"/>
      <c r="AL298" s="55"/>
      <c r="AM298" s="211"/>
      <c r="AN298" s="211"/>
      <c r="AO298" s="249"/>
      <c r="AP298" s="242"/>
      <c r="AQ298" s="239"/>
      <c r="AR298" s="236"/>
      <c r="AS298" s="242"/>
      <c r="AT298" s="239"/>
      <c r="AU298" s="236"/>
      <c r="AV298" s="242"/>
      <c r="AW298" s="239"/>
      <c r="AX298" s="236"/>
      <c r="AY298" s="242"/>
      <c r="AZ298" s="239"/>
      <c r="BA298" s="236"/>
      <c r="BB298" s="242"/>
      <c r="BC298" s="239"/>
      <c r="BD298" s="293"/>
      <c r="BE298" s="296"/>
      <c r="BF298" s="296"/>
      <c r="BG298" s="299"/>
    </row>
    <row r="299" spans="2:67" ht="28.15" hidden="1" customHeight="1">
      <c r="B299" s="34"/>
      <c r="C299" s="265">
        <v>3</v>
      </c>
      <c r="D299" s="54"/>
      <c r="E299" s="53"/>
      <c r="F299" s="53"/>
      <c r="G299" s="52"/>
      <c r="H299" s="259"/>
      <c r="I299" s="269"/>
      <c r="J299" s="269"/>
      <c r="K299" s="269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44"/>
      <c r="AK299" s="244"/>
      <c r="AL299" s="44"/>
      <c r="AM299" s="211"/>
      <c r="AN299" s="211"/>
      <c r="AO299" s="247">
        <f>SUMPRODUCT(LEN($M299:$AE302)-LEN(SUBSTITUTE($M299:$AE302,"A", "")))</f>
        <v>0</v>
      </c>
      <c r="AP299" s="240">
        <f>SUMPRODUCT(LEN($AH299:$AH302)-LEN(SUBSTITUTE($AH299:$AH302,"A", "")))</f>
        <v>0</v>
      </c>
      <c r="AQ299" s="237">
        <f>SUMPRODUCT(LEN($AG299:$AG302)-LEN(SUBSTITUTE($AG299:$AG302,"A", "")))</f>
        <v>0</v>
      </c>
      <c r="AR299" s="234">
        <f>SUMPRODUCT(LEN($M299:$AE302)-LEN(SUBSTITUTE($M299:$AE302,"S", "")))</f>
        <v>0</v>
      </c>
      <c r="AS299" s="240">
        <f>SUMPRODUCT(LEN($AH299:$AH302)-LEN(SUBSTITUTE($AH299:$AH302,"S", "")))</f>
        <v>0</v>
      </c>
      <c r="AT299" s="237">
        <f>SUMPRODUCT(LEN($AG299:$AG302)-LEN(SUBSTITUTE($AG299:$AG302,"S", "")))</f>
        <v>0</v>
      </c>
      <c r="AU299" s="234">
        <f>SUMPRODUCT(LEN($M299:$AE302)-LEN(SUBSTITUTE($M299:$AE302,"F", "")))</f>
        <v>0</v>
      </c>
      <c r="AV299" s="240">
        <f>SUMPRODUCT(LEN($AH299:$AH302)-LEN(SUBSTITUTE($AH299:$AH302,"F", "")))</f>
        <v>0</v>
      </c>
      <c r="AW299" s="237">
        <f>SUMPRODUCT(LEN($AG299:$AG302)-LEN(SUBSTITUTE($AG299:$AG302,"F", "")))</f>
        <v>0</v>
      </c>
      <c r="AX299" s="234">
        <f>SUMPRODUCT(LEN($M299:$AE302)-LEN(SUBSTITUTE($M299:$AE302,"G", "")))</f>
        <v>0</v>
      </c>
      <c r="AY299" s="240">
        <f>SUMPRODUCT(LEN($AH299:$AH302)-LEN(SUBSTITUTE($AH299:$AH302,"G", "")))</f>
        <v>0</v>
      </c>
      <c r="AZ299" s="237">
        <f>SUMPRODUCT(LEN($AG299:$AG302)-LEN(SUBSTITUTE($AG299:$AG302,"G", "")))</f>
        <v>0</v>
      </c>
      <c r="BA299" s="234">
        <f>SUMPRODUCT(LEN($M299:$AE302)-LEN(SUBSTITUTE($M299:$AE302,"M", "")))</f>
        <v>0</v>
      </c>
      <c r="BB299" s="240">
        <f>SUMPRODUCT(LEN($AH299:$AH302)-LEN(SUBSTITUTE($AH299:$AH302,"M", "")))</f>
        <v>0</v>
      </c>
      <c r="BC299" s="237">
        <f>SUMPRODUCT(LEN($AG299:$AG302)-LEN(SUBSTITUTE($AG299:$AG302,"M", "")))</f>
        <v>0</v>
      </c>
      <c r="BD299" s="291">
        <f>SUMPRODUCT(LEN($AI299:$AI302)-LEN(SUBSTITUTE($AI299:$AI302,"S", "")))</f>
        <v>0</v>
      </c>
      <c r="BE299" s="294">
        <f>SUMPRODUCT(LEN($AI299:$AI302)-LEN(SUBSTITUTE($AI299:$AI302,"F", "")))</f>
        <v>0</v>
      </c>
      <c r="BF299" s="294">
        <f>SUMPRODUCT(LEN($AI299:$AI302)-LEN(SUBSTITUTE($AI299:$AI302,"G", "")))</f>
        <v>0</v>
      </c>
      <c r="BG299" s="297">
        <f>SUMPRODUCT(LEN($AI299:$AI302)-LEN(SUBSTITUTE($AI299:$AI302,"M", "")))</f>
        <v>0</v>
      </c>
    </row>
    <row r="300" spans="2:67" ht="28.15" hidden="1" customHeight="1" thickBot="1">
      <c r="B300" s="34"/>
      <c r="C300" s="266"/>
      <c r="D300" s="43"/>
      <c r="E300" s="42"/>
      <c r="F300" s="42"/>
      <c r="G300" s="41"/>
      <c r="H300" s="260"/>
      <c r="I300" s="270"/>
      <c r="J300" s="270"/>
      <c r="K300" s="270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45"/>
      <c r="AK300" s="245"/>
      <c r="AL300" s="23"/>
      <c r="AM300" s="211"/>
      <c r="AN300" s="211"/>
      <c r="AO300" s="248"/>
      <c r="AP300" s="241"/>
      <c r="AQ300" s="238"/>
      <c r="AR300" s="235"/>
      <c r="AS300" s="241"/>
      <c r="AT300" s="238"/>
      <c r="AU300" s="235"/>
      <c r="AV300" s="241"/>
      <c r="AW300" s="238"/>
      <c r="AX300" s="235"/>
      <c r="AY300" s="241"/>
      <c r="AZ300" s="238"/>
      <c r="BA300" s="235"/>
      <c r="BB300" s="241"/>
      <c r="BC300" s="238"/>
      <c r="BD300" s="292"/>
      <c r="BE300" s="295"/>
      <c r="BF300" s="295"/>
      <c r="BG300" s="298"/>
    </row>
    <row r="301" spans="2:67" ht="28.15" hidden="1" customHeight="1">
      <c r="B301" s="34"/>
      <c r="C301" s="267"/>
      <c r="D301" s="33"/>
      <c r="E301" s="32"/>
      <c r="F301" s="32"/>
      <c r="G301" s="31"/>
      <c r="H301" s="257"/>
      <c r="I301" s="271"/>
      <c r="J301" s="271"/>
      <c r="K301" s="271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45"/>
      <c r="AK301" s="245"/>
      <c r="AL301" s="23"/>
      <c r="AM301" s="211"/>
      <c r="AN301" s="211"/>
      <c r="AO301" s="248"/>
      <c r="AP301" s="241"/>
      <c r="AQ301" s="238"/>
      <c r="AR301" s="235"/>
      <c r="AS301" s="241"/>
      <c r="AT301" s="238"/>
      <c r="AU301" s="235"/>
      <c r="AV301" s="241"/>
      <c r="AW301" s="238"/>
      <c r="AX301" s="235"/>
      <c r="AY301" s="241"/>
      <c r="AZ301" s="238"/>
      <c r="BA301" s="235"/>
      <c r="BB301" s="241"/>
      <c r="BC301" s="238"/>
      <c r="BD301" s="292"/>
      <c r="BE301" s="295"/>
      <c r="BF301" s="295"/>
      <c r="BG301" s="298"/>
    </row>
    <row r="302" spans="2:67" ht="28.15" hidden="1" customHeight="1" thickBot="1">
      <c r="B302" s="22"/>
      <c r="C302" s="268"/>
      <c r="D302" s="21"/>
      <c r="E302" s="20"/>
      <c r="F302" s="20"/>
      <c r="G302" s="19"/>
      <c r="H302" s="258"/>
      <c r="I302" s="272"/>
      <c r="J302" s="272"/>
      <c r="K302" s="27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46"/>
      <c r="AK302" s="246"/>
      <c r="AL302" s="11"/>
      <c r="AM302" s="211"/>
      <c r="AN302" s="211"/>
      <c r="AO302" s="249"/>
      <c r="AP302" s="242"/>
      <c r="AQ302" s="239"/>
      <c r="AR302" s="236"/>
      <c r="AS302" s="242"/>
      <c r="AT302" s="239"/>
      <c r="AU302" s="236"/>
      <c r="AV302" s="242"/>
      <c r="AW302" s="239"/>
      <c r="AX302" s="236"/>
      <c r="AY302" s="242"/>
      <c r="AZ302" s="239"/>
      <c r="BA302" s="236"/>
      <c r="BB302" s="242"/>
      <c r="BC302" s="239"/>
      <c r="BD302" s="293"/>
      <c r="BE302" s="296"/>
      <c r="BF302" s="296"/>
      <c r="BG302" s="299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29" t="s">
        <v>287</v>
      </c>
      <c r="M303" s="278"/>
      <c r="N303" s="229" t="s">
        <v>286</v>
      </c>
      <c r="O303" s="278"/>
      <c r="P303" s="229" t="s">
        <v>286</v>
      </c>
      <c r="Q303" s="230"/>
      <c r="R303" s="229" t="s">
        <v>286</v>
      </c>
      <c r="S303" s="230"/>
      <c r="T303" s="229" t="s">
        <v>286</v>
      </c>
      <c r="U303" s="230"/>
      <c r="V303" s="229" t="s">
        <v>286</v>
      </c>
      <c r="W303" s="230"/>
      <c r="X303" s="229" t="s">
        <v>286</v>
      </c>
      <c r="Y303" s="278"/>
      <c r="Z303" s="229" t="s">
        <v>286</v>
      </c>
      <c r="AA303" s="230"/>
      <c r="AB303" s="229" t="s">
        <v>286</v>
      </c>
      <c r="AC303" s="230"/>
      <c r="AD303" s="229" t="s">
        <v>286</v>
      </c>
      <c r="AE303" s="230"/>
      <c r="AF303" s="243" t="s">
        <v>285</v>
      </c>
      <c r="AG303" s="230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205</v>
      </c>
      <c r="E304" s="275">
        <v>5094.37</v>
      </c>
      <c r="F304" s="276"/>
      <c r="G304" s="277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23</v>
      </c>
      <c r="AP304" s="70">
        <f t="shared" si="21"/>
        <v>10</v>
      </c>
      <c r="AQ304" s="69">
        <f t="shared" si="21"/>
        <v>0</v>
      </c>
      <c r="AR304" s="71">
        <f t="shared" si="21"/>
        <v>8</v>
      </c>
      <c r="AS304" s="70">
        <f t="shared" si="21"/>
        <v>3</v>
      </c>
      <c r="AT304" s="69">
        <f t="shared" si="21"/>
        <v>0</v>
      </c>
      <c r="AU304" s="71">
        <f t="shared" si="21"/>
        <v>1</v>
      </c>
      <c r="AV304" s="70">
        <f t="shared" si="21"/>
        <v>0</v>
      </c>
      <c r="AW304" s="69">
        <f t="shared" si="21"/>
        <v>0</v>
      </c>
      <c r="AX304" s="71">
        <f t="shared" si="21"/>
        <v>17</v>
      </c>
      <c r="AY304" s="70">
        <f t="shared" si="21"/>
        <v>6</v>
      </c>
      <c r="AZ304" s="69">
        <f t="shared" si="21"/>
        <v>1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33</v>
      </c>
      <c r="BL304" s="5">
        <f>SUM(AR304:AT304,BD304)</f>
        <v>11</v>
      </c>
      <c r="BM304" s="5">
        <f>SUM(AU304:AW304,BE304)</f>
        <v>1</v>
      </c>
      <c r="BN304" s="5">
        <f>SUM(AX304:AZ304,BF304)</f>
        <v>24</v>
      </c>
      <c r="BO304" s="5">
        <f>SUM(BA304:BC304,BG304)</f>
        <v>0</v>
      </c>
    </row>
    <row r="305" spans="2:67" ht="28.15" customHeight="1">
      <c r="B305" s="34"/>
      <c r="C305" s="265">
        <v>1</v>
      </c>
      <c r="D305" s="54"/>
      <c r="E305" s="53"/>
      <c r="F305" s="53"/>
      <c r="G305" s="52"/>
      <c r="H305" s="259" t="s">
        <v>329</v>
      </c>
      <c r="I305" s="269">
        <v>88</v>
      </c>
      <c r="J305" s="269">
        <v>20</v>
      </c>
      <c r="K305" s="269">
        <v>5</v>
      </c>
      <c r="L305" s="48">
        <v>1</v>
      </c>
      <c r="M305" s="47" t="s">
        <v>449</v>
      </c>
      <c r="N305" s="48">
        <v>5</v>
      </c>
      <c r="O305" s="47" t="s">
        <v>640</v>
      </c>
      <c r="P305" s="48">
        <v>9</v>
      </c>
      <c r="Q305" s="47" t="s">
        <v>515</v>
      </c>
      <c r="R305" s="48">
        <v>13</v>
      </c>
      <c r="S305" s="47" t="s">
        <v>418</v>
      </c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>
        <v>15</v>
      </c>
      <c r="AG305" s="47" t="s">
        <v>513</v>
      </c>
      <c r="AH305" s="46" t="s">
        <v>639</v>
      </c>
      <c r="AI305" s="45"/>
      <c r="AJ305" s="244"/>
      <c r="AK305" s="244"/>
      <c r="AL305" s="44"/>
      <c r="AM305" s="247">
        <f>SUMPRODUCT(LEN($M305:$AE308)-LEN(SUBSTITUTE($M305:$AE308,"/", "")))/2</f>
        <v>0</v>
      </c>
      <c r="AN305" s="300">
        <f>SUMPRODUCT(LEN($M305:$AE308)-LEN(SUBSTITUTE($M305:$AE308,"-", "")))</f>
        <v>0</v>
      </c>
      <c r="AO305" s="247">
        <f>SUMPRODUCT(LEN($M305:$AE308)-LEN(SUBSTITUTE($M305:$AE308,"A", "")))</f>
        <v>23</v>
      </c>
      <c r="AP305" s="240">
        <f>SUMPRODUCT(LEN($AH305:$AH308)-LEN(SUBSTITUTE($AH305:$AH308,"A", "")))</f>
        <v>10</v>
      </c>
      <c r="AQ305" s="237">
        <f>SUMPRODUCT(LEN($AG305:$AG308)-LEN(SUBSTITUTE($AG305:$AG308,"A", "")))</f>
        <v>0</v>
      </c>
      <c r="AR305" s="234">
        <f>SUMPRODUCT(LEN($M305:$AE308)-LEN(SUBSTITUTE($M305:$AE308,"S", "")))</f>
        <v>8</v>
      </c>
      <c r="AS305" s="240">
        <f>SUMPRODUCT(LEN($AH305:$AH308)-LEN(SUBSTITUTE($AH305:$AH308,"S", "")))</f>
        <v>3</v>
      </c>
      <c r="AT305" s="237">
        <f>SUMPRODUCT(LEN($AG305:$AG308)-LEN(SUBSTITUTE($AG305:$AG308,"S", "")))</f>
        <v>0</v>
      </c>
      <c r="AU305" s="234">
        <f>SUMPRODUCT(LEN($M305:$AE308)-LEN(SUBSTITUTE($M305:$AE308,"F", "")))</f>
        <v>1</v>
      </c>
      <c r="AV305" s="240">
        <f>SUMPRODUCT(LEN($AH305:$AH308)-LEN(SUBSTITUTE($AH305:$AH308,"F", "")))</f>
        <v>0</v>
      </c>
      <c r="AW305" s="237">
        <f>SUMPRODUCT(LEN($AG305:$AG308)-LEN(SUBSTITUTE($AG305:$AG308,"F", "")))</f>
        <v>0</v>
      </c>
      <c r="AX305" s="234">
        <f>SUMPRODUCT(LEN($M305:$AE308)-LEN(SUBSTITUTE($M305:$AE308,"G", "")))</f>
        <v>17</v>
      </c>
      <c r="AY305" s="240">
        <f>SUMPRODUCT(LEN($AH305:$AH308)-LEN(SUBSTITUTE($AH305:$AH308,"G", "")))</f>
        <v>6</v>
      </c>
      <c r="AZ305" s="237">
        <f>SUMPRODUCT(LEN($AG305:$AG308)-LEN(SUBSTITUTE($AG305:$AG308,"G", "")))</f>
        <v>1</v>
      </c>
      <c r="BA305" s="234">
        <f>SUMPRODUCT(LEN($M305:$AE308)-LEN(SUBSTITUTE($M305:$AE308,"M", "")))</f>
        <v>0</v>
      </c>
      <c r="BB305" s="240">
        <f>SUMPRODUCT(LEN($AH305:$AH308)-LEN(SUBSTITUTE($AH305:$AH308,"M", "")))</f>
        <v>0</v>
      </c>
      <c r="BC305" s="237">
        <f>SUMPRODUCT(LEN($AG305:$AG308)-LEN(SUBSTITUTE($AG305:$AG308,"M", "")))</f>
        <v>0</v>
      </c>
      <c r="BD305" s="291">
        <f>SUMPRODUCT(LEN($AI305:$AI308)-LEN(SUBSTITUTE($AI305:$AI308,"S", "")))</f>
        <v>0</v>
      </c>
      <c r="BE305" s="294">
        <f>SUMPRODUCT(LEN($AI305:$AI308)-LEN(SUBSTITUTE($AI305:$AI308,"F", "")))</f>
        <v>0</v>
      </c>
      <c r="BF305" s="294">
        <f>SUMPRODUCT(LEN($AI305:$AI308)-LEN(SUBSTITUTE($AI305:$AI308,"G", "")))</f>
        <v>0</v>
      </c>
      <c r="BG305" s="297">
        <f>SUMPRODUCT(LEN($AI305:$AI308)-LEN(SUBSTITUTE($AI305:$AI308,"M", "")))</f>
        <v>0</v>
      </c>
    </row>
    <row r="306" spans="2:67" ht="28.15" customHeight="1" thickBot="1">
      <c r="B306" s="34"/>
      <c r="C306" s="266"/>
      <c r="D306" s="43"/>
      <c r="E306" s="42"/>
      <c r="F306" s="42"/>
      <c r="G306" s="41"/>
      <c r="H306" s="260"/>
      <c r="I306" s="270"/>
      <c r="J306" s="270"/>
      <c r="K306" s="270"/>
      <c r="L306" s="37">
        <v>2</v>
      </c>
      <c r="M306" s="36" t="s">
        <v>638</v>
      </c>
      <c r="N306" s="37">
        <v>6</v>
      </c>
      <c r="O306" s="36" t="s">
        <v>637</v>
      </c>
      <c r="P306" s="37">
        <v>10</v>
      </c>
      <c r="Q306" s="36" t="s">
        <v>599</v>
      </c>
      <c r="R306" s="37">
        <v>14</v>
      </c>
      <c r="S306" s="36" t="s">
        <v>417</v>
      </c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636</v>
      </c>
      <c r="AI306" s="24"/>
      <c r="AJ306" s="245"/>
      <c r="AK306" s="245"/>
      <c r="AL306" s="23"/>
      <c r="AM306" s="248"/>
      <c r="AN306" s="301"/>
      <c r="AO306" s="248"/>
      <c r="AP306" s="241"/>
      <c r="AQ306" s="238"/>
      <c r="AR306" s="235"/>
      <c r="AS306" s="241"/>
      <c r="AT306" s="238"/>
      <c r="AU306" s="235"/>
      <c r="AV306" s="241"/>
      <c r="AW306" s="238"/>
      <c r="AX306" s="235"/>
      <c r="AY306" s="241"/>
      <c r="AZ306" s="238"/>
      <c r="BA306" s="235"/>
      <c r="BB306" s="241"/>
      <c r="BC306" s="238"/>
      <c r="BD306" s="292"/>
      <c r="BE306" s="295"/>
      <c r="BF306" s="295"/>
      <c r="BG306" s="298"/>
    </row>
    <row r="307" spans="2:67" ht="28.15" customHeight="1">
      <c r="B307" s="34"/>
      <c r="C307" s="267"/>
      <c r="D307" s="33"/>
      <c r="E307" s="32"/>
      <c r="F307" s="32"/>
      <c r="G307" s="31"/>
      <c r="H307" s="257">
        <v>211</v>
      </c>
      <c r="I307" s="271"/>
      <c r="J307" s="271"/>
      <c r="K307" s="271"/>
      <c r="L307" s="27">
        <v>3</v>
      </c>
      <c r="M307" s="26" t="s">
        <v>514</v>
      </c>
      <c r="N307" s="27">
        <v>7</v>
      </c>
      <c r="O307" s="26" t="s">
        <v>613</v>
      </c>
      <c r="P307" s="27">
        <v>11</v>
      </c>
      <c r="Q307" s="26" t="s">
        <v>635</v>
      </c>
      <c r="R307" s="27">
        <v>15</v>
      </c>
      <c r="S307" s="26" t="s">
        <v>417</v>
      </c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45"/>
      <c r="AK307" s="245"/>
      <c r="AL307" s="23"/>
      <c r="AM307" s="248"/>
      <c r="AN307" s="301"/>
      <c r="AO307" s="248"/>
      <c r="AP307" s="241"/>
      <c r="AQ307" s="238"/>
      <c r="AR307" s="235"/>
      <c r="AS307" s="241"/>
      <c r="AT307" s="238"/>
      <c r="AU307" s="235"/>
      <c r="AV307" s="241"/>
      <c r="AW307" s="238"/>
      <c r="AX307" s="235"/>
      <c r="AY307" s="241"/>
      <c r="AZ307" s="238"/>
      <c r="BA307" s="235"/>
      <c r="BB307" s="241"/>
      <c r="BC307" s="238"/>
      <c r="BD307" s="292"/>
      <c r="BE307" s="295"/>
      <c r="BF307" s="295"/>
      <c r="BG307" s="298"/>
    </row>
    <row r="308" spans="2:67" ht="28.15" customHeight="1" thickBot="1">
      <c r="B308" s="34"/>
      <c r="C308" s="273"/>
      <c r="D308" s="64"/>
      <c r="E308" s="63"/>
      <c r="F308" s="63"/>
      <c r="G308" s="62"/>
      <c r="H308" s="258"/>
      <c r="I308" s="274"/>
      <c r="J308" s="274"/>
      <c r="K308" s="274"/>
      <c r="L308" s="59">
        <v>4</v>
      </c>
      <c r="M308" s="58" t="s">
        <v>634</v>
      </c>
      <c r="N308" s="59">
        <v>8</v>
      </c>
      <c r="O308" s="58" t="s">
        <v>633</v>
      </c>
      <c r="P308" s="59">
        <v>12</v>
      </c>
      <c r="Q308" s="58" t="s">
        <v>462</v>
      </c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50"/>
      <c r="AK308" s="250"/>
      <c r="AL308" s="55"/>
      <c r="AM308" s="249"/>
      <c r="AN308" s="302"/>
      <c r="AO308" s="249"/>
      <c r="AP308" s="242"/>
      <c r="AQ308" s="239"/>
      <c r="AR308" s="236"/>
      <c r="AS308" s="242"/>
      <c r="AT308" s="239"/>
      <c r="AU308" s="236"/>
      <c r="AV308" s="242"/>
      <c r="AW308" s="239"/>
      <c r="AX308" s="236"/>
      <c r="AY308" s="242"/>
      <c r="AZ308" s="239"/>
      <c r="BA308" s="236"/>
      <c r="BB308" s="242"/>
      <c r="BC308" s="239"/>
      <c r="BD308" s="293"/>
      <c r="BE308" s="296"/>
      <c r="BF308" s="296"/>
      <c r="BG308" s="299"/>
    </row>
    <row r="309" spans="2:67" ht="28.15" hidden="1" customHeight="1">
      <c r="B309" s="34"/>
      <c r="C309" s="265">
        <v>2</v>
      </c>
      <c r="D309" s="54"/>
      <c r="E309" s="53"/>
      <c r="F309" s="53"/>
      <c r="G309" s="52"/>
      <c r="H309" s="259"/>
      <c r="I309" s="269"/>
      <c r="J309" s="269"/>
      <c r="K309" s="269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51"/>
      <c r="AK309" s="254"/>
      <c r="AL309" s="44"/>
      <c r="AM309" s="211"/>
      <c r="AN309" s="211"/>
      <c r="AO309" s="247">
        <f>SUMPRODUCT(LEN($M309:$AE312)-LEN(SUBSTITUTE($M309:$AE312,"A", "")))</f>
        <v>0</v>
      </c>
      <c r="AP309" s="240">
        <f>SUMPRODUCT(LEN($AH309:$AH312)-LEN(SUBSTITUTE($AH309:$AH312,"A", "")))</f>
        <v>0</v>
      </c>
      <c r="AQ309" s="237">
        <f>SUMPRODUCT(LEN($AG309:$AG312)-LEN(SUBSTITUTE($AG309:$AG312,"A", "")))</f>
        <v>0</v>
      </c>
      <c r="AR309" s="234">
        <f>SUMPRODUCT(LEN($M309:$AE312)-LEN(SUBSTITUTE($M309:$AE312,"S", "")))</f>
        <v>0</v>
      </c>
      <c r="AS309" s="240">
        <f>SUMPRODUCT(LEN($AH309:$AH312)-LEN(SUBSTITUTE($AH309:$AH312,"S", "")))</f>
        <v>0</v>
      </c>
      <c r="AT309" s="237">
        <f>SUMPRODUCT(LEN($AG309:$AG312)-LEN(SUBSTITUTE($AG309:$AG312,"S", "")))</f>
        <v>0</v>
      </c>
      <c r="AU309" s="234">
        <f>SUMPRODUCT(LEN($M309:$AE312)-LEN(SUBSTITUTE($M309:$AE312,"F", "")))</f>
        <v>0</v>
      </c>
      <c r="AV309" s="240">
        <f>SUMPRODUCT(LEN($AH309:$AH312)-LEN(SUBSTITUTE($AH309:$AH312,"F", "")))</f>
        <v>0</v>
      </c>
      <c r="AW309" s="237">
        <f>SUMPRODUCT(LEN($AG309:$AG312)-LEN(SUBSTITUTE($AG309:$AG312,"F", "")))</f>
        <v>0</v>
      </c>
      <c r="AX309" s="234">
        <f>SUMPRODUCT(LEN($M309:$AE312)-LEN(SUBSTITUTE($M309:$AE312,"G", "")))</f>
        <v>0</v>
      </c>
      <c r="AY309" s="240">
        <f>SUMPRODUCT(LEN($AH309:$AH312)-LEN(SUBSTITUTE($AH309:$AH312,"G", "")))</f>
        <v>0</v>
      </c>
      <c r="AZ309" s="237">
        <f>SUMPRODUCT(LEN($AG309:$AG312)-LEN(SUBSTITUTE($AG309:$AG312,"G", "")))</f>
        <v>0</v>
      </c>
      <c r="BA309" s="234">
        <f>SUMPRODUCT(LEN($M309:$AE312)-LEN(SUBSTITUTE($M309:$AE312,"M", "")))</f>
        <v>0</v>
      </c>
      <c r="BB309" s="240">
        <f>SUMPRODUCT(LEN($AH309:$AH312)-LEN(SUBSTITUTE($AH309:$AH312,"M", "")))</f>
        <v>0</v>
      </c>
      <c r="BC309" s="237">
        <f>SUMPRODUCT(LEN($AG309:$AG312)-LEN(SUBSTITUTE($AG309:$AG312,"M", "")))</f>
        <v>0</v>
      </c>
      <c r="BD309" s="291">
        <f>SUMPRODUCT(LEN($AI309:$AI312)-LEN(SUBSTITUTE($AI309:$AI312,"S", "")))</f>
        <v>0</v>
      </c>
      <c r="BE309" s="294">
        <f>SUMPRODUCT(LEN($AI309:$AI312)-LEN(SUBSTITUTE($AI309:$AI312,"F", "")))</f>
        <v>0</v>
      </c>
      <c r="BF309" s="294">
        <f>SUMPRODUCT(LEN($AI309:$AI312)-LEN(SUBSTITUTE($AI309:$AI312,"G", "")))</f>
        <v>0</v>
      </c>
      <c r="BG309" s="297">
        <f>SUMPRODUCT(LEN($AI309:$AI312)-LEN(SUBSTITUTE($AI309:$AI312,"M", "")))</f>
        <v>0</v>
      </c>
    </row>
    <row r="310" spans="2:67" ht="28.15" hidden="1" customHeight="1" thickBot="1">
      <c r="B310" s="34"/>
      <c r="C310" s="266"/>
      <c r="D310" s="43"/>
      <c r="E310" s="42"/>
      <c r="F310" s="42"/>
      <c r="G310" s="41"/>
      <c r="H310" s="260"/>
      <c r="I310" s="270"/>
      <c r="J310" s="270"/>
      <c r="K310" s="270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52"/>
      <c r="AK310" s="255"/>
      <c r="AL310" s="23"/>
      <c r="AM310" s="211"/>
      <c r="AN310" s="211"/>
      <c r="AO310" s="248"/>
      <c r="AP310" s="241"/>
      <c r="AQ310" s="238"/>
      <c r="AR310" s="235"/>
      <c r="AS310" s="241"/>
      <c r="AT310" s="238"/>
      <c r="AU310" s="235"/>
      <c r="AV310" s="241"/>
      <c r="AW310" s="238"/>
      <c r="AX310" s="235"/>
      <c r="AY310" s="241"/>
      <c r="AZ310" s="238"/>
      <c r="BA310" s="235"/>
      <c r="BB310" s="241"/>
      <c r="BC310" s="238"/>
      <c r="BD310" s="292"/>
      <c r="BE310" s="295"/>
      <c r="BF310" s="295"/>
      <c r="BG310" s="298"/>
    </row>
    <row r="311" spans="2:67" ht="28.15" hidden="1" customHeight="1">
      <c r="B311" s="34"/>
      <c r="C311" s="267"/>
      <c r="D311" s="33"/>
      <c r="E311" s="32"/>
      <c r="F311" s="32"/>
      <c r="G311" s="31"/>
      <c r="H311" s="257"/>
      <c r="I311" s="271"/>
      <c r="J311" s="271"/>
      <c r="K311" s="271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52"/>
      <c r="AK311" s="255"/>
      <c r="AL311" s="23"/>
      <c r="AM311" s="211"/>
      <c r="AN311" s="211"/>
      <c r="AO311" s="248"/>
      <c r="AP311" s="241"/>
      <c r="AQ311" s="238"/>
      <c r="AR311" s="235"/>
      <c r="AS311" s="241"/>
      <c r="AT311" s="238"/>
      <c r="AU311" s="235"/>
      <c r="AV311" s="241"/>
      <c r="AW311" s="238"/>
      <c r="AX311" s="235"/>
      <c r="AY311" s="241"/>
      <c r="AZ311" s="238"/>
      <c r="BA311" s="235"/>
      <c r="BB311" s="241"/>
      <c r="BC311" s="238"/>
      <c r="BD311" s="292"/>
      <c r="BE311" s="295"/>
      <c r="BF311" s="295"/>
      <c r="BG311" s="298"/>
    </row>
    <row r="312" spans="2:67" ht="28.15" hidden="1" customHeight="1" thickBot="1">
      <c r="B312" s="34"/>
      <c r="C312" s="273"/>
      <c r="D312" s="64"/>
      <c r="E312" s="63"/>
      <c r="F312" s="63"/>
      <c r="G312" s="62"/>
      <c r="H312" s="258"/>
      <c r="I312" s="274"/>
      <c r="J312" s="274"/>
      <c r="K312" s="274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53"/>
      <c r="AK312" s="256"/>
      <c r="AL312" s="55"/>
      <c r="AM312" s="211"/>
      <c r="AN312" s="211"/>
      <c r="AO312" s="249"/>
      <c r="AP312" s="242"/>
      <c r="AQ312" s="239"/>
      <c r="AR312" s="236"/>
      <c r="AS312" s="242"/>
      <c r="AT312" s="239"/>
      <c r="AU312" s="236"/>
      <c r="AV312" s="242"/>
      <c r="AW312" s="239"/>
      <c r="AX312" s="236"/>
      <c r="AY312" s="242"/>
      <c r="AZ312" s="239"/>
      <c r="BA312" s="236"/>
      <c r="BB312" s="242"/>
      <c r="BC312" s="239"/>
      <c r="BD312" s="293"/>
      <c r="BE312" s="296"/>
      <c r="BF312" s="296"/>
      <c r="BG312" s="299"/>
    </row>
    <row r="313" spans="2:67" ht="28.15" hidden="1" customHeight="1">
      <c r="B313" s="34"/>
      <c r="C313" s="265">
        <v>3</v>
      </c>
      <c r="D313" s="54"/>
      <c r="E313" s="53"/>
      <c r="F313" s="53"/>
      <c r="G313" s="52"/>
      <c r="H313" s="259"/>
      <c r="I313" s="269"/>
      <c r="J313" s="269"/>
      <c r="K313" s="269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44"/>
      <c r="AK313" s="244"/>
      <c r="AL313" s="44"/>
      <c r="AM313" s="211"/>
      <c r="AN313" s="211"/>
      <c r="AO313" s="247">
        <f>SUMPRODUCT(LEN($M313:$AE316)-LEN(SUBSTITUTE($M313:$AE316,"A", "")))</f>
        <v>0</v>
      </c>
      <c r="AP313" s="240">
        <f>SUMPRODUCT(LEN($AH313:$AH316)-LEN(SUBSTITUTE($AH313:$AH316,"A", "")))</f>
        <v>0</v>
      </c>
      <c r="AQ313" s="237">
        <f>SUMPRODUCT(LEN($AG313:$AG316)-LEN(SUBSTITUTE($AG313:$AG316,"A", "")))</f>
        <v>0</v>
      </c>
      <c r="AR313" s="234">
        <f>SUMPRODUCT(LEN($M313:$AE316)-LEN(SUBSTITUTE($M313:$AE316,"S", "")))</f>
        <v>0</v>
      </c>
      <c r="AS313" s="240">
        <f>SUMPRODUCT(LEN($AH313:$AH316)-LEN(SUBSTITUTE($AH313:$AH316,"S", "")))</f>
        <v>0</v>
      </c>
      <c r="AT313" s="237">
        <f>SUMPRODUCT(LEN($AG313:$AG316)-LEN(SUBSTITUTE($AG313:$AG316,"S", "")))</f>
        <v>0</v>
      </c>
      <c r="AU313" s="234">
        <f>SUMPRODUCT(LEN($M313:$AE316)-LEN(SUBSTITUTE($M313:$AE316,"F", "")))</f>
        <v>0</v>
      </c>
      <c r="AV313" s="240">
        <f>SUMPRODUCT(LEN($AH313:$AH316)-LEN(SUBSTITUTE($AH313:$AH316,"F", "")))</f>
        <v>0</v>
      </c>
      <c r="AW313" s="237">
        <f>SUMPRODUCT(LEN($AG313:$AG316)-LEN(SUBSTITUTE($AG313:$AG316,"F", "")))</f>
        <v>0</v>
      </c>
      <c r="AX313" s="234">
        <f>SUMPRODUCT(LEN($M313:$AE316)-LEN(SUBSTITUTE($M313:$AE316,"G", "")))</f>
        <v>0</v>
      </c>
      <c r="AY313" s="240">
        <f>SUMPRODUCT(LEN($AH313:$AH316)-LEN(SUBSTITUTE($AH313:$AH316,"G", "")))</f>
        <v>0</v>
      </c>
      <c r="AZ313" s="237">
        <f>SUMPRODUCT(LEN($AG313:$AG316)-LEN(SUBSTITUTE($AG313:$AG316,"G", "")))</f>
        <v>0</v>
      </c>
      <c r="BA313" s="234">
        <f>SUMPRODUCT(LEN($M313:$AE316)-LEN(SUBSTITUTE($M313:$AE316,"M", "")))</f>
        <v>0</v>
      </c>
      <c r="BB313" s="240">
        <f>SUMPRODUCT(LEN($AH313:$AH316)-LEN(SUBSTITUTE($AH313:$AH316,"M", "")))</f>
        <v>0</v>
      </c>
      <c r="BC313" s="237">
        <f>SUMPRODUCT(LEN($AG313:$AG316)-LEN(SUBSTITUTE($AG313:$AG316,"M", "")))</f>
        <v>0</v>
      </c>
      <c r="BD313" s="291">
        <f>SUMPRODUCT(LEN($AI313:$AI316)-LEN(SUBSTITUTE($AI313:$AI316,"S", "")))</f>
        <v>0</v>
      </c>
      <c r="BE313" s="294">
        <f>SUMPRODUCT(LEN($AI313:$AI316)-LEN(SUBSTITUTE($AI313:$AI316,"F", "")))</f>
        <v>0</v>
      </c>
      <c r="BF313" s="294">
        <f>SUMPRODUCT(LEN($AI313:$AI316)-LEN(SUBSTITUTE($AI313:$AI316,"G", "")))</f>
        <v>0</v>
      </c>
      <c r="BG313" s="297">
        <f>SUMPRODUCT(LEN($AI313:$AI316)-LEN(SUBSTITUTE($AI313:$AI316,"M", "")))</f>
        <v>0</v>
      </c>
    </row>
    <row r="314" spans="2:67" ht="28.15" hidden="1" customHeight="1" thickBot="1">
      <c r="B314" s="34"/>
      <c r="C314" s="266"/>
      <c r="D314" s="43"/>
      <c r="E314" s="42"/>
      <c r="F314" s="42"/>
      <c r="G314" s="41"/>
      <c r="H314" s="260"/>
      <c r="I314" s="270"/>
      <c r="J314" s="270"/>
      <c r="K314" s="270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45"/>
      <c r="AK314" s="245"/>
      <c r="AL314" s="23"/>
      <c r="AM314" s="211"/>
      <c r="AN314" s="211"/>
      <c r="AO314" s="248"/>
      <c r="AP314" s="241"/>
      <c r="AQ314" s="238"/>
      <c r="AR314" s="235"/>
      <c r="AS314" s="241"/>
      <c r="AT314" s="238"/>
      <c r="AU314" s="235"/>
      <c r="AV314" s="241"/>
      <c r="AW314" s="238"/>
      <c r="AX314" s="235"/>
      <c r="AY314" s="241"/>
      <c r="AZ314" s="238"/>
      <c r="BA314" s="235"/>
      <c r="BB314" s="241"/>
      <c r="BC314" s="238"/>
      <c r="BD314" s="292"/>
      <c r="BE314" s="295"/>
      <c r="BF314" s="295"/>
      <c r="BG314" s="298"/>
    </row>
    <row r="315" spans="2:67" ht="28.15" hidden="1" customHeight="1">
      <c r="B315" s="34"/>
      <c r="C315" s="267"/>
      <c r="D315" s="33"/>
      <c r="E315" s="32"/>
      <c r="F315" s="32"/>
      <c r="G315" s="31"/>
      <c r="H315" s="257"/>
      <c r="I315" s="271"/>
      <c r="J315" s="271"/>
      <c r="K315" s="271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45"/>
      <c r="AK315" s="245"/>
      <c r="AL315" s="23"/>
      <c r="AM315" s="211"/>
      <c r="AN315" s="211"/>
      <c r="AO315" s="248"/>
      <c r="AP315" s="241"/>
      <c r="AQ315" s="238"/>
      <c r="AR315" s="235"/>
      <c r="AS315" s="241"/>
      <c r="AT315" s="238"/>
      <c r="AU315" s="235"/>
      <c r="AV315" s="241"/>
      <c r="AW315" s="238"/>
      <c r="AX315" s="235"/>
      <c r="AY315" s="241"/>
      <c r="AZ315" s="238"/>
      <c r="BA315" s="235"/>
      <c r="BB315" s="241"/>
      <c r="BC315" s="238"/>
      <c r="BD315" s="292"/>
      <c r="BE315" s="295"/>
      <c r="BF315" s="295"/>
      <c r="BG315" s="298"/>
    </row>
    <row r="316" spans="2:67" ht="28.15" hidden="1" customHeight="1" thickBot="1">
      <c r="B316" s="22"/>
      <c r="C316" s="268"/>
      <c r="D316" s="21"/>
      <c r="E316" s="20"/>
      <c r="F316" s="20"/>
      <c r="G316" s="19"/>
      <c r="H316" s="258"/>
      <c r="I316" s="272"/>
      <c r="J316" s="272"/>
      <c r="K316" s="27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46"/>
      <c r="AK316" s="246"/>
      <c r="AL316" s="11"/>
      <c r="AM316" s="211"/>
      <c r="AN316" s="211"/>
      <c r="AO316" s="249"/>
      <c r="AP316" s="242"/>
      <c r="AQ316" s="239"/>
      <c r="AR316" s="236"/>
      <c r="AS316" s="242"/>
      <c r="AT316" s="239"/>
      <c r="AU316" s="236"/>
      <c r="AV316" s="242"/>
      <c r="AW316" s="239"/>
      <c r="AX316" s="236"/>
      <c r="AY316" s="242"/>
      <c r="AZ316" s="239"/>
      <c r="BA316" s="236"/>
      <c r="BB316" s="242"/>
      <c r="BC316" s="239"/>
      <c r="BD316" s="293"/>
      <c r="BE316" s="296"/>
      <c r="BF316" s="296"/>
      <c r="BG316" s="299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29" t="s">
        <v>287</v>
      </c>
      <c r="M317" s="278"/>
      <c r="N317" s="229" t="s">
        <v>286</v>
      </c>
      <c r="O317" s="278"/>
      <c r="P317" s="229" t="s">
        <v>286</v>
      </c>
      <c r="Q317" s="230"/>
      <c r="R317" s="229" t="s">
        <v>286</v>
      </c>
      <c r="S317" s="230"/>
      <c r="T317" s="229" t="s">
        <v>286</v>
      </c>
      <c r="U317" s="230"/>
      <c r="V317" s="229" t="s">
        <v>286</v>
      </c>
      <c r="W317" s="230"/>
      <c r="X317" s="229" t="s">
        <v>286</v>
      </c>
      <c r="Y317" s="278"/>
      <c r="Z317" s="229" t="s">
        <v>286</v>
      </c>
      <c r="AA317" s="230"/>
      <c r="AB317" s="229" t="s">
        <v>286</v>
      </c>
      <c r="AC317" s="230"/>
      <c r="AD317" s="229" t="s">
        <v>286</v>
      </c>
      <c r="AE317" s="230"/>
      <c r="AF317" s="243" t="s">
        <v>285</v>
      </c>
      <c r="AG317" s="230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205</v>
      </c>
      <c r="E318" s="275">
        <v>3276.71</v>
      </c>
      <c r="F318" s="276"/>
      <c r="G318" s="277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16</v>
      </c>
      <c r="AP318" s="70">
        <f t="shared" si="22"/>
        <v>1</v>
      </c>
      <c r="AQ318" s="69">
        <f t="shared" si="22"/>
        <v>0</v>
      </c>
      <c r="AR318" s="71">
        <f t="shared" si="22"/>
        <v>18</v>
      </c>
      <c r="AS318" s="70">
        <f t="shared" si="22"/>
        <v>0</v>
      </c>
      <c r="AT318" s="69">
        <f t="shared" si="22"/>
        <v>0</v>
      </c>
      <c r="AU318" s="71">
        <f t="shared" si="22"/>
        <v>1</v>
      </c>
      <c r="AV318" s="70">
        <f t="shared" si="22"/>
        <v>0</v>
      </c>
      <c r="AW318" s="69">
        <f t="shared" si="22"/>
        <v>0</v>
      </c>
      <c r="AX318" s="71">
        <f t="shared" si="22"/>
        <v>11</v>
      </c>
      <c r="AY318" s="70">
        <f t="shared" si="22"/>
        <v>1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1</v>
      </c>
      <c r="BE318" s="67">
        <f t="shared" si="22"/>
        <v>0</v>
      </c>
      <c r="BF318" s="67">
        <f t="shared" si="22"/>
        <v>1</v>
      </c>
      <c r="BG318" s="66">
        <f t="shared" si="22"/>
        <v>0</v>
      </c>
      <c r="BH318" s="65" t="s">
        <v>257</v>
      </c>
      <c r="BK318" s="5">
        <f>SUM(AO318:AQ318)</f>
        <v>17</v>
      </c>
      <c r="BL318" s="5">
        <f>SUM(AR318:AT318,BD318)</f>
        <v>19</v>
      </c>
      <c r="BM318" s="5">
        <f>SUM(AU318:AW318,BE318)</f>
        <v>1</v>
      </c>
      <c r="BN318" s="5">
        <f>SUM(AX318:AZ318,BF318)</f>
        <v>13</v>
      </c>
      <c r="BO318" s="5">
        <f>SUM(BA318:BC318,BG318)</f>
        <v>0</v>
      </c>
    </row>
    <row r="319" spans="2:67" ht="28.15" customHeight="1">
      <c r="B319" s="34"/>
      <c r="C319" s="265">
        <v>1</v>
      </c>
      <c r="D319" s="54"/>
      <c r="E319" s="53"/>
      <c r="F319" s="53"/>
      <c r="G319" s="52"/>
      <c r="H319" s="259" t="s">
        <v>329</v>
      </c>
      <c r="I319" s="269">
        <v>93</v>
      </c>
      <c r="J319" s="269">
        <v>22</v>
      </c>
      <c r="K319" s="269">
        <v>5</v>
      </c>
      <c r="L319" s="48">
        <v>1</v>
      </c>
      <c r="M319" s="47" t="s">
        <v>422</v>
      </c>
      <c r="N319" s="48">
        <v>5</v>
      </c>
      <c r="O319" s="47" t="s">
        <v>512</v>
      </c>
      <c r="P319" s="48">
        <v>9</v>
      </c>
      <c r="Q319" s="47" t="s">
        <v>627</v>
      </c>
      <c r="R319" s="48">
        <v>13</v>
      </c>
      <c r="S319" s="47" t="s">
        <v>427</v>
      </c>
      <c r="T319" s="48">
        <v>17</v>
      </c>
      <c r="U319" s="47" t="s">
        <v>417</v>
      </c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462</v>
      </c>
      <c r="AI319" s="45" t="s">
        <v>632</v>
      </c>
      <c r="AJ319" s="244"/>
      <c r="AK319" s="244"/>
      <c r="AL319" s="44"/>
      <c r="AM319" s="247">
        <f>SUMPRODUCT(LEN($M319:$AE322)-LEN(SUBSTITUTE($M319:$AE322,"/", "")))/2</f>
        <v>0</v>
      </c>
      <c r="AN319" s="300">
        <f>SUMPRODUCT(LEN($M319:$AE322)-LEN(SUBSTITUTE($M319:$AE322,"-", "")))</f>
        <v>0</v>
      </c>
      <c r="AO319" s="247">
        <f>SUMPRODUCT(LEN($M319:$AE322)-LEN(SUBSTITUTE($M319:$AE322,"A", "")))</f>
        <v>16</v>
      </c>
      <c r="AP319" s="240">
        <f>SUMPRODUCT(LEN($AH319:$AH322)-LEN(SUBSTITUTE($AH319:$AH322,"A", "")))</f>
        <v>1</v>
      </c>
      <c r="AQ319" s="237">
        <f>SUMPRODUCT(LEN($AG319:$AG322)-LEN(SUBSTITUTE($AG319:$AG322,"A", "")))</f>
        <v>0</v>
      </c>
      <c r="AR319" s="234">
        <f>SUMPRODUCT(LEN($M319:$AE322)-LEN(SUBSTITUTE($M319:$AE322,"S", "")))</f>
        <v>18</v>
      </c>
      <c r="AS319" s="240">
        <f>SUMPRODUCT(LEN($AH319:$AH322)-LEN(SUBSTITUTE($AH319:$AH322,"S", "")))</f>
        <v>0</v>
      </c>
      <c r="AT319" s="237">
        <f>SUMPRODUCT(LEN($AG319:$AG322)-LEN(SUBSTITUTE($AG319:$AG322,"S", "")))</f>
        <v>0</v>
      </c>
      <c r="AU319" s="234">
        <f>SUMPRODUCT(LEN($M319:$AE322)-LEN(SUBSTITUTE($M319:$AE322,"F", "")))</f>
        <v>1</v>
      </c>
      <c r="AV319" s="240">
        <f>SUMPRODUCT(LEN($AH319:$AH322)-LEN(SUBSTITUTE($AH319:$AH322,"F", "")))</f>
        <v>0</v>
      </c>
      <c r="AW319" s="237">
        <f>SUMPRODUCT(LEN($AG319:$AG322)-LEN(SUBSTITUTE($AG319:$AG322,"F", "")))</f>
        <v>0</v>
      </c>
      <c r="AX319" s="234">
        <f>SUMPRODUCT(LEN($M319:$AE322)-LEN(SUBSTITUTE($M319:$AE322,"G", "")))</f>
        <v>11</v>
      </c>
      <c r="AY319" s="240">
        <f>SUMPRODUCT(LEN($AH319:$AH322)-LEN(SUBSTITUTE($AH319:$AH322,"G", "")))</f>
        <v>1</v>
      </c>
      <c r="AZ319" s="237">
        <f>SUMPRODUCT(LEN($AG319:$AG322)-LEN(SUBSTITUTE($AG319:$AG322,"G", "")))</f>
        <v>0</v>
      </c>
      <c r="BA319" s="234">
        <f>SUMPRODUCT(LEN($M319:$AE322)-LEN(SUBSTITUTE($M319:$AE322,"M", "")))</f>
        <v>0</v>
      </c>
      <c r="BB319" s="240">
        <f>SUMPRODUCT(LEN($AH319:$AH322)-LEN(SUBSTITUTE($AH319:$AH322,"M", "")))</f>
        <v>0</v>
      </c>
      <c r="BC319" s="237">
        <f>SUMPRODUCT(LEN($AG319:$AG322)-LEN(SUBSTITUTE($AG319:$AG322,"M", "")))</f>
        <v>0</v>
      </c>
      <c r="BD319" s="291">
        <f>SUMPRODUCT(LEN($AI319:$AI322)-LEN(SUBSTITUTE($AI319:$AI322,"S", "")))</f>
        <v>1</v>
      </c>
      <c r="BE319" s="294">
        <f>SUMPRODUCT(LEN($AI319:$AI322)-LEN(SUBSTITUTE($AI319:$AI322,"F", "")))</f>
        <v>0</v>
      </c>
      <c r="BF319" s="294">
        <f>SUMPRODUCT(LEN($AI319:$AI322)-LEN(SUBSTITUTE($AI319:$AI322,"G", "")))</f>
        <v>1</v>
      </c>
      <c r="BG319" s="297">
        <f>SUMPRODUCT(LEN($AI319:$AI322)-LEN(SUBSTITUTE($AI319:$AI322,"M", "")))</f>
        <v>0</v>
      </c>
    </row>
    <row r="320" spans="2:67" ht="28.15" customHeight="1" thickBot="1">
      <c r="B320" s="34"/>
      <c r="C320" s="266"/>
      <c r="D320" s="43"/>
      <c r="E320" s="42"/>
      <c r="F320" s="42"/>
      <c r="G320" s="41"/>
      <c r="H320" s="260"/>
      <c r="I320" s="270"/>
      <c r="J320" s="270"/>
      <c r="K320" s="270"/>
      <c r="L320" s="37">
        <v>2</v>
      </c>
      <c r="M320" s="36" t="s">
        <v>422</v>
      </c>
      <c r="N320" s="37">
        <v>6</v>
      </c>
      <c r="O320" s="36" t="s">
        <v>631</v>
      </c>
      <c r="P320" s="37">
        <v>10</v>
      </c>
      <c r="Q320" s="36" t="s">
        <v>630</v>
      </c>
      <c r="R320" s="37">
        <v>14</v>
      </c>
      <c r="S320" s="36" t="s">
        <v>418</v>
      </c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45"/>
      <c r="AK320" s="245"/>
      <c r="AL320" s="23"/>
      <c r="AM320" s="248"/>
      <c r="AN320" s="301"/>
      <c r="AO320" s="248"/>
      <c r="AP320" s="241"/>
      <c r="AQ320" s="238"/>
      <c r="AR320" s="235"/>
      <c r="AS320" s="241"/>
      <c r="AT320" s="238"/>
      <c r="AU320" s="235"/>
      <c r="AV320" s="241"/>
      <c r="AW320" s="238"/>
      <c r="AX320" s="235"/>
      <c r="AY320" s="241"/>
      <c r="AZ320" s="238"/>
      <c r="BA320" s="235"/>
      <c r="BB320" s="241"/>
      <c r="BC320" s="238"/>
      <c r="BD320" s="292"/>
      <c r="BE320" s="295"/>
      <c r="BF320" s="295"/>
      <c r="BG320" s="298"/>
    </row>
    <row r="321" spans="2:67" ht="28.15" customHeight="1">
      <c r="B321" s="34"/>
      <c r="C321" s="267"/>
      <c r="D321" s="33"/>
      <c r="E321" s="32"/>
      <c r="F321" s="32"/>
      <c r="G321" s="31"/>
      <c r="H321" s="257">
        <v>211</v>
      </c>
      <c r="I321" s="271"/>
      <c r="J321" s="271"/>
      <c r="K321" s="271"/>
      <c r="L321" s="27">
        <v>3</v>
      </c>
      <c r="M321" s="26" t="s">
        <v>469</v>
      </c>
      <c r="N321" s="27">
        <v>7</v>
      </c>
      <c r="O321" s="26" t="s">
        <v>629</v>
      </c>
      <c r="P321" s="27">
        <v>11</v>
      </c>
      <c r="Q321" s="26" t="s">
        <v>445</v>
      </c>
      <c r="R321" s="27">
        <v>15</v>
      </c>
      <c r="S321" s="26" t="s">
        <v>418</v>
      </c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45"/>
      <c r="AK321" s="245"/>
      <c r="AL321" s="23"/>
      <c r="AM321" s="248"/>
      <c r="AN321" s="301"/>
      <c r="AO321" s="248"/>
      <c r="AP321" s="241"/>
      <c r="AQ321" s="238"/>
      <c r="AR321" s="235"/>
      <c r="AS321" s="241"/>
      <c r="AT321" s="238"/>
      <c r="AU321" s="235"/>
      <c r="AV321" s="241"/>
      <c r="AW321" s="238"/>
      <c r="AX321" s="235"/>
      <c r="AY321" s="241"/>
      <c r="AZ321" s="238"/>
      <c r="BA321" s="235"/>
      <c r="BB321" s="241"/>
      <c r="BC321" s="238"/>
      <c r="BD321" s="292"/>
      <c r="BE321" s="295"/>
      <c r="BF321" s="295"/>
      <c r="BG321" s="298"/>
    </row>
    <row r="322" spans="2:67" ht="28.15" customHeight="1" thickBot="1">
      <c r="B322" s="34"/>
      <c r="C322" s="273"/>
      <c r="D322" s="64"/>
      <c r="E322" s="63"/>
      <c r="F322" s="63"/>
      <c r="G322" s="62"/>
      <c r="H322" s="258"/>
      <c r="I322" s="274"/>
      <c r="J322" s="274"/>
      <c r="K322" s="274"/>
      <c r="L322" s="59">
        <v>4</v>
      </c>
      <c r="M322" s="215" t="s">
        <v>515</v>
      </c>
      <c r="N322" s="59">
        <v>8</v>
      </c>
      <c r="O322" s="58" t="s">
        <v>499</v>
      </c>
      <c r="P322" s="59">
        <v>12</v>
      </c>
      <c r="Q322" s="58" t="s">
        <v>445</v>
      </c>
      <c r="R322" s="59">
        <v>16</v>
      </c>
      <c r="S322" s="58" t="s">
        <v>417</v>
      </c>
      <c r="T322" s="59">
        <v>20</v>
      </c>
      <c r="U322" s="58"/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50"/>
      <c r="AK322" s="250"/>
      <c r="AL322" s="55"/>
      <c r="AM322" s="249"/>
      <c r="AN322" s="302"/>
      <c r="AO322" s="249"/>
      <c r="AP322" s="242"/>
      <c r="AQ322" s="239"/>
      <c r="AR322" s="236"/>
      <c r="AS322" s="242"/>
      <c r="AT322" s="239"/>
      <c r="AU322" s="236"/>
      <c r="AV322" s="242"/>
      <c r="AW322" s="239"/>
      <c r="AX322" s="236"/>
      <c r="AY322" s="242"/>
      <c r="AZ322" s="239"/>
      <c r="BA322" s="236"/>
      <c r="BB322" s="242"/>
      <c r="BC322" s="239"/>
      <c r="BD322" s="293"/>
      <c r="BE322" s="296"/>
      <c r="BF322" s="296"/>
      <c r="BG322" s="299"/>
    </row>
    <row r="323" spans="2:67" ht="28.15" hidden="1" customHeight="1">
      <c r="B323" s="34"/>
      <c r="C323" s="265">
        <v>2</v>
      </c>
      <c r="D323" s="54"/>
      <c r="E323" s="53"/>
      <c r="F323" s="53"/>
      <c r="G323" s="52"/>
      <c r="H323" s="259"/>
      <c r="I323" s="269"/>
      <c r="J323" s="269"/>
      <c r="K323" s="269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51"/>
      <c r="AK323" s="254"/>
      <c r="AL323" s="44"/>
      <c r="AM323" s="211"/>
      <c r="AN323" s="211"/>
      <c r="AO323" s="247">
        <f>SUMPRODUCT(LEN($M323:$AE326)-LEN(SUBSTITUTE($M323:$AE326,"A", "")))</f>
        <v>0</v>
      </c>
      <c r="AP323" s="240">
        <f>SUMPRODUCT(LEN($AH323:$AH326)-LEN(SUBSTITUTE($AH323:$AH326,"A", "")))</f>
        <v>0</v>
      </c>
      <c r="AQ323" s="237">
        <f>SUMPRODUCT(LEN($AG323:$AG326)-LEN(SUBSTITUTE($AG323:$AG326,"A", "")))</f>
        <v>0</v>
      </c>
      <c r="AR323" s="234">
        <f>SUMPRODUCT(LEN($M323:$AE326)-LEN(SUBSTITUTE($M323:$AE326,"S", "")))</f>
        <v>0</v>
      </c>
      <c r="AS323" s="240">
        <f>SUMPRODUCT(LEN($AH323:$AH326)-LEN(SUBSTITUTE($AH323:$AH326,"S", "")))</f>
        <v>0</v>
      </c>
      <c r="AT323" s="237">
        <f>SUMPRODUCT(LEN($AG323:$AG326)-LEN(SUBSTITUTE($AG323:$AG326,"S", "")))</f>
        <v>0</v>
      </c>
      <c r="AU323" s="234">
        <f>SUMPRODUCT(LEN($M323:$AE326)-LEN(SUBSTITUTE($M323:$AE326,"F", "")))</f>
        <v>0</v>
      </c>
      <c r="AV323" s="240">
        <f>SUMPRODUCT(LEN($AH323:$AH326)-LEN(SUBSTITUTE($AH323:$AH326,"F", "")))</f>
        <v>0</v>
      </c>
      <c r="AW323" s="237">
        <f>SUMPRODUCT(LEN($AG323:$AG326)-LEN(SUBSTITUTE($AG323:$AG326,"F", "")))</f>
        <v>0</v>
      </c>
      <c r="AX323" s="234">
        <f>SUMPRODUCT(LEN($M323:$AE326)-LEN(SUBSTITUTE($M323:$AE326,"G", "")))</f>
        <v>0</v>
      </c>
      <c r="AY323" s="240">
        <f>SUMPRODUCT(LEN($AH323:$AH326)-LEN(SUBSTITUTE($AH323:$AH326,"G", "")))</f>
        <v>0</v>
      </c>
      <c r="AZ323" s="237">
        <f>SUMPRODUCT(LEN($AG323:$AG326)-LEN(SUBSTITUTE($AG323:$AG326,"G", "")))</f>
        <v>0</v>
      </c>
      <c r="BA323" s="234">
        <f>SUMPRODUCT(LEN($M323:$AE326)-LEN(SUBSTITUTE($M323:$AE326,"M", "")))</f>
        <v>0</v>
      </c>
      <c r="BB323" s="240">
        <f>SUMPRODUCT(LEN($AH323:$AH326)-LEN(SUBSTITUTE($AH323:$AH326,"M", "")))</f>
        <v>0</v>
      </c>
      <c r="BC323" s="237">
        <f>SUMPRODUCT(LEN($AG323:$AG326)-LEN(SUBSTITUTE($AG323:$AG326,"M", "")))</f>
        <v>0</v>
      </c>
      <c r="BD323" s="291">
        <f>SUMPRODUCT(LEN($AI323:$AI326)-LEN(SUBSTITUTE($AI323:$AI326,"S", "")))</f>
        <v>0</v>
      </c>
      <c r="BE323" s="294">
        <f>SUMPRODUCT(LEN($AI323:$AI326)-LEN(SUBSTITUTE($AI323:$AI326,"F", "")))</f>
        <v>0</v>
      </c>
      <c r="BF323" s="294">
        <f>SUMPRODUCT(LEN($AI323:$AI326)-LEN(SUBSTITUTE($AI323:$AI326,"G", "")))</f>
        <v>0</v>
      </c>
      <c r="BG323" s="297">
        <f>SUMPRODUCT(LEN($AI323:$AI326)-LEN(SUBSTITUTE($AI323:$AI326,"M", "")))</f>
        <v>0</v>
      </c>
    </row>
    <row r="324" spans="2:67" ht="28.15" hidden="1" customHeight="1" thickBot="1">
      <c r="B324" s="34"/>
      <c r="C324" s="266"/>
      <c r="D324" s="43"/>
      <c r="E324" s="42"/>
      <c r="F324" s="42"/>
      <c r="G324" s="41"/>
      <c r="H324" s="260"/>
      <c r="I324" s="270"/>
      <c r="J324" s="270"/>
      <c r="K324" s="270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52"/>
      <c r="AK324" s="255"/>
      <c r="AL324" s="23"/>
      <c r="AM324" s="211"/>
      <c r="AN324" s="211"/>
      <c r="AO324" s="248"/>
      <c r="AP324" s="241"/>
      <c r="AQ324" s="238"/>
      <c r="AR324" s="235"/>
      <c r="AS324" s="241"/>
      <c r="AT324" s="238"/>
      <c r="AU324" s="235"/>
      <c r="AV324" s="241"/>
      <c r="AW324" s="238"/>
      <c r="AX324" s="235"/>
      <c r="AY324" s="241"/>
      <c r="AZ324" s="238"/>
      <c r="BA324" s="235"/>
      <c r="BB324" s="241"/>
      <c r="BC324" s="238"/>
      <c r="BD324" s="292"/>
      <c r="BE324" s="295"/>
      <c r="BF324" s="295"/>
      <c r="BG324" s="298"/>
    </row>
    <row r="325" spans="2:67" ht="28.15" hidden="1" customHeight="1">
      <c r="B325" s="34"/>
      <c r="C325" s="267"/>
      <c r="D325" s="33"/>
      <c r="E325" s="32"/>
      <c r="F325" s="32"/>
      <c r="G325" s="31"/>
      <c r="H325" s="257"/>
      <c r="I325" s="271"/>
      <c r="J325" s="271"/>
      <c r="K325" s="271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52"/>
      <c r="AK325" s="255"/>
      <c r="AL325" s="23"/>
      <c r="AM325" s="211"/>
      <c r="AN325" s="211"/>
      <c r="AO325" s="248"/>
      <c r="AP325" s="241"/>
      <c r="AQ325" s="238"/>
      <c r="AR325" s="235"/>
      <c r="AS325" s="241"/>
      <c r="AT325" s="238"/>
      <c r="AU325" s="235"/>
      <c r="AV325" s="241"/>
      <c r="AW325" s="238"/>
      <c r="AX325" s="235"/>
      <c r="AY325" s="241"/>
      <c r="AZ325" s="238"/>
      <c r="BA325" s="235"/>
      <c r="BB325" s="241"/>
      <c r="BC325" s="238"/>
      <c r="BD325" s="292"/>
      <c r="BE325" s="295"/>
      <c r="BF325" s="295"/>
      <c r="BG325" s="298"/>
    </row>
    <row r="326" spans="2:67" ht="28.15" hidden="1" customHeight="1" thickBot="1">
      <c r="B326" s="34"/>
      <c r="C326" s="273"/>
      <c r="D326" s="64"/>
      <c r="E326" s="63"/>
      <c r="F326" s="63"/>
      <c r="G326" s="62"/>
      <c r="H326" s="258"/>
      <c r="I326" s="274"/>
      <c r="J326" s="274"/>
      <c r="K326" s="274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53"/>
      <c r="AK326" s="256"/>
      <c r="AL326" s="55"/>
      <c r="AM326" s="211"/>
      <c r="AN326" s="211"/>
      <c r="AO326" s="249"/>
      <c r="AP326" s="242"/>
      <c r="AQ326" s="239"/>
      <c r="AR326" s="236"/>
      <c r="AS326" s="242"/>
      <c r="AT326" s="239"/>
      <c r="AU326" s="236"/>
      <c r="AV326" s="242"/>
      <c r="AW326" s="239"/>
      <c r="AX326" s="236"/>
      <c r="AY326" s="242"/>
      <c r="AZ326" s="239"/>
      <c r="BA326" s="236"/>
      <c r="BB326" s="242"/>
      <c r="BC326" s="239"/>
      <c r="BD326" s="293"/>
      <c r="BE326" s="296"/>
      <c r="BF326" s="296"/>
      <c r="BG326" s="299"/>
    </row>
    <row r="327" spans="2:67" ht="28.15" hidden="1" customHeight="1">
      <c r="B327" s="34"/>
      <c r="C327" s="265">
        <v>3</v>
      </c>
      <c r="D327" s="54"/>
      <c r="E327" s="53"/>
      <c r="F327" s="53"/>
      <c r="G327" s="52"/>
      <c r="H327" s="259"/>
      <c r="I327" s="269"/>
      <c r="J327" s="269"/>
      <c r="K327" s="269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44"/>
      <c r="AK327" s="244"/>
      <c r="AL327" s="44"/>
      <c r="AM327" s="211"/>
      <c r="AN327" s="211"/>
      <c r="AO327" s="247">
        <f>SUMPRODUCT(LEN($M327:$AE330)-LEN(SUBSTITUTE($M327:$AE330,"A", "")))</f>
        <v>0</v>
      </c>
      <c r="AP327" s="240">
        <f>SUMPRODUCT(LEN($AH327:$AH330)-LEN(SUBSTITUTE($AH327:$AH330,"A", "")))</f>
        <v>0</v>
      </c>
      <c r="AQ327" s="237">
        <f>SUMPRODUCT(LEN($AG327:$AG330)-LEN(SUBSTITUTE($AG327:$AG330,"A", "")))</f>
        <v>0</v>
      </c>
      <c r="AR327" s="234">
        <f>SUMPRODUCT(LEN($M327:$AE330)-LEN(SUBSTITUTE($M327:$AE330,"S", "")))</f>
        <v>0</v>
      </c>
      <c r="AS327" s="240">
        <f>SUMPRODUCT(LEN($AH327:$AH330)-LEN(SUBSTITUTE($AH327:$AH330,"S", "")))</f>
        <v>0</v>
      </c>
      <c r="AT327" s="237">
        <f>SUMPRODUCT(LEN($AG327:$AG330)-LEN(SUBSTITUTE($AG327:$AG330,"S", "")))</f>
        <v>0</v>
      </c>
      <c r="AU327" s="234">
        <f>SUMPRODUCT(LEN($M327:$AE330)-LEN(SUBSTITUTE($M327:$AE330,"F", "")))</f>
        <v>0</v>
      </c>
      <c r="AV327" s="240">
        <f>SUMPRODUCT(LEN($AH327:$AH330)-LEN(SUBSTITUTE($AH327:$AH330,"F", "")))</f>
        <v>0</v>
      </c>
      <c r="AW327" s="237">
        <f>SUMPRODUCT(LEN($AG327:$AG330)-LEN(SUBSTITUTE($AG327:$AG330,"F", "")))</f>
        <v>0</v>
      </c>
      <c r="AX327" s="234">
        <f>SUMPRODUCT(LEN($M327:$AE330)-LEN(SUBSTITUTE($M327:$AE330,"G", "")))</f>
        <v>0</v>
      </c>
      <c r="AY327" s="240">
        <f>SUMPRODUCT(LEN($AH327:$AH330)-LEN(SUBSTITUTE($AH327:$AH330,"G", "")))</f>
        <v>0</v>
      </c>
      <c r="AZ327" s="237">
        <f>SUMPRODUCT(LEN($AG327:$AG330)-LEN(SUBSTITUTE($AG327:$AG330,"G", "")))</f>
        <v>0</v>
      </c>
      <c r="BA327" s="234">
        <f>SUMPRODUCT(LEN($M327:$AE330)-LEN(SUBSTITUTE($M327:$AE330,"M", "")))</f>
        <v>0</v>
      </c>
      <c r="BB327" s="240">
        <f>SUMPRODUCT(LEN($AH327:$AH330)-LEN(SUBSTITUTE($AH327:$AH330,"M", "")))</f>
        <v>0</v>
      </c>
      <c r="BC327" s="237">
        <f>SUMPRODUCT(LEN($AG327:$AG330)-LEN(SUBSTITUTE($AG327:$AG330,"M", "")))</f>
        <v>0</v>
      </c>
      <c r="BD327" s="291">
        <f>SUMPRODUCT(LEN($AI327:$AI330)-LEN(SUBSTITUTE($AI327:$AI330,"S", "")))</f>
        <v>0</v>
      </c>
      <c r="BE327" s="294">
        <f>SUMPRODUCT(LEN($AI327:$AI330)-LEN(SUBSTITUTE($AI327:$AI330,"F", "")))</f>
        <v>0</v>
      </c>
      <c r="BF327" s="294">
        <f>SUMPRODUCT(LEN($AI327:$AI330)-LEN(SUBSTITUTE($AI327:$AI330,"G", "")))</f>
        <v>0</v>
      </c>
      <c r="BG327" s="297">
        <f>SUMPRODUCT(LEN($AI327:$AI330)-LEN(SUBSTITUTE($AI327:$AI330,"M", "")))</f>
        <v>0</v>
      </c>
    </row>
    <row r="328" spans="2:67" ht="28.15" hidden="1" customHeight="1" thickBot="1">
      <c r="B328" s="34"/>
      <c r="C328" s="266"/>
      <c r="D328" s="43"/>
      <c r="E328" s="42"/>
      <c r="F328" s="42"/>
      <c r="G328" s="41"/>
      <c r="H328" s="260"/>
      <c r="I328" s="270"/>
      <c r="J328" s="270"/>
      <c r="K328" s="270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45"/>
      <c r="AK328" s="245"/>
      <c r="AL328" s="23"/>
      <c r="AM328" s="211"/>
      <c r="AN328" s="211"/>
      <c r="AO328" s="248"/>
      <c r="AP328" s="241"/>
      <c r="AQ328" s="238"/>
      <c r="AR328" s="235"/>
      <c r="AS328" s="241"/>
      <c r="AT328" s="238"/>
      <c r="AU328" s="235"/>
      <c r="AV328" s="241"/>
      <c r="AW328" s="238"/>
      <c r="AX328" s="235"/>
      <c r="AY328" s="241"/>
      <c r="AZ328" s="238"/>
      <c r="BA328" s="235"/>
      <c r="BB328" s="241"/>
      <c r="BC328" s="238"/>
      <c r="BD328" s="292"/>
      <c r="BE328" s="295"/>
      <c r="BF328" s="295"/>
      <c r="BG328" s="298"/>
    </row>
    <row r="329" spans="2:67" ht="28.15" hidden="1" customHeight="1">
      <c r="B329" s="34"/>
      <c r="C329" s="267"/>
      <c r="D329" s="33"/>
      <c r="E329" s="32"/>
      <c r="F329" s="32"/>
      <c r="G329" s="31"/>
      <c r="H329" s="257"/>
      <c r="I329" s="271"/>
      <c r="J329" s="271"/>
      <c r="K329" s="271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45"/>
      <c r="AK329" s="245"/>
      <c r="AL329" s="23"/>
      <c r="AM329" s="211"/>
      <c r="AN329" s="211"/>
      <c r="AO329" s="248"/>
      <c r="AP329" s="241"/>
      <c r="AQ329" s="238"/>
      <c r="AR329" s="235"/>
      <c r="AS329" s="241"/>
      <c r="AT329" s="238"/>
      <c r="AU329" s="235"/>
      <c r="AV329" s="241"/>
      <c r="AW329" s="238"/>
      <c r="AX329" s="235"/>
      <c r="AY329" s="241"/>
      <c r="AZ329" s="238"/>
      <c r="BA329" s="235"/>
      <c r="BB329" s="241"/>
      <c r="BC329" s="238"/>
      <c r="BD329" s="292"/>
      <c r="BE329" s="295"/>
      <c r="BF329" s="295"/>
      <c r="BG329" s="298"/>
    </row>
    <row r="330" spans="2:67" ht="28.15" hidden="1" customHeight="1" thickBot="1">
      <c r="B330" s="22"/>
      <c r="C330" s="268"/>
      <c r="D330" s="21"/>
      <c r="E330" s="20"/>
      <c r="F330" s="20"/>
      <c r="G330" s="19"/>
      <c r="H330" s="258"/>
      <c r="I330" s="272"/>
      <c r="J330" s="272"/>
      <c r="K330" s="27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46"/>
      <c r="AK330" s="246"/>
      <c r="AL330" s="11"/>
      <c r="AM330" s="211"/>
      <c r="AN330" s="211"/>
      <c r="AO330" s="249"/>
      <c r="AP330" s="242"/>
      <c r="AQ330" s="239"/>
      <c r="AR330" s="236"/>
      <c r="AS330" s="242"/>
      <c r="AT330" s="239"/>
      <c r="AU330" s="236"/>
      <c r="AV330" s="242"/>
      <c r="AW330" s="239"/>
      <c r="AX330" s="236"/>
      <c r="AY330" s="242"/>
      <c r="AZ330" s="239"/>
      <c r="BA330" s="236"/>
      <c r="BB330" s="242"/>
      <c r="BC330" s="239"/>
      <c r="BD330" s="293"/>
      <c r="BE330" s="296"/>
      <c r="BF330" s="296"/>
      <c r="BG330" s="299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29" t="s">
        <v>287</v>
      </c>
      <c r="M331" s="278"/>
      <c r="N331" s="229" t="s">
        <v>286</v>
      </c>
      <c r="O331" s="278"/>
      <c r="P331" s="229" t="s">
        <v>286</v>
      </c>
      <c r="Q331" s="230"/>
      <c r="R331" s="229" t="s">
        <v>286</v>
      </c>
      <c r="S331" s="230"/>
      <c r="T331" s="229" t="s">
        <v>286</v>
      </c>
      <c r="U331" s="230"/>
      <c r="V331" s="229" t="s">
        <v>286</v>
      </c>
      <c r="W331" s="230"/>
      <c r="X331" s="229" t="s">
        <v>286</v>
      </c>
      <c r="Y331" s="278"/>
      <c r="Z331" s="229" t="s">
        <v>286</v>
      </c>
      <c r="AA331" s="230"/>
      <c r="AB331" s="229" t="s">
        <v>286</v>
      </c>
      <c r="AC331" s="230"/>
      <c r="AD331" s="229" t="s">
        <v>286</v>
      </c>
      <c r="AE331" s="230"/>
      <c r="AF331" s="243" t="s">
        <v>285</v>
      </c>
      <c r="AG331" s="230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205</v>
      </c>
      <c r="E332" s="275">
        <v>2422.2600000000002</v>
      </c>
      <c r="F332" s="276"/>
      <c r="G332" s="277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33</v>
      </c>
      <c r="AP332" s="70">
        <f t="shared" si="23"/>
        <v>7</v>
      </c>
      <c r="AQ332" s="69">
        <f t="shared" si="23"/>
        <v>0</v>
      </c>
      <c r="AR332" s="71">
        <f t="shared" si="23"/>
        <v>4</v>
      </c>
      <c r="AS332" s="70">
        <f t="shared" si="23"/>
        <v>2</v>
      </c>
      <c r="AT332" s="69">
        <f t="shared" si="23"/>
        <v>0</v>
      </c>
      <c r="AU332" s="71">
        <f t="shared" si="23"/>
        <v>1</v>
      </c>
      <c r="AV332" s="70">
        <f t="shared" si="23"/>
        <v>1</v>
      </c>
      <c r="AW332" s="69">
        <f t="shared" si="23"/>
        <v>0</v>
      </c>
      <c r="AX332" s="71">
        <f t="shared" si="23"/>
        <v>14</v>
      </c>
      <c r="AY332" s="70">
        <f t="shared" si="23"/>
        <v>2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2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40</v>
      </c>
      <c r="BL332" s="5">
        <f>SUM(AR332:AT332,BD332)</f>
        <v>8</v>
      </c>
      <c r="BM332" s="5">
        <f>SUM(AU332:AW332,BE332)</f>
        <v>2</v>
      </c>
      <c r="BN332" s="5">
        <f>SUM(AX332:AZ332,BF332)</f>
        <v>16</v>
      </c>
      <c r="BO332" s="5">
        <f>SUM(BA332:BC332,BG332)</f>
        <v>0</v>
      </c>
    </row>
    <row r="333" spans="2:67" ht="28.15" customHeight="1">
      <c r="B333" s="34"/>
      <c r="C333" s="265">
        <v>1</v>
      </c>
      <c r="D333" s="54"/>
      <c r="E333" s="53"/>
      <c r="F333" s="53"/>
      <c r="G333" s="52"/>
      <c r="H333" s="259" t="s">
        <v>329</v>
      </c>
      <c r="I333" s="269">
        <v>77</v>
      </c>
      <c r="J333" s="269">
        <v>20</v>
      </c>
      <c r="K333" s="269">
        <v>5</v>
      </c>
      <c r="L333" s="48">
        <v>1</v>
      </c>
      <c r="M333" s="47" t="s">
        <v>628</v>
      </c>
      <c r="N333" s="48">
        <v>5</v>
      </c>
      <c r="O333" s="47" t="s">
        <v>601</v>
      </c>
      <c r="P333" s="48">
        <v>9</v>
      </c>
      <c r="Q333" s="47" t="s">
        <v>627</v>
      </c>
      <c r="R333" s="48">
        <v>13</v>
      </c>
      <c r="S333" s="47" t="s">
        <v>424</v>
      </c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626</v>
      </c>
      <c r="AI333" s="45" t="s">
        <v>418</v>
      </c>
      <c r="AJ333" s="244"/>
      <c r="AK333" s="244"/>
      <c r="AL333" s="44"/>
      <c r="AM333" s="247">
        <f>SUMPRODUCT(LEN($M333:$AE336)-LEN(SUBSTITUTE($M333:$AE336,"/", "")))/2</f>
        <v>0</v>
      </c>
      <c r="AN333" s="300">
        <f>SUMPRODUCT(LEN($M333:$AE336)-LEN(SUBSTITUTE($M333:$AE336,"-", "")))</f>
        <v>0</v>
      </c>
      <c r="AO333" s="247">
        <f>SUMPRODUCT(LEN($M333:$AE336)-LEN(SUBSTITUTE($M333:$AE336,"A", "")))</f>
        <v>33</v>
      </c>
      <c r="AP333" s="240">
        <f>SUMPRODUCT(LEN($AH333:$AH336)-LEN(SUBSTITUTE($AH333:$AH336,"A", "")))</f>
        <v>7</v>
      </c>
      <c r="AQ333" s="237">
        <f>SUMPRODUCT(LEN($AG333:$AG336)-LEN(SUBSTITUTE($AG333:$AG336,"A", "")))</f>
        <v>0</v>
      </c>
      <c r="AR333" s="234">
        <f>SUMPRODUCT(LEN($M333:$AE336)-LEN(SUBSTITUTE($M333:$AE336,"S", "")))</f>
        <v>4</v>
      </c>
      <c r="AS333" s="240">
        <f>SUMPRODUCT(LEN($AH333:$AH336)-LEN(SUBSTITUTE($AH333:$AH336,"S", "")))</f>
        <v>2</v>
      </c>
      <c r="AT333" s="237">
        <f>SUMPRODUCT(LEN($AG333:$AG336)-LEN(SUBSTITUTE($AG333:$AG336,"S", "")))</f>
        <v>0</v>
      </c>
      <c r="AU333" s="234">
        <f>SUMPRODUCT(LEN($M333:$AE336)-LEN(SUBSTITUTE($M333:$AE336,"F", "")))</f>
        <v>1</v>
      </c>
      <c r="AV333" s="240">
        <f>SUMPRODUCT(LEN($AH333:$AH336)-LEN(SUBSTITUTE($AH333:$AH336,"F", "")))</f>
        <v>1</v>
      </c>
      <c r="AW333" s="237">
        <f>SUMPRODUCT(LEN($AG333:$AG336)-LEN(SUBSTITUTE($AG333:$AG336,"F", "")))</f>
        <v>0</v>
      </c>
      <c r="AX333" s="234">
        <f>SUMPRODUCT(LEN($M333:$AE336)-LEN(SUBSTITUTE($M333:$AE336,"G", "")))</f>
        <v>14</v>
      </c>
      <c r="AY333" s="240">
        <f>SUMPRODUCT(LEN($AH333:$AH336)-LEN(SUBSTITUTE($AH333:$AH336,"G", "")))</f>
        <v>2</v>
      </c>
      <c r="AZ333" s="237">
        <f>SUMPRODUCT(LEN($AG333:$AG336)-LEN(SUBSTITUTE($AG333:$AG336,"G", "")))</f>
        <v>0</v>
      </c>
      <c r="BA333" s="234">
        <f>SUMPRODUCT(LEN($M333:$AE336)-LEN(SUBSTITUTE($M333:$AE336,"M", "")))</f>
        <v>0</v>
      </c>
      <c r="BB333" s="240">
        <f>SUMPRODUCT(LEN($AH333:$AH336)-LEN(SUBSTITUTE($AH333:$AH336,"M", "")))</f>
        <v>0</v>
      </c>
      <c r="BC333" s="237">
        <f>SUMPRODUCT(LEN($AG333:$AG336)-LEN(SUBSTITUTE($AG333:$AG336,"M", "")))</f>
        <v>0</v>
      </c>
      <c r="BD333" s="291">
        <f>SUMPRODUCT(LEN($AI333:$AI336)-LEN(SUBSTITUTE($AI333:$AI336,"S", "")))</f>
        <v>2</v>
      </c>
      <c r="BE333" s="294">
        <f>SUMPRODUCT(LEN($AI333:$AI336)-LEN(SUBSTITUTE($AI333:$AI336,"F", "")))</f>
        <v>0</v>
      </c>
      <c r="BF333" s="294">
        <f>SUMPRODUCT(LEN($AI333:$AI336)-LEN(SUBSTITUTE($AI333:$AI336,"G", "")))</f>
        <v>0</v>
      </c>
      <c r="BG333" s="297">
        <f>SUMPRODUCT(LEN($AI333:$AI336)-LEN(SUBSTITUTE($AI333:$AI336,"M", "")))</f>
        <v>0</v>
      </c>
    </row>
    <row r="334" spans="2:67" ht="28.15" customHeight="1" thickBot="1">
      <c r="B334" s="34"/>
      <c r="C334" s="266"/>
      <c r="D334" s="43"/>
      <c r="E334" s="42"/>
      <c r="F334" s="42"/>
      <c r="G334" s="41"/>
      <c r="H334" s="260"/>
      <c r="I334" s="270"/>
      <c r="J334" s="270"/>
      <c r="K334" s="270"/>
      <c r="L334" s="37">
        <v>2</v>
      </c>
      <c r="M334" s="36" t="s">
        <v>613</v>
      </c>
      <c r="N334" s="37">
        <v>6</v>
      </c>
      <c r="O334" s="36" t="s">
        <v>625</v>
      </c>
      <c r="P334" s="37">
        <v>10</v>
      </c>
      <c r="Q334" s="36" t="s">
        <v>599</v>
      </c>
      <c r="R334" s="37">
        <v>14</v>
      </c>
      <c r="S334" s="36" t="s">
        <v>417</v>
      </c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/>
      <c r="AI334" s="24"/>
      <c r="AJ334" s="245"/>
      <c r="AK334" s="245"/>
      <c r="AL334" s="23"/>
      <c r="AM334" s="248"/>
      <c r="AN334" s="301"/>
      <c r="AO334" s="248"/>
      <c r="AP334" s="241"/>
      <c r="AQ334" s="238"/>
      <c r="AR334" s="235"/>
      <c r="AS334" s="241"/>
      <c r="AT334" s="238"/>
      <c r="AU334" s="235"/>
      <c r="AV334" s="241"/>
      <c r="AW334" s="238"/>
      <c r="AX334" s="235"/>
      <c r="AY334" s="241"/>
      <c r="AZ334" s="238"/>
      <c r="BA334" s="235"/>
      <c r="BB334" s="241"/>
      <c r="BC334" s="238"/>
      <c r="BD334" s="292"/>
      <c r="BE334" s="295"/>
      <c r="BF334" s="295"/>
      <c r="BG334" s="298"/>
    </row>
    <row r="335" spans="2:67" ht="28.15" customHeight="1">
      <c r="B335" s="34"/>
      <c r="C335" s="267"/>
      <c r="D335" s="33"/>
      <c r="E335" s="32"/>
      <c r="F335" s="32"/>
      <c r="G335" s="31"/>
      <c r="H335" s="257">
        <v>211</v>
      </c>
      <c r="I335" s="271"/>
      <c r="J335" s="271"/>
      <c r="K335" s="271"/>
      <c r="L335" s="27">
        <v>3</v>
      </c>
      <c r="M335" s="26" t="s">
        <v>624</v>
      </c>
      <c r="N335" s="27">
        <v>7</v>
      </c>
      <c r="O335" s="26" t="s">
        <v>623</v>
      </c>
      <c r="P335" s="27">
        <v>11</v>
      </c>
      <c r="Q335" s="26" t="s">
        <v>499</v>
      </c>
      <c r="R335" s="27">
        <v>15</v>
      </c>
      <c r="S335" s="26" t="s">
        <v>422</v>
      </c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45"/>
      <c r="AK335" s="245"/>
      <c r="AL335" s="23"/>
      <c r="AM335" s="248"/>
      <c r="AN335" s="301"/>
      <c r="AO335" s="248"/>
      <c r="AP335" s="241"/>
      <c r="AQ335" s="238"/>
      <c r="AR335" s="235"/>
      <c r="AS335" s="241"/>
      <c r="AT335" s="238"/>
      <c r="AU335" s="235"/>
      <c r="AV335" s="241"/>
      <c r="AW335" s="238"/>
      <c r="AX335" s="235"/>
      <c r="AY335" s="241"/>
      <c r="AZ335" s="238"/>
      <c r="BA335" s="235"/>
      <c r="BB335" s="241"/>
      <c r="BC335" s="238"/>
      <c r="BD335" s="292"/>
      <c r="BE335" s="295"/>
      <c r="BF335" s="295"/>
      <c r="BG335" s="298"/>
    </row>
    <row r="336" spans="2:67" ht="28.15" customHeight="1" thickBot="1">
      <c r="B336" s="34"/>
      <c r="C336" s="273"/>
      <c r="D336" s="64"/>
      <c r="E336" s="63"/>
      <c r="F336" s="63"/>
      <c r="G336" s="62"/>
      <c r="H336" s="258"/>
      <c r="I336" s="274"/>
      <c r="J336" s="274"/>
      <c r="K336" s="274"/>
      <c r="L336" s="59">
        <v>4</v>
      </c>
      <c r="M336" s="58" t="s">
        <v>511</v>
      </c>
      <c r="N336" s="59">
        <v>8</v>
      </c>
      <c r="O336" s="58" t="s">
        <v>613</v>
      </c>
      <c r="P336" s="59">
        <v>12</v>
      </c>
      <c r="Q336" s="58" t="s">
        <v>462</v>
      </c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50"/>
      <c r="AK336" s="250"/>
      <c r="AL336" s="55"/>
      <c r="AM336" s="249"/>
      <c r="AN336" s="302"/>
      <c r="AO336" s="249"/>
      <c r="AP336" s="242"/>
      <c r="AQ336" s="239"/>
      <c r="AR336" s="236"/>
      <c r="AS336" s="242"/>
      <c r="AT336" s="239"/>
      <c r="AU336" s="236"/>
      <c r="AV336" s="242"/>
      <c r="AW336" s="239"/>
      <c r="AX336" s="236"/>
      <c r="AY336" s="242"/>
      <c r="AZ336" s="239"/>
      <c r="BA336" s="236"/>
      <c r="BB336" s="242"/>
      <c r="BC336" s="239"/>
      <c r="BD336" s="293"/>
      <c r="BE336" s="296"/>
      <c r="BF336" s="296"/>
      <c r="BG336" s="299"/>
    </row>
    <row r="337" spans="2:60" ht="28.15" hidden="1" customHeight="1">
      <c r="B337" s="34"/>
      <c r="C337" s="265">
        <v>2</v>
      </c>
      <c r="D337" s="54"/>
      <c r="E337" s="53"/>
      <c r="F337" s="53"/>
      <c r="G337" s="52"/>
      <c r="H337" s="259"/>
      <c r="I337" s="269"/>
      <c r="J337" s="269"/>
      <c r="K337" s="269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51"/>
      <c r="AK337" s="254"/>
      <c r="AL337" s="44"/>
      <c r="AM337" s="211"/>
      <c r="AN337" s="211"/>
      <c r="AO337" s="247">
        <f>SUMPRODUCT(LEN($M337:$AE340)-LEN(SUBSTITUTE($M337:$AE340,"A", "")))</f>
        <v>0</v>
      </c>
      <c r="AP337" s="240">
        <f>SUMPRODUCT(LEN($AH337:$AH340)-LEN(SUBSTITUTE($AH337:$AH340,"A", "")))</f>
        <v>0</v>
      </c>
      <c r="AQ337" s="237">
        <f>SUMPRODUCT(LEN($AG337:$AG340)-LEN(SUBSTITUTE($AG337:$AG340,"A", "")))</f>
        <v>0</v>
      </c>
      <c r="AR337" s="234">
        <f>SUMPRODUCT(LEN($M337:$AE340)-LEN(SUBSTITUTE($M337:$AE340,"S", "")))</f>
        <v>0</v>
      </c>
      <c r="AS337" s="240">
        <f>SUMPRODUCT(LEN($AH337:$AH340)-LEN(SUBSTITUTE($AH337:$AH340,"S", "")))</f>
        <v>0</v>
      </c>
      <c r="AT337" s="237">
        <f>SUMPRODUCT(LEN($AG337:$AG340)-LEN(SUBSTITUTE($AG337:$AG340,"S", "")))</f>
        <v>0</v>
      </c>
      <c r="AU337" s="234">
        <f>SUMPRODUCT(LEN($M337:$AE340)-LEN(SUBSTITUTE($M337:$AE340,"F", "")))</f>
        <v>0</v>
      </c>
      <c r="AV337" s="240">
        <f>SUMPRODUCT(LEN($AH337:$AH340)-LEN(SUBSTITUTE($AH337:$AH340,"F", "")))</f>
        <v>0</v>
      </c>
      <c r="AW337" s="237">
        <f>SUMPRODUCT(LEN($AG337:$AG340)-LEN(SUBSTITUTE($AG337:$AG340,"F", "")))</f>
        <v>0</v>
      </c>
      <c r="AX337" s="234">
        <f>SUMPRODUCT(LEN($M337:$AE340)-LEN(SUBSTITUTE($M337:$AE340,"G", "")))</f>
        <v>0</v>
      </c>
      <c r="AY337" s="240">
        <f>SUMPRODUCT(LEN($AH337:$AH340)-LEN(SUBSTITUTE($AH337:$AH340,"G", "")))</f>
        <v>0</v>
      </c>
      <c r="AZ337" s="237">
        <f>SUMPRODUCT(LEN($AG337:$AG340)-LEN(SUBSTITUTE($AG337:$AG340,"G", "")))</f>
        <v>0</v>
      </c>
      <c r="BA337" s="234">
        <f>SUMPRODUCT(LEN($M337:$AE340)-LEN(SUBSTITUTE($M337:$AE340,"M", "")))</f>
        <v>0</v>
      </c>
      <c r="BB337" s="240">
        <f>SUMPRODUCT(LEN($AH337:$AH340)-LEN(SUBSTITUTE($AH337:$AH340,"M", "")))</f>
        <v>0</v>
      </c>
      <c r="BC337" s="237">
        <f>SUMPRODUCT(LEN($AG337:$AG340)-LEN(SUBSTITUTE($AG337:$AG340,"M", "")))</f>
        <v>0</v>
      </c>
      <c r="BD337" s="291">
        <f>SUMPRODUCT(LEN($AI337:$AI340)-LEN(SUBSTITUTE($AI337:$AI340,"S", "")))</f>
        <v>0</v>
      </c>
      <c r="BE337" s="294">
        <f>SUMPRODUCT(LEN($AI337:$AI340)-LEN(SUBSTITUTE($AI337:$AI340,"F", "")))</f>
        <v>0</v>
      </c>
      <c r="BF337" s="294">
        <f>SUMPRODUCT(LEN($AI337:$AI340)-LEN(SUBSTITUTE($AI337:$AI340,"G", "")))</f>
        <v>0</v>
      </c>
      <c r="BG337" s="297">
        <f>SUMPRODUCT(LEN($AI337:$AI340)-LEN(SUBSTITUTE($AI337:$AI340,"M", "")))</f>
        <v>0</v>
      </c>
    </row>
    <row r="338" spans="2:60" ht="28.15" hidden="1" customHeight="1" thickBot="1">
      <c r="B338" s="34"/>
      <c r="C338" s="266"/>
      <c r="D338" s="43"/>
      <c r="E338" s="42"/>
      <c r="F338" s="42"/>
      <c r="G338" s="41"/>
      <c r="H338" s="260"/>
      <c r="I338" s="270"/>
      <c r="J338" s="270"/>
      <c r="K338" s="270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52"/>
      <c r="AK338" s="255"/>
      <c r="AL338" s="23"/>
      <c r="AM338" s="211"/>
      <c r="AN338" s="211"/>
      <c r="AO338" s="248"/>
      <c r="AP338" s="241"/>
      <c r="AQ338" s="238"/>
      <c r="AR338" s="235"/>
      <c r="AS338" s="241"/>
      <c r="AT338" s="238"/>
      <c r="AU338" s="235"/>
      <c r="AV338" s="241"/>
      <c r="AW338" s="238"/>
      <c r="AX338" s="235"/>
      <c r="AY338" s="241"/>
      <c r="AZ338" s="238"/>
      <c r="BA338" s="235"/>
      <c r="BB338" s="241"/>
      <c r="BC338" s="238"/>
      <c r="BD338" s="292"/>
      <c r="BE338" s="295"/>
      <c r="BF338" s="295"/>
      <c r="BG338" s="298"/>
    </row>
    <row r="339" spans="2:60" ht="28.15" hidden="1" customHeight="1">
      <c r="B339" s="34"/>
      <c r="C339" s="267"/>
      <c r="D339" s="33"/>
      <c r="E339" s="32"/>
      <c r="F339" s="32"/>
      <c r="G339" s="31"/>
      <c r="H339" s="257"/>
      <c r="I339" s="271"/>
      <c r="J339" s="271"/>
      <c r="K339" s="271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52"/>
      <c r="AK339" s="255"/>
      <c r="AL339" s="23"/>
      <c r="AM339" s="211"/>
      <c r="AN339" s="211"/>
      <c r="AO339" s="248"/>
      <c r="AP339" s="241"/>
      <c r="AQ339" s="238"/>
      <c r="AR339" s="235"/>
      <c r="AS339" s="241"/>
      <c r="AT339" s="238"/>
      <c r="AU339" s="235"/>
      <c r="AV339" s="241"/>
      <c r="AW339" s="238"/>
      <c r="AX339" s="235"/>
      <c r="AY339" s="241"/>
      <c r="AZ339" s="238"/>
      <c r="BA339" s="235"/>
      <c r="BB339" s="241"/>
      <c r="BC339" s="238"/>
      <c r="BD339" s="292"/>
      <c r="BE339" s="295"/>
      <c r="BF339" s="295"/>
      <c r="BG339" s="298"/>
    </row>
    <row r="340" spans="2:60" ht="28.15" hidden="1" customHeight="1" thickBot="1">
      <c r="B340" s="34"/>
      <c r="C340" s="273"/>
      <c r="D340" s="64"/>
      <c r="E340" s="63"/>
      <c r="F340" s="63"/>
      <c r="G340" s="62"/>
      <c r="H340" s="258"/>
      <c r="I340" s="274"/>
      <c r="J340" s="274"/>
      <c r="K340" s="274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53"/>
      <c r="AK340" s="256"/>
      <c r="AL340" s="55"/>
      <c r="AM340" s="211"/>
      <c r="AN340" s="211"/>
      <c r="AO340" s="249"/>
      <c r="AP340" s="242"/>
      <c r="AQ340" s="239"/>
      <c r="AR340" s="236"/>
      <c r="AS340" s="242"/>
      <c r="AT340" s="239"/>
      <c r="AU340" s="236"/>
      <c r="AV340" s="242"/>
      <c r="AW340" s="239"/>
      <c r="AX340" s="236"/>
      <c r="AY340" s="242"/>
      <c r="AZ340" s="239"/>
      <c r="BA340" s="236"/>
      <c r="BB340" s="242"/>
      <c r="BC340" s="239"/>
      <c r="BD340" s="293"/>
      <c r="BE340" s="296"/>
      <c r="BF340" s="296"/>
      <c r="BG340" s="299"/>
    </row>
    <row r="341" spans="2:60" ht="28.15" hidden="1" customHeight="1">
      <c r="B341" s="34"/>
      <c r="C341" s="265">
        <v>3</v>
      </c>
      <c r="D341" s="54"/>
      <c r="E341" s="53"/>
      <c r="F341" s="53"/>
      <c r="G341" s="52"/>
      <c r="H341" s="259"/>
      <c r="I341" s="269"/>
      <c r="J341" s="269"/>
      <c r="K341" s="269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44"/>
      <c r="AK341" s="244"/>
      <c r="AL341" s="44"/>
      <c r="AM341" s="211"/>
      <c r="AN341" s="211"/>
      <c r="AO341" s="247">
        <f>SUMPRODUCT(LEN($M341:$AE344)-LEN(SUBSTITUTE($M341:$AE344,"A", "")))</f>
        <v>0</v>
      </c>
      <c r="AP341" s="240">
        <f>SUMPRODUCT(LEN($AH341:$AH344)-LEN(SUBSTITUTE($AH341:$AH344,"A", "")))</f>
        <v>0</v>
      </c>
      <c r="AQ341" s="237">
        <f>SUMPRODUCT(LEN($AG341:$AG344)-LEN(SUBSTITUTE($AG341:$AG344,"A", "")))</f>
        <v>0</v>
      </c>
      <c r="AR341" s="234">
        <f>SUMPRODUCT(LEN($M341:$AE344)-LEN(SUBSTITUTE($M341:$AE344,"S", "")))</f>
        <v>0</v>
      </c>
      <c r="AS341" s="240">
        <f>SUMPRODUCT(LEN($AH341:$AH344)-LEN(SUBSTITUTE($AH341:$AH344,"S", "")))</f>
        <v>0</v>
      </c>
      <c r="AT341" s="237">
        <f>SUMPRODUCT(LEN($AG341:$AG344)-LEN(SUBSTITUTE($AG341:$AG344,"S", "")))</f>
        <v>0</v>
      </c>
      <c r="AU341" s="234">
        <f>SUMPRODUCT(LEN($M341:$AE344)-LEN(SUBSTITUTE($M341:$AE344,"F", "")))</f>
        <v>0</v>
      </c>
      <c r="AV341" s="240">
        <f>SUMPRODUCT(LEN($AH341:$AH344)-LEN(SUBSTITUTE($AH341:$AH344,"F", "")))</f>
        <v>0</v>
      </c>
      <c r="AW341" s="237">
        <f>SUMPRODUCT(LEN($AG341:$AG344)-LEN(SUBSTITUTE($AG341:$AG344,"F", "")))</f>
        <v>0</v>
      </c>
      <c r="AX341" s="234">
        <f>SUMPRODUCT(LEN($M341:$AE344)-LEN(SUBSTITUTE($M341:$AE344,"G", "")))</f>
        <v>0</v>
      </c>
      <c r="AY341" s="240">
        <f>SUMPRODUCT(LEN($AH341:$AH344)-LEN(SUBSTITUTE($AH341:$AH344,"G", "")))</f>
        <v>0</v>
      </c>
      <c r="AZ341" s="237">
        <f>SUMPRODUCT(LEN($AG341:$AG344)-LEN(SUBSTITUTE($AG341:$AG344,"G", "")))</f>
        <v>0</v>
      </c>
      <c r="BA341" s="234">
        <f>SUMPRODUCT(LEN($M341:$AE344)-LEN(SUBSTITUTE($M341:$AE344,"M", "")))</f>
        <v>0</v>
      </c>
      <c r="BB341" s="240">
        <f>SUMPRODUCT(LEN($AH341:$AH344)-LEN(SUBSTITUTE($AH341:$AH344,"M", "")))</f>
        <v>0</v>
      </c>
      <c r="BC341" s="237">
        <f>SUMPRODUCT(LEN($AG341:$AG344)-LEN(SUBSTITUTE($AG341:$AG344,"M", "")))</f>
        <v>0</v>
      </c>
      <c r="BD341" s="291">
        <f>SUMPRODUCT(LEN($AI341:$AI344)-LEN(SUBSTITUTE($AI341:$AI344,"S", "")))</f>
        <v>0</v>
      </c>
      <c r="BE341" s="294">
        <f>SUMPRODUCT(LEN($AI341:$AI344)-LEN(SUBSTITUTE($AI341:$AI344,"F", "")))</f>
        <v>0</v>
      </c>
      <c r="BF341" s="294">
        <f>SUMPRODUCT(LEN($AI341:$AI344)-LEN(SUBSTITUTE($AI341:$AI344,"G", "")))</f>
        <v>0</v>
      </c>
      <c r="BG341" s="297">
        <f>SUMPRODUCT(LEN($AI341:$AI344)-LEN(SUBSTITUTE($AI341:$AI344,"M", "")))</f>
        <v>0</v>
      </c>
    </row>
    <row r="342" spans="2:60" ht="28.15" hidden="1" customHeight="1" thickBot="1">
      <c r="B342" s="34"/>
      <c r="C342" s="266"/>
      <c r="D342" s="43"/>
      <c r="E342" s="42"/>
      <c r="F342" s="42"/>
      <c r="G342" s="41"/>
      <c r="H342" s="260"/>
      <c r="I342" s="270"/>
      <c r="J342" s="270"/>
      <c r="K342" s="270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45"/>
      <c r="AK342" s="245"/>
      <c r="AL342" s="23"/>
      <c r="AM342" s="211"/>
      <c r="AN342" s="211"/>
      <c r="AO342" s="248"/>
      <c r="AP342" s="241"/>
      <c r="AQ342" s="238"/>
      <c r="AR342" s="235"/>
      <c r="AS342" s="241"/>
      <c r="AT342" s="238"/>
      <c r="AU342" s="235"/>
      <c r="AV342" s="241"/>
      <c r="AW342" s="238"/>
      <c r="AX342" s="235"/>
      <c r="AY342" s="241"/>
      <c r="AZ342" s="238"/>
      <c r="BA342" s="235"/>
      <c r="BB342" s="241"/>
      <c r="BC342" s="238"/>
      <c r="BD342" s="292"/>
      <c r="BE342" s="295"/>
      <c r="BF342" s="295"/>
      <c r="BG342" s="298"/>
    </row>
    <row r="343" spans="2:60" ht="28.15" hidden="1" customHeight="1">
      <c r="B343" s="34"/>
      <c r="C343" s="267"/>
      <c r="D343" s="33"/>
      <c r="E343" s="32"/>
      <c r="F343" s="32"/>
      <c r="G343" s="31"/>
      <c r="H343" s="257"/>
      <c r="I343" s="271"/>
      <c r="J343" s="271"/>
      <c r="K343" s="271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45"/>
      <c r="AK343" s="245"/>
      <c r="AL343" s="23"/>
      <c r="AM343" s="211"/>
      <c r="AN343" s="211"/>
      <c r="AO343" s="248"/>
      <c r="AP343" s="241"/>
      <c r="AQ343" s="238"/>
      <c r="AR343" s="235"/>
      <c r="AS343" s="241"/>
      <c r="AT343" s="238"/>
      <c r="AU343" s="235"/>
      <c r="AV343" s="241"/>
      <c r="AW343" s="238"/>
      <c r="AX343" s="235"/>
      <c r="AY343" s="241"/>
      <c r="AZ343" s="238"/>
      <c r="BA343" s="235"/>
      <c r="BB343" s="241"/>
      <c r="BC343" s="238"/>
      <c r="BD343" s="292"/>
      <c r="BE343" s="295"/>
      <c r="BF343" s="295"/>
      <c r="BG343" s="298"/>
    </row>
    <row r="344" spans="2:60" ht="28.15" hidden="1" customHeight="1" thickBot="1">
      <c r="B344" s="22"/>
      <c r="C344" s="268"/>
      <c r="D344" s="21"/>
      <c r="E344" s="20"/>
      <c r="F344" s="20"/>
      <c r="G344" s="19"/>
      <c r="H344" s="258"/>
      <c r="I344" s="272"/>
      <c r="J344" s="272"/>
      <c r="K344" s="27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46"/>
      <c r="AK344" s="246"/>
      <c r="AL344" s="11"/>
      <c r="AM344" s="211"/>
      <c r="AN344" s="211"/>
      <c r="AO344" s="249"/>
      <c r="AP344" s="242"/>
      <c r="AQ344" s="239"/>
      <c r="AR344" s="236"/>
      <c r="AS344" s="242"/>
      <c r="AT344" s="239"/>
      <c r="AU344" s="236"/>
      <c r="AV344" s="242"/>
      <c r="AW344" s="239"/>
      <c r="AX344" s="236"/>
      <c r="AY344" s="242"/>
      <c r="AZ344" s="239"/>
      <c r="BA344" s="236"/>
      <c r="BB344" s="242"/>
      <c r="BC344" s="239"/>
      <c r="BD344" s="293"/>
      <c r="BE344" s="296"/>
      <c r="BF344" s="296"/>
      <c r="BG344" s="299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29" t="s">
        <v>287</v>
      </c>
      <c r="M345" s="278"/>
      <c r="N345" s="229" t="s">
        <v>286</v>
      </c>
      <c r="O345" s="278"/>
      <c r="P345" s="229" t="s">
        <v>286</v>
      </c>
      <c r="Q345" s="230"/>
      <c r="R345" s="229" t="s">
        <v>286</v>
      </c>
      <c r="S345" s="230"/>
      <c r="T345" s="229" t="s">
        <v>286</v>
      </c>
      <c r="U345" s="230"/>
      <c r="V345" s="229" t="s">
        <v>286</v>
      </c>
      <c r="W345" s="230"/>
      <c r="X345" s="229" t="s">
        <v>286</v>
      </c>
      <c r="Y345" s="230"/>
      <c r="Z345" s="229" t="s">
        <v>286</v>
      </c>
      <c r="AA345" s="230"/>
      <c r="AB345" s="229" t="s">
        <v>286</v>
      </c>
      <c r="AC345" s="230"/>
      <c r="AD345" s="229" t="s">
        <v>286</v>
      </c>
      <c r="AE345" s="230"/>
      <c r="AF345" s="243" t="s">
        <v>285</v>
      </c>
      <c r="AG345" s="230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75"/>
      <c r="F346" s="276"/>
      <c r="G346" s="277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65">
        <v>1</v>
      </c>
      <c r="D347" s="54"/>
      <c r="E347" s="53"/>
      <c r="F347" s="53"/>
      <c r="G347" s="52"/>
      <c r="H347" s="259"/>
      <c r="I347" s="269"/>
      <c r="J347" s="269"/>
      <c r="K347" s="269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44"/>
      <c r="AK347" s="244"/>
      <c r="AL347" s="44"/>
      <c r="AM347" s="211"/>
      <c r="AN347" s="211"/>
      <c r="AO347" s="247">
        <f>SUMPRODUCT(LEN($M347:$AE350)-LEN(SUBSTITUTE($M347:$AE350,"A", "")))</f>
        <v>0</v>
      </c>
      <c r="AP347" s="240">
        <f>SUMPRODUCT(LEN($AH347:$AH350)-LEN(SUBSTITUTE($AH347:$AH350,"A", "")))</f>
        <v>0</v>
      </c>
      <c r="AQ347" s="237">
        <f>SUMPRODUCT(LEN($AG347:$AG350)-LEN(SUBSTITUTE($AG347:$AG350,"A", "")))</f>
        <v>0</v>
      </c>
      <c r="AR347" s="234">
        <f>SUMPRODUCT(LEN($M347:$AE350)-LEN(SUBSTITUTE($M347:$AE350,"S", "")))</f>
        <v>0</v>
      </c>
      <c r="AS347" s="240">
        <f>SUMPRODUCT(LEN($AH347:$AH350)-LEN(SUBSTITUTE($AH347:$AH350,"S", "")))</f>
        <v>0</v>
      </c>
      <c r="AT347" s="237">
        <f>SUMPRODUCT(LEN($AG347:$AG350)-LEN(SUBSTITUTE($AG347:$AG350,"S", "")))</f>
        <v>0</v>
      </c>
      <c r="AU347" s="234">
        <f>SUMPRODUCT(LEN($M347:$AE350)-LEN(SUBSTITUTE($M347:$AE350,"F", "")))</f>
        <v>0</v>
      </c>
      <c r="AV347" s="240">
        <f>SUMPRODUCT(LEN($AH347:$AH350)-LEN(SUBSTITUTE($AH347:$AH350,"F", "")))</f>
        <v>0</v>
      </c>
      <c r="AW347" s="237">
        <f>SUMPRODUCT(LEN($AG347:$AG350)-LEN(SUBSTITUTE($AG347:$AG350,"F", "")))</f>
        <v>0</v>
      </c>
      <c r="AX347" s="234">
        <f>SUMPRODUCT(LEN($M347:$AE350)-LEN(SUBSTITUTE($M347:$AE350,"G", "")))</f>
        <v>0</v>
      </c>
      <c r="AY347" s="240">
        <f>SUMPRODUCT(LEN($AH347:$AH350)-LEN(SUBSTITUTE($AH347:$AH350,"G", "")))</f>
        <v>0</v>
      </c>
      <c r="AZ347" s="237">
        <f>SUMPRODUCT(LEN($AG347:$AG350)-LEN(SUBSTITUTE($AG347:$AG350,"G", "")))</f>
        <v>0</v>
      </c>
      <c r="BA347" s="234">
        <f>SUMPRODUCT(LEN($M347:$AE350)-LEN(SUBSTITUTE($M347:$AE350,"M", "")))</f>
        <v>0</v>
      </c>
      <c r="BB347" s="240">
        <f>SUMPRODUCT(LEN($AH347:$AH350)-LEN(SUBSTITUTE($AH347:$AH350,"M", "")))</f>
        <v>0</v>
      </c>
      <c r="BC347" s="237">
        <f>SUMPRODUCT(LEN($AG347:$AG350)-LEN(SUBSTITUTE($AG347:$AG350,"M", "")))</f>
        <v>0</v>
      </c>
      <c r="BD347" s="291">
        <f>SUMPRODUCT(LEN($AI347:$AI350)-LEN(SUBSTITUTE($AI347:$AI350,"S", "")))</f>
        <v>0</v>
      </c>
      <c r="BE347" s="294">
        <f>SUMPRODUCT(LEN($AI347:$AI350)-LEN(SUBSTITUTE($AI347:$AI350,"F", "")))</f>
        <v>0</v>
      </c>
      <c r="BF347" s="294">
        <f>SUMPRODUCT(LEN($AI347:$AI350)-LEN(SUBSTITUTE($AI347:$AI350,"G", "")))</f>
        <v>0</v>
      </c>
      <c r="BG347" s="297">
        <f>SUMPRODUCT(LEN($AI347:$AI350)-LEN(SUBSTITUTE($AI347:$AI350,"M", "")))</f>
        <v>0</v>
      </c>
    </row>
    <row r="348" spans="2:60" ht="28.15" hidden="1" customHeight="1" thickBot="1">
      <c r="B348" s="34"/>
      <c r="C348" s="266"/>
      <c r="D348" s="43"/>
      <c r="E348" s="42"/>
      <c r="F348" s="42"/>
      <c r="G348" s="41"/>
      <c r="H348" s="260"/>
      <c r="I348" s="270"/>
      <c r="J348" s="270"/>
      <c r="K348" s="270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45"/>
      <c r="AK348" s="245"/>
      <c r="AL348" s="23"/>
      <c r="AM348" s="211"/>
      <c r="AN348" s="211"/>
      <c r="AO348" s="248"/>
      <c r="AP348" s="241"/>
      <c r="AQ348" s="238"/>
      <c r="AR348" s="235"/>
      <c r="AS348" s="241"/>
      <c r="AT348" s="238"/>
      <c r="AU348" s="235"/>
      <c r="AV348" s="241"/>
      <c r="AW348" s="238"/>
      <c r="AX348" s="235"/>
      <c r="AY348" s="241"/>
      <c r="AZ348" s="238"/>
      <c r="BA348" s="235"/>
      <c r="BB348" s="241"/>
      <c r="BC348" s="238"/>
      <c r="BD348" s="292"/>
      <c r="BE348" s="295"/>
      <c r="BF348" s="295"/>
      <c r="BG348" s="298"/>
    </row>
    <row r="349" spans="2:60" ht="28.15" hidden="1" customHeight="1">
      <c r="B349" s="34"/>
      <c r="C349" s="267"/>
      <c r="D349" s="33"/>
      <c r="E349" s="32"/>
      <c r="F349" s="32"/>
      <c r="G349" s="31"/>
      <c r="H349" s="257"/>
      <c r="I349" s="271"/>
      <c r="J349" s="271"/>
      <c r="K349" s="271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45"/>
      <c r="AK349" s="245"/>
      <c r="AL349" s="23"/>
      <c r="AM349" s="211"/>
      <c r="AN349" s="211"/>
      <c r="AO349" s="248"/>
      <c r="AP349" s="241"/>
      <c r="AQ349" s="238"/>
      <c r="AR349" s="235"/>
      <c r="AS349" s="241"/>
      <c r="AT349" s="238"/>
      <c r="AU349" s="235"/>
      <c r="AV349" s="241"/>
      <c r="AW349" s="238"/>
      <c r="AX349" s="235"/>
      <c r="AY349" s="241"/>
      <c r="AZ349" s="238"/>
      <c r="BA349" s="235"/>
      <c r="BB349" s="241"/>
      <c r="BC349" s="238"/>
      <c r="BD349" s="292"/>
      <c r="BE349" s="295"/>
      <c r="BF349" s="295"/>
      <c r="BG349" s="298"/>
    </row>
    <row r="350" spans="2:60" ht="28.15" hidden="1" customHeight="1" thickBot="1">
      <c r="B350" s="34"/>
      <c r="C350" s="273"/>
      <c r="D350" s="64"/>
      <c r="E350" s="63"/>
      <c r="F350" s="63"/>
      <c r="G350" s="62"/>
      <c r="H350" s="258"/>
      <c r="I350" s="274"/>
      <c r="J350" s="274"/>
      <c r="K350" s="274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50"/>
      <c r="AK350" s="250"/>
      <c r="AL350" s="55"/>
      <c r="AM350" s="211"/>
      <c r="AN350" s="211"/>
      <c r="AO350" s="249"/>
      <c r="AP350" s="242"/>
      <c r="AQ350" s="239"/>
      <c r="AR350" s="236"/>
      <c r="AS350" s="242"/>
      <c r="AT350" s="239"/>
      <c r="AU350" s="236"/>
      <c r="AV350" s="242"/>
      <c r="AW350" s="239"/>
      <c r="AX350" s="236"/>
      <c r="AY350" s="242"/>
      <c r="AZ350" s="239"/>
      <c r="BA350" s="236"/>
      <c r="BB350" s="242"/>
      <c r="BC350" s="239"/>
      <c r="BD350" s="293"/>
      <c r="BE350" s="296"/>
      <c r="BF350" s="296"/>
      <c r="BG350" s="299"/>
    </row>
    <row r="351" spans="2:60" ht="28.15" hidden="1" customHeight="1">
      <c r="B351" s="34"/>
      <c r="C351" s="265">
        <v>2</v>
      </c>
      <c r="D351" s="54"/>
      <c r="E351" s="53"/>
      <c r="F351" s="53"/>
      <c r="G351" s="52"/>
      <c r="H351" s="259"/>
      <c r="I351" s="269"/>
      <c r="J351" s="269"/>
      <c r="K351" s="269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51"/>
      <c r="AK351" s="254"/>
      <c r="AL351" s="44"/>
      <c r="AM351" s="211"/>
      <c r="AN351" s="211"/>
      <c r="AO351" s="247">
        <f>SUMPRODUCT(LEN($M351:$AE354)-LEN(SUBSTITUTE($M351:$AE354,"A", "")))</f>
        <v>0</v>
      </c>
      <c r="AP351" s="240">
        <f>SUMPRODUCT(LEN($AH351:$AH354)-LEN(SUBSTITUTE($AH351:$AH354,"A", "")))</f>
        <v>0</v>
      </c>
      <c r="AQ351" s="237">
        <f>SUMPRODUCT(LEN($AG351:$AG354)-LEN(SUBSTITUTE($AG351:$AG354,"A", "")))</f>
        <v>0</v>
      </c>
      <c r="AR351" s="234">
        <f>SUMPRODUCT(LEN($M351:$AE354)-LEN(SUBSTITUTE($M351:$AE354,"S", "")))</f>
        <v>0</v>
      </c>
      <c r="AS351" s="240">
        <f>SUMPRODUCT(LEN($AH351:$AH354)-LEN(SUBSTITUTE($AH351:$AH354,"S", "")))</f>
        <v>0</v>
      </c>
      <c r="AT351" s="237">
        <f>SUMPRODUCT(LEN($AG351:$AG354)-LEN(SUBSTITUTE($AG351:$AG354,"S", "")))</f>
        <v>0</v>
      </c>
      <c r="AU351" s="234">
        <f>SUMPRODUCT(LEN($M351:$AE354)-LEN(SUBSTITUTE($M351:$AE354,"F", "")))</f>
        <v>0</v>
      </c>
      <c r="AV351" s="240">
        <f>SUMPRODUCT(LEN($AH351:$AH354)-LEN(SUBSTITUTE($AH351:$AH354,"F", "")))</f>
        <v>0</v>
      </c>
      <c r="AW351" s="237">
        <f>SUMPRODUCT(LEN($AG351:$AG354)-LEN(SUBSTITUTE($AG351:$AG354,"F", "")))</f>
        <v>0</v>
      </c>
      <c r="AX351" s="234">
        <f>SUMPRODUCT(LEN($M351:$AE354)-LEN(SUBSTITUTE($M351:$AE354,"G", "")))</f>
        <v>0</v>
      </c>
      <c r="AY351" s="240">
        <f>SUMPRODUCT(LEN($AH351:$AH354)-LEN(SUBSTITUTE($AH351:$AH354,"G", "")))</f>
        <v>0</v>
      </c>
      <c r="AZ351" s="237">
        <f>SUMPRODUCT(LEN($AG351:$AG354)-LEN(SUBSTITUTE($AG351:$AG354,"G", "")))</f>
        <v>0</v>
      </c>
      <c r="BA351" s="234">
        <f>SUMPRODUCT(LEN($M351:$AE354)-LEN(SUBSTITUTE($M351:$AE354,"M", "")))</f>
        <v>0</v>
      </c>
      <c r="BB351" s="240">
        <f>SUMPRODUCT(LEN($AH351:$AH354)-LEN(SUBSTITUTE($AH351:$AH354,"M", "")))</f>
        <v>0</v>
      </c>
      <c r="BC351" s="237">
        <f>SUMPRODUCT(LEN($AG351:$AG354)-LEN(SUBSTITUTE($AG351:$AG354,"M", "")))</f>
        <v>0</v>
      </c>
      <c r="BD351" s="291">
        <f>SUMPRODUCT(LEN($AI351:$AI354)-LEN(SUBSTITUTE($AI351:$AI354,"S", "")))</f>
        <v>0</v>
      </c>
      <c r="BE351" s="294">
        <f>SUMPRODUCT(LEN($AI351:$AI354)-LEN(SUBSTITUTE($AI351:$AI354,"F", "")))</f>
        <v>0</v>
      </c>
      <c r="BF351" s="294">
        <f>SUMPRODUCT(LEN($AI351:$AI354)-LEN(SUBSTITUTE($AI351:$AI354,"G", "")))</f>
        <v>0</v>
      </c>
      <c r="BG351" s="297">
        <f>SUMPRODUCT(LEN($AI351:$AI354)-LEN(SUBSTITUTE($AI351:$AI354,"M", "")))</f>
        <v>0</v>
      </c>
    </row>
    <row r="352" spans="2:60" ht="28.15" hidden="1" customHeight="1" thickBot="1">
      <c r="B352" s="34"/>
      <c r="C352" s="266"/>
      <c r="D352" s="43"/>
      <c r="E352" s="42"/>
      <c r="F352" s="42"/>
      <c r="G352" s="41"/>
      <c r="H352" s="260"/>
      <c r="I352" s="270"/>
      <c r="J352" s="270"/>
      <c r="K352" s="270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52"/>
      <c r="AK352" s="255"/>
      <c r="AL352" s="23"/>
      <c r="AM352" s="211"/>
      <c r="AN352" s="211"/>
      <c r="AO352" s="248"/>
      <c r="AP352" s="241"/>
      <c r="AQ352" s="238"/>
      <c r="AR352" s="235"/>
      <c r="AS352" s="241"/>
      <c r="AT352" s="238"/>
      <c r="AU352" s="235"/>
      <c r="AV352" s="241"/>
      <c r="AW352" s="238"/>
      <c r="AX352" s="235"/>
      <c r="AY352" s="241"/>
      <c r="AZ352" s="238"/>
      <c r="BA352" s="235"/>
      <c r="BB352" s="241"/>
      <c r="BC352" s="238"/>
      <c r="BD352" s="292"/>
      <c r="BE352" s="295"/>
      <c r="BF352" s="295"/>
      <c r="BG352" s="298"/>
    </row>
    <row r="353" spans="2:60" ht="28.15" hidden="1" customHeight="1">
      <c r="B353" s="34"/>
      <c r="C353" s="267"/>
      <c r="D353" s="33"/>
      <c r="E353" s="32"/>
      <c r="F353" s="32"/>
      <c r="G353" s="31"/>
      <c r="H353" s="257"/>
      <c r="I353" s="271"/>
      <c r="J353" s="271"/>
      <c r="K353" s="271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52"/>
      <c r="AK353" s="255"/>
      <c r="AL353" s="23"/>
      <c r="AM353" s="211"/>
      <c r="AN353" s="211"/>
      <c r="AO353" s="248"/>
      <c r="AP353" s="241"/>
      <c r="AQ353" s="238"/>
      <c r="AR353" s="235"/>
      <c r="AS353" s="241"/>
      <c r="AT353" s="238"/>
      <c r="AU353" s="235"/>
      <c r="AV353" s="241"/>
      <c r="AW353" s="238"/>
      <c r="AX353" s="235"/>
      <c r="AY353" s="241"/>
      <c r="AZ353" s="238"/>
      <c r="BA353" s="235"/>
      <c r="BB353" s="241"/>
      <c r="BC353" s="238"/>
      <c r="BD353" s="292"/>
      <c r="BE353" s="295"/>
      <c r="BF353" s="295"/>
      <c r="BG353" s="298"/>
    </row>
    <row r="354" spans="2:60" ht="28.15" hidden="1" customHeight="1" thickBot="1">
      <c r="B354" s="34"/>
      <c r="C354" s="273"/>
      <c r="D354" s="64"/>
      <c r="E354" s="63"/>
      <c r="F354" s="63"/>
      <c r="G354" s="62"/>
      <c r="H354" s="258"/>
      <c r="I354" s="274"/>
      <c r="J354" s="274"/>
      <c r="K354" s="274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53"/>
      <c r="AK354" s="256"/>
      <c r="AL354" s="55"/>
      <c r="AM354" s="211"/>
      <c r="AN354" s="211"/>
      <c r="AO354" s="249"/>
      <c r="AP354" s="242"/>
      <c r="AQ354" s="239"/>
      <c r="AR354" s="236"/>
      <c r="AS354" s="242"/>
      <c r="AT354" s="239"/>
      <c r="AU354" s="236"/>
      <c r="AV354" s="242"/>
      <c r="AW354" s="239"/>
      <c r="AX354" s="236"/>
      <c r="AY354" s="242"/>
      <c r="AZ354" s="239"/>
      <c r="BA354" s="236"/>
      <c r="BB354" s="242"/>
      <c r="BC354" s="239"/>
      <c r="BD354" s="293"/>
      <c r="BE354" s="296"/>
      <c r="BF354" s="296"/>
      <c r="BG354" s="299"/>
    </row>
    <row r="355" spans="2:60" ht="28.15" hidden="1" customHeight="1">
      <c r="B355" s="34"/>
      <c r="C355" s="265">
        <v>3</v>
      </c>
      <c r="D355" s="54"/>
      <c r="E355" s="53"/>
      <c r="F355" s="53"/>
      <c r="G355" s="52"/>
      <c r="H355" s="259"/>
      <c r="I355" s="269"/>
      <c r="J355" s="269"/>
      <c r="K355" s="269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44"/>
      <c r="AK355" s="244"/>
      <c r="AL355" s="44"/>
      <c r="AM355" s="211"/>
      <c r="AN355" s="211"/>
      <c r="AO355" s="247">
        <f>SUMPRODUCT(LEN($M355:$AE358)-LEN(SUBSTITUTE($M355:$AE358,"A", "")))</f>
        <v>0</v>
      </c>
      <c r="AP355" s="240">
        <f>SUMPRODUCT(LEN($AH355:$AH358)-LEN(SUBSTITUTE($AH355:$AH358,"A", "")))</f>
        <v>0</v>
      </c>
      <c r="AQ355" s="237">
        <f>SUMPRODUCT(LEN($AG355:$AG358)-LEN(SUBSTITUTE($AG355:$AG358,"A", "")))</f>
        <v>0</v>
      </c>
      <c r="AR355" s="234">
        <f>SUMPRODUCT(LEN($M355:$AE358)-LEN(SUBSTITUTE($M355:$AE358,"S", "")))</f>
        <v>0</v>
      </c>
      <c r="AS355" s="240">
        <f>SUMPRODUCT(LEN($AH355:$AH358)-LEN(SUBSTITUTE($AH355:$AH358,"S", "")))</f>
        <v>0</v>
      </c>
      <c r="AT355" s="237">
        <f>SUMPRODUCT(LEN($AG355:$AG358)-LEN(SUBSTITUTE($AG355:$AG358,"S", "")))</f>
        <v>0</v>
      </c>
      <c r="AU355" s="234">
        <f>SUMPRODUCT(LEN($M355:$AE358)-LEN(SUBSTITUTE($M355:$AE358,"F", "")))</f>
        <v>0</v>
      </c>
      <c r="AV355" s="240">
        <f>SUMPRODUCT(LEN($AH355:$AH358)-LEN(SUBSTITUTE($AH355:$AH358,"F", "")))</f>
        <v>0</v>
      </c>
      <c r="AW355" s="237">
        <f>SUMPRODUCT(LEN($AG355:$AG358)-LEN(SUBSTITUTE($AG355:$AG358,"F", "")))</f>
        <v>0</v>
      </c>
      <c r="AX355" s="234">
        <f>SUMPRODUCT(LEN($M355:$AE358)-LEN(SUBSTITUTE($M355:$AE358,"G", "")))</f>
        <v>0</v>
      </c>
      <c r="AY355" s="240">
        <f>SUMPRODUCT(LEN($AH355:$AH358)-LEN(SUBSTITUTE($AH355:$AH358,"G", "")))</f>
        <v>0</v>
      </c>
      <c r="AZ355" s="237">
        <f>SUMPRODUCT(LEN($AG355:$AG358)-LEN(SUBSTITUTE($AG355:$AG358,"G", "")))</f>
        <v>0</v>
      </c>
      <c r="BA355" s="234">
        <f>SUMPRODUCT(LEN($M355:$AE358)-LEN(SUBSTITUTE($M355:$AE358,"M", "")))</f>
        <v>0</v>
      </c>
      <c r="BB355" s="240">
        <f>SUMPRODUCT(LEN($AH355:$AH358)-LEN(SUBSTITUTE($AH355:$AH358,"M", "")))</f>
        <v>0</v>
      </c>
      <c r="BC355" s="237">
        <f>SUMPRODUCT(LEN($AG355:$AG358)-LEN(SUBSTITUTE($AG355:$AG358,"M", "")))</f>
        <v>0</v>
      </c>
      <c r="BD355" s="291">
        <f>SUMPRODUCT(LEN($AI355:$AI358)-LEN(SUBSTITUTE($AI355:$AI358,"S", "")))</f>
        <v>0</v>
      </c>
      <c r="BE355" s="294">
        <f>SUMPRODUCT(LEN($AI355:$AI358)-LEN(SUBSTITUTE($AI355:$AI358,"F", "")))</f>
        <v>0</v>
      </c>
      <c r="BF355" s="294">
        <f>SUMPRODUCT(LEN($AI355:$AI358)-LEN(SUBSTITUTE($AI355:$AI358,"G", "")))</f>
        <v>0</v>
      </c>
      <c r="BG355" s="297">
        <f>SUMPRODUCT(LEN($AI355:$AI358)-LEN(SUBSTITUTE($AI355:$AI358,"M", "")))</f>
        <v>0</v>
      </c>
    </row>
    <row r="356" spans="2:60" ht="28.15" hidden="1" customHeight="1" thickBot="1">
      <c r="B356" s="34"/>
      <c r="C356" s="266"/>
      <c r="D356" s="43"/>
      <c r="E356" s="42"/>
      <c r="F356" s="42"/>
      <c r="G356" s="41"/>
      <c r="H356" s="260"/>
      <c r="I356" s="270"/>
      <c r="J356" s="270"/>
      <c r="K356" s="270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45"/>
      <c r="AK356" s="245"/>
      <c r="AL356" s="23"/>
      <c r="AM356" s="211"/>
      <c r="AN356" s="211"/>
      <c r="AO356" s="248"/>
      <c r="AP356" s="241"/>
      <c r="AQ356" s="238"/>
      <c r="AR356" s="235"/>
      <c r="AS356" s="241"/>
      <c r="AT356" s="238"/>
      <c r="AU356" s="235"/>
      <c r="AV356" s="241"/>
      <c r="AW356" s="238"/>
      <c r="AX356" s="235"/>
      <c r="AY356" s="241"/>
      <c r="AZ356" s="238"/>
      <c r="BA356" s="235"/>
      <c r="BB356" s="241"/>
      <c r="BC356" s="238"/>
      <c r="BD356" s="292"/>
      <c r="BE356" s="295"/>
      <c r="BF356" s="295"/>
      <c r="BG356" s="298"/>
    </row>
    <row r="357" spans="2:60" ht="28.15" hidden="1" customHeight="1">
      <c r="B357" s="34"/>
      <c r="C357" s="267"/>
      <c r="D357" s="33"/>
      <c r="E357" s="32"/>
      <c r="F357" s="32"/>
      <c r="G357" s="31"/>
      <c r="H357" s="257"/>
      <c r="I357" s="271"/>
      <c r="J357" s="271"/>
      <c r="K357" s="271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45"/>
      <c r="AK357" s="245"/>
      <c r="AL357" s="23"/>
      <c r="AM357" s="211"/>
      <c r="AN357" s="211"/>
      <c r="AO357" s="248"/>
      <c r="AP357" s="241"/>
      <c r="AQ357" s="238"/>
      <c r="AR357" s="235"/>
      <c r="AS357" s="241"/>
      <c r="AT357" s="238"/>
      <c r="AU357" s="235"/>
      <c r="AV357" s="241"/>
      <c r="AW357" s="238"/>
      <c r="AX357" s="235"/>
      <c r="AY357" s="241"/>
      <c r="AZ357" s="238"/>
      <c r="BA357" s="235"/>
      <c r="BB357" s="241"/>
      <c r="BC357" s="238"/>
      <c r="BD357" s="292"/>
      <c r="BE357" s="295"/>
      <c r="BF357" s="295"/>
      <c r="BG357" s="298"/>
    </row>
    <row r="358" spans="2:60" ht="28.15" hidden="1" customHeight="1" thickBot="1">
      <c r="B358" s="22"/>
      <c r="C358" s="268"/>
      <c r="D358" s="21"/>
      <c r="E358" s="20"/>
      <c r="F358" s="20"/>
      <c r="G358" s="19"/>
      <c r="H358" s="258"/>
      <c r="I358" s="272"/>
      <c r="J358" s="272"/>
      <c r="K358" s="27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46"/>
      <c r="AK358" s="246"/>
      <c r="AL358" s="11"/>
      <c r="AM358" s="211"/>
      <c r="AN358" s="211"/>
      <c r="AO358" s="249"/>
      <c r="AP358" s="242"/>
      <c r="AQ358" s="239"/>
      <c r="AR358" s="236"/>
      <c r="AS358" s="242"/>
      <c r="AT358" s="239"/>
      <c r="AU358" s="236"/>
      <c r="AV358" s="242"/>
      <c r="AW358" s="239"/>
      <c r="AX358" s="236"/>
      <c r="AY358" s="242"/>
      <c r="AZ358" s="239"/>
      <c r="BA358" s="236"/>
      <c r="BB358" s="242"/>
      <c r="BC358" s="239"/>
      <c r="BD358" s="293"/>
      <c r="BE358" s="296"/>
      <c r="BF358" s="296"/>
      <c r="BG358" s="299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29" t="s">
        <v>287</v>
      </c>
      <c r="M359" s="278"/>
      <c r="N359" s="229" t="s">
        <v>286</v>
      </c>
      <c r="O359" s="278"/>
      <c r="P359" s="229" t="s">
        <v>286</v>
      </c>
      <c r="Q359" s="230"/>
      <c r="R359" s="229" t="s">
        <v>286</v>
      </c>
      <c r="S359" s="230"/>
      <c r="T359" s="229" t="s">
        <v>286</v>
      </c>
      <c r="U359" s="230"/>
      <c r="V359" s="229" t="s">
        <v>286</v>
      </c>
      <c r="W359" s="230"/>
      <c r="X359" s="229" t="s">
        <v>286</v>
      </c>
      <c r="Y359" s="230"/>
      <c r="Z359" s="229" t="s">
        <v>286</v>
      </c>
      <c r="AA359" s="230"/>
      <c r="AB359" s="229" t="s">
        <v>286</v>
      </c>
      <c r="AC359" s="230"/>
      <c r="AD359" s="229" t="s">
        <v>286</v>
      </c>
      <c r="AE359" s="230"/>
      <c r="AF359" s="243" t="s">
        <v>285</v>
      </c>
      <c r="AG359" s="230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75"/>
      <c r="F360" s="276"/>
      <c r="G360" s="277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65">
        <v>1</v>
      </c>
      <c r="D361" s="54"/>
      <c r="E361" s="53"/>
      <c r="F361" s="53"/>
      <c r="G361" s="52"/>
      <c r="H361" s="259"/>
      <c r="I361" s="269"/>
      <c r="J361" s="269"/>
      <c r="K361" s="269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44"/>
      <c r="AK361" s="244"/>
      <c r="AL361" s="44"/>
      <c r="AM361" s="211"/>
      <c r="AN361" s="211"/>
      <c r="AO361" s="247">
        <f>SUMPRODUCT(LEN($M361:$AE364)-LEN(SUBSTITUTE($M361:$AE364,"A", "")))</f>
        <v>0</v>
      </c>
      <c r="AP361" s="240">
        <f>SUMPRODUCT(LEN($AH361:$AH364)-LEN(SUBSTITUTE($AH361:$AH364,"A", "")))</f>
        <v>0</v>
      </c>
      <c r="AQ361" s="237">
        <f>SUMPRODUCT(LEN($AG361:$AG364)-LEN(SUBSTITUTE($AG361:$AG364,"A", "")))</f>
        <v>0</v>
      </c>
      <c r="AR361" s="234">
        <f>SUMPRODUCT(LEN($M361:$AE364)-LEN(SUBSTITUTE($M361:$AE364,"S", "")))</f>
        <v>0</v>
      </c>
      <c r="AS361" s="240">
        <f>SUMPRODUCT(LEN($AH361:$AH364)-LEN(SUBSTITUTE($AH361:$AH364,"S", "")))</f>
        <v>0</v>
      </c>
      <c r="AT361" s="237">
        <f>SUMPRODUCT(LEN($AG361:$AG364)-LEN(SUBSTITUTE($AG361:$AG364,"S", "")))</f>
        <v>0</v>
      </c>
      <c r="AU361" s="234">
        <f>SUMPRODUCT(LEN($M361:$AE364)-LEN(SUBSTITUTE($M361:$AE364,"F", "")))</f>
        <v>0</v>
      </c>
      <c r="AV361" s="240">
        <f>SUMPRODUCT(LEN($AH361:$AH364)-LEN(SUBSTITUTE($AH361:$AH364,"F", "")))</f>
        <v>0</v>
      </c>
      <c r="AW361" s="237">
        <f>SUMPRODUCT(LEN($AG361:$AG364)-LEN(SUBSTITUTE($AG361:$AG364,"F", "")))</f>
        <v>0</v>
      </c>
      <c r="AX361" s="234">
        <f>SUMPRODUCT(LEN($M361:$AE364)-LEN(SUBSTITUTE($M361:$AE364,"G", "")))</f>
        <v>0</v>
      </c>
      <c r="AY361" s="240">
        <f>SUMPRODUCT(LEN($AH361:$AH364)-LEN(SUBSTITUTE($AH361:$AH364,"G", "")))</f>
        <v>0</v>
      </c>
      <c r="AZ361" s="237">
        <f>SUMPRODUCT(LEN($AG361:$AG364)-LEN(SUBSTITUTE($AG361:$AG364,"G", "")))</f>
        <v>0</v>
      </c>
      <c r="BA361" s="234">
        <f>SUMPRODUCT(LEN($M361:$AE364)-LEN(SUBSTITUTE($M361:$AE364,"M", "")))</f>
        <v>0</v>
      </c>
      <c r="BB361" s="240">
        <f>SUMPRODUCT(LEN($AH361:$AH364)-LEN(SUBSTITUTE($AH361:$AH364,"M", "")))</f>
        <v>0</v>
      </c>
      <c r="BC361" s="237">
        <f>SUMPRODUCT(LEN($AG361:$AG364)-LEN(SUBSTITUTE($AG361:$AG364,"M", "")))</f>
        <v>0</v>
      </c>
      <c r="BD361" s="291">
        <f>SUMPRODUCT(LEN($AI361:$AI364)-LEN(SUBSTITUTE($AI361:$AI364,"S", "")))</f>
        <v>0</v>
      </c>
      <c r="BE361" s="294">
        <f>SUMPRODUCT(LEN($AI361:$AI364)-LEN(SUBSTITUTE($AI361:$AI364,"F", "")))</f>
        <v>0</v>
      </c>
      <c r="BF361" s="294">
        <f>SUMPRODUCT(LEN($AI361:$AI364)-LEN(SUBSTITUTE($AI361:$AI364,"G", "")))</f>
        <v>0</v>
      </c>
      <c r="BG361" s="297">
        <f>SUMPRODUCT(LEN($AI361:$AI364)-LEN(SUBSTITUTE($AI361:$AI364,"M", "")))</f>
        <v>0</v>
      </c>
    </row>
    <row r="362" spans="2:60" ht="28.15" hidden="1" customHeight="1" thickBot="1">
      <c r="B362" s="34"/>
      <c r="C362" s="266"/>
      <c r="D362" s="43"/>
      <c r="E362" s="42"/>
      <c r="F362" s="42"/>
      <c r="G362" s="41"/>
      <c r="H362" s="260"/>
      <c r="I362" s="270"/>
      <c r="J362" s="270"/>
      <c r="K362" s="270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45"/>
      <c r="AK362" s="245"/>
      <c r="AL362" s="23"/>
      <c r="AM362" s="211"/>
      <c r="AN362" s="211"/>
      <c r="AO362" s="248"/>
      <c r="AP362" s="241"/>
      <c r="AQ362" s="238"/>
      <c r="AR362" s="235"/>
      <c r="AS362" s="241"/>
      <c r="AT362" s="238"/>
      <c r="AU362" s="235"/>
      <c r="AV362" s="241"/>
      <c r="AW362" s="238"/>
      <c r="AX362" s="235"/>
      <c r="AY362" s="241"/>
      <c r="AZ362" s="238"/>
      <c r="BA362" s="235"/>
      <c r="BB362" s="241"/>
      <c r="BC362" s="238"/>
      <c r="BD362" s="292"/>
      <c r="BE362" s="295"/>
      <c r="BF362" s="295"/>
      <c r="BG362" s="298"/>
    </row>
    <row r="363" spans="2:60" ht="28.15" hidden="1" customHeight="1">
      <c r="B363" s="34"/>
      <c r="C363" s="267"/>
      <c r="D363" s="33"/>
      <c r="E363" s="32"/>
      <c r="F363" s="32"/>
      <c r="G363" s="31"/>
      <c r="H363" s="257"/>
      <c r="I363" s="271"/>
      <c r="J363" s="271"/>
      <c r="K363" s="271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45"/>
      <c r="AK363" s="245"/>
      <c r="AL363" s="23"/>
      <c r="AM363" s="211"/>
      <c r="AN363" s="211"/>
      <c r="AO363" s="248"/>
      <c r="AP363" s="241"/>
      <c r="AQ363" s="238"/>
      <c r="AR363" s="235"/>
      <c r="AS363" s="241"/>
      <c r="AT363" s="238"/>
      <c r="AU363" s="235"/>
      <c r="AV363" s="241"/>
      <c r="AW363" s="238"/>
      <c r="AX363" s="235"/>
      <c r="AY363" s="241"/>
      <c r="AZ363" s="238"/>
      <c r="BA363" s="235"/>
      <c r="BB363" s="241"/>
      <c r="BC363" s="238"/>
      <c r="BD363" s="292"/>
      <c r="BE363" s="295"/>
      <c r="BF363" s="295"/>
      <c r="BG363" s="298"/>
    </row>
    <row r="364" spans="2:60" ht="28.15" hidden="1" customHeight="1" thickBot="1">
      <c r="B364" s="34"/>
      <c r="C364" s="273"/>
      <c r="D364" s="64"/>
      <c r="E364" s="63"/>
      <c r="F364" s="63"/>
      <c r="G364" s="62"/>
      <c r="H364" s="258"/>
      <c r="I364" s="274"/>
      <c r="J364" s="274"/>
      <c r="K364" s="274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50"/>
      <c r="AK364" s="250"/>
      <c r="AL364" s="55"/>
      <c r="AM364" s="211"/>
      <c r="AN364" s="211"/>
      <c r="AO364" s="249"/>
      <c r="AP364" s="242"/>
      <c r="AQ364" s="239"/>
      <c r="AR364" s="236"/>
      <c r="AS364" s="242"/>
      <c r="AT364" s="239"/>
      <c r="AU364" s="236"/>
      <c r="AV364" s="242"/>
      <c r="AW364" s="239"/>
      <c r="AX364" s="236"/>
      <c r="AY364" s="242"/>
      <c r="AZ364" s="239"/>
      <c r="BA364" s="236"/>
      <c r="BB364" s="242"/>
      <c r="BC364" s="239"/>
      <c r="BD364" s="293"/>
      <c r="BE364" s="296"/>
      <c r="BF364" s="296"/>
      <c r="BG364" s="299"/>
    </row>
    <row r="365" spans="2:60" ht="28.15" hidden="1" customHeight="1">
      <c r="B365" s="34"/>
      <c r="C365" s="265">
        <v>2</v>
      </c>
      <c r="D365" s="54"/>
      <c r="E365" s="53"/>
      <c r="F365" s="53"/>
      <c r="G365" s="52"/>
      <c r="H365" s="259"/>
      <c r="I365" s="269"/>
      <c r="J365" s="269"/>
      <c r="K365" s="269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51"/>
      <c r="AK365" s="254"/>
      <c r="AL365" s="44"/>
      <c r="AM365" s="211"/>
      <c r="AN365" s="211"/>
      <c r="AO365" s="247">
        <f>SUMPRODUCT(LEN($M365:$AE368)-LEN(SUBSTITUTE($M365:$AE368,"A", "")))</f>
        <v>0</v>
      </c>
      <c r="AP365" s="240">
        <f>SUMPRODUCT(LEN($AH365:$AH368)-LEN(SUBSTITUTE($AH365:$AH368,"A", "")))</f>
        <v>0</v>
      </c>
      <c r="AQ365" s="237">
        <f>SUMPRODUCT(LEN($AG365:$AG368)-LEN(SUBSTITUTE($AG365:$AG368,"A", "")))</f>
        <v>0</v>
      </c>
      <c r="AR365" s="234">
        <f>SUMPRODUCT(LEN($M365:$AE368)-LEN(SUBSTITUTE($M365:$AE368,"S", "")))</f>
        <v>0</v>
      </c>
      <c r="AS365" s="240">
        <f>SUMPRODUCT(LEN($AH365:$AH368)-LEN(SUBSTITUTE($AH365:$AH368,"S", "")))</f>
        <v>0</v>
      </c>
      <c r="AT365" s="237">
        <f>SUMPRODUCT(LEN($AG365:$AG368)-LEN(SUBSTITUTE($AG365:$AG368,"S", "")))</f>
        <v>0</v>
      </c>
      <c r="AU365" s="234">
        <f>SUMPRODUCT(LEN($M365:$AE368)-LEN(SUBSTITUTE($M365:$AE368,"F", "")))</f>
        <v>0</v>
      </c>
      <c r="AV365" s="240">
        <f>SUMPRODUCT(LEN($AH365:$AH368)-LEN(SUBSTITUTE($AH365:$AH368,"F", "")))</f>
        <v>0</v>
      </c>
      <c r="AW365" s="237">
        <f>SUMPRODUCT(LEN($AG365:$AG368)-LEN(SUBSTITUTE($AG365:$AG368,"F", "")))</f>
        <v>0</v>
      </c>
      <c r="AX365" s="234">
        <f>SUMPRODUCT(LEN($M365:$AE368)-LEN(SUBSTITUTE($M365:$AE368,"G", "")))</f>
        <v>0</v>
      </c>
      <c r="AY365" s="240">
        <f>SUMPRODUCT(LEN($AH365:$AH368)-LEN(SUBSTITUTE($AH365:$AH368,"G", "")))</f>
        <v>0</v>
      </c>
      <c r="AZ365" s="237">
        <f>SUMPRODUCT(LEN($AG365:$AG368)-LEN(SUBSTITUTE($AG365:$AG368,"G", "")))</f>
        <v>0</v>
      </c>
      <c r="BA365" s="234">
        <f>SUMPRODUCT(LEN($M365:$AE368)-LEN(SUBSTITUTE($M365:$AE368,"M", "")))</f>
        <v>0</v>
      </c>
      <c r="BB365" s="240">
        <f>SUMPRODUCT(LEN($AH365:$AH368)-LEN(SUBSTITUTE($AH365:$AH368,"M", "")))</f>
        <v>0</v>
      </c>
      <c r="BC365" s="237">
        <f>SUMPRODUCT(LEN($AG365:$AG368)-LEN(SUBSTITUTE($AG365:$AG368,"M", "")))</f>
        <v>0</v>
      </c>
      <c r="BD365" s="291">
        <f>SUMPRODUCT(LEN($AI365:$AI368)-LEN(SUBSTITUTE($AI365:$AI368,"S", "")))</f>
        <v>0</v>
      </c>
      <c r="BE365" s="294">
        <f>SUMPRODUCT(LEN($AI365:$AI368)-LEN(SUBSTITUTE($AI365:$AI368,"F", "")))</f>
        <v>0</v>
      </c>
      <c r="BF365" s="294">
        <f>SUMPRODUCT(LEN($AI365:$AI368)-LEN(SUBSTITUTE($AI365:$AI368,"G", "")))</f>
        <v>0</v>
      </c>
      <c r="BG365" s="297">
        <f>SUMPRODUCT(LEN($AI365:$AI368)-LEN(SUBSTITUTE($AI365:$AI368,"M", "")))</f>
        <v>0</v>
      </c>
    </row>
    <row r="366" spans="2:60" ht="28.15" hidden="1" customHeight="1" thickBot="1">
      <c r="B366" s="34"/>
      <c r="C366" s="266"/>
      <c r="D366" s="43"/>
      <c r="E366" s="42"/>
      <c r="F366" s="42"/>
      <c r="G366" s="41"/>
      <c r="H366" s="260"/>
      <c r="I366" s="270"/>
      <c r="J366" s="270"/>
      <c r="K366" s="270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52"/>
      <c r="AK366" s="255"/>
      <c r="AL366" s="23"/>
      <c r="AM366" s="211"/>
      <c r="AN366" s="211"/>
      <c r="AO366" s="248"/>
      <c r="AP366" s="241"/>
      <c r="AQ366" s="238"/>
      <c r="AR366" s="235"/>
      <c r="AS366" s="241"/>
      <c r="AT366" s="238"/>
      <c r="AU366" s="235"/>
      <c r="AV366" s="241"/>
      <c r="AW366" s="238"/>
      <c r="AX366" s="235"/>
      <c r="AY366" s="241"/>
      <c r="AZ366" s="238"/>
      <c r="BA366" s="235"/>
      <c r="BB366" s="241"/>
      <c r="BC366" s="238"/>
      <c r="BD366" s="292"/>
      <c r="BE366" s="295"/>
      <c r="BF366" s="295"/>
      <c r="BG366" s="298"/>
    </row>
    <row r="367" spans="2:60" ht="28.15" hidden="1" customHeight="1">
      <c r="B367" s="34"/>
      <c r="C367" s="267"/>
      <c r="D367" s="33"/>
      <c r="E367" s="32"/>
      <c r="F367" s="32"/>
      <c r="G367" s="31"/>
      <c r="H367" s="257"/>
      <c r="I367" s="271"/>
      <c r="J367" s="271"/>
      <c r="K367" s="271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52"/>
      <c r="AK367" s="255"/>
      <c r="AL367" s="23"/>
      <c r="AM367" s="211"/>
      <c r="AN367" s="211"/>
      <c r="AO367" s="248"/>
      <c r="AP367" s="241"/>
      <c r="AQ367" s="238"/>
      <c r="AR367" s="235"/>
      <c r="AS367" s="241"/>
      <c r="AT367" s="238"/>
      <c r="AU367" s="235"/>
      <c r="AV367" s="241"/>
      <c r="AW367" s="238"/>
      <c r="AX367" s="235"/>
      <c r="AY367" s="241"/>
      <c r="AZ367" s="238"/>
      <c r="BA367" s="235"/>
      <c r="BB367" s="241"/>
      <c r="BC367" s="238"/>
      <c r="BD367" s="292"/>
      <c r="BE367" s="295"/>
      <c r="BF367" s="295"/>
      <c r="BG367" s="298"/>
    </row>
    <row r="368" spans="2:60" ht="28.15" hidden="1" customHeight="1" thickBot="1">
      <c r="B368" s="34"/>
      <c r="C368" s="273"/>
      <c r="D368" s="64"/>
      <c r="E368" s="63"/>
      <c r="F368" s="63"/>
      <c r="G368" s="62"/>
      <c r="H368" s="258"/>
      <c r="I368" s="274"/>
      <c r="J368" s="274"/>
      <c r="K368" s="274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53"/>
      <c r="AK368" s="256"/>
      <c r="AL368" s="55"/>
      <c r="AM368" s="211"/>
      <c r="AN368" s="211"/>
      <c r="AO368" s="249"/>
      <c r="AP368" s="242"/>
      <c r="AQ368" s="239"/>
      <c r="AR368" s="236"/>
      <c r="AS368" s="242"/>
      <c r="AT368" s="239"/>
      <c r="AU368" s="236"/>
      <c r="AV368" s="242"/>
      <c r="AW368" s="239"/>
      <c r="AX368" s="236"/>
      <c r="AY368" s="242"/>
      <c r="AZ368" s="239"/>
      <c r="BA368" s="236"/>
      <c r="BB368" s="242"/>
      <c r="BC368" s="239"/>
      <c r="BD368" s="293"/>
      <c r="BE368" s="296"/>
      <c r="BF368" s="296"/>
      <c r="BG368" s="299"/>
    </row>
    <row r="369" spans="2:60" ht="28.15" hidden="1" customHeight="1">
      <c r="B369" s="34"/>
      <c r="C369" s="265">
        <v>3</v>
      </c>
      <c r="D369" s="54"/>
      <c r="E369" s="53"/>
      <c r="F369" s="53"/>
      <c r="G369" s="52"/>
      <c r="H369" s="259"/>
      <c r="I369" s="269"/>
      <c r="J369" s="269"/>
      <c r="K369" s="269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44"/>
      <c r="AK369" s="244"/>
      <c r="AL369" s="44"/>
      <c r="AM369" s="211"/>
      <c r="AN369" s="211"/>
      <c r="AO369" s="247">
        <f>SUMPRODUCT(LEN($M369:$AE372)-LEN(SUBSTITUTE($M369:$AE372,"A", "")))</f>
        <v>0</v>
      </c>
      <c r="AP369" s="240">
        <f>SUMPRODUCT(LEN($AH369:$AH372)-LEN(SUBSTITUTE($AH369:$AH372,"A", "")))</f>
        <v>0</v>
      </c>
      <c r="AQ369" s="237">
        <f>SUMPRODUCT(LEN($AG369:$AG372)-LEN(SUBSTITUTE($AG369:$AG372,"A", "")))</f>
        <v>0</v>
      </c>
      <c r="AR369" s="234">
        <f>SUMPRODUCT(LEN($M369:$AE372)-LEN(SUBSTITUTE($M369:$AE372,"S", "")))</f>
        <v>0</v>
      </c>
      <c r="AS369" s="240">
        <f>SUMPRODUCT(LEN($AH369:$AH372)-LEN(SUBSTITUTE($AH369:$AH372,"S", "")))</f>
        <v>0</v>
      </c>
      <c r="AT369" s="237">
        <f>SUMPRODUCT(LEN($AG369:$AG372)-LEN(SUBSTITUTE($AG369:$AG372,"S", "")))</f>
        <v>0</v>
      </c>
      <c r="AU369" s="234">
        <f>SUMPRODUCT(LEN($M369:$AE372)-LEN(SUBSTITUTE($M369:$AE372,"F", "")))</f>
        <v>0</v>
      </c>
      <c r="AV369" s="240">
        <f>SUMPRODUCT(LEN($AH369:$AH372)-LEN(SUBSTITUTE($AH369:$AH372,"F", "")))</f>
        <v>0</v>
      </c>
      <c r="AW369" s="237">
        <f>SUMPRODUCT(LEN($AG369:$AG372)-LEN(SUBSTITUTE($AG369:$AG372,"F", "")))</f>
        <v>0</v>
      </c>
      <c r="AX369" s="234">
        <f>SUMPRODUCT(LEN($M369:$AE372)-LEN(SUBSTITUTE($M369:$AE372,"G", "")))</f>
        <v>0</v>
      </c>
      <c r="AY369" s="240">
        <f>SUMPRODUCT(LEN($AH369:$AH372)-LEN(SUBSTITUTE($AH369:$AH372,"G", "")))</f>
        <v>0</v>
      </c>
      <c r="AZ369" s="237">
        <f>SUMPRODUCT(LEN($AG369:$AG372)-LEN(SUBSTITUTE($AG369:$AG372,"G", "")))</f>
        <v>0</v>
      </c>
      <c r="BA369" s="234">
        <f>SUMPRODUCT(LEN($M369:$AE372)-LEN(SUBSTITUTE($M369:$AE372,"M", "")))</f>
        <v>0</v>
      </c>
      <c r="BB369" s="240">
        <f>SUMPRODUCT(LEN($AH369:$AH372)-LEN(SUBSTITUTE($AH369:$AH372,"M", "")))</f>
        <v>0</v>
      </c>
      <c r="BC369" s="237">
        <f>SUMPRODUCT(LEN($AG369:$AG372)-LEN(SUBSTITUTE($AG369:$AG372,"M", "")))</f>
        <v>0</v>
      </c>
      <c r="BD369" s="291">
        <f>SUMPRODUCT(LEN($AI369:$AI372)-LEN(SUBSTITUTE($AI369:$AI372,"S", "")))</f>
        <v>0</v>
      </c>
      <c r="BE369" s="294">
        <f>SUMPRODUCT(LEN($AI369:$AI372)-LEN(SUBSTITUTE($AI369:$AI372,"F", "")))</f>
        <v>0</v>
      </c>
      <c r="BF369" s="294">
        <f>SUMPRODUCT(LEN($AI369:$AI372)-LEN(SUBSTITUTE($AI369:$AI372,"G", "")))</f>
        <v>0</v>
      </c>
      <c r="BG369" s="297">
        <f>SUMPRODUCT(LEN($AI369:$AI372)-LEN(SUBSTITUTE($AI369:$AI372,"M", "")))</f>
        <v>0</v>
      </c>
    </row>
    <row r="370" spans="2:60" ht="28.15" hidden="1" customHeight="1" thickBot="1">
      <c r="B370" s="34"/>
      <c r="C370" s="266"/>
      <c r="D370" s="43"/>
      <c r="E370" s="42"/>
      <c r="F370" s="42"/>
      <c r="G370" s="41"/>
      <c r="H370" s="260"/>
      <c r="I370" s="270"/>
      <c r="J370" s="270"/>
      <c r="K370" s="270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45"/>
      <c r="AK370" s="245"/>
      <c r="AL370" s="23"/>
      <c r="AM370" s="211"/>
      <c r="AN370" s="211"/>
      <c r="AO370" s="248"/>
      <c r="AP370" s="241"/>
      <c r="AQ370" s="238"/>
      <c r="AR370" s="235"/>
      <c r="AS370" s="241"/>
      <c r="AT370" s="238"/>
      <c r="AU370" s="235"/>
      <c r="AV370" s="241"/>
      <c r="AW370" s="238"/>
      <c r="AX370" s="235"/>
      <c r="AY370" s="241"/>
      <c r="AZ370" s="238"/>
      <c r="BA370" s="235"/>
      <c r="BB370" s="241"/>
      <c r="BC370" s="238"/>
      <c r="BD370" s="292"/>
      <c r="BE370" s="295"/>
      <c r="BF370" s="295"/>
      <c r="BG370" s="298"/>
    </row>
    <row r="371" spans="2:60" ht="28.15" hidden="1" customHeight="1">
      <c r="B371" s="34"/>
      <c r="C371" s="267"/>
      <c r="D371" s="33"/>
      <c r="E371" s="32"/>
      <c r="F371" s="32"/>
      <c r="G371" s="31"/>
      <c r="H371" s="257"/>
      <c r="I371" s="271"/>
      <c r="J371" s="271"/>
      <c r="K371" s="271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45"/>
      <c r="AK371" s="245"/>
      <c r="AL371" s="23"/>
      <c r="AM371" s="211"/>
      <c r="AN371" s="211"/>
      <c r="AO371" s="248"/>
      <c r="AP371" s="241"/>
      <c r="AQ371" s="238"/>
      <c r="AR371" s="235"/>
      <c r="AS371" s="241"/>
      <c r="AT371" s="238"/>
      <c r="AU371" s="235"/>
      <c r="AV371" s="241"/>
      <c r="AW371" s="238"/>
      <c r="AX371" s="235"/>
      <c r="AY371" s="241"/>
      <c r="AZ371" s="238"/>
      <c r="BA371" s="235"/>
      <c r="BB371" s="241"/>
      <c r="BC371" s="238"/>
      <c r="BD371" s="292"/>
      <c r="BE371" s="295"/>
      <c r="BF371" s="295"/>
      <c r="BG371" s="298"/>
    </row>
    <row r="372" spans="2:60" ht="28.15" hidden="1" customHeight="1" thickBot="1">
      <c r="B372" s="22"/>
      <c r="C372" s="268"/>
      <c r="D372" s="21"/>
      <c r="E372" s="20"/>
      <c r="F372" s="20"/>
      <c r="G372" s="19"/>
      <c r="H372" s="258"/>
      <c r="I372" s="272"/>
      <c r="J372" s="272"/>
      <c r="K372" s="27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46"/>
      <c r="AK372" s="246"/>
      <c r="AL372" s="11"/>
      <c r="AM372" s="211"/>
      <c r="AN372" s="211"/>
      <c r="AO372" s="249"/>
      <c r="AP372" s="242"/>
      <c r="AQ372" s="239"/>
      <c r="AR372" s="236"/>
      <c r="AS372" s="242"/>
      <c r="AT372" s="239"/>
      <c r="AU372" s="236"/>
      <c r="AV372" s="242"/>
      <c r="AW372" s="239"/>
      <c r="AX372" s="236"/>
      <c r="AY372" s="242"/>
      <c r="AZ372" s="239"/>
      <c r="BA372" s="236"/>
      <c r="BB372" s="242"/>
      <c r="BC372" s="239"/>
      <c r="BD372" s="293"/>
      <c r="BE372" s="296"/>
      <c r="BF372" s="296"/>
      <c r="BG372" s="299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29" t="s">
        <v>287</v>
      </c>
      <c r="M373" s="278"/>
      <c r="N373" s="229" t="s">
        <v>286</v>
      </c>
      <c r="O373" s="278"/>
      <c r="P373" s="229" t="s">
        <v>286</v>
      </c>
      <c r="Q373" s="230"/>
      <c r="R373" s="229" t="s">
        <v>286</v>
      </c>
      <c r="S373" s="230"/>
      <c r="T373" s="229" t="s">
        <v>286</v>
      </c>
      <c r="U373" s="230"/>
      <c r="V373" s="229" t="s">
        <v>286</v>
      </c>
      <c r="W373" s="230"/>
      <c r="X373" s="229" t="s">
        <v>286</v>
      </c>
      <c r="Y373" s="230"/>
      <c r="Z373" s="229" t="s">
        <v>286</v>
      </c>
      <c r="AA373" s="230"/>
      <c r="AB373" s="229" t="s">
        <v>286</v>
      </c>
      <c r="AC373" s="230"/>
      <c r="AD373" s="229" t="s">
        <v>286</v>
      </c>
      <c r="AE373" s="230"/>
      <c r="AF373" s="243" t="s">
        <v>285</v>
      </c>
      <c r="AG373" s="230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75"/>
      <c r="F374" s="276"/>
      <c r="G374" s="277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65">
        <v>1</v>
      </c>
      <c r="D375" s="54"/>
      <c r="E375" s="53"/>
      <c r="F375" s="53"/>
      <c r="G375" s="52"/>
      <c r="H375" s="259"/>
      <c r="I375" s="269"/>
      <c r="J375" s="269"/>
      <c r="K375" s="269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44"/>
      <c r="AK375" s="244"/>
      <c r="AL375" s="44"/>
      <c r="AM375" s="211"/>
      <c r="AN375" s="211"/>
      <c r="AO375" s="247">
        <f>SUMPRODUCT(LEN($M375:$AE378)-LEN(SUBSTITUTE($M375:$AE378,"A", "")))</f>
        <v>0</v>
      </c>
      <c r="AP375" s="240">
        <f>SUMPRODUCT(LEN($AH375:$AH378)-LEN(SUBSTITUTE($AH375:$AH378,"A", "")))</f>
        <v>0</v>
      </c>
      <c r="AQ375" s="237">
        <f>SUMPRODUCT(LEN($AG375:$AG378)-LEN(SUBSTITUTE($AG375:$AG378,"A", "")))</f>
        <v>0</v>
      </c>
      <c r="AR375" s="234">
        <f>SUMPRODUCT(LEN($M375:$AE378)-LEN(SUBSTITUTE($M375:$AE378,"S", "")))</f>
        <v>0</v>
      </c>
      <c r="AS375" s="240">
        <f>SUMPRODUCT(LEN($AH375:$AH378)-LEN(SUBSTITUTE($AH375:$AH378,"S", "")))</f>
        <v>0</v>
      </c>
      <c r="AT375" s="237">
        <f>SUMPRODUCT(LEN($AG375:$AG378)-LEN(SUBSTITUTE($AG375:$AG378,"S", "")))</f>
        <v>0</v>
      </c>
      <c r="AU375" s="234">
        <f>SUMPRODUCT(LEN($M375:$AE378)-LEN(SUBSTITUTE($M375:$AE378,"F", "")))</f>
        <v>0</v>
      </c>
      <c r="AV375" s="240">
        <f>SUMPRODUCT(LEN($AH375:$AH378)-LEN(SUBSTITUTE($AH375:$AH378,"F", "")))</f>
        <v>0</v>
      </c>
      <c r="AW375" s="237">
        <f>SUMPRODUCT(LEN($AG375:$AG378)-LEN(SUBSTITUTE($AG375:$AG378,"F", "")))</f>
        <v>0</v>
      </c>
      <c r="AX375" s="234">
        <f>SUMPRODUCT(LEN($M375:$AE378)-LEN(SUBSTITUTE($M375:$AE378,"G", "")))</f>
        <v>0</v>
      </c>
      <c r="AY375" s="240">
        <f>SUMPRODUCT(LEN($AH375:$AH378)-LEN(SUBSTITUTE($AH375:$AH378,"G", "")))</f>
        <v>0</v>
      </c>
      <c r="AZ375" s="237">
        <f>SUMPRODUCT(LEN($AG375:$AG378)-LEN(SUBSTITUTE($AG375:$AG378,"G", "")))</f>
        <v>0</v>
      </c>
      <c r="BA375" s="234">
        <f>SUMPRODUCT(LEN($M375:$AE378)-LEN(SUBSTITUTE($M375:$AE378,"M", "")))</f>
        <v>0</v>
      </c>
      <c r="BB375" s="240">
        <f>SUMPRODUCT(LEN($AH375:$AH378)-LEN(SUBSTITUTE($AH375:$AH378,"M", "")))</f>
        <v>0</v>
      </c>
      <c r="BC375" s="237">
        <f>SUMPRODUCT(LEN($AG375:$AG378)-LEN(SUBSTITUTE($AG375:$AG378,"M", "")))</f>
        <v>0</v>
      </c>
      <c r="BD375" s="291">
        <f>SUMPRODUCT(LEN($AI375:$AI378)-LEN(SUBSTITUTE($AI375:$AI378,"S", "")))</f>
        <v>0</v>
      </c>
      <c r="BE375" s="294">
        <f>SUMPRODUCT(LEN($AI375:$AI378)-LEN(SUBSTITUTE($AI375:$AI378,"F", "")))</f>
        <v>0</v>
      </c>
      <c r="BF375" s="294">
        <f>SUMPRODUCT(LEN($AI375:$AI378)-LEN(SUBSTITUTE($AI375:$AI378,"G", "")))</f>
        <v>0</v>
      </c>
      <c r="BG375" s="297">
        <f>SUMPRODUCT(LEN($AI375:$AI378)-LEN(SUBSTITUTE($AI375:$AI378,"M", "")))</f>
        <v>0</v>
      </c>
    </row>
    <row r="376" spans="2:60" ht="28.15" hidden="1" customHeight="1" thickBot="1">
      <c r="B376" s="34"/>
      <c r="C376" s="266"/>
      <c r="D376" s="43"/>
      <c r="E376" s="42"/>
      <c r="F376" s="42"/>
      <c r="G376" s="41"/>
      <c r="H376" s="260"/>
      <c r="I376" s="270"/>
      <c r="J376" s="270"/>
      <c r="K376" s="270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45"/>
      <c r="AK376" s="245"/>
      <c r="AL376" s="23"/>
      <c r="AM376" s="211"/>
      <c r="AN376" s="211"/>
      <c r="AO376" s="248"/>
      <c r="AP376" s="241"/>
      <c r="AQ376" s="238"/>
      <c r="AR376" s="235"/>
      <c r="AS376" s="241"/>
      <c r="AT376" s="238"/>
      <c r="AU376" s="235"/>
      <c r="AV376" s="241"/>
      <c r="AW376" s="238"/>
      <c r="AX376" s="235"/>
      <c r="AY376" s="241"/>
      <c r="AZ376" s="238"/>
      <c r="BA376" s="235"/>
      <c r="BB376" s="241"/>
      <c r="BC376" s="238"/>
      <c r="BD376" s="292"/>
      <c r="BE376" s="295"/>
      <c r="BF376" s="295"/>
      <c r="BG376" s="298"/>
    </row>
    <row r="377" spans="2:60" ht="28.15" hidden="1" customHeight="1">
      <c r="B377" s="34"/>
      <c r="C377" s="267"/>
      <c r="D377" s="33"/>
      <c r="E377" s="32"/>
      <c r="F377" s="32"/>
      <c r="G377" s="31"/>
      <c r="H377" s="257"/>
      <c r="I377" s="271"/>
      <c r="J377" s="271"/>
      <c r="K377" s="271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45"/>
      <c r="AK377" s="245"/>
      <c r="AL377" s="23"/>
      <c r="AM377" s="211"/>
      <c r="AN377" s="211"/>
      <c r="AO377" s="248"/>
      <c r="AP377" s="241"/>
      <c r="AQ377" s="238"/>
      <c r="AR377" s="235"/>
      <c r="AS377" s="241"/>
      <c r="AT377" s="238"/>
      <c r="AU377" s="235"/>
      <c r="AV377" s="241"/>
      <c r="AW377" s="238"/>
      <c r="AX377" s="235"/>
      <c r="AY377" s="241"/>
      <c r="AZ377" s="238"/>
      <c r="BA377" s="235"/>
      <c r="BB377" s="241"/>
      <c r="BC377" s="238"/>
      <c r="BD377" s="292"/>
      <c r="BE377" s="295"/>
      <c r="BF377" s="295"/>
      <c r="BG377" s="298"/>
    </row>
    <row r="378" spans="2:60" ht="28.15" hidden="1" customHeight="1" thickBot="1">
      <c r="B378" s="34"/>
      <c r="C378" s="273"/>
      <c r="D378" s="64"/>
      <c r="E378" s="63"/>
      <c r="F378" s="63"/>
      <c r="G378" s="62"/>
      <c r="H378" s="258"/>
      <c r="I378" s="274"/>
      <c r="J378" s="274"/>
      <c r="K378" s="274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50"/>
      <c r="AK378" s="250"/>
      <c r="AL378" s="55"/>
      <c r="AM378" s="211"/>
      <c r="AN378" s="211"/>
      <c r="AO378" s="249"/>
      <c r="AP378" s="242"/>
      <c r="AQ378" s="239"/>
      <c r="AR378" s="236"/>
      <c r="AS378" s="242"/>
      <c r="AT378" s="239"/>
      <c r="AU378" s="236"/>
      <c r="AV378" s="242"/>
      <c r="AW378" s="239"/>
      <c r="AX378" s="236"/>
      <c r="AY378" s="242"/>
      <c r="AZ378" s="239"/>
      <c r="BA378" s="236"/>
      <c r="BB378" s="242"/>
      <c r="BC378" s="239"/>
      <c r="BD378" s="293"/>
      <c r="BE378" s="296"/>
      <c r="BF378" s="296"/>
      <c r="BG378" s="299"/>
    </row>
    <row r="379" spans="2:60" ht="28.15" hidden="1" customHeight="1">
      <c r="B379" s="34"/>
      <c r="C379" s="265">
        <v>2</v>
      </c>
      <c r="D379" s="54"/>
      <c r="E379" s="53"/>
      <c r="F379" s="53"/>
      <c r="G379" s="52"/>
      <c r="H379" s="259"/>
      <c r="I379" s="269"/>
      <c r="J379" s="269"/>
      <c r="K379" s="269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51"/>
      <c r="AK379" s="254"/>
      <c r="AL379" s="44"/>
      <c r="AM379" s="211"/>
      <c r="AN379" s="211"/>
      <c r="AO379" s="247">
        <f>SUMPRODUCT(LEN($M379:$AE382)-LEN(SUBSTITUTE($M379:$AE382,"A", "")))</f>
        <v>0</v>
      </c>
      <c r="AP379" s="240">
        <f>SUMPRODUCT(LEN($AH379:$AH382)-LEN(SUBSTITUTE($AH379:$AH382,"A", "")))</f>
        <v>0</v>
      </c>
      <c r="AQ379" s="237">
        <f>SUMPRODUCT(LEN($AG379:$AG382)-LEN(SUBSTITUTE($AG379:$AG382,"A", "")))</f>
        <v>0</v>
      </c>
      <c r="AR379" s="234">
        <f>SUMPRODUCT(LEN($M379:$AE382)-LEN(SUBSTITUTE($M379:$AE382,"S", "")))</f>
        <v>0</v>
      </c>
      <c r="AS379" s="240">
        <f>SUMPRODUCT(LEN($AH379:$AH382)-LEN(SUBSTITUTE($AH379:$AH382,"S", "")))</f>
        <v>0</v>
      </c>
      <c r="AT379" s="237">
        <f>SUMPRODUCT(LEN($AG379:$AG382)-LEN(SUBSTITUTE($AG379:$AG382,"S", "")))</f>
        <v>0</v>
      </c>
      <c r="AU379" s="234">
        <f>SUMPRODUCT(LEN($M379:$AE382)-LEN(SUBSTITUTE($M379:$AE382,"F", "")))</f>
        <v>0</v>
      </c>
      <c r="AV379" s="240">
        <f>SUMPRODUCT(LEN($AH379:$AH382)-LEN(SUBSTITUTE($AH379:$AH382,"F", "")))</f>
        <v>0</v>
      </c>
      <c r="AW379" s="237">
        <f>SUMPRODUCT(LEN($AG379:$AG382)-LEN(SUBSTITUTE($AG379:$AG382,"F", "")))</f>
        <v>0</v>
      </c>
      <c r="AX379" s="234">
        <f>SUMPRODUCT(LEN($M379:$AE382)-LEN(SUBSTITUTE($M379:$AE382,"G", "")))</f>
        <v>0</v>
      </c>
      <c r="AY379" s="240">
        <f>SUMPRODUCT(LEN($AH379:$AH382)-LEN(SUBSTITUTE($AH379:$AH382,"G", "")))</f>
        <v>0</v>
      </c>
      <c r="AZ379" s="237">
        <f>SUMPRODUCT(LEN($AG379:$AG382)-LEN(SUBSTITUTE($AG379:$AG382,"G", "")))</f>
        <v>0</v>
      </c>
      <c r="BA379" s="234">
        <f>SUMPRODUCT(LEN($M379:$AE382)-LEN(SUBSTITUTE($M379:$AE382,"M", "")))</f>
        <v>0</v>
      </c>
      <c r="BB379" s="240">
        <f>SUMPRODUCT(LEN($AH379:$AH382)-LEN(SUBSTITUTE($AH379:$AH382,"M", "")))</f>
        <v>0</v>
      </c>
      <c r="BC379" s="237">
        <f>SUMPRODUCT(LEN($AG379:$AG382)-LEN(SUBSTITUTE($AG379:$AG382,"M", "")))</f>
        <v>0</v>
      </c>
      <c r="BD379" s="291">
        <f>SUMPRODUCT(LEN($AI379:$AI382)-LEN(SUBSTITUTE($AI379:$AI382,"S", "")))</f>
        <v>0</v>
      </c>
      <c r="BE379" s="294">
        <f>SUMPRODUCT(LEN($AI379:$AI382)-LEN(SUBSTITUTE($AI379:$AI382,"F", "")))</f>
        <v>0</v>
      </c>
      <c r="BF379" s="294">
        <f>SUMPRODUCT(LEN($AI379:$AI382)-LEN(SUBSTITUTE($AI379:$AI382,"G", "")))</f>
        <v>0</v>
      </c>
      <c r="BG379" s="297">
        <f>SUMPRODUCT(LEN($AI379:$AI382)-LEN(SUBSTITUTE($AI379:$AI382,"M", "")))</f>
        <v>0</v>
      </c>
    </row>
    <row r="380" spans="2:60" ht="28.15" hidden="1" customHeight="1" thickBot="1">
      <c r="B380" s="34"/>
      <c r="C380" s="266"/>
      <c r="D380" s="43"/>
      <c r="E380" s="42"/>
      <c r="F380" s="42"/>
      <c r="G380" s="41"/>
      <c r="H380" s="260"/>
      <c r="I380" s="270"/>
      <c r="J380" s="270"/>
      <c r="K380" s="270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52"/>
      <c r="AK380" s="255"/>
      <c r="AL380" s="23"/>
      <c r="AM380" s="211"/>
      <c r="AN380" s="211"/>
      <c r="AO380" s="248"/>
      <c r="AP380" s="241"/>
      <c r="AQ380" s="238"/>
      <c r="AR380" s="235"/>
      <c r="AS380" s="241"/>
      <c r="AT380" s="238"/>
      <c r="AU380" s="235"/>
      <c r="AV380" s="241"/>
      <c r="AW380" s="238"/>
      <c r="AX380" s="235"/>
      <c r="AY380" s="241"/>
      <c r="AZ380" s="238"/>
      <c r="BA380" s="235"/>
      <c r="BB380" s="241"/>
      <c r="BC380" s="238"/>
      <c r="BD380" s="292"/>
      <c r="BE380" s="295"/>
      <c r="BF380" s="295"/>
      <c r="BG380" s="298"/>
    </row>
    <row r="381" spans="2:60" ht="28.15" hidden="1" customHeight="1">
      <c r="B381" s="34"/>
      <c r="C381" s="267"/>
      <c r="D381" s="33"/>
      <c r="E381" s="32"/>
      <c r="F381" s="32"/>
      <c r="G381" s="31"/>
      <c r="H381" s="257"/>
      <c r="I381" s="271"/>
      <c r="J381" s="271"/>
      <c r="K381" s="271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52"/>
      <c r="AK381" s="255"/>
      <c r="AL381" s="23"/>
      <c r="AM381" s="211"/>
      <c r="AN381" s="211"/>
      <c r="AO381" s="248"/>
      <c r="AP381" s="241"/>
      <c r="AQ381" s="238"/>
      <c r="AR381" s="235"/>
      <c r="AS381" s="241"/>
      <c r="AT381" s="238"/>
      <c r="AU381" s="235"/>
      <c r="AV381" s="241"/>
      <c r="AW381" s="238"/>
      <c r="AX381" s="235"/>
      <c r="AY381" s="241"/>
      <c r="AZ381" s="238"/>
      <c r="BA381" s="235"/>
      <c r="BB381" s="241"/>
      <c r="BC381" s="238"/>
      <c r="BD381" s="292"/>
      <c r="BE381" s="295"/>
      <c r="BF381" s="295"/>
      <c r="BG381" s="298"/>
    </row>
    <row r="382" spans="2:60" ht="28.15" hidden="1" customHeight="1" thickBot="1">
      <c r="B382" s="34"/>
      <c r="C382" s="273"/>
      <c r="D382" s="64"/>
      <c r="E382" s="63"/>
      <c r="F382" s="63"/>
      <c r="G382" s="62"/>
      <c r="H382" s="258"/>
      <c r="I382" s="274"/>
      <c r="J382" s="274"/>
      <c r="K382" s="274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53"/>
      <c r="AK382" s="256"/>
      <c r="AL382" s="55"/>
      <c r="AM382" s="211"/>
      <c r="AN382" s="211"/>
      <c r="AO382" s="249"/>
      <c r="AP382" s="242"/>
      <c r="AQ382" s="239"/>
      <c r="AR382" s="236"/>
      <c r="AS382" s="242"/>
      <c r="AT382" s="239"/>
      <c r="AU382" s="236"/>
      <c r="AV382" s="242"/>
      <c r="AW382" s="239"/>
      <c r="AX382" s="236"/>
      <c r="AY382" s="242"/>
      <c r="AZ382" s="239"/>
      <c r="BA382" s="236"/>
      <c r="BB382" s="242"/>
      <c r="BC382" s="239"/>
      <c r="BD382" s="293"/>
      <c r="BE382" s="296"/>
      <c r="BF382" s="296"/>
      <c r="BG382" s="299"/>
    </row>
    <row r="383" spans="2:60" ht="28.15" hidden="1" customHeight="1">
      <c r="B383" s="34"/>
      <c r="C383" s="265">
        <v>3</v>
      </c>
      <c r="D383" s="54"/>
      <c r="E383" s="53"/>
      <c r="F383" s="53"/>
      <c r="G383" s="52"/>
      <c r="H383" s="259"/>
      <c r="I383" s="269"/>
      <c r="J383" s="269"/>
      <c r="K383" s="269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44"/>
      <c r="AK383" s="244"/>
      <c r="AL383" s="44"/>
      <c r="AM383" s="211"/>
      <c r="AN383" s="211"/>
      <c r="AO383" s="247">
        <f>SUMPRODUCT(LEN($M383:$AE386)-LEN(SUBSTITUTE($M383:$AE386,"A", "")))</f>
        <v>0</v>
      </c>
      <c r="AP383" s="240">
        <f>SUMPRODUCT(LEN($AH383:$AH386)-LEN(SUBSTITUTE($AH383:$AH386,"A", "")))</f>
        <v>0</v>
      </c>
      <c r="AQ383" s="237">
        <f>SUMPRODUCT(LEN($AG383:$AG386)-LEN(SUBSTITUTE($AG383:$AG386,"A", "")))</f>
        <v>0</v>
      </c>
      <c r="AR383" s="234">
        <f>SUMPRODUCT(LEN($M383:$AE386)-LEN(SUBSTITUTE($M383:$AE386,"S", "")))</f>
        <v>0</v>
      </c>
      <c r="AS383" s="240">
        <f>SUMPRODUCT(LEN($AH383:$AH386)-LEN(SUBSTITUTE($AH383:$AH386,"S", "")))</f>
        <v>0</v>
      </c>
      <c r="AT383" s="237">
        <f>SUMPRODUCT(LEN($AG383:$AG386)-LEN(SUBSTITUTE($AG383:$AG386,"S", "")))</f>
        <v>0</v>
      </c>
      <c r="AU383" s="234">
        <f>SUMPRODUCT(LEN($M383:$AE386)-LEN(SUBSTITUTE($M383:$AE386,"F", "")))</f>
        <v>0</v>
      </c>
      <c r="AV383" s="240">
        <f>SUMPRODUCT(LEN($AH383:$AH386)-LEN(SUBSTITUTE($AH383:$AH386,"F", "")))</f>
        <v>0</v>
      </c>
      <c r="AW383" s="237">
        <f>SUMPRODUCT(LEN($AG383:$AG386)-LEN(SUBSTITUTE($AG383:$AG386,"F", "")))</f>
        <v>0</v>
      </c>
      <c r="AX383" s="234">
        <f>SUMPRODUCT(LEN($M383:$AE386)-LEN(SUBSTITUTE($M383:$AE386,"G", "")))</f>
        <v>0</v>
      </c>
      <c r="AY383" s="240">
        <f>SUMPRODUCT(LEN($AH383:$AH386)-LEN(SUBSTITUTE($AH383:$AH386,"G", "")))</f>
        <v>0</v>
      </c>
      <c r="AZ383" s="237">
        <f>SUMPRODUCT(LEN($AG383:$AG386)-LEN(SUBSTITUTE($AG383:$AG386,"G", "")))</f>
        <v>0</v>
      </c>
      <c r="BA383" s="234">
        <f>SUMPRODUCT(LEN($M383:$AE386)-LEN(SUBSTITUTE($M383:$AE386,"M", "")))</f>
        <v>0</v>
      </c>
      <c r="BB383" s="240">
        <f>SUMPRODUCT(LEN($AH383:$AH386)-LEN(SUBSTITUTE($AH383:$AH386,"M", "")))</f>
        <v>0</v>
      </c>
      <c r="BC383" s="237">
        <f>SUMPRODUCT(LEN($AG383:$AG386)-LEN(SUBSTITUTE($AG383:$AG386,"M", "")))</f>
        <v>0</v>
      </c>
      <c r="BD383" s="291">
        <f>SUMPRODUCT(LEN($AI383:$AI386)-LEN(SUBSTITUTE($AI383:$AI386,"S", "")))</f>
        <v>0</v>
      </c>
      <c r="BE383" s="294">
        <f>SUMPRODUCT(LEN($AI383:$AI386)-LEN(SUBSTITUTE($AI383:$AI386,"F", "")))</f>
        <v>0</v>
      </c>
      <c r="BF383" s="294">
        <f>SUMPRODUCT(LEN($AI383:$AI386)-LEN(SUBSTITUTE($AI383:$AI386,"G", "")))</f>
        <v>0</v>
      </c>
      <c r="BG383" s="297">
        <f>SUMPRODUCT(LEN($AI383:$AI386)-LEN(SUBSTITUTE($AI383:$AI386,"M", "")))</f>
        <v>0</v>
      </c>
    </row>
    <row r="384" spans="2:60" ht="28.15" hidden="1" customHeight="1" thickBot="1">
      <c r="B384" s="34"/>
      <c r="C384" s="266"/>
      <c r="D384" s="43"/>
      <c r="E384" s="42"/>
      <c r="F384" s="42"/>
      <c r="G384" s="41"/>
      <c r="H384" s="260"/>
      <c r="I384" s="270"/>
      <c r="J384" s="270"/>
      <c r="K384" s="270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45"/>
      <c r="AK384" s="245"/>
      <c r="AL384" s="23"/>
      <c r="AM384" s="211"/>
      <c r="AN384" s="211"/>
      <c r="AO384" s="248"/>
      <c r="AP384" s="241"/>
      <c r="AQ384" s="238"/>
      <c r="AR384" s="235"/>
      <c r="AS384" s="241"/>
      <c r="AT384" s="238"/>
      <c r="AU384" s="235"/>
      <c r="AV384" s="241"/>
      <c r="AW384" s="238"/>
      <c r="AX384" s="235"/>
      <c r="AY384" s="241"/>
      <c r="AZ384" s="238"/>
      <c r="BA384" s="235"/>
      <c r="BB384" s="241"/>
      <c r="BC384" s="238"/>
      <c r="BD384" s="292"/>
      <c r="BE384" s="295"/>
      <c r="BF384" s="295"/>
      <c r="BG384" s="298"/>
    </row>
    <row r="385" spans="2:60" ht="28.15" hidden="1" customHeight="1">
      <c r="B385" s="34"/>
      <c r="C385" s="267"/>
      <c r="D385" s="33"/>
      <c r="E385" s="32"/>
      <c r="F385" s="32"/>
      <c r="G385" s="31"/>
      <c r="H385" s="257"/>
      <c r="I385" s="271"/>
      <c r="J385" s="271"/>
      <c r="K385" s="271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45"/>
      <c r="AK385" s="245"/>
      <c r="AL385" s="23"/>
      <c r="AM385" s="211"/>
      <c r="AN385" s="211"/>
      <c r="AO385" s="248"/>
      <c r="AP385" s="241"/>
      <c r="AQ385" s="238"/>
      <c r="AR385" s="235"/>
      <c r="AS385" s="241"/>
      <c r="AT385" s="238"/>
      <c r="AU385" s="235"/>
      <c r="AV385" s="241"/>
      <c r="AW385" s="238"/>
      <c r="AX385" s="235"/>
      <c r="AY385" s="241"/>
      <c r="AZ385" s="238"/>
      <c r="BA385" s="235"/>
      <c r="BB385" s="241"/>
      <c r="BC385" s="238"/>
      <c r="BD385" s="292"/>
      <c r="BE385" s="295"/>
      <c r="BF385" s="295"/>
      <c r="BG385" s="298"/>
    </row>
    <row r="386" spans="2:60" ht="28.15" hidden="1" customHeight="1" thickBot="1">
      <c r="B386" s="22"/>
      <c r="C386" s="268"/>
      <c r="D386" s="21"/>
      <c r="E386" s="20"/>
      <c r="F386" s="20"/>
      <c r="G386" s="19"/>
      <c r="H386" s="258"/>
      <c r="I386" s="272"/>
      <c r="J386" s="272"/>
      <c r="K386" s="27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46"/>
      <c r="AK386" s="246"/>
      <c r="AL386" s="11"/>
      <c r="AM386" s="211"/>
      <c r="AN386" s="211"/>
      <c r="AO386" s="249"/>
      <c r="AP386" s="242"/>
      <c r="AQ386" s="239"/>
      <c r="AR386" s="236"/>
      <c r="AS386" s="242"/>
      <c r="AT386" s="239"/>
      <c r="AU386" s="236"/>
      <c r="AV386" s="242"/>
      <c r="AW386" s="239"/>
      <c r="AX386" s="236"/>
      <c r="AY386" s="242"/>
      <c r="AZ386" s="239"/>
      <c r="BA386" s="236"/>
      <c r="BB386" s="242"/>
      <c r="BC386" s="239"/>
      <c r="BD386" s="293"/>
      <c r="BE386" s="296"/>
      <c r="BF386" s="296"/>
      <c r="BG386" s="299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29" t="s">
        <v>287</v>
      </c>
      <c r="M387" s="278"/>
      <c r="N387" s="229" t="s">
        <v>286</v>
      </c>
      <c r="O387" s="278"/>
      <c r="P387" s="229" t="s">
        <v>286</v>
      </c>
      <c r="Q387" s="230"/>
      <c r="R387" s="229" t="s">
        <v>286</v>
      </c>
      <c r="S387" s="230"/>
      <c r="T387" s="229" t="s">
        <v>286</v>
      </c>
      <c r="U387" s="230"/>
      <c r="V387" s="229" t="s">
        <v>286</v>
      </c>
      <c r="W387" s="230"/>
      <c r="X387" s="229" t="s">
        <v>286</v>
      </c>
      <c r="Y387" s="230"/>
      <c r="Z387" s="229" t="s">
        <v>286</v>
      </c>
      <c r="AA387" s="230"/>
      <c r="AB387" s="229" t="s">
        <v>286</v>
      </c>
      <c r="AC387" s="230"/>
      <c r="AD387" s="229" t="s">
        <v>286</v>
      </c>
      <c r="AE387" s="230"/>
      <c r="AF387" s="243" t="s">
        <v>285</v>
      </c>
      <c r="AG387" s="230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75"/>
      <c r="F388" s="276"/>
      <c r="G388" s="277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65">
        <v>1</v>
      </c>
      <c r="D389" s="54"/>
      <c r="E389" s="53"/>
      <c r="F389" s="53"/>
      <c r="G389" s="52"/>
      <c r="H389" s="259"/>
      <c r="I389" s="269"/>
      <c r="J389" s="269"/>
      <c r="K389" s="269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44"/>
      <c r="AK389" s="244"/>
      <c r="AL389" s="44"/>
      <c r="AM389" s="211"/>
      <c r="AN389" s="211"/>
      <c r="AO389" s="247">
        <f>SUMPRODUCT(LEN($M389:$AE392)-LEN(SUBSTITUTE($M389:$AE392,"A", "")))</f>
        <v>0</v>
      </c>
      <c r="AP389" s="240">
        <f>SUMPRODUCT(LEN($AH389:$AH392)-LEN(SUBSTITUTE($AH389:$AH392,"A", "")))</f>
        <v>0</v>
      </c>
      <c r="AQ389" s="237">
        <f>SUMPRODUCT(LEN($AG389:$AG392)-LEN(SUBSTITUTE($AG389:$AG392,"A", "")))</f>
        <v>0</v>
      </c>
      <c r="AR389" s="234">
        <f>SUMPRODUCT(LEN($M389:$AE392)-LEN(SUBSTITUTE($M389:$AE392,"S", "")))</f>
        <v>0</v>
      </c>
      <c r="AS389" s="240">
        <f>SUMPRODUCT(LEN($AH389:$AH392)-LEN(SUBSTITUTE($AH389:$AH392,"S", "")))</f>
        <v>0</v>
      </c>
      <c r="AT389" s="237">
        <f>SUMPRODUCT(LEN($AG389:$AG392)-LEN(SUBSTITUTE($AG389:$AG392,"S", "")))</f>
        <v>0</v>
      </c>
      <c r="AU389" s="234">
        <f>SUMPRODUCT(LEN($M389:$AE392)-LEN(SUBSTITUTE($M389:$AE392,"F", "")))</f>
        <v>0</v>
      </c>
      <c r="AV389" s="240">
        <f>SUMPRODUCT(LEN($AH389:$AH392)-LEN(SUBSTITUTE($AH389:$AH392,"F", "")))</f>
        <v>0</v>
      </c>
      <c r="AW389" s="237">
        <f>SUMPRODUCT(LEN($AG389:$AG392)-LEN(SUBSTITUTE($AG389:$AG392,"F", "")))</f>
        <v>0</v>
      </c>
      <c r="AX389" s="234">
        <f>SUMPRODUCT(LEN($M389:$AE392)-LEN(SUBSTITUTE($M389:$AE392,"G", "")))</f>
        <v>0</v>
      </c>
      <c r="AY389" s="240">
        <f>SUMPRODUCT(LEN($AH389:$AH392)-LEN(SUBSTITUTE($AH389:$AH392,"G", "")))</f>
        <v>0</v>
      </c>
      <c r="AZ389" s="237">
        <f>SUMPRODUCT(LEN($AG389:$AG392)-LEN(SUBSTITUTE($AG389:$AG392,"G", "")))</f>
        <v>0</v>
      </c>
      <c r="BA389" s="234">
        <f>SUMPRODUCT(LEN($M389:$AE392)-LEN(SUBSTITUTE($M389:$AE392,"M", "")))</f>
        <v>0</v>
      </c>
      <c r="BB389" s="240">
        <f>SUMPRODUCT(LEN($AH389:$AH392)-LEN(SUBSTITUTE($AH389:$AH392,"M", "")))</f>
        <v>0</v>
      </c>
      <c r="BC389" s="237">
        <f>SUMPRODUCT(LEN($AG389:$AG392)-LEN(SUBSTITUTE($AG389:$AG392,"M", "")))</f>
        <v>0</v>
      </c>
      <c r="BD389" s="291">
        <f>SUMPRODUCT(LEN($AI389:$AI392)-LEN(SUBSTITUTE($AI389:$AI392,"S", "")))</f>
        <v>0</v>
      </c>
      <c r="BE389" s="294">
        <f>SUMPRODUCT(LEN($AI389:$AI392)-LEN(SUBSTITUTE($AI389:$AI392,"F", "")))</f>
        <v>0</v>
      </c>
      <c r="BF389" s="294">
        <f>SUMPRODUCT(LEN($AI389:$AI392)-LEN(SUBSTITUTE($AI389:$AI392,"G", "")))</f>
        <v>0</v>
      </c>
      <c r="BG389" s="297">
        <f>SUMPRODUCT(LEN($AI389:$AI392)-LEN(SUBSTITUTE($AI389:$AI392,"M", "")))</f>
        <v>0</v>
      </c>
    </row>
    <row r="390" spans="2:60" ht="28.15" hidden="1" customHeight="1" thickBot="1">
      <c r="B390" s="34"/>
      <c r="C390" s="266"/>
      <c r="D390" s="43"/>
      <c r="E390" s="42"/>
      <c r="F390" s="42"/>
      <c r="G390" s="41"/>
      <c r="H390" s="260"/>
      <c r="I390" s="270"/>
      <c r="J390" s="270"/>
      <c r="K390" s="270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45"/>
      <c r="AK390" s="245"/>
      <c r="AL390" s="23"/>
      <c r="AM390" s="211"/>
      <c r="AN390" s="211"/>
      <c r="AO390" s="248"/>
      <c r="AP390" s="241"/>
      <c r="AQ390" s="238"/>
      <c r="AR390" s="235"/>
      <c r="AS390" s="241"/>
      <c r="AT390" s="238"/>
      <c r="AU390" s="235"/>
      <c r="AV390" s="241"/>
      <c r="AW390" s="238"/>
      <c r="AX390" s="235"/>
      <c r="AY390" s="241"/>
      <c r="AZ390" s="238"/>
      <c r="BA390" s="235"/>
      <c r="BB390" s="241"/>
      <c r="BC390" s="238"/>
      <c r="BD390" s="292"/>
      <c r="BE390" s="295"/>
      <c r="BF390" s="295"/>
      <c r="BG390" s="298"/>
    </row>
    <row r="391" spans="2:60" ht="28.15" hidden="1" customHeight="1">
      <c r="B391" s="34"/>
      <c r="C391" s="267"/>
      <c r="D391" s="33"/>
      <c r="E391" s="32"/>
      <c r="F391" s="32"/>
      <c r="G391" s="31"/>
      <c r="H391" s="257"/>
      <c r="I391" s="271"/>
      <c r="J391" s="271"/>
      <c r="K391" s="271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45"/>
      <c r="AK391" s="245"/>
      <c r="AL391" s="23"/>
      <c r="AM391" s="211"/>
      <c r="AN391" s="211"/>
      <c r="AO391" s="248"/>
      <c r="AP391" s="241"/>
      <c r="AQ391" s="238"/>
      <c r="AR391" s="235"/>
      <c r="AS391" s="241"/>
      <c r="AT391" s="238"/>
      <c r="AU391" s="235"/>
      <c r="AV391" s="241"/>
      <c r="AW391" s="238"/>
      <c r="AX391" s="235"/>
      <c r="AY391" s="241"/>
      <c r="AZ391" s="238"/>
      <c r="BA391" s="235"/>
      <c r="BB391" s="241"/>
      <c r="BC391" s="238"/>
      <c r="BD391" s="292"/>
      <c r="BE391" s="295"/>
      <c r="BF391" s="295"/>
      <c r="BG391" s="298"/>
    </row>
    <row r="392" spans="2:60" ht="28.15" hidden="1" customHeight="1" thickBot="1">
      <c r="B392" s="34"/>
      <c r="C392" s="273"/>
      <c r="D392" s="64"/>
      <c r="E392" s="63"/>
      <c r="F392" s="63"/>
      <c r="G392" s="62"/>
      <c r="H392" s="258"/>
      <c r="I392" s="274"/>
      <c r="J392" s="274"/>
      <c r="K392" s="274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50"/>
      <c r="AK392" s="250"/>
      <c r="AL392" s="55"/>
      <c r="AM392" s="211"/>
      <c r="AN392" s="211"/>
      <c r="AO392" s="249"/>
      <c r="AP392" s="242"/>
      <c r="AQ392" s="239"/>
      <c r="AR392" s="236"/>
      <c r="AS392" s="242"/>
      <c r="AT392" s="239"/>
      <c r="AU392" s="236"/>
      <c r="AV392" s="242"/>
      <c r="AW392" s="239"/>
      <c r="AX392" s="236"/>
      <c r="AY392" s="242"/>
      <c r="AZ392" s="239"/>
      <c r="BA392" s="236"/>
      <c r="BB392" s="242"/>
      <c r="BC392" s="239"/>
      <c r="BD392" s="293"/>
      <c r="BE392" s="296"/>
      <c r="BF392" s="296"/>
      <c r="BG392" s="299"/>
    </row>
    <row r="393" spans="2:60" ht="28.15" hidden="1" customHeight="1">
      <c r="B393" s="34"/>
      <c r="C393" s="265">
        <v>2</v>
      </c>
      <c r="D393" s="54"/>
      <c r="E393" s="53"/>
      <c r="F393" s="53"/>
      <c r="G393" s="52"/>
      <c r="H393" s="259"/>
      <c r="I393" s="269"/>
      <c r="J393" s="269"/>
      <c r="K393" s="269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51"/>
      <c r="AK393" s="254"/>
      <c r="AL393" s="44"/>
      <c r="AM393" s="211"/>
      <c r="AN393" s="211"/>
      <c r="AO393" s="247">
        <f>SUMPRODUCT(LEN($M393:$AE396)-LEN(SUBSTITUTE($M393:$AE396,"A", "")))</f>
        <v>0</v>
      </c>
      <c r="AP393" s="240">
        <f>SUMPRODUCT(LEN($AH393:$AH396)-LEN(SUBSTITUTE($AH393:$AH396,"A", "")))</f>
        <v>0</v>
      </c>
      <c r="AQ393" s="237">
        <f>SUMPRODUCT(LEN($AG393:$AG396)-LEN(SUBSTITUTE($AG393:$AG396,"A", "")))</f>
        <v>0</v>
      </c>
      <c r="AR393" s="234">
        <f>SUMPRODUCT(LEN($M393:$AE396)-LEN(SUBSTITUTE($M393:$AE396,"S", "")))</f>
        <v>0</v>
      </c>
      <c r="AS393" s="240">
        <f>SUMPRODUCT(LEN($AH393:$AH396)-LEN(SUBSTITUTE($AH393:$AH396,"S", "")))</f>
        <v>0</v>
      </c>
      <c r="AT393" s="237">
        <f>SUMPRODUCT(LEN($AG393:$AG396)-LEN(SUBSTITUTE($AG393:$AG396,"S", "")))</f>
        <v>0</v>
      </c>
      <c r="AU393" s="234">
        <f>SUMPRODUCT(LEN($M393:$AE396)-LEN(SUBSTITUTE($M393:$AE396,"F", "")))</f>
        <v>0</v>
      </c>
      <c r="AV393" s="240">
        <f>SUMPRODUCT(LEN($AH393:$AH396)-LEN(SUBSTITUTE($AH393:$AH396,"F", "")))</f>
        <v>0</v>
      </c>
      <c r="AW393" s="237">
        <f>SUMPRODUCT(LEN($AG393:$AG396)-LEN(SUBSTITUTE($AG393:$AG396,"F", "")))</f>
        <v>0</v>
      </c>
      <c r="AX393" s="234">
        <f>SUMPRODUCT(LEN($M393:$AE396)-LEN(SUBSTITUTE($M393:$AE396,"G", "")))</f>
        <v>0</v>
      </c>
      <c r="AY393" s="240">
        <f>SUMPRODUCT(LEN($AH393:$AH396)-LEN(SUBSTITUTE($AH393:$AH396,"G", "")))</f>
        <v>0</v>
      </c>
      <c r="AZ393" s="237">
        <f>SUMPRODUCT(LEN($AG393:$AG396)-LEN(SUBSTITUTE($AG393:$AG396,"G", "")))</f>
        <v>0</v>
      </c>
      <c r="BA393" s="234">
        <f>SUMPRODUCT(LEN($M393:$AE396)-LEN(SUBSTITUTE($M393:$AE396,"M", "")))</f>
        <v>0</v>
      </c>
      <c r="BB393" s="240">
        <f>SUMPRODUCT(LEN($AH393:$AH396)-LEN(SUBSTITUTE($AH393:$AH396,"M", "")))</f>
        <v>0</v>
      </c>
      <c r="BC393" s="237">
        <f>SUMPRODUCT(LEN($AG393:$AG396)-LEN(SUBSTITUTE($AG393:$AG396,"M", "")))</f>
        <v>0</v>
      </c>
      <c r="BD393" s="291">
        <f>SUMPRODUCT(LEN($AI393:$AI396)-LEN(SUBSTITUTE($AI393:$AI396,"S", "")))</f>
        <v>0</v>
      </c>
      <c r="BE393" s="294">
        <f>SUMPRODUCT(LEN($AI393:$AI396)-LEN(SUBSTITUTE($AI393:$AI396,"F", "")))</f>
        <v>0</v>
      </c>
      <c r="BF393" s="294">
        <f>SUMPRODUCT(LEN($AI393:$AI396)-LEN(SUBSTITUTE($AI393:$AI396,"G", "")))</f>
        <v>0</v>
      </c>
      <c r="BG393" s="297">
        <f>SUMPRODUCT(LEN($AI393:$AI396)-LEN(SUBSTITUTE($AI393:$AI396,"M", "")))</f>
        <v>0</v>
      </c>
    </row>
    <row r="394" spans="2:60" ht="28.15" hidden="1" customHeight="1" thickBot="1">
      <c r="B394" s="34"/>
      <c r="C394" s="266"/>
      <c r="D394" s="43"/>
      <c r="E394" s="42"/>
      <c r="F394" s="42"/>
      <c r="G394" s="41"/>
      <c r="H394" s="260"/>
      <c r="I394" s="270"/>
      <c r="J394" s="270"/>
      <c r="K394" s="270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52"/>
      <c r="AK394" s="255"/>
      <c r="AL394" s="23"/>
      <c r="AM394" s="211"/>
      <c r="AN394" s="211"/>
      <c r="AO394" s="248"/>
      <c r="AP394" s="241"/>
      <c r="AQ394" s="238"/>
      <c r="AR394" s="235"/>
      <c r="AS394" s="241"/>
      <c r="AT394" s="238"/>
      <c r="AU394" s="235"/>
      <c r="AV394" s="241"/>
      <c r="AW394" s="238"/>
      <c r="AX394" s="235"/>
      <c r="AY394" s="241"/>
      <c r="AZ394" s="238"/>
      <c r="BA394" s="235"/>
      <c r="BB394" s="241"/>
      <c r="BC394" s="238"/>
      <c r="BD394" s="292"/>
      <c r="BE394" s="295"/>
      <c r="BF394" s="295"/>
      <c r="BG394" s="298"/>
    </row>
    <row r="395" spans="2:60" ht="28.15" hidden="1" customHeight="1">
      <c r="B395" s="34"/>
      <c r="C395" s="267"/>
      <c r="D395" s="33"/>
      <c r="E395" s="32"/>
      <c r="F395" s="32"/>
      <c r="G395" s="31"/>
      <c r="H395" s="257"/>
      <c r="I395" s="271"/>
      <c r="J395" s="271"/>
      <c r="K395" s="271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52"/>
      <c r="AK395" s="255"/>
      <c r="AL395" s="23"/>
      <c r="AM395" s="211"/>
      <c r="AN395" s="211"/>
      <c r="AO395" s="248"/>
      <c r="AP395" s="241"/>
      <c r="AQ395" s="238"/>
      <c r="AR395" s="235"/>
      <c r="AS395" s="241"/>
      <c r="AT395" s="238"/>
      <c r="AU395" s="235"/>
      <c r="AV395" s="241"/>
      <c r="AW395" s="238"/>
      <c r="AX395" s="235"/>
      <c r="AY395" s="241"/>
      <c r="AZ395" s="238"/>
      <c r="BA395" s="235"/>
      <c r="BB395" s="241"/>
      <c r="BC395" s="238"/>
      <c r="BD395" s="292"/>
      <c r="BE395" s="295"/>
      <c r="BF395" s="295"/>
      <c r="BG395" s="298"/>
    </row>
    <row r="396" spans="2:60" ht="28.15" hidden="1" customHeight="1" thickBot="1">
      <c r="B396" s="34"/>
      <c r="C396" s="273"/>
      <c r="D396" s="64"/>
      <c r="E396" s="63"/>
      <c r="F396" s="63"/>
      <c r="G396" s="62"/>
      <c r="H396" s="258"/>
      <c r="I396" s="274"/>
      <c r="J396" s="274"/>
      <c r="K396" s="274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53"/>
      <c r="AK396" s="256"/>
      <c r="AL396" s="55"/>
      <c r="AM396" s="211"/>
      <c r="AN396" s="211"/>
      <c r="AO396" s="249"/>
      <c r="AP396" s="242"/>
      <c r="AQ396" s="239"/>
      <c r="AR396" s="236"/>
      <c r="AS396" s="242"/>
      <c r="AT396" s="239"/>
      <c r="AU396" s="236"/>
      <c r="AV396" s="242"/>
      <c r="AW396" s="239"/>
      <c r="AX396" s="236"/>
      <c r="AY396" s="242"/>
      <c r="AZ396" s="239"/>
      <c r="BA396" s="236"/>
      <c r="BB396" s="242"/>
      <c r="BC396" s="239"/>
      <c r="BD396" s="293"/>
      <c r="BE396" s="296"/>
      <c r="BF396" s="296"/>
      <c r="BG396" s="299"/>
    </row>
    <row r="397" spans="2:60" ht="28.15" hidden="1" customHeight="1">
      <c r="B397" s="34"/>
      <c r="C397" s="265">
        <v>3</v>
      </c>
      <c r="D397" s="54"/>
      <c r="E397" s="53"/>
      <c r="F397" s="53"/>
      <c r="G397" s="52"/>
      <c r="H397" s="259"/>
      <c r="I397" s="269"/>
      <c r="J397" s="269"/>
      <c r="K397" s="269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44"/>
      <c r="AK397" s="244"/>
      <c r="AL397" s="44"/>
      <c r="AM397" s="211"/>
      <c r="AN397" s="211"/>
      <c r="AO397" s="247">
        <f>SUMPRODUCT(LEN($M397:$AE400)-LEN(SUBSTITUTE($M397:$AE400,"A", "")))</f>
        <v>0</v>
      </c>
      <c r="AP397" s="240">
        <f>SUMPRODUCT(LEN($AH397:$AH400)-LEN(SUBSTITUTE($AH397:$AH400,"A", "")))</f>
        <v>0</v>
      </c>
      <c r="AQ397" s="237">
        <f>SUMPRODUCT(LEN($AG397:$AG400)-LEN(SUBSTITUTE($AG397:$AG400,"A", "")))</f>
        <v>0</v>
      </c>
      <c r="AR397" s="234">
        <f>SUMPRODUCT(LEN($M397:$AE400)-LEN(SUBSTITUTE($M397:$AE400,"S", "")))</f>
        <v>0</v>
      </c>
      <c r="AS397" s="240">
        <f>SUMPRODUCT(LEN($AH397:$AH400)-LEN(SUBSTITUTE($AH397:$AH400,"S", "")))</f>
        <v>0</v>
      </c>
      <c r="AT397" s="237">
        <f>SUMPRODUCT(LEN($AG397:$AG400)-LEN(SUBSTITUTE($AG397:$AG400,"S", "")))</f>
        <v>0</v>
      </c>
      <c r="AU397" s="234">
        <f>SUMPRODUCT(LEN($M397:$AE400)-LEN(SUBSTITUTE($M397:$AE400,"F", "")))</f>
        <v>0</v>
      </c>
      <c r="AV397" s="240">
        <f>SUMPRODUCT(LEN($AH397:$AH400)-LEN(SUBSTITUTE($AH397:$AH400,"F", "")))</f>
        <v>0</v>
      </c>
      <c r="AW397" s="237">
        <f>SUMPRODUCT(LEN($AG397:$AG400)-LEN(SUBSTITUTE($AG397:$AG400,"F", "")))</f>
        <v>0</v>
      </c>
      <c r="AX397" s="234">
        <f>SUMPRODUCT(LEN($M397:$AE400)-LEN(SUBSTITUTE($M397:$AE400,"G", "")))</f>
        <v>0</v>
      </c>
      <c r="AY397" s="240">
        <f>SUMPRODUCT(LEN($AH397:$AH400)-LEN(SUBSTITUTE($AH397:$AH400,"G", "")))</f>
        <v>0</v>
      </c>
      <c r="AZ397" s="237">
        <f>SUMPRODUCT(LEN($AG397:$AG400)-LEN(SUBSTITUTE($AG397:$AG400,"G", "")))</f>
        <v>0</v>
      </c>
      <c r="BA397" s="234">
        <f>SUMPRODUCT(LEN($M397:$AE400)-LEN(SUBSTITUTE($M397:$AE400,"M", "")))</f>
        <v>0</v>
      </c>
      <c r="BB397" s="240">
        <f>SUMPRODUCT(LEN($AH397:$AH400)-LEN(SUBSTITUTE($AH397:$AH400,"M", "")))</f>
        <v>0</v>
      </c>
      <c r="BC397" s="237">
        <f>SUMPRODUCT(LEN($AG397:$AG400)-LEN(SUBSTITUTE($AG397:$AG400,"M", "")))</f>
        <v>0</v>
      </c>
      <c r="BD397" s="291">
        <f>SUMPRODUCT(LEN($AI397:$AI400)-LEN(SUBSTITUTE($AI397:$AI400,"S", "")))</f>
        <v>0</v>
      </c>
      <c r="BE397" s="294">
        <f>SUMPRODUCT(LEN($AI397:$AI400)-LEN(SUBSTITUTE($AI397:$AI400,"F", "")))</f>
        <v>0</v>
      </c>
      <c r="BF397" s="294">
        <f>SUMPRODUCT(LEN($AI397:$AI400)-LEN(SUBSTITUTE($AI397:$AI400,"G", "")))</f>
        <v>0</v>
      </c>
      <c r="BG397" s="297">
        <f>SUMPRODUCT(LEN($AI397:$AI400)-LEN(SUBSTITUTE($AI397:$AI400,"M", "")))</f>
        <v>0</v>
      </c>
    </row>
    <row r="398" spans="2:60" ht="28.15" hidden="1" customHeight="1" thickBot="1">
      <c r="B398" s="34"/>
      <c r="C398" s="266"/>
      <c r="D398" s="43"/>
      <c r="E398" s="42"/>
      <c r="F398" s="42"/>
      <c r="G398" s="41"/>
      <c r="H398" s="260"/>
      <c r="I398" s="270"/>
      <c r="J398" s="270"/>
      <c r="K398" s="270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45"/>
      <c r="AK398" s="245"/>
      <c r="AL398" s="23"/>
      <c r="AM398" s="211"/>
      <c r="AN398" s="211"/>
      <c r="AO398" s="248"/>
      <c r="AP398" s="241"/>
      <c r="AQ398" s="238"/>
      <c r="AR398" s="235"/>
      <c r="AS398" s="241"/>
      <c r="AT398" s="238"/>
      <c r="AU398" s="235"/>
      <c r="AV398" s="241"/>
      <c r="AW398" s="238"/>
      <c r="AX398" s="235"/>
      <c r="AY398" s="241"/>
      <c r="AZ398" s="238"/>
      <c r="BA398" s="235"/>
      <c r="BB398" s="241"/>
      <c r="BC398" s="238"/>
      <c r="BD398" s="292"/>
      <c r="BE398" s="295"/>
      <c r="BF398" s="295"/>
      <c r="BG398" s="298"/>
    </row>
    <row r="399" spans="2:60" ht="28.15" hidden="1" customHeight="1">
      <c r="B399" s="34"/>
      <c r="C399" s="267"/>
      <c r="D399" s="33"/>
      <c r="E399" s="32"/>
      <c r="F399" s="32"/>
      <c r="G399" s="31"/>
      <c r="H399" s="257"/>
      <c r="I399" s="271"/>
      <c r="J399" s="271"/>
      <c r="K399" s="271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45"/>
      <c r="AK399" s="245"/>
      <c r="AL399" s="23"/>
      <c r="AM399" s="211"/>
      <c r="AN399" s="211"/>
      <c r="AO399" s="248"/>
      <c r="AP399" s="241"/>
      <c r="AQ399" s="238"/>
      <c r="AR399" s="235"/>
      <c r="AS399" s="241"/>
      <c r="AT399" s="238"/>
      <c r="AU399" s="235"/>
      <c r="AV399" s="241"/>
      <c r="AW399" s="238"/>
      <c r="AX399" s="235"/>
      <c r="AY399" s="241"/>
      <c r="AZ399" s="238"/>
      <c r="BA399" s="235"/>
      <c r="BB399" s="241"/>
      <c r="BC399" s="238"/>
      <c r="BD399" s="292"/>
      <c r="BE399" s="295"/>
      <c r="BF399" s="295"/>
      <c r="BG399" s="298"/>
    </row>
    <row r="400" spans="2:60" ht="28.15" hidden="1" customHeight="1" thickBot="1">
      <c r="B400" s="22"/>
      <c r="C400" s="268"/>
      <c r="D400" s="21"/>
      <c r="E400" s="20"/>
      <c r="F400" s="20"/>
      <c r="G400" s="19"/>
      <c r="H400" s="258"/>
      <c r="I400" s="272"/>
      <c r="J400" s="272"/>
      <c r="K400" s="27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46"/>
      <c r="AK400" s="246"/>
      <c r="AL400" s="11"/>
      <c r="AM400" s="211"/>
      <c r="AN400" s="211"/>
      <c r="AO400" s="249"/>
      <c r="AP400" s="242"/>
      <c r="AQ400" s="239"/>
      <c r="AR400" s="236"/>
      <c r="AS400" s="242"/>
      <c r="AT400" s="239"/>
      <c r="AU400" s="236"/>
      <c r="AV400" s="242"/>
      <c r="AW400" s="239"/>
      <c r="AX400" s="236"/>
      <c r="AY400" s="242"/>
      <c r="AZ400" s="239"/>
      <c r="BA400" s="236"/>
      <c r="BB400" s="242"/>
      <c r="BC400" s="239"/>
      <c r="BD400" s="293"/>
      <c r="BE400" s="296"/>
      <c r="BF400" s="296"/>
      <c r="BG400" s="299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29" t="s">
        <v>287</v>
      </c>
      <c r="M401" s="278"/>
      <c r="N401" s="229" t="s">
        <v>286</v>
      </c>
      <c r="O401" s="278"/>
      <c r="P401" s="229" t="s">
        <v>286</v>
      </c>
      <c r="Q401" s="230"/>
      <c r="R401" s="229" t="s">
        <v>286</v>
      </c>
      <c r="S401" s="230"/>
      <c r="T401" s="229" t="s">
        <v>286</v>
      </c>
      <c r="U401" s="230"/>
      <c r="V401" s="229" t="s">
        <v>286</v>
      </c>
      <c r="W401" s="230"/>
      <c r="X401" s="229" t="s">
        <v>286</v>
      </c>
      <c r="Y401" s="230"/>
      <c r="Z401" s="229" t="s">
        <v>286</v>
      </c>
      <c r="AA401" s="230"/>
      <c r="AB401" s="229" t="s">
        <v>286</v>
      </c>
      <c r="AC401" s="230"/>
      <c r="AD401" s="229" t="s">
        <v>286</v>
      </c>
      <c r="AE401" s="230"/>
      <c r="AF401" s="243" t="s">
        <v>285</v>
      </c>
      <c r="AG401" s="230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75"/>
      <c r="F402" s="276"/>
      <c r="G402" s="277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65">
        <v>1</v>
      </c>
      <c r="D403" s="54"/>
      <c r="E403" s="53"/>
      <c r="F403" s="53"/>
      <c r="G403" s="52"/>
      <c r="H403" s="259"/>
      <c r="I403" s="269"/>
      <c r="J403" s="269"/>
      <c r="K403" s="269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44"/>
      <c r="AK403" s="244"/>
      <c r="AL403" s="44"/>
      <c r="AM403" s="211"/>
      <c r="AN403" s="211"/>
      <c r="AO403" s="247">
        <f>SUMPRODUCT(LEN($M403:$AE406)-LEN(SUBSTITUTE($M403:$AE406,"A", "")))</f>
        <v>0</v>
      </c>
      <c r="AP403" s="240">
        <f>SUMPRODUCT(LEN($AH403:$AH406)-LEN(SUBSTITUTE($AH403:$AH406,"A", "")))</f>
        <v>0</v>
      </c>
      <c r="AQ403" s="237">
        <f>SUMPRODUCT(LEN($AG403:$AG406)-LEN(SUBSTITUTE($AG403:$AG406,"A", "")))</f>
        <v>0</v>
      </c>
      <c r="AR403" s="234">
        <f>SUMPRODUCT(LEN($M403:$AE406)-LEN(SUBSTITUTE($M403:$AE406,"S", "")))</f>
        <v>0</v>
      </c>
      <c r="AS403" s="240">
        <f>SUMPRODUCT(LEN($AH403:$AH406)-LEN(SUBSTITUTE($AH403:$AH406,"S", "")))</f>
        <v>0</v>
      </c>
      <c r="AT403" s="237">
        <f>SUMPRODUCT(LEN($AG403:$AG406)-LEN(SUBSTITUTE($AG403:$AG406,"S", "")))</f>
        <v>0</v>
      </c>
      <c r="AU403" s="234">
        <f>SUMPRODUCT(LEN($M403:$AE406)-LEN(SUBSTITUTE($M403:$AE406,"F", "")))</f>
        <v>0</v>
      </c>
      <c r="AV403" s="240">
        <f>SUMPRODUCT(LEN($AH403:$AH406)-LEN(SUBSTITUTE($AH403:$AH406,"F", "")))</f>
        <v>0</v>
      </c>
      <c r="AW403" s="237">
        <f>SUMPRODUCT(LEN($AG403:$AG406)-LEN(SUBSTITUTE($AG403:$AG406,"F", "")))</f>
        <v>0</v>
      </c>
      <c r="AX403" s="234">
        <f>SUMPRODUCT(LEN($M403:$AE406)-LEN(SUBSTITUTE($M403:$AE406,"G", "")))</f>
        <v>0</v>
      </c>
      <c r="AY403" s="240">
        <f>SUMPRODUCT(LEN($AH403:$AH406)-LEN(SUBSTITUTE($AH403:$AH406,"G", "")))</f>
        <v>0</v>
      </c>
      <c r="AZ403" s="237">
        <f>SUMPRODUCT(LEN($AG403:$AG406)-LEN(SUBSTITUTE($AG403:$AG406,"G", "")))</f>
        <v>0</v>
      </c>
      <c r="BA403" s="234">
        <f>SUMPRODUCT(LEN($M403:$AE406)-LEN(SUBSTITUTE($M403:$AE406,"M", "")))</f>
        <v>0</v>
      </c>
      <c r="BB403" s="240">
        <f>SUMPRODUCT(LEN($AH403:$AH406)-LEN(SUBSTITUTE($AH403:$AH406,"M", "")))</f>
        <v>0</v>
      </c>
      <c r="BC403" s="237">
        <f>SUMPRODUCT(LEN($AG403:$AG406)-LEN(SUBSTITUTE($AG403:$AG406,"M", "")))</f>
        <v>0</v>
      </c>
      <c r="BD403" s="291">
        <f>SUMPRODUCT(LEN($AI403:$AI406)-LEN(SUBSTITUTE($AI403:$AI406,"S", "")))</f>
        <v>0</v>
      </c>
      <c r="BE403" s="294">
        <f>SUMPRODUCT(LEN($AI403:$AI406)-LEN(SUBSTITUTE($AI403:$AI406,"F", "")))</f>
        <v>0</v>
      </c>
      <c r="BF403" s="294">
        <f>SUMPRODUCT(LEN($AI403:$AI406)-LEN(SUBSTITUTE($AI403:$AI406,"G", "")))</f>
        <v>0</v>
      </c>
      <c r="BG403" s="297">
        <f>SUMPRODUCT(LEN($AI403:$AI406)-LEN(SUBSTITUTE($AI403:$AI406,"M", "")))</f>
        <v>0</v>
      </c>
    </row>
    <row r="404" spans="2:60" ht="28.15" hidden="1" customHeight="1" thickBot="1">
      <c r="B404" s="34"/>
      <c r="C404" s="266"/>
      <c r="D404" s="43"/>
      <c r="E404" s="42"/>
      <c r="F404" s="42"/>
      <c r="G404" s="41"/>
      <c r="H404" s="260"/>
      <c r="I404" s="270"/>
      <c r="J404" s="270"/>
      <c r="K404" s="270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45"/>
      <c r="AK404" s="245"/>
      <c r="AL404" s="23"/>
      <c r="AM404" s="211"/>
      <c r="AN404" s="211"/>
      <c r="AO404" s="248"/>
      <c r="AP404" s="241"/>
      <c r="AQ404" s="238"/>
      <c r="AR404" s="235"/>
      <c r="AS404" s="241"/>
      <c r="AT404" s="238"/>
      <c r="AU404" s="235"/>
      <c r="AV404" s="241"/>
      <c r="AW404" s="238"/>
      <c r="AX404" s="235"/>
      <c r="AY404" s="241"/>
      <c r="AZ404" s="238"/>
      <c r="BA404" s="235"/>
      <c r="BB404" s="241"/>
      <c r="BC404" s="238"/>
      <c r="BD404" s="292"/>
      <c r="BE404" s="295"/>
      <c r="BF404" s="295"/>
      <c r="BG404" s="298"/>
    </row>
    <row r="405" spans="2:60" ht="28.15" hidden="1" customHeight="1">
      <c r="B405" s="34"/>
      <c r="C405" s="267"/>
      <c r="D405" s="33"/>
      <c r="E405" s="32"/>
      <c r="F405" s="32"/>
      <c r="G405" s="31"/>
      <c r="H405" s="257"/>
      <c r="I405" s="271"/>
      <c r="J405" s="271"/>
      <c r="K405" s="271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45"/>
      <c r="AK405" s="245"/>
      <c r="AL405" s="23"/>
      <c r="AM405" s="211"/>
      <c r="AN405" s="211"/>
      <c r="AO405" s="248"/>
      <c r="AP405" s="241"/>
      <c r="AQ405" s="238"/>
      <c r="AR405" s="235"/>
      <c r="AS405" s="241"/>
      <c r="AT405" s="238"/>
      <c r="AU405" s="235"/>
      <c r="AV405" s="241"/>
      <c r="AW405" s="238"/>
      <c r="AX405" s="235"/>
      <c r="AY405" s="241"/>
      <c r="AZ405" s="238"/>
      <c r="BA405" s="235"/>
      <c r="BB405" s="241"/>
      <c r="BC405" s="238"/>
      <c r="BD405" s="292"/>
      <c r="BE405" s="295"/>
      <c r="BF405" s="295"/>
      <c r="BG405" s="298"/>
    </row>
    <row r="406" spans="2:60" ht="28.15" hidden="1" customHeight="1" thickBot="1">
      <c r="B406" s="34"/>
      <c r="C406" s="273"/>
      <c r="D406" s="64"/>
      <c r="E406" s="63"/>
      <c r="F406" s="63"/>
      <c r="G406" s="62"/>
      <c r="H406" s="258"/>
      <c r="I406" s="274"/>
      <c r="J406" s="274"/>
      <c r="K406" s="274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50"/>
      <c r="AK406" s="250"/>
      <c r="AL406" s="55"/>
      <c r="AM406" s="211"/>
      <c r="AN406" s="211"/>
      <c r="AO406" s="249"/>
      <c r="AP406" s="242"/>
      <c r="AQ406" s="239"/>
      <c r="AR406" s="236"/>
      <c r="AS406" s="242"/>
      <c r="AT406" s="239"/>
      <c r="AU406" s="236"/>
      <c r="AV406" s="242"/>
      <c r="AW406" s="239"/>
      <c r="AX406" s="236"/>
      <c r="AY406" s="242"/>
      <c r="AZ406" s="239"/>
      <c r="BA406" s="236"/>
      <c r="BB406" s="242"/>
      <c r="BC406" s="239"/>
      <c r="BD406" s="293"/>
      <c r="BE406" s="296"/>
      <c r="BF406" s="296"/>
      <c r="BG406" s="299"/>
    </row>
    <row r="407" spans="2:60" ht="28.15" hidden="1" customHeight="1">
      <c r="B407" s="34"/>
      <c r="C407" s="265">
        <v>2</v>
      </c>
      <c r="D407" s="54"/>
      <c r="E407" s="53"/>
      <c r="F407" s="53"/>
      <c r="G407" s="52"/>
      <c r="H407" s="259"/>
      <c r="I407" s="269"/>
      <c r="J407" s="269"/>
      <c r="K407" s="269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51"/>
      <c r="AK407" s="254"/>
      <c r="AL407" s="44"/>
      <c r="AM407" s="211"/>
      <c r="AN407" s="211"/>
      <c r="AO407" s="247">
        <f>SUMPRODUCT(LEN($M407:$AE410)-LEN(SUBSTITUTE($M407:$AE410,"A", "")))</f>
        <v>0</v>
      </c>
      <c r="AP407" s="240">
        <f>SUMPRODUCT(LEN($AH407:$AH410)-LEN(SUBSTITUTE($AH407:$AH410,"A", "")))</f>
        <v>0</v>
      </c>
      <c r="AQ407" s="237">
        <f>SUMPRODUCT(LEN($AG407:$AG410)-LEN(SUBSTITUTE($AG407:$AG410,"A", "")))</f>
        <v>0</v>
      </c>
      <c r="AR407" s="234">
        <f>SUMPRODUCT(LEN($M407:$AE410)-LEN(SUBSTITUTE($M407:$AE410,"S", "")))</f>
        <v>0</v>
      </c>
      <c r="AS407" s="240">
        <f>SUMPRODUCT(LEN($AH407:$AH410)-LEN(SUBSTITUTE($AH407:$AH410,"S", "")))</f>
        <v>0</v>
      </c>
      <c r="AT407" s="237">
        <f>SUMPRODUCT(LEN($AG407:$AG410)-LEN(SUBSTITUTE($AG407:$AG410,"S", "")))</f>
        <v>0</v>
      </c>
      <c r="AU407" s="234">
        <f>SUMPRODUCT(LEN($M407:$AE410)-LEN(SUBSTITUTE($M407:$AE410,"F", "")))</f>
        <v>0</v>
      </c>
      <c r="AV407" s="240">
        <f>SUMPRODUCT(LEN($AH407:$AH410)-LEN(SUBSTITUTE($AH407:$AH410,"F", "")))</f>
        <v>0</v>
      </c>
      <c r="AW407" s="237">
        <f>SUMPRODUCT(LEN($AG407:$AG410)-LEN(SUBSTITUTE($AG407:$AG410,"F", "")))</f>
        <v>0</v>
      </c>
      <c r="AX407" s="234">
        <f>SUMPRODUCT(LEN($M407:$AE410)-LEN(SUBSTITUTE($M407:$AE410,"G", "")))</f>
        <v>0</v>
      </c>
      <c r="AY407" s="240">
        <f>SUMPRODUCT(LEN($AH407:$AH410)-LEN(SUBSTITUTE($AH407:$AH410,"G", "")))</f>
        <v>0</v>
      </c>
      <c r="AZ407" s="237">
        <f>SUMPRODUCT(LEN($AG407:$AG410)-LEN(SUBSTITUTE($AG407:$AG410,"G", "")))</f>
        <v>0</v>
      </c>
      <c r="BA407" s="234">
        <f>SUMPRODUCT(LEN($M407:$AE410)-LEN(SUBSTITUTE($M407:$AE410,"M", "")))</f>
        <v>0</v>
      </c>
      <c r="BB407" s="240">
        <f>SUMPRODUCT(LEN($AH407:$AH410)-LEN(SUBSTITUTE($AH407:$AH410,"M", "")))</f>
        <v>0</v>
      </c>
      <c r="BC407" s="237">
        <f>SUMPRODUCT(LEN($AG407:$AG410)-LEN(SUBSTITUTE($AG407:$AG410,"M", "")))</f>
        <v>0</v>
      </c>
      <c r="BD407" s="291">
        <f>SUMPRODUCT(LEN($AI407:$AI410)-LEN(SUBSTITUTE($AI407:$AI410,"S", "")))</f>
        <v>0</v>
      </c>
      <c r="BE407" s="294">
        <f>SUMPRODUCT(LEN($AI407:$AI410)-LEN(SUBSTITUTE($AI407:$AI410,"F", "")))</f>
        <v>0</v>
      </c>
      <c r="BF407" s="294">
        <f>SUMPRODUCT(LEN($AI407:$AI410)-LEN(SUBSTITUTE($AI407:$AI410,"G", "")))</f>
        <v>0</v>
      </c>
      <c r="BG407" s="297">
        <f>SUMPRODUCT(LEN($AI407:$AI410)-LEN(SUBSTITUTE($AI407:$AI410,"M", "")))</f>
        <v>0</v>
      </c>
    </row>
    <row r="408" spans="2:60" ht="28.15" hidden="1" customHeight="1" thickBot="1">
      <c r="B408" s="34"/>
      <c r="C408" s="266"/>
      <c r="D408" s="43"/>
      <c r="E408" s="42"/>
      <c r="F408" s="42"/>
      <c r="G408" s="41"/>
      <c r="H408" s="260"/>
      <c r="I408" s="270"/>
      <c r="J408" s="270"/>
      <c r="K408" s="270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52"/>
      <c r="AK408" s="255"/>
      <c r="AL408" s="23"/>
      <c r="AM408" s="211"/>
      <c r="AN408" s="211"/>
      <c r="AO408" s="248"/>
      <c r="AP408" s="241"/>
      <c r="AQ408" s="238"/>
      <c r="AR408" s="235"/>
      <c r="AS408" s="241"/>
      <c r="AT408" s="238"/>
      <c r="AU408" s="235"/>
      <c r="AV408" s="241"/>
      <c r="AW408" s="238"/>
      <c r="AX408" s="235"/>
      <c r="AY408" s="241"/>
      <c r="AZ408" s="238"/>
      <c r="BA408" s="235"/>
      <c r="BB408" s="241"/>
      <c r="BC408" s="238"/>
      <c r="BD408" s="292"/>
      <c r="BE408" s="295"/>
      <c r="BF408" s="295"/>
      <c r="BG408" s="298"/>
    </row>
    <row r="409" spans="2:60" ht="28.15" hidden="1" customHeight="1">
      <c r="B409" s="34"/>
      <c r="C409" s="267"/>
      <c r="D409" s="33"/>
      <c r="E409" s="32"/>
      <c r="F409" s="32"/>
      <c r="G409" s="31"/>
      <c r="H409" s="257"/>
      <c r="I409" s="271"/>
      <c r="J409" s="271"/>
      <c r="K409" s="271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52"/>
      <c r="AK409" s="255"/>
      <c r="AL409" s="23"/>
      <c r="AM409" s="211"/>
      <c r="AN409" s="211"/>
      <c r="AO409" s="248"/>
      <c r="AP409" s="241"/>
      <c r="AQ409" s="238"/>
      <c r="AR409" s="235"/>
      <c r="AS409" s="241"/>
      <c r="AT409" s="238"/>
      <c r="AU409" s="235"/>
      <c r="AV409" s="241"/>
      <c r="AW409" s="238"/>
      <c r="AX409" s="235"/>
      <c r="AY409" s="241"/>
      <c r="AZ409" s="238"/>
      <c r="BA409" s="235"/>
      <c r="BB409" s="241"/>
      <c r="BC409" s="238"/>
      <c r="BD409" s="292"/>
      <c r="BE409" s="295"/>
      <c r="BF409" s="295"/>
      <c r="BG409" s="298"/>
    </row>
    <row r="410" spans="2:60" ht="28.15" hidden="1" customHeight="1" thickBot="1">
      <c r="B410" s="34"/>
      <c r="C410" s="273"/>
      <c r="D410" s="64"/>
      <c r="E410" s="63"/>
      <c r="F410" s="63"/>
      <c r="G410" s="62"/>
      <c r="H410" s="258"/>
      <c r="I410" s="274"/>
      <c r="J410" s="274"/>
      <c r="K410" s="274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53"/>
      <c r="AK410" s="256"/>
      <c r="AL410" s="55"/>
      <c r="AM410" s="211"/>
      <c r="AN410" s="211"/>
      <c r="AO410" s="249"/>
      <c r="AP410" s="242"/>
      <c r="AQ410" s="239"/>
      <c r="AR410" s="236"/>
      <c r="AS410" s="242"/>
      <c r="AT410" s="239"/>
      <c r="AU410" s="236"/>
      <c r="AV410" s="242"/>
      <c r="AW410" s="239"/>
      <c r="AX410" s="236"/>
      <c r="AY410" s="242"/>
      <c r="AZ410" s="239"/>
      <c r="BA410" s="236"/>
      <c r="BB410" s="242"/>
      <c r="BC410" s="239"/>
      <c r="BD410" s="293"/>
      <c r="BE410" s="296"/>
      <c r="BF410" s="296"/>
      <c r="BG410" s="299"/>
    </row>
    <row r="411" spans="2:60" ht="28.15" hidden="1" customHeight="1">
      <c r="B411" s="34"/>
      <c r="C411" s="265">
        <v>3</v>
      </c>
      <c r="D411" s="54"/>
      <c r="E411" s="53"/>
      <c r="F411" s="53"/>
      <c r="G411" s="52"/>
      <c r="H411" s="259"/>
      <c r="I411" s="269"/>
      <c r="J411" s="269"/>
      <c r="K411" s="269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44"/>
      <c r="AK411" s="244"/>
      <c r="AL411" s="44"/>
      <c r="AM411" s="211"/>
      <c r="AN411" s="211"/>
      <c r="AO411" s="247">
        <f>SUMPRODUCT(LEN($M411:$AE414)-LEN(SUBSTITUTE($M411:$AE414,"A", "")))</f>
        <v>0</v>
      </c>
      <c r="AP411" s="240">
        <f>SUMPRODUCT(LEN($AH411:$AH414)-LEN(SUBSTITUTE($AH411:$AH414,"A", "")))</f>
        <v>0</v>
      </c>
      <c r="AQ411" s="237">
        <f>SUMPRODUCT(LEN($AG411:$AG414)-LEN(SUBSTITUTE($AG411:$AG414,"A", "")))</f>
        <v>0</v>
      </c>
      <c r="AR411" s="234">
        <f>SUMPRODUCT(LEN($M411:$AE414)-LEN(SUBSTITUTE($M411:$AE414,"S", "")))</f>
        <v>0</v>
      </c>
      <c r="AS411" s="240">
        <f>SUMPRODUCT(LEN($AH411:$AH414)-LEN(SUBSTITUTE($AH411:$AH414,"S", "")))</f>
        <v>0</v>
      </c>
      <c r="AT411" s="237">
        <f>SUMPRODUCT(LEN($AG411:$AG414)-LEN(SUBSTITUTE($AG411:$AG414,"S", "")))</f>
        <v>0</v>
      </c>
      <c r="AU411" s="234">
        <f>SUMPRODUCT(LEN($M411:$AE414)-LEN(SUBSTITUTE($M411:$AE414,"F", "")))</f>
        <v>0</v>
      </c>
      <c r="AV411" s="240">
        <f>SUMPRODUCT(LEN($AH411:$AH414)-LEN(SUBSTITUTE($AH411:$AH414,"F", "")))</f>
        <v>0</v>
      </c>
      <c r="AW411" s="237">
        <f>SUMPRODUCT(LEN($AG411:$AG414)-LEN(SUBSTITUTE($AG411:$AG414,"F", "")))</f>
        <v>0</v>
      </c>
      <c r="AX411" s="234">
        <f>SUMPRODUCT(LEN($M411:$AE414)-LEN(SUBSTITUTE($M411:$AE414,"G", "")))</f>
        <v>0</v>
      </c>
      <c r="AY411" s="240">
        <f>SUMPRODUCT(LEN($AH411:$AH414)-LEN(SUBSTITUTE($AH411:$AH414,"G", "")))</f>
        <v>0</v>
      </c>
      <c r="AZ411" s="237">
        <f>SUMPRODUCT(LEN($AG411:$AG414)-LEN(SUBSTITUTE($AG411:$AG414,"G", "")))</f>
        <v>0</v>
      </c>
      <c r="BA411" s="234">
        <f>SUMPRODUCT(LEN($M411:$AE414)-LEN(SUBSTITUTE($M411:$AE414,"M", "")))</f>
        <v>0</v>
      </c>
      <c r="BB411" s="240">
        <f>SUMPRODUCT(LEN($AH411:$AH414)-LEN(SUBSTITUTE($AH411:$AH414,"M", "")))</f>
        <v>0</v>
      </c>
      <c r="BC411" s="237">
        <f>SUMPRODUCT(LEN($AG411:$AG414)-LEN(SUBSTITUTE($AG411:$AG414,"M", "")))</f>
        <v>0</v>
      </c>
      <c r="BD411" s="291">
        <f>SUMPRODUCT(LEN($AI411:$AI414)-LEN(SUBSTITUTE($AI411:$AI414,"S", "")))</f>
        <v>0</v>
      </c>
      <c r="BE411" s="294">
        <f>SUMPRODUCT(LEN($AI411:$AI414)-LEN(SUBSTITUTE($AI411:$AI414,"F", "")))</f>
        <v>0</v>
      </c>
      <c r="BF411" s="294">
        <f>SUMPRODUCT(LEN($AI411:$AI414)-LEN(SUBSTITUTE($AI411:$AI414,"G", "")))</f>
        <v>0</v>
      </c>
      <c r="BG411" s="297">
        <f>SUMPRODUCT(LEN($AI411:$AI414)-LEN(SUBSTITUTE($AI411:$AI414,"M", "")))</f>
        <v>0</v>
      </c>
    </row>
    <row r="412" spans="2:60" ht="28.15" hidden="1" customHeight="1" thickBot="1">
      <c r="B412" s="34"/>
      <c r="C412" s="266"/>
      <c r="D412" s="43"/>
      <c r="E412" s="42"/>
      <c r="F412" s="42"/>
      <c r="G412" s="41"/>
      <c r="H412" s="260"/>
      <c r="I412" s="270"/>
      <c r="J412" s="270"/>
      <c r="K412" s="270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45"/>
      <c r="AK412" s="245"/>
      <c r="AL412" s="23"/>
      <c r="AM412" s="211"/>
      <c r="AN412" s="211"/>
      <c r="AO412" s="248"/>
      <c r="AP412" s="241"/>
      <c r="AQ412" s="238"/>
      <c r="AR412" s="235"/>
      <c r="AS412" s="241"/>
      <c r="AT412" s="238"/>
      <c r="AU412" s="235"/>
      <c r="AV412" s="241"/>
      <c r="AW412" s="238"/>
      <c r="AX412" s="235"/>
      <c r="AY412" s="241"/>
      <c r="AZ412" s="238"/>
      <c r="BA412" s="235"/>
      <c r="BB412" s="241"/>
      <c r="BC412" s="238"/>
      <c r="BD412" s="292"/>
      <c r="BE412" s="295"/>
      <c r="BF412" s="295"/>
      <c r="BG412" s="298"/>
    </row>
    <row r="413" spans="2:60" ht="28.15" hidden="1" customHeight="1">
      <c r="B413" s="34"/>
      <c r="C413" s="267"/>
      <c r="D413" s="33"/>
      <c r="E413" s="32"/>
      <c r="F413" s="32"/>
      <c r="G413" s="31"/>
      <c r="H413" s="257"/>
      <c r="I413" s="271"/>
      <c r="J413" s="271"/>
      <c r="K413" s="271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45"/>
      <c r="AK413" s="245"/>
      <c r="AL413" s="23"/>
      <c r="AM413" s="211"/>
      <c r="AN413" s="211"/>
      <c r="AO413" s="248"/>
      <c r="AP413" s="241"/>
      <c r="AQ413" s="238"/>
      <c r="AR413" s="235"/>
      <c r="AS413" s="241"/>
      <c r="AT413" s="238"/>
      <c r="AU413" s="235"/>
      <c r="AV413" s="241"/>
      <c r="AW413" s="238"/>
      <c r="AX413" s="235"/>
      <c r="AY413" s="241"/>
      <c r="AZ413" s="238"/>
      <c r="BA413" s="235"/>
      <c r="BB413" s="241"/>
      <c r="BC413" s="238"/>
      <c r="BD413" s="292"/>
      <c r="BE413" s="295"/>
      <c r="BF413" s="295"/>
      <c r="BG413" s="298"/>
    </row>
    <row r="414" spans="2:60" ht="28.15" hidden="1" customHeight="1" thickBot="1">
      <c r="B414" s="22"/>
      <c r="C414" s="268"/>
      <c r="D414" s="21"/>
      <c r="E414" s="20"/>
      <c r="F414" s="20"/>
      <c r="G414" s="19"/>
      <c r="H414" s="258"/>
      <c r="I414" s="272"/>
      <c r="J414" s="272"/>
      <c r="K414" s="27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46"/>
      <c r="AK414" s="246"/>
      <c r="AL414" s="11"/>
      <c r="AM414" s="211"/>
      <c r="AN414" s="211"/>
      <c r="AO414" s="249"/>
      <c r="AP414" s="242"/>
      <c r="AQ414" s="239"/>
      <c r="AR414" s="236"/>
      <c r="AS414" s="242"/>
      <c r="AT414" s="239"/>
      <c r="AU414" s="236"/>
      <c r="AV414" s="242"/>
      <c r="AW414" s="239"/>
      <c r="AX414" s="236"/>
      <c r="AY414" s="242"/>
      <c r="AZ414" s="239"/>
      <c r="BA414" s="236"/>
      <c r="BB414" s="242"/>
      <c r="BC414" s="239"/>
      <c r="BD414" s="293"/>
      <c r="BE414" s="296"/>
      <c r="BF414" s="296"/>
      <c r="BG414" s="299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29" t="s">
        <v>287</v>
      </c>
      <c r="M415" s="278"/>
      <c r="N415" s="229" t="s">
        <v>286</v>
      </c>
      <c r="O415" s="278"/>
      <c r="P415" s="229" t="s">
        <v>286</v>
      </c>
      <c r="Q415" s="230"/>
      <c r="R415" s="229" t="s">
        <v>286</v>
      </c>
      <c r="S415" s="230"/>
      <c r="T415" s="229" t="s">
        <v>286</v>
      </c>
      <c r="U415" s="230"/>
      <c r="V415" s="229" t="s">
        <v>286</v>
      </c>
      <c r="W415" s="230"/>
      <c r="X415" s="229" t="s">
        <v>286</v>
      </c>
      <c r="Y415" s="230"/>
      <c r="Z415" s="229" t="s">
        <v>286</v>
      </c>
      <c r="AA415" s="230"/>
      <c r="AB415" s="229" t="s">
        <v>286</v>
      </c>
      <c r="AC415" s="230"/>
      <c r="AD415" s="229" t="s">
        <v>286</v>
      </c>
      <c r="AE415" s="230"/>
      <c r="AF415" s="243" t="s">
        <v>285</v>
      </c>
      <c r="AG415" s="230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75"/>
      <c r="F416" s="276"/>
      <c r="G416" s="277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65">
        <v>1</v>
      </c>
      <c r="D417" s="54"/>
      <c r="E417" s="53"/>
      <c r="F417" s="53"/>
      <c r="G417" s="52"/>
      <c r="H417" s="259"/>
      <c r="I417" s="269"/>
      <c r="J417" s="269"/>
      <c r="K417" s="269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44"/>
      <c r="AK417" s="244"/>
      <c r="AL417" s="44"/>
      <c r="AM417" s="211"/>
      <c r="AN417" s="211"/>
      <c r="AO417" s="247">
        <f>SUMPRODUCT(LEN($M417:$AE420)-LEN(SUBSTITUTE($M417:$AE420,"A", "")))</f>
        <v>0</v>
      </c>
      <c r="AP417" s="240">
        <f>SUMPRODUCT(LEN($AH417:$AH420)-LEN(SUBSTITUTE($AH417:$AH420,"A", "")))</f>
        <v>0</v>
      </c>
      <c r="AQ417" s="237">
        <f>SUMPRODUCT(LEN($AG417:$AG420)-LEN(SUBSTITUTE($AG417:$AG420,"A", "")))</f>
        <v>0</v>
      </c>
      <c r="AR417" s="234">
        <f>SUMPRODUCT(LEN($M417:$AE420)-LEN(SUBSTITUTE($M417:$AE420,"S", "")))</f>
        <v>0</v>
      </c>
      <c r="AS417" s="240">
        <f>SUMPRODUCT(LEN($AH417:$AH420)-LEN(SUBSTITUTE($AH417:$AH420,"S", "")))</f>
        <v>0</v>
      </c>
      <c r="AT417" s="237">
        <f>SUMPRODUCT(LEN($AG417:$AG420)-LEN(SUBSTITUTE($AG417:$AG420,"S", "")))</f>
        <v>0</v>
      </c>
      <c r="AU417" s="234">
        <f>SUMPRODUCT(LEN($M417:$AE420)-LEN(SUBSTITUTE($M417:$AE420,"F", "")))</f>
        <v>0</v>
      </c>
      <c r="AV417" s="240">
        <f>SUMPRODUCT(LEN($AH417:$AH420)-LEN(SUBSTITUTE($AH417:$AH420,"F", "")))</f>
        <v>0</v>
      </c>
      <c r="AW417" s="237">
        <f>SUMPRODUCT(LEN($AG417:$AG420)-LEN(SUBSTITUTE($AG417:$AG420,"F", "")))</f>
        <v>0</v>
      </c>
      <c r="AX417" s="234">
        <f>SUMPRODUCT(LEN($M417:$AE420)-LEN(SUBSTITUTE($M417:$AE420,"G", "")))</f>
        <v>0</v>
      </c>
      <c r="AY417" s="240">
        <f>SUMPRODUCT(LEN($AH417:$AH420)-LEN(SUBSTITUTE($AH417:$AH420,"G", "")))</f>
        <v>0</v>
      </c>
      <c r="AZ417" s="237">
        <f>SUMPRODUCT(LEN($AG417:$AG420)-LEN(SUBSTITUTE($AG417:$AG420,"G", "")))</f>
        <v>0</v>
      </c>
      <c r="BA417" s="234">
        <f>SUMPRODUCT(LEN($M417:$AE420)-LEN(SUBSTITUTE($M417:$AE420,"M", "")))</f>
        <v>0</v>
      </c>
      <c r="BB417" s="240">
        <f>SUMPRODUCT(LEN($AH417:$AH420)-LEN(SUBSTITUTE($AH417:$AH420,"M", "")))</f>
        <v>0</v>
      </c>
      <c r="BC417" s="237">
        <f>SUMPRODUCT(LEN($AG417:$AG420)-LEN(SUBSTITUTE($AG417:$AG420,"M", "")))</f>
        <v>0</v>
      </c>
      <c r="BD417" s="291">
        <f>SUMPRODUCT(LEN($AI417:$AI420)-LEN(SUBSTITUTE($AI417:$AI420,"S", "")))</f>
        <v>0</v>
      </c>
      <c r="BE417" s="294">
        <f>SUMPRODUCT(LEN($AI417:$AI420)-LEN(SUBSTITUTE($AI417:$AI420,"F", "")))</f>
        <v>0</v>
      </c>
      <c r="BF417" s="294">
        <f>SUMPRODUCT(LEN($AI417:$AI420)-LEN(SUBSTITUTE($AI417:$AI420,"G", "")))</f>
        <v>0</v>
      </c>
      <c r="BG417" s="297">
        <f>SUMPRODUCT(LEN($AI417:$AI420)-LEN(SUBSTITUTE($AI417:$AI420,"M", "")))</f>
        <v>0</v>
      </c>
    </row>
    <row r="418" spans="2:60" ht="28.15" hidden="1" customHeight="1" thickBot="1">
      <c r="B418" s="34"/>
      <c r="C418" s="266"/>
      <c r="D418" s="43"/>
      <c r="E418" s="42"/>
      <c r="F418" s="42"/>
      <c r="G418" s="41"/>
      <c r="H418" s="260"/>
      <c r="I418" s="270"/>
      <c r="J418" s="270"/>
      <c r="K418" s="270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45"/>
      <c r="AK418" s="245"/>
      <c r="AL418" s="23"/>
      <c r="AM418" s="211"/>
      <c r="AN418" s="211"/>
      <c r="AO418" s="248"/>
      <c r="AP418" s="241"/>
      <c r="AQ418" s="238"/>
      <c r="AR418" s="235"/>
      <c r="AS418" s="241"/>
      <c r="AT418" s="238"/>
      <c r="AU418" s="235"/>
      <c r="AV418" s="241"/>
      <c r="AW418" s="238"/>
      <c r="AX418" s="235"/>
      <c r="AY418" s="241"/>
      <c r="AZ418" s="238"/>
      <c r="BA418" s="235"/>
      <c r="BB418" s="241"/>
      <c r="BC418" s="238"/>
      <c r="BD418" s="292"/>
      <c r="BE418" s="295"/>
      <c r="BF418" s="295"/>
      <c r="BG418" s="298"/>
    </row>
    <row r="419" spans="2:60" ht="28.15" hidden="1" customHeight="1">
      <c r="B419" s="34"/>
      <c r="C419" s="267"/>
      <c r="D419" s="33"/>
      <c r="E419" s="32"/>
      <c r="F419" s="32"/>
      <c r="G419" s="31"/>
      <c r="H419" s="257"/>
      <c r="I419" s="271"/>
      <c r="J419" s="271"/>
      <c r="K419" s="271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45"/>
      <c r="AK419" s="245"/>
      <c r="AL419" s="23"/>
      <c r="AM419" s="211"/>
      <c r="AN419" s="211"/>
      <c r="AO419" s="248"/>
      <c r="AP419" s="241"/>
      <c r="AQ419" s="238"/>
      <c r="AR419" s="235"/>
      <c r="AS419" s="241"/>
      <c r="AT419" s="238"/>
      <c r="AU419" s="235"/>
      <c r="AV419" s="241"/>
      <c r="AW419" s="238"/>
      <c r="AX419" s="235"/>
      <c r="AY419" s="241"/>
      <c r="AZ419" s="238"/>
      <c r="BA419" s="235"/>
      <c r="BB419" s="241"/>
      <c r="BC419" s="238"/>
      <c r="BD419" s="292"/>
      <c r="BE419" s="295"/>
      <c r="BF419" s="295"/>
      <c r="BG419" s="298"/>
    </row>
    <row r="420" spans="2:60" ht="28.15" hidden="1" customHeight="1" thickBot="1">
      <c r="B420" s="34"/>
      <c r="C420" s="273"/>
      <c r="D420" s="64"/>
      <c r="E420" s="63"/>
      <c r="F420" s="63"/>
      <c r="G420" s="62"/>
      <c r="H420" s="258"/>
      <c r="I420" s="274"/>
      <c r="J420" s="274"/>
      <c r="K420" s="274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50"/>
      <c r="AK420" s="250"/>
      <c r="AL420" s="55"/>
      <c r="AM420" s="211"/>
      <c r="AN420" s="211"/>
      <c r="AO420" s="249"/>
      <c r="AP420" s="242"/>
      <c r="AQ420" s="239"/>
      <c r="AR420" s="236"/>
      <c r="AS420" s="242"/>
      <c r="AT420" s="239"/>
      <c r="AU420" s="236"/>
      <c r="AV420" s="242"/>
      <c r="AW420" s="239"/>
      <c r="AX420" s="236"/>
      <c r="AY420" s="242"/>
      <c r="AZ420" s="239"/>
      <c r="BA420" s="236"/>
      <c r="BB420" s="242"/>
      <c r="BC420" s="239"/>
      <c r="BD420" s="293"/>
      <c r="BE420" s="296"/>
      <c r="BF420" s="296"/>
      <c r="BG420" s="299"/>
    </row>
    <row r="421" spans="2:60" ht="28.15" hidden="1" customHeight="1">
      <c r="B421" s="34"/>
      <c r="C421" s="265">
        <v>2</v>
      </c>
      <c r="D421" s="54"/>
      <c r="E421" s="53"/>
      <c r="F421" s="53"/>
      <c r="G421" s="52"/>
      <c r="H421" s="259"/>
      <c r="I421" s="269"/>
      <c r="J421" s="269"/>
      <c r="K421" s="269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51"/>
      <c r="AK421" s="254"/>
      <c r="AL421" s="44"/>
      <c r="AM421" s="211"/>
      <c r="AN421" s="211"/>
      <c r="AO421" s="247">
        <f>SUMPRODUCT(LEN($M421:$AE424)-LEN(SUBSTITUTE($M421:$AE424,"A", "")))</f>
        <v>0</v>
      </c>
      <c r="AP421" s="240">
        <f>SUMPRODUCT(LEN($AH421:$AH424)-LEN(SUBSTITUTE($AH421:$AH424,"A", "")))</f>
        <v>0</v>
      </c>
      <c r="AQ421" s="237">
        <f>SUMPRODUCT(LEN($AG421:$AG424)-LEN(SUBSTITUTE($AG421:$AG424,"A", "")))</f>
        <v>0</v>
      </c>
      <c r="AR421" s="234">
        <f>SUMPRODUCT(LEN($M421:$AE424)-LEN(SUBSTITUTE($M421:$AE424,"S", "")))</f>
        <v>0</v>
      </c>
      <c r="AS421" s="240">
        <f>SUMPRODUCT(LEN($AH421:$AH424)-LEN(SUBSTITUTE($AH421:$AH424,"S", "")))</f>
        <v>0</v>
      </c>
      <c r="AT421" s="237">
        <f>SUMPRODUCT(LEN($AG421:$AG424)-LEN(SUBSTITUTE($AG421:$AG424,"S", "")))</f>
        <v>0</v>
      </c>
      <c r="AU421" s="234">
        <f>SUMPRODUCT(LEN($M421:$AE424)-LEN(SUBSTITUTE($M421:$AE424,"F", "")))</f>
        <v>0</v>
      </c>
      <c r="AV421" s="240">
        <f>SUMPRODUCT(LEN($AH421:$AH424)-LEN(SUBSTITUTE($AH421:$AH424,"F", "")))</f>
        <v>0</v>
      </c>
      <c r="AW421" s="237">
        <f>SUMPRODUCT(LEN($AG421:$AG424)-LEN(SUBSTITUTE($AG421:$AG424,"F", "")))</f>
        <v>0</v>
      </c>
      <c r="AX421" s="234">
        <f>SUMPRODUCT(LEN($M421:$AE424)-LEN(SUBSTITUTE($M421:$AE424,"G", "")))</f>
        <v>0</v>
      </c>
      <c r="AY421" s="240">
        <f>SUMPRODUCT(LEN($AH421:$AH424)-LEN(SUBSTITUTE($AH421:$AH424,"G", "")))</f>
        <v>0</v>
      </c>
      <c r="AZ421" s="237">
        <f>SUMPRODUCT(LEN($AG421:$AG424)-LEN(SUBSTITUTE($AG421:$AG424,"G", "")))</f>
        <v>0</v>
      </c>
      <c r="BA421" s="234">
        <f>SUMPRODUCT(LEN($M421:$AE424)-LEN(SUBSTITUTE($M421:$AE424,"M", "")))</f>
        <v>0</v>
      </c>
      <c r="BB421" s="240">
        <f>SUMPRODUCT(LEN($AH421:$AH424)-LEN(SUBSTITUTE($AH421:$AH424,"M", "")))</f>
        <v>0</v>
      </c>
      <c r="BC421" s="237">
        <f>SUMPRODUCT(LEN($AG421:$AG424)-LEN(SUBSTITUTE($AG421:$AG424,"M", "")))</f>
        <v>0</v>
      </c>
      <c r="BD421" s="291">
        <f>SUMPRODUCT(LEN($AI421:$AI424)-LEN(SUBSTITUTE($AI421:$AI424,"S", "")))</f>
        <v>0</v>
      </c>
      <c r="BE421" s="294">
        <f>SUMPRODUCT(LEN($AI421:$AI424)-LEN(SUBSTITUTE($AI421:$AI424,"F", "")))</f>
        <v>0</v>
      </c>
      <c r="BF421" s="294">
        <f>SUMPRODUCT(LEN($AI421:$AI424)-LEN(SUBSTITUTE($AI421:$AI424,"G", "")))</f>
        <v>0</v>
      </c>
      <c r="BG421" s="297">
        <f>SUMPRODUCT(LEN($AI421:$AI424)-LEN(SUBSTITUTE($AI421:$AI424,"M", "")))</f>
        <v>0</v>
      </c>
    </row>
    <row r="422" spans="2:60" ht="28.15" hidden="1" customHeight="1" thickBot="1">
      <c r="B422" s="34"/>
      <c r="C422" s="266"/>
      <c r="D422" s="43"/>
      <c r="E422" s="42"/>
      <c r="F422" s="42"/>
      <c r="G422" s="41"/>
      <c r="H422" s="260"/>
      <c r="I422" s="270"/>
      <c r="J422" s="270"/>
      <c r="K422" s="270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52"/>
      <c r="AK422" s="255"/>
      <c r="AL422" s="23"/>
      <c r="AM422" s="211"/>
      <c r="AN422" s="211"/>
      <c r="AO422" s="248"/>
      <c r="AP422" s="241"/>
      <c r="AQ422" s="238"/>
      <c r="AR422" s="235"/>
      <c r="AS422" s="241"/>
      <c r="AT422" s="238"/>
      <c r="AU422" s="235"/>
      <c r="AV422" s="241"/>
      <c r="AW422" s="238"/>
      <c r="AX422" s="235"/>
      <c r="AY422" s="241"/>
      <c r="AZ422" s="238"/>
      <c r="BA422" s="235"/>
      <c r="BB422" s="241"/>
      <c r="BC422" s="238"/>
      <c r="BD422" s="292"/>
      <c r="BE422" s="295"/>
      <c r="BF422" s="295"/>
      <c r="BG422" s="298"/>
    </row>
    <row r="423" spans="2:60" ht="28.15" hidden="1" customHeight="1">
      <c r="B423" s="34"/>
      <c r="C423" s="267"/>
      <c r="D423" s="33"/>
      <c r="E423" s="32"/>
      <c r="F423" s="32"/>
      <c r="G423" s="31"/>
      <c r="H423" s="257"/>
      <c r="I423" s="271"/>
      <c r="J423" s="271"/>
      <c r="K423" s="271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52"/>
      <c r="AK423" s="255"/>
      <c r="AL423" s="23"/>
      <c r="AM423" s="211"/>
      <c r="AN423" s="211"/>
      <c r="AO423" s="248"/>
      <c r="AP423" s="241"/>
      <c r="AQ423" s="238"/>
      <c r="AR423" s="235"/>
      <c r="AS423" s="241"/>
      <c r="AT423" s="238"/>
      <c r="AU423" s="235"/>
      <c r="AV423" s="241"/>
      <c r="AW423" s="238"/>
      <c r="AX423" s="235"/>
      <c r="AY423" s="241"/>
      <c r="AZ423" s="238"/>
      <c r="BA423" s="235"/>
      <c r="BB423" s="241"/>
      <c r="BC423" s="238"/>
      <c r="BD423" s="292"/>
      <c r="BE423" s="295"/>
      <c r="BF423" s="295"/>
      <c r="BG423" s="298"/>
    </row>
    <row r="424" spans="2:60" ht="28.15" hidden="1" customHeight="1" thickBot="1">
      <c r="B424" s="34"/>
      <c r="C424" s="273"/>
      <c r="D424" s="64"/>
      <c r="E424" s="63"/>
      <c r="F424" s="63"/>
      <c r="G424" s="62"/>
      <c r="H424" s="258"/>
      <c r="I424" s="274"/>
      <c r="J424" s="274"/>
      <c r="K424" s="274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53"/>
      <c r="AK424" s="256"/>
      <c r="AL424" s="55"/>
      <c r="AM424" s="211"/>
      <c r="AN424" s="211"/>
      <c r="AO424" s="249"/>
      <c r="AP424" s="242"/>
      <c r="AQ424" s="239"/>
      <c r="AR424" s="236"/>
      <c r="AS424" s="242"/>
      <c r="AT424" s="239"/>
      <c r="AU424" s="236"/>
      <c r="AV424" s="242"/>
      <c r="AW424" s="239"/>
      <c r="AX424" s="236"/>
      <c r="AY424" s="242"/>
      <c r="AZ424" s="239"/>
      <c r="BA424" s="236"/>
      <c r="BB424" s="242"/>
      <c r="BC424" s="239"/>
      <c r="BD424" s="293"/>
      <c r="BE424" s="296"/>
      <c r="BF424" s="296"/>
      <c r="BG424" s="299"/>
    </row>
    <row r="425" spans="2:60" ht="28.15" hidden="1" customHeight="1">
      <c r="B425" s="34"/>
      <c r="C425" s="265">
        <v>3</v>
      </c>
      <c r="D425" s="54"/>
      <c r="E425" s="53"/>
      <c r="F425" s="53"/>
      <c r="G425" s="52"/>
      <c r="H425" s="259"/>
      <c r="I425" s="269"/>
      <c r="J425" s="269"/>
      <c r="K425" s="269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44"/>
      <c r="AK425" s="244"/>
      <c r="AL425" s="44"/>
      <c r="AM425" s="211"/>
      <c r="AN425" s="211"/>
      <c r="AO425" s="247">
        <f>SUMPRODUCT(LEN($M425:$AE428)-LEN(SUBSTITUTE($M425:$AE428,"A", "")))</f>
        <v>0</v>
      </c>
      <c r="AP425" s="240">
        <f>SUMPRODUCT(LEN($AH425:$AH428)-LEN(SUBSTITUTE($AH425:$AH428,"A", "")))</f>
        <v>0</v>
      </c>
      <c r="AQ425" s="237">
        <f>SUMPRODUCT(LEN($AG425:$AG428)-LEN(SUBSTITUTE($AG425:$AG428,"A", "")))</f>
        <v>0</v>
      </c>
      <c r="AR425" s="234">
        <f>SUMPRODUCT(LEN($M425:$AE428)-LEN(SUBSTITUTE($M425:$AE428,"S", "")))</f>
        <v>0</v>
      </c>
      <c r="AS425" s="240">
        <f>SUMPRODUCT(LEN($AH425:$AH428)-LEN(SUBSTITUTE($AH425:$AH428,"S", "")))</f>
        <v>0</v>
      </c>
      <c r="AT425" s="237">
        <f>SUMPRODUCT(LEN($AG425:$AG428)-LEN(SUBSTITUTE($AG425:$AG428,"S", "")))</f>
        <v>0</v>
      </c>
      <c r="AU425" s="234">
        <f>SUMPRODUCT(LEN($M425:$AE428)-LEN(SUBSTITUTE($M425:$AE428,"F", "")))</f>
        <v>0</v>
      </c>
      <c r="AV425" s="240">
        <f>SUMPRODUCT(LEN($AH425:$AH428)-LEN(SUBSTITUTE($AH425:$AH428,"F", "")))</f>
        <v>0</v>
      </c>
      <c r="AW425" s="237">
        <f>SUMPRODUCT(LEN($AG425:$AG428)-LEN(SUBSTITUTE($AG425:$AG428,"F", "")))</f>
        <v>0</v>
      </c>
      <c r="AX425" s="234">
        <f>SUMPRODUCT(LEN($M425:$AE428)-LEN(SUBSTITUTE($M425:$AE428,"G", "")))</f>
        <v>0</v>
      </c>
      <c r="AY425" s="240">
        <f>SUMPRODUCT(LEN($AH425:$AH428)-LEN(SUBSTITUTE($AH425:$AH428,"G", "")))</f>
        <v>0</v>
      </c>
      <c r="AZ425" s="237">
        <f>SUMPRODUCT(LEN($AG425:$AG428)-LEN(SUBSTITUTE($AG425:$AG428,"G", "")))</f>
        <v>0</v>
      </c>
      <c r="BA425" s="234">
        <f>SUMPRODUCT(LEN($M425:$AE428)-LEN(SUBSTITUTE($M425:$AE428,"M", "")))</f>
        <v>0</v>
      </c>
      <c r="BB425" s="240">
        <f>SUMPRODUCT(LEN($AH425:$AH428)-LEN(SUBSTITUTE($AH425:$AH428,"M", "")))</f>
        <v>0</v>
      </c>
      <c r="BC425" s="237">
        <f>SUMPRODUCT(LEN($AG425:$AG428)-LEN(SUBSTITUTE($AG425:$AG428,"M", "")))</f>
        <v>0</v>
      </c>
      <c r="BD425" s="291">
        <f>SUMPRODUCT(LEN($AI425:$AI428)-LEN(SUBSTITUTE($AI425:$AI428,"S", "")))</f>
        <v>0</v>
      </c>
      <c r="BE425" s="294">
        <f>SUMPRODUCT(LEN($AI425:$AI428)-LEN(SUBSTITUTE($AI425:$AI428,"F", "")))</f>
        <v>0</v>
      </c>
      <c r="BF425" s="294">
        <f>SUMPRODUCT(LEN($AI425:$AI428)-LEN(SUBSTITUTE($AI425:$AI428,"G", "")))</f>
        <v>0</v>
      </c>
      <c r="BG425" s="297">
        <f>SUMPRODUCT(LEN($AI425:$AI428)-LEN(SUBSTITUTE($AI425:$AI428,"M", "")))</f>
        <v>0</v>
      </c>
    </row>
    <row r="426" spans="2:60" ht="28.15" hidden="1" customHeight="1" thickBot="1">
      <c r="B426" s="34"/>
      <c r="C426" s="266"/>
      <c r="D426" s="43"/>
      <c r="E426" s="42"/>
      <c r="F426" s="42"/>
      <c r="G426" s="41"/>
      <c r="H426" s="260"/>
      <c r="I426" s="270"/>
      <c r="J426" s="270"/>
      <c r="K426" s="270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45"/>
      <c r="AK426" s="245"/>
      <c r="AL426" s="23"/>
      <c r="AM426" s="211"/>
      <c r="AN426" s="211"/>
      <c r="AO426" s="248"/>
      <c r="AP426" s="241"/>
      <c r="AQ426" s="238"/>
      <c r="AR426" s="235"/>
      <c r="AS426" s="241"/>
      <c r="AT426" s="238"/>
      <c r="AU426" s="235"/>
      <c r="AV426" s="241"/>
      <c r="AW426" s="238"/>
      <c r="AX426" s="235"/>
      <c r="AY426" s="241"/>
      <c r="AZ426" s="238"/>
      <c r="BA426" s="235"/>
      <c r="BB426" s="241"/>
      <c r="BC426" s="238"/>
      <c r="BD426" s="292"/>
      <c r="BE426" s="295"/>
      <c r="BF426" s="295"/>
      <c r="BG426" s="298"/>
    </row>
    <row r="427" spans="2:60" ht="28.15" hidden="1" customHeight="1">
      <c r="B427" s="34"/>
      <c r="C427" s="267"/>
      <c r="D427" s="33"/>
      <c r="E427" s="32"/>
      <c r="F427" s="32"/>
      <c r="G427" s="31"/>
      <c r="H427" s="257"/>
      <c r="I427" s="271"/>
      <c r="J427" s="271"/>
      <c r="K427" s="271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45"/>
      <c r="AK427" s="245"/>
      <c r="AL427" s="23"/>
      <c r="AM427" s="211"/>
      <c r="AN427" s="211"/>
      <c r="AO427" s="248"/>
      <c r="AP427" s="241"/>
      <c r="AQ427" s="238"/>
      <c r="AR427" s="235"/>
      <c r="AS427" s="241"/>
      <c r="AT427" s="238"/>
      <c r="AU427" s="235"/>
      <c r="AV427" s="241"/>
      <c r="AW427" s="238"/>
      <c r="AX427" s="235"/>
      <c r="AY427" s="241"/>
      <c r="AZ427" s="238"/>
      <c r="BA427" s="235"/>
      <c r="BB427" s="241"/>
      <c r="BC427" s="238"/>
      <c r="BD427" s="292"/>
      <c r="BE427" s="295"/>
      <c r="BF427" s="295"/>
      <c r="BG427" s="298"/>
    </row>
    <row r="428" spans="2:60" ht="28.15" hidden="1" customHeight="1" thickBot="1">
      <c r="B428" s="22"/>
      <c r="C428" s="268"/>
      <c r="D428" s="21"/>
      <c r="E428" s="20"/>
      <c r="F428" s="20"/>
      <c r="G428" s="19"/>
      <c r="H428" s="258"/>
      <c r="I428" s="272"/>
      <c r="J428" s="272"/>
      <c r="K428" s="27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46"/>
      <c r="AK428" s="246"/>
      <c r="AL428" s="11"/>
      <c r="AM428" s="211"/>
      <c r="AN428" s="211"/>
      <c r="AO428" s="249"/>
      <c r="AP428" s="242"/>
      <c r="AQ428" s="239"/>
      <c r="AR428" s="236"/>
      <c r="AS428" s="242"/>
      <c r="AT428" s="239"/>
      <c r="AU428" s="236"/>
      <c r="AV428" s="242"/>
      <c r="AW428" s="239"/>
      <c r="AX428" s="236"/>
      <c r="AY428" s="242"/>
      <c r="AZ428" s="239"/>
      <c r="BA428" s="236"/>
      <c r="BB428" s="242"/>
      <c r="BC428" s="239"/>
      <c r="BD428" s="293"/>
      <c r="BE428" s="296"/>
      <c r="BF428" s="296"/>
      <c r="BG428" s="299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29" t="s">
        <v>287</v>
      </c>
      <c r="M429" s="278"/>
      <c r="N429" s="229" t="s">
        <v>286</v>
      </c>
      <c r="O429" s="278"/>
      <c r="P429" s="229" t="s">
        <v>286</v>
      </c>
      <c r="Q429" s="230"/>
      <c r="R429" s="229" t="s">
        <v>286</v>
      </c>
      <c r="S429" s="230"/>
      <c r="T429" s="229" t="s">
        <v>286</v>
      </c>
      <c r="U429" s="230"/>
      <c r="V429" s="229" t="s">
        <v>286</v>
      </c>
      <c r="W429" s="230"/>
      <c r="X429" s="229" t="s">
        <v>286</v>
      </c>
      <c r="Y429" s="230"/>
      <c r="Z429" s="229" t="s">
        <v>286</v>
      </c>
      <c r="AA429" s="230"/>
      <c r="AB429" s="229" t="s">
        <v>286</v>
      </c>
      <c r="AC429" s="230"/>
      <c r="AD429" s="229" t="s">
        <v>286</v>
      </c>
      <c r="AE429" s="230"/>
      <c r="AF429" s="243" t="s">
        <v>285</v>
      </c>
      <c r="AG429" s="230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75"/>
      <c r="F430" s="276"/>
      <c r="G430" s="277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65">
        <v>1</v>
      </c>
      <c r="D431" s="54"/>
      <c r="E431" s="53"/>
      <c r="F431" s="53"/>
      <c r="G431" s="52"/>
      <c r="H431" s="259"/>
      <c r="I431" s="269"/>
      <c r="J431" s="269"/>
      <c r="K431" s="269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44"/>
      <c r="AK431" s="244"/>
      <c r="AL431" s="44"/>
      <c r="AM431" s="211"/>
      <c r="AN431" s="211"/>
      <c r="AO431" s="247">
        <f>SUMPRODUCT(LEN($M431:$AE434)-LEN(SUBSTITUTE($M431:$AE434,"A", "")))</f>
        <v>0</v>
      </c>
      <c r="AP431" s="240">
        <f>SUMPRODUCT(LEN($AH431:$AH434)-LEN(SUBSTITUTE($AH431:$AH434,"A", "")))</f>
        <v>0</v>
      </c>
      <c r="AQ431" s="237">
        <f>SUMPRODUCT(LEN($AG431:$AG434)-LEN(SUBSTITUTE($AG431:$AG434,"A", "")))</f>
        <v>0</v>
      </c>
      <c r="AR431" s="234">
        <f>SUMPRODUCT(LEN($M431:$AE434)-LEN(SUBSTITUTE($M431:$AE434,"S", "")))</f>
        <v>0</v>
      </c>
      <c r="AS431" s="240">
        <f>SUMPRODUCT(LEN($AH431:$AH434)-LEN(SUBSTITUTE($AH431:$AH434,"S", "")))</f>
        <v>0</v>
      </c>
      <c r="AT431" s="237">
        <f>SUMPRODUCT(LEN($AG431:$AG434)-LEN(SUBSTITUTE($AG431:$AG434,"S", "")))</f>
        <v>0</v>
      </c>
      <c r="AU431" s="234">
        <f>SUMPRODUCT(LEN($M431:$AE434)-LEN(SUBSTITUTE($M431:$AE434,"F", "")))</f>
        <v>0</v>
      </c>
      <c r="AV431" s="240">
        <f>SUMPRODUCT(LEN($AH431:$AH434)-LEN(SUBSTITUTE($AH431:$AH434,"F", "")))</f>
        <v>0</v>
      </c>
      <c r="AW431" s="237">
        <f>SUMPRODUCT(LEN($AG431:$AG434)-LEN(SUBSTITUTE($AG431:$AG434,"F", "")))</f>
        <v>0</v>
      </c>
      <c r="AX431" s="234">
        <f>SUMPRODUCT(LEN($M431:$AE434)-LEN(SUBSTITUTE($M431:$AE434,"G", "")))</f>
        <v>0</v>
      </c>
      <c r="AY431" s="240">
        <f>SUMPRODUCT(LEN($AH431:$AH434)-LEN(SUBSTITUTE($AH431:$AH434,"G", "")))</f>
        <v>0</v>
      </c>
      <c r="AZ431" s="237">
        <f>SUMPRODUCT(LEN($AG431:$AG434)-LEN(SUBSTITUTE($AG431:$AG434,"G", "")))</f>
        <v>0</v>
      </c>
      <c r="BA431" s="234">
        <f>SUMPRODUCT(LEN($M431:$AE434)-LEN(SUBSTITUTE($M431:$AE434,"M", "")))</f>
        <v>0</v>
      </c>
      <c r="BB431" s="240">
        <f>SUMPRODUCT(LEN($AH431:$AH434)-LEN(SUBSTITUTE($AH431:$AH434,"M", "")))</f>
        <v>0</v>
      </c>
      <c r="BC431" s="237">
        <f>SUMPRODUCT(LEN($AG431:$AG434)-LEN(SUBSTITUTE($AG431:$AG434,"M", "")))</f>
        <v>0</v>
      </c>
      <c r="BD431" s="291">
        <f>SUMPRODUCT(LEN($AI431:$AI434)-LEN(SUBSTITUTE($AI431:$AI434,"S", "")))</f>
        <v>0</v>
      </c>
      <c r="BE431" s="294">
        <f>SUMPRODUCT(LEN($AI431:$AI434)-LEN(SUBSTITUTE($AI431:$AI434,"F", "")))</f>
        <v>0</v>
      </c>
      <c r="BF431" s="294">
        <f>SUMPRODUCT(LEN($AI431:$AI434)-LEN(SUBSTITUTE($AI431:$AI434,"G", "")))</f>
        <v>0</v>
      </c>
      <c r="BG431" s="297">
        <f>SUMPRODUCT(LEN($AI431:$AI434)-LEN(SUBSTITUTE($AI431:$AI434,"M", "")))</f>
        <v>0</v>
      </c>
    </row>
    <row r="432" spans="2:60" ht="28.15" hidden="1" customHeight="1" thickBot="1">
      <c r="B432" s="34"/>
      <c r="C432" s="266"/>
      <c r="D432" s="43"/>
      <c r="E432" s="42"/>
      <c r="F432" s="42"/>
      <c r="G432" s="41"/>
      <c r="H432" s="260"/>
      <c r="I432" s="270"/>
      <c r="J432" s="270"/>
      <c r="K432" s="270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45"/>
      <c r="AK432" s="245"/>
      <c r="AL432" s="23"/>
      <c r="AM432" s="211"/>
      <c r="AN432" s="211"/>
      <c r="AO432" s="248"/>
      <c r="AP432" s="241"/>
      <c r="AQ432" s="238"/>
      <c r="AR432" s="235"/>
      <c r="AS432" s="241"/>
      <c r="AT432" s="238"/>
      <c r="AU432" s="235"/>
      <c r="AV432" s="241"/>
      <c r="AW432" s="238"/>
      <c r="AX432" s="235"/>
      <c r="AY432" s="241"/>
      <c r="AZ432" s="238"/>
      <c r="BA432" s="235"/>
      <c r="BB432" s="241"/>
      <c r="BC432" s="238"/>
      <c r="BD432" s="292"/>
      <c r="BE432" s="295"/>
      <c r="BF432" s="295"/>
      <c r="BG432" s="298"/>
    </row>
    <row r="433" spans="2:60" ht="28.15" hidden="1" customHeight="1">
      <c r="B433" s="34"/>
      <c r="C433" s="267"/>
      <c r="D433" s="33"/>
      <c r="E433" s="32"/>
      <c r="F433" s="32"/>
      <c r="G433" s="31"/>
      <c r="H433" s="257"/>
      <c r="I433" s="271"/>
      <c r="J433" s="271"/>
      <c r="K433" s="271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45"/>
      <c r="AK433" s="245"/>
      <c r="AL433" s="23"/>
      <c r="AM433" s="211"/>
      <c r="AN433" s="211"/>
      <c r="AO433" s="248"/>
      <c r="AP433" s="241"/>
      <c r="AQ433" s="238"/>
      <c r="AR433" s="235"/>
      <c r="AS433" s="241"/>
      <c r="AT433" s="238"/>
      <c r="AU433" s="235"/>
      <c r="AV433" s="241"/>
      <c r="AW433" s="238"/>
      <c r="AX433" s="235"/>
      <c r="AY433" s="241"/>
      <c r="AZ433" s="238"/>
      <c r="BA433" s="235"/>
      <c r="BB433" s="241"/>
      <c r="BC433" s="238"/>
      <c r="BD433" s="292"/>
      <c r="BE433" s="295"/>
      <c r="BF433" s="295"/>
      <c r="BG433" s="298"/>
    </row>
    <row r="434" spans="2:60" ht="28.15" hidden="1" customHeight="1" thickBot="1">
      <c r="B434" s="34"/>
      <c r="C434" s="273"/>
      <c r="D434" s="64"/>
      <c r="E434" s="63"/>
      <c r="F434" s="63"/>
      <c r="G434" s="62"/>
      <c r="H434" s="258"/>
      <c r="I434" s="274"/>
      <c r="J434" s="274"/>
      <c r="K434" s="274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50"/>
      <c r="AK434" s="250"/>
      <c r="AL434" s="55"/>
      <c r="AM434" s="211"/>
      <c r="AN434" s="211"/>
      <c r="AO434" s="249"/>
      <c r="AP434" s="242"/>
      <c r="AQ434" s="239"/>
      <c r="AR434" s="236"/>
      <c r="AS434" s="242"/>
      <c r="AT434" s="239"/>
      <c r="AU434" s="236"/>
      <c r="AV434" s="242"/>
      <c r="AW434" s="239"/>
      <c r="AX434" s="236"/>
      <c r="AY434" s="242"/>
      <c r="AZ434" s="239"/>
      <c r="BA434" s="236"/>
      <c r="BB434" s="242"/>
      <c r="BC434" s="239"/>
      <c r="BD434" s="293"/>
      <c r="BE434" s="296"/>
      <c r="BF434" s="296"/>
      <c r="BG434" s="299"/>
    </row>
    <row r="435" spans="2:60" ht="28.15" hidden="1" customHeight="1">
      <c r="B435" s="34"/>
      <c r="C435" s="265">
        <v>2</v>
      </c>
      <c r="D435" s="54"/>
      <c r="E435" s="53"/>
      <c r="F435" s="53"/>
      <c r="G435" s="52"/>
      <c r="H435" s="259"/>
      <c r="I435" s="269"/>
      <c r="J435" s="269"/>
      <c r="K435" s="269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51"/>
      <c r="AK435" s="254"/>
      <c r="AL435" s="44"/>
      <c r="AM435" s="211"/>
      <c r="AN435" s="211"/>
      <c r="AO435" s="247">
        <f>SUMPRODUCT(LEN($M435:$AE438)-LEN(SUBSTITUTE($M435:$AE438,"A", "")))</f>
        <v>0</v>
      </c>
      <c r="AP435" s="240">
        <f>SUMPRODUCT(LEN($AH435:$AH438)-LEN(SUBSTITUTE($AH435:$AH438,"A", "")))</f>
        <v>0</v>
      </c>
      <c r="AQ435" s="237">
        <f>SUMPRODUCT(LEN($AG435:$AG438)-LEN(SUBSTITUTE($AG435:$AG438,"A", "")))</f>
        <v>0</v>
      </c>
      <c r="AR435" s="234">
        <f>SUMPRODUCT(LEN($M435:$AE438)-LEN(SUBSTITUTE($M435:$AE438,"S", "")))</f>
        <v>0</v>
      </c>
      <c r="AS435" s="240">
        <f>SUMPRODUCT(LEN($AH435:$AH438)-LEN(SUBSTITUTE($AH435:$AH438,"S", "")))</f>
        <v>0</v>
      </c>
      <c r="AT435" s="237">
        <f>SUMPRODUCT(LEN($AG435:$AG438)-LEN(SUBSTITUTE($AG435:$AG438,"S", "")))</f>
        <v>0</v>
      </c>
      <c r="AU435" s="234">
        <f>SUMPRODUCT(LEN($M435:$AE438)-LEN(SUBSTITUTE($M435:$AE438,"F", "")))</f>
        <v>0</v>
      </c>
      <c r="AV435" s="240">
        <f>SUMPRODUCT(LEN($AH435:$AH438)-LEN(SUBSTITUTE($AH435:$AH438,"F", "")))</f>
        <v>0</v>
      </c>
      <c r="AW435" s="237">
        <f>SUMPRODUCT(LEN($AG435:$AG438)-LEN(SUBSTITUTE($AG435:$AG438,"F", "")))</f>
        <v>0</v>
      </c>
      <c r="AX435" s="234">
        <f>SUMPRODUCT(LEN($M435:$AE438)-LEN(SUBSTITUTE($M435:$AE438,"G", "")))</f>
        <v>0</v>
      </c>
      <c r="AY435" s="240">
        <f>SUMPRODUCT(LEN($AH435:$AH438)-LEN(SUBSTITUTE($AH435:$AH438,"G", "")))</f>
        <v>0</v>
      </c>
      <c r="AZ435" s="237">
        <f>SUMPRODUCT(LEN($AG435:$AG438)-LEN(SUBSTITUTE($AG435:$AG438,"G", "")))</f>
        <v>0</v>
      </c>
      <c r="BA435" s="234">
        <f>SUMPRODUCT(LEN($M435:$AE438)-LEN(SUBSTITUTE($M435:$AE438,"M", "")))</f>
        <v>0</v>
      </c>
      <c r="BB435" s="240">
        <f>SUMPRODUCT(LEN($AH435:$AH438)-LEN(SUBSTITUTE($AH435:$AH438,"M", "")))</f>
        <v>0</v>
      </c>
      <c r="BC435" s="237">
        <f>SUMPRODUCT(LEN($AG435:$AG438)-LEN(SUBSTITUTE($AG435:$AG438,"M", "")))</f>
        <v>0</v>
      </c>
      <c r="BD435" s="291">
        <f>SUMPRODUCT(LEN($AI435:$AI438)-LEN(SUBSTITUTE($AI435:$AI438,"S", "")))</f>
        <v>0</v>
      </c>
      <c r="BE435" s="294">
        <f>SUMPRODUCT(LEN($AI435:$AI438)-LEN(SUBSTITUTE($AI435:$AI438,"F", "")))</f>
        <v>0</v>
      </c>
      <c r="BF435" s="294">
        <f>SUMPRODUCT(LEN($AI435:$AI438)-LEN(SUBSTITUTE($AI435:$AI438,"G", "")))</f>
        <v>0</v>
      </c>
      <c r="BG435" s="297">
        <f>SUMPRODUCT(LEN($AI435:$AI438)-LEN(SUBSTITUTE($AI435:$AI438,"M", "")))</f>
        <v>0</v>
      </c>
    </row>
    <row r="436" spans="2:60" ht="28.15" hidden="1" customHeight="1" thickBot="1">
      <c r="B436" s="34"/>
      <c r="C436" s="266"/>
      <c r="D436" s="43"/>
      <c r="E436" s="42"/>
      <c r="F436" s="42"/>
      <c r="G436" s="41"/>
      <c r="H436" s="260"/>
      <c r="I436" s="270"/>
      <c r="J436" s="270"/>
      <c r="K436" s="270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52"/>
      <c r="AK436" s="255"/>
      <c r="AL436" s="23"/>
      <c r="AM436" s="211"/>
      <c r="AN436" s="211"/>
      <c r="AO436" s="248"/>
      <c r="AP436" s="241"/>
      <c r="AQ436" s="238"/>
      <c r="AR436" s="235"/>
      <c r="AS436" s="241"/>
      <c r="AT436" s="238"/>
      <c r="AU436" s="235"/>
      <c r="AV436" s="241"/>
      <c r="AW436" s="238"/>
      <c r="AX436" s="235"/>
      <c r="AY436" s="241"/>
      <c r="AZ436" s="238"/>
      <c r="BA436" s="235"/>
      <c r="BB436" s="241"/>
      <c r="BC436" s="238"/>
      <c r="BD436" s="292"/>
      <c r="BE436" s="295"/>
      <c r="BF436" s="295"/>
      <c r="BG436" s="298"/>
    </row>
    <row r="437" spans="2:60" ht="28.15" hidden="1" customHeight="1">
      <c r="B437" s="34"/>
      <c r="C437" s="267"/>
      <c r="D437" s="33"/>
      <c r="E437" s="32"/>
      <c r="F437" s="32"/>
      <c r="G437" s="31"/>
      <c r="H437" s="257"/>
      <c r="I437" s="271"/>
      <c r="J437" s="271"/>
      <c r="K437" s="271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52"/>
      <c r="AK437" s="255"/>
      <c r="AL437" s="23"/>
      <c r="AM437" s="211"/>
      <c r="AN437" s="211"/>
      <c r="AO437" s="248"/>
      <c r="AP437" s="241"/>
      <c r="AQ437" s="238"/>
      <c r="AR437" s="235"/>
      <c r="AS437" s="241"/>
      <c r="AT437" s="238"/>
      <c r="AU437" s="235"/>
      <c r="AV437" s="241"/>
      <c r="AW437" s="238"/>
      <c r="AX437" s="235"/>
      <c r="AY437" s="241"/>
      <c r="AZ437" s="238"/>
      <c r="BA437" s="235"/>
      <c r="BB437" s="241"/>
      <c r="BC437" s="238"/>
      <c r="BD437" s="292"/>
      <c r="BE437" s="295"/>
      <c r="BF437" s="295"/>
      <c r="BG437" s="298"/>
    </row>
    <row r="438" spans="2:60" ht="28.15" hidden="1" customHeight="1" thickBot="1">
      <c r="B438" s="34"/>
      <c r="C438" s="273"/>
      <c r="D438" s="64"/>
      <c r="E438" s="63"/>
      <c r="F438" s="63"/>
      <c r="G438" s="62"/>
      <c r="H438" s="258"/>
      <c r="I438" s="274"/>
      <c r="J438" s="274"/>
      <c r="K438" s="274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53"/>
      <c r="AK438" s="256"/>
      <c r="AL438" s="55"/>
      <c r="AM438" s="211"/>
      <c r="AN438" s="211"/>
      <c r="AO438" s="249"/>
      <c r="AP438" s="242"/>
      <c r="AQ438" s="239"/>
      <c r="AR438" s="236"/>
      <c r="AS438" s="242"/>
      <c r="AT438" s="239"/>
      <c r="AU438" s="236"/>
      <c r="AV438" s="242"/>
      <c r="AW438" s="239"/>
      <c r="AX438" s="236"/>
      <c r="AY438" s="242"/>
      <c r="AZ438" s="239"/>
      <c r="BA438" s="236"/>
      <c r="BB438" s="242"/>
      <c r="BC438" s="239"/>
      <c r="BD438" s="293"/>
      <c r="BE438" s="296"/>
      <c r="BF438" s="296"/>
      <c r="BG438" s="299"/>
    </row>
    <row r="439" spans="2:60" ht="28.15" hidden="1" customHeight="1">
      <c r="B439" s="34"/>
      <c r="C439" s="265">
        <v>3</v>
      </c>
      <c r="D439" s="54"/>
      <c r="E439" s="53"/>
      <c r="F439" s="53"/>
      <c r="G439" s="52"/>
      <c r="H439" s="259"/>
      <c r="I439" s="269"/>
      <c r="J439" s="269"/>
      <c r="K439" s="269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44"/>
      <c r="AK439" s="244"/>
      <c r="AL439" s="44"/>
      <c r="AM439" s="211"/>
      <c r="AN439" s="211"/>
      <c r="AO439" s="247">
        <f>SUMPRODUCT(LEN($M439:$AE442)-LEN(SUBSTITUTE($M439:$AE442,"A", "")))</f>
        <v>0</v>
      </c>
      <c r="AP439" s="240">
        <f>SUMPRODUCT(LEN($AH439:$AH442)-LEN(SUBSTITUTE($AH439:$AH442,"A", "")))</f>
        <v>0</v>
      </c>
      <c r="AQ439" s="237">
        <f>SUMPRODUCT(LEN($AG439:$AG442)-LEN(SUBSTITUTE($AG439:$AG442,"A", "")))</f>
        <v>0</v>
      </c>
      <c r="AR439" s="234">
        <f>SUMPRODUCT(LEN($M439:$AE442)-LEN(SUBSTITUTE($M439:$AE442,"S", "")))</f>
        <v>0</v>
      </c>
      <c r="AS439" s="240">
        <f>SUMPRODUCT(LEN($AH439:$AH442)-LEN(SUBSTITUTE($AH439:$AH442,"S", "")))</f>
        <v>0</v>
      </c>
      <c r="AT439" s="237">
        <f>SUMPRODUCT(LEN($AG439:$AG442)-LEN(SUBSTITUTE($AG439:$AG442,"S", "")))</f>
        <v>0</v>
      </c>
      <c r="AU439" s="234">
        <f>SUMPRODUCT(LEN($M439:$AE442)-LEN(SUBSTITUTE($M439:$AE442,"F", "")))</f>
        <v>0</v>
      </c>
      <c r="AV439" s="240">
        <f>SUMPRODUCT(LEN($AH439:$AH442)-LEN(SUBSTITUTE($AH439:$AH442,"F", "")))</f>
        <v>0</v>
      </c>
      <c r="AW439" s="237">
        <f>SUMPRODUCT(LEN($AG439:$AG442)-LEN(SUBSTITUTE($AG439:$AG442,"F", "")))</f>
        <v>0</v>
      </c>
      <c r="AX439" s="234">
        <f>SUMPRODUCT(LEN($M439:$AE442)-LEN(SUBSTITUTE($M439:$AE442,"G", "")))</f>
        <v>0</v>
      </c>
      <c r="AY439" s="240">
        <f>SUMPRODUCT(LEN($AH439:$AH442)-LEN(SUBSTITUTE($AH439:$AH442,"G", "")))</f>
        <v>0</v>
      </c>
      <c r="AZ439" s="237">
        <f>SUMPRODUCT(LEN($AG439:$AG442)-LEN(SUBSTITUTE($AG439:$AG442,"G", "")))</f>
        <v>0</v>
      </c>
      <c r="BA439" s="234">
        <f>SUMPRODUCT(LEN($M439:$AE442)-LEN(SUBSTITUTE($M439:$AE442,"M", "")))</f>
        <v>0</v>
      </c>
      <c r="BB439" s="240">
        <f>SUMPRODUCT(LEN($AH439:$AH442)-LEN(SUBSTITUTE($AH439:$AH442,"M", "")))</f>
        <v>0</v>
      </c>
      <c r="BC439" s="237">
        <f>SUMPRODUCT(LEN($AG439:$AG442)-LEN(SUBSTITUTE($AG439:$AG442,"M", "")))</f>
        <v>0</v>
      </c>
      <c r="BD439" s="291">
        <f>SUMPRODUCT(LEN($AI439:$AI442)-LEN(SUBSTITUTE($AI439:$AI442,"S", "")))</f>
        <v>0</v>
      </c>
      <c r="BE439" s="294">
        <f>SUMPRODUCT(LEN($AI439:$AI442)-LEN(SUBSTITUTE($AI439:$AI442,"F", "")))</f>
        <v>0</v>
      </c>
      <c r="BF439" s="294">
        <f>SUMPRODUCT(LEN($AI439:$AI442)-LEN(SUBSTITUTE($AI439:$AI442,"G", "")))</f>
        <v>0</v>
      </c>
      <c r="BG439" s="297">
        <f>SUMPRODUCT(LEN($AI439:$AI442)-LEN(SUBSTITUTE($AI439:$AI442,"M", "")))</f>
        <v>0</v>
      </c>
    </row>
    <row r="440" spans="2:60" ht="28.15" hidden="1" customHeight="1" thickBot="1">
      <c r="B440" s="34"/>
      <c r="C440" s="266"/>
      <c r="D440" s="43"/>
      <c r="E440" s="42"/>
      <c r="F440" s="42"/>
      <c r="G440" s="41"/>
      <c r="H440" s="260"/>
      <c r="I440" s="270"/>
      <c r="J440" s="270"/>
      <c r="K440" s="270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45"/>
      <c r="AK440" s="245"/>
      <c r="AL440" s="23"/>
      <c r="AM440" s="211"/>
      <c r="AN440" s="211"/>
      <c r="AO440" s="248"/>
      <c r="AP440" s="241"/>
      <c r="AQ440" s="238"/>
      <c r="AR440" s="235"/>
      <c r="AS440" s="241"/>
      <c r="AT440" s="238"/>
      <c r="AU440" s="235"/>
      <c r="AV440" s="241"/>
      <c r="AW440" s="238"/>
      <c r="AX440" s="235"/>
      <c r="AY440" s="241"/>
      <c r="AZ440" s="238"/>
      <c r="BA440" s="235"/>
      <c r="BB440" s="241"/>
      <c r="BC440" s="238"/>
      <c r="BD440" s="292"/>
      <c r="BE440" s="295"/>
      <c r="BF440" s="295"/>
      <c r="BG440" s="298"/>
    </row>
    <row r="441" spans="2:60" ht="28.15" hidden="1" customHeight="1">
      <c r="B441" s="34"/>
      <c r="C441" s="267"/>
      <c r="D441" s="33"/>
      <c r="E441" s="32"/>
      <c r="F441" s="32"/>
      <c r="G441" s="31"/>
      <c r="H441" s="257"/>
      <c r="I441" s="271"/>
      <c r="J441" s="271"/>
      <c r="K441" s="271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45"/>
      <c r="AK441" s="245"/>
      <c r="AL441" s="23"/>
      <c r="AM441" s="211"/>
      <c r="AN441" s="211"/>
      <c r="AO441" s="248"/>
      <c r="AP441" s="241"/>
      <c r="AQ441" s="238"/>
      <c r="AR441" s="235"/>
      <c r="AS441" s="241"/>
      <c r="AT441" s="238"/>
      <c r="AU441" s="235"/>
      <c r="AV441" s="241"/>
      <c r="AW441" s="238"/>
      <c r="AX441" s="235"/>
      <c r="AY441" s="241"/>
      <c r="AZ441" s="238"/>
      <c r="BA441" s="235"/>
      <c r="BB441" s="241"/>
      <c r="BC441" s="238"/>
      <c r="BD441" s="292"/>
      <c r="BE441" s="295"/>
      <c r="BF441" s="295"/>
      <c r="BG441" s="298"/>
    </row>
    <row r="442" spans="2:60" ht="28.15" hidden="1" customHeight="1" thickBot="1">
      <c r="B442" s="22"/>
      <c r="C442" s="268"/>
      <c r="D442" s="21"/>
      <c r="E442" s="20"/>
      <c r="F442" s="20"/>
      <c r="G442" s="19"/>
      <c r="H442" s="258"/>
      <c r="I442" s="272"/>
      <c r="J442" s="272"/>
      <c r="K442" s="27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46"/>
      <c r="AK442" s="246"/>
      <c r="AL442" s="11"/>
      <c r="AM442" s="211"/>
      <c r="AN442" s="211"/>
      <c r="AO442" s="249"/>
      <c r="AP442" s="242"/>
      <c r="AQ442" s="239"/>
      <c r="AR442" s="236"/>
      <c r="AS442" s="242"/>
      <c r="AT442" s="239"/>
      <c r="AU442" s="236"/>
      <c r="AV442" s="242"/>
      <c r="AW442" s="239"/>
      <c r="AX442" s="236"/>
      <c r="AY442" s="242"/>
      <c r="AZ442" s="239"/>
      <c r="BA442" s="236"/>
      <c r="BB442" s="242"/>
      <c r="BC442" s="239"/>
      <c r="BD442" s="293"/>
      <c r="BE442" s="296"/>
      <c r="BF442" s="296"/>
      <c r="BG442" s="299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29" t="s">
        <v>287</v>
      </c>
      <c r="M443" s="278"/>
      <c r="N443" s="229" t="s">
        <v>286</v>
      </c>
      <c r="O443" s="278"/>
      <c r="P443" s="229" t="s">
        <v>286</v>
      </c>
      <c r="Q443" s="230"/>
      <c r="R443" s="229" t="s">
        <v>286</v>
      </c>
      <c r="S443" s="230"/>
      <c r="T443" s="229" t="s">
        <v>286</v>
      </c>
      <c r="U443" s="230"/>
      <c r="V443" s="229" t="s">
        <v>286</v>
      </c>
      <c r="W443" s="230"/>
      <c r="X443" s="229" t="s">
        <v>286</v>
      </c>
      <c r="Y443" s="230"/>
      <c r="Z443" s="229" t="s">
        <v>286</v>
      </c>
      <c r="AA443" s="230"/>
      <c r="AB443" s="229" t="s">
        <v>286</v>
      </c>
      <c r="AC443" s="230"/>
      <c r="AD443" s="229" t="s">
        <v>286</v>
      </c>
      <c r="AE443" s="230"/>
      <c r="AF443" s="243" t="s">
        <v>285</v>
      </c>
      <c r="AG443" s="230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75"/>
      <c r="F444" s="276"/>
      <c r="G444" s="277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65">
        <v>1</v>
      </c>
      <c r="D445" s="54"/>
      <c r="E445" s="53"/>
      <c r="F445" s="53"/>
      <c r="G445" s="52"/>
      <c r="H445" s="259"/>
      <c r="I445" s="269"/>
      <c r="J445" s="269"/>
      <c r="K445" s="269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44"/>
      <c r="AK445" s="244"/>
      <c r="AL445" s="44"/>
      <c r="AM445" s="211"/>
      <c r="AN445" s="211"/>
      <c r="AO445" s="247">
        <f>SUMPRODUCT(LEN($M445:$AE448)-LEN(SUBSTITUTE($M445:$AE448,"A", "")))</f>
        <v>0</v>
      </c>
      <c r="AP445" s="240">
        <f>SUMPRODUCT(LEN($AH445:$AH448)-LEN(SUBSTITUTE($AH445:$AH448,"A", "")))</f>
        <v>0</v>
      </c>
      <c r="AQ445" s="237">
        <f>SUMPRODUCT(LEN($AG445:$AG448)-LEN(SUBSTITUTE($AG445:$AG448,"A", "")))</f>
        <v>0</v>
      </c>
      <c r="AR445" s="234">
        <f>SUMPRODUCT(LEN($M445:$AE448)-LEN(SUBSTITUTE($M445:$AE448,"S", "")))</f>
        <v>0</v>
      </c>
      <c r="AS445" s="240">
        <f>SUMPRODUCT(LEN($AH445:$AH448)-LEN(SUBSTITUTE($AH445:$AH448,"S", "")))</f>
        <v>0</v>
      </c>
      <c r="AT445" s="237">
        <f>SUMPRODUCT(LEN($AG445:$AG448)-LEN(SUBSTITUTE($AG445:$AG448,"S", "")))</f>
        <v>0</v>
      </c>
      <c r="AU445" s="234">
        <f>SUMPRODUCT(LEN($M445:$AE448)-LEN(SUBSTITUTE($M445:$AE448,"F", "")))</f>
        <v>0</v>
      </c>
      <c r="AV445" s="240">
        <f>SUMPRODUCT(LEN($AH445:$AH448)-LEN(SUBSTITUTE($AH445:$AH448,"F", "")))</f>
        <v>0</v>
      </c>
      <c r="AW445" s="237">
        <f>SUMPRODUCT(LEN($AG445:$AG448)-LEN(SUBSTITUTE($AG445:$AG448,"F", "")))</f>
        <v>0</v>
      </c>
      <c r="AX445" s="234">
        <f>SUMPRODUCT(LEN($M445:$AE448)-LEN(SUBSTITUTE($M445:$AE448,"G", "")))</f>
        <v>0</v>
      </c>
      <c r="AY445" s="240">
        <f>SUMPRODUCT(LEN($AH445:$AH448)-LEN(SUBSTITUTE($AH445:$AH448,"G", "")))</f>
        <v>0</v>
      </c>
      <c r="AZ445" s="237">
        <f>SUMPRODUCT(LEN($AG445:$AG448)-LEN(SUBSTITUTE($AG445:$AG448,"G", "")))</f>
        <v>0</v>
      </c>
      <c r="BA445" s="234">
        <f>SUMPRODUCT(LEN($M445:$AE448)-LEN(SUBSTITUTE($M445:$AE448,"M", "")))</f>
        <v>0</v>
      </c>
      <c r="BB445" s="240">
        <f>SUMPRODUCT(LEN($AH445:$AH448)-LEN(SUBSTITUTE($AH445:$AH448,"M", "")))</f>
        <v>0</v>
      </c>
      <c r="BC445" s="237">
        <f>SUMPRODUCT(LEN($AG445:$AG448)-LEN(SUBSTITUTE($AG445:$AG448,"M", "")))</f>
        <v>0</v>
      </c>
      <c r="BD445" s="291">
        <f>SUMPRODUCT(LEN($AI445:$AI448)-LEN(SUBSTITUTE($AI445:$AI448,"S", "")))</f>
        <v>0</v>
      </c>
      <c r="BE445" s="294">
        <f>SUMPRODUCT(LEN($AI445:$AI448)-LEN(SUBSTITUTE($AI445:$AI448,"F", "")))</f>
        <v>0</v>
      </c>
      <c r="BF445" s="294">
        <f>SUMPRODUCT(LEN($AI445:$AI448)-LEN(SUBSTITUTE($AI445:$AI448,"G", "")))</f>
        <v>0</v>
      </c>
      <c r="BG445" s="297">
        <f>SUMPRODUCT(LEN($AI445:$AI448)-LEN(SUBSTITUTE($AI445:$AI448,"M", "")))</f>
        <v>0</v>
      </c>
    </row>
    <row r="446" spans="2:60" ht="28.15" hidden="1" customHeight="1" thickBot="1">
      <c r="B446" s="34"/>
      <c r="C446" s="266"/>
      <c r="D446" s="43"/>
      <c r="E446" s="42"/>
      <c r="F446" s="42"/>
      <c r="G446" s="41"/>
      <c r="H446" s="260"/>
      <c r="I446" s="270"/>
      <c r="J446" s="270"/>
      <c r="K446" s="270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45"/>
      <c r="AK446" s="245"/>
      <c r="AL446" s="23"/>
      <c r="AM446" s="211"/>
      <c r="AN446" s="211"/>
      <c r="AO446" s="248"/>
      <c r="AP446" s="241"/>
      <c r="AQ446" s="238"/>
      <c r="AR446" s="235"/>
      <c r="AS446" s="241"/>
      <c r="AT446" s="238"/>
      <c r="AU446" s="235"/>
      <c r="AV446" s="241"/>
      <c r="AW446" s="238"/>
      <c r="AX446" s="235"/>
      <c r="AY446" s="241"/>
      <c r="AZ446" s="238"/>
      <c r="BA446" s="235"/>
      <c r="BB446" s="241"/>
      <c r="BC446" s="238"/>
      <c r="BD446" s="292"/>
      <c r="BE446" s="295"/>
      <c r="BF446" s="295"/>
      <c r="BG446" s="298"/>
    </row>
    <row r="447" spans="2:60" ht="28.15" hidden="1" customHeight="1">
      <c r="B447" s="34"/>
      <c r="C447" s="267"/>
      <c r="D447" s="33"/>
      <c r="E447" s="32"/>
      <c r="F447" s="32"/>
      <c r="G447" s="31"/>
      <c r="H447" s="257"/>
      <c r="I447" s="271"/>
      <c r="J447" s="271"/>
      <c r="K447" s="271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45"/>
      <c r="AK447" s="245"/>
      <c r="AL447" s="23"/>
      <c r="AM447" s="211"/>
      <c r="AN447" s="211"/>
      <c r="AO447" s="248"/>
      <c r="AP447" s="241"/>
      <c r="AQ447" s="238"/>
      <c r="AR447" s="235"/>
      <c r="AS447" s="241"/>
      <c r="AT447" s="238"/>
      <c r="AU447" s="235"/>
      <c r="AV447" s="241"/>
      <c r="AW447" s="238"/>
      <c r="AX447" s="235"/>
      <c r="AY447" s="241"/>
      <c r="AZ447" s="238"/>
      <c r="BA447" s="235"/>
      <c r="BB447" s="241"/>
      <c r="BC447" s="238"/>
      <c r="BD447" s="292"/>
      <c r="BE447" s="295"/>
      <c r="BF447" s="295"/>
      <c r="BG447" s="298"/>
    </row>
    <row r="448" spans="2:60" ht="28.15" hidden="1" customHeight="1" thickBot="1">
      <c r="B448" s="34"/>
      <c r="C448" s="273"/>
      <c r="D448" s="64"/>
      <c r="E448" s="63"/>
      <c r="F448" s="63"/>
      <c r="G448" s="62"/>
      <c r="H448" s="258"/>
      <c r="I448" s="274"/>
      <c r="J448" s="274"/>
      <c r="K448" s="274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50"/>
      <c r="AK448" s="250"/>
      <c r="AL448" s="55"/>
      <c r="AM448" s="211"/>
      <c r="AN448" s="211"/>
      <c r="AO448" s="249"/>
      <c r="AP448" s="242"/>
      <c r="AQ448" s="239"/>
      <c r="AR448" s="236"/>
      <c r="AS448" s="242"/>
      <c r="AT448" s="239"/>
      <c r="AU448" s="236"/>
      <c r="AV448" s="242"/>
      <c r="AW448" s="239"/>
      <c r="AX448" s="236"/>
      <c r="AY448" s="242"/>
      <c r="AZ448" s="239"/>
      <c r="BA448" s="236"/>
      <c r="BB448" s="242"/>
      <c r="BC448" s="239"/>
      <c r="BD448" s="293"/>
      <c r="BE448" s="296"/>
      <c r="BF448" s="296"/>
      <c r="BG448" s="299"/>
    </row>
    <row r="449" spans="2:60" ht="28.15" hidden="1" customHeight="1">
      <c r="B449" s="34"/>
      <c r="C449" s="265">
        <v>2</v>
      </c>
      <c r="D449" s="54"/>
      <c r="E449" s="53"/>
      <c r="F449" s="53"/>
      <c r="G449" s="52"/>
      <c r="H449" s="259"/>
      <c r="I449" s="269"/>
      <c r="J449" s="269"/>
      <c r="K449" s="269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51"/>
      <c r="AK449" s="254"/>
      <c r="AL449" s="44"/>
      <c r="AM449" s="211"/>
      <c r="AN449" s="211"/>
      <c r="AO449" s="247">
        <f>SUMPRODUCT(LEN($M449:$AE452)-LEN(SUBSTITUTE($M449:$AE452,"A", "")))</f>
        <v>0</v>
      </c>
      <c r="AP449" s="240">
        <f>SUMPRODUCT(LEN($AH449:$AH452)-LEN(SUBSTITUTE($AH449:$AH452,"A", "")))</f>
        <v>0</v>
      </c>
      <c r="AQ449" s="237">
        <f>SUMPRODUCT(LEN($AG449:$AG452)-LEN(SUBSTITUTE($AG449:$AG452,"A", "")))</f>
        <v>0</v>
      </c>
      <c r="AR449" s="234">
        <f>SUMPRODUCT(LEN($M449:$AE452)-LEN(SUBSTITUTE($M449:$AE452,"S", "")))</f>
        <v>0</v>
      </c>
      <c r="AS449" s="240">
        <f>SUMPRODUCT(LEN($AH449:$AH452)-LEN(SUBSTITUTE($AH449:$AH452,"S", "")))</f>
        <v>0</v>
      </c>
      <c r="AT449" s="237">
        <f>SUMPRODUCT(LEN($AG449:$AG452)-LEN(SUBSTITUTE($AG449:$AG452,"S", "")))</f>
        <v>0</v>
      </c>
      <c r="AU449" s="234">
        <f>SUMPRODUCT(LEN($M449:$AE452)-LEN(SUBSTITUTE($M449:$AE452,"F", "")))</f>
        <v>0</v>
      </c>
      <c r="AV449" s="240">
        <f>SUMPRODUCT(LEN($AH449:$AH452)-LEN(SUBSTITUTE($AH449:$AH452,"F", "")))</f>
        <v>0</v>
      </c>
      <c r="AW449" s="237">
        <f>SUMPRODUCT(LEN($AG449:$AG452)-LEN(SUBSTITUTE($AG449:$AG452,"F", "")))</f>
        <v>0</v>
      </c>
      <c r="AX449" s="234">
        <f>SUMPRODUCT(LEN($M449:$AE452)-LEN(SUBSTITUTE($M449:$AE452,"G", "")))</f>
        <v>0</v>
      </c>
      <c r="AY449" s="240">
        <f>SUMPRODUCT(LEN($AH449:$AH452)-LEN(SUBSTITUTE($AH449:$AH452,"G", "")))</f>
        <v>0</v>
      </c>
      <c r="AZ449" s="237">
        <f>SUMPRODUCT(LEN($AG449:$AG452)-LEN(SUBSTITUTE($AG449:$AG452,"G", "")))</f>
        <v>0</v>
      </c>
      <c r="BA449" s="234">
        <f>SUMPRODUCT(LEN($M449:$AE452)-LEN(SUBSTITUTE($M449:$AE452,"M", "")))</f>
        <v>0</v>
      </c>
      <c r="BB449" s="240">
        <f>SUMPRODUCT(LEN($AH449:$AH452)-LEN(SUBSTITUTE($AH449:$AH452,"M", "")))</f>
        <v>0</v>
      </c>
      <c r="BC449" s="237">
        <f>SUMPRODUCT(LEN($AG449:$AG452)-LEN(SUBSTITUTE($AG449:$AG452,"M", "")))</f>
        <v>0</v>
      </c>
      <c r="BD449" s="291">
        <f>SUMPRODUCT(LEN($AI449:$AI452)-LEN(SUBSTITUTE($AI449:$AI452,"S", "")))</f>
        <v>0</v>
      </c>
      <c r="BE449" s="294">
        <f>SUMPRODUCT(LEN($AI449:$AI452)-LEN(SUBSTITUTE($AI449:$AI452,"F", "")))</f>
        <v>0</v>
      </c>
      <c r="BF449" s="294">
        <f>SUMPRODUCT(LEN($AI449:$AI452)-LEN(SUBSTITUTE($AI449:$AI452,"G", "")))</f>
        <v>0</v>
      </c>
      <c r="BG449" s="297">
        <f>SUMPRODUCT(LEN($AI449:$AI452)-LEN(SUBSTITUTE($AI449:$AI452,"M", "")))</f>
        <v>0</v>
      </c>
    </row>
    <row r="450" spans="2:60" ht="28.15" hidden="1" customHeight="1" thickBot="1">
      <c r="B450" s="34"/>
      <c r="C450" s="266"/>
      <c r="D450" s="43"/>
      <c r="E450" s="42"/>
      <c r="F450" s="42"/>
      <c r="G450" s="41"/>
      <c r="H450" s="260"/>
      <c r="I450" s="270"/>
      <c r="J450" s="270"/>
      <c r="K450" s="270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52"/>
      <c r="AK450" s="255"/>
      <c r="AL450" s="23"/>
      <c r="AM450" s="211"/>
      <c r="AN450" s="211"/>
      <c r="AO450" s="248"/>
      <c r="AP450" s="241"/>
      <c r="AQ450" s="238"/>
      <c r="AR450" s="235"/>
      <c r="AS450" s="241"/>
      <c r="AT450" s="238"/>
      <c r="AU450" s="235"/>
      <c r="AV450" s="241"/>
      <c r="AW450" s="238"/>
      <c r="AX450" s="235"/>
      <c r="AY450" s="241"/>
      <c r="AZ450" s="238"/>
      <c r="BA450" s="235"/>
      <c r="BB450" s="241"/>
      <c r="BC450" s="238"/>
      <c r="BD450" s="292"/>
      <c r="BE450" s="295"/>
      <c r="BF450" s="295"/>
      <c r="BG450" s="298"/>
    </row>
    <row r="451" spans="2:60" ht="28.15" hidden="1" customHeight="1">
      <c r="B451" s="34"/>
      <c r="C451" s="267"/>
      <c r="D451" s="33"/>
      <c r="E451" s="32"/>
      <c r="F451" s="32"/>
      <c r="G451" s="31"/>
      <c r="H451" s="257"/>
      <c r="I451" s="271"/>
      <c r="J451" s="271"/>
      <c r="K451" s="271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52"/>
      <c r="AK451" s="255"/>
      <c r="AL451" s="23"/>
      <c r="AM451" s="211"/>
      <c r="AN451" s="211"/>
      <c r="AO451" s="248"/>
      <c r="AP451" s="241"/>
      <c r="AQ451" s="238"/>
      <c r="AR451" s="235"/>
      <c r="AS451" s="241"/>
      <c r="AT451" s="238"/>
      <c r="AU451" s="235"/>
      <c r="AV451" s="241"/>
      <c r="AW451" s="238"/>
      <c r="AX451" s="235"/>
      <c r="AY451" s="241"/>
      <c r="AZ451" s="238"/>
      <c r="BA451" s="235"/>
      <c r="BB451" s="241"/>
      <c r="BC451" s="238"/>
      <c r="BD451" s="292"/>
      <c r="BE451" s="295"/>
      <c r="BF451" s="295"/>
      <c r="BG451" s="298"/>
    </row>
    <row r="452" spans="2:60" ht="28.15" hidden="1" customHeight="1" thickBot="1">
      <c r="B452" s="34"/>
      <c r="C452" s="273"/>
      <c r="D452" s="64"/>
      <c r="E452" s="63"/>
      <c r="F452" s="63"/>
      <c r="G452" s="62"/>
      <c r="H452" s="258"/>
      <c r="I452" s="274"/>
      <c r="J452" s="274"/>
      <c r="K452" s="274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53"/>
      <c r="AK452" s="256"/>
      <c r="AL452" s="55"/>
      <c r="AM452" s="211"/>
      <c r="AN452" s="211"/>
      <c r="AO452" s="249"/>
      <c r="AP452" s="242"/>
      <c r="AQ452" s="239"/>
      <c r="AR452" s="236"/>
      <c r="AS452" s="242"/>
      <c r="AT452" s="239"/>
      <c r="AU452" s="236"/>
      <c r="AV452" s="242"/>
      <c r="AW452" s="239"/>
      <c r="AX452" s="236"/>
      <c r="AY452" s="242"/>
      <c r="AZ452" s="239"/>
      <c r="BA452" s="236"/>
      <c r="BB452" s="242"/>
      <c r="BC452" s="239"/>
      <c r="BD452" s="293"/>
      <c r="BE452" s="296"/>
      <c r="BF452" s="296"/>
      <c r="BG452" s="299"/>
    </row>
    <row r="453" spans="2:60" ht="28.15" hidden="1" customHeight="1">
      <c r="B453" s="34"/>
      <c r="C453" s="265">
        <v>3</v>
      </c>
      <c r="D453" s="54"/>
      <c r="E453" s="53"/>
      <c r="F453" s="53"/>
      <c r="G453" s="52"/>
      <c r="H453" s="259"/>
      <c r="I453" s="269"/>
      <c r="J453" s="269"/>
      <c r="K453" s="269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44"/>
      <c r="AK453" s="244"/>
      <c r="AL453" s="44"/>
      <c r="AM453" s="211"/>
      <c r="AN453" s="211"/>
      <c r="AO453" s="247">
        <f>SUMPRODUCT(LEN($M453:$AE456)-LEN(SUBSTITUTE($M453:$AE456,"A", "")))</f>
        <v>0</v>
      </c>
      <c r="AP453" s="240">
        <f>SUMPRODUCT(LEN($AH453:$AH456)-LEN(SUBSTITUTE($AH453:$AH456,"A", "")))</f>
        <v>0</v>
      </c>
      <c r="AQ453" s="237">
        <f>SUMPRODUCT(LEN($AG453:$AG456)-LEN(SUBSTITUTE($AG453:$AG456,"A", "")))</f>
        <v>0</v>
      </c>
      <c r="AR453" s="234">
        <f>SUMPRODUCT(LEN($M453:$AE456)-LEN(SUBSTITUTE($M453:$AE456,"S", "")))</f>
        <v>0</v>
      </c>
      <c r="AS453" s="240">
        <f>SUMPRODUCT(LEN($AH453:$AH456)-LEN(SUBSTITUTE($AH453:$AH456,"S", "")))</f>
        <v>0</v>
      </c>
      <c r="AT453" s="237">
        <f>SUMPRODUCT(LEN($AG453:$AG456)-LEN(SUBSTITUTE($AG453:$AG456,"S", "")))</f>
        <v>0</v>
      </c>
      <c r="AU453" s="234">
        <f>SUMPRODUCT(LEN($M453:$AE456)-LEN(SUBSTITUTE($M453:$AE456,"F", "")))</f>
        <v>0</v>
      </c>
      <c r="AV453" s="240">
        <f>SUMPRODUCT(LEN($AH453:$AH456)-LEN(SUBSTITUTE($AH453:$AH456,"F", "")))</f>
        <v>0</v>
      </c>
      <c r="AW453" s="237">
        <f>SUMPRODUCT(LEN($AG453:$AG456)-LEN(SUBSTITUTE($AG453:$AG456,"F", "")))</f>
        <v>0</v>
      </c>
      <c r="AX453" s="234">
        <f>SUMPRODUCT(LEN($M453:$AE456)-LEN(SUBSTITUTE($M453:$AE456,"G", "")))</f>
        <v>0</v>
      </c>
      <c r="AY453" s="240">
        <f>SUMPRODUCT(LEN($AH453:$AH456)-LEN(SUBSTITUTE($AH453:$AH456,"G", "")))</f>
        <v>0</v>
      </c>
      <c r="AZ453" s="237">
        <f>SUMPRODUCT(LEN($AG453:$AG456)-LEN(SUBSTITUTE($AG453:$AG456,"G", "")))</f>
        <v>0</v>
      </c>
      <c r="BA453" s="234">
        <f>SUMPRODUCT(LEN($M453:$AE456)-LEN(SUBSTITUTE($M453:$AE456,"M", "")))</f>
        <v>0</v>
      </c>
      <c r="BB453" s="240">
        <f>SUMPRODUCT(LEN($AH453:$AH456)-LEN(SUBSTITUTE($AH453:$AH456,"M", "")))</f>
        <v>0</v>
      </c>
      <c r="BC453" s="237">
        <f>SUMPRODUCT(LEN($AG453:$AG456)-LEN(SUBSTITUTE($AG453:$AG456,"M", "")))</f>
        <v>0</v>
      </c>
      <c r="BD453" s="291">
        <f>SUMPRODUCT(LEN($AI453:$AI456)-LEN(SUBSTITUTE($AI453:$AI456,"S", "")))</f>
        <v>0</v>
      </c>
      <c r="BE453" s="294">
        <f>SUMPRODUCT(LEN($AI453:$AI456)-LEN(SUBSTITUTE($AI453:$AI456,"F", "")))</f>
        <v>0</v>
      </c>
      <c r="BF453" s="294">
        <f>SUMPRODUCT(LEN($AI453:$AI456)-LEN(SUBSTITUTE($AI453:$AI456,"G", "")))</f>
        <v>0</v>
      </c>
      <c r="BG453" s="297">
        <f>SUMPRODUCT(LEN($AI453:$AI456)-LEN(SUBSTITUTE($AI453:$AI456,"M", "")))</f>
        <v>0</v>
      </c>
    </row>
    <row r="454" spans="2:60" ht="28.15" hidden="1" customHeight="1" thickBot="1">
      <c r="B454" s="34"/>
      <c r="C454" s="266"/>
      <c r="D454" s="43"/>
      <c r="E454" s="42"/>
      <c r="F454" s="42"/>
      <c r="G454" s="41"/>
      <c r="H454" s="260"/>
      <c r="I454" s="270"/>
      <c r="J454" s="270"/>
      <c r="K454" s="270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45"/>
      <c r="AK454" s="245"/>
      <c r="AL454" s="23"/>
      <c r="AM454" s="211"/>
      <c r="AN454" s="211"/>
      <c r="AO454" s="248"/>
      <c r="AP454" s="241"/>
      <c r="AQ454" s="238"/>
      <c r="AR454" s="235"/>
      <c r="AS454" s="241"/>
      <c r="AT454" s="238"/>
      <c r="AU454" s="235"/>
      <c r="AV454" s="241"/>
      <c r="AW454" s="238"/>
      <c r="AX454" s="235"/>
      <c r="AY454" s="241"/>
      <c r="AZ454" s="238"/>
      <c r="BA454" s="235"/>
      <c r="BB454" s="241"/>
      <c r="BC454" s="238"/>
      <c r="BD454" s="292"/>
      <c r="BE454" s="295"/>
      <c r="BF454" s="295"/>
      <c r="BG454" s="298"/>
    </row>
    <row r="455" spans="2:60" ht="28.15" hidden="1" customHeight="1">
      <c r="B455" s="34"/>
      <c r="C455" s="267"/>
      <c r="D455" s="33"/>
      <c r="E455" s="32"/>
      <c r="F455" s="32"/>
      <c r="G455" s="31"/>
      <c r="H455" s="257"/>
      <c r="I455" s="271"/>
      <c r="J455" s="271"/>
      <c r="K455" s="271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45"/>
      <c r="AK455" s="245"/>
      <c r="AL455" s="23"/>
      <c r="AM455" s="211"/>
      <c r="AN455" s="211"/>
      <c r="AO455" s="248"/>
      <c r="AP455" s="241"/>
      <c r="AQ455" s="238"/>
      <c r="AR455" s="235"/>
      <c r="AS455" s="241"/>
      <c r="AT455" s="238"/>
      <c r="AU455" s="235"/>
      <c r="AV455" s="241"/>
      <c r="AW455" s="238"/>
      <c r="AX455" s="235"/>
      <c r="AY455" s="241"/>
      <c r="AZ455" s="238"/>
      <c r="BA455" s="235"/>
      <c r="BB455" s="241"/>
      <c r="BC455" s="238"/>
      <c r="BD455" s="292"/>
      <c r="BE455" s="295"/>
      <c r="BF455" s="295"/>
      <c r="BG455" s="298"/>
    </row>
    <row r="456" spans="2:60" ht="28.15" hidden="1" customHeight="1" thickBot="1">
      <c r="B456" s="22"/>
      <c r="C456" s="268"/>
      <c r="D456" s="21"/>
      <c r="E456" s="20"/>
      <c r="F456" s="20"/>
      <c r="G456" s="19"/>
      <c r="H456" s="258"/>
      <c r="I456" s="272"/>
      <c r="J456" s="272"/>
      <c r="K456" s="27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46"/>
      <c r="AK456" s="246"/>
      <c r="AL456" s="11"/>
      <c r="AM456" s="211"/>
      <c r="AN456" s="211"/>
      <c r="AO456" s="249"/>
      <c r="AP456" s="242"/>
      <c r="AQ456" s="239"/>
      <c r="AR456" s="236"/>
      <c r="AS456" s="242"/>
      <c r="AT456" s="239"/>
      <c r="AU456" s="236"/>
      <c r="AV456" s="242"/>
      <c r="AW456" s="239"/>
      <c r="AX456" s="236"/>
      <c r="AY456" s="242"/>
      <c r="AZ456" s="239"/>
      <c r="BA456" s="236"/>
      <c r="BB456" s="242"/>
      <c r="BC456" s="239"/>
      <c r="BD456" s="293"/>
      <c r="BE456" s="296"/>
      <c r="BF456" s="296"/>
      <c r="BG456" s="299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29" t="s">
        <v>287</v>
      </c>
      <c r="M457" s="278"/>
      <c r="N457" s="229" t="s">
        <v>286</v>
      </c>
      <c r="O457" s="278"/>
      <c r="P457" s="229" t="s">
        <v>286</v>
      </c>
      <c r="Q457" s="230"/>
      <c r="R457" s="229" t="s">
        <v>286</v>
      </c>
      <c r="S457" s="230"/>
      <c r="T457" s="229" t="s">
        <v>286</v>
      </c>
      <c r="U457" s="230"/>
      <c r="V457" s="229" t="s">
        <v>286</v>
      </c>
      <c r="W457" s="230"/>
      <c r="X457" s="229" t="s">
        <v>286</v>
      </c>
      <c r="Y457" s="230"/>
      <c r="Z457" s="229" t="s">
        <v>286</v>
      </c>
      <c r="AA457" s="230"/>
      <c r="AB457" s="229" t="s">
        <v>286</v>
      </c>
      <c r="AC457" s="230"/>
      <c r="AD457" s="229" t="s">
        <v>286</v>
      </c>
      <c r="AE457" s="230"/>
      <c r="AF457" s="243" t="s">
        <v>285</v>
      </c>
      <c r="AG457" s="230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75"/>
      <c r="F458" s="276"/>
      <c r="G458" s="277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65">
        <v>1</v>
      </c>
      <c r="D459" s="54"/>
      <c r="E459" s="53"/>
      <c r="F459" s="53"/>
      <c r="G459" s="52"/>
      <c r="H459" s="259"/>
      <c r="I459" s="269"/>
      <c r="J459" s="269"/>
      <c r="K459" s="269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44"/>
      <c r="AK459" s="244"/>
      <c r="AL459" s="44"/>
      <c r="AM459" s="211"/>
      <c r="AN459" s="211"/>
      <c r="AO459" s="247">
        <f>SUMPRODUCT(LEN($M459:$AE462)-LEN(SUBSTITUTE($M459:$AE462,"A", "")))</f>
        <v>0</v>
      </c>
      <c r="AP459" s="240">
        <f>SUMPRODUCT(LEN($AH459:$AH462)-LEN(SUBSTITUTE($AH459:$AH462,"A", "")))</f>
        <v>0</v>
      </c>
      <c r="AQ459" s="237">
        <f>SUMPRODUCT(LEN($AG459:$AG462)-LEN(SUBSTITUTE($AG459:$AG462,"A", "")))</f>
        <v>0</v>
      </c>
      <c r="AR459" s="234">
        <f>SUMPRODUCT(LEN($M459:$AE462)-LEN(SUBSTITUTE($M459:$AE462,"S", "")))</f>
        <v>0</v>
      </c>
      <c r="AS459" s="240">
        <f>SUMPRODUCT(LEN($AH459:$AH462)-LEN(SUBSTITUTE($AH459:$AH462,"S", "")))</f>
        <v>0</v>
      </c>
      <c r="AT459" s="237">
        <f>SUMPRODUCT(LEN($AG459:$AG462)-LEN(SUBSTITUTE($AG459:$AG462,"S", "")))</f>
        <v>0</v>
      </c>
      <c r="AU459" s="234">
        <f>SUMPRODUCT(LEN($M459:$AE462)-LEN(SUBSTITUTE($M459:$AE462,"F", "")))</f>
        <v>0</v>
      </c>
      <c r="AV459" s="240">
        <f>SUMPRODUCT(LEN($AH459:$AH462)-LEN(SUBSTITUTE($AH459:$AH462,"F", "")))</f>
        <v>0</v>
      </c>
      <c r="AW459" s="237">
        <f>SUMPRODUCT(LEN($AG459:$AG462)-LEN(SUBSTITUTE($AG459:$AG462,"F", "")))</f>
        <v>0</v>
      </c>
      <c r="AX459" s="234">
        <f>SUMPRODUCT(LEN($M459:$AE462)-LEN(SUBSTITUTE($M459:$AE462,"G", "")))</f>
        <v>0</v>
      </c>
      <c r="AY459" s="240">
        <f>SUMPRODUCT(LEN($AH459:$AH462)-LEN(SUBSTITUTE($AH459:$AH462,"G", "")))</f>
        <v>0</v>
      </c>
      <c r="AZ459" s="237">
        <f>SUMPRODUCT(LEN($AG459:$AG462)-LEN(SUBSTITUTE($AG459:$AG462,"G", "")))</f>
        <v>0</v>
      </c>
      <c r="BA459" s="234">
        <f>SUMPRODUCT(LEN($M459:$AE462)-LEN(SUBSTITUTE($M459:$AE462,"M", "")))</f>
        <v>0</v>
      </c>
      <c r="BB459" s="240">
        <f>SUMPRODUCT(LEN($AH459:$AH462)-LEN(SUBSTITUTE($AH459:$AH462,"M", "")))</f>
        <v>0</v>
      </c>
      <c r="BC459" s="237">
        <f>SUMPRODUCT(LEN($AG459:$AG462)-LEN(SUBSTITUTE($AG459:$AG462,"M", "")))</f>
        <v>0</v>
      </c>
      <c r="BD459" s="291">
        <f>SUMPRODUCT(LEN($AI459:$AI462)-LEN(SUBSTITUTE($AI459:$AI462,"S", "")))</f>
        <v>0</v>
      </c>
      <c r="BE459" s="294">
        <f>SUMPRODUCT(LEN($AI459:$AI462)-LEN(SUBSTITUTE($AI459:$AI462,"F", "")))</f>
        <v>0</v>
      </c>
      <c r="BF459" s="294">
        <f>SUMPRODUCT(LEN($AI459:$AI462)-LEN(SUBSTITUTE($AI459:$AI462,"G", "")))</f>
        <v>0</v>
      </c>
      <c r="BG459" s="297">
        <f>SUMPRODUCT(LEN($AI459:$AI462)-LEN(SUBSTITUTE($AI459:$AI462,"M", "")))</f>
        <v>0</v>
      </c>
    </row>
    <row r="460" spans="2:60" ht="28.15" hidden="1" customHeight="1" thickBot="1">
      <c r="B460" s="34"/>
      <c r="C460" s="266"/>
      <c r="D460" s="43"/>
      <c r="E460" s="42"/>
      <c r="F460" s="42"/>
      <c r="G460" s="41"/>
      <c r="H460" s="260"/>
      <c r="I460" s="270"/>
      <c r="J460" s="270"/>
      <c r="K460" s="270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45"/>
      <c r="AK460" s="245"/>
      <c r="AL460" s="23"/>
      <c r="AM460" s="211"/>
      <c r="AN460" s="211"/>
      <c r="AO460" s="248"/>
      <c r="AP460" s="241"/>
      <c r="AQ460" s="238"/>
      <c r="AR460" s="235"/>
      <c r="AS460" s="241"/>
      <c r="AT460" s="238"/>
      <c r="AU460" s="235"/>
      <c r="AV460" s="241"/>
      <c r="AW460" s="238"/>
      <c r="AX460" s="235"/>
      <c r="AY460" s="241"/>
      <c r="AZ460" s="238"/>
      <c r="BA460" s="235"/>
      <c r="BB460" s="241"/>
      <c r="BC460" s="238"/>
      <c r="BD460" s="292"/>
      <c r="BE460" s="295"/>
      <c r="BF460" s="295"/>
      <c r="BG460" s="298"/>
    </row>
    <row r="461" spans="2:60" ht="28.15" hidden="1" customHeight="1">
      <c r="B461" s="34"/>
      <c r="C461" s="267"/>
      <c r="D461" s="33"/>
      <c r="E461" s="32"/>
      <c r="F461" s="32"/>
      <c r="G461" s="31"/>
      <c r="H461" s="257"/>
      <c r="I461" s="271"/>
      <c r="J461" s="271"/>
      <c r="K461" s="271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45"/>
      <c r="AK461" s="245"/>
      <c r="AL461" s="23"/>
      <c r="AM461" s="211"/>
      <c r="AN461" s="211"/>
      <c r="AO461" s="248"/>
      <c r="AP461" s="241"/>
      <c r="AQ461" s="238"/>
      <c r="AR461" s="235"/>
      <c r="AS461" s="241"/>
      <c r="AT461" s="238"/>
      <c r="AU461" s="235"/>
      <c r="AV461" s="241"/>
      <c r="AW461" s="238"/>
      <c r="AX461" s="235"/>
      <c r="AY461" s="241"/>
      <c r="AZ461" s="238"/>
      <c r="BA461" s="235"/>
      <c r="BB461" s="241"/>
      <c r="BC461" s="238"/>
      <c r="BD461" s="292"/>
      <c r="BE461" s="295"/>
      <c r="BF461" s="295"/>
      <c r="BG461" s="298"/>
    </row>
    <row r="462" spans="2:60" ht="28.15" hidden="1" customHeight="1" thickBot="1">
      <c r="B462" s="34"/>
      <c r="C462" s="273"/>
      <c r="D462" s="64"/>
      <c r="E462" s="63"/>
      <c r="F462" s="63"/>
      <c r="G462" s="62"/>
      <c r="H462" s="258"/>
      <c r="I462" s="274"/>
      <c r="J462" s="274"/>
      <c r="K462" s="274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50"/>
      <c r="AK462" s="250"/>
      <c r="AL462" s="55"/>
      <c r="AM462" s="211"/>
      <c r="AN462" s="211"/>
      <c r="AO462" s="249"/>
      <c r="AP462" s="242"/>
      <c r="AQ462" s="239"/>
      <c r="AR462" s="236"/>
      <c r="AS462" s="242"/>
      <c r="AT462" s="239"/>
      <c r="AU462" s="236"/>
      <c r="AV462" s="242"/>
      <c r="AW462" s="239"/>
      <c r="AX462" s="236"/>
      <c r="AY462" s="242"/>
      <c r="AZ462" s="239"/>
      <c r="BA462" s="236"/>
      <c r="BB462" s="242"/>
      <c r="BC462" s="239"/>
      <c r="BD462" s="293"/>
      <c r="BE462" s="296"/>
      <c r="BF462" s="296"/>
      <c r="BG462" s="299"/>
    </row>
    <row r="463" spans="2:60" ht="28.15" hidden="1" customHeight="1">
      <c r="B463" s="34"/>
      <c r="C463" s="265">
        <v>2</v>
      </c>
      <c r="D463" s="54"/>
      <c r="E463" s="53"/>
      <c r="F463" s="53"/>
      <c r="G463" s="52"/>
      <c r="H463" s="259"/>
      <c r="I463" s="269"/>
      <c r="J463" s="269"/>
      <c r="K463" s="269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51"/>
      <c r="AK463" s="254"/>
      <c r="AL463" s="44"/>
      <c r="AM463" s="211"/>
      <c r="AN463" s="211"/>
      <c r="AO463" s="247">
        <f>SUMPRODUCT(LEN($M463:$AE466)-LEN(SUBSTITUTE($M463:$AE466,"A", "")))</f>
        <v>0</v>
      </c>
      <c r="AP463" s="240">
        <f>SUMPRODUCT(LEN($AH463:$AH466)-LEN(SUBSTITUTE($AH463:$AH466,"A", "")))</f>
        <v>0</v>
      </c>
      <c r="AQ463" s="237">
        <f>SUMPRODUCT(LEN($AG463:$AG466)-LEN(SUBSTITUTE($AG463:$AG466,"A", "")))</f>
        <v>0</v>
      </c>
      <c r="AR463" s="234">
        <f>SUMPRODUCT(LEN($M463:$AE466)-LEN(SUBSTITUTE($M463:$AE466,"S", "")))</f>
        <v>0</v>
      </c>
      <c r="AS463" s="240">
        <f>SUMPRODUCT(LEN($AH463:$AH466)-LEN(SUBSTITUTE($AH463:$AH466,"S", "")))</f>
        <v>0</v>
      </c>
      <c r="AT463" s="237">
        <f>SUMPRODUCT(LEN($AG463:$AG466)-LEN(SUBSTITUTE($AG463:$AG466,"S", "")))</f>
        <v>0</v>
      </c>
      <c r="AU463" s="234">
        <f>SUMPRODUCT(LEN($M463:$AE466)-LEN(SUBSTITUTE($M463:$AE466,"F", "")))</f>
        <v>0</v>
      </c>
      <c r="AV463" s="240">
        <f>SUMPRODUCT(LEN($AH463:$AH466)-LEN(SUBSTITUTE($AH463:$AH466,"F", "")))</f>
        <v>0</v>
      </c>
      <c r="AW463" s="237">
        <f>SUMPRODUCT(LEN($AG463:$AG466)-LEN(SUBSTITUTE($AG463:$AG466,"F", "")))</f>
        <v>0</v>
      </c>
      <c r="AX463" s="234">
        <f>SUMPRODUCT(LEN($M463:$AE466)-LEN(SUBSTITUTE($M463:$AE466,"G", "")))</f>
        <v>0</v>
      </c>
      <c r="AY463" s="240">
        <f>SUMPRODUCT(LEN($AH463:$AH466)-LEN(SUBSTITUTE($AH463:$AH466,"G", "")))</f>
        <v>0</v>
      </c>
      <c r="AZ463" s="237">
        <f>SUMPRODUCT(LEN($AG463:$AG466)-LEN(SUBSTITUTE($AG463:$AG466,"G", "")))</f>
        <v>0</v>
      </c>
      <c r="BA463" s="234">
        <f>SUMPRODUCT(LEN($M463:$AE466)-LEN(SUBSTITUTE($M463:$AE466,"M", "")))</f>
        <v>0</v>
      </c>
      <c r="BB463" s="240">
        <f>SUMPRODUCT(LEN($AH463:$AH466)-LEN(SUBSTITUTE($AH463:$AH466,"M", "")))</f>
        <v>0</v>
      </c>
      <c r="BC463" s="237">
        <f>SUMPRODUCT(LEN($AG463:$AG466)-LEN(SUBSTITUTE($AG463:$AG466,"M", "")))</f>
        <v>0</v>
      </c>
      <c r="BD463" s="291">
        <f>SUMPRODUCT(LEN($AI463:$AI466)-LEN(SUBSTITUTE($AI463:$AI466,"S", "")))</f>
        <v>0</v>
      </c>
      <c r="BE463" s="294">
        <f>SUMPRODUCT(LEN($AI463:$AI466)-LEN(SUBSTITUTE($AI463:$AI466,"F", "")))</f>
        <v>0</v>
      </c>
      <c r="BF463" s="294">
        <f>SUMPRODUCT(LEN($AI463:$AI466)-LEN(SUBSTITUTE($AI463:$AI466,"G", "")))</f>
        <v>0</v>
      </c>
      <c r="BG463" s="297">
        <f>SUMPRODUCT(LEN($AI463:$AI466)-LEN(SUBSTITUTE($AI463:$AI466,"M", "")))</f>
        <v>0</v>
      </c>
    </row>
    <row r="464" spans="2:60" ht="28.15" hidden="1" customHeight="1" thickBot="1">
      <c r="B464" s="34"/>
      <c r="C464" s="266"/>
      <c r="D464" s="43"/>
      <c r="E464" s="42"/>
      <c r="F464" s="42"/>
      <c r="G464" s="41"/>
      <c r="H464" s="260"/>
      <c r="I464" s="270"/>
      <c r="J464" s="270"/>
      <c r="K464" s="270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52"/>
      <c r="AK464" s="255"/>
      <c r="AL464" s="23"/>
      <c r="AM464" s="211"/>
      <c r="AN464" s="211"/>
      <c r="AO464" s="248"/>
      <c r="AP464" s="241"/>
      <c r="AQ464" s="238"/>
      <c r="AR464" s="235"/>
      <c r="AS464" s="241"/>
      <c r="AT464" s="238"/>
      <c r="AU464" s="235"/>
      <c r="AV464" s="241"/>
      <c r="AW464" s="238"/>
      <c r="AX464" s="235"/>
      <c r="AY464" s="241"/>
      <c r="AZ464" s="238"/>
      <c r="BA464" s="235"/>
      <c r="BB464" s="241"/>
      <c r="BC464" s="238"/>
      <c r="BD464" s="292"/>
      <c r="BE464" s="295"/>
      <c r="BF464" s="295"/>
      <c r="BG464" s="298"/>
    </row>
    <row r="465" spans="2:60" ht="28.15" hidden="1" customHeight="1">
      <c r="B465" s="34"/>
      <c r="C465" s="267"/>
      <c r="D465" s="33"/>
      <c r="E465" s="32"/>
      <c r="F465" s="32"/>
      <c r="G465" s="31"/>
      <c r="H465" s="257"/>
      <c r="I465" s="271"/>
      <c r="J465" s="271"/>
      <c r="K465" s="271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52"/>
      <c r="AK465" s="255"/>
      <c r="AL465" s="23"/>
      <c r="AM465" s="211"/>
      <c r="AN465" s="211"/>
      <c r="AO465" s="248"/>
      <c r="AP465" s="241"/>
      <c r="AQ465" s="238"/>
      <c r="AR465" s="235"/>
      <c r="AS465" s="241"/>
      <c r="AT465" s="238"/>
      <c r="AU465" s="235"/>
      <c r="AV465" s="241"/>
      <c r="AW465" s="238"/>
      <c r="AX465" s="235"/>
      <c r="AY465" s="241"/>
      <c r="AZ465" s="238"/>
      <c r="BA465" s="235"/>
      <c r="BB465" s="241"/>
      <c r="BC465" s="238"/>
      <c r="BD465" s="292"/>
      <c r="BE465" s="295"/>
      <c r="BF465" s="295"/>
      <c r="BG465" s="298"/>
    </row>
    <row r="466" spans="2:60" ht="28.15" hidden="1" customHeight="1" thickBot="1">
      <c r="B466" s="34"/>
      <c r="C466" s="273"/>
      <c r="D466" s="64"/>
      <c r="E466" s="63"/>
      <c r="F466" s="63"/>
      <c r="G466" s="62"/>
      <c r="H466" s="258"/>
      <c r="I466" s="274"/>
      <c r="J466" s="274"/>
      <c r="K466" s="274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53"/>
      <c r="AK466" s="256"/>
      <c r="AL466" s="55"/>
      <c r="AM466" s="211"/>
      <c r="AN466" s="211"/>
      <c r="AO466" s="249"/>
      <c r="AP466" s="242"/>
      <c r="AQ466" s="239"/>
      <c r="AR466" s="236"/>
      <c r="AS466" s="242"/>
      <c r="AT466" s="239"/>
      <c r="AU466" s="236"/>
      <c r="AV466" s="242"/>
      <c r="AW466" s="239"/>
      <c r="AX466" s="236"/>
      <c r="AY466" s="242"/>
      <c r="AZ466" s="239"/>
      <c r="BA466" s="236"/>
      <c r="BB466" s="242"/>
      <c r="BC466" s="239"/>
      <c r="BD466" s="293"/>
      <c r="BE466" s="296"/>
      <c r="BF466" s="296"/>
      <c r="BG466" s="299"/>
    </row>
    <row r="467" spans="2:60" ht="28.15" hidden="1" customHeight="1">
      <c r="B467" s="34"/>
      <c r="C467" s="265">
        <v>3</v>
      </c>
      <c r="D467" s="54"/>
      <c r="E467" s="53"/>
      <c r="F467" s="53"/>
      <c r="G467" s="52"/>
      <c r="H467" s="259"/>
      <c r="I467" s="269"/>
      <c r="J467" s="269"/>
      <c r="K467" s="269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44"/>
      <c r="AK467" s="244"/>
      <c r="AL467" s="44"/>
      <c r="AM467" s="211"/>
      <c r="AN467" s="211"/>
      <c r="AO467" s="247">
        <f>SUMPRODUCT(LEN($M467:$AE470)-LEN(SUBSTITUTE($M467:$AE470,"A", "")))</f>
        <v>0</v>
      </c>
      <c r="AP467" s="240">
        <f>SUMPRODUCT(LEN($AH467:$AH470)-LEN(SUBSTITUTE($AH467:$AH470,"A", "")))</f>
        <v>0</v>
      </c>
      <c r="AQ467" s="237">
        <f>SUMPRODUCT(LEN($AG467:$AG470)-LEN(SUBSTITUTE($AG467:$AG470,"A", "")))</f>
        <v>0</v>
      </c>
      <c r="AR467" s="234">
        <f>SUMPRODUCT(LEN($M467:$AE470)-LEN(SUBSTITUTE($M467:$AE470,"S", "")))</f>
        <v>0</v>
      </c>
      <c r="AS467" s="240">
        <f>SUMPRODUCT(LEN($AH467:$AH470)-LEN(SUBSTITUTE($AH467:$AH470,"S", "")))</f>
        <v>0</v>
      </c>
      <c r="AT467" s="237">
        <f>SUMPRODUCT(LEN($AG467:$AG470)-LEN(SUBSTITUTE($AG467:$AG470,"S", "")))</f>
        <v>0</v>
      </c>
      <c r="AU467" s="234">
        <f>SUMPRODUCT(LEN($M467:$AE470)-LEN(SUBSTITUTE($M467:$AE470,"F", "")))</f>
        <v>0</v>
      </c>
      <c r="AV467" s="240">
        <f>SUMPRODUCT(LEN($AH467:$AH470)-LEN(SUBSTITUTE($AH467:$AH470,"F", "")))</f>
        <v>0</v>
      </c>
      <c r="AW467" s="237">
        <f>SUMPRODUCT(LEN($AG467:$AG470)-LEN(SUBSTITUTE($AG467:$AG470,"F", "")))</f>
        <v>0</v>
      </c>
      <c r="AX467" s="234">
        <f>SUMPRODUCT(LEN($M467:$AE470)-LEN(SUBSTITUTE($M467:$AE470,"G", "")))</f>
        <v>0</v>
      </c>
      <c r="AY467" s="240">
        <f>SUMPRODUCT(LEN($AH467:$AH470)-LEN(SUBSTITUTE($AH467:$AH470,"G", "")))</f>
        <v>0</v>
      </c>
      <c r="AZ467" s="237">
        <f>SUMPRODUCT(LEN($AG467:$AG470)-LEN(SUBSTITUTE($AG467:$AG470,"G", "")))</f>
        <v>0</v>
      </c>
      <c r="BA467" s="234">
        <f>SUMPRODUCT(LEN($M467:$AE470)-LEN(SUBSTITUTE($M467:$AE470,"M", "")))</f>
        <v>0</v>
      </c>
      <c r="BB467" s="240">
        <f>SUMPRODUCT(LEN($AH467:$AH470)-LEN(SUBSTITUTE($AH467:$AH470,"M", "")))</f>
        <v>0</v>
      </c>
      <c r="BC467" s="237">
        <f>SUMPRODUCT(LEN($AG467:$AG470)-LEN(SUBSTITUTE($AG467:$AG470,"M", "")))</f>
        <v>0</v>
      </c>
      <c r="BD467" s="291">
        <f>SUMPRODUCT(LEN($AI467:$AI470)-LEN(SUBSTITUTE($AI467:$AI470,"S", "")))</f>
        <v>0</v>
      </c>
      <c r="BE467" s="294">
        <f>SUMPRODUCT(LEN($AI467:$AI470)-LEN(SUBSTITUTE($AI467:$AI470,"F", "")))</f>
        <v>0</v>
      </c>
      <c r="BF467" s="294">
        <f>SUMPRODUCT(LEN($AI467:$AI470)-LEN(SUBSTITUTE($AI467:$AI470,"G", "")))</f>
        <v>0</v>
      </c>
      <c r="BG467" s="297">
        <f>SUMPRODUCT(LEN($AI467:$AI470)-LEN(SUBSTITUTE($AI467:$AI470,"M", "")))</f>
        <v>0</v>
      </c>
    </row>
    <row r="468" spans="2:60" ht="28.15" hidden="1" customHeight="1" thickBot="1">
      <c r="B468" s="34"/>
      <c r="C468" s="266"/>
      <c r="D468" s="43"/>
      <c r="E468" s="42"/>
      <c r="F468" s="42"/>
      <c r="G468" s="41"/>
      <c r="H468" s="260"/>
      <c r="I468" s="270"/>
      <c r="J468" s="270"/>
      <c r="K468" s="270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45"/>
      <c r="AK468" s="245"/>
      <c r="AL468" s="23"/>
      <c r="AM468" s="211"/>
      <c r="AN468" s="211"/>
      <c r="AO468" s="248"/>
      <c r="AP468" s="241"/>
      <c r="AQ468" s="238"/>
      <c r="AR468" s="235"/>
      <c r="AS468" s="241"/>
      <c r="AT468" s="238"/>
      <c r="AU468" s="235"/>
      <c r="AV468" s="241"/>
      <c r="AW468" s="238"/>
      <c r="AX468" s="235"/>
      <c r="AY468" s="241"/>
      <c r="AZ468" s="238"/>
      <c r="BA468" s="235"/>
      <c r="BB468" s="241"/>
      <c r="BC468" s="238"/>
      <c r="BD468" s="292"/>
      <c r="BE468" s="295"/>
      <c r="BF468" s="295"/>
      <c r="BG468" s="298"/>
    </row>
    <row r="469" spans="2:60" ht="28.15" hidden="1" customHeight="1">
      <c r="B469" s="34"/>
      <c r="C469" s="267"/>
      <c r="D469" s="33"/>
      <c r="E469" s="32"/>
      <c r="F469" s="32"/>
      <c r="G469" s="31"/>
      <c r="H469" s="257"/>
      <c r="I469" s="271"/>
      <c r="J469" s="271"/>
      <c r="K469" s="271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45"/>
      <c r="AK469" s="245"/>
      <c r="AL469" s="23"/>
      <c r="AM469" s="211"/>
      <c r="AN469" s="211"/>
      <c r="AO469" s="248"/>
      <c r="AP469" s="241"/>
      <c r="AQ469" s="238"/>
      <c r="AR469" s="235"/>
      <c r="AS469" s="241"/>
      <c r="AT469" s="238"/>
      <c r="AU469" s="235"/>
      <c r="AV469" s="241"/>
      <c r="AW469" s="238"/>
      <c r="AX469" s="235"/>
      <c r="AY469" s="241"/>
      <c r="AZ469" s="238"/>
      <c r="BA469" s="235"/>
      <c r="BB469" s="241"/>
      <c r="BC469" s="238"/>
      <c r="BD469" s="292"/>
      <c r="BE469" s="295"/>
      <c r="BF469" s="295"/>
      <c r="BG469" s="298"/>
    </row>
    <row r="470" spans="2:60" ht="28.15" hidden="1" customHeight="1" thickBot="1">
      <c r="B470" s="22"/>
      <c r="C470" s="268"/>
      <c r="D470" s="21"/>
      <c r="E470" s="20"/>
      <c r="F470" s="20"/>
      <c r="G470" s="19"/>
      <c r="H470" s="258"/>
      <c r="I470" s="272"/>
      <c r="J470" s="272"/>
      <c r="K470" s="27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46"/>
      <c r="AK470" s="246"/>
      <c r="AL470" s="11"/>
      <c r="AM470" s="211"/>
      <c r="AN470" s="211"/>
      <c r="AO470" s="249"/>
      <c r="AP470" s="242"/>
      <c r="AQ470" s="239"/>
      <c r="AR470" s="236"/>
      <c r="AS470" s="242"/>
      <c r="AT470" s="239"/>
      <c r="AU470" s="236"/>
      <c r="AV470" s="242"/>
      <c r="AW470" s="239"/>
      <c r="AX470" s="236"/>
      <c r="AY470" s="242"/>
      <c r="AZ470" s="239"/>
      <c r="BA470" s="236"/>
      <c r="BB470" s="242"/>
      <c r="BC470" s="239"/>
      <c r="BD470" s="293"/>
      <c r="BE470" s="296"/>
      <c r="BF470" s="296"/>
      <c r="BG470" s="299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29" t="s">
        <v>287</v>
      </c>
      <c r="M471" s="278"/>
      <c r="N471" s="229" t="s">
        <v>286</v>
      </c>
      <c r="O471" s="278"/>
      <c r="P471" s="229" t="s">
        <v>286</v>
      </c>
      <c r="Q471" s="230"/>
      <c r="R471" s="229" t="s">
        <v>286</v>
      </c>
      <c r="S471" s="230"/>
      <c r="T471" s="229" t="s">
        <v>286</v>
      </c>
      <c r="U471" s="230"/>
      <c r="V471" s="229" t="s">
        <v>286</v>
      </c>
      <c r="W471" s="230"/>
      <c r="X471" s="229" t="s">
        <v>286</v>
      </c>
      <c r="Y471" s="230"/>
      <c r="Z471" s="229" t="s">
        <v>286</v>
      </c>
      <c r="AA471" s="230"/>
      <c r="AB471" s="229" t="s">
        <v>286</v>
      </c>
      <c r="AC471" s="230"/>
      <c r="AD471" s="229" t="s">
        <v>286</v>
      </c>
      <c r="AE471" s="230"/>
      <c r="AF471" s="243" t="s">
        <v>285</v>
      </c>
      <c r="AG471" s="230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75"/>
      <c r="F472" s="276"/>
      <c r="G472" s="277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65">
        <v>1</v>
      </c>
      <c r="D473" s="54"/>
      <c r="E473" s="53"/>
      <c r="F473" s="53"/>
      <c r="G473" s="52"/>
      <c r="H473" s="259"/>
      <c r="I473" s="269"/>
      <c r="J473" s="269"/>
      <c r="K473" s="269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44"/>
      <c r="AK473" s="244"/>
      <c r="AL473" s="44"/>
      <c r="AM473" s="211"/>
      <c r="AN473" s="211"/>
      <c r="AO473" s="247">
        <f>SUMPRODUCT(LEN($M473:$AE476)-LEN(SUBSTITUTE($M473:$AE476,"A", "")))</f>
        <v>0</v>
      </c>
      <c r="AP473" s="240">
        <f>SUMPRODUCT(LEN($AH473:$AH476)-LEN(SUBSTITUTE($AH473:$AH476,"A", "")))</f>
        <v>0</v>
      </c>
      <c r="AQ473" s="237">
        <f>SUMPRODUCT(LEN($AG473:$AG476)-LEN(SUBSTITUTE($AG473:$AG476,"A", "")))</f>
        <v>0</v>
      </c>
      <c r="AR473" s="234">
        <f>SUMPRODUCT(LEN($M473:$AE476)-LEN(SUBSTITUTE($M473:$AE476,"S", "")))</f>
        <v>0</v>
      </c>
      <c r="AS473" s="240">
        <f>SUMPRODUCT(LEN($AH473:$AH476)-LEN(SUBSTITUTE($AH473:$AH476,"S", "")))</f>
        <v>0</v>
      </c>
      <c r="AT473" s="237">
        <f>SUMPRODUCT(LEN($AG473:$AG476)-LEN(SUBSTITUTE($AG473:$AG476,"S", "")))</f>
        <v>0</v>
      </c>
      <c r="AU473" s="234">
        <f>SUMPRODUCT(LEN($M473:$AE476)-LEN(SUBSTITUTE($M473:$AE476,"F", "")))</f>
        <v>0</v>
      </c>
      <c r="AV473" s="240">
        <f>SUMPRODUCT(LEN($AH473:$AH476)-LEN(SUBSTITUTE($AH473:$AH476,"F", "")))</f>
        <v>0</v>
      </c>
      <c r="AW473" s="237">
        <f>SUMPRODUCT(LEN($AG473:$AG476)-LEN(SUBSTITUTE($AG473:$AG476,"F", "")))</f>
        <v>0</v>
      </c>
      <c r="AX473" s="234">
        <f>SUMPRODUCT(LEN($M473:$AE476)-LEN(SUBSTITUTE($M473:$AE476,"G", "")))</f>
        <v>0</v>
      </c>
      <c r="AY473" s="240">
        <f>SUMPRODUCT(LEN($AH473:$AH476)-LEN(SUBSTITUTE($AH473:$AH476,"G", "")))</f>
        <v>0</v>
      </c>
      <c r="AZ473" s="237">
        <f>SUMPRODUCT(LEN($AG473:$AG476)-LEN(SUBSTITUTE($AG473:$AG476,"G", "")))</f>
        <v>0</v>
      </c>
      <c r="BA473" s="234">
        <f>SUMPRODUCT(LEN($M473:$AE476)-LEN(SUBSTITUTE($M473:$AE476,"M", "")))</f>
        <v>0</v>
      </c>
      <c r="BB473" s="240">
        <f>SUMPRODUCT(LEN($AH473:$AH476)-LEN(SUBSTITUTE($AH473:$AH476,"M", "")))</f>
        <v>0</v>
      </c>
      <c r="BC473" s="237">
        <f>SUMPRODUCT(LEN($AG473:$AG476)-LEN(SUBSTITUTE($AG473:$AG476,"M", "")))</f>
        <v>0</v>
      </c>
      <c r="BD473" s="291">
        <f>SUMPRODUCT(LEN($AI473:$AI476)-LEN(SUBSTITUTE($AI473:$AI476,"S", "")))</f>
        <v>0</v>
      </c>
      <c r="BE473" s="294">
        <f>SUMPRODUCT(LEN($AI473:$AI476)-LEN(SUBSTITUTE($AI473:$AI476,"F", "")))</f>
        <v>0</v>
      </c>
      <c r="BF473" s="294">
        <f>SUMPRODUCT(LEN($AI473:$AI476)-LEN(SUBSTITUTE($AI473:$AI476,"G", "")))</f>
        <v>0</v>
      </c>
      <c r="BG473" s="297">
        <f>SUMPRODUCT(LEN($AI473:$AI476)-LEN(SUBSTITUTE($AI473:$AI476,"M", "")))</f>
        <v>0</v>
      </c>
    </row>
    <row r="474" spans="2:60" ht="28.15" hidden="1" customHeight="1" thickBot="1">
      <c r="B474" s="34"/>
      <c r="C474" s="266"/>
      <c r="D474" s="43"/>
      <c r="E474" s="42"/>
      <c r="F474" s="42"/>
      <c r="G474" s="41"/>
      <c r="H474" s="260"/>
      <c r="I474" s="270"/>
      <c r="J474" s="270"/>
      <c r="K474" s="270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45"/>
      <c r="AK474" s="245"/>
      <c r="AL474" s="23"/>
      <c r="AM474" s="211"/>
      <c r="AN474" s="211"/>
      <c r="AO474" s="248"/>
      <c r="AP474" s="241"/>
      <c r="AQ474" s="238"/>
      <c r="AR474" s="235"/>
      <c r="AS474" s="241"/>
      <c r="AT474" s="238"/>
      <c r="AU474" s="235"/>
      <c r="AV474" s="241"/>
      <c r="AW474" s="238"/>
      <c r="AX474" s="235"/>
      <c r="AY474" s="241"/>
      <c r="AZ474" s="238"/>
      <c r="BA474" s="235"/>
      <c r="BB474" s="241"/>
      <c r="BC474" s="238"/>
      <c r="BD474" s="292"/>
      <c r="BE474" s="295"/>
      <c r="BF474" s="295"/>
      <c r="BG474" s="298"/>
    </row>
    <row r="475" spans="2:60" ht="28.15" hidden="1" customHeight="1">
      <c r="B475" s="34"/>
      <c r="C475" s="267"/>
      <c r="D475" s="33"/>
      <c r="E475" s="32"/>
      <c r="F475" s="32"/>
      <c r="G475" s="31"/>
      <c r="H475" s="257"/>
      <c r="I475" s="271"/>
      <c r="J475" s="271"/>
      <c r="K475" s="271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45"/>
      <c r="AK475" s="245"/>
      <c r="AL475" s="23"/>
      <c r="AM475" s="211"/>
      <c r="AN475" s="211"/>
      <c r="AO475" s="248"/>
      <c r="AP475" s="241"/>
      <c r="AQ475" s="238"/>
      <c r="AR475" s="235"/>
      <c r="AS475" s="241"/>
      <c r="AT475" s="238"/>
      <c r="AU475" s="235"/>
      <c r="AV475" s="241"/>
      <c r="AW475" s="238"/>
      <c r="AX475" s="235"/>
      <c r="AY475" s="241"/>
      <c r="AZ475" s="238"/>
      <c r="BA475" s="235"/>
      <c r="BB475" s="241"/>
      <c r="BC475" s="238"/>
      <c r="BD475" s="292"/>
      <c r="BE475" s="295"/>
      <c r="BF475" s="295"/>
      <c r="BG475" s="298"/>
    </row>
    <row r="476" spans="2:60" ht="28.15" hidden="1" customHeight="1" thickBot="1">
      <c r="B476" s="34"/>
      <c r="C476" s="273"/>
      <c r="D476" s="64"/>
      <c r="E476" s="63"/>
      <c r="F476" s="63"/>
      <c r="G476" s="62"/>
      <c r="H476" s="258"/>
      <c r="I476" s="274"/>
      <c r="J476" s="274"/>
      <c r="K476" s="274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50"/>
      <c r="AK476" s="250"/>
      <c r="AL476" s="55"/>
      <c r="AM476" s="211"/>
      <c r="AN476" s="211"/>
      <c r="AO476" s="249"/>
      <c r="AP476" s="242"/>
      <c r="AQ476" s="239"/>
      <c r="AR476" s="236"/>
      <c r="AS476" s="242"/>
      <c r="AT476" s="239"/>
      <c r="AU476" s="236"/>
      <c r="AV476" s="242"/>
      <c r="AW476" s="239"/>
      <c r="AX476" s="236"/>
      <c r="AY476" s="242"/>
      <c r="AZ476" s="239"/>
      <c r="BA476" s="236"/>
      <c r="BB476" s="242"/>
      <c r="BC476" s="239"/>
      <c r="BD476" s="293"/>
      <c r="BE476" s="296"/>
      <c r="BF476" s="296"/>
      <c r="BG476" s="299"/>
    </row>
    <row r="477" spans="2:60" ht="28.15" hidden="1" customHeight="1">
      <c r="B477" s="34"/>
      <c r="C477" s="265">
        <v>2</v>
      </c>
      <c r="D477" s="54"/>
      <c r="E477" s="53"/>
      <c r="F477" s="53"/>
      <c r="G477" s="52"/>
      <c r="H477" s="259"/>
      <c r="I477" s="269"/>
      <c r="J477" s="269"/>
      <c r="K477" s="269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51"/>
      <c r="AK477" s="254"/>
      <c r="AL477" s="44"/>
      <c r="AM477" s="211"/>
      <c r="AN477" s="211"/>
      <c r="AO477" s="247">
        <f>SUMPRODUCT(LEN($M477:$AE480)-LEN(SUBSTITUTE($M477:$AE480,"A", "")))</f>
        <v>0</v>
      </c>
      <c r="AP477" s="240">
        <f>SUMPRODUCT(LEN($AH477:$AH480)-LEN(SUBSTITUTE($AH477:$AH480,"A", "")))</f>
        <v>0</v>
      </c>
      <c r="AQ477" s="237">
        <f>SUMPRODUCT(LEN($AG477:$AG480)-LEN(SUBSTITUTE($AG477:$AG480,"A", "")))</f>
        <v>0</v>
      </c>
      <c r="AR477" s="234">
        <f>SUMPRODUCT(LEN($M477:$AE480)-LEN(SUBSTITUTE($M477:$AE480,"S", "")))</f>
        <v>0</v>
      </c>
      <c r="AS477" s="240">
        <f>SUMPRODUCT(LEN($AH477:$AH480)-LEN(SUBSTITUTE($AH477:$AH480,"S", "")))</f>
        <v>0</v>
      </c>
      <c r="AT477" s="237">
        <f>SUMPRODUCT(LEN($AG477:$AG480)-LEN(SUBSTITUTE($AG477:$AG480,"S", "")))</f>
        <v>0</v>
      </c>
      <c r="AU477" s="234">
        <f>SUMPRODUCT(LEN($M477:$AE480)-LEN(SUBSTITUTE($M477:$AE480,"F", "")))</f>
        <v>0</v>
      </c>
      <c r="AV477" s="240">
        <f>SUMPRODUCT(LEN($AH477:$AH480)-LEN(SUBSTITUTE($AH477:$AH480,"F", "")))</f>
        <v>0</v>
      </c>
      <c r="AW477" s="237">
        <f>SUMPRODUCT(LEN($AG477:$AG480)-LEN(SUBSTITUTE($AG477:$AG480,"F", "")))</f>
        <v>0</v>
      </c>
      <c r="AX477" s="234">
        <f>SUMPRODUCT(LEN($M477:$AE480)-LEN(SUBSTITUTE($M477:$AE480,"G", "")))</f>
        <v>0</v>
      </c>
      <c r="AY477" s="240">
        <f>SUMPRODUCT(LEN($AH477:$AH480)-LEN(SUBSTITUTE($AH477:$AH480,"G", "")))</f>
        <v>0</v>
      </c>
      <c r="AZ477" s="237">
        <f>SUMPRODUCT(LEN($AG477:$AG480)-LEN(SUBSTITUTE($AG477:$AG480,"G", "")))</f>
        <v>0</v>
      </c>
      <c r="BA477" s="234">
        <f>SUMPRODUCT(LEN($M477:$AE480)-LEN(SUBSTITUTE($M477:$AE480,"M", "")))</f>
        <v>0</v>
      </c>
      <c r="BB477" s="240">
        <f>SUMPRODUCT(LEN($AH477:$AH480)-LEN(SUBSTITUTE($AH477:$AH480,"M", "")))</f>
        <v>0</v>
      </c>
      <c r="BC477" s="237">
        <f>SUMPRODUCT(LEN($AG477:$AG480)-LEN(SUBSTITUTE($AG477:$AG480,"M", "")))</f>
        <v>0</v>
      </c>
      <c r="BD477" s="291">
        <f>SUMPRODUCT(LEN($AI477:$AI480)-LEN(SUBSTITUTE($AI477:$AI480,"S", "")))</f>
        <v>0</v>
      </c>
      <c r="BE477" s="294">
        <f>SUMPRODUCT(LEN($AI477:$AI480)-LEN(SUBSTITUTE($AI477:$AI480,"F", "")))</f>
        <v>0</v>
      </c>
      <c r="BF477" s="294">
        <f>SUMPRODUCT(LEN($AI477:$AI480)-LEN(SUBSTITUTE($AI477:$AI480,"G", "")))</f>
        <v>0</v>
      </c>
      <c r="BG477" s="297">
        <f>SUMPRODUCT(LEN($AI477:$AI480)-LEN(SUBSTITUTE($AI477:$AI480,"M", "")))</f>
        <v>0</v>
      </c>
    </row>
    <row r="478" spans="2:60" ht="28.15" hidden="1" customHeight="1" thickBot="1">
      <c r="B478" s="34"/>
      <c r="C478" s="266"/>
      <c r="D478" s="43"/>
      <c r="E478" s="42"/>
      <c r="F478" s="42"/>
      <c r="G478" s="41"/>
      <c r="H478" s="260"/>
      <c r="I478" s="270"/>
      <c r="J478" s="270"/>
      <c r="K478" s="270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52"/>
      <c r="AK478" s="255"/>
      <c r="AL478" s="23"/>
      <c r="AM478" s="211"/>
      <c r="AN478" s="211"/>
      <c r="AO478" s="248"/>
      <c r="AP478" s="241"/>
      <c r="AQ478" s="238"/>
      <c r="AR478" s="235"/>
      <c r="AS478" s="241"/>
      <c r="AT478" s="238"/>
      <c r="AU478" s="235"/>
      <c r="AV478" s="241"/>
      <c r="AW478" s="238"/>
      <c r="AX478" s="235"/>
      <c r="AY478" s="241"/>
      <c r="AZ478" s="238"/>
      <c r="BA478" s="235"/>
      <c r="BB478" s="241"/>
      <c r="BC478" s="238"/>
      <c r="BD478" s="292"/>
      <c r="BE478" s="295"/>
      <c r="BF478" s="295"/>
      <c r="BG478" s="298"/>
    </row>
    <row r="479" spans="2:60" ht="28.15" hidden="1" customHeight="1">
      <c r="B479" s="34"/>
      <c r="C479" s="267"/>
      <c r="D479" s="33"/>
      <c r="E479" s="32"/>
      <c r="F479" s="32"/>
      <c r="G479" s="31"/>
      <c r="H479" s="257"/>
      <c r="I479" s="271"/>
      <c r="J479" s="271"/>
      <c r="K479" s="271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52"/>
      <c r="AK479" s="255"/>
      <c r="AL479" s="23"/>
      <c r="AM479" s="211"/>
      <c r="AN479" s="211"/>
      <c r="AO479" s="248"/>
      <c r="AP479" s="241"/>
      <c r="AQ479" s="238"/>
      <c r="AR479" s="235"/>
      <c r="AS479" s="241"/>
      <c r="AT479" s="238"/>
      <c r="AU479" s="235"/>
      <c r="AV479" s="241"/>
      <c r="AW479" s="238"/>
      <c r="AX479" s="235"/>
      <c r="AY479" s="241"/>
      <c r="AZ479" s="238"/>
      <c r="BA479" s="235"/>
      <c r="BB479" s="241"/>
      <c r="BC479" s="238"/>
      <c r="BD479" s="292"/>
      <c r="BE479" s="295"/>
      <c r="BF479" s="295"/>
      <c r="BG479" s="298"/>
    </row>
    <row r="480" spans="2:60" ht="28.15" hidden="1" customHeight="1" thickBot="1">
      <c r="B480" s="34"/>
      <c r="C480" s="273"/>
      <c r="D480" s="64"/>
      <c r="E480" s="63"/>
      <c r="F480" s="63"/>
      <c r="G480" s="62"/>
      <c r="H480" s="258"/>
      <c r="I480" s="274"/>
      <c r="J480" s="274"/>
      <c r="K480" s="274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53"/>
      <c r="AK480" s="256"/>
      <c r="AL480" s="55"/>
      <c r="AM480" s="211"/>
      <c r="AN480" s="211"/>
      <c r="AO480" s="249"/>
      <c r="AP480" s="242"/>
      <c r="AQ480" s="239"/>
      <c r="AR480" s="236"/>
      <c r="AS480" s="242"/>
      <c r="AT480" s="239"/>
      <c r="AU480" s="236"/>
      <c r="AV480" s="242"/>
      <c r="AW480" s="239"/>
      <c r="AX480" s="236"/>
      <c r="AY480" s="242"/>
      <c r="AZ480" s="239"/>
      <c r="BA480" s="236"/>
      <c r="BB480" s="242"/>
      <c r="BC480" s="239"/>
      <c r="BD480" s="293"/>
      <c r="BE480" s="296"/>
      <c r="BF480" s="296"/>
      <c r="BG480" s="299"/>
    </row>
    <row r="481" spans="2:60" ht="28.15" hidden="1" customHeight="1">
      <c r="B481" s="34"/>
      <c r="C481" s="265">
        <v>3</v>
      </c>
      <c r="D481" s="54"/>
      <c r="E481" s="53"/>
      <c r="F481" s="53"/>
      <c r="G481" s="52"/>
      <c r="H481" s="259"/>
      <c r="I481" s="269"/>
      <c r="J481" s="269"/>
      <c r="K481" s="269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44"/>
      <c r="AK481" s="244"/>
      <c r="AL481" s="44"/>
      <c r="AM481" s="211"/>
      <c r="AN481" s="211"/>
      <c r="AO481" s="247">
        <f>SUMPRODUCT(LEN($M481:$AE484)-LEN(SUBSTITUTE($M481:$AE484,"A", "")))</f>
        <v>0</v>
      </c>
      <c r="AP481" s="240">
        <f>SUMPRODUCT(LEN($AH481:$AH484)-LEN(SUBSTITUTE($AH481:$AH484,"A", "")))</f>
        <v>0</v>
      </c>
      <c r="AQ481" s="237">
        <f>SUMPRODUCT(LEN($AG481:$AG484)-LEN(SUBSTITUTE($AG481:$AG484,"A", "")))</f>
        <v>0</v>
      </c>
      <c r="AR481" s="234">
        <f>SUMPRODUCT(LEN($M481:$AE484)-LEN(SUBSTITUTE($M481:$AE484,"S", "")))</f>
        <v>0</v>
      </c>
      <c r="AS481" s="240">
        <f>SUMPRODUCT(LEN($AH481:$AH484)-LEN(SUBSTITUTE($AH481:$AH484,"S", "")))</f>
        <v>0</v>
      </c>
      <c r="AT481" s="237">
        <f>SUMPRODUCT(LEN($AG481:$AG484)-LEN(SUBSTITUTE($AG481:$AG484,"S", "")))</f>
        <v>0</v>
      </c>
      <c r="AU481" s="234">
        <f>SUMPRODUCT(LEN($M481:$AE484)-LEN(SUBSTITUTE($M481:$AE484,"F", "")))</f>
        <v>0</v>
      </c>
      <c r="AV481" s="240">
        <f>SUMPRODUCT(LEN($AH481:$AH484)-LEN(SUBSTITUTE($AH481:$AH484,"F", "")))</f>
        <v>0</v>
      </c>
      <c r="AW481" s="237">
        <f>SUMPRODUCT(LEN($AG481:$AG484)-LEN(SUBSTITUTE($AG481:$AG484,"F", "")))</f>
        <v>0</v>
      </c>
      <c r="AX481" s="234">
        <f>SUMPRODUCT(LEN($M481:$AE484)-LEN(SUBSTITUTE($M481:$AE484,"G", "")))</f>
        <v>0</v>
      </c>
      <c r="AY481" s="240">
        <f>SUMPRODUCT(LEN($AH481:$AH484)-LEN(SUBSTITUTE($AH481:$AH484,"G", "")))</f>
        <v>0</v>
      </c>
      <c r="AZ481" s="237">
        <f>SUMPRODUCT(LEN($AG481:$AG484)-LEN(SUBSTITUTE($AG481:$AG484,"G", "")))</f>
        <v>0</v>
      </c>
      <c r="BA481" s="234">
        <f>SUMPRODUCT(LEN($M481:$AE484)-LEN(SUBSTITUTE($M481:$AE484,"M", "")))</f>
        <v>0</v>
      </c>
      <c r="BB481" s="240">
        <f>SUMPRODUCT(LEN($AH481:$AH484)-LEN(SUBSTITUTE($AH481:$AH484,"M", "")))</f>
        <v>0</v>
      </c>
      <c r="BC481" s="237">
        <f>SUMPRODUCT(LEN($AG481:$AG484)-LEN(SUBSTITUTE($AG481:$AG484,"M", "")))</f>
        <v>0</v>
      </c>
      <c r="BD481" s="291">
        <f>SUMPRODUCT(LEN($AI481:$AI484)-LEN(SUBSTITUTE($AI481:$AI484,"S", "")))</f>
        <v>0</v>
      </c>
      <c r="BE481" s="294">
        <f>SUMPRODUCT(LEN($AI481:$AI484)-LEN(SUBSTITUTE($AI481:$AI484,"F", "")))</f>
        <v>0</v>
      </c>
      <c r="BF481" s="294">
        <f>SUMPRODUCT(LEN($AI481:$AI484)-LEN(SUBSTITUTE($AI481:$AI484,"G", "")))</f>
        <v>0</v>
      </c>
      <c r="BG481" s="297">
        <f>SUMPRODUCT(LEN($AI481:$AI484)-LEN(SUBSTITUTE($AI481:$AI484,"M", "")))</f>
        <v>0</v>
      </c>
    </row>
    <row r="482" spans="2:60" ht="28.15" hidden="1" customHeight="1" thickBot="1">
      <c r="B482" s="34"/>
      <c r="C482" s="266"/>
      <c r="D482" s="43"/>
      <c r="E482" s="42"/>
      <c r="F482" s="42"/>
      <c r="G482" s="41"/>
      <c r="H482" s="260"/>
      <c r="I482" s="270"/>
      <c r="J482" s="270"/>
      <c r="K482" s="270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45"/>
      <c r="AK482" s="245"/>
      <c r="AL482" s="23"/>
      <c r="AM482" s="211"/>
      <c r="AN482" s="211"/>
      <c r="AO482" s="248"/>
      <c r="AP482" s="241"/>
      <c r="AQ482" s="238"/>
      <c r="AR482" s="235"/>
      <c r="AS482" s="241"/>
      <c r="AT482" s="238"/>
      <c r="AU482" s="235"/>
      <c r="AV482" s="241"/>
      <c r="AW482" s="238"/>
      <c r="AX482" s="235"/>
      <c r="AY482" s="241"/>
      <c r="AZ482" s="238"/>
      <c r="BA482" s="235"/>
      <c r="BB482" s="241"/>
      <c r="BC482" s="238"/>
      <c r="BD482" s="292"/>
      <c r="BE482" s="295"/>
      <c r="BF482" s="295"/>
      <c r="BG482" s="298"/>
    </row>
    <row r="483" spans="2:60" ht="28.15" hidden="1" customHeight="1">
      <c r="B483" s="34"/>
      <c r="C483" s="267"/>
      <c r="D483" s="33"/>
      <c r="E483" s="32"/>
      <c r="F483" s="32"/>
      <c r="G483" s="31"/>
      <c r="H483" s="257"/>
      <c r="I483" s="271"/>
      <c r="J483" s="271"/>
      <c r="K483" s="271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45"/>
      <c r="AK483" s="245"/>
      <c r="AL483" s="23"/>
      <c r="AM483" s="211"/>
      <c r="AN483" s="211"/>
      <c r="AO483" s="248"/>
      <c r="AP483" s="241"/>
      <c r="AQ483" s="238"/>
      <c r="AR483" s="235"/>
      <c r="AS483" s="241"/>
      <c r="AT483" s="238"/>
      <c r="AU483" s="235"/>
      <c r="AV483" s="241"/>
      <c r="AW483" s="238"/>
      <c r="AX483" s="235"/>
      <c r="AY483" s="241"/>
      <c r="AZ483" s="238"/>
      <c r="BA483" s="235"/>
      <c r="BB483" s="241"/>
      <c r="BC483" s="238"/>
      <c r="BD483" s="292"/>
      <c r="BE483" s="295"/>
      <c r="BF483" s="295"/>
      <c r="BG483" s="298"/>
    </row>
    <row r="484" spans="2:60" ht="28.15" hidden="1" customHeight="1" thickBot="1">
      <c r="B484" s="22"/>
      <c r="C484" s="268"/>
      <c r="D484" s="21"/>
      <c r="E484" s="20"/>
      <c r="F484" s="20"/>
      <c r="G484" s="19"/>
      <c r="H484" s="258"/>
      <c r="I484" s="272"/>
      <c r="J484" s="272"/>
      <c r="K484" s="27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46"/>
      <c r="AK484" s="246"/>
      <c r="AL484" s="11"/>
      <c r="AM484" s="211"/>
      <c r="AN484" s="211"/>
      <c r="AO484" s="249"/>
      <c r="AP484" s="242"/>
      <c r="AQ484" s="239"/>
      <c r="AR484" s="236"/>
      <c r="AS484" s="242"/>
      <c r="AT484" s="239"/>
      <c r="AU484" s="236"/>
      <c r="AV484" s="242"/>
      <c r="AW484" s="239"/>
      <c r="AX484" s="236"/>
      <c r="AY484" s="242"/>
      <c r="AZ484" s="239"/>
      <c r="BA484" s="236"/>
      <c r="BB484" s="242"/>
      <c r="BC484" s="239"/>
      <c r="BD484" s="293"/>
      <c r="BE484" s="296"/>
      <c r="BF484" s="296"/>
      <c r="BG484" s="299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29" t="s">
        <v>287</v>
      </c>
      <c r="M485" s="278"/>
      <c r="N485" s="229" t="s">
        <v>286</v>
      </c>
      <c r="O485" s="278"/>
      <c r="P485" s="229" t="s">
        <v>286</v>
      </c>
      <c r="Q485" s="230"/>
      <c r="R485" s="229" t="s">
        <v>286</v>
      </c>
      <c r="S485" s="230"/>
      <c r="T485" s="229" t="s">
        <v>286</v>
      </c>
      <c r="U485" s="230"/>
      <c r="V485" s="229" t="s">
        <v>286</v>
      </c>
      <c r="W485" s="230"/>
      <c r="X485" s="229" t="s">
        <v>286</v>
      </c>
      <c r="Y485" s="230"/>
      <c r="Z485" s="229" t="s">
        <v>286</v>
      </c>
      <c r="AA485" s="230"/>
      <c r="AB485" s="229" t="s">
        <v>286</v>
      </c>
      <c r="AC485" s="230"/>
      <c r="AD485" s="229" t="s">
        <v>286</v>
      </c>
      <c r="AE485" s="230"/>
      <c r="AF485" s="243" t="s">
        <v>285</v>
      </c>
      <c r="AG485" s="230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75"/>
      <c r="F486" s="276"/>
      <c r="G486" s="277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65">
        <v>1</v>
      </c>
      <c r="D487" s="54"/>
      <c r="E487" s="53"/>
      <c r="F487" s="53"/>
      <c r="G487" s="52"/>
      <c r="H487" s="259"/>
      <c r="I487" s="269"/>
      <c r="J487" s="269"/>
      <c r="K487" s="269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44"/>
      <c r="AK487" s="244"/>
      <c r="AL487" s="44"/>
      <c r="AM487" s="211"/>
      <c r="AN487" s="211"/>
      <c r="AO487" s="247">
        <f>SUMPRODUCT(LEN($M487:$AE490)-LEN(SUBSTITUTE($M487:$AE490,"A", "")))</f>
        <v>0</v>
      </c>
      <c r="AP487" s="240">
        <f>SUMPRODUCT(LEN($AH487:$AH490)-LEN(SUBSTITUTE($AH487:$AH490,"A", "")))</f>
        <v>0</v>
      </c>
      <c r="AQ487" s="237">
        <f>SUMPRODUCT(LEN($AG487:$AG490)-LEN(SUBSTITUTE($AG487:$AG490,"A", "")))</f>
        <v>0</v>
      </c>
      <c r="AR487" s="234">
        <f>SUMPRODUCT(LEN($M487:$AE490)-LEN(SUBSTITUTE($M487:$AE490,"S", "")))</f>
        <v>0</v>
      </c>
      <c r="AS487" s="240">
        <f>SUMPRODUCT(LEN($AH487:$AH490)-LEN(SUBSTITUTE($AH487:$AH490,"S", "")))</f>
        <v>0</v>
      </c>
      <c r="AT487" s="237">
        <f>SUMPRODUCT(LEN($AG487:$AG490)-LEN(SUBSTITUTE($AG487:$AG490,"S", "")))</f>
        <v>0</v>
      </c>
      <c r="AU487" s="234">
        <f>SUMPRODUCT(LEN($M487:$AE490)-LEN(SUBSTITUTE($M487:$AE490,"F", "")))</f>
        <v>0</v>
      </c>
      <c r="AV487" s="240">
        <f>SUMPRODUCT(LEN($AH487:$AH490)-LEN(SUBSTITUTE($AH487:$AH490,"F", "")))</f>
        <v>0</v>
      </c>
      <c r="AW487" s="237">
        <f>SUMPRODUCT(LEN($AG487:$AG490)-LEN(SUBSTITUTE($AG487:$AG490,"F", "")))</f>
        <v>0</v>
      </c>
      <c r="AX487" s="234">
        <f>SUMPRODUCT(LEN($M487:$AE490)-LEN(SUBSTITUTE($M487:$AE490,"G", "")))</f>
        <v>0</v>
      </c>
      <c r="AY487" s="240">
        <f>SUMPRODUCT(LEN($AH487:$AH490)-LEN(SUBSTITUTE($AH487:$AH490,"G", "")))</f>
        <v>0</v>
      </c>
      <c r="AZ487" s="237">
        <f>SUMPRODUCT(LEN($AG487:$AG490)-LEN(SUBSTITUTE($AG487:$AG490,"G", "")))</f>
        <v>0</v>
      </c>
      <c r="BA487" s="234">
        <f>SUMPRODUCT(LEN($M487:$AE490)-LEN(SUBSTITUTE($M487:$AE490,"M", "")))</f>
        <v>0</v>
      </c>
      <c r="BB487" s="240">
        <f>SUMPRODUCT(LEN($AH487:$AH490)-LEN(SUBSTITUTE($AH487:$AH490,"M", "")))</f>
        <v>0</v>
      </c>
      <c r="BC487" s="237">
        <f>SUMPRODUCT(LEN($AG487:$AG490)-LEN(SUBSTITUTE($AG487:$AG490,"M", "")))</f>
        <v>0</v>
      </c>
      <c r="BD487" s="291">
        <f>SUMPRODUCT(LEN($AI487:$AI490)-LEN(SUBSTITUTE($AI487:$AI490,"S", "")))</f>
        <v>0</v>
      </c>
      <c r="BE487" s="294">
        <f>SUMPRODUCT(LEN($AI487:$AI490)-LEN(SUBSTITUTE($AI487:$AI490,"F", "")))</f>
        <v>0</v>
      </c>
      <c r="BF487" s="294">
        <f>SUMPRODUCT(LEN($AI487:$AI490)-LEN(SUBSTITUTE($AI487:$AI490,"G", "")))</f>
        <v>0</v>
      </c>
      <c r="BG487" s="297">
        <f>SUMPRODUCT(LEN($AI487:$AI490)-LEN(SUBSTITUTE($AI487:$AI490,"M", "")))</f>
        <v>0</v>
      </c>
    </row>
    <row r="488" spans="2:60" ht="28.15" hidden="1" customHeight="1" thickBot="1">
      <c r="B488" s="34"/>
      <c r="C488" s="266"/>
      <c r="D488" s="43"/>
      <c r="E488" s="42"/>
      <c r="F488" s="42"/>
      <c r="G488" s="41"/>
      <c r="H488" s="260"/>
      <c r="I488" s="270"/>
      <c r="J488" s="270"/>
      <c r="K488" s="270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45"/>
      <c r="AK488" s="245"/>
      <c r="AL488" s="23"/>
      <c r="AM488" s="211"/>
      <c r="AN488" s="211"/>
      <c r="AO488" s="248"/>
      <c r="AP488" s="241"/>
      <c r="AQ488" s="238"/>
      <c r="AR488" s="235"/>
      <c r="AS488" s="241"/>
      <c r="AT488" s="238"/>
      <c r="AU488" s="235"/>
      <c r="AV488" s="241"/>
      <c r="AW488" s="238"/>
      <c r="AX488" s="235"/>
      <c r="AY488" s="241"/>
      <c r="AZ488" s="238"/>
      <c r="BA488" s="235"/>
      <c r="BB488" s="241"/>
      <c r="BC488" s="238"/>
      <c r="BD488" s="292"/>
      <c r="BE488" s="295"/>
      <c r="BF488" s="295"/>
      <c r="BG488" s="298"/>
    </row>
    <row r="489" spans="2:60" ht="28.15" hidden="1" customHeight="1">
      <c r="B489" s="34"/>
      <c r="C489" s="267"/>
      <c r="D489" s="33"/>
      <c r="E489" s="32"/>
      <c r="F489" s="32"/>
      <c r="G489" s="31"/>
      <c r="H489" s="257"/>
      <c r="I489" s="271"/>
      <c r="J489" s="271"/>
      <c r="K489" s="271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45"/>
      <c r="AK489" s="245"/>
      <c r="AL489" s="23"/>
      <c r="AM489" s="211"/>
      <c r="AN489" s="211"/>
      <c r="AO489" s="248"/>
      <c r="AP489" s="241"/>
      <c r="AQ489" s="238"/>
      <c r="AR489" s="235"/>
      <c r="AS489" s="241"/>
      <c r="AT489" s="238"/>
      <c r="AU489" s="235"/>
      <c r="AV489" s="241"/>
      <c r="AW489" s="238"/>
      <c r="AX489" s="235"/>
      <c r="AY489" s="241"/>
      <c r="AZ489" s="238"/>
      <c r="BA489" s="235"/>
      <c r="BB489" s="241"/>
      <c r="BC489" s="238"/>
      <c r="BD489" s="292"/>
      <c r="BE489" s="295"/>
      <c r="BF489" s="295"/>
      <c r="BG489" s="298"/>
    </row>
    <row r="490" spans="2:60" ht="28.15" hidden="1" customHeight="1" thickBot="1">
      <c r="B490" s="34"/>
      <c r="C490" s="273"/>
      <c r="D490" s="64"/>
      <c r="E490" s="63"/>
      <c r="F490" s="63"/>
      <c r="G490" s="62"/>
      <c r="H490" s="258"/>
      <c r="I490" s="274"/>
      <c r="J490" s="274"/>
      <c r="K490" s="274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50"/>
      <c r="AK490" s="250"/>
      <c r="AL490" s="55"/>
      <c r="AM490" s="211"/>
      <c r="AN490" s="211"/>
      <c r="AO490" s="249"/>
      <c r="AP490" s="242"/>
      <c r="AQ490" s="239"/>
      <c r="AR490" s="236"/>
      <c r="AS490" s="242"/>
      <c r="AT490" s="239"/>
      <c r="AU490" s="236"/>
      <c r="AV490" s="242"/>
      <c r="AW490" s="239"/>
      <c r="AX490" s="236"/>
      <c r="AY490" s="242"/>
      <c r="AZ490" s="239"/>
      <c r="BA490" s="236"/>
      <c r="BB490" s="242"/>
      <c r="BC490" s="239"/>
      <c r="BD490" s="293"/>
      <c r="BE490" s="296"/>
      <c r="BF490" s="296"/>
      <c r="BG490" s="299"/>
    </row>
    <row r="491" spans="2:60" ht="28.15" hidden="1" customHeight="1">
      <c r="B491" s="34"/>
      <c r="C491" s="265">
        <v>2</v>
      </c>
      <c r="D491" s="54"/>
      <c r="E491" s="53"/>
      <c r="F491" s="53"/>
      <c r="G491" s="52"/>
      <c r="H491" s="259"/>
      <c r="I491" s="269"/>
      <c r="J491" s="269"/>
      <c r="K491" s="269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51"/>
      <c r="AK491" s="254"/>
      <c r="AL491" s="44"/>
      <c r="AM491" s="211"/>
      <c r="AN491" s="211"/>
      <c r="AO491" s="247">
        <f>SUMPRODUCT(LEN($M491:$AE494)-LEN(SUBSTITUTE($M491:$AE494,"A", "")))</f>
        <v>0</v>
      </c>
      <c r="AP491" s="240">
        <f>SUMPRODUCT(LEN($AH491:$AH494)-LEN(SUBSTITUTE($AH491:$AH494,"A", "")))</f>
        <v>0</v>
      </c>
      <c r="AQ491" s="237">
        <f>SUMPRODUCT(LEN($AG491:$AG494)-LEN(SUBSTITUTE($AG491:$AG494,"A", "")))</f>
        <v>0</v>
      </c>
      <c r="AR491" s="234">
        <f>SUMPRODUCT(LEN($M491:$AE494)-LEN(SUBSTITUTE($M491:$AE494,"S", "")))</f>
        <v>0</v>
      </c>
      <c r="AS491" s="240">
        <f>SUMPRODUCT(LEN($AH491:$AH494)-LEN(SUBSTITUTE($AH491:$AH494,"S", "")))</f>
        <v>0</v>
      </c>
      <c r="AT491" s="237">
        <f>SUMPRODUCT(LEN($AG491:$AG494)-LEN(SUBSTITUTE($AG491:$AG494,"S", "")))</f>
        <v>0</v>
      </c>
      <c r="AU491" s="234">
        <f>SUMPRODUCT(LEN($M491:$AE494)-LEN(SUBSTITUTE($M491:$AE494,"F", "")))</f>
        <v>0</v>
      </c>
      <c r="AV491" s="240">
        <f>SUMPRODUCT(LEN($AH491:$AH494)-LEN(SUBSTITUTE($AH491:$AH494,"F", "")))</f>
        <v>0</v>
      </c>
      <c r="AW491" s="237">
        <f>SUMPRODUCT(LEN($AG491:$AG494)-LEN(SUBSTITUTE($AG491:$AG494,"F", "")))</f>
        <v>0</v>
      </c>
      <c r="AX491" s="234">
        <f>SUMPRODUCT(LEN($M491:$AE494)-LEN(SUBSTITUTE($M491:$AE494,"G", "")))</f>
        <v>0</v>
      </c>
      <c r="AY491" s="240">
        <f>SUMPRODUCT(LEN($AH491:$AH494)-LEN(SUBSTITUTE($AH491:$AH494,"G", "")))</f>
        <v>0</v>
      </c>
      <c r="AZ491" s="237">
        <f>SUMPRODUCT(LEN($AG491:$AG494)-LEN(SUBSTITUTE($AG491:$AG494,"G", "")))</f>
        <v>0</v>
      </c>
      <c r="BA491" s="234">
        <f>SUMPRODUCT(LEN($M491:$AE494)-LEN(SUBSTITUTE($M491:$AE494,"M", "")))</f>
        <v>0</v>
      </c>
      <c r="BB491" s="240">
        <f>SUMPRODUCT(LEN($AH491:$AH494)-LEN(SUBSTITUTE($AH491:$AH494,"M", "")))</f>
        <v>0</v>
      </c>
      <c r="BC491" s="237">
        <f>SUMPRODUCT(LEN($AG491:$AG494)-LEN(SUBSTITUTE($AG491:$AG494,"M", "")))</f>
        <v>0</v>
      </c>
      <c r="BD491" s="291">
        <f>SUMPRODUCT(LEN($AI491:$AI494)-LEN(SUBSTITUTE($AI491:$AI494,"S", "")))</f>
        <v>0</v>
      </c>
      <c r="BE491" s="294">
        <f>SUMPRODUCT(LEN($AI491:$AI494)-LEN(SUBSTITUTE($AI491:$AI494,"F", "")))</f>
        <v>0</v>
      </c>
      <c r="BF491" s="294">
        <f>SUMPRODUCT(LEN($AI491:$AI494)-LEN(SUBSTITUTE($AI491:$AI494,"G", "")))</f>
        <v>0</v>
      </c>
      <c r="BG491" s="297">
        <f>SUMPRODUCT(LEN($AI491:$AI494)-LEN(SUBSTITUTE($AI491:$AI494,"M", "")))</f>
        <v>0</v>
      </c>
    </row>
    <row r="492" spans="2:60" ht="28.15" hidden="1" customHeight="1" thickBot="1">
      <c r="B492" s="34"/>
      <c r="C492" s="266"/>
      <c r="D492" s="43"/>
      <c r="E492" s="42"/>
      <c r="F492" s="42"/>
      <c r="G492" s="41"/>
      <c r="H492" s="260"/>
      <c r="I492" s="270"/>
      <c r="J492" s="270"/>
      <c r="K492" s="270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52"/>
      <c r="AK492" s="255"/>
      <c r="AL492" s="23"/>
      <c r="AM492" s="211"/>
      <c r="AN492" s="211"/>
      <c r="AO492" s="248"/>
      <c r="AP492" s="241"/>
      <c r="AQ492" s="238"/>
      <c r="AR492" s="235"/>
      <c r="AS492" s="241"/>
      <c r="AT492" s="238"/>
      <c r="AU492" s="235"/>
      <c r="AV492" s="241"/>
      <c r="AW492" s="238"/>
      <c r="AX492" s="235"/>
      <c r="AY492" s="241"/>
      <c r="AZ492" s="238"/>
      <c r="BA492" s="235"/>
      <c r="BB492" s="241"/>
      <c r="BC492" s="238"/>
      <c r="BD492" s="292"/>
      <c r="BE492" s="295"/>
      <c r="BF492" s="295"/>
      <c r="BG492" s="298"/>
    </row>
    <row r="493" spans="2:60" ht="28.15" hidden="1" customHeight="1">
      <c r="B493" s="34"/>
      <c r="C493" s="267"/>
      <c r="D493" s="33"/>
      <c r="E493" s="32"/>
      <c r="F493" s="32"/>
      <c r="G493" s="31"/>
      <c r="H493" s="257"/>
      <c r="I493" s="271"/>
      <c r="J493" s="271"/>
      <c r="K493" s="271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52"/>
      <c r="AK493" s="255"/>
      <c r="AL493" s="23"/>
      <c r="AM493" s="211"/>
      <c r="AN493" s="211"/>
      <c r="AO493" s="248"/>
      <c r="AP493" s="241"/>
      <c r="AQ493" s="238"/>
      <c r="AR493" s="235"/>
      <c r="AS493" s="241"/>
      <c r="AT493" s="238"/>
      <c r="AU493" s="235"/>
      <c r="AV493" s="241"/>
      <c r="AW493" s="238"/>
      <c r="AX493" s="235"/>
      <c r="AY493" s="241"/>
      <c r="AZ493" s="238"/>
      <c r="BA493" s="235"/>
      <c r="BB493" s="241"/>
      <c r="BC493" s="238"/>
      <c r="BD493" s="292"/>
      <c r="BE493" s="295"/>
      <c r="BF493" s="295"/>
      <c r="BG493" s="298"/>
    </row>
    <row r="494" spans="2:60" ht="28.15" hidden="1" customHeight="1" thickBot="1">
      <c r="B494" s="34"/>
      <c r="C494" s="273"/>
      <c r="D494" s="64"/>
      <c r="E494" s="63"/>
      <c r="F494" s="63"/>
      <c r="G494" s="62"/>
      <c r="H494" s="258"/>
      <c r="I494" s="274"/>
      <c r="J494" s="274"/>
      <c r="K494" s="274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53"/>
      <c r="AK494" s="256"/>
      <c r="AL494" s="55"/>
      <c r="AM494" s="211"/>
      <c r="AN494" s="211"/>
      <c r="AO494" s="249"/>
      <c r="AP494" s="242"/>
      <c r="AQ494" s="239"/>
      <c r="AR494" s="236"/>
      <c r="AS494" s="242"/>
      <c r="AT494" s="239"/>
      <c r="AU494" s="236"/>
      <c r="AV494" s="242"/>
      <c r="AW494" s="239"/>
      <c r="AX494" s="236"/>
      <c r="AY494" s="242"/>
      <c r="AZ494" s="239"/>
      <c r="BA494" s="236"/>
      <c r="BB494" s="242"/>
      <c r="BC494" s="239"/>
      <c r="BD494" s="293"/>
      <c r="BE494" s="296"/>
      <c r="BF494" s="296"/>
      <c r="BG494" s="299"/>
    </row>
    <row r="495" spans="2:60" ht="28.15" hidden="1" customHeight="1">
      <c r="B495" s="34"/>
      <c r="C495" s="265">
        <v>3</v>
      </c>
      <c r="D495" s="54"/>
      <c r="E495" s="53"/>
      <c r="F495" s="53"/>
      <c r="G495" s="52"/>
      <c r="H495" s="259"/>
      <c r="I495" s="269"/>
      <c r="J495" s="269"/>
      <c r="K495" s="269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44"/>
      <c r="AK495" s="244"/>
      <c r="AL495" s="44"/>
      <c r="AM495" s="211"/>
      <c r="AN495" s="211"/>
      <c r="AO495" s="247">
        <f>SUMPRODUCT(LEN($M495:$AE498)-LEN(SUBSTITUTE($M495:$AE498,"A", "")))</f>
        <v>0</v>
      </c>
      <c r="AP495" s="240">
        <f>SUMPRODUCT(LEN($AH495:$AH498)-LEN(SUBSTITUTE($AH495:$AH498,"A", "")))</f>
        <v>0</v>
      </c>
      <c r="AQ495" s="237">
        <f>SUMPRODUCT(LEN($AG495:$AG498)-LEN(SUBSTITUTE($AG495:$AG498,"A", "")))</f>
        <v>0</v>
      </c>
      <c r="AR495" s="234">
        <f>SUMPRODUCT(LEN($M495:$AE498)-LEN(SUBSTITUTE($M495:$AE498,"S", "")))</f>
        <v>0</v>
      </c>
      <c r="AS495" s="240">
        <f>SUMPRODUCT(LEN($AH495:$AH498)-LEN(SUBSTITUTE($AH495:$AH498,"S", "")))</f>
        <v>0</v>
      </c>
      <c r="AT495" s="237">
        <f>SUMPRODUCT(LEN($AG495:$AG498)-LEN(SUBSTITUTE($AG495:$AG498,"S", "")))</f>
        <v>0</v>
      </c>
      <c r="AU495" s="234">
        <f>SUMPRODUCT(LEN($M495:$AE498)-LEN(SUBSTITUTE($M495:$AE498,"F", "")))</f>
        <v>0</v>
      </c>
      <c r="AV495" s="240">
        <f>SUMPRODUCT(LEN($AH495:$AH498)-LEN(SUBSTITUTE($AH495:$AH498,"F", "")))</f>
        <v>0</v>
      </c>
      <c r="AW495" s="237">
        <f>SUMPRODUCT(LEN($AG495:$AG498)-LEN(SUBSTITUTE($AG495:$AG498,"F", "")))</f>
        <v>0</v>
      </c>
      <c r="AX495" s="234">
        <f>SUMPRODUCT(LEN($M495:$AE498)-LEN(SUBSTITUTE($M495:$AE498,"G", "")))</f>
        <v>0</v>
      </c>
      <c r="AY495" s="240">
        <f>SUMPRODUCT(LEN($AH495:$AH498)-LEN(SUBSTITUTE($AH495:$AH498,"G", "")))</f>
        <v>0</v>
      </c>
      <c r="AZ495" s="237">
        <f>SUMPRODUCT(LEN($AG495:$AG498)-LEN(SUBSTITUTE($AG495:$AG498,"G", "")))</f>
        <v>0</v>
      </c>
      <c r="BA495" s="234">
        <f>SUMPRODUCT(LEN($M495:$AE498)-LEN(SUBSTITUTE($M495:$AE498,"M", "")))</f>
        <v>0</v>
      </c>
      <c r="BB495" s="240">
        <f>SUMPRODUCT(LEN($AH495:$AH498)-LEN(SUBSTITUTE($AH495:$AH498,"M", "")))</f>
        <v>0</v>
      </c>
      <c r="BC495" s="237">
        <f>SUMPRODUCT(LEN($AG495:$AG498)-LEN(SUBSTITUTE($AG495:$AG498,"M", "")))</f>
        <v>0</v>
      </c>
      <c r="BD495" s="291">
        <f>SUMPRODUCT(LEN($AI495:$AI498)-LEN(SUBSTITUTE($AI495:$AI498,"S", "")))</f>
        <v>0</v>
      </c>
      <c r="BE495" s="294">
        <f>SUMPRODUCT(LEN($AI495:$AI498)-LEN(SUBSTITUTE($AI495:$AI498,"F", "")))</f>
        <v>0</v>
      </c>
      <c r="BF495" s="294">
        <f>SUMPRODUCT(LEN($AI495:$AI498)-LEN(SUBSTITUTE($AI495:$AI498,"G", "")))</f>
        <v>0</v>
      </c>
      <c r="BG495" s="297">
        <f>SUMPRODUCT(LEN($AI495:$AI498)-LEN(SUBSTITUTE($AI495:$AI498,"M", "")))</f>
        <v>0</v>
      </c>
    </row>
    <row r="496" spans="2:60" ht="28.15" hidden="1" customHeight="1" thickBot="1">
      <c r="B496" s="34"/>
      <c r="C496" s="266"/>
      <c r="D496" s="43"/>
      <c r="E496" s="42"/>
      <c r="F496" s="42"/>
      <c r="G496" s="41"/>
      <c r="H496" s="260"/>
      <c r="I496" s="270"/>
      <c r="J496" s="270"/>
      <c r="K496" s="270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45"/>
      <c r="AK496" s="245"/>
      <c r="AL496" s="23"/>
      <c r="AM496" s="211"/>
      <c r="AN496" s="211"/>
      <c r="AO496" s="248"/>
      <c r="AP496" s="241"/>
      <c r="AQ496" s="238"/>
      <c r="AR496" s="235"/>
      <c r="AS496" s="241"/>
      <c r="AT496" s="238"/>
      <c r="AU496" s="235"/>
      <c r="AV496" s="241"/>
      <c r="AW496" s="238"/>
      <c r="AX496" s="235"/>
      <c r="AY496" s="241"/>
      <c r="AZ496" s="238"/>
      <c r="BA496" s="235"/>
      <c r="BB496" s="241"/>
      <c r="BC496" s="238"/>
      <c r="BD496" s="292"/>
      <c r="BE496" s="295"/>
      <c r="BF496" s="295"/>
      <c r="BG496" s="298"/>
    </row>
    <row r="497" spans="2:60" ht="28.15" hidden="1" customHeight="1">
      <c r="B497" s="34"/>
      <c r="C497" s="267"/>
      <c r="D497" s="33"/>
      <c r="E497" s="32"/>
      <c r="F497" s="32"/>
      <c r="G497" s="31"/>
      <c r="H497" s="257"/>
      <c r="I497" s="271"/>
      <c r="J497" s="271"/>
      <c r="K497" s="271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45"/>
      <c r="AK497" s="245"/>
      <c r="AL497" s="23"/>
      <c r="AM497" s="211"/>
      <c r="AN497" s="211"/>
      <c r="AO497" s="248"/>
      <c r="AP497" s="241"/>
      <c r="AQ497" s="238"/>
      <c r="AR497" s="235"/>
      <c r="AS497" s="241"/>
      <c r="AT497" s="238"/>
      <c r="AU497" s="235"/>
      <c r="AV497" s="241"/>
      <c r="AW497" s="238"/>
      <c r="AX497" s="235"/>
      <c r="AY497" s="241"/>
      <c r="AZ497" s="238"/>
      <c r="BA497" s="235"/>
      <c r="BB497" s="241"/>
      <c r="BC497" s="238"/>
      <c r="BD497" s="292"/>
      <c r="BE497" s="295"/>
      <c r="BF497" s="295"/>
      <c r="BG497" s="298"/>
    </row>
    <row r="498" spans="2:60" ht="28.15" hidden="1" customHeight="1" thickBot="1">
      <c r="B498" s="22"/>
      <c r="C498" s="268"/>
      <c r="D498" s="21"/>
      <c r="E498" s="20"/>
      <c r="F498" s="20"/>
      <c r="G498" s="19"/>
      <c r="H498" s="258"/>
      <c r="I498" s="272"/>
      <c r="J498" s="272"/>
      <c r="K498" s="27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46"/>
      <c r="AK498" s="246"/>
      <c r="AL498" s="11"/>
      <c r="AM498" s="211"/>
      <c r="AN498" s="211"/>
      <c r="AO498" s="249"/>
      <c r="AP498" s="242"/>
      <c r="AQ498" s="239"/>
      <c r="AR498" s="236"/>
      <c r="AS498" s="242"/>
      <c r="AT498" s="239"/>
      <c r="AU498" s="236"/>
      <c r="AV498" s="242"/>
      <c r="AW498" s="239"/>
      <c r="AX498" s="236"/>
      <c r="AY498" s="242"/>
      <c r="AZ498" s="239"/>
      <c r="BA498" s="236"/>
      <c r="BB498" s="242"/>
      <c r="BC498" s="239"/>
      <c r="BD498" s="293"/>
      <c r="BE498" s="296"/>
      <c r="BF498" s="296"/>
      <c r="BG498" s="299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29" t="s">
        <v>287</v>
      </c>
      <c r="M499" s="278"/>
      <c r="N499" s="229" t="s">
        <v>286</v>
      </c>
      <c r="O499" s="278"/>
      <c r="P499" s="229" t="s">
        <v>286</v>
      </c>
      <c r="Q499" s="230"/>
      <c r="R499" s="229" t="s">
        <v>286</v>
      </c>
      <c r="S499" s="230"/>
      <c r="T499" s="229" t="s">
        <v>286</v>
      </c>
      <c r="U499" s="230"/>
      <c r="V499" s="229" t="s">
        <v>286</v>
      </c>
      <c r="W499" s="230"/>
      <c r="X499" s="229" t="s">
        <v>286</v>
      </c>
      <c r="Y499" s="230"/>
      <c r="Z499" s="229" t="s">
        <v>286</v>
      </c>
      <c r="AA499" s="230"/>
      <c r="AB499" s="229" t="s">
        <v>286</v>
      </c>
      <c r="AC499" s="230"/>
      <c r="AD499" s="229" t="s">
        <v>286</v>
      </c>
      <c r="AE499" s="230"/>
      <c r="AF499" s="243" t="s">
        <v>285</v>
      </c>
      <c r="AG499" s="230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75"/>
      <c r="F500" s="276"/>
      <c r="G500" s="277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65">
        <v>1</v>
      </c>
      <c r="D501" s="54"/>
      <c r="E501" s="53"/>
      <c r="F501" s="53"/>
      <c r="G501" s="52"/>
      <c r="H501" s="259"/>
      <c r="I501" s="269"/>
      <c r="J501" s="269"/>
      <c r="K501" s="269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44"/>
      <c r="AK501" s="244"/>
      <c r="AL501" s="44"/>
      <c r="AM501" s="211"/>
      <c r="AN501" s="211"/>
      <c r="AO501" s="247">
        <f>SUMPRODUCT(LEN($M501:$AE504)-LEN(SUBSTITUTE($M501:$AE504,"A", "")))</f>
        <v>0</v>
      </c>
      <c r="AP501" s="240">
        <f>SUMPRODUCT(LEN($AH501:$AH504)-LEN(SUBSTITUTE($AH501:$AH504,"A", "")))</f>
        <v>0</v>
      </c>
      <c r="AQ501" s="237">
        <f>SUMPRODUCT(LEN($AG501:$AG504)-LEN(SUBSTITUTE($AG501:$AG504,"A", "")))</f>
        <v>0</v>
      </c>
      <c r="AR501" s="234">
        <f>SUMPRODUCT(LEN($M501:$AE504)-LEN(SUBSTITUTE($M501:$AE504,"S", "")))</f>
        <v>0</v>
      </c>
      <c r="AS501" s="240">
        <f>SUMPRODUCT(LEN($AH501:$AH504)-LEN(SUBSTITUTE($AH501:$AH504,"S", "")))</f>
        <v>0</v>
      </c>
      <c r="AT501" s="237">
        <f>SUMPRODUCT(LEN($AG501:$AG504)-LEN(SUBSTITUTE($AG501:$AG504,"S", "")))</f>
        <v>0</v>
      </c>
      <c r="AU501" s="234">
        <f>SUMPRODUCT(LEN($M501:$AE504)-LEN(SUBSTITUTE($M501:$AE504,"F", "")))</f>
        <v>0</v>
      </c>
      <c r="AV501" s="240">
        <f>SUMPRODUCT(LEN($AH501:$AH504)-LEN(SUBSTITUTE($AH501:$AH504,"F", "")))</f>
        <v>0</v>
      </c>
      <c r="AW501" s="237">
        <f>SUMPRODUCT(LEN($AG501:$AG504)-LEN(SUBSTITUTE($AG501:$AG504,"F", "")))</f>
        <v>0</v>
      </c>
      <c r="AX501" s="234">
        <f>SUMPRODUCT(LEN($M501:$AE504)-LEN(SUBSTITUTE($M501:$AE504,"G", "")))</f>
        <v>0</v>
      </c>
      <c r="AY501" s="240">
        <f>SUMPRODUCT(LEN($AH501:$AH504)-LEN(SUBSTITUTE($AH501:$AH504,"G", "")))</f>
        <v>0</v>
      </c>
      <c r="AZ501" s="237">
        <f>SUMPRODUCT(LEN($AG501:$AG504)-LEN(SUBSTITUTE($AG501:$AG504,"G", "")))</f>
        <v>0</v>
      </c>
      <c r="BA501" s="234">
        <f>SUMPRODUCT(LEN($M501:$AE504)-LEN(SUBSTITUTE($M501:$AE504,"M", "")))</f>
        <v>0</v>
      </c>
      <c r="BB501" s="240">
        <f>SUMPRODUCT(LEN($AH501:$AH504)-LEN(SUBSTITUTE($AH501:$AH504,"M", "")))</f>
        <v>0</v>
      </c>
      <c r="BC501" s="237">
        <f>SUMPRODUCT(LEN($AG501:$AG504)-LEN(SUBSTITUTE($AG501:$AG504,"M", "")))</f>
        <v>0</v>
      </c>
      <c r="BD501" s="291">
        <f>SUMPRODUCT(LEN($AI501:$AI504)-LEN(SUBSTITUTE($AI501:$AI504,"S", "")))</f>
        <v>0</v>
      </c>
      <c r="BE501" s="294">
        <f>SUMPRODUCT(LEN($AI501:$AI504)-LEN(SUBSTITUTE($AI501:$AI504,"F", "")))</f>
        <v>0</v>
      </c>
      <c r="BF501" s="294">
        <f>SUMPRODUCT(LEN($AI501:$AI504)-LEN(SUBSTITUTE($AI501:$AI504,"G", "")))</f>
        <v>0</v>
      </c>
      <c r="BG501" s="297">
        <f>SUMPRODUCT(LEN($AI501:$AI504)-LEN(SUBSTITUTE($AI501:$AI504,"M", "")))</f>
        <v>0</v>
      </c>
    </row>
    <row r="502" spans="2:60" ht="28.15" hidden="1" customHeight="1" thickBot="1">
      <c r="B502" s="34"/>
      <c r="C502" s="266"/>
      <c r="D502" s="43"/>
      <c r="E502" s="42"/>
      <c r="F502" s="42"/>
      <c r="G502" s="41"/>
      <c r="H502" s="260"/>
      <c r="I502" s="270"/>
      <c r="J502" s="270"/>
      <c r="K502" s="270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45"/>
      <c r="AK502" s="245"/>
      <c r="AL502" s="23"/>
      <c r="AM502" s="211"/>
      <c r="AN502" s="211"/>
      <c r="AO502" s="248"/>
      <c r="AP502" s="241"/>
      <c r="AQ502" s="238"/>
      <c r="AR502" s="235"/>
      <c r="AS502" s="241"/>
      <c r="AT502" s="238"/>
      <c r="AU502" s="235"/>
      <c r="AV502" s="241"/>
      <c r="AW502" s="238"/>
      <c r="AX502" s="235"/>
      <c r="AY502" s="241"/>
      <c r="AZ502" s="238"/>
      <c r="BA502" s="235"/>
      <c r="BB502" s="241"/>
      <c r="BC502" s="238"/>
      <c r="BD502" s="292"/>
      <c r="BE502" s="295"/>
      <c r="BF502" s="295"/>
      <c r="BG502" s="298"/>
    </row>
    <row r="503" spans="2:60" ht="28.15" hidden="1" customHeight="1">
      <c r="B503" s="34"/>
      <c r="C503" s="267"/>
      <c r="D503" s="33"/>
      <c r="E503" s="32"/>
      <c r="F503" s="32"/>
      <c r="G503" s="31"/>
      <c r="H503" s="257"/>
      <c r="I503" s="271"/>
      <c r="J503" s="271"/>
      <c r="K503" s="271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45"/>
      <c r="AK503" s="245"/>
      <c r="AL503" s="23"/>
      <c r="AM503" s="211"/>
      <c r="AN503" s="211"/>
      <c r="AO503" s="248"/>
      <c r="AP503" s="241"/>
      <c r="AQ503" s="238"/>
      <c r="AR503" s="235"/>
      <c r="AS503" s="241"/>
      <c r="AT503" s="238"/>
      <c r="AU503" s="235"/>
      <c r="AV503" s="241"/>
      <c r="AW503" s="238"/>
      <c r="AX503" s="235"/>
      <c r="AY503" s="241"/>
      <c r="AZ503" s="238"/>
      <c r="BA503" s="235"/>
      <c r="BB503" s="241"/>
      <c r="BC503" s="238"/>
      <c r="BD503" s="292"/>
      <c r="BE503" s="295"/>
      <c r="BF503" s="295"/>
      <c r="BG503" s="298"/>
    </row>
    <row r="504" spans="2:60" ht="28.15" hidden="1" customHeight="1" thickBot="1">
      <c r="B504" s="34"/>
      <c r="C504" s="273"/>
      <c r="D504" s="64"/>
      <c r="E504" s="63"/>
      <c r="F504" s="63"/>
      <c r="G504" s="62"/>
      <c r="H504" s="258"/>
      <c r="I504" s="274"/>
      <c r="J504" s="274"/>
      <c r="K504" s="274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50"/>
      <c r="AK504" s="250"/>
      <c r="AL504" s="55"/>
      <c r="AM504" s="211"/>
      <c r="AN504" s="211"/>
      <c r="AO504" s="249"/>
      <c r="AP504" s="242"/>
      <c r="AQ504" s="239"/>
      <c r="AR504" s="236"/>
      <c r="AS504" s="242"/>
      <c r="AT504" s="239"/>
      <c r="AU504" s="236"/>
      <c r="AV504" s="242"/>
      <c r="AW504" s="239"/>
      <c r="AX504" s="236"/>
      <c r="AY504" s="242"/>
      <c r="AZ504" s="239"/>
      <c r="BA504" s="236"/>
      <c r="BB504" s="242"/>
      <c r="BC504" s="239"/>
      <c r="BD504" s="293"/>
      <c r="BE504" s="296"/>
      <c r="BF504" s="296"/>
      <c r="BG504" s="299"/>
    </row>
    <row r="505" spans="2:60" ht="28.15" hidden="1" customHeight="1">
      <c r="B505" s="34"/>
      <c r="C505" s="265">
        <v>2</v>
      </c>
      <c r="D505" s="54"/>
      <c r="E505" s="53"/>
      <c r="F505" s="53"/>
      <c r="G505" s="52"/>
      <c r="H505" s="259"/>
      <c r="I505" s="269"/>
      <c r="J505" s="269"/>
      <c r="K505" s="269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51"/>
      <c r="AK505" s="254"/>
      <c r="AL505" s="44"/>
      <c r="AM505" s="211"/>
      <c r="AN505" s="211"/>
      <c r="AO505" s="247">
        <f>SUMPRODUCT(LEN($M505:$AE508)-LEN(SUBSTITUTE($M505:$AE508,"A", "")))</f>
        <v>0</v>
      </c>
      <c r="AP505" s="240">
        <f>SUMPRODUCT(LEN($AH505:$AH508)-LEN(SUBSTITUTE($AH505:$AH508,"A", "")))</f>
        <v>0</v>
      </c>
      <c r="AQ505" s="237">
        <f>SUMPRODUCT(LEN($AG505:$AG508)-LEN(SUBSTITUTE($AG505:$AG508,"A", "")))</f>
        <v>0</v>
      </c>
      <c r="AR505" s="234">
        <f>SUMPRODUCT(LEN($M505:$AE508)-LEN(SUBSTITUTE($M505:$AE508,"S", "")))</f>
        <v>0</v>
      </c>
      <c r="AS505" s="240">
        <f>SUMPRODUCT(LEN($AH505:$AH508)-LEN(SUBSTITUTE($AH505:$AH508,"S", "")))</f>
        <v>0</v>
      </c>
      <c r="AT505" s="237">
        <f>SUMPRODUCT(LEN($AG505:$AG508)-LEN(SUBSTITUTE($AG505:$AG508,"S", "")))</f>
        <v>0</v>
      </c>
      <c r="AU505" s="234">
        <f>SUMPRODUCT(LEN($M505:$AE508)-LEN(SUBSTITUTE($M505:$AE508,"F", "")))</f>
        <v>0</v>
      </c>
      <c r="AV505" s="240">
        <f>SUMPRODUCT(LEN($AH505:$AH508)-LEN(SUBSTITUTE($AH505:$AH508,"F", "")))</f>
        <v>0</v>
      </c>
      <c r="AW505" s="237">
        <f>SUMPRODUCT(LEN($AG505:$AG508)-LEN(SUBSTITUTE($AG505:$AG508,"F", "")))</f>
        <v>0</v>
      </c>
      <c r="AX505" s="234">
        <f>SUMPRODUCT(LEN($M505:$AE508)-LEN(SUBSTITUTE($M505:$AE508,"G", "")))</f>
        <v>0</v>
      </c>
      <c r="AY505" s="240">
        <f>SUMPRODUCT(LEN($AH505:$AH508)-LEN(SUBSTITUTE($AH505:$AH508,"G", "")))</f>
        <v>0</v>
      </c>
      <c r="AZ505" s="237">
        <f>SUMPRODUCT(LEN($AG505:$AG508)-LEN(SUBSTITUTE($AG505:$AG508,"G", "")))</f>
        <v>0</v>
      </c>
      <c r="BA505" s="234">
        <f>SUMPRODUCT(LEN($M505:$AE508)-LEN(SUBSTITUTE($M505:$AE508,"M", "")))</f>
        <v>0</v>
      </c>
      <c r="BB505" s="240">
        <f>SUMPRODUCT(LEN($AH505:$AH508)-LEN(SUBSTITUTE($AH505:$AH508,"M", "")))</f>
        <v>0</v>
      </c>
      <c r="BC505" s="237">
        <f>SUMPRODUCT(LEN($AG505:$AG508)-LEN(SUBSTITUTE($AG505:$AG508,"M", "")))</f>
        <v>0</v>
      </c>
      <c r="BD505" s="291">
        <f>SUMPRODUCT(LEN($AI505:$AI508)-LEN(SUBSTITUTE($AI505:$AI508,"S", "")))</f>
        <v>0</v>
      </c>
      <c r="BE505" s="294">
        <f>SUMPRODUCT(LEN($AI505:$AI508)-LEN(SUBSTITUTE($AI505:$AI508,"F", "")))</f>
        <v>0</v>
      </c>
      <c r="BF505" s="294">
        <f>SUMPRODUCT(LEN($AI505:$AI508)-LEN(SUBSTITUTE($AI505:$AI508,"G", "")))</f>
        <v>0</v>
      </c>
      <c r="BG505" s="297">
        <f>SUMPRODUCT(LEN($AI505:$AI508)-LEN(SUBSTITUTE($AI505:$AI508,"M", "")))</f>
        <v>0</v>
      </c>
    </row>
    <row r="506" spans="2:60" ht="28.15" hidden="1" customHeight="1" thickBot="1">
      <c r="B506" s="34"/>
      <c r="C506" s="266"/>
      <c r="D506" s="43"/>
      <c r="E506" s="42"/>
      <c r="F506" s="42"/>
      <c r="G506" s="41"/>
      <c r="H506" s="260"/>
      <c r="I506" s="270"/>
      <c r="J506" s="270"/>
      <c r="K506" s="270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52"/>
      <c r="AK506" s="255"/>
      <c r="AL506" s="23"/>
      <c r="AM506" s="211"/>
      <c r="AN506" s="211"/>
      <c r="AO506" s="248"/>
      <c r="AP506" s="241"/>
      <c r="AQ506" s="238"/>
      <c r="AR506" s="235"/>
      <c r="AS506" s="241"/>
      <c r="AT506" s="238"/>
      <c r="AU506" s="235"/>
      <c r="AV506" s="241"/>
      <c r="AW506" s="238"/>
      <c r="AX506" s="235"/>
      <c r="AY506" s="241"/>
      <c r="AZ506" s="238"/>
      <c r="BA506" s="235"/>
      <c r="BB506" s="241"/>
      <c r="BC506" s="238"/>
      <c r="BD506" s="292"/>
      <c r="BE506" s="295"/>
      <c r="BF506" s="295"/>
      <c r="BG506" s="298"/>
    </row>
    <row r="507" spans="2:60" ht="28.15" hidden="1" customHeight="1">
      <c r="B507" s="34"/>
      <c r="C507" s="267"/>
      <c r="D507" s="33"/>
      <c r="E507" s="32"/>
      <c r="F507" s="32"/>
      <c r="G507" s="31"/>
      <c r="H507" s="257"/>
      <c r="I507" s="271"/>
      <c r="J507" s="271"/>
      <c r="K507" s="271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52"/>
      <c r="AK507" s="255"/>
      <c r="AL507" s="23"/>
      <c r="AM507" s="211"/>
      <c r="AN507" s="211"/>
      <c r="AO507" s="248"/>
      <c r="AP507" s="241"/>
      <c r="AQ507" s="238"/>
      <c r="AR507" s="235"/>
      <c r="AS507" s="241"/>
      <c r="AT507" s="238"/>
      <c r="AU507" s="235"/>
      <c r="AV507" s="241"/>
      <c r="AW507" s="238"/>
      <c r="AX507" s="235"/>
      <c r="AY507" s="241"/>
      <c r="AZ507" s="238"/>
      <c r="BA507" s="235"/>
      <c r="BB507" s="241"/>
      <c r="BC507" s="238"/>
      <c r="BD507" s="292"/>
      <c r="BE507" s="295"/>
      <c r="BF507" s="295"/>
      <c r="BG507" s="298"/>
    </row>
    <row r="508" spans="2:60" ht="28.15" hidden="1" customHeight="1" thickBot="1">
      <c r="B508" s="34"/>
      <c r="C508" s="273"/>
      <c r="D508" s="64"/>
      <c r="E508" s="63"/>
      <c r="F508" s="63"/>
      <c r="G508" s="62"/>
      <c r="H508" s="258"/>
      <c r="I508" s="274"/>
      <c r="J508" s="274"/>
      <c r="K508" s="274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53"/>
      <c r="AK508" s="256"/>
      <c r="AL508" s="55"/>
      <c r="AM508" s="211"/>
      <c r="AN508" s="211"/>
      <c r="AO508" s="249"/>
      <c r="AP508" s="242"/>
      <c r="AQ508" s="239"/>
      <c r="AR508" s="236"/>
      <c r="AS508" s="242"/>
      <c r="AT508" s="239"/>
      <c r="AU508" s="236"/>
      <c r="AV508" s="242"/>
      <c r="AW508" s="239"/>
      <c r="AX508" s="236"/>
      <c r="AY508" s="242"/>
      <c r="AZ508" s="239"/>
      <c r="BA508" s="236"/>
      <c r="BB508" s="242"/>
      <c r="BC508" s="239"/>
      <c r="BD508" s="293"/>
      <c r="BE508" s="296"/>
      <c r="BF508" s="296"/>
      <c r="BG508" s="299"/>
    </row>
    <row r="509" spans="2:60" ht="28.15" hidden="1" customHeight="1">
      <c r="B509" s="34"/>
      <c r="C509" s="265">
        <v>3</v>
      </c>
      <c r="D509" s="54"/>
      <c r="E509" s="53"/>
      <c r="F509" s="53"/>
      <c r="G509" s="52"/>
      <c r="H509" s="259"/>
      <c r="I509" s="269"/>
      <c r="J509" s="269"/>
      <c r="K509" s="269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44"/>
      <c r="AK509" s="244"/>
      <c r="AL509" s="44"/>
      <c r="AM509" s="211"/>
      <c r="AN509" s="211"/>
      <c r="AO509" s="247">
        <f>SUMPRODUCT(LEN($M509:$AE512)-LEN(SUBSTITUTE($M509:$AE512,"A", "")))</f>
        <v>0</v>
      </c>
      <c r="AP509" s="240">
        <f>SUMPRODUCT(LEN($AH509:$AH512)-LEN(SUBSTITUTE($AH509:$AH512,"A", "")))</f>
        <v>0</v>
      </c>
      <c r="AQ509" s="237">
        <f>SUMPRODUCT(LEN($AG509:$AG512)-LEN(SUBSTITUTE($AG509:$AG512,"A", "")))</f>
        <v>0</v>
      </c>
      <c r="AR509" s="234">
        <f>SUMPRODUCT(LEN($M509:$AE512)-LEN(SUBSTITUTE($M509:$AE512,"S", "")))</f>
        <v>0</v>
      </c>
      <c r="AS509" s="240">
        <f>SUMPRODUCT(LEN($AH509:$AH512)-LEN(SUBSTITUTE($AH509:$AH512,"S", "")))</f>
        <v>0</v>
      </c>
      <c r="AT509" s="237">
        <f>SUMPRODUCT(LEN($AG509:$AG512)-LEN(SUBSTITUTE($AG509:$AG512,"S", "")))</f>
        <v>0</v>
      </c>
      <c r="AU509" s="234">
        <f>SUMPRODUCT(LEN($M509:$AE512)-LEN(SUBSTITUTE($M509:$AE512,"F", "")))</f>
        <v>0</v>
      </c>
      <c r="AV509" s="240">
        <f>SUMPRODUCT(LEN($AH509:$AH512)-LEN(SUBSTITUTE($AH509:$AH512,"F", "")))</f>
        <v>0</v>
      </c>
      <c r="AW509" s="237">
        <f>SUMPRODUCT(LEN($AG509:$AG512)-LEN(SUBSTITUTE($AG509:$AG512,"F", "")))</f>
        <v>0</v>
      </c>
      <c r="AX509" s="234">
        <f>SUMPRODUCT(LEN($M509:$AE512)-LEN(SUBSTITUTE($M509:$AE512,"G", "")))</f>
        <v>0</v>
      </c>
      <c r="AY509" s="240">
        <f>SUMPRODUCT(LEN($AH509:$AH512)-LEN(SUBSTITUTE($AH509:$AH512,"G", "")))</f>
        <v>0</v>
      </c>
      <c r="AZ509" s="237">
        <f>SUMPRODUCT(LEN($AG509:$AG512)-LEN(SUBSTITUTE($AG509:$AG512,"G", "")))</f>
        <v>0</v>
      </c>
      <c r="BA509" s="234">
        <f>SUMPRODUCT(LEN($M509:$AE512)-LEN(SUBSTITUTE($M509:$AE512,"M", "")))</f>
        <v>0</v>
      </c>
      <c r="BB509" s="240">
        <f>SUMPRODUCT(LEN($AH509:$AH512)-LEN(SUBSTITUTE($AH509:$AH512,"M", "")))</f>
        <v>0</v>
      </c>
      <c r="BC509" s="237">
        <f>SUMPRODUCT(LEN($AG509:$AG512)-LEN(SUBSTITUTE($AG509:$AG512,"M", "")))</f>
        <v>0</v>
      </c>
      <c r="BD509" s="291">
        <f>SUMPRODUCT(LEN($AI509:$AI512)-LEN(SUBSTITUTE($AI509:$AI512,"S", "")))</f>
        <v>0</v>
      </c>
      <c r="BE509" s="294">
        <f>SUMPRODUCT(LEN($AI509:$AI512)-LEN(SUBSTITUTE($AI509:$AI512,"F", "")))</f>
        <v>0</v>
      </c>
      <c r="BF509" s="294">
        <f>SUMPRODUCT(LEN($AI509:$AI512)-LEN(SUBSTITUTE($AI509:$AI512,"G", "")))</f>
        <v>0</v>
      </c>
      <c r="BG509" s="297">
        <f>SUMPRODUCT(LEN($AI509:$AI512)-LEN(SUBSTITUTE($AI509:$AI512,"M", "")))</f>
        <v>0</v>
      </c>
    </row>
    <row r="510" spans="2:60" ht="28.15" hidden="1" customHeight="1" thickBot="1">
      <c r="B510" s="34"/>
      <c r="C510" s="266"/>
      <c r="D510" s="43"/>
      <c r="E510" s="42"/>
      <c r="F510" s="42"/>
      <c r="G510" s="41"/>
      <c r="H510" s="260"/>
      <c r="I510" s="270"/>
      <c r="J510" s="270"/>
      <c r="K510" s="270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45"/>
      <c r="AK510" s="245"/>
      <c r="AL510" s="23"/>
      <c r="AM510" s="211"/>
      <c r="AN510" s="211"/>
      <c r="AO510" s="248"/>
      <c r="AP510" s="241"/>
      <c r="AQ510" s="238"/>
      <c r="AR510" s="235"/>
      <c r="AS510" s="241"/>
      <c r="AT510" s="238"/>
      <c r="AU510" s="235"/>
      <c r="AV510" s="241"/>
      <c r="AW510" s="238"/>
      <c r="AX510" s="235"/>
      <c r="AY510" s="241"/>
      <c r="AZ510" s="238"/>
      <c r="BA510" s="235"/>
      <c r="BB510" s="241"/>
      <c r="BC510" s="238"/>
      <c r="BD510" s="292"/>
      <c r="BE510" s="295"/>
      <c r="BF510" s="295"/>
      <c r="BG510" s="298"/>
    </row>
    <row r="511" spans="2:60" ht="28.15" hidden="1" customHeight="1">
      <c r="B511" s="34"/>
      <c r="C511" s="267"/>
      <c r="D511" s="33"/>
      <c r="E511" s="32"/>
      <c r="F511" s="32"/>
      <c r="G511" s="31"/>
      <c r="H511" s="257"/>
      <c r="I511" s="271"/>
      <c r="J511" s="271"/>
      <c r="K511" s="271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45"/>
      <c r="AK511" s="245"/>
      <c r="AL511" s="23"/>
      <c r="AM511" s="211"/>
      <c r="AN511" s="211"/>
      <c r="AO511" s="248"/>
      <c r="AP511" s="241"/>
      <c r="AQ511" s="238"/>
      <c r="AR511" s="235"/>
      <c r="AS511" s="241"/>
      <c r="AT511" s="238"/>
      <c r="AU511" s="235"/>
      <c r="AV511" s="241"/>
      <c r="AW511" s="238"/>
      <c r="AX511" s="235"/>
      <c r="AY511" s="241"/>
      <c r="AZ511" s="238"/>
      <c r="BA511" s="235"/>
      <c r="BB511" s="241"/>
      <c r="BC511" s="238"/>
      <c r="BD511" s="292"/>
      <c r="BE511" s="295"/>
      <c r="BF511" s="295"/>
      <c r="BG511" s="298"/>
    </row>
    <row r="512" spans="2:60" ht="28.15" hidden="1" customHeight="1" thickBot="1">
      <c r="B512" s="22"/>
      <c r="C512" s="268"/>
      <c r="D512" s="21"/>
      <c r="E512" s="20"/>
      <c r="F512" s="20"/>
      <c r="G512" s="19"/>
      <c r="H512" s="258"/>
      <c r="I512" s="272"/>
      <c r="J512" s="272"/>
      <c r="K512" s="27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46"/>
      <c r="AK512" s="246"/>
      <c r="AL512" s="11"/>
      <c r="AM512" s="211"/>
      <c r="AN512" s="211"/>
      <c r="AO512" s="249"/>
      <c r="AP512" s="242"/>
      <c r="AQ512" s="239"/>
      <c r="AR512" s="236"/>
      <c r="AS512" s="242"/>
      <c r="AT512" s="239"/>
      <c r="AU512" s="236"/>
      <c r="AV512" s="242"/>
      <c r="AW512" s="239"/>
      <c r="AX512" s="236"/>
      <c r="AY512" s="242"/>
      <c r="AZ512" s="239"/>
      <c r="BA512" s="236"/>
      <c r="BB512" s="242"/>
      <c r="BC512" s="239"/>
      <c r="BD512" s="293"/>
      <c r="BE512" s="296"/>
      <c r="BF512" s="296"/>
      <c r="BG512" s="299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29" t="s">
        <v>287</v>
      </c>
      <c r="M513" s="278"/>
      <c r="N513" s="229" t="s">
        <v>286</v>
      </c>
      <c r="O513" s="278"/>
      <c r="P513" s="229" t="s">
        <v>286</v>
      </c>
      <c r="Q513" s="230"/>
      <c r="R513" s="229" t="s">
        <v>286</v>
      </c>
      <c r="S513" s="230"/>
      <c r="T513" s="229" t="s">
        <v>286</v>
      </c>
      <c r="U513" s="230"/>
      <c r="V513" s="229" t="s">
        <v>286</v>
      </c>
      <c r="W513" s="230"/>
      <c r="X513" s="229" t="s">
        <v>286</v>
      </c>
      <c r="Y513" s="230"/>
      <c r="Z513" s="229" t="s">
        <v>286</v>
      </c>
      <c r="AA513" s="230"/>
      <c r="AB513" s="229" t="s">
        <v>286</v>
      </c>
      <c r="AC513" s="230"/>
      <c r="AD513" s="229" t="s">
        <v>286</v>
      </c>
      <c r="AE513" s="230"/>
      <c r="AF513" s="243" t="s">
        <v>285</v>
      </c>
      <c r="AG513" s="230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75"/>
      <c r="F514" s="276"/>
      <c r="G514" s="277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65">
        <v>1</v>
      </c>
      <c r="D515" s="54"/>
      <c r="E515" s="53"/>
      <c r="F515" s="53"/>
      <c r="G515" s="52"/>
      <c r="H515" s="259"/>
      <c r="I515" s="269"/>
      <c r="J515" s="269"/>
      <c r="K515" s="269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44"/>
      <c r="AK515" s="244"/>
      <c r="AL515" s="44"/>
      <c r="AM515" s="211"/>
      <c r="AN515" s="211"/>
      <c r="AO515" s="247">
        <f>SUMPRODUCT(LEN($M515:$AE518)-LEN(SUBSTITUTE($M515:$AE518,"A", "")))</f>
        <v>0</v>
      </c>
      <c r="AP515" s="240">
        <f>SUMPRODUCT(LEN($AH515:$AH518)-LEN(SUBSTITUTE($AH515:$AH518,"A", "")))</f>
        <v>0</v>
      </c>
      <c r="AQ515" s="237">
        <f>SUMPRODUCT(LEN($AG515:$AG518)-LEN(SUBSTITUTE($AG515:$AG518,"A", "")))</f>
        <v>0</v>
      </c>
      <c r="AR515" s="234">
        <f>SUMPRODUCT(LEN($M515:$AE518)-LEN(SUBSTITUTE($M515:$AE518,"S", "")))</f>
        <v>0</v>
      </c>
      <c r="AS515" s="240">
        <f>SUMPRODUCT(LEN($AH515:$AH518)-LEN(SUBSTITUTE($AH515:$AH518,"S", "")))</f>
        <v>0</v>
      </c>
      <c r="AT515" s="237">
        <f>SUMPRODUCT(LEN($AG515:$AG518)-LEN(SUBSTITUTE($AG515:$AG518,"S", "")))</f>
        <v>0</v>
      </c>
      <c r="AU515" s="234">
        <f>SUMPRODUCT(LEN($M515:$AE518)-LEN(SUBSTITUTE($M515:$AE518,"F", "")))</f>
        <v>0</v>
      </c>
      <c r="AV515" s="240">
        <f>SUMPRODUCT(LEN($AH515:$AH518)-LEN(SUBSTITUTE($AH515:$AH518,"F", "")))</f>
        <v>0</v>
      </c>
      <c r="AW515" s="237">
        <f>SUMPRODUCT(LEN($AG515:$AG518)-LEN(SUBSTITUTE($AG515:$AG518,"F", "")))</f>
        <v>0</v>
      </c>
      <c r="AX515" s="234">
        <f>SUMPRODUCT(LEN($M515:$AE518)-LEN(SUBSTITUTE($M515:$AE518,"G", "")))</f>
        <v>0</v>
      </c>
      <c r="AY515" s="240">
        <f>SUMPRODUCT(LEN($AH515:$AH518)-LEN(SUBSTITUTE($AH515:$AH518,"G", "")))</f>
        <v>0</v>
      </c>
      <c r="AZ515" s="237">
        <f>SUMPRODUCT(LEN($AG515:$AG518)-LEN(SUBSTITUTE($AG515:$AG518,"G", "")))</f>
        <v>0</v>
      </c>
      <c r="BA515" s="234">
        <f>SUMPRODUCT(LEN($M515:$AE518)-LEN(SUBSTITUTE($M515:$AE518,"M", "")))</f>
        <v>0</v>
      </c>
      <c r="BB515" s="240">
        <f>SUMPRODUCT(LEN($AH515:$AH518)-LEN(SUBSTITUTE($AH515:$AH518,"M", "")))</f>
        <v>0</v>
      </c>
      <c r="BC515" s="237">
        <f>SUMPRODUCT(LEN($AG515:$AG518)-LEN(SUBSTITUTE($AG515:$AG518,"M", "")))</f>
        <v>0</v>
      </c>
      <c r="BD515" s="291">
        <f>SUMPRODUCT(LEN($AI515:$AI518)-LEN(SUBSTITUTE($AI515:$AI518,"S", "")))</f>
        <v>0</v>
      </c>
      <c r="BE515" s="294">
        <f>SUMPRODUCT(LEN($AI515:$AI518)-LEN(SUBSTITUTE($AI515:$AI518,"F", "")))</f>
        <v>0</v>
      </c>
      <c r="BF515" s="294">
        <f>SUMPRODUCT(LEN($AI515:$AI518)-LEN(SUBSTITUTE($AI515:$AI518,"G", "")))</f>
        <v>0</v>
      </c>
      <c r="BG515" s="297">
        <f>SUMPRODUCT(LEN($AI515:$AI518)-LEN(SUBSTITUTE($AI515:$AI518,"M", "")))</f>
        <v>0</v>
      </c>
    </row>
    <row r="516" spans="2:60" ht="28.15" hidden="1" customHeight="1" thickBot="1">
      <c r="B516" s="34"/>
      <c r="C516" s="266"/>
      <c r="D516" s="43"/>
      <c r="E516" s="42"/>
      <c r="F516" s="42"/>
      <c r="G516" s="41"/>
      <c r="H516" s="260"/>
      <c r="I516" s="270"/>
      <c r="J516" s="270"/>
      <c r="K516" s="270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45"/>
      <c r="AK516" s="245"/>
      <c r="AL516" s="23"/>
      <c r="AM516" s="211"/>
      <c r="AN516" s="211"/>
      <c r="AO516" s="248"/>
      <c r="AP516" s="241"/>
      <c r="AQ516" s="238"/>
      <c r="AR516" s="235"/>
      <c r="AS516" s="241"/>
      <c r="AT516" s="238"/>
      <c r="AU516" s="235"/>
      <c r="AV516" s="241"/>
      <c r="AW516" s="238"/>
      <c r="AX516" s="235"/>
      <c r="AY516" s="241"/>
      <c r="AZ516" s="238"/>
      <c r="BA516" s="235"/>
      <c r="BB516" s="241"/>
      <c r="BC516" s="238"/>
      <c r="BD516" s="292"/>
      <c r="BE516" s="295"/>
      <c r="BF516" s="295"/>
      <c r="BG516" s="298"/>
    </row>
    <row r="517" spans="2:60" ht="28.15" hidden="1" customHeight="1">
      <c r="B517" s="34"/>
      <c r="C517" s="267"/>
      <c r="D517" s="33"/>
      <c r="E517" s="32"/>
      <c r="F517" s="32"/>
      <c r="G517" s="31"/>
      <c r="H517" s="257"/>
      <c r="I517" s="271"/>
      <c r="J517" s="271"/>
      <c r="K517" s="271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45"/>
      <c r="AK517" s="245"/>
      <c r="AL517" s="23"/>
      <c r="AM517" s="211"/>
      <c r="AN517" s="211"/>
      <c r="AO517" s="248"/>
      <c r="AP517" s="241"/>
      <c r="AQ517" s="238"/>
      <c r="AR517" s="235"/>
      <c r="AS517" s="241"/>
      <c r="AT517" s="238"/>
      <c r="AU517" s="235"/>
      <c r="AV517" s="241"/>
      <c r="AW517" s="238"/>
      <c r="AX517" s="235"/>
      <c r="AY517" s="241"/>
      <c r="AZ517" s="238"/>
      <c r="BA517" s="235"/>
      <c r="BB517" s="241"/>
      <c r="BC517" s="238"/>
      <c r="BD517" s="292"/>
      <c r="BE517" s="295"/>
      <c r="BF517" s="295"/>
      <c r="BG517" s="298"/>
    </row>
    <row r="518" spans="2:60" ht="28.15" hidden="1" customHeight="1" thickBot="1">
      <c r="B518" s="34"/>
      <c r="C518" s="273"/>
      <c r="D518" s="64"/>
      <c r="E518" s="63"/>
      <c r="F518" s="63"/>
      <c r="G518" s="62"/>
      <c r="H518" s="258"/>
      <c r="I518" s="274"/>
      <c r="J518" s="274"/>
      <c r="K518" s="274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50"/>
      <c r="AK518" s="250"/>
      <c r="AL518" s="55"/>
      <c r="AM518" s="211"/>
      <c r="AN518" s="211"/>
      <c r="AO518" s="249"/>
      <c r="AP518" s="242"/>
      <c r="AQ518" s="239"/>
      <c r="AR518" s="236"/>
      <c r="AS518" s="242"/>
      <c r="AT518" s="239"/>
      <c r="AU518" s="236"/>
      <c r="AV518" s="242"/>
      <c r="AW518" s="239"/>
      <c r="AX518" s="236"/>
      <c r="AY518" s="242"/>
      <c r="AZ518" s="239"/>
      <c r="BA518" s="236"/>
      <c r="BB518" s="242"/>
      <c r="BC518" s="239"/>
      <c r="BD518" s="293"/>
      <c r="BE518" s="296"/>
      <c r="BF518" s="296"/>
      <c r="BG518" s="299"/>
    </row>
    <row r="519" spans="2:60" ht="28.15" hidden="1" customHeight="1">
      <c r="B519" s="34"/>
      <c r="C519" s="265">
        <v>2</v>
      </c>
      <c r="D519" s="54"/>
      <c r="E519" s="53"/>
      <c r="F519" s="53"/>
      <c r="G519" s="52"/>
      <c r="H519" s="259"/>
      <c r="I519" s="269"/>
      <c r="J519" s="269"/>
      <c r="K519" s="269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51"/>
      <c r="AK519" s="254"/>
      <c r="AL519" s="44"/>
      <c r="AM519" s="211"/>
      <c r="AN519" s="211"/>
      <c r="AO519" s="247">
        <f>SUMPRODUCT(LEN($M519:$AE522)-LEN(SUBSTITUTE($M519:$AE522,"A", "")))</f>
        <v>0</v>
      </c>
      <c r="AP519" s="240">
        <f>SUMPRODUCT(LEN($AH519:$AH522)-LEN(SUBSTITUTE($AH519:$AH522,"A", "")))</f>
        <v>0</v>
      </c>
      <c r="AQ519" s="237">
        <f>SUMPRODUCT(LEN($AG519:$AG522)-LEN(SUBSTITUTE($AG519:$AG522,"A", "")))</f>
        <v>0</v>
      </c>
      <c r="AR519" s="234">
        <f>SUMPRODUCT(LEN($M519:$AE522)-LEN(SUBSTITUTE($M519:$AE522,"S", "")))</f>
        <v>0</v>
      </c>
      <c r="AS519" s="240">
        <f>SUMPRODUCT(LEN($AH519:$AH522)-LEN(SUBSTITUTE($AH519:$AH522,"S", "")))</f>
        <v>0</v>
      </c>
      <c r="AT519" s="237">
        <f>SUMPRODUCT(LEN($AG519:$AG522)-LEN(SUBSTITUTE($AG519:$AG522,"S", "")))</f>
        <v>0</v>
      </c>
      <c r="AU519" s="234">
        <f>SUMPRODUCT(LEN($M519:$AE522)-LEN(SUBSTITUTE($M519:$AE522,"F", "")))</f>
        <v>0</v>
      </c>
      <c r="AV519" s="240">
        <f>SUMPRODUCT(LEN($AH519:$AH522)-LEN(SUBSTITUTE($AH519:$AH522,"F", "")))</f>
        <v>0</v>
      </c>
      <c r="AW519" s="237">
        <f>SUMPRODUCT(LEN($AG519:$AG522)-LEN(SUBSTITUTE($AG519:$AG522,"F", "")))</f>
        <v>0</v>
      </c>
      <c r="AX519" s="234">
        <f>SUMPRODUCT(LEN($M519:$AE522)-LEN(SUBSTITUTE($M519:$AE522,"G", "")))</f>
        <v>0</v>
      </c>
      <c r="AY519" s="240">
        <f>SUMPRODUCT(LEN($AH519:$AH522)-LEN(SUBSTITUTE($AH519:$AH522,"G", "")))</f>
        <v>0</v>
      </c>
      <c r="AZ519" s="237">
        <f>SUMPRODUCT(LEN($AG519:$AG522)-LEN(SUBSTITUTE($AG519:$AG522,"G", "")))</f>
        <v>0</v>
      </c>
      <c r="BA519" s="234">
        <f>SUMPRODUCT(LEN($M519:$AE522)-LEN(SUBSTITUTE($M519:$AE522,"M", "")))</f>
        <v>0</v>
      </c>
      <c r="BB519" s="240">
        <f>SUMPRODUCT(LEN($AH519:$AH522)-LEN(SUBSTITUTE($AH519:$AH522,"M", "")))</f>
        <v>0</v>
      </c>
      <c r="BC519" s="237">
        <f>SUMPRODUCT(LEN($AG519:$AG522)-LEN(SUBSTITUTE($AG519:$AG522,"M", "")))</f>
        <v>0</v>
      </c>
      <c r="BD519" s="291">
        <f>SUMPRODUCT(LEN($AI519:$AI522)-LEN(SUBSTITUTE($AI519:$AI522,"S", "")))</f>
        <v>0</v>
      </c>
      <c r="BE519" s="294">
        <f>SUMPRODUCT(LEN($AI519:$AI522)-LEN(SUBSTITUTE($AI519:$AI522,"F", "")))</f>
        <v>0</v>
      </c>
      <c r="BF519" s="294">
        <f>SUMPRODUCT(LEN($AI519:$AI522)-LEN(SUBSTITUTE($AI519:$AI522,"G", "")))</f>
        <v>0</v>
      </c>
      <c r="BG519" s="297">
        <f>SUMPRODUCT(LEN($AI519:$AI522)-LEN(SUBSTITUTE($AI519:$AI522,"M", "")))</f>
        <v>0</v>
      </c>
    </row>
    <row r="520" spans="2:60" ht="28.15" hidden="1" customHeight="1" thickBot="1">
      <c r="B520" s="34"/>
      <c r="C520" s="266"/>
      <c r="D520" s="43"/>
      <c r="E520" s="42"/>
      <c r="F520" s="42"/>
      <c r="G520" s="41"/>
      <c r="H520" s="260"/>
      <c r="I520" s="270"/>
      <c r="J520" s="270"/>
      <c r="K520" s="270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52"/>
      <c r="AK520" s="255"/>
      <c r="AL520" s="23"/>
      <c r="AM520" s="211"/>
      <c r="AN520" s="211"/>
      <c r="AO520" s="248"/>
      <c r="AP520" s="241"/>
      <c r="AQ520" s="238"/>
      <c r="AR520" s="235"/>
      <c r="AS520" s="241"/>
      <c r="AT520" s="238"/>
      <c r="AU520" s="235"/>
      <c r="AV520" s="241"/>
      <c r="AW520" s="238"/>
      <c r="AX520" s="235"/>
      <c r="AY520" s="241"/>
      <c r="AZ520" s="238"/>
      <c r="BA520" s="235"/>
      <c r="BB520" s="241"/>
      <c r="BC520" s="238"/>
      <c r="BD520" s="292"/>
      <c r="BE520" s="295"/>
      <c r="BF520" s="295"/>
      <c r="BG520" s="298"/>
    </row>
    <row r="521" spans="2:60" ht="28.15" hidden="1" customHeight="1">
      <c r="B521" s="34"/>
      <c r="C521" s="267"/>
      <c r="D521" s="33"/>
      <c r="E521" s="32"/>
      <c r="F521" s="32"/>
      <c r="G521" s="31"/>
      <c r="H521" s="257"/>
      <c r="I521" s="271"/>
      <c r="J521" s="271"/>
      <c r="K521" s="271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52"/>
      <c r="AK521" s="255"/>
      <c r="AL521" s="23"/>
      <c r="AM521" s="211"/>
      <c r="AN521" s="211"/>
      <c r="AO521" s="248"/>
      <c r="AP521" s="241"/>
      <c r="AQ521" s="238"/>
      <c r="AR521" s="235"/>
      <c r="AS521" s="241"/>
      <c r="AT521" s="238"/>
      <c r="AU521" s="235"/>
      <c r="AV521" s="241"/>
      <c r="AW521" s="238"/>
      <c r="AX521" s="235"/>
      <c r="AY521" s="241"/>
      <c r="AZ521" s="238"/>
      <c r="BA521" s="235"/>
      <c r="BB521" s="241"/>
      <c r="BC521" s="238"/>
      <c r="BD521" s="292"/>
      <c r="BE521" s="295"/>
      <c r="BF521" s="295"/>
      <c r="BG521" s="298"/>
    </row>
    <row r="522" spans="2:60" ht="28.15" hidden="1" customHeight="1" thickBot="1">
      <c r="B522" s="34"/>
      <c r="C522" s="273"/>
      <c r="D522" s="64"/>
      <c r="E522" s="63"/>
      <c r="F522" s="63"/>
      <c r="G522" s="62"/>
      <c r="H522" s="258"/>
      <c r="I522" s="274"/>
      <c r="J522" s="274"/>
      <c r="K522" s="274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53"/>
      <c r="AK522" s="256"/>
      <c r="AL522" s="55"/>
      <c r="AM522" s="211"/>
      <c r="AN522" s="211"/>
      <c r="AO522" s="249"/>
      <c r="AP522" s="242"/>
      <c r="AQ522" s="239"/>
      <c r="AR522" s="236"/>
      <c r="AS522" s="242"/>
      <c r="AT522" s="239"/>
      <c r="AU522" s="236"/>
      <c r="AV522" s="242"/>
      <c r="AW522" s="239"/>
      <c r="AX522" s="236"/>
      <c r="AY522" s="242"/>
      <c r="AZ522" s="239"/>
      <c r="BA522" s="236"/>
      <c r="BB522" s="242"/>
      <c r="BC522" s="239"/>
      <c r="BD522" s="293"/>
      <c r="BE522" s="296"/>
      <c r="BF522" s="296"/>
      <c r="BG522" s="299"/>
    </row>
    <row r="523" spans="2:60" ht="28.15" hidden="1" customHeight="1">
      <c r="B523" s="34"/>
      <c r="C523" s="265">
        <v>3</v>
      </c>
      <c r="D523" s="54"/>
      <c r="E523" s="53"/>
      <c r="F523" s="53"/>
      <c r="G523" s="52"/>
      <c r="H523" s="259"/>
      <c r="I523" s="269"/>
      <c r="J523" s="269"/>
      <c r="K523" s="269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44"/>
      <c r="AK523" s="244"/>
      <c r="AL523" s="44"/>
      <c r="AM523" s="211"/>
      <c r="AN523" s="211"/>
      <c r="AO523" s="247">
        <f>SUMPRODUCT(LEN($M523:$AE526)-LEN(SUBSTITUTE($M523:$AE526,"A", "")))</f>
        <v>0</v>
      </c>
      <c r="AP523" s="240">
        <f>SUMPRODUCT(LEN($AH523:$AH526)-LEN(SUBSTITUTE($AH523:$AH526,"A", "")))</f>
        <v>0</v>
      </c>
      <c r="AQ523" s="237">
        <f>SUMPRODUCT(LEN($AG523:$AG526)-LEN(SUBSTITUTE($AG523:$AG526,"A", "")))</f>
        <v>0</v>
      </c>
      <c r="AR523" s="234">
        <f>SUMPRODUCT(LEN($M523:$AE526)-LEN(SUBSTITUTE($M523:$AE526,"S", "")))</f>
        <v>0</v>
      </c>
      <c r="AS523" s="240">
        <f>SUMPRODUCT(LEN($AH523:$AH526)-LEN(SUBSTITUTE($AH523:$AH526,"S", "")))</f>
        <v>0</v>
      </c>
      <c r="AT523" s="237">
        <f>SUMPRODUCT(LEN($AG523:$AG526)-LEN(SUBSTITUTE($AG523:$AG526,"S", "")))</f>
        <v>0</v>
      </c>
      <c r="AU523" s="234">
        <f>SUMPRODUCT(LEN($M523:$AE526)-LEN(SUBSTITUTE($M523:$AE526,"F", "")))</f>
        <v>0</v>
      </c>
      <c r="AV523" s="240">
        <f>SUMPRODUCT(LEN($AH523:$AH526)-LEN(SUBSTITUTE($AH523:$AH526,"F", "")))</f>
        <v>0</v>
      </c>
      <c r="AW523" s="237">
        <f>SUMPRODUCT(LEN($AG523:$AG526)-LEN(SUBSTITUTE($AG523:$AG526,"F", "")))</f>
        <v>0</v>
      </c>
      <c r="AX523" s="234">
        <f>SUMPRODUCT(LEN($M523:$AE526)-LEN(SUBSTITUTE($M523:$AE526,"G", "")))</f>
        <v>0</v>
      </c>
      <c r="AY523" s="240">
        <f>SUMPRODUCT(LEN($AH523:$AH526)-LEN(SUBSTITUTE($AH523:$AH526,"G", "")))</f>
        <v>0</v>
      </c>
      <c r="AZ523" s="237">
        <f>SUMPRODUCT(LEN($AG523:$AG526)-LEN(SUBSTITUTE($AG523:$AG526,"G", "")))</f>
        <v>0</v>
      </c>
      <c r="BA523" s="234">
        <f>SUMPRODUCT(LEN($M523:$AE526)-LEN(SUBSTITUTE($M523:$AE526,"M", "")))</f>
        <v>0</v>
      </c>
      <c r="BB523" s="240">
        <f>SUMPRODUCT(LEN($AH523:$AH526)-LEN(SUBSTITUTE($AH523:$AH526,"M", "")))</f>
        <v>0</v>
      </c>
      <c r="BC523" s="237">
        <f>SUMPRODUCT(LEN($AG523:$AG526)-LEN(SUBSTITUTE($AG523:$AG526,"M", "")))</f>
        <v>0</v>
      </c>
      <c r="BD523" s="291">
        <f>SUMPRODUCT(LEN($AI523:$AI526)-LEN(SUBSTITUTE($AI523:$AI526,"S", "")))</f>
        <v>0</v>
      </c>
      <c r="BE523" s="294">
        <f>SUMPRODUCT(LEN($AI523:$AI526)-LEN(SUBSTITUTE($AI523:$AI526,"F", "")))</f>
        <v>0</v>
      </c>
      <c r="BF523" s="294">
        <f>SUMPRODUCT(LEN($AI523:$AI526)-LEN(SUBSTITUTE($AI523:$AI526,"G", "")))</f>
        <v>0</v>
      </c>
      <c r="BG523" s="297">
        <f>SUMPRODUCT(LEN($AI523:$AI526)-LEN(SUBSTITUTE($AI523:$AI526,"M", "")))</f>
        <v>0</v>
      </c>
    </row>
    <row r="524" spans="2:60" ht="28.15" hidden="1" customHeight="1" thickBot="1">
      <c r="B524" s="34"/>
      <c r="C524" s="266"/>
      <c r="D524" s="43"/>
      <c r="E524" s="42"/>
      <c r="F524" s="42"/>
      <c r="G524" s="41"/>
      <c r="H524" s="260"/>
      <c r="I524" s="270"/>
      <c r="J524" s="270"/>
      <c r="K524" s="270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45"/>
      <c r="AK524" s="245"/>
      <c r="AL524" s="23"/>
      <c r="AM524" s="211"/>
      <c r="AN524" s="211"/>
      <c r="AO524" s="248"/>
      <c r="AP524" s="241"/>
      <c r="AQ524" s="238"/>
      <c r="AR524" s="235"/>
      <c r="AS524" s="241"/>
      <c r="AT524" s="238"/>
      <c r="AU524" s="235"/>
      <c r="AV524" s="241"/>
      <c r="AW524" s="238"/>
      <c r="AX524" s="235"/>
      <c r="AY524" s="241"/>
      <c r="AZ524" s="238"/>
      <c r="BA524" s="235"/>
      <c r="BB524" s="241"/>
      <c r="BC524" s="238"/>
      <c r="BD524" s="292"/>
      <c r="BE524" s="295"/>
      <c r="BF524" s="295"/>
      <c r="BG524" s="298"/>
    </row>
    <row r="525" spans="2:60" ht="28.15" hidden="1" customHeight="1">
      <c r="B525" s="34"/>
      <c r="C525" s="267"/>
      <c r="D525" s="33"/>
      <c r="E525" s="32"/>
      <c r="F525" s="32"/>
      <c r="G525" s="31"/>
      <c r="H525" s="257"/>
      <c r="I525" s="271"/>
      <c r="J525" s="271"/>
      <c r="K525" s="271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45"/>
      <c r="AK525" s="245"/>
      <c r="AL525" s="23"/>
      <c r="AM525" s="211"/>
      <c r="AN525" s="211"/>
      <c r="AO525" s="248"/>
      <c r="AP525" s="241"/>
      <c r="AQ525" s="238"/>
      <c r="AR525" s="235"/>
      <c r="AS525" s="241"/>
      <c r="AT525" s="238"/>
      <c r="AU525" s="235"/>
      <c r="AV525" s="241"/>
      <c r="AW525" s="238"/>
      <c r="AX525" s="235"/>
      <c r="AY525" s="241"/>
      <c r="AZ525" s="238"/>
      <c r="BA525" s="235"/>
      <c r="BB525" s="241"/>
      <c r="BC525" s="238"/>
      <c r="BD525" s="292"/>
      <c r="BE525" s="295"/>
      <c r="BF525" s="295"/>
      <c r="BG525" s="298"/>
    </row>
    <row r="526" spans="2:60" ht="28.15" hidden="1" customHeight="1" thickBot="1">
      <c r="B526" s="22"/>
      <c r="C526" s="268"/>
      <c r="D526" s="21"/>
      <c r="E526" s="20"/>
      <c r="F526" s="20"/>
      <c r="G526" s="19"/>
      <c r="H526" s="258"/>
      <c r="I526" s="272"/>
      <c r="J526" s="272"/>
      <c r="K526" s="27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46"/>
      <c r="AK526" s="246"/>
      <c r="AL526" s="11"/>
      <c r="AM526" s="211"/>
      <c r="AN526" s="211"/>
      <c r="AO526" s="249"/>
      <c r="AP526" s="242"/>
      <c r="AQ526" s="239"/>
      <c r="AR526" s="236"/>
      <c r="AS526" s="242"/>
      <c r="AT526" s="239"/>
      <c r="AU526" s="236"/>
      <c r="AV526" s="242"/>
      <c r="AW526" s="239"/>
      <c r="AX526" s="236"/>
      <c r="AY526" s="242"/>
      <c r="AZ526" s="239"/>
      <c r="BA526" s="236"/>
      <c r="BB526" s="242"/>
      <c r="BC526" s="239"/>
      <c r="BD526" s="293"/>
      <c r="BE526" s="296"/>
      <c r="BF526" s="296"/>
      <c r="BG526" s="299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29" t="s">
        <v>287</v>
      </c>
      <c r="M527" s="278"/>
      <c r="N527" s="229" t="s">
        <v>286</v>
      </c>
      <c r="O527" s="278"/>
      <c r="P527" s="229" t="s">
        <v>286</v>
      </c>
      <c r="Q527" s="230"/>
      <c r="R527" s="229" t="s">
        <v>286</v>
      </c>
      <c r="S527" s="230"/>
      <c r="T527" s="229" t="s">
        <v>286</v>
      </c>
      <c r="U527" s="230"/>
      <c r="V527" s="229" t="s">
        <v>286</v>
      </c>
      <c r="W527" s="230"/>
      <c r="X527" s="229" t="s">
        <v>286</v>
      </c>
      <c r="Y527" s="230"/>
      <c r="Z527" s="229" t="s">
        <v>286</v>
      </c>
      <c r="AA527" s="230"/>
      <c r="AB527" s="229" t="s">
        <v>286</v>
      </c>
      <c r="AC527" s="230"/>
      <c r="AD527" s="229" t="s">
        <v>286</v>
      </c>
      <c r="AE527" s="230"/>
      <c r="AF527" s="243" t="s">
        <v>285</v>
      </c>
      <c r="AG527" s="230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75"/>
      <c r="F528" s="276"/>
      <c r="G528" s="277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65">
        <v>1</v>
      </c>
      <c r="D529" s="54"/>
      <c r="E529" s="53"/>
      <c r="F529" s="53"/>
      <c r="G529" s="52"/>
      <c r="H529" s="259"/>
      <c r="I529" s="269"/>
      <c r="J529" s="269"/>
      <c r="K529" s="269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44"/>
      <c r="AK529" s="244"/>
      <c r="AL529" s="44"/>
      <c r="AM529" s="211"/>
      <c r="AN529" s="211"/>
      <c r="AO529" s="247">
        <f>SUMPRODUCT(LEN($M529:$AE532)-LEN(SUBSTITUTE($M529:$AE532,"A", "")))</f>
        <v>0</v>
      </c>
      <c r="AP529" s="240">
        <f>SUMPRODUCT(LEN($AH529:$AH532)-LEN(SUBSTITUTE($AH529:$AH532,"A", "")))</f>
        <v>0</v>
      </c>
      <c r="AQ529" s="237">
        <f>SUMPRODUCT(LEN($AG529:$AG532)-LEN(SUBSTITUTE($AG529:$AG532,"A", "")))</f>
        <v>0</v>
      </c>
      <c r="AR529" s="234">
        <f>SUMPRODUCT(LEN($M529:$AE532)-LEN(SUBSTITUTE($M529:$AE532,"S", "")))</f>
        <v>0</v>
      </c>
      <c r="AS529" s="240">
        <f>SUMPRODUCT(LEN($AH529:$AH532)-LEN(SUBSTITUTE($AH529:$AH532,"S", "")))</f>
        <v>0</v>
      </c>
      <c r="AT529" s="237">
        <f>SUMPRODUCT(LEN($AG529:$AG532)-LEN(SUBSTITUTE($AG529:$AG532,"S", "")))</f>
        <v>0</v>
      </c>
      <c r="AU529" s="234">
        <f>SUMPRODUCT(LEN($M529:$AE532)-LEN(SUBSTITUTE($M529:$AE532,"F", "")))</f>
        <v>0</v>
      </c>
      <c r="AV529" s="240">
        <f>SUMPRODUCT(LEN($AH529:$AH532)-LEN(SUBSTITUTE($AH529:$AH532,"F", "")))</f>
        <v>0</v>
      </c>
      <c r="AW529" s="237">
        <f>SUMPRODUCT(LEN($AG529:$AG532)-LEN(SUBSTITUTE($AG529:$AG532,"F", "")))</f>
        <v>0</v>
      </c>
      <c r="AX529" s="234">
        <f>SUMPRODUCT(LEN($M529:$AE532)-LEN(SUBSTITUTE($M529:$AE532,"G", "")))</f>
        <v>0</v>
      </c>
      <c r="AY529" s="240">
        <f>SUMPRODUCT(LEN($AH529:$AH532)-LEN(SUBSTITUTE($AH529:$AH532,"G", "")))</f>
        <v>0</v>
      </c>
      <c r="AZ529" s="237">
        <f>SUMPRODUCT(LEN($AG529:$AG532)-LEN(SUBSTITUTE($AG529:$AG532,"G", "")))</f>
        <v>0</v>
      </c>
      <c r="BA529" s="234">
        <f>SUMPRODUCT(LEN($M529:$AE532)-LEN(SUBSTITUTE($M529:$AE532,"M", "")))</f>
        <v>0</v>
      </c>
      <c r="BB529" s="240">
        <f>SUMPRODUCT(LEN($AH529:$AH532)-LEN(SUBSTITUTE($AH529:$AH532,"M", "")))</f>
        <v>0</v>
      </c>
      <c r="BC529" s="237">
        <f>SUMPRODUCT(LEN($AG529:$AG532)-LEN(SUBSTITUTE($AG529:$AG532,"M", "")))</f>
        <v>0</v>
      </c>
      <c r="BD529" s="291">
        <f>SUMPRODUCT(LEN($AI529:$AI532)-LEN(SUBSTITUTE($AI529:$AI532,"S", "")))</f>
        <v>0</v>
      </c>
      <c r="BE529" s="294">
        <f>SUMPRODUCT(LEN($AI529:$AI532)-LEN(SUBSTITUTE($AI529:$AI532,"F", "")))</f>
        <v>0</v>
      </c>
      <c r="BF529" s="294">
        <f>SUMPRODUCT(LEN($AI529:$AI532)-LEN(SUBSTITUTE($AI529:$AI532,"G", "")))</f>
        <v>0</v>
      </c>
      <c r="BG529" s="297">
        <f>SUMPRODUCT(LEN($AI529:$AI532)-LEN(SUBSTITUTE($AI529:$AI532,"M", "")))</f>
        <v>0</v>
      </c>
    </row>
    <row r="530" spans="2:60" ht="28.15" hidden="1" customHeight="1" thickBot="1">
      <c r="B530" s="34"/>
      <c r="C530" s="266"/>
      <c r="D530" s="43"/>
      <c r="E530" s="42"/>
      <c r="F530" s="42"/>
      <c r="G530" s="41"/>
      <c r="H530" s="260"/>
      <c r="I530" s="270"/>
      <c r="J530" s="270"/>
      <c r="K530" s="270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45"/>
      <c r="AK530" s="245"/>
      <c r="AL530" s="23"/>
      <c r="AM530" s="211"/>
      <c r="AN530" s="211"/>
      <c r="AO530" s="248"/>
      <c r="AP530" s="241"/>
      <c r="AQ530" s="238"/>
      <c r="AR530" s="235"/>
      <c r="AS530" s="241"/>
      <c r="AT530" s="238"/>
      <c r="AU530" s="235"/>
      <c r="AV530" s="241"/>
      <c r="AW530" s="238"/>
      <c r="AX530" s="235"/>
      <c r="AY530" s="241"/>
      <c r="AZ530" s="238"/>
      <c r="BA530" s="235"/>
      <c r="BB530" s="241"/>
      <c r="BC530" s="238"/>
      <c r="BD530" s="292"/>
      <c r="BE530" s="295"/>
      <c r="BF530" s="295"/>
      <c r="BG530" s="298"/>
    </row>
    <row r="531" spans="2:60" ht="28.15" hidden="1" customHeight="1">
      <c r="B531" s="34"/>
      <c r="C531" s="267"/>
      <c r="D531" s="33"/>
      <c r="E531" s="32"/>
      <c r="F531" s="32"/>
      <c r="G531" s="31"/>
      <c r="H531" s="257"/>
      <c r="I531" s="271"/>
      <c r="J531" s="271"/>
      <c r="K531" s="271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45"/>
      <c r="AK531" s="245"/>
      <c r="AL531" s="23"/>
      <c r="AM531" s="211"/>
      <c r="AN531" s="211"/>
      <c r="AO531" s="248"/>
      <c r="AP531" s="241"/>
      <c r="AQ531" s="238"/>
      <c r="AR531" s="235"/>
      <c r="AS531" s="241"/>
      <c r="AT531" s="238"/>
      <c r="AU531" s="235"/>
      <c r="AV531" s="241"/>
      <c r="AW531" s="238"/>
      <c r="AX531" s="235"/>
      <c r="AY531" s="241"/>
      <c r="AZ531" s="238"/>
      <c r="BA531" s="235"/>
      <c r="BB531" s="241"/>
      <c r="BC531" s="238"/>
      <c r="BD531" s="292"/>
      <c r="BE531" s="295"/>
      <c r="BF531" s="295"/>
      <c r="BG531" s="298"/>
    </row>
    <row r="532" spans="2:60" ht="28.15" hidden="1" customHeight="1" thickBot="1">
      <c r="B532" s="34"/>
      <c r="C532" s="273"/>
      <c r="D532" s="64"/>
      <c r="E532" s="63"/>
      <c r="F532" s="63"/>
      <c r="G532" s="62"/>
      <c r="H532" s="258"/>
      <c r="I532" s="274"/>
      <c r="J532" s="274"/>
      <c r="K532" s="274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50"/>
      <c r="AK532" s="250"/>
      <c r="AL532" s="55"/>
      <c r="AM532" s="211"/>
      <c r="AN532" s="211"/>
      <c r="AO532" s="249"/>
      <c r="AP532" s="242"/>
      <c r="AQ532" s="239"/>
      <c r="AR532" s="236"/>
      <c r="AS532" s="242"/>
      <c r="AT532" s="239"/>
      <c r="AU532" s="236"/>
      <c r="AV532" s="242"/>
      <c r="AW532" s="239"/>
      <c r="AX532" s="236"/>
      <c r="AY532" s="242"/>
      <c r="AZ532" s="239"/>
      <c r="BA532" s="236"/>
      <c r="BB532" s="242"/>
      <c r="BC532" s="239"/>
      <c r="BD532" s="293"/>
      <c r="BE532" s="296"/>
      <c r="BF532" s="296"/>
      <c r="BG532" s="299"/>
    </row>
    <row r="533" spans="2:60" ht="28.15" hidden="1" customHeight="1">
      <c r="B533" s="34"/>
      <c r="C533" s="265">
        <v>2</v>
      </c>
      <c r="D533" s="54"/>
      <c r="E533" s="53"/>
      <c r="F533" s="53"/>
      <c r="G533" s="52"/>
      <c r="H533" s="259"/>
      <c r="I533" s="269"/>
      <c r="J533" s="269"/>
      <c r="K533" s="269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51"/>
      <c r="AK533" s="254"/>
      <c r="AL533" s="44"/>
      <c r="AM533" s="211"/>
      <c r="AN533" s="211"/>
      <c r="AO533" s="247">
        <f>SUMPRODUCT(LEN($M533:$AE536)-LEN(SUBSTITUTE($M533:$AE536,"A", "")))</f>
        <v>0</v>
      </c>
      <c r="AP533" s="240">
        <f>SUMPRODUCT(LEN($AH533:$AH536)-LEN(SUBSTITUTE($AH533:$AH536,"A", "")))</f>
        <v>0</v>
      </c>
      <c r="AQ533" s="237">
        <f>SUMPRODUCT(LEN($AG533:$AG536)-LEN(SUBSTITUTE($AG533:$AG536,"A", "")))</f>
        <v>0</v>
      </c>
      <c r="AR533" s="234">
        <f>SUMPRODUCT(LEN($M533:$AE536)-LEN(SUBSTITUTE($M533:$AE536,"S", "")))</f>
        <v>0</v>
      </c>
      <c r="AS533" s="240">
        <f>SUMPRODUCT(LEN($AH533:$AH536)-LEN(SUBSTITUTE($AH533:$AH536,"S", "")))</f>
        <v>0</v>
      </c>
      <c r="AT533" s="237">
        <f>SUMPRODUCT(LEN($AG533:$AG536)-LEN(SUBSTITUTE($AG533:$AG536,"S", "")))</f>
        <v>0</v>
      </c>
      <c r="AU533" s="234">
        <f>SUMPRODUCT(LEN($M533:$AE536)-LEN(SUBSTITUTE($M533:$AE536,"F", "")))</f>
        <v>0</v>
      </c>
      <c r="AV533" s="240">
        <f>SUMPRODUCT(LEN($AH533:$AH536)-LEN(SUBSTITUTE($AH533:$AH536,"F", "")))</f>
        <v>0</v>
      </c>
      <c r="AW533" s="237">
        <f>SUMPRODUCT(LEN($AG533:$AG536)-LEN(SUBSTITUTE($AG533:$AG536,"F", "")))</f>
        <v>0</v>
      </c>
      <c r="AX533" s="234">
        <f>SUMPRODUCT(LEN($M533:$AE536)-LEN(SUBSTITUTE($M533:$AE536,"G", "")))</f>
        <v>0</v>
      </c>
      <c r="AY533" s="240">
        <f>SUMPRODUCT(LEN($AH533:$AH536)-LEN(SUBSTITUTE($AH533:$AH536,"G", "")))</f>
        <v>0</v>
      </c>
      <c r="AZ533" s="237">
        <f>SUMPRODUCT(LEN($AG533:$AG536)-LEN(SUBSTITUTE($AG533:$AG536,"G", "")))</f>
        <v>0</v>
      </c>
      <c r="BA533" s="234">
        <f>SUMPRODUCT(LEN($M533:$AE536)-LEN(SUBSTITUTE($M533:$AE536,"M", "")))</f>
        <v>0</v>
      </c>
      <c r="BB533" s="240">
        <f>SUMPRODUCT(LEN($AH533:$AH536)-LEN(SUBSTITUTE($AH533:$AH536,"M", "")))</f>
        <v>0</v>
      </c>
      <c r="BC533" s="237">
        <f>SUMPRODUCT(LEN($AG533:$AG536)-LEN(SUBSTITUTE($AG533:$AG536,"M", "")))</f>
        <v>0</v>
      </c>
      <c r="BD533" s="291">
        <f>SUMPRODUCT(LEN($AI533:$AI536)-LEN(SUBSTITUTE($AI533:$AI536,"S", "")))</f>
        <v>0</v>
      </c>
      <c r="BE533" s="294">
        <f>SUMPRODUCT(LEN($AI533:$AI536)-LEN(SUBSTITUTE($AI533:$AI536,"F", "")))</f>
        <v>0</v>
      </c>
      <c r="BF533" s="294">
        <f>SUMPRODUCT(LEN($AI533:$AI536)-LEN(SUBSTITUTE($AI533:$AI536,"G", "")))</f>
        <v>0</v>
      </c>
      <c r="BG533" s="297">
        <f>SUMPRODUCT(LEN($AI533:$AI536)-LEN(SUBSTITUTE($AI533:$AI536,"M", "")))</f>
        <v>0</v>
      </c>
    </row>
    <row r="534" spans="2:60" ht="28.15" hidden="1" customHeight="1" thickBot="1">
      <c r="B534" s="34"/>
      <c r="C534" s="266"/>
      <c r="D534" s="43"/>
      <c r="E534" s="42"/>
      <c r="F534" s="42"/>
      <c r="G534" s="41"/>
      <c r="H534" s="260"/>
      <c r="I534" s="270"/>
      <c r="J534" s="270"/>
      <c r="K534" s="270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52"/>
      <c r="AK534" s="255"/>
      <c r="AL534" s="23"/>
      <c r="AM534" s="211"/>
      <c r="AN534" s="211"/>
      <c r="AO534" s="248"/>
      <c r="AP534" s="241"/>
      <c r="AQ534" s="238"/>
      <c r="AR534" s="235"/>
      <c r="AS534" s="241"/>
      <c r="AT534" s="238"/>
      <c r="AU534" s="235"/>
      <c r="AV534" s="241"/>
      <c r="AW534" s="238"/>
      <c r="AX534" s="235"/>
      <c r="AY534" s="241"/>
      <c r="AZ534" s="238"/>
      <c r="BA534" s="235"/>
      <c r="BB534" s="241"/>
      <c r="BC534" s="238"/>
      <c r="BD534" s="292"/>
      <c r="BE534" s="295"/>
      <c r="BF534" s="295"/>
      <c r="BG534" s="298"/>
    </row>
    <row r="535" spans="2:60" ht="28.15" hidden="1" customHeight="1">
      <c r="B535" s="34"/>
      <c r="C535" s="267"/>
      <c r="D535" s="33"/>
      <c r="E535" s="32"/>
      <c r="F535" s="32"/>
      <c r="G535" s="31"/>
      <c r="H535" s="257"/>
      <c r="I535" s="271"/>
      <c r="J535" s="271"/>
      <c r="K535" s="271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52"/>
      <c r="AK535" s="255"/>
      <c r="AL535" s="23"/>
      <c r="AM535" s="211"/>
      <c r="AN535" s="211"/>
      <c r="AO535" s="248"/>
      <c r="AP535" s="241"/>
      <c r="AQ535" s="238"/>
      <c r="AR535" s="235"/>
      <c r="AS535" s="241"/>
      <c r="AT535" s="238"/>
      <c r="AU535" s="235"/>
      <c r="AV535" s="241"/>
      <c r="AW535" s="238"/>
      <c r="AX535" s="235"/>
      <c r="AY535" s="241"/>
      <c r="AZ535" s="238"/>
      <c r="BA535" s="235"/>
      <c r="BB535" s="241"/>
      <c r="BC535" s="238"/>
      <c r="BD535" s="292"/>
      <c r="BE535" s="295"/>
      <c r="BF535" s="295"/>
      <c r="BG535" s="298"/>
    </row>
    <row r="536" spans="2:60" ht="28.15" hidden="1" customHeight="1" thickBot="1">
      <c r="B536" s="34"/>
      <c r="C536" s="273"/>
      <c r="D536" s="64"/>
      <c r="E536" s="63"/>
      <c r="F536" s="63"/>
      <c r="G536" s="62"/>
      <c r="H536" s="258"/>
      <c r="I536" s="274"/>
      <c r="J536" s="274"/>
      <c r="K536" s="274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53"/>
      <c r="AK536" s="256"/>
      <c r="AL536" s="55"/>
      <c r="AM536" s="211"/>
      <c r="AN536" s="211"/>
      <c r="AO536" s="249"/>
      <c r="AP536" s="242"/>
      <c r="AQ536" s="239"/>
      <c r="AR536" s="236"/>
      <c r="AS536" s="242"/>
      <c r="AT536" s="239"/>
      <c r="AU536" s="236"/>
      <c r="AV536" s="242"/>
      <c r="AW536" s="239"/>
      <c r="AX536" s="236"/>
      <c r="AY536" s="242"/>
      <c r="AZ536" s="239"/>
      <c r="BA536" s="236"/>
      <c r="BB536" s="242"/>
      <c r="BC536" s="239"/>
      <c r="BD536" s="293"/>
      <c r="BE536" s="296"/>
      <c r="BF536" s="296"/>
      <c r="BG536" s="299"/>
    </row>
    <row r="537" spans="2:60" ht="28.15" hidden="1" customHeight="1">
      <c r="B537" s="34"/>
      <c r="C537" s="265">
        <v>3</v>
      </c>
      <c r="D537" s="54"/>
      <c r="E537" s="53"/>
      <c r="F537" s="53"/>
      <c r="G537" s="52"/>
      <c r="H537" s="259"/>
      <c r="I537" s="269"/>
      <c r="J537" s="269"/>
      <c r="K537" s="269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44"/>
      <c r="AK537" s="244"/>
      <c r="AL537" s="44"/>
      <c r="AM537" s="211"/>
      <c r="AN537" s="211"/>
      <c r="AO537" s="247">
        <f>SUMPRODUCT(LEN($M537:$AE540)-LEN(SUBSTITUTE($M537:$AE540,"A", "")))</f>
        <v>0</v>
      </c>
      <c r="AP537" s="240">
        <f>SUMPRODUCT(LEN($AH537:$AH540)-LEN(SUBSTITUTE($AH537:$AH540,"A", "")))</f>
        <v>0</v>
      </c>
      <c r="AQ537" s="237">
        <f>SUMPRODUCT(LEN($AG537:$AG540)-LEN(SUBSTITUTE($AG537:$AG540,"A", "")))</f>
        <v>0</v>
      </c>
      <c r="AR537" s="234">
        <f>SUMPRODUCT(LEN($M537:$AE540)-LEN(SUBSTITUTE($M537:$AE540,"S", "")))</f>
        <v>0</v>
      </c>
      <c r="AS537" s="240">
        <f>SUMPRODUCT(LEN($AH537:$AH540)-LEN(SUBSTITUTE($AH537:$AH540,"S", "")))</f>
        <v>0</v>
      </c>
      <c r="AT537" s="237">
        <f>SUMPRODUCT(LEN($AG537:$AG540)-LEN(SUBSTITUTE($AG537:$AG540,"S", "")))</f>
        <v>0</v>
      </c>
      <c r="AU537" s="234">
        <f>SUMPRODUCT(LEN($M537:$AE540)-LEN(SUBSTITUTE($M537:$AE540,"F", "")))</f>
        <v>0</v>
      </c>
      <c r="AV537" s="240">
        <f>SUMPRODUCT(LEN($AH537:$AH540)-LEN(SUBSTITUTE($AH537:$AH540,"F", "")))</f>
        <v>0</v>
      </c>
      <c r="AW537" s="237">
        <f>SUMPRODUCT(LEN($AG537:$AG540)-LEN(SUBSTITUTE($AG537:$AG540,"F", "")))</f>
        <v>0</v>
      </c>
      <c r="AX537" s="234">
        <f>SUMPRODUCT(LEN($M537:$AE540)-LEN(SUBSTITUTE($M537:$AE540,"G", "")))</f>
        <v>0</v>
      </c>
      <c r="AY537" s="240">
        <f>SUMPRODUCT(LEN($AH537:$AH540)-LEN(SUBSTITUTE($AH537:$AH540,"G", "")))</f>
        <v>0</v>
      </c>
      <c r="AZ537" s="237">
        <f>SUMPRODUCT(LEN($AG537:$AG540)-LEN(SUBSTITUTE($AG537:$AG540,"G", "")))</f>
        <v>0</v>
      </c>
      <c r="BA537" s="234">
        <f>SUMPRODUCT(LEN($M537:$AE540)-LEN(SUBSTITUTE($M537:$AE540,"M", "")))</f>
        <v>0</v>
      </c>
      <c r="BB537" s="240">
        <f>SUMPRODUCT(LEN($AH537:$AH540)-LEN(SUBSTITUTE($AH537:$AH540,"M", "")))</f>
        <v>0</v>
      </c>
      <c r="BC537" s="237">
        <f>SUMPRODUCT(LEN($AG537:$AG540)-LEN(SUBSTITUTE($AG537:$AG540,"M", "")))</f>
        <v>0</v>
      </c>
      <c r="BD537" s="291">
        <f>SUMPRODUCT(LEN($AI537:$AI540)-LEN(SUBSTITUTE($AI537:$AI540,"S", "")))</f>
        <v>0</v>
      </c>
      <c r="BE537" s="294">
        <f>SUMPRODUCT(LEN($AI537:$AI540)-LEN(SUBSTITUTE($AI537:$AI540,"F", "")))</f>
        <v>0</v>
      </c>
      <c r="BF537" s="294">
        <f>SUMPRODUCT(LEN($AI537:$AI540)-LEN(SUBSTITUTE($AI537:$AI540,"G", "")))</f>
        <v>0</v>
      </c>
      <c r="BG537" s="297">
        <f>SUMPRODUCT(LEN($AI537:$AI540)-LEN(SUBSTITUTE($AI537:$AI540,"M", "")))</f>
        <v>0</v>
      </c>
    </row>
    <row r="538" spans="2:60" ht="28.15" hidden="1" customHeight="1" thickBot="1">
      <c r="B538" s="34"/>
      <c r="C538" s="266"/>
      <c r="D538" s="43"/>
      <c r="E538" s="42"/>
      <c r="F538" s="42"/>
      <c r="G538" s="41"/>
      <c r="H538" s="260"/>
      <c r="I538" s="270"/>
      <c r="J538" s="270"/>
      <c r="K538" s="270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45"/>
      <c r="AK538" s="245"/>
      <c r="AL538" s="23"/>
      <c r="AM538" s="211"/>
      <c r="AN538" s="211"/>
      <c r="AO538" s="248"/>
      <c r="AP538" s="241"/>
      <c r="AQ538" s="238"/>
      <c r="AR538" s="235"/>
      <c r="AS538" s="241"/>
      <c r="AT538" s="238"/>
      <c r="AU538" s="235"/>
      <c r="AV538" s="241"/>
      <c r="AW538" s="238"/>
      <c r="AX538" s="235"/>
      <c r="AY538" s="241"/>
      <c r="AZ538" s="238"/>
      <c r="BA538" s="235"/>
      <c r="BB538" s="241"/>
      <c r="BC538" s="238"/>
      <c r="BD538" s="292"/>
      <c r="BE538" s="295"/>
      <c r="BF538" s="295"/>
      <c r="BG538" s="298"/>
    </row>
    <row r="539" spans="2:60" ht="28.15" hidden="1" customHeight="1">
      <c r="B539" s="34"/>
      <c r="C539" s="267"/>
      <c r="D539" s="33"/>
      <c r="E539" s="32"/>
      <c r="F539" s="32"/>
      <c r="G539" s="31"/>
      <c r="H539" s="257"/>
      <c r="I539" s="271"/>
      <c r="J539" s="271"/>
      <c r="K539" s="271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45"/>
      <c r="AK539" s="245"/>
      <c r="AL539" s="23"/>
      <c r="AM539" s="211"/>
      <c r="AN539" s="211"/>
      <c r="AO539" s="248"/>
      <c r="AP539" s="241"/>
      <c r="AQ539" s="238"/>
      <c r="AR539" s="235"/>
      <c r="AS539" s="241"/>
      <c r="AT539" s="238"/>
      <c r="AU539" s="235"/>
      <c r="AV539" s="241"/>
      <c r="AW539" s="238"/>
      <c r="AX539" s="235"/>
      <c r="AY539" s="241"/>
      <c r="AZ539" s="238"/>
      <c r="BA539" s="235"/>
      <c r="BB539" s="241"/>
      <c r="BC539" s="238"/>
      <c r="BD539" s="292"/>
      <c r="BE539" s="295"/>
      <c r="BF539" s="295"/>
      <c r="BG539" s="298"/>
    </row>
    <row r="540" spans="2:60" ht="28.15" hidden="1" customHeight="1" thickBot="1">
      <c r="B540" s="22"/>
      <c r="C540" s="268"/>
      <c r="D540" s="21"/>
      <c r="E540" s="20"/>
      <c r="F540" s="20"/>
      <c r="G540" s="19"/>
      <c r="H540" s="258"/>
      <c r="I540" s="272"/>
      <c r="J540" s="272"/>
      <c r="K540" s="27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46"/>
      <c r="AK540" s="246"/>
      <c r="AL540" s="11"/>
      <c r="AM540" s="211"/>
      <c r="AN540" s="211"/>
      <c r="AO540" s="249"/>
      <c r="AP540" s="242"/>
      <c r="AQ540" s="239"/>
      <c r="AR540" s="236"/>
      <c r="AS540" s="242"/>
      <c r="AT540" s="239"/>
      <c r="AU540" s="236"/>
      <c r="AV540" s="242"/>
      <c r="AW540" s="239"/>
      <c r="AX540" s="236"/>
      <c r="AY540" s="242"/>
      <c r="AZ540" s="239"/>
      <c r="BA540" s="236"/>
      <c r="BB540" s="242"/>
      <c r="BC540" s="239"/>
      <c r="BD540" s="293"/>
      <c r="BE540" s="296"/>
      <c r="BF540" s="296"/>
      <c r="BG540" s="299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29" t="s">
        <v>287</v>
      </c>
      <c r="M541" s="278"/>
      <c r="N541" s="229" t="s">
        <v>286</v>
      </c>
      <c r="O541" s="278"/>
      <c r="P541" s="229" t="s">
        <v>286</v>
      </c>
      <c r="Q541" s="230"/>
      <c r="R541" s="229" t="s">
        <v>286</v>
      </c>
      <c r="S541" s="230"/>
      <c r="T541" s="229" t="s">
        <v>286</v>
      </c>
      <c r="U541" s="230"/>
      <c r="V541" s="229" t="s">
        <v>286</v>
      </c>
      <c r="W541" s="230"/>
      <c r="X541" s="229" t="s">
        <v>286</v>
      </c>
      <c r="Y541" s="230"/>
      <c r="Z541" s="229" t="s">
        <v>286</v>
      </c>
      <c r="AA541" s="230"/>
      <c r="AB541" s="229" t="s">
        <v>286</v>
      </c>
      <c r="AC541" s="230"/>
      <c r="AD541" s="229" t="s">
        <v>286</v>
      </c>
      <c r="AE541" s="230"/>
      <c r="AF541" s="243" t="s">
        <v>285</v>
      </c>
      <c r="AG541" s="230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75"/>
      <c r="F542" s="276"/>
      <c r="G542" s="277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65">
        <v>1</v>
      </c>
      <c r="D543" s="54"/>
      <c r="E543" s="53"/>
      <c r="F543" s="53"/>
      <c r="G543" s="52"/>
      <c r="H543" s="259"/>
      <c r="I543" s="269"/>
      <c r="J543" s="269"/>
      <c r="K543" s="269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44"/>
      <c r="AK543" s="244"/>
      <c r="AL543" s="44"/>
      <c r="AM543" s="211"/>
      <c r="AN543" s="211"/>
      <c r="AO543" s="247">
        <f>SUMPRODUCT(LEN($M543:$AE546)-LEN(SUBSTITUTE($M543:$AE546,"A", "")))</f>
        <v>0</v>
      </c>
      <c r="AP543" s="240">
        <f>SUMPRODUCT(LEN($AH543:$AH546)-LEN(SUBSTITUTE($AH543:$AH546,"A", "")))</f>
        <v>0</v>
      </c>
      <c r="AQ543" s="237">
        <f>SUMPRODUCT(LEN($AG543:$AG546)-LEN(SUBSTITUTE($AG543:$AG546,"A", "")))</f>
        <v>0</v>
      </c>
      <c r="AR543" s="234">
        <f>SUMPRODUCT(LEN($M543:$AE546)-LEN(SUBSTITUTE($M543:$AE546,"S", "")))</f>
        <v>0</v>
      </c>
      <c r="AS543" s="240">
        <f>SUMPRODUCT(LEN($AH543:$AH546)-LEN(SUBSTITUTE($AH543:$AH546,"S", "")))</f>
        <v>0</v>
      </c>
      <c r="AT543" s="237">
        <f>SUMPRODUCT(LEN($AG543:$AG546)-LEN(SUBSTITUTE($AG543:$AG546,"S", "")))</f>
        <v>0</v>
      </c>
      <c r="AU543" s="234">
        <f>SUMPRODUCT(LEN($M543:$AE546)-LEN(SUBSTITUTE($M543:$AE546,"F", "")))</f>
        <v>0</v>
      </c>
      <c r="AV543" s="240">
        <f>SUMPRODUCT(LEN($AH543:$AH546)-LEN(SUBSTITUTE($AH543:$AH546,"F", "")))</f>
        <v>0</v>
      </c>
      <c r="AW543" s="237">
        <f>SUMPRODUCT(LEN($AG543:$AG546)-LEN(SUBSTITUTE($AG543:$AG546,"F", "")))</f>
        <v>0</v>
      </c>
      <c r="AX543" s="234">
        <f>SUMPRODUCT(LEN($M543:$AE546)-LEN(SUBSTITUTE($M543:$AE546,"G", "")))</f>
        <v>0</v>
      </c>
      <c r="AY543" s="240">
        <f>SUMPRODUCT(LEN($AH543:$AH546)-LEN(SUBSTITUTE($AH543:$AH546,"G", "")))</f>
        <v>0</v>
      </c>
      <c r="AZ543" s="237">
        <f>SUMPRODUCT(LEN($AG543:$AG546)-LEN(SUBSTITUTE($AG543:$AG546,"G", "")))</f>
        <v>0</v>
      </c>
      <c r="BA543" s="234">
        <f>SUMPRODUCT(LEN($M543:$AE546)-LEN(SUBSTITUTE($M543:$AE546,"M", "")))</f>
        <v>0</v>
      </c>
      <c r="BB543" s="240">
        <f>SUMPRODUCT(LEN($AH543:$AH546)-LEN(SUBSTITUTE($AH543:$AH546,"M", "")))</f>
        <v>0</v>
      </c>
      <c r="BC543" s="237">
        <f>SUMPRODUCT(LEN($AG543:$AG546)-LEN(SUBSTITUTE($AG543:$AG546,"M", "")))</f>
        <v>0</v>
      </c>
      <c r="BD543" s="291">
        <f>SUMPRODUCT(LEN($AI543:$AI546)-LEN(SUBSTITUTE($AI543:$AI546,"S", "")))</f>
        <v>0</v>
      </c>
      <c r="BE543" s="294">
        <f>SUMPRODUCT(LEN($AI543:$AI546)-LEN(SUBSTITUTE($AI543:$AI546,"F", "")))</f>
        <v>0</v>
      </c>
      <c r="BF543" s="294">
        <f>SUMPRODUCT(LEN($AI543:$AI546)-LEN(SUBSTITUTE($AI543:$AI546,"G", "")))</f>
        <v>0</v>
      </c>
      <c r="BG543" s="297">
        <f>SUMPRODUCT(LEN($AI543:$AI546)-LEN(SUBSTITUTE($AI543:$AI546,"M", "")))</f>
        <v>0</v>
      </c>
    </row>
    <row r="544" spans="2:60" ht="28.15" hidden="1" customHeight="1" thickBot="1">
      <c r="B544" s="34"/>
      <c r="C544" s="266"/>
      <c r="D544" s="43"/>
      <c r="E544" s="42"/>
      <c r="F544" s="42"/>
      <c r="G544" s="41"/>
      <c r="H544" s="260"/>
      <c r="I544" s="270"/>
      <c r="J544" s="270"/>
      <c r="K544" s="270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45"/>
      <c r="AK544" s="245"/>
      <c r="AL544" s="23"/>
      <c r="AM544" s="211"/>
      <c r="AN544" s="211"/>
      <c r="AO544" s="248"/>
      <c r="AP544" s="241"/>
      <c r="AQ544" s="238"/>
      <c r="AR544" s="235"/>
      <c r="AS544" s="241"/>
      <c r="AT544" s="238"/>
      <c r="AU544" s="235"/>
      <c r="AV544" s="241"/>
      <c r="AW544" s="238"/>
      <c r="AX544" s="235"/>
      <c r="AY544" s="241"/>
      <c r="AZ544" s="238"/>
      <c r="BA544" s="235"/>
      <c r="BB544" s="241"/>
      <c r="BC544" s="238"/>
      <c r="BD544" s="292"/>
      <c r="BE544" s="295"/>
      <c r="BF544" s="295"/>
      <c r="BG544" s="298"/>
    </row>
    <row r="545" spans="2:60" ht="28.15" hidden="1" customHeight="1">
      <c r="B545" s="34"/>
      <c r="C545" s="267"/>
      <c r="D545" s="33"/>
      <c r="E545" s="32"/>
      <c r="F545" s="32"/>
      <c r="G545" s="31"/>
      <c r="H545" s="257"/>
      <c r="I545" s="271"/>
      <c r="J545" s="271"/>
      <c r="K545" s="271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45"/>
      <c r="AK545" s="245"/>
      <c r="AL545" s="23"/>
      <c r="AM545" s="211"/>
      <c r="AN545" s="211"/>
      <c r="AO545" s="248"/>
      <c r="AP545" s="241"/>
      <c r="AQ545" s="238"/>
      <c r="AR545" s="235"/>
      <c r="AS545" s="241"/>
      <c r="AT545" s="238"/>
      <c r="AU545" s="235"/>
      <c r="AV545" s="241"/>
      <c r="AW545" s="238"/>
      <c r="AX545" s="235"/>
      <c r="AY545" s="241"/>
      <c r="AZ545" s="238"/>
      <c r="BA545" s="235"/>
      <c r="BB545" s="241"/>
      <c r="BC545" s="238"/>
      <c r="BD545" s="292"/>
      <c r="BE545" s="295"/>
      <c r="BF545" s="295"/>
      <c r="BG545" s="298"/>
    </row>
    <row r="546" spans="2:60" ht="28.15" hidden="1" customHeight="1" thickBot="1">
      <c r="B546" s="34"/>
      <c r="C546" s="273"/>
      <c r="D546" s="64"/>
      <c r="E546" s="63"/>
      <c r="F546" s="63"/>
      <c r="G546" s="62"/>
      <c r="H546" s="258"/>
      <c r="I546" s="274"/>
      <c r="J546" s="274"/>
      <c r="K546" s="274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50"/>
      <c r="AK546" s="250"/>
      <c r="AL546" s="55"/>
      <c r="AM546" s="211"/>
      <c r="AN546" s="211"/>
      <c r="AO546" s="249"/>
      <c r="AP546" s="242"/>
      <c r="AQ546" s="239"/>
      <c r="AR546" s="236"/>
      <c r="AS546" s="242"/>
      <c r="AT546" s="239"/>
      <c r="AU546" s="236"/>
      <c r="AV546" s="242"/>
      <c r="AW546" s="239"/>
      <c r="AX546" s="236"/>
      <c r="AY546" s="242"/>
      <c r="AZ546" s="239"/>
      <c r="BA546" s="236"/>
      <c r="BB546" s="242"/>
      <c r="BC546" s="239"/>
      <c r="BD546" s="293"/>
      <c r="BE546" s="296"/>
      <c r="BF546" s="296"/>
      <c r="BG546" s="299"/>
    </row>
    <row r="547" spans="2:60" ht="28.15" hidden="1" customHeight="1">
      <c r="B547" s="34"/>
      <c r="C547" s="265">
        <v>2</v>
      </c>
      <c r="D547" s="54"/>
      <c r="E547" s="53"/>
      <c r="F547" s="53"/>
      <c r="G547" s="52"/>
      <c r="H547" s="259"/>
      <c r="I547" s="269"/>
      <c r="J547" s="269"/>
      <c r="K547" s="269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51"/>
      <c r="AK547" s="254"/>
      <c r="AL547" s="44"/>
      <c r="AM547" s="211"/>
      <c r="AN547" s="211"/>
      <c r="AO547" s="247">
        <f>SUMPRODUCT(LEN($M547:$AE550)-LEN(SUBSTITUTE($M547:$AE550,"A", "")))</f>
        <v>0</v>
      </c>
      <c r="AP547" s="240">
        <f>SUMPRODUCT(LEN($AH547:$AH550)-LEN(SUBSTITUTE($AH547:$AH550,"A", "")))</f>
        <v>0</v>
      </c>
      <c r="AQ547" s="237">
        <f>SUMPRODUCT(LEN($AG547:$AG550)-LEN(SUBSTITUTE($AG547:$AG550,"A", "")))</f>
        <v>0</v>
      </c>
      <c r="AR547" s="234">
        <f>SUMPRODUCT(LEN($M547:$AE550)-LEN(SUBSTITUTE($M547:$AE550,"S", "")))</f>
        <v>0</v>
      </c>
      <c r="AS547" s="240">
        <f>SUMPRODUCT(LEN($AH547:$AH550)-LEN(SUBSTITUTE($AH547:$AH550,"S", "")))</f>
        <v>0</v>
      </c>
      <c r="AT547" s="237">
        <f>SUMPRODUCT(LEN($AG547:$AG550)-LEN(SUBSTITUTE($AG547:$AG550,"S", "")))</f>
        <v>0</v>
      </c>
      <c r="AU547" s="234">
        <f>SUMPRODUCT(LEN($M547:$AE550)-LEN(SUBSTITUTE($M547:$AE550,"F", "")))</f>
        <v>0</v>
      </c>
      <c r="AV547" s="240">
        <f>SUMPRODUCT(LEN($AH547:$AH550)-LEN(SUBSTITUTE($AH547:$AH550,"F", "")))</f>
        <v>0</v>
      </c>
      <c r="AW547" s="237">
        <f>SUMPRODUCT(LEN($AG547:$AG550)-LEN(SUBSTITUTE($AG547:$AG550,"F", "")))</f>
        <v>0</v>
      </c>
      <c r="AX547" s="234">
        <f>SUMPRODUCT(LEN($M547:$AE550)-LEN(SUBSTITUTE($M547:$AE550,"G", "")))</f>
        <v>0</v>
      </c>
      <c r="AY547" s="240">
        <f>SUMPRODUCT(LEN($AH547:$AH550)-LEN(SUBSTITUTE($AH547:$AH550,"G", "")))</f>
        <v>0</v>
      </c>
      <c r="AZ547" s="237">
        <f>SUMPRODUCT(LEN($AG547:$AG550)-LEN(SUBSTITUTE($AG547:$AG550,"G", "")))</f>
        <v>0</v>
      </c>
      <c r="BA547" s="234">
        <f>SUMPRODUCT(LEN($M547:$AE550)-LEN(SUBSTITUTE($M547:$AE550,"M", "")))</f>
        <v>0</v>
      </c>
      <c r="BB547" s="240">
        <f>SUMPRODUCT(LEN($AH547:$AH550)-LEN(SUBSTITUTE($AH547:$AH550,"M", "")))</f>
        <v>0</v>
      </c>
      <c r="BC547" s="237">
        <f>SUMPRODUCT(LEN($AG547:$AG550)-LEN(SUBSTITUTE($AG547:$AG550,"M", "")))</f>
        <v>0</v>
      </c>
      <c r="BD547" s="291">
        <f>SUMPRODUCT(LEN($AI547:$AI550)-LEN(SUBSTITUTE($AI547:$AI550,"S", "")))</f>
        <v>0</v>
      </c>
      <c r="BE547" s="294">
        <f>SUMPRODUCT(LEN($AI547:$AI550)-LEN(SUBSTITUTE($AI547:$AI550,"F", "")))</f>
        <v>0</v>
      </c>
      <c r="BF547" s="294">
        <f>SUMPRODUCT(LEN($AI547:$AI550)-LEN(SUBSTITUTE($AI547:$AI550,"G", "")))</f>
        <v>0</v>
      </c>
      <c r="BG547" s="297">
        <f>SUMPRODUCT(LEN($AI547:$AI550)-LEN(SUBSTITUTE($AI547:$AI550,"M", "")))</f>
        <v>0</v>
      </c>
    </row>
    <row r="548" spans="2:60" ht="28.15" hidden="1" customHeight="1" thickBot="1">
      <c r="B548" s="34"/>
      <c r="C548" s="266"/>
      <c r="D548" s="43"/>
      <c r="E548" s="42"/>
      <c r="F548" s="42"/>
      <c r="G548" s="41"/>
      <c r="H548" s="260"/>
      <c r="I548" s="270"/>
      <c r="J548" s="270"/>
      <c r="K548" s="270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52"/>
      <c r="AK548" s="255"/>
      <c r="AL548" s="23"/>
      <c r="AM548" s="211"/>
      <c r="AN548" s="211"/>
      <c r="AO548" s="248"/>
      <c r="AP548" s="241"/>
      <c r="AQ548" s="238"/>
      <c r="AR548" s="235"/>
      <c r="AS548" s="241"/>
      <c r="AT548" s="238"/>
      <c r="AU548" s="235"/>
      <c r="AV548" s="241"/>
      <c r="AW548" s="238"/>
      <c r="AX548" s="235"/>
      <c r="AY548" s="241"/>
      <c r="AZ548" s="238"/>
      <c r="BA548" s="235"/>
      <c r="BB548" s="241"/>
      <c r="BC548" s="238"/>
      <c r="BD548" s="292"/>
      <c r="BE548" s="295"/>
      <c r="BF548" s="295"/>
      <c r="BG548" s="298"/>
    </row>
    <row r="549" spans="2:60" ht="28.15" hidden="1" customHeight="1">
      <c r="B549" s="34"/>
      <c r="C549" s="267"/>
      <c r="D549" s="33"/>
      <c r="E549" s="32"/>
      <c r="F549" s="32"/>
      <c r="G549" s="31"/>
      <c r="H549" s="257"/>
      <c r="I549" s="271"/>
      <c r="J549" s="271"/>
      <c r="K549" s="271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52"/>
      <c r="AK549" s="255"/>
      <c r="AL549" s="23"/>
      <c r="AM549" s="211"/>
      <c r="AN549" s="211"/>
      <c r="AO549" s="248"/>
      <c r="AP549" s="241"/>
      <c r="AQ549" s="238"/>
      <c r="AR549" s="235"/>
      <c r="AS549" s="241"/>
      <c r="AT549" s="238"/>
      <c r="AU549" s="235"/>
      <c r="AV549" s="241"/>
      <c r="AW549" s="238"/>
      <c r="AX549" s="235"/>
      <c r="AY549" s="241"/>
      <c r="AZ549" s="238"/>
      <c r="BA549" s="235"/>
      <c r="BB549" s="241"/>
      <c r="BC549" s="238"/>
      <c r="BD549" s="292"/>
      <c r="BE549" s="295"/>
      <c r="BF549" s="295"/>
      <c r="BG549" s="298"/>
    </row>
    <row r="550" spans="2:60" ht="28.15" hidden="1" customHeight="1" thickBot="1">
      <c r="B550" s="34"/>
      <c r="C550" s="273"/>
      <c r="D550" s="64"/>
      <c r="E550" s="63"/>
      <c r="F550" s="63"/>
      <c r="G550" s="62"/>
      <c r="H550" s="258"/>
      <c r="I550" s="274"/>
      <c r="J550" s="274"/>
      <c r="K550" s="274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53"/>
      <c r="AK550" s="256"/>
      <c r="AL550" s="55"/>
      <c r="AM550" s="211"/>
      <c r="AN550" s="211"/>
      <c r="AO550" s="249"/>
      <c r="AP550" s="242"/>
      <c r="AQ550" s="239"/>
      <c r="AR550" s="236"/>
      <c r="AS550" s="242"/>
      <c r="AT550" s="239"/>
      <c r="AU550" s="236"/>
      <c r="AV550" s="242"/>
      <c r="AW550" s="239"/>
      <c r="AX550" s="236"/>
      <c r="AY550" s="242"/>
      <c r="AZ550" s="239"/>
      <c r="BA550" s="236"/>
      <c r="BB550" s="242"/>
      <c r="BC550" s="239"/>
      <c r="BD550" s="293"/>
      <c r="BE550" s="296"/>
      <c r="BF550" s="296"/>
      <c r="BG550" s="299"/>
    </row>
    <row r="551" spans="2:60" ht="28.15" hidden="1" customHeight="1">
      <c r="B551" s="34"/>
      <c r="C551" s="265">
        <v>3</v>
      </c>
      <c r="D551" s="54"/>
      <c r="E551" s="53"/>
      <c r="F551" s="53"/>
      <c r="G551" s="52"/>
      <c r="H551" s="259"/>
      <c r="I551" s="269"/>
      <c r="J551" s="269"/>
      <c r="K551" s="269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44"/>
      <c r="AK551" s="244"/>
      <c r="AL551" s="44"/>
      <c r="AM551" s="211"/>
      <c r="AN551" s="211"/>
      <c r="AO551" s="247">
        <f>SUMPRODUCT(LEN($M551:$AE554)-LEN(SUBSTITUTE($M551:$AE554,"A", "")))</f>
        <v>0</v>
      </c>
      <c r="AP551" s="240">
        <f>SUMPRODUCT(LEN($AH551:$AH554)-LEN(SUBSTITUTE($AH551:$AH554,"A", "")))</f>
        <v>0</v>
      </c>
      <c r="AQ551" s="237">
        <f>SUMPRODUCT(LEN($AG551:$AG554)-LEN(SUBSTITUTE($AG551:$AG554,"A", "")))</f>
        <v>0</v>
      </c>
      <c r="AR551" s="234">
        <f>SUMPRODUCT(LEN($M551:$AE554)-LEN(SUBSTITUTE($M551:$AE554,"S", "")))</f>
        <v>0</v>
      </c>
      <c r="AS551" s="240">
        <f>SUMPRODUCT(LEN($AH551:$AH554)-LEN(SUBSTITUTE($AH551:$AH554,"S", "")))</f>
        <v>0</v>
      </c>
      <c r="AT551" s="237">
        <f>SUMPRODUCT(LEN($AG551:$AG554)-LEN(SUBSTITUTE($AG551:$AG554,"S", "")))</f>
        <v>0</v>
      </c>
      <c r="AU551" s="234">
        <f>SUMPRODUCT(LEN($M551:$AE554)-LEN(SUBSTITUTE($M551:$AE554,"F", "")))</f>
        <v>0</v>
      </c>
      <c r="AV551" s="240">
        <f>SUMPRODUCT(LEN($AH551:$AH554)-LEN(SUBSTITUTE($AH551:$AH554,"F", "")))</f>
        <v>0</v>
      </c>
      <c r="AW551" s="237">
        <f>SUMPRODUCT(LEN($AG551:$AG554)-LEN(SUBSTITUTE($AG551:$AG554,"F", "")))</f>
        <v>0</v>
      </c>
      <c r="AX551" s="234">
        <f>SUMPRODUCT(LEN($M551:$AE554)-LEN(SUBSTITUTE($M551:$AE554,"G", "")))</f>
        <v>0</v>
      </c>
      <c r="AY551" s="240">
        <f>SUMPRODUCT(LEN($AH551:$AH554)-LEN(SUBSTITUTE($AH551:$AH554,"G", "")))</f>
        <v>0</v>
      </c>
      <c r="AZ551" s="237">
        <f>SUMPRODUCT(LEN($AG551:$AG554)-LEN(SUBSTITUTE($AG551:$AG554,"G", "")))</f>
        <v>0</v>
      </c>
      <c r="BA551" s="234">
        <f>SUMPRODUCT(LEN($M551:$AE554)-LEN(SUBSTITUTE($M551:$AE554,"M", "")))</f>
        <v>0</v>
      </c>
      <c r="BB551" s="240">
        <f>SUMPRODUCT(LEN($AH551:$AH554)-LEN(SUBSTITUTE($AH551:$AH554,"M", "")))</f>
        <v>0</v>
      </c>
      <c r="BC551" s="237">
        <f>SUMPRODUCT(LEN($AG551:$AG554)-LEN(SUBSTITUTE($AG551:$AG554,"M", "")))</f>
        <v>0</v>
      </c>
      <c r="BD551" s="291">
        <f>SUMPRODUCT(LEN($AI551:$AI554)-LEN(SUBSTITUTE($AI551:$AI554,"S", "")))</f>
        <v>0</v>
      </c>
      <c r="BE551" s="294">
        <f>SUMPRODUCT(LEN($AI551:$AI554)-LEN(SUBSTITUTE($AI551:$AI554,"F", "")))</f>
        <v>0</v>
      </c>
      <c r="BF551" s="294">
        <f>SUMPRODUCT(LEN($AI551:$AI554)-LEN(SUBSTITUTE($AI551:$AI554,"G", "")))</f>
        <v>0</v>
      </c>
      <c r="BG551" s="297">
        <f>SUMPRODUCT(LEN($AI551:$AI554)-LEN(SUBSTITUTE($AI551:$AI554,"M", "")))</f>
        <v>0</v>
      </c>
    </row>
    <row r="552" spans="2:60" ht="28.15" hidden="1" customHeight="1" thickBot="1">
      <c r="B552" s="34"/>
      <c r="C552" s="266"/>
      <c r="D552" s="43"/>
      <c r="E552" s="42"/>
      <c r="F552" s="42"/>
      <c r="G552" s="41"/>
      <c r="H552" s="260"/>
      <c r="I552" s="270"/>
      <c r="J552" s="270"/>
      <c r="K552" s="270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45"/>
      <c r="AK552" s="245"/>
      <c r="AL552" s="23"/>
      <c r="AM552" s="211"/>
      <c r="AN552" s="211"/>
      <c r="AO552" s="248"/>
      <c r="AP552" s="241"/>
      <c r="AQ552" s="238"/>
      <c r="AR552" s="235"/>
      <c r="AS552" s="241"/>
      <c r="AT552" s="238"/>
      <c r="AU552" s="235"/>
      <c r="AV552" s="241"/>
      <c r="AW552" s="238"/>
      <c r="AX552" s="235"/>
      <c r="AY552" s="241"/>
      <c r="AZ552" s="238"/>
      <c r="BA552" s="235"/>
      <c r="BB552" s="241"/>
      <c r="BC552" s="238"/>
      <c r="BD552" s="292"/>
      <c r="BE552" s="295"/>
      <c r="BF552" s="295"/>
      <c r="BG552" s="298"/>
    </row>
    <row r="553" spans="2:60" ht="28.15" hidden="1" customHeight="1">
      <c r="B553" s="34"/>
      <c r="C553" s="267"/>
      <c r="D553" s="33"/>
      <c r="E553" s="32"/>
      <c r="F553" s="32"/>
      <c r="G553" s="31"/>
      <c r="H553" s="257"/>
      <c r="I553" s="271"/>
      <c r="J553" s="271"/>
      <c r="K553" s="271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45"/>
      <c r="AK553" s="245"/>
      <c r="AL553" s="23"/>
      <c r="AM553" s="211"/>
      <c r="AN553" s="211"/>
      <c r="AO553" s="248"/>
      <c r="AP553" s="241"/>
      <c r="AQ553" s="238"/>
      <c r="AR553" s="235"/>
      <c r="AS553" s="241"/>
      <c r="AT553" s="238"/>
      <c r="AU553" s="235"/>
      <c r="AV553" s="241"/>
      <c r="AW553" s="238"/>
      <c r="AX553" s="235"/>
      <c r="AY553" s="241"/>
      <c r="AZ553" s="238"/>
      <c r="BA553" s="235"/>
      <c r="BB553" s="241"/>
      <c r="BC553" s="238"/>
      <c r="BD553" s="292"/>
      <c r="BE553" s="295"/>
      <c r="BF553" s="295"/>
      <c r="BG553" s="298"/>
    </row>
    <row r="554" spans="2:60" ht="28.15" hidden="1" customHeight="1" thickBot="1">
      <c r="B554" s="22"/>
      <c r="C554" s="268"/>
      <c r="D554" s="21"/>
      <c r="E554" s="20"/>
      <c r="F554" s="20"/>
      <c r="G554" s="19"/>
      <c r="H554" s="258"/>
      <c r="I554" s="272"/>
      <c r="J554" s="272"/>
      <c r="K554" s="27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46"/>
      <c r="AK554" s="246"/>
      <c r="AL554" s="11"/>
      <c r="AM554" s="211"/>
      <c r="AN554" s="211"/>
      <c r="AO554" s="249"/>
      <c r="AP554" s="242"/>
      <c r="AQ554" s="239"/>
      <c r="AR554" s="236"/>
      <c r="AS554" s="242"/>
      <c r="AT554" s="239"/>
      <c r="AU554" s="236"/>
      <c r="AV554" s="242"/>
      <c r="AW554" s="239"/>
      <c r="AX554" s="236"/>
      <c r="AY554" s="242"/>
      <c r="AZ554" s="239"/>
      <c r="BA554" s="236"/>
      <c r="BB554" s="242"/>
      <c r="BC554" s="239"/>
      <c r="BD554" s="293"/>
      <c r="BE554" s="296"/>
      <c r="BF554" s="296"/>
      <c r="BG554" s="299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29" t="s">
        <v>287</v>
      </c>
      <c r="M555" s="278"/>
      <c r="N555" s="229" t="s">
        <v>286</v>
      </c>
      <c r="O555" s="278"/>
      <c r="P555" s="229" t="s">
        <v>286</v>
      </c>
      <c r="Q555" s="230"/>
      <c r="R555" s="229" t="s">
        <v>286</v>
      </c>
      <c r="S555" s="230"/>
      <c r="T555" s="229" t="s">
        <v>286</v>
      </c>
      <c r="U555" s="230"/>
      <c r="V555" s="229" t="s">
        <v>286</v>
      </c>
      <c r="W555" s="230"/>
      <c r="X555" s="229" t="s">
        <v>286</v>
      </c>
      <c r="Y555" s="230"/>
      <c r="Z555" s="229" t="s">
        <v>286</v>
      </c>
      <c r="AA555" s="230"/>
      <c r="AB555" s="229" t="s">
        <v>286</v>
      </c>
      <c r="AC555" s="230"/>
      <c r="AD555" s="229" t="s">
        <v>286</v>
      </c>
      <c r="AE555" s="230"/>
      <c r="AF555" s="243" t="s">
        <v>285</v>
      </c>
      <c r="AG555" s="230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75"/>
      <c r="F556" s="276"/>
      <c r="G556" s="277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65">
        <v>1</v>
      </c>
      <c r="D557" s="54"/>
      <c r="E557" s="53"/>
      <c r="F557" s="53"/>
      <c r="G557" s="52"/>
      <c r="H557" s="259"/>
      <c r="I557" s="269"/>
      <c r="J557" s="269"/>
      <c r="K557" s="269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44"/>
      <c r="AK557" s="244"/>
      <c r="AL557" s="44"/>
      <c r="AM557" s="211"/>
      <c r="AN557" s="211"/>
      <c r="AO557" s="247">
        <f>SUMPRODUCT(LEN($M557:$AE560)-LEN(SUBSTITUTE($M557:$AE560,"A", "")))</f>
        <v>0</v>
      </c>
      <c r="AP557" s="240">
        <f>SUMPRODUCT(LEN($AH557:$AH560)-LEN(SUBSTITUTE($AH557:$AH560,"A", "")))</f>
        <v>0</v>
      </c>
      <c r="AQ557" s="237">
        <f>SUMPRODUCT(LEN($AG557:$AG560)-LEN(SUBSTITUTE($AG557:$AG560,"A", "")))</f>
        <v>0</v>
      </c>
      <c r="AR557" s="234">
        <f>SUMPRODUCT(LEN($M557:$AE560)-LEN(SUBSTITUTE($M557:$AE560,"S", "")))</f>
        <v>0</v>
      </c>
      <c r="AS557" s="240">
        <f>SUMPRODUCT(LEN($AH557:$AH560)-LEN(SUBSTITUTE($AH557:$AH560,"S", "")))</f>
        <v>0</v>
      </c>
      <c r="AT557" s="237">
        <f>SUMPRODUCT(LEN($AG557:$AG560)-LEN(SUBSTITUTE($AG557:$AG560,"S", "")))</f>
        <v>0</v>
      </c>
      <c r="AU557" s="234">
        <f>SUMPRODUCT(LEN($M557:$AE560)-LEN(SUBSTITUTE($M557:$AE560,"F", "")))</f>
        <v>0</v>
      </c>
      <c r="AV557" s="240">
        <f>SUMPRODUCT(LEN($AH557:$AH560)-LEN(SUBSTITUTE($AH557:$AH560,"F", "")))</f>
        <v>0</v>
      </c>
      <c r="AW557" s="237">
        <f>SUMPRODUCT(LEN($AG557:$AG560)-LEN(SUBSTITUTE($AG557:$AG560,"F", "")))</f>
        <v>0</v>
      </c>
      <c r="AX557" s="234">
        <f>SUMPRODUCT(LEN($M557:$AE560)-LEN(SUBSTITUTE($M557:$AE560,"G", "")))</f>
        <v>0</v>
      </c>
      <c r="AY557" s="240">
        <f>SUMPRODUCT(LEN($AH557:$AH560)-LEN(SUBSTITUTE($AH557:$AH560,"G", "")))</f>
        <v>0</v>
      </c>
      <c r="AZ557" s="237">
        <f>SUMPRODUCT(LEN($AG557:$AG560)-LEN(SUBSTITUTE($AG557:$AG560,"G", "")))</f>
        <v>0</v>
      </c>
      <c r="BA557" s="234">
        <f>SUMPRODUCT(LEN($M557:$AE560)-LEN(SUBSTITUTE($M557:$AE560,"M", "")))</f>
        <v>0</v>
      </c>
      <c r="BB557" s="240">
        <f>SUMPRODUCT(LEN($AH557:$AH560)-LEN(SUBSTITUTE($AH557:$AH560,"M", "")))</f>
        <v>0</v>
      </c>
      <c r="BC557" s="237">
        <f>SUMPRODUCT(LEN($AG557:$AG560)-LEN(SUBSTITUTE($AG557:$AG560,"M", "")))</f>
        <v>0</v>
      </c>
      <c r="BD557" s="291">
        <f>SUMPRODUCT(LEN($AI557:$AI560)-LEN(SUBSTITUTE($AI557:$AI560,"S", "")))</f>
        <v>0</v>
      </c>
      <c r="BE557" s="294">
        <f>SUMPRODUCT(LEN($AI557:$AI560)-LEN(SUBSTITUTE($AI557:$AI560,"F", "")))</f>
        <v>0</v>
      </c>
      <c r="BF557" s="294">
        <f>SUMPRODUCT(LEN($AI557:$AI560)-LEN(SUBSTITUTE($AI557:$AI560,"G", "")))</f>
        <v>0</v>
      </c>
      <c r="BG557" s="297">
        <f>SUMPRODUCT(LEN($AI557:$AI560)-LEN(SUBSTITUTE($AI557:$AI560,"M", "")))</f>
        <v>0</v>
      </c>
    </row>
    <row r="558" spans="2:60" ht="28.15" hidden="1" customHeight="1" thickBot="1">
      <c r="B558" s="34"/>
      <c r="C558" s="266"/>
      <c r="D558" s="43"/>
      <c r="E558" s="42"/>
      <c r="F558" s="42"/>
      <c r="G558" s="41"/>
      <c r="H558" s="260"/>
      <c r="I558" s="270"/>
      <c r="J558" s="270"/>
      <c r="K558" s="270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45"/>
      <c r="AK558" s="245"/>
      <c r="AL558" s="23"/>
      <c r="AM558" s="211"/>
      <c r="AN558" s="211"/>
      <c r="AO558" s="248"/>
      <c r="AP558" s="241"/>
      <c r="AQ558" s="238"/>
      <c r="AR558" s="235"/>
      <c r="AS558" s="241"/>
      <c r="AT558" s="238"/>
      <c r="AU558" s="235"/>
      <c r="AV558" s="241"/>
      <c r="AW558" s="238"/>
      <c r="AX558" s="235"/>
      <c r="AY558" s="241"/>
      <c r="AZ558" s="238"/>
      <c r="BA558" s="235"/>
      <c r="BB558" s="241"/>
      <c r="BC558" s="238"/>
      <c r="BD558" s="292"/>
      <c r="BE558" s="295"/>
      <c r="BF558" s="295"/>
      <c r="BG558" s="298"/>
    </row>
    <row r="559" spans="2:60" ht="28.15" hidden="1" customHeight="1">
      <c r="B559" s="34"/>
      <c r="C559" s="267"/>
      <c r="D559" s="33"/>
      <c r="E559" s="32"/>
      <c r="F559" s="32"/>
      <c r="G559" s="31"/>
      <c r="H559" s="257"/>
      <c r="I559" s="271"/>
      <c r="J559" s="271"/>
      <c r="K559" s="271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45"/>
      <c r="AK559" s="245"/>
      <c r="AL559" s="23"/>
      <c r="AM559" s="211"/>
      <c r="AN559" s="211"/>
      <c r="AO559" s="248"/>
      <c r="AP559" s="241"/>
      <c r="AQ559" s="238"/>
      <c r="AR559" s="235"/>
      <c r="AS559" s="241"/>
      <c r="AT559" s="238"/>
      <c r="AU559" s="235"/>
      <c r="AV559" s="241"/>
      <c r="AW559" s="238"/>
      <c r="AX559" s="235"/>
      <c r="AY559" s="241"/>
      <c r="AZ559" s="238"/>
      <c r="BA559" s="235"/>
      <c r="BB559" s="241"/>
      <c r="BC559" s="238"/>
      <c r="BD559" s="292"/>
      <c r="BE559" s="295"/>
      <c r="BF559" s="295"/>
      <c r="BG559" s="298"/>
    </row>
    <row r="560" spans="2:60" ht="28.15" hidden="1" customHeight="1" thickBot="1">
      <c r="B560" s="34"/>
      <c r="C560" s="273"/>
      <c r="D560" s="64"/>
      <c r="E560" s="63"/>
      <c r="F560" s="63"/>
      <c r="G560" s="62"/>
      <c r="H560" s="258"/>
      <c r="I560" s="274"/>
      <c r="J560" s="274"/>
      <c r="K560" s="274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50"/>
      <c r="AK560" s="250"/>
      <c r="AL560" s="55"/>
      <c r="AM560" s="211"/>
      <c r="AN560" s="211"/>
      <c r="AO560" s="249"/>
      <c r="AP560" s="242"/>
      <c r="AQ560" s="239"/>
      <c r="AR560" s="236"/>
      <c r="AS560" s="242"/>
      <c r="AT560" s="239"/>
      <c r="AU560" s="236"/>
      <c r="AV560" s="242"/>
      <c r="AW560" s="239"/>
      <c r="AX560" s="236"/>
      <c r="AY560" s="242"/>
      <c r="AZ560" s="239"/>
      <c r="BA560" s="236"/>
      <c r="BB560" s="242"/>
      <c r="BC560" s="239"/>
      <c r="BD560" s="293"/>
      <c r="BE560" s="296"/>
      <c r="BF560" s="296"/>
      <c r="BG560" s="299"/>
    </row>
    <row r="561" spans="2:60" ht="28.15" hidden="1" customHeight="1">
      <c r="B561" s="34"/>
      <c r="C561" s="265">
        <v>2</v>
      </c>
      <c r="D561" s="54"/>
      <c r="E561" s="53"/>
      <c r="F561" s="53"/>
      <c r="G561" s="52"/>
      <c r="H561" s="259"/>
      <c r="I561" s="269"/>
      <c r="J561" s="269"/>
      <c r="K561" s="269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51"/>
      <c r="AK561" s="254"/>
      <c r="AL561" s="44"/>
      <c r="AM561" s="211"/>
      <c r="AN561" s="211"/>
      <c r="AO561" s="247">
        <f>SUMPRODUCT(LEN($M561:$AE564)-LEN(SUBSTITUTE($M561:$AE564,"A", "")))</f>
        <v>0</v>
      </c>
      <c r="AP561" s="240">
        <f>SUMPRODUCT(LEN($AH561:$AH564)-LEN(SUBSTITUTE($AH561:$AH564,"A", "")))</f>
        <v>0</v>
      </c>
      <c r="AQ561" s="237">
        <f>SUMPRODUCT(LEN($AG561:$AG564)-LEN(SUBSTITUTE($AG561:$AG564,"A", "")))</f>
        <v>0</v>
      </c>
      <c r="AR561" s="234">
        <f>SUMPRODUCT(LEN($M561:$AE564)-LEN(SUBSTITUTE($M561:$AE564,"S", "")))</f>
        <v>0</v>
      </c>
      <c r="AS561" s="240">
        <f>SUMPRODUCT(LEN($AH561:$AH564)-LEN(SUBSTITUTE($AH561:$AH564,"S", "")))</f>
        <v>0</v>
      </c>
      <c r="AT561" s="237">
        <f>SUMPRODUCT(LEN($AG561:$AG564)-LEN(SUBSTITUTE($AG561:$AG564,"S", "")))</f>
        <v>0</v>
      </c>
      <c r="AU561" s="234">
        <f>SUMPRODUCT(LEN($M561:$AE564)-LEN(SUBSTITUTE($M561:$AE564,"F", "")))</f>
        <v>0</v>
      </c>
      <c r="AV561" s="240">
        <f>SUMPRODUCT(LEN($AH561:$AH564)-LEN(SUBSTITUTE($AH561:$AH564,"F", "")))</f>
        <v>0</v>
      </c>
      <c r="AW561" s="237">
        <f>SUMPRODUCT(LEN($AG561:$AG564)-LEN(SUBSTITUTE($AG561:$AG564,"F", "")))</f>
        <v>0</v>
      </c>
      <c r="AX561" s="234">
        <f>SUMPRODUCT(LEN($M561:$AE564)-LEN(SUBSTITUTE($M561:$AE564,"G", "")))</f>
        <v>0</v>
      </c>
      <c r="AY561" s="240">
        <f>SUMPRODUCT(LEN($AH561:$AH564)-LEN(SUBSTITUTE($AH561:$AH564,"G", "")))</f>
        <v>0</v>
      </c>
      <c r="AZ561" s="237">
        <f>SUMPRODUCT(LEN($AG561:$AG564)-LEN(SUBSTITUTE($AG561:$AG564,"G", "")))</f>
        <v>0</v>
      </c>
      <c r="BA561" s="234">
        <f>SUMPRODUCT(LEN($M561:$AE564)-LEN(SUBSTITUTE($M561:$AE564,"M", "")))</f>
        <v>0</v>
      </c>
      <c r="BB561" s="240">
        <f>SUMPRODUCT(LEN($AH561:$AH564)-LEN(SUBSTITUTE($AH561:$AH564,"M", "")))</f>
        <v>0</v>
      </c>
      <c r="BC561" s="237">
        <f>SUMPRODUCT(LEN($AG561:$AG564)-LEN(SUBSTITUTE($AG561:$AG564,"M", "")))</f>
        <v>0</v>
      </c>
      <c r="BD561" s="291">
        <f>SUMPRODUCT(LEN($AI561:$AI564)-LEN(SUBSTITUTE($AI561:$AI564,"S", "")))</f>
        <v>0</v>
      </c>
      <c r="BE561" s="294">
        <f>SUMPRODUCT(LEN($AI561:$AI564)-LEN(SUBSTITUTE($AI561:$AI564,"F", "")))</f>
        <v>0</v>
      </c>
      <c r="BF561" s="294">
        <f>SUMPRODUCT(LEN($AI561:$AI564)-LEN(SUBSTITUTE($AI561:$AI564,"G", "")))</f>
        <v>0</v>
      </c>
      <c r="BG561" s="297">
        <f>SUMPRODUCT(LEN($AI561:$AI564)-LEN(SUBSTITUTE($AI561:$AI564,"M", "")))</f>
        <v>0</v>
      </c>
    </row>
    <row r="562" spans="2:60" ht="28.15" hidden="1" customHeight="1" thickBot="1">
      <c r="B562" s="34"/>
      <c r="C562" s="266"/>
      <c r="D562" s="43"/>
      <c r="E562" s="42"/>
      <c r="F562" s="42"/>
      <c r="G562" s="41"/>
      <c r="H562" s="260"/>
      <c r="I562" s="270"/>
      <c r="J562" s="270"/>
      <c r="K562" s="270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52"/>
      <c r="AK562" s="255"/>
      <c r="AL562" s="23"/>
      <c r="AM562" s="211"/>
      <c r="AN562" s="211"/>
      <c r="AO562" s="248"/>
      <c r="AP562" s="241"/>
      <c r="AQ562" s="238"/>
      <c r="AR562" s="235"/>
      <c r="AS562" s="241"/>
      <c r="AT562" s="238"/>
      <c r="AU562" s="235"/>
      <c r="AV562" s="241"/>
      <c r="AW562" s="238"/>
      <c r="AX562" s="235"/>
      <c r="AY562" s="241"/>
      <c r="AZ562" s="238"/>
      <c r="BA562" s="235"/>
      <c r="BB562" s="241"/>
      <c r="BC562" s="238"/>
      <c r="BD562" s="292"/>
      <c r="BE562" s="295"/>
      <c r="BF562" s="295"/>
      <c r="BG562" s="298"/>
    </row>
    <row r="563" spans="2:60" ht="28.15" hidden="1" customHeight="1">
      <c r="B563" s="34"/>
      <c r="C563" s="267"/>
      <c r="D563" s="33"/>
      <c r="E563" s="32"/>
      <c r="F563" s="32"/>
      <c r="G563" s="31"/>
      <c r="H563" s="257"/>
      <c r="I563" s="271"/>
      <c r="J563" s="271"/>
      <c r="K563" s="271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52"/>
      <c r="AK563" s="255"/>
      <c r="AL563" s="23"/>
      <c r="AM563" s="211"/>
      <c r="AN563" s="211"/>
      <c r="AO563" s="248"/>
      <c r="AP563" s="241"/>
      <c r="AQ563" s="238"/>
      <c r="AR563" s="235"/>
      <c r="AS563" s="241"/>
      <c r="AT563" s="238"/>
      <c r="AU563" s="235"/>
      <c r="AV563" s="241"/>
      <c r="AW563" s="238"/>
      <c r="AX563" s="235"/>
      <c r="AY563" s="241"/>
      <c r="AZ563" s="238"/>
      <c r="BA563" s="235"/>
      <c r="BB563" s="241"/>
      <c r="BC563" s="238"/>
      <c r="BD563" s="292"/>
      <c r="BE563" s="295"/>
      <c r="BF563" s="295"/>
      <c r="BG563" s="298"/>
    </row>
    <row r="564" spans="2:60" ht="28.15" hidden="1" customHeight="1" thickBot="1">
      <c r="B564" s="34"/>
      <c r="C564" s="273"/>
      <c r="D564" s="64"/>
      <c r="E564" s="63"/>
      <c r="F564" s="63"/>
      <c r="G564" s="62"/>
      <c r="H564" s="258"/>
      <c r="I564" s="274"/>
      <c r="J564" s="274"/>
      <c r="K564" s="274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53"/>
      <c r="AK564" s="256"/>
      <c r="AL564" s="55"/>
      <c r="AM564" s="211"/>
      <c r="AN564" s="211"/>
      <c r="AO564" s="249"/>
      <c r="AP564" s="242"/>
      <c r="AQ564" s="239"/>
      <c r="AR564" s="236"/>
      <c r="AS564" s="242"/>
      <c r="AT564" s="239"/>
      <c r="AU564" s="236"/>
      <c r="AV564" s="242"/>
      <c r="AW564" s="239"/>
      <c r="AX564" s="236"/>
      <c r="AY564" s="242"/>
      <c r="AZ564" s="239"/>
      <c r="BA564" s="236"/>
      <c r="BB564" s="242"/>
      <c r="BC564" s="239"/>
      <c r="BD564" s="293"/>
      <c r="BE564" s="296"/>
      <c r="BF564" s="296"/>
      <c r="BG564" s="299"/>
    </row>
    <row r="565" spans="2:60" ht="28.15" hidden="1" customHeight="1">
      <c r="B565" s="34"/>
      <c r="C565" s="265">
        <v>3</v>
      </c>
      <c r="D565" s="54"/>
      <c r="E565" s="53"/>
      <c r="F565" s="53"/>
      <c r="G565" s="52"/>
      <c r="H565" s="259"/>
      <c r="I565" s="269"/>
      <c r="J565" s="269"/>
      <c r="K565" s="269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44"/>
      <c r="AK565" s="244"/>
      <c r="AL565" s="44"/>
      <c r="AM565" s="211"/>
      <c r="AN565" s="211"/>
      <c r="AO565" s="247">
        <f>SUMPRODUCT(LEN($M565:$AE568)-LEN(SUBSTITUTE($M565:$AE568,"A", "")))</f>
        <v>0</v>
      </c>
      <c r="AP565" s="240">
        <f>SUMPRODUCT(LEN($AH565:$AH568)-LEN(SUBSTITUTE($AH565:$AH568,"A", "")))</f>
        <v>0</v>
      </c>
      <c r="AQ565" s="237">
        <f>SUMPRODUCT(LEN($AG565:$AG568)-LEN(SUBSTITUTE($AG565:$AG568,"A", "")))</f>
        <v>0</v>
      </c>
      <c r="AR565" s="234">
        <f>SUMPRODUCT(LEN($M565:$AE568)-LEN(SUBSTITUTE($M565:$AE568,"S", "")))</f>
        <v>0</v>
      </c>
      <c r="AS565" s="240">
        <f>SUMPRODUCT(LEN($AH565:$AH568)-LEN(SUBSTITUTE($AH565:$AH568,"S", "")))</f>
        <v>0</v>
      </c>
      <c r="AT565" s="237">
        <f>SUMPRODUCT(LEN($AG565:$AG568)-LEN(SUBSTITUTE($AG565:$AG568,"S", "")))</f>
        <v>0</v>
      </c>
      <c r="AU565" s="234">
        <f>SUMPRODUCT(LEN($M565:$AE568)-LEN(SUBSTITUTE($M565:$AE568,"F", "")))</f>
        <v>0</v>
      </c>
      <c r="AV565" s="240">
        <f>SUMPRODUCT(LEN($AH565:$AH568)-LEN(SUBSTITUTE($AH565:$AH568,"F", "")))</f>
        <v>0</v>
      </c>
      <c r="AW565" s="237">
        <f>SUMPRODUCT(LEN($AG565:$AG568)-LEN(SUBSTITUTE($AG565:$AG568,"F", "")))</f>
        <v>0</v>
      </c>
      <c r="AX565" s="234">
        <f>SUMPRODUCT(LEN($M565:$AE568)-LEN(SUBSTITUTE($M565:$AE568,"G", "")))</f>
        <v>0</v>
      </c>
      <c r="AY565" s="240">
        <f>SUMPRODUCT(LEN($AH565:$AH568)-LEN(SUBSTITUTE($AH565:$AH568,"G", "")))</f>
        <v>0</v>
      </c>
      <c r="AZ565" s="237">
        <f>SUMPRODUCT(LEN($AG565:$AG568)-LEN(SUBSTITUTE($AG565:$AG568,"G", "")))</f>
        <v>0</v>
      </c>
      <c r="BA565" s="234">
        <f>SUMPRODUCT(LEN($M565:$AE568)-LEN(SUBSTITUTE($M565:$AE568,"M", "")))</f>
        <v>0</v>
      </c>
      <c r="BB565" s="240">
        <f>SUMPRODUCT(LEN($AH565:$AH568)-LEN(SUBSTITUTE($AH565:$AH568,"M", "")))</f>
        <v>0</v>
      </c>
      <c r="BC565" s="237">
        <f>SUMPRODUCT(LEN($AG565:$AG568)-LEN(SUBSTITUTE($AG565:$AG568,"M", "")))</f>
        <v>0</v>
      </c>
      <c r="BD565" s="291">
        <f>SUMPRODUCT(LEN($AI565:$AI568)-LEN(SUBSTITUTE($AI565:$AI568,"S", "")))</f>
        <v>0</v>
      </c>
      <c r="BE565" s="294">
        <f>SUMPRODUCT(LEN($AI565:$AI568)-LEN(SUBSTITUTE($AI565:$AI568,"F", "")))</f>
        <v>0</v>
      </c>
      <c r="BF565" s="294">
        <f>SUMPRODUCT(LEN($AI565:$AI568)-LEN(SUBSTITUTE($AI565:$AI568,"G", "")))</f>
        <v>0</v>
      </c>
      <c r="BG565" s="297">
        <f>SUMPRODUCT(LEN($AI565:$AI568)-LEN(SUBSTITUTE($AI565:$AI568,"M", "")))</f>
        <v>0</v>
      </c>
    </row>
    <row r="566" spans="2:60" ht="28.15" hidden="1" customHeight="1" thickBot="1">
      <c r="B566" s="34"/>
      <c r="C566" s="266"/>
      <c r="D566" s="43"/>
      <c r="E566" s="42"/>
      <c r="F566" s="42"/>
      <c r="G566" s="41"/>
      <c r="H566" s="260"/>
      <c r="I566" s="270"/>
      <c r="J566" s="270"/>
      <c r="K566" s="270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45"/>
      <c r="AK566" s="245"/>
      <c r="AL566" s="23"/>
      <c r="AM566" s="211"/>
      <c r="AN566" s="211"/>
      <c r="AO566" s="248"/>
      <c r="AP566" s="241"/>
      <c r="AQ566" s="238"/>
      <c r="AR566" s="235"/>
      <c r="AS566" s="241"/>
      <c r="AT566" s="238"/>
      <c r="AU566" s="235"/>
      <c r="AV566" s="241"/>
      <c r="AW566" s="238"/>
      <c r="AX566" s="235"/>
      <c r="AY566" s="241"/>
      <c r="AZ566" s="238"/>
      <c r="BA566" s="235"/>
      <c r="BB566" s="241"/>
      <c r="BC566" s="238"/>
      <c r="BD566" s="292"/>
      <c r="BE566" s="295"/>
      <c r="BF566" s="295"/>
      <c r="BG566" s="298"/>
    </row>
    <row r="567" spans="2:60" ht="28.15" hidden="1" customHeight="1">
      <c r="B567" s="34"/>
      <c r="C567" s="267"/>
      <c r="D567" s="33"/>
      <c r="E567" s="32"/>
      <c r="F567" s="32"/>
      <c r="G567" s="31"/>
      <c r="H567" s="257"/>
      <c r="I567" s="271"/>
      <c r="J567" s="271"/>
      <c r="K567" s="271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45"/>
      <c r="AK567" s="245"/>
      <c r="AL567" s="23"/>
      <c r="AM567" s="211"/>
      <c r="AN567" s="211"/>
      <c r="AO567" s="248"/>
      <c r="AP567" s="241"/>
      <c r="AQ567" s="238"/>
      <c r="AR567" s="235"/>
      <c r="AS567" s="241"/>
      <c r="AT567" s="238"/>
      <c r="AU567" s="235"/>
      <c r="AV567" s="241"/>
      <c r="AW567" s="238"/>
      <c r="AX567" s="235"/>
      <c r="AY567" s="241"/>
      <c r="AZ567" s="238"/>
      <c r="BA567" s="235"/>
      <c r="BB567" s="241"/>
      <c r="BC567" s="238"/>
      <c r="BD567" s="292"/>
      <c r="BE567" s="295"/>
      <c r="BF567" s="295"/>
      <c r="BG567" s="298"/>
    </row>
    <row r="568" spans="2:60" ht="28.15" hidden="1" customHeight="1" thickBot="1">
      <c r="B568" s="22"/>
      <c r="C568" s="268"/>
      <c r="D568" s="21"/>
      <c r="E568" s="20"/>
      <c r="F568" s="20"/>
      <c r="G568" s="19"/>
      <c r="H568" s="258"/>
      <c r="I568" s="272"/>
      <c r="J568" s="272"/>
      <c r="K568" s="27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46"/>
      <c r="AK568" s="246"/>
      <c r="AL568" s="11"/>
      <c r="AM568" s="211"/>
      <c r="AN568" s="211"/>
      <c r="AO568" s="249"/>
      <c r="AP568" s="242"/>
      <c r="AQ568" s="239"/>
      <c r="AR568" s="236"/>
      <c r="AS568" s="242"/>
      <c r="AT568" s="239"/>
      <c r="AU568" s="236"/>
      <c r="AV568" s="242"/>
      <c r="AW568" s="239"/>
      <c r="AX568" s="236"/>
      <c r="AY568" s="242"/>
      <c r="AZ568" s="239"/>
      <c r="BA568" s="236"/>
      <c r="BB568" s="242"/>
      <c r="BC568" s="239"/>
      <c r="BD568" s="293"/>
      <c r="BE568" s="296"/>
      <c r="BF568" s="296"/>
      <c r="BG568" s="299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29" t="s">
        <v>287</v>
      </c>
      <c r="M569" s="278"/>
      <c r="N569" s="229" t="s">
        <v>286</v>
      </c>
      <c r="O569" s="278"/>
      <c r="P569" s="229" t="s">
        <v>286</v>
      </c>
      <c r="Q569" s="230"/>
      <c r="R569" s="229" t="s">
        <v>286</v>
      </c>
      <c r="S569" s="230"/>
      <c r="T569" s="229" t="s">
        <v>286</v>
      </c>
      <c r="U569" s="230"/>
      <c r="V569" s="229" t="s">
        <v>286</v>
      </c>
      <c r="W569" s="230"/>
      <c r="X569" s="229" t="s">
        <v>286</v>
      </c>
      <c r="Y569" s="230"/>
      <c r="Z569" s="229" t="s">
        <v>286</v>
      </c>
      <c r="AA569" s="230"/>
      <c r="AB569" s="229" t="s">
        <v>286</v>
      </c>
      <c r="AC569" s="230"/>
      <c r="AD569" s="229" t="s">
        <v>286</v>
      </c>
      <c r="AE569" s="230"/>
      <c r="AF569" s="243" t="s">
        <v>285</v>
      </c>
      <c r="AG569" s="230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75"/>
      <c r="F570" s="276"/>
      <c r="G570" s="277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65">
        <v>1</v>
      </c>
      <c r="D571" s="54"/>
      <c r="E571" s="53"/>
      <c r="F571" s="53"/>
      <c r="G571" s="52"/>
      <c r="H571" s="259"/>
      <c r="I571" s="269"/>
      <c r="J571" s="269"/>
      <c r="K571" s="269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44"/>
      <c r="AK571" s="244"/>
      <c r="AL571" s="44"/>
      <c r="AM571" s="211"/>
      <c r="AN571" s="211"/>
      <c r="AO571" s="247">
        <f>SUMPRODUCT(LEN($M571:$AE574)-LEN(SUBSTITUTE($M571:$AE574,"A", "")))</f>
        <v>0</v>
      </c>
      <c r="AP571" s="240">
        <f>SUMPRODUCT(LEN($AH571:$AH574)-LEN(SUBSTITUTE($AH571:$AH574,"A", "")))</f>
        <v>0</v>
      </c>
      <c r="AQ571" s="237">
        <f>SUMPRODUCT(LEN($AG571:$AG574)-LEN(SUBSTITUTE($AG571:$AG574,"A", "")))</f>
        <v>0</v>
      </c>
      <c r="AR571" s="234">
        <f>SUMPRODUCT(LEN($M571:$AE574)-LEN(SUBSTITUTE($M571:$AE574,"S", "")))</f>
        <v>0</v>
      </c>
      <c r="AS571" s="240">
        <f>SUMPRODUCT(LEN($AH571:$AH574)-LEN(SUBSTITUTE($AH571:$AH574,"S", "")))</f>
        <v>0</v>
      </c>
      <c r="AT571" s="237">
        <f>SUMPRODUCT(LEN($AG571:$AG574)-LEN(SUBSTITUTE($AG571:$AG574,"S", "")))</f>
        <v>0</v>
      </c>
      <c r="AU571" s="234">
        <f>SUMPRODUCT(LEN($M571:$AE574)-LEN(SUBSTITUTE($M571:$AE574,"F", "")))</f>
        <v>0</v>
      </c>
      <c r="AV571" s="240">
        <f>SUMPRODUCT(LEN($AH571:$AH574)-LEN(SUBSTITUTE($AH571:$AH574,"F", "")))</f>
        <v>0</v>
      </c>
      <c r="AW571" s="237">
        <f>SUMPRODUCT(LEN($AG571:$AG574)-LEN(SUBSTITUTE($AG571:$AG574,"F", "")))</f>
        <v>0</v>
      </c>
      <c r="AX571" s="234">
        <f>SUMPRODUCT(LEN($M571:$AE574)-LEN(SUBSTITUTE($M571:$AE574,"G", "")))</f>
        <v>0</v>
      </c>
      <c r="AY571" s="240">
        <f>SUMPRODUCT(LEN($AH571:$AH574)-LEN(SUBSTITUTE($AH571:$AH574,"G", "")))</f>
        <v>0</v>
      </c>
      <c r="AZ571" s="237">
        <f>SUMPRODUCT(LEN($AG571:$AG574)-LEN(SUBSTITUTE($AG571:$AG574,"G", "")))</f>
        <v>0</v>
      </c>
      <c r="BA571" s="234">
        <f>SUMPRODUCT(LEN($M571:$AE574)-LEN(SUBSTITUTE($M571:$AE574,"M", "")))</f>
        <v>0</v>
      </c>
      <c r="BB571" s="240">
        <f>SUMPRODUCT(LEN($AH571:$AH574)-LEN(SUBSTITUTE($AH571:$AH574,"M", "")))</f>
        <v>0</v>
      </c>
      <c r="BC571" s="237">
        <f>SUMPRODUCT(LEN($AG571:$AG574)-LEN(SUBSTITUTE($AG571:$AG574,"M", "")))</f>
        <v>0</v>
      </c>
      <c r="BD571" s="291">
        <f>SUMPRODUCT(LEN($AI571:$AI574)-LEN(SUBSTITUTE($AI571:$AI574,"S", "")))</f>
        <v>0</v>
      </c>
      <c r="BE571" s="294">
        <f>SUMPRODUCT(LEN($AI571:$AI574)-LEN(SUBSTITUTE($AI571:$AI574,"F", "")))</f>
        <v>0</v>
      </c>
      <c r="BF571" s="294">
        <f>SUMPRODUCT(LEN($AI571:$AI574)-LEN(SUBSTITUTE($AI571:$AI574,"G", "")))</f>
        <v>0</v>
      </c>
      <c r="BG571" s="297">
        <f>SUMPRODUCT(LEN($AI571:$AI574)-LEN(SUBSTITUTE($AI571:$AI574,"M", "")))</f>
        <v>0</v>
      </c>
    </row>
    <row r="572" spans="2:60" ht="28.15" hidden="1" customHeight="1" thickBot="1">
      <c r="B572" s="34"/>
      <c r="C572" s="266"/>
      <c r="D572" s="43"/>
      <c r="E572" s="42"/>
      <c r="F572" s="42"/>
      <c r="G572" s="41"/>
      <c r="H572" s="260"/>
      <c r="I572" s="270"/>
      <c r="J572" s="270"/>
      <c r="K572" s="270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45"/>
      <c r="AK572" s="245"/>
      <c r="AL572" s="23"/>
      <c r="AM572" s="211"/>
      <c r="AN572" s="211"/>
      <c r="AO572" s="248"/>
      <c r="AP572" s="241"/>
      <c r="AQ572" s="238"/>
      <c r="AR572" s="235"/>
      <c r="AS572" s="241"/>
      <c r="AT572" s="238"/>
      <c r="AU572" s="235"/>
      <c r="AV572" s="241"/>
      <c r="AW572" s="238"/>
      <c r="AX572" s="235"/>
      <c r="AY572" s="241"/>
      <c r="AZ572" s="238"/>
      <c r="BA572" s="235"/>
      <c r="BB572" s="241"/>
      <c r="BC572" s="238"/>
      <c r="BD572" s="292"/>
      <c r="BE572" s="295"/>
      <c r="BF572" s="295"/>
      <c r="BG572" s="298"/>
    </row>
    <row r="573" spans="2:60" ht="28.15" hidden="1" customHeight="1">
      <c r="B573" s="34"/>
      <c r="C573" s="267"/>
      <c r="D573" s="33"/>
      <c r="E573" s="32"/>
      <c r="F573" s="32"/>
      <c r="G573" s="31"/>
      <c r="H573" s="257"/>
      <c r="I573" s="271"/>
      <c r="J573" s="271"/>
      <c r="K573" s="271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45"/>
      <c r="AK573" s="245"/>
      <c r="AL573" s="23"/>
      <c r="AM573" s="211"/>
      <c r="AN573" s="211"/>
      <c r="AO573" s="248"/>
      <c r="AP573" s="241"/>
      <c r="AQ573" s="238"/>
      <c r="AR573" s="235"/>
      <c r="AS573" s="241"/>
      <c r="AT573" s="238"/>
      <c r="AU573" s="235"/>
      <c r="AV573" s="241"/>
      <c r="AW573" s="238"/>
      <c r="AX573" s="235"/>
      <c r="AY573" s="241"/>
      <c r="AZ573" s="238"/>
      <c r="BA573" s="235"/>
      <c r="BB573" s="241"/>
      <c r="BC573" s="238"/>
      <c r="BD573" s="292"/>
      <c r="BE573" s="295"/>
      <c r="BF573" s="295"/>
      <c r="BG573" s="298"/>
    </row>
    <row r="574" spans="2:60" ht="27.75" hidden="1" customHeight="1" thickBot="1">
      <c r="B574" s="34"/>
      <c r="C574" s="273"/>
      <c r="D574" s="64"/>
      <c r="E574" s="63"/>
      <c r="F574" s="63"/>
      <c r="G574" s="62"/>
      <c r="H574" s="258"/>
      <c r="I574" s="274"/>
      <c r="J574" s="274"/>
      <c r="K574" s="274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50"/>
      <c r="AK574" s="250"/>
      <c r="AL574" s="55"/>
      <c r="AM574" s="211"/>
      <c r="AN574" s="211"/>
      <c r="AO574" s="249"/>
      <c r="AP574" s="242"/>
      <c r="AQ574" s="239"/>
      <c r="AR574" s="236"/>
      <c r="AS574" s="242"/>
      <c r="AT574" s="239"/>
      <c r="AU574" s="236"/>
      <c r="AV574" s="242"/>
      <c r="AW574" s="239"/>
      <c r="AX574" s="236"/>
      <c r="AY574" s="242"/>
      <c r="AZ574" s="239"/>
      <c r="BA574" s="236"/>
      <c r="BB574" s="242"/>
      <c r="BC574" s="239"/>
      <c r="BD574" s="293"/>
      <c r="BE574" s="296"/>
      <c r="BF574" s="296"/>
      <c r="BG574" s="299"/>
    </row>
    <row r="575" spans="2:60" ht="28.15" hidden="1" customHeight="1">
      <c r="B575" s="34"/>
      <c r="C575" s="265">
        <v>2</v>
      </c>
      <c r="D575" s="54"/>
      <c r="E575" s="53"/>
      <c r="F575" s="53"/>
      <c r="G575" s="52"/>
      <c r="H575" s="259"/>
      <c r="I575" s="269"/>
      <c r="J575" s="269"/>
      <c r="K575" s="269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51"/>
      <c r="AK575" s="254"/>
      <c r="AL575" s="44"/>
      <c r="AM575" s="211"/>
      <c r="AN575" s="211"/>
      <c r="AO575" s="247">
        <f>SUMPRODUCT(LEN($M575:$AE578)-LEN(SUBSTITUTE($M575:$AE578,"A", "")))</f>
        <v>0</v>
      </c>
      <c r="AP575" s="240">
        <f>SUMPRODUCT(LEN($AH575:$AH578)-LEN(SUBSTITUTE($AH575:$AH578,"A", "")))</f>
        <v>0</v>
      </c>
      <c r="AQ575" s="237">
        <f>SUMPRODUCT(LEN($AG575:$AG578)-LEN(SUBSTITUTE($AG575:$AG578,"A", "")))</f>
        <v>0</v>
      </c>
      <c r="AR575" s="234">
        <f>SUMPRODUCT(LEN($M575:$AE578)-LEN(SUBSTITUTE($M575:$AE578,"S", "")))</f>
        <v>0</v>
      </c>
      <c r="AS575" s="240">
        <f>SUMPRODUCT(LEN($AH575:$AH578)-LEN(SUBSTITUTE($AH575:$AH578,"S", "")))</f>
        <v>0</v>
      </c>
      <c r="AT575" s="237">
        <f>SUMPRODUCT(LEN($AG575:$AG578)-LEN(SUBSTITUTE($AG575:$AG578,"S", "")))</f>
        <v>0</v>
      </c>
      <c r="AU575" s="234">
        <f>SUMPRODUCT(LEN($M575:$AE578)-LEN(SUBSTITUTE($M575:$AE578,"F", "")))</f>
        <v>0</v>
      </c>
      <c r="AV575" s="240">
        <f>SUMPRODUCT(LEN($AH575:$AH578)-LEN(SUBSTITUTE($AH575:$AH578,"F", "")))</f>
        <v>0</v>
      </c>
      <c r="AW575" s="237">
        <f>SUMPRODUCT(LEN($AG575:$AG578)-LEN(SUBSTITUTE($AG575:$AG578,"F", "")))</f>
        <v>0</v>
      </c>
      <c r="AX575" s="234">
        <f>SUMPRODUCT(LEN($M575:$AE578)-LEN(SUBSTITUTE($M575:$AE578,"G", "")))</f>
        <v>0</v>
      </c>
      <c r="AY575" s="240">
        <f>SUMPRODUCT(LEN($AH575:$AH578)-LEN(SUBSTITUTE($AH575:$AH578,"G", "")))</f>
        <v>0</v>
      </c>
      <c r="AZ575" s="237">
        <f>SUMPRODUCT(LEN($AG575:$AG578)-LEN(SUBSTITUTE($AG575:$AG578,"G", "")))</f>
        <v>0</v>
      </c>
      <c r="BA575" s="234">
        <f>SUMPRODUCT(LEN($M575:$AE578)-LEN(SUBSTITUTE($M575:$AE578,"M", "")))</f>
        <v>0</v>
      </c>
      <c r="BB575" s="240">
        <f>SUMPRODUCT(LEN($AH575:$AH578)-LEN(SUBSTITUTE($AH575:$AH578,"M", "")))</f>
        <v>0</v>
      </c>
      <c r="BC575" s="237">
        <f>SUMPRODUCT(LEN($AG575:$AG578)-LEN(SUBSTITUTE($AG575:$AG578,"M", "")))</f>
        <v>0</v>
      </c>
      <c r="BD575" s="291">
        <f>SUMPRODUCT(LEN($AI575:$AI578)-LEN(SUBSTITUTE($AI575:$AI578,"S", "")))</f>
        <v>0</v>
      </c>
      <c r="BE575" s="294">
        <f>SUMPRODUCT(LEN($AI575:$AI578)-LEN(SUBSTITUTE($AI575:$AI578,"F", "")))</f>
        <v>0</v>
      </c>
      <c r="BF575" s="294">
        <f>SUMPRODUCT(LEN($AI575:$AI578)-LEN(SUBSTITUTE($AI575:$AI578,"G", "")))</f>
        <v>0</v>
      </c>
      <c r="BG575" s="297">
        <f>SUMPRODUCT(LEN($AI575:$AI578)-LEN(SUBSTITUTE($AI575:$AI578,"M", "")))</f>
        <v>0</v>
      </c>
    </row>
    <row r="576" spans="2:60" ht="28.15" hidden="1" customHeight="1" thickBot="1">
      <c r="B576" s="34"/>
      <c r="C576" s="266"/>
      <c r="D576" s="43"/>
      <c r="E576" s="42"/>
      <c r="F576" s="42"/>
      <c r="G576" s="41"/>
      <c r="H576" s="260"/>
      <c r="I576" s="270"/>
      <c r="J576" s="270"/>
      <c r="K576" s="270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52"/>
      <c r="AK576" s="255"/>
      <c r="AL576" s="23"/>
      <c r="AM576" s="211"/>
      <c r="AN576" s="211"/>
      <c r="AO576" s="248"/>
      <c r="AP576" s="241"/>
      <c r="AQ576" s="238"/>
      <c r="AR576" s="235"/>
      <c r="AS576" s="241"/>
      <c r="AT576" s="238"/>
      <c r="AU576" s="235"/>
      <c r="AV576" s="241"/>
      <c r="AW576" s="238"/>
      <c r="AX576" s="235"/>
      <c r="AY576" s="241"/>
      <c r="AZ576" s="238"/>
      <c r="BA576" s="235"/>
      <c r="BB576" s="241"/>
      <c r="BC576" s="238"/>
      <c r="BD576" s="292"/>
      <c r="BE576" s="295"/>
      <c r="BF576" s="295"/>
      <c r="BG576" s="298"/>
    </row>
    <row r="577" spans="2:60" ht="28.15" hidden="1" customHeight="1">
      <c r="B577" s="34"/>
      <c r="C577" s="267"/>
      <c r="D577" s="33"/>
      <c r="E577" s="32"/>
      <c r="F577" s="32"/>
      <c r="G577" s="31"/>
      <c r="H577" s="257"/>
      <c r="I577" s="271"/>
      <c r="J577" s="271"/>
      <c r="K577" s="271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52"/>
      <c r="AK577" s="255"/>
      <c r="AL577" s="23"/>
      <c r="AM577" s="211"/>
      <c r="AN577" s="211"/>
      <c r="AO577" s="248"/>
      <c r="AP577" s="241"/>
      <c r="AQ577" s="238"/>
      <c r="AR577" s="235"/>
      <c r="AS577" s="241"/>
      <c r="AT577" s="238"/>
      <c r="AU577" s="235"/>
      <c r="AV577" s="241"/>
      <c r="AW577" s="238"/>
      <c r="AX577" s="235"/>
      <c r="AY577" s="241"/>
      <c r="AZ577" s="238"/>
      <c r="BA577" s="235"/>
      <c r="BB577" s="241"/>
      <c r="BC577" s="238"/>
      <c r="BD577" s="292"/>
      <c r="BE577" s="295"/>
      <c r="BF577" s="295"/>
      <c r="BG577" s="298"/>
    </row>
    <row r="578" spans="2:60" ht="28.15" hidden="1" customHeight="1" thickBot="1">
      <c r="B578" s="34"/>
      <c r="C578" s="273"/>
      <c r="D578" s="64"/>
      <c r="E578" s="63"/>
      <c r="F578" s="63"/>
      <c r="G578" s="62"/>
      <c r="H578" s="258"/>
      <c r="I578" s="274"/>
      <c r="J578" s="274"/>
      <c r="K578" s="274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53"/>
      <c r="AK578" s="256"/>
      <c r="AL578" s="55"/>
      <c r="AM578" s="211"/>
      <c r="AN578" s="211"/>
      <c r="AO578" s="249"/>
      <c r="AP578" s="242"/>
      <c r="AQ578" s="239"/>
      <c r="AR578" s="236"/>
      <c r="AS578" s="242"/>
      <c r="AT578" s="239"/>
      <c r="AU578" s="236"/>
      <c r="AV578" s="242"/>
      <c r="AW578" s="239"/>
      <c r="AX578" s="236"/>
      <c r="AY578" s="242"/>
      <c r="AZ578" s="239"/>
      <c r="BA578" s="236"/>
      <c r="BB578" s="242"/>
      <c r="BC578" s="239"/>
      <c r="BD578" s="293"/>
      <c r="BE578" s="296"/>
      <c r="BF578" s="296"/>
      <c r="BG578" s="299"/>
    </row>
    <row r="579" spans="2:60" ht="28.15" hidden="1" customHeight="1">
      <c r="B579" s="34"/>
      <c r="C579" s="265">
        <v>3</v>
      </c>
      <c r="D579" s="54"/>
      <c r="E579" s="53"/>
      <c r="F579" s="53"/>
      <c r="G579" s="52"/>
      <c r="H579" s="259"/>
      <c r="I579" s="269"/>
      <c r="J579" s="269"/>
      <c r="K579" s="269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44"/>
      <c r="AK579" s="244"/>
      <c r="AL579" s="44"/>
      <c r="AM579" s="211"/>
      <c r="AN579" s="211"/>
      <c r="AO579" s="247">
        <f>SUMPRODUCT(LEN($M579:$AE582)-LEN(SUBSTITUTE($M579:$AE582,"A", "")))</f>
        <v>0</v>
      </c>
      <c r="AP579" s="240">
        <f>SUMPRODUCT(LEN($AH579:$AH582)-LEN(SUBSTITUTE($AH579:$AH582,"A", "")))</f>
        <v>0</v>
      </c>
      <c r="AQ579" s="237">
        <f>SUMPRODUCT(LEN($AG579:$AG582)-LEN(SUBSTITUTE($AG579:$AG582,"A", "")))</f>
        <v>0</v>
      </c>
      <c r="AR579" s="234">
        <f>SUMPRODUCT(LEN($M579:$AE582)-LEN(SUBSTITUTE($M579:$AE582,"S", "")))</f>
        <v>0</v>
      </c>
      <c r="AS579" s="240">
        <f>SUMPRODUCT(LEN($AH579:$AH582)-LEN(SUBSTITUTE($AH579:$AH582,"S", "")))</f>
        <v>0</v>
      </c>
      <c r="AT579" s="237">
        <f>SUMPRODUCT(LEN($AG579:$AG582)-LEN(SUBSTITUTE($AG579:$AG582,"S", "")))</f>
        <v>0</v>
      </c>
      <c r="AU579" s="234">
        <f>SUMPRODUCT(LEN($M579:$AE582)-LEN(SUBSTITUTE($M579:$AE582,"F", "")))</f>
        <v>0</v>
      </c>
      <c r="AV579" s="240">
        <f>SUMPRODUCT(LEN($AH579:$AH582)-LEN(SUBSTITUTE($AH579:$AH582,"F", "")))</f>
        <v>0</v>
      </c>
      <c r="AW579" s="237">
        <f>SUMPRODUCT(LEN($AG579:$AG582)-LEN(SUBSTITUTE($AG579:$AG582,"F", "")))</f>
        <v>0</v>
      </c>
      <c r="AX579" s="234">
        <f>SUMPRODUCT(LEN($M579:$AE582)-LEN(SUBSTITUTE($M579:$AE582,"G", "")))</f>
        <v>0</v>
      </c>
      <c r="AY579" s="240">
        <f>SUMPRODUCT(LEN($AH579:$AH582)-LEN(SUBSTITUTE($AH579:$AH582,"G", "")))</f>
        <v>0</v>
      </c>
      <c r="AZ579" s="237">
        <f>SUMPRODUCT(LEN($AG579:$AG582)-LEN(SUBSTITUTE($AG579:$AG582,"G", "")))</f>
        <v>0</v>
      </c>
      <c r="BA579" s="234">
        <f>SUMPRODUCT(LEN($M579:$AE582)-LEN(SUBSTITUTE($M579:$AE582,"M", "")))</f>
        <v>0</v>
      </c>
      <c r="BB579" s="240">
        <f>SUMPRODUCT(LEN($AH579:$AH582)-LEN(SUBSTITUTE($AH579:$AH582,"M", "")))</f>
        <v>0</v>
      </c>
      <c r="BC579" s="237">
        <f>SUMPRODUCT(LEN($AG579:$AG582)-LEN(SUBSTITUTE($AG579:$AG582,"M", "")))</f>
        <v>0</v>
      </c>
      <c r="BD579" s="291">
        <f>SUMPRODUCT(LEN($AI579:$AI582)-LEN(SUBSTITUTE($AI579:$AI582,"S", "")))</f>
        <v>0</v>
      </c>
      <c r="BE579" s="294">
        <f>SUMPRODUCT(LEN($AI579:$AI582)-LEN(SUBSTITUTE($AI579:$AI582,"F", "")))</f>
        <v>0</v>
      </c>
      <c r="BF579" s="294">
        <f>SUMPRODUCT(LEN($AI579:$AI582)-LEN(SUBSTITUTE($AI579:$AI582,"G", "")))</f>
        <v>0</v>
      </c>
      <c r="BG579" s="297">
        <f>SUMPRODUCT(LEN($AI579:$AI582)-LEN(SUBSTITUTE($AI579:$AI582,"M", "")))</f>
        <v>0</v>
      </c>
    </row>
    <row r="580" spans="2:60" ht="28.15" hidden="1" customHeight="1" thickBot="1">
      <c r="B580" s="34"/>
      <c r="C580" s="266"/>
      <c r="D580" s="43"/>
      <c r="E580" s="42"/>
      <c r="F580" s="42"/>
      <c r="G580" s="41"/>
      <c r="H580" s="260"/>
      <c r="I580" s="270"/>
      <c r="J580" s="270"/>
      <c r="K580" s="270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45"/>
      <c r="AK580" s="245"/>
      <c r="AL580" s="23"/>
      <c r="AM580" s="211"/>
      <c r="AN580" s="211"/>
      <c r="AO580" s="248"/>
      <c r="AP580" s="241"/>
      <c r="AQ580" s="238"/>
      <c r="AR580" s="235"/>
      <c r="AS580" s="241"/>
      <c r="AT580" s="238"/>
      <c r="AU580" s="235"/>
      <c r="AV580" s="241"/>
      <c r="AW580" s="238"/>
      <c r="AX580" s="235"/>
      <c r="AY580" s="241"/>
      <c r="AZ580" s="238"/>
      <c r="BA580" s="235"/>
      <c r="BB580" s="241"/>
      <c r="BC580" s="238"/>
      <c r="BD580" s="292"/>
      <c r="BE580" s="295"/>
      <c r="BF580" s="295"/>
      <c r="BG580" s="298"/>
    </row>
    <row r="581" spans="2:60" ht="28.15" hidden="1" customHeight="1">
      <c r="B581" s="34"/>
      <c r="C581" s="267"/>
      <c r="D581" s="33"/>
      <c r="E581" s="32"/>
      <c r="F581" s="32"/>
      <c r="G581" s="31"/>
      <c r="H581" s="257"/>
      <c r="I581" s="271"/>
      <c r="J581" s="271"/>
      <c r="K581" s="271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45"/>
      <c r="AK581" s="245"/>
      <c r="AL581" s="23"/>
      <c r="AM581" s="211"/>
      <c r="AN581" s="211"/>
      <c r="AO581" s="248"/>
      <c r="AP581" s="241"/>
      <c r="AQ581" s="238"/>
      <c r="AR581" s="235"/>
      <c r="AS581" s="241"/>
      <c r="AT581" s="238"/>
      <c r="AU581" s="235"/>
      <c r="AV581" s="241"/>
      <c r="AW581" s="238"/>
      <c r="AX581" s="235"/>
      <c r="AY581" s="241"/>
      <c r="AZ581" s="238"/>
      <c r="BA581" s="235"/>
      <c r="BB581" s="241"/>
      <c r="BC581" s="238"/>
      <c r="BD581" s="292"/>
      <c r="BE581" s="295"/>
      <c r="BF581" s="295"/>
      <c r="BG581" s="298"/>
    </row>
    <row r="582" spans="2:60" ht="28.15" hidden="1" customHeight="1" thickBot="1">
      <c r="B582" s="22"/>
      <c r="C582" s="268"/>
      <c r="D582" s="21"/>
      <c r="E582" s="20"/>
      <c r="F582" s="20"/>
      <c r="G582" s="19"/>
      <c r="H582" s="258"/>
      <c r="I582" s="272"/>
      <c r="J582" s="272"/>
      <c r="K582" s="27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46"/>
      <c r="AK582" s="246"/>
      <c r="AL582" s="11"/>
      <c r="AM582" s="211"/>
      <c r="AN582" s="211"/>
      <c r="AO582" s="249"/>
      <c r="AP582" s="242"/>
      <c r="AQ582" s="239"/>
      <c r="AR582" s="236"/>
      <c r="AS582" s="242"/>
      <c r="AT582" s="239"/>
      <c r="AU582" s="236"/>
      <c r="AV582" s="242"/>
      <c r="AW582" s="239"/>
      <c r="AX582" s="236"/>
      <c r="AY582" s="242"/>
      <c r="AZ582" s="239"/>
      <c r="BA582" s="236"/>
      <c r="BB582" s="242"/>
      <c r="BC582" s="239"/>
      <c r="BD582" s="293"/>
      <c r="BE582" s="296"/>
      <c r="BF582" s="296"/>
      <c r="BG582" s="299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29" t="s">
        <v>287</v>
      </c>
      <c r="M583" s="278"/>
      <c r="N583" s="229" t="s">
        <v>286</v>
      </c>
      <c r="O583" s="278"/>
      <c r="P583" s="229" t="s">
        <v>286</v>
      </c>
      <c r="Q583" s="230"/>
      <c r="R583" s="229" t="s">
        <v>286</v>
      </c>
      <c r="S583" s="230"/>
      <c r="T583" s="229" t="s">
        <v>286</v>
      </c>
      <c r="U583" s="230"/>
      <c r="V583" s="229" t="s">
        <v>286</v>
      </c>
      <c r="W583" s="230"/>
      <c r="X583" s="229" t="s">
        <v>286</v>
      </c>
      <c r="Y583" s="230"/>
      <c r="Z583" s="229" t="s">
        <v>286</v>
      </c>
      <c r="AA583" s="230"/>
      <c r="AB583" s="229" t="s">
        <v>286</v>
      </c>
      <c r="AC583" s="230"/>
      <c r="AD583" s="229" t="s">
        <v>286</v>
      </c>
      <c r="AE583" s="230"/>
      <c r="AF583" s="243" t="s">
        <v>285</v>
      </c>
      <c r="AG583" s="230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75"/>
      <c r="F584" s="276"/>
      <c r="G584" s="277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65">
        <v>1</v>
      </c>
      <c r="D585" s="54"/>
      <c r="E585" s="53"/>
      <c r="F585" s="53"/>
      <c r="G585" s="52"/>
      <c r="H585" s="259"/>
      <c r="I585" s="269"/>
      <c r="J585" s="269"/>
      <c r="K585" s="269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44"/>
      <c r="AK585" s="244"/>
      <c r="AL585" s="44"/>
      <c r="AM585" s="211"/>
      <c r="AN585" s="211"/>
      <c r="AO585" s="247">
        <f>SUMPRODUCT(LEN($M585:$AE588)-LEN(SUBSTITUTE($M585:$AE588,"A", "")))</f>
        <v>0</v>
      </c>
      <c r="AP585" s="240">
        <f>SUMPRODUCT(LEN($AH585:$AH588)-LEN(SUBSTITUTE($AH585:$AH588,"A", "")))</f>
        <v>0</v>
      </c>
      <c r="AQ585" s="237">
        <f>SUMPRODUCT(LEN($AG585:$AG588)-LEN(SUBSTITUTE($AG585:$AG588,"A", "")))</f>
        <v>0</v>
      </c>
      <c r="AR585" s="234">
        <f>SUMPRODUCT(LEN($M585:$AE588)-LEN(SUBSTITUTE($M585:$AE588,"S", "")))</f>
        <v>0</v>
      </c>
      <c r="AS585" s="240">
        <f>SUMPRODUCT(LEN($AH585:$AH588)-LEN(SUBSTITUTE($AH585:$AH588,"S", "")))</f>
        <v>0</v>
      </c>
      <c r="AT585" s="237">
        <f>SUMPRODUCT(LEN($AG585:$AG588)-LEN(SUBSTITUTE($AG585:$AG588,"S", "")))</f>
        <v>0</v>
      </c>
      <c r="AU585" s="234">
        <f>SUMPRODUCT(LEN($M585:$AE588)-LEN(SUBSTITUTE($M585:$AE588,"F", "")))</f>
        <v>0</v>
      </c>
      <c r="AV585" s="240">
        <f>SUMPRODUCT(LEN($AH585:$AH588)-LEN(SUBSTITUTE($AH585:$AH588,"F", "")))</f>
        <v>0</v>
      </c>
      <c r="AW585" s="237">
        <f>SUMPRODUCT(LEN($AG585:$AG588)-LEN(SUBSTITUTE($AG585:$AG588,"F", "")))</f>
        <v>0</v>
      </c>
      <c r="AX585" s="234">
        <f>SUMPRODUCT(LEN($M585:$AE588)-LEN(SUBSTITUTE($M585:$AE588,"G", "")))</f>
        <v>0</v>
      </c>
      <c r="AY585" s="240">
        <f>SUMPRODUCT(LEN($AH585:$AH588)-LEN(SUBSTITUTE($AH585:$AH588,"G", "")))</f>
        <v>0</v>
      </c>
      <c r="AZ585" s="237">
        <f>SUMPRODUCT(LEN($AG585:$AG588)-LEN(SUBSTITUTE($AG585:$AG588,"G", "")))</f>
        <v>0</v>
      </c>
      <c r="BA585" s="234">
        <f>SUMPRODUCT(LEN($M585:$AE588)-LEN(SUBSTITUTE($M585:$AE588,"M", "")))</f>
        <v>0</v>
      </c>
      <c r="BB585" s="240">
        <f>SUMPRODUCT(LEN($AH585:$AH588)-LEN(SUBSTITUTE($AH585:$AH588,"M", "")))</f>
        <v>0</v>
      </c>
      <c r="BC585" s="237">
        <f>SUMPRODUCT(LEN($AG585:$AG588)-LEN(SUBSTITUTE($AG585:$AG588,"M", "")))</f>
        <v>0</v>
      </c>
      <c r="BD585" s="291">
        <f>SUMPRODUCT(LEN($AI585:$AI588)-LEN(SUBSTITUTE($AI585:$AI588,"S", "")))</f>
        <v>0</v>
      </c>
      <c r="BE585" s="294">
        <f>SUMPRODUCT(LEN($AI585:$AI588)-LEN(SUBSTITUTE($AI585:$AI588,"F", "")))</f>
        <v>0</v>
      </c>
      <c r="BF585" s="294">
        <f>SUMPRODUCT(LEN($AI585:$AI588)-LEN(SUBSTITUTE($AI585:$AI588,"G", "")))</f>
        <v>0</v>
      </c>
      <c r="BG585" s="297">
        <f>SUMPRODUCT(LEN($AI585:$AI588)-LEN(SUBSTITUTE($AI585:$AI588,"M", "")))</f>
        <v>0</v>
      </c>
    </row>
    <row r="586" spans="2:60" ht="28.15" hidden="1" customHeight="1" thickBot="1">
      <c r="B586" s="34"/>
      <c r="C586" s="266"/>
      <c r="D586" s="43"/>
      <c r="E586" s="42"/>
      <c r="F586" s="42"/>
      <c r="G586" s="41"/>
      <c r="H586" s="260"/>
      <c r="I586" s="270"/>
      <c r="J586" s="270"/>
      <c r="K586" s="270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45"/>
      <c r="AK586" s="245"/>
      <c r="AL586" s="23"/>
      <c r="AM586" s="211"/>
      <c r="AN586" s="211"/>
      <c r="AO586" s="248"/>
      <c r="AP586" s="241"/>
      <c r="AQ586" s="238"/>
      <c r="AR586" s="235"/>
      <c r="AS586" s="241"/>
      <c r="AT586" s="238"/>
      <c r="AU586" s="235"/>
      <c r="AV586" s="241"/>
      <c r="AW586" s="238"/>
      <c r="AX586" s="235"/>
      <c r="AY586" s="241"/>
      <c r="AZ586" s="238"/>
      <c r="BA586" s="235"/>
      <c r="BB586" s="241"/>
      <c r="BC586" s="238"/>
      <c r="BD586" s="292"/>
      <c r="BE586" s="295"/>
      <c r="BF586" s="295"/>
      <c r="BG586" s="298"/>
    </row>
    <row r="587" spans="2:60" ht="28.15" hidden="1" customHeight="1">
      <c r="B587" s="34"/>
      <c r="C587" s="267"/>
      <c r="D587" s="33"/>
      <c r="E587" s="32"/>
      <c r="F587" s="32"/>
      <c r="G587" s="31"/>
      <c r="H587" s="257"/>
      <c r="I587" s="271"/>
      <c r="J587" s="271"/>
      <c r="K587" s="271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45"/>
      <c r="AK587" s="245"/>
      <c r="AL587" s="23"/>
      <c r="AM587" s="211"/>
      <c r="AN587" s="211"/>
      <c r="AO587" s="248"/>
      <c r="AP587" s="241"/>
      <c r="AQ587" s="238"/>
      <c r="AR587" s="235"/>
      <c r="AS587" s="241"/>
      <c r="AT587" s="238"/>
      <c r="AU587" s="235"/>
      <c r="AV587" s="241"/>
      <c r="AW587" s="238"/>
      <c r="AX587" s="235"/>
      <c r="AY587" s="241"/>
      <c r="AZ587" s="238"/>
      <c r="BA587" s="235"/>
      <c r="BB587" s="241"/>
      <c r="BC587" s="238"/>
      <c r="BD587" s="292"/>
      <c r="BE587" s="295"/>
      <c r="BF587" s="295"/>
      <c r="BG587" s="298"/>
    </row>
    <row r="588" spans="2:60" ht="28.15" hidden="1" customHeight="1" thickBot="1">
      <c r="B588" s="34"/>
      <c r="C588" s="273"/>
      <c r="D588" s="64"/>
      <c r="E588" s="63"/>
      <c r="F588" s="63"/>
      <c r="G588" s="62"/>
      <c r="H588" s="258"/>
      <c r="I588" s="274"/>
      <c r="J588" s="274"/>
      <c r="K588" s="274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50"/>
      <c r="AK588" s="250"/>
      <c r="AL588" s="55"/>
      <c r="AM588" s="211"/>
      <c r="AN588" s="211"/>
      <c r="AO588" s="249"/>
      <c r="AP588" s="242"/>
      <c r="AQ588" s="239"/>
      <c r="AR588" s="236"/>
      <c r="AS588" s="242"/>
      <c r="AT588" s="239"/>
      <c r="AU588" s="236"/>
      <c r="AV588" s="242"/>
      <c r="AW588" s="239"/>
      <c r="AX588" s="236"/>
      <c r="AY588" s="242"/>
      <c r="AZ588" s="239"/>
      <c r="BA588" s="236"/>
      <c r="BB588" s="242"/>
      <c r="BC588" s="239"/>
      <c r="BD588" s="293"/>
      <c r="BE588" s="296"/>
      <c r="BF588" s="296"/>
      <c r="BG588" s="299"/>
    </row>
    <row r="589" spans="2:60" ht="28.15" hidden="1" customHeight="1">
      <c r="B589" s="34"/>
      <c r="C589" s="265">
        <v>2</v>
      </c>
      <c r="D589" s="54"/>
      <c r="E589" s="53"/>
      <c r="F589" s="53"/>
      <c r="G589" s="52"/>
      <c r="H589" s="259"/>
      <c r="I589" s="269"/>
      <c r="J589" s="269"/>
      <c r="K589" s="269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51"/>
      <c r="AK589" s="254"/>
      <c r="AL589" s="44"/>
      <c r="AM589" s="211"/>
      <c r="AN589" s="211"/>
      <c r="AO589" s="247">
        <f>SUMPRODUCT(LEN($M589:$AE592)-LEN(SUBSTITUTE($M589:$AE592,"A", "")))</f>
        <v>0</v>
      </c>
      <c r="AP589" s="240">
        <f>SUMPRODUCT(LEN($AH589:$AH592)-LEN(SUBSTITUTE($AH589:$AH592,"A", "")))</f>
        <v>0</v>
      </c>
      <c r="AQ589" s="237">
        <f>SUMPRODUCT(LEN($AG589:$AG592)-LEN(SUBSTITUTE($AG589:$AG592,"A", "")))</f>
        <v>0</v>
      </c>
      <c r="AR589" s="234">
        <f>SUMPRODUCT(LEN($M589:$AE592)-LEN(SUBSTITUTE($M589:$AE592,"S", "")))</f>
        <v>0</v>
      </c>
      <c r="AS589" s="240">
        <f>SUMPRODUCT(LEN($AH589:$AH592)-LEN(SUBSTITUTE($AH589:$AH592,"S", "")))</f>
        <v>0</v>
      </c>
      <c r="AT589" s="237">
        <f>SUMPRODUCT(LEN($AG589:$AG592)-LEN(SUBSTITUTE($AG589:$AG592,"S", "")))</f>
        <v>0</v>
      </c>
      <c r="AU589" s="234">
        <f>SUMPRODUCT(LEN($M589:$AE592)-LEN(SUBSTITUTE($M589:$AE592,"F", "")))</f>
        <v>0</v>
      </c>
      <c r="AV589" s="240">
        <f>SUMPRODUCT(LEN($AH589:$AH592)-LEN(SUBSTITUTE($AH589:$AH592,"F", "")))</f>
        <v>0</v>
      </c>
      <c r="AW589" s="237">
        <f>SUMPRODUCT(LEN($AG589:$AG592)-LEN(SUBSTITUTE($AG589:$AG592,"F", "")))</f>
        <v>0</v>
      </c>
      <c r="AX589" s="234">
        <f>SUMPRODUCT(LEN($M589:$AE592)-LEN(SUBSTITUTE($M589:$AE592,"G", "")))</f>
        <v>0</v>
      </c>
      <c r="AY589" s="240">
        <f>SUMPRODUCT(LEN($AH589:$AH592)-LEN(SUBSTITUTE($AH589:$AH592,"G", "")))</f>
        <v>0</v>
      </c>
      <c r="AZ589" s="237">
        <f>SUMPRODUCT(LEN($AG589:$AG592)-LEN(SUBSTITUTE($AG589:$AG592,"G", "")))</f>
        <v>0</v>
      </c>
      <c r="BA589" s="234">
        <f>SUMPRODUCT(LEN($M589:$AE592)-LEN(SUBSTITUTE($M589:$AE592,"M", "")))</f>
        <v>0</v>
      </c>
      <c r="BB589" s="240">
        <f>SUMPRODUCT(LEN($AH589:$AH592)-LEN(SUBSTITUTE($AH589:$AH592,"M", "")))</f>
        <v>0</v>
      </c>
      <c r="BC589" s="237">
        <f>SUMPRODUCT(LEN($AG589:$AG592)-LEN(SUBSTITUTE($AG589:$AG592,"M", "")))</f>
        <v>0</v>
      </c>
      <c r="BD589" s="291">
        <f>SUMPRODUCT(LEN($AI589:$AI592)-LEN(SUBSTITUTE($AI589:$AI592,"S", "")))</f>
        <v>0</v>
      </c>
      <c r="BE589" s="294">
        <f>SUMPRODUCT(LEN($AI589:$AI592)-LEN(SUBSTITUTE($AI589:$AI592,"F", "")))</f>
        <v>0</v>
      </c>
      <c r="BF589" s="294">
        <f>SUMPRODUCT(LEN($AI589:$AI592)-LEN(SUBSTITUTE($AI589:$AI592,"G", "")))</f>
        <v>0</v>
      </c>
      <c r="BG589" s="297">
        <f>SUMPRODUCT(LEN($AI589:$AI592)-LEN(SUBSTITUTE($AI589:$AI592,"M", "")))</f>
        <v>0</v>
      </c>
    </row>
    <row r="590" spans="2:60" ht="28.15" hidden="1" customHeight="1" thickBot="1">
      <c r="B590" s="34"/>
      <c r="C590" s="266"/>
      <c r="D590" s="43"/>
      <c r="E590" s="42"/>
      <c r="F590" s="42"/>
      <c r="G590" s="41"/>
      <c r="H590" s="260"/>
      <c r="I590" s="270"/>
      <c r="J590" s="270"/>
      <c r="K590" s="270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52"/>
      <c r="AK590" s="255"/>
      <c r="AL590" s="23"/>
      <c r="AM590" s="211"/>
      <c r="AN590" s="211"/>
      <c r="AO590" s="248"/>
      <c r="AP590" s="241"/>
      <c r="AQ590" s="238"/>
      <c r="AR590" s="235"/>
      <c r="AS590" s="241"/>
      <c r="AT590" s="238"/>
      <c r="AU590" s="235"/>
      <c r="AV590" s="241"/>
      <c r="AW590" s="238"/>
      <c r="AX590" s="235"/>
      <c r="AY590" s="241"/>
      <c r="AZ590" s="238"/>
      <c r="BA590" s="235"/>
      <c r="BB590" s="241"/>
      <c r="BC590" s="238"/>
      <c r="BD590" s="292"/>
      <c r="BE590" s="295"/>
      <c r="BF590" s="295"/>
      <c r="BG590" s="298"/>
    </row>
    <row r="591" spans="2:60" ht="28.15" hidden="1" customHeight="1">
      <c r="B591" s="34"/>
      <c r="C591" s="267"/>
      <c r="D591" s="33"/>
      <c r="E591" s="32"/>
      <c r="F591" s="32"/>
      <c r="G591" s="31"/>
      <c r="H591" s="257"/>
      <c r="I591" s="271"/>
      <c r="J591" s="271"/>
      <c r="K591" s="271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52"/>
      <c r="AK591" s="255"/>
      <c r="AL591" s="23"/>
      <c r="AM591" s="211"/>
      <c r="AN591" s="211"/>
      <c r="AO591" s="248"/>
      <c r="AP591" s="241"/>
      <c r="AQ591" s="238"/>
      <c r="AR591" s="235"/>
      <c r="AS591" s="241"/>
      <c r="AT591" s="238"/>
      <c r="AU591" s="235"/>
      <c r="AV591" s="241"/>
      <c r="AW591" s="238"/>
      <c r="AX591" s="235"/>
      <c r="AY591" s="241"/>
      <c r="AZ591" s="238"/>
      <c r="BA591" s="235"/>
      <c r="BB591" s="241"/>
      <c r="BC591" s="238"/>
      <c r="BD591" s="292"/>
      <c r="BE591" s="295"/>
      <c r="BF591" s="295"/>
      <c r="BG591" s="298"/>
    </row>
    <row r="592" spans="2:60" ht="28.15" hidden="1" customHeight="1" thickBot="1">
      <c r="B592" s="34"/>
      <c r="C592" s="273"/>
      <c r="D592" s="64"/>
      <c r="E592" s="63"/>
      <c r="F592" s="63"/>
      <c r="G592" s="62"/>
      <c r="H592" s="258"/>
      <c r="I592" s="274"/>
      <c r="J592" s="274"/>
      <c r="K592" s="274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53"/>
      <c r="AK592" s="256"/>
      <c r="AL592" s="55"/>
      <c r="AM592" s="211"/>
      <c r="AN592" s="211"/>
      <c r="AO592" s="249"/>
      <c r="AP592" s="242"/>
      <c r="AQ592" s="239"/>
      <c r="AR592" s="236"/>
      <c r="AS592" s="242"/>
      <c r="AT592" s="239"/>
      <c r="AU592" s="236"/>
      <c r="AV592" s="242"/>
      <c r="AW592" s="239"/>
      <c r="AX592" s="236"/>
      <c r="AY592" s="242"/>
      <c r="AZ592" s="239"/>
      <c r="BA592" s="236"/>
      <c r="BB592" s="242"/>
      <c r="BC592" s="239"/>
      <c r="BD592" s="293"/>
      <c r="BE592" s="296"/>
      <c r="BF592" s="296"/>
      <c r="BG592" s="299"/>
    </row>
    <row r="593" spans="2:60" ht="28.15" hidden="1" customHeight="1">
      <c r="B593" s="34"/>
      <c r="C593" s="265">
        <v>3</v>
      </c>
      <c r="D593" s="54"/>
      <c r="E593" s="53"/>
      <c r="F593" s="53"/>
      <c r="G593" s="52"/>
      <c r="H593" s="259"/>
      <c r="I593" s="269"/>
      <c r="J593" s="269"/>
      <c r="K593" s="269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44"/>
      <c r="AK593" s="244"/>
      <c r="AL593" s="44"/>
      <c r="AM593" s="211"/>
      <c r="AN593" s="211"/>
      <c r="AO593" s="247">
        <f>SUMPRODUCT(LEN($M593:$AE596)-LEN(SUBSTITUTE($M593:$AE596,"A", "")))</f>
        <v>0</v>
      </c>
      <c r="AP593" s="240">
        <f>SUMPRODUCT(LEN($AH593:$AH596)-LEN(SUBSTITUTE($AH593:$AH596,"A", "")))</f>
        <v>0</v>
      </c>
      <c r="AQ593" s="237">
        <f>SUMPRODUCT(LEN($AG593:$AG596)-LEN(SUBSTITUTE($AG593:$AG596,"A", "")))</f>
        <v>0</v>
      </c>
      <c r="AR593" s="234">
        <f>SUMPRODUCT(LEN($M593:$AE596)-LEN(SUBSTITUTE($M593:$AE596,"S", "")))</f>
        <v>0</v>
      </c>
      <c r="AS593" s="240">
        <f>SUMPRODUCT(LEN($AH593:$AH596)-LEN(SUBSTITUTE($AH593:$AH596,"S", "")))</f>
        <v>0</v>
      </c>
      <c r="AT593" s="237">
        <f>SUMPRODUCT(LEN($AG593:$AG596)-LEN(SUBSTITUTE($AG593:$AG596,"S", "")))</f>
        <v>0</v>
      </c>
      <c r="AU593" s="234">
        <f>SUMPRODUCT(LEN($M593:$AE596)-LEN(SUBSTITUTE($M593:$AE596,"F", "")))</f>
        <v>0</v>
      </c>
      <c r="AV593" s="240">
        <f>SUMPRODUCT(LEN($AH593:$AH596)-LEN(SUBSTITUTE($AH593:$AH596,"F", "")))</f>
        <v>0</v>
      </c>
      <c r="AW593" s="237">
        <f>SUMPRODUCT(LEN($AG593:$AG596)-LEN(SUBSTITUTE($AG593:$AG596,"F", "")))</f>
        <v>0</v>
      </c>
      <c r="AX593" s="234">
        <f>SUMPRODUCT(LEN($M593:$AE596)-LEN(SUBSTITUTE($M593:$AE596,"G", "")))</f>
        <v>0</v>
      </c>
      <c r="AY593" s="240">
        <f>SUMPRODUCT(LEN($AH593:$AH596)-LEN(SUBSTITUTE($AH593:$AH596,"G", "")))</f>
        <v>0</v>
      </c>
      <c r="AZ593" s="237">
        <f>SUMPRODUCT(LEN($AG593:$AG596)-LEN(SUBSTITUTE($AG593:$AG596,"G", "")))</f>
        <v>0</v>
      </c>
      <c r="BA593" s="234">
        <f>SUMPRODUCT(LEN($M593:$AE596)-LEN(SUBSTITUTE($M593:$AE596,"M", "")))</f>
        <v>0</v>
      </c>
      <c r="BB593" s="240">
        <f>SUMPRODUCT(LEN($AH593:$AH596)-LEN(SUBSTITUTE($AH593:$AH596,"M", "")))</f>
        <v>0</v>
      </c>
      <c r="BC593" s="237">
        <f>SUMPRODUCT(LEN($AG593:$AG596)-LEN(SUBSTITUTE($AG593:$AG596,"M", "")))</f>
        <v>0</v>
      </c>
      <c r="BD593" s="291">
        <f>SUMPRODUCT(LEN($AI593:$AI596)-LEN(SUBSTITUTE($AI593:$AI596,"S", "")))</f>
        <v>0</v>
      </c>
      <c r="BE593" s="294">
        <f>SUMPRODUCT(LEN($AI593:$AI596)-LEN(SUBSTITUTE($AI593:$AI596,"F", "")))</f>
        <v>0</v>
      </c>
      <c r="BF593" s="294">
        <f>SUMPRODUCT(LEN($AI593:$AI596)-LEN(SUBSTITUTE($AI593:$AI596,"G", "")))</f>
        <v>0</v>
      </c>
      <c r="BG593" s="297">
        <f>SUMPRODUCT(LEN($AI593:$AI596)-LEN(SUBSTITUTE($AI593:$AI596,"M", "")))</f>
        <v>0</v>
      </c>
    </row>
    <row r="594" spans="2:60" ht="28.15" hidden="1" customHeight="1" thickBot="1">
      <c r="B594" s="34"/>
      <c r="C594" s="266"/>
      <c r="D594" s="43"/>
      <c r="E594" s="42"/>
      <c r="F594" s="42"/>
      <c r="G594" s="41"/>
      <c r="H594" s="260"/>
      <c r="I594" s="270"/>
      <c r="J594" s="270"/>
      <c r="K594" s="270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45"/>
      <c r="AK594" s="245"/>
      <c r="AL594" s="23"/>
      <c r="AM594" s="211"/>
      <c r="AN594" s="211"/>
      <c r="AO594" s="248"/>
      <c r="AP594" s="241"/>
      <c r="AQ594" s="238"/>
      <c r="AR594" s="235"/>
      <c r="AS594" s="241"/>
      <c r="AT594" s="238"/>
      <c r="AU594" s="235"/>
      <c r="AV594" s="241"/>
      <c r="AW594" s="238"/>
      <c r="AX594" s="235"/>
      <c r="AY594" s="241"/>
      <c r="AZ594" s="238"/>
      <c r="BA594" s="235"/>
      <c r="BB594" s="241"/>
      <c r="BC594" s="238"/>
      <c r="BD594" s="292"/>
      <c r="BE594" s="295"/>
      <c r="BF594" s="295"/>
      <c r="BG594" s="298"/>
    </row>
    <row r="595" spans="2:60" ht="28.15" hidden="1" customHeight="1">
      <c r="B595" s="34"/>
      <c r="C595" s="267"/>
      <c r="D595" s="33"/>
      <c r="E595" s="32"/>
      <c r="F595" s="32"/>
      <c r="G595" s="31"/>
      <c r="H595" s="257"/>
      <c r="I595" s="271"/>
      <c r="J595" s="271"/>
      <c r="K595" s="271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45"/>
      <c r="AK595" s="245"/>
      <c r="AL595" s="23"/>
      <c r="AM595" s="211"/>
      <c r="AN595" s="211"/>
      <c r="AO595" s="248"/>
      <c r="AP595" s="241"/>
      <c r="AQ595" s="238"/>
      <c r="AR595" s="235"/>
      <c r="AS595" s="241"/>
      <c r="AT595" s="238"/>
      <c r="AU595" s="235"/>
      <c r="AV595" s="241"/>
      <c r="AW595" s="238"/>
      <c r="AX595" s="235"/>
      <c r="AY595" s="241"/>
      <c r="AZ595" s="238"/>
      <c r="BA595" s="235"/>
      <c r="BB595" s="241"/>
      <c r="BC595" s="238"/>
      <c r="BD595" s="292"/>
      <c r="BE595" s="295"/>
      <c r="BF595" s="295"/>
      <c r="BG595" s="298"/>
    </row>
    <row r="596" spans="2:60" ht="28.15" hidden="1" customHeight="1" thickBot="1">
      <c r="B596" s="22"/>
      <c r="C596" s="268"/>
      <c r="D596" s="21"/>
      <c r="E596" s="20"/>
      <c r="F596" s="20"/>
      <c r="G596" s="19"/>
      <c r="H596" s="258"/>
      <c r="I596" s="272"/>
      <c r="J596" s="272"/>
      <c r="K596" s="27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46"/>
      <c r="AK596" s="246"/>
      <c r="AL596" s="11"/>
      <c r="AM596" s="211"/>
      <c r="AN596" s="211"/>
      <c r="AO596" s="249"/>
      <c r="AP596" s="242"/>
      <c r="AQ596" s="239"/>
      <c r="AR596" s="236"/>
      <c r="AS596" s="242"/>
      <c r="AT596" s="239"/>
      <c r="AU596" s="236"/>
      <c r="AV596" s="242"/>
      <c r="AW596" s="239"/>
      <c r="AX596" s="236"/>
      <c r="AY596" s="242"/>
      <c r="AZ596" s="239"/>
      <c r="BA596" s="236"/>
      <c r="BB596" s="242"/>
      <c r="BC596" s="239"/>
      <c r="BD596" s="293"/>
      <c r="BE596" s="296"/>
      <c r="BF596" s="296"/>
      <c r="BG596" s="299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29" t="s">
        <v>287</v>
      </c>
      <c r="M597" s="278"/>
      <c r="N597" s="229" t="s">
        <v>286</v>
      </c>
      <c r="O597" s="278"/>
      <c r="P597" s="229" t="s">
        <v>286</v>
      </c>
      <c r="Q597" s="230"/>
      <c r="R597" s="229" t="s">
        <v>286</v>
      </c>
      <c r="S597" s="230"/>
      <c r="T597" s="229" t="s">
        <v>286</v>
      </c>
      <c r="U597" s="230"/>
      <c r="V597" s="229" t="s">
        <v>286</v>
      </c>
      <c r="W597" s="230"/>
      <c r="X597" s="229" t="s">
        <v>286</v>
      </c>
      <c r="Y597" s="230"/>
      <c r="Z597" s="229" t="s">
        <v>286</v>
      </c>
      <c r="AA597" s="230"/>
      <c r="AB597" s="229" t="s">
        <v>286</v>
      </c>
      <c r="AC597" s="230"/>
      <c r="AD597" s="229" t="s">
        <v>286</v>
      </c>
      <c r="AE597" s="230"/>
      <c r="AF597" s="243" t="s">
        <v>285</v>
      </c>
      <c r="AG597" s="230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75"/>
      <c r="F598" s="276"/>
      <c r="G598" s="277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65">
        <v>1</v>
      </c>
      <c r="D599" s="54"/>
      <c r="E599" s="53"/>
      <c r="F599" s="53"/>
      <c r="G599" s="52"/>
      <c r="H599" s="259"/>
      <c r="I599" s="269"/>
      <c r="J599" s="269"/>
      <c r="K599" s="269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44"/>
      <c r="AK599" s="244"/>
      <c r="AL599" s="44"/>
      <c r="AM599" s="211"/>
      <c r="AN599" s="211"/>
      <c r="AO599" s="247">
        <f>SUMPRODUCT(LEN($M599:$AE602)-LEN(SUBSTITUTE($M599:$AE602,"A", "")))</f>
        <v>0</v>
      </c>
      <c r="AP599" s="240">
        <f>SUMPRODUCT(LEN($AH599:$AH602)-LEN(SUBSTITUTE($AH599:$AH602,"A", "")))</f>
        <v>0</v>
      </c>
      <c r="AQ599" s="237">
        <f>SUMPRODUCT(LEN($AG599:$AG602)-LEN(SUBSTITUTE($AG599:$AG602,"A", "")))</f>
        <v>0</v>
      </c>
      <c r="AR599" s="234">
        <f>SUMPRODUCT(LEN($M599:$AE602)-LEN(SUBSTITUTE($M599:$AE602,"S", "")))</f>
        <v>0</v>
      </c>
      <c r="AS599" s="240">
        <f>SUMPRODUCT(LEN($AH599:$AH602)-LEN(SUBSTITUTE($AH599:$AH602,"S", "")))</f>
        <v>0</v>
      </c>
      <c r="AT599" s="237">
        <f>SUMPRODUCT(LEN($AG599:$AG602)-LEN(SUBSTITUTE($AG599:$AG602,"S", "")))</f>
        <v>0</v>
      </c>
      <c r="AU599" s="234">
        <f>SUMPRODUCT(LEN($M599:$AE602)-LEN(SUBSTITUTE($M599:$AE602,"F", "")))</f>
        <v>0</v>
      </c>
      <c r="AV599" s="240">
        <f>SUMPRODUCT(LEN($AH599:$AH602)-LEN(SUBSTITUTE($AH599:$AH602,"F", "")))</f>
        <v>0</v>
      </c>
      <c r="AW599" s="237">
        <f>SUMPRODUCT(LEN($AG599:$AG602)-LEN(SUBSTITUTE($AG599:$AG602,"F", "")))</f>
        <v>0</v>
      </c>
      <c r="AX599" s="234">
        <f>SUMPRODUCT(LEN($M599:$AE602)-LEN(SUBSTITUTE($M599:$AE602,"G", "")))</f>
        <v>0</v>
      </c>
      <c r="AY599" s="240">
        <f>SUMPRODUCT(LEN($AH599:$AH602)-LEN(SUBSTITUTE($AH599:$AH602,"G", "")))</f>
        <v>0</v>
      </c>
      <c r="AZ599" s="237">
        <f>SUMPRODUCT(LEN($AG599:$AG602)-LEN(SUBSTITUTE($AG599:$AG602,"G", "")))</f>
        <v>0</v>
      </c>
      <c r="BA599" s="234">
        <f>SUMPRODUCT(LEN($M599:$AE602)-LEN(SUBSTITUTE($M599:$AE602,"M", "")))</f>
        <v>0</v>
      </c>
      <c r="BB599" s="240">
        <f>SUMPRODUCT(LEN($AH599:$AH602)-LEN(SUBSTITUTE($AH599:$AH602,"M", "")))</f>
        <v>0</v>
      </c>
      <c r="BC599" s="237">
        <f>SUMPRODUCT(LEN($AG599:$AG602)-LEN(SUBSTITUTE($AG599:$AG602,"M", "")))</f>
        <v>0</v>
      </c>
      <c r="BD599" s="291">
        <f>SUMPRODUCT(LEN($AI599:$AI602)-LEN(SUBSTITUTE($AI599:$AI602,"S", "")))</f>
        <v>0</v>
      </c>
      <c r="BE599" s="294">
        <f>SUMPRODUCT(LEN($AI599:$AI602)-LEN(SUBSTITUTE($AI599:$AI602,"F", "")))</f>
        <v>0</v>
      </c>
      <c r="BF599" s="294">
        <f>SUMPRODUCT(LEN($AI599:$AI602)-LEN(SUBSTITUTE($AI599:$AI602,"G", "")))</f>
        <v>0</v>
      </c>
      <c r="BG599" s="297">
        <f>SUMPRODUCT(LEN($AI599:$AI602)-LEN(SUBSTITUTE($AI599:$AI602,"M", "")))</f>
        <v>0</v>
      </c>
    </row>
    <row r="600" spans="2:60" ht="28.15" hidden="1" customHeight="1" thickBot="1">
      <c r="B600" s="34"/>
      <c r="C600" s="266"/>
      <c r="D600" s="43"/>
      <c r="E600" s="42"/>
      <c r="F600" s="42"/>
      <c r="G600" s="41"/>
      <c r="H600" s="260"/>
      <c r="I600" s="270"/>
      <c r="J600" s="270"/>
      <c r="K600" s="270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45"/>
      <c r="AK600" s="245"/>
      <c r="AL600" s="23"/>
      <c r="AM600" s="211"/>
      <c r="AN600" s="211"/>
      <c r="AO600" s="248"/>
      <c r="AP600" s="241"/>
      <c r="AQ600" s="238"/>
      <c r="AR600" s="235"/>
      <c r="AS600" s="241"/>
      <c r="AT600" s="238"/>
      <c r="AU600" s="235"/>
      <c r="AV600" s="241"/>
      <c r="AW600" s="238"/>
      <c r="AX600" s="235"/>
      <c r="AY600" s="241"/>
      <c r="AZ600" s="238"/>
      <c r="BA600" s="235"/>
      <c r="BB600" s="241"/>
      <c r="BC600" s="238"/>
      <c r="BD600" s="292"/>
      <c r="BE600" s="295"/>
      <c r="BF600" s="295"/>
      <c r="BG600" s="298"/>
    </row>
    <row r="601" spans="2:60" ht="28.15" hidden="1" customHeight="1">
      <c r="B601" s="34"/>
      <c r="C601" s="267"/>
      <c r="D601" s="33"/>
      <c r="E601" s="32"/>
      <c r="F601" s="32"/>
      <c r="G601" s="31"/>
      <c r="H601" s="257"/>
      <c r="I601" s="271"/>
      <c r="J601" s="271"/>
      <c r="K601" s="271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45"/>
      <c r="AK601" s="245"/>
      <c r="AL601" s="23"/>
      <c r="AM601" s="211"/>
      <c r="AN601" s="211"/>
      <c r="AO601" s="248"/>
      <c r="AP601" s="241"/>
      <c r="AQ601" s="238"/>
      <c r="AR601" s="235"/>
      <c r="AS601" s="241"/>
      <c r="AT601" s="238"/>
      <c r="AU601" s="235"/>
      <c r="AV601" s="241"/>
      <c r="AW601" s="238"/>
      <c r="AX601" s="235"/>
      <c r="AY601" s="241"/>
      <c r="AZ601" s="238"/>
      <c r="BA601" s="235"/>
      <c r="BB601" s="241"/>
      <c r="BC601" s="238"/>
      <c r="BD601" s="292"/>
      <c r="BE601" s="295"/>
      <c r="BF601" s="295"/>
      <c r="BG601" s="298"/>
    </row>
    <row r="602" spans="2:60" ht="28.15" hidden="1" customHeight="1" thickBot="1">
      <c r="B602" s="34"/>
      <c r="C602" s="273"/>
      <c r="D602" s="64"/>
      <c r="E602" s="63"/>
      <c r="F602" s="63"/>
      <c r="G602" s="62"/>
      <c r="H602" s="258"/>
      <c r="I602" s="274"/>
      <c r="J602" s="274"/>
      <c r="K602" s="274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50"/>
      <c r="AK602" s="250"/>
      <c r="AL602" s="55"/>
      <c r="AM602" s="211"/>
      <c r="AN602" s="211"/>
      <c r="AO602" s="249"/>
      <c r="AP602" s="242"/>
      <c r="AQ602" s="239"/>
      <c r="AR602" s="236"/>
      <c r="AS602" s="242"/>
      <c r="AT602" s="239"/>
      <c r="AU602" s="236"/>
      <c r="AV602" s="242"/>
      <c r="AW602" s="239"/>
      <c r="AX602" s="236"/>
      <c r="AY602" s="242"/>
      <c r="AZ602" s="239"/>
      <c r="BA602" s="236"/>
      <c r="BB602" s="242"/>
      <c r="BC602" s="239"/>
      <c r="BD602" s="293"/>
      <c r="BE602" s="296"/>
      <c r="BF602" s="296"/>
      <c r="BG602" s="299"/>
    </row>
    <row r="603" spans="2:60" ht="28.15" hidden="1" customHeight="1">
      <c r="B603" s="34"/>
      <c r="C603" s="265">
        <v>2</v>
      </c>
      <c r="D603" s="54"/>
      <c r="E603" s="53"/>
      <c r="F603" s="53"/>
      <c r="G603" s="52"/>
      <c r="H603" s="259"/>
      <c r="I603" s="269"/>
      <c r="J603" s="269"/>
      <c r="K603" s="269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51"/>
      <c r="AK603" s="254"/>
      <c r="AL603" s="44"/>
      <c r="AM603" s="211"/>
      <c r="AN603" s="211"/>
      <c r="AO603" s="247">
        <f>SUMPRODUCT(LEN($M603:$AE606)-LEN(SUBSTITUTE($M603:$AE606,"A", "")))</f>
        <v>0</v>
      </c>
      <c r="AP603" s="240">
        <f>SUMPRODUCT(LEN($AH603:$AH606)-LEN(SUBSTITUTE($AH603:$AH606,"A", "")))</f>
        <v>0</v>
      </c>
      <c r="AQ603" s="237">
        <f>SUMPRODUCT(LEN($AG603:$AG606)-LEN(SUBSTITUTE($AG603:$AG606,"A", "")))</f>
        <v>0</v>
      </c>
      <c r="AR603" s="234">
        <f>SUMPRODUCT(LEN($M603:$AE606)-LEN(SUBSTITUTE($M603:$AE606,"S", "")))</f>
        <v>0</v>
      </c>
      <c r="AS603" s="240">
        <f>SUMPRODUCT(LEN($AH603:$AH606)-LEN(SUBSTITUTE($AH603:$AH606,"S", "")))</f>
        <v>0</v>
      </c>
      <c r="AT603" s="237">
        <f>SUMPRODUCT(LEN($AG603:$AG606)-LEN(SUBSTITUTE($AG603:$AG606,"S", "")))</f>
        <v>0</v>
      </c>
      <c r="AU603" s="234">
        <f>SUMPRODUCT(LEN($M603:$AE606)-LEN(SUBSTITUTE($M603:$AE606,"F", "")))</f>
        <v>0</v>
      </c>
      <c r="AV603" s="240">
        <f>SUMPRODUCT(LEN($AH603:$AH606)-LEN(SUBSTITUTE($AH603:$AH606,"F", "")))</f>
        <v>0</v>
      </c>
      <c r="AW603" s="237">
        <f>SUMPRODUCT(LEN($AG603:$AG606)-LEN(SUBSTITUTE($AG603:$AG606,"F", "")))</f>
        <v>0</v>
      </c>
      <c r="AX603" s="234">
        <f>SUMPRODUCT(LEN($M603:$AE606)-LEN(SUBSTITUTE($M603:$AE606,"G", "")))</f>
        <v>0</v>
      </c>
      <c r="AY603" s="240">
        <f>SUMPRODUCT(LEN($AH603:$AH606)-LEN(SUBSTITUTE($AH603:$AH606,"G", "")))</f>
        <v>0</v>
      </c>
      <c r="AZ603" s="237">
        <f>SUMPRODUCT(LEN($AG603:$AG606)-LEN(SUBSTITUTE($AG603:$AG606,"G", "")))</f>
        <v>0</v>
      </c>
      <c r="BA603" s="234">
        <f>SUMPRODUCT(LEN($M603:$AE606)-LEN(SUBSTITUTE($M603:$AE606,"M", "")))</f>
        <v>0</v>
      </c>
      <c r="BB603" s="240">
        <f>SUMPRODUCT(LEN($AH603:$AH606)-LEN(SUBSTITUTE($AH603:$AH606,"M", "")))</f>
        <v>0</v>
      </c>
      <c r="BC603" s="237">
        <f>SUMPRODUCT(LEN($AG603:$AG606)-LEN(SUBSTITUTE($AG603:$AG606,"M", "")))</f>
        <v>0</v>
      </c>
      <c r="BD603" s="291">
        <f>SUMPRODUCT(LEN($AI603:$AI606)-LEN(SUBSTITUTE($AI603:$AI606,"S", "")))</f>
        <v>0</v>
      </c>
      <c r="BE603" s="294">
        <f>SUMPRODUCT(LEN($AI603:$AI606)-LEN(SUBSTITUTE($AI603:$AI606,"F", "")))</f>
        <v>0</v>
      </c>
      <c r="BF603" s="294">
        <f>SUMPRODUCT(LEN($AI603:$AI606)-LEN(SUBSTITUTE($AI603:$AI606,"G", "")))</f>
        <v>0</v>
      </c>
      <c r="BG603" s="297">
        <f>SUMPRODUCT(LEN($AI603:$AI606)-LEN(SUBSTITUTE($AI603:$AI606,"M", "")))</f>
        <v>0</v>
      </c>
    </row>
    <row r="604" spans="2:60" ht="28.15" hidden="1" customHeight="1" thickBot="1">
      <c r="B604" s="34"/>
      <c r="C604" s="266"/>
      <c r="D604" s="43"/>
      <c r="E604" s="42"/>
      <c r="F604" s="42"/>
      <c r="G604" s="41"/>
      <c r="H604" s="260"/>
      <c r="I604" s="270"/>
      <c r="J604" s="270"/>
      <c r="K604" s="270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52"/>
      <c r="AK604" s="255"/>
      <c r="AL604" s="23"/>
      <c r="AM604" s="211"/>
      <c r="AN604" s="211"/>
      <c r="AO604" s="248"/>
      <c r="AP604" s="241"/>
      <c r="AQ604" s="238"/>
      <c r="AR604" s="235"/>
      <c r="AS604" s="241"/>
      <c r="AT604" s="238"/>
      <c r="AU604" s="235"/>
      <c r="AV604" s="241"/>
      <c r="AW604" s="238"/>
      <c r="AX604" s="235"/>
      <c r="AY604" s="241"/>
      <c r="AZ604" s="238"/>
      <c r="BA604" s="235"/>
      <c r="BB604" s="241"/>
      <c r="BC604" s="238"/>
      <c r="BD604" s="292"/>
      <c r="BE604" s="295"/>
      <c r="BF604" s="295"/>
      <c r="BG604" s="298"/>
    </row>
    <row r="605" spans="2:60" ht="28.15" hidden="1" customHeight="1">
      <c r="B605" s="34"/>
      <c r="C605" s="267"/>
      <c r="D605" s="33"/>
      <c r="E605" s="32"/>
      <c r="F605" s="32"/>
      <c r="G605" s="31"/>
      <c r="H605" s="257"/>
      <c r="I605" s="271"/>
      <c r="J605" s="271"/>
      <c r="K605" s="271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52"/>
      <c r="AK605" s="255"/>
      <c r="AL605" s="23"/>
      <c r="AM605" s="211"/>
      <c r="AN605" s="211"/>
      <c r="AO605" s="248"/>
      <c r="AP605" s="241"/>
      <c r="AQ605" s="238"/>
      <c r="AR605" s="235"/>
      <c r="AS605" s="241"/>
      <c r="AT605" s="238"/>
      <c r="AU605" s="235"/>
      <c r="AV605" s="241"/>
      <c r="AW605" s="238"/>
      <c r="AX605" s="235"/>
      <c r="AY605" s="241"/>
      <c r="AZ605" s="238"/>
      <c r="BA605" s="235"/>
      <c r="BB605" s="241"/>
      <c r="BC605" s="238"/>
      <c r="BD605" s="292"/>
      <c r="BE605" s="295"/>
      <c r="BF605" s="295"/>
      <c r="BG605" s="298"/>
    </row>
    <row r="606" spans="2:60" ht="28.15" hidden="1" customHeight="1" thickBot="1">
      <c r="B606" s="34"/>
      <c r="C606" s="273"/>
      <c r="D606" s="64"/>
      <c r="E606" s="63"/>
      <c r="F606" s="63"/>
      <c r="G606" s="62"/>
      <c r="H606" s="258"/>
      <c r="I606" s="274"/>
      <c r="J606" s="274"/>
      <c r="K606" s="274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53"/>
      <c r="AK606" s="256"/>
      <c r="AL606" s="55"/>
      <c r="AM606" s="211"/>
      <c r="AN606" s="211"/>
      <c r="AO606" s="249"/>
      <c r="AP606" s="242"/>
      <c r="AQ606" s="239"/>
      <c r="AR606" s="236"/>
      <c r="AS606" s="242"/>
      <c r="AT606" s="239"/>
      <c r="AU606" s="236"/>
      <c r="AV606" s="242"/>
      <c r="AW606" s="239"/>
      <c r="AX606" s="236"/>
      <c r="AY606" s="242"/>
      <c r="AZ606" s="239"/>
      <c r="BA606" s="236"/>
      <c r="BB606" s="242"/>
      <c r="BC606" s="239"/>
      <c r="BD606" s="293"/>
      <c r="BE606" s="296"/>
      <c r="BF606" s="296"/>
      <c r="BG606" s="299"/>
    </row>
    <row r="607" spans="2:60" ht="28.15" hidden="1" customHeight="1">
      <c r="B607" s="34"/>
      <c r="C607" s="265">
        <v>3</v>
      </c>
      <c r="D607" s="54"/>
      <c r="E607" s="53"/>
      <c r="F607" s="53"/>
      <c r="G607" s="52"/>
      <c r="H607" s="259"/>
      <c r="I607" s="269"/>
      <c r="J607" s="269"/>
      <c r="K607" s="269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44"/>
      <c r="AK607" s="244"/>
      <c r="AL607" s="44"/>
      <c r="AM607" s="211"/>
      <c r="AN607" s="211"/>
      <c r="AO607" s="247">
        <f>SUMPRODUCT(LEN($M607:$AE610)-LEN(SUBSTITUTE($M607:$AE610,"A", "")))</f>
        <v>0</v>
      </c>
      <c r="AP607" s="240">
        <f>SUMPRODUCT(LEN($AH607:$AH610)-LEN(SUBSTITUTE($AH607:$AH610,"A", "")))</f>
        <v>0</v>
      </c>
      <c r="AQ607" s="237">
        <f>SUMPRODUCT(LEN($AG607:$AG610)-LEN(SUBSTITUTE($AG607:$AG610,"A", "")))</f>
        <v>0</v>
      </c>
      <c r="AR607" s="234">
        <f>SUMPRODUCT(LEN($M607:$AE610)-LEN(SUBSTITUTE($M607:$AE610,"S", "")))</f>
        <v>0</v>
      </c>
      <c r="AS607" s="240">
        <f>SUMPRODUCT(LEN($AH607:$AH610)-LEN(SUBSTITUTE($AH607:$AH610,"S", "")))</f>
        <v>0</v>
      </c>
      <c r="AT607" s="237">
        <f>SUMPRODUCT(LEN($AG607:$AG610)-LEN(SUBSTITUTE($AG607:$AG610,"S", "")))</f>
        <v>0</v>
      </c>
      <c r="AU607" s="234">
        <f>SUMPRODUCT(LEN($M607:$AE610)-LEN(SUBSTITUTE($M607:$AE610,"F", "")))</f>
        <v>0</v>
      </c>
      <c r="AV607" s="240">
        <f>SUMPRODUCT(LEN($AH607:$AH610)-LEN(SUBSTITUTE($AH607:$AH610,"F", "")))</f>
        <v>0</v>
      </c>
      <c r="AW607" s="237">
        <f>SUMPRODUCT(LEN($AG607:$AG610)-LEN(SUBSTITUTE($AG607:$AG610,"F", "")))</f>
        <v>0</v>
      </c>
      <c r="AX607" s="234">
        <f>SUMPRODUCT(LEN($M607:$AE610)-LEN(SUBSTITUTE($M607:$AE610,"G", "")))</f>
        <v>0</v>
      </c>
      <c r="AY607" s="240">
        <f>SUMPRODUCT(LEN($AH607:$AH610)-LEN(SUBSTITUTE($AH607:$AH610,"G", "")))</f>
        <v>0</v>
      </c>
      <c r="AZ607" s="237">
        <f>SUMPRODUCT(LEN($AG607:$AG610)-LEN(SUBSTITUTE($AG607:$AG610,"G", "")))</f>
        <v>0</v>
      </c>
      <c r="BA607" s="234">
        <f>SUMPRODUCT(LEN($M607:$AE610)-LEN(SUBSTITUTE($M607:$AE610,"M", "")))</f>
        <v>0</v>
      </c>
      <c r="BB607" s="240">
        <f>SUMPRODUCT(LEN($AH607:$AH610)-LEN(SUBSTITUTE($AH607:$AH610,"M", "")))</f>
        <v>0</v>
      </c>
      <c r="BC607" s="237">
        <f>SUMPRODUCT(LEN($AG607:$AG610)-LEN(SUBSTITUTE($AG607:$AG610,"M", "")))</f>
        <v>0</v>
      </c>
      <c r="BD607" s="291">
        <f>SUMPRODUCT(LEN($AI607:$AI610)-LEN(SUBSTITUTE($AI607:$AI610,"S", "")))</f>
        <v>0</v>
      </c>
      <c r="BE607" s="294">
        <f>SUMPRODUCT(LEN($AI607:$AI610)-LEN(SUBSTITUTE($AI607:$AI610,"F", "")))</f>
        <v>0</v>
      </c>
      <c r="BF607" s="294">
        <f>SUMPRODUCT(LEN($AI607:$AI610)-LEN(SUBSTITUTE($AI607:$AI610,"G", "")))</f>
        <v>0</v>
      </c>
      <c r="BG607" s="297">
        <f>SUMPRODUCT(LEN($AI607:$AI610)-LEN(SUBSTITUTE($AI607:$AI610,"M", "")))</f>
        <v>0</v>
      </c>
    </row>
    <row r="608" spans="2:60" ht="28.15" hidden="1" customHeight="1" thickBot="1">
      <c r="B608" s="34"/>
      <c r="C608" s="266"/>
      <c r="D608" s="43"/>
      <c r="E608" s="42"/>
      <c r="F608" s="42"/>
      <c r="G608" s="41"/>
      <c r="H608" s="260"/>
      <c r="I608" s="270"/>
      <c r="J608" s="270"/>
      <c r="K608" s="270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45"/>
      <c r="AK608" s="245"/>
      <c r="AL608" s="23"/>
      <c r="AM608" s="211"/>
      <c r="AN608" s="211"/>
      <c r="AO608" s="248"/>
      <c r="AP608" s="241"/>
      <c r="AQ608" s="238"/>
      <c r="AR608" s="235"/>
      <c r="AS608" s="241"/>
      <c r="AT608" s="238"/>
      <c r="AU608" s="235"/>
      <c r="AV608" s="241"/>
      <c r="AW608" s="238"/>
      <c r="AX608" s="235"/>
      <c r="AY608" s="241"/>
      <c r="AZ608" s="238"/>
      <c r="BA608" s="235"/>
      <c r="BB608" s="241"/>
      <c r="BC608" s="238"/>
      <c r="BD608" s="292"/>
      <c r="BE608" s="295"/>
      <c r="BF608" s="295"/>
      <c r="BG608" s="298"/>
    </row>
    <row r="609" spans="2:60" ht="28.15" hidden="1" customHeight="1">
      <c r="B609" s="34"/>
      <c r="C609" s="267"/>
      <c r="D609" s="33"/>
      <c r="E609" s="32"/>
      <c r="F609" s="32"/>
      <c r="G609" s="31"/>
      <c r="H609" s="257"/>
      <c r="I609" s="271"/>
      <c r="J609" s="271"/>
      <c r="K609" s="271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45"/>
      <c r="AK609" s="245"/>
      <c r="AL609" s="23"/>
      <c r="AM609" s="211"/>
      <c r="AN609" s="211"/>
      <c r="AO609" s="248"/>
      <c r="AP609" s="241"/>
      <c r="AQ609" s="238"/>
      <c r="AR609" s="235"/>
      <c r="AS609" s="241"/>
      <c r="AT609" s="238"/>
      <c r="AU609" s="235"/>
      <c r="AV609" s="241"/>
      <c r="AW609" s="238"/>
      <c r="AX609" s="235"/>
      <c r="AY609" s="241"/>
      <c r="AZ609" s="238"/>
      <c r="BA609" s="235"/>
      <c r="BB609" s="241"/>
      <c r="BC609" s="238"/>
      <c r="BD609" s="292"/>
      <c r="BE609" s="295"/>
      <c r="BF609" s="295"/>
      <c r="BG609" s="298"/>
    </row>
    <row r="610" spans="2:60" ht="28.15" hidden="1" customHeight="1" thickBot="1">
      <c r="B610" s="22"/>
      <c r="C610" s="268"/>
      <c r="D610" s="21"/>
      <c r="E610" s="20"/>
      <c r="F610" s="20"/>
      <c r="G610" s="19"/>
      <c r="H610" s="258"/>
      <c r="I610" s="272"/>
      <c r="J610" s="272"/>
      <c r="K610" s="27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46"/>
      <c r="AK610" s="246"/>
      <c r="AL610" s="11"/>
      <c r="AM610" s="211"/>
      <c r="AN610" s="211"/>
      <c r="AO610" s="249"/>
      <c r="AP610" s="242"/>
      <c r="AQ610" s="239"/>
      <c r="AR610" s="236"/>
      <c r="AS610" s="242"/>
      <c r="AT610" s="239"/>
      <c r="AU610" s="236"/>
      <c r="AV610" s="242"/>
      <c r="AW610" s="239"/>
      <c r="AX610" s="236"/>
      <c r="AY610" s="242"/>
      <c r="AZ610" s="239"/>
      <c r="BA610" s="236"/>
      <c r="BB610" s="242"/>
      <c r="BC610" s="239"/>
      <c r="BD610" s="293"/>
      <c r="BE610" s="296"/>
      <c r="BF610" s="296"/>
      <c r="BG610" s="299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29" t="s">
        <v>287</v>
      </c>
      <c r="M611" s="278"/>
      <c r="N611" s="229" t="s">
        <v>286</v>
      </c>
      <c r="O611" s="278"/>
      <c r="P611" s="229" t="s">
        <v>286</v>
      </c>
      <c r="Q611" s="230"/>
      <c r="R611" s="229" t="s">
        <v>286</v>
      </c>
      <c r="S611" s="230"/>
      <c r="T611" s="229" t="s">
        <v>286</v>
      </c>
      <c r="U611" s="230"/>
      <c r="V611" s="229" t="s">
        <v>286</v>
      </c>
      <c r="W611" s="230"/>
      <c r="X611" s="229" t="s">
        <v>286</v>
      </c>
      <c r="Y611" s="230"/>
      <c r="Z611" s="229" t="s">
        <v>286</v>
      </c>
      <c r="AA611" s="230"/>
      <c r="AB611" s="229" t="s">
        <v>286</v>
      </c>
      <c r="AC611" s="230"/>
      <c r="AD611" s="229" t="s">
        <v>286</v>
      </c>
      <c r="AE611" s="230"/>
      <c r="AF611" s="243" t="s">
        <v>285</v>
      </c>
      <c r="AG611" s="230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75"/>
      <c r="F612" s="276"/>
      <c r="G612" s="277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65">
        <v>1</v>
      </c>
      <c r="D613" s="54"/>
      <c r="E613" s="53"/>
      <c r="F613" s="53"/>
      <c r="G613" s="52"/>
      <c r="H613" s="259"/>
      <c r="I613" s="269"/>
      <c r="J613" s="269"/>
      <c r="K613" s="269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44"/>
      <c r="AK613" s="244"/>
      <c r="AL613" s="44"/>
      <c r="AM613" s="211"/>
      <c r="AN613" s="211"/>
      <c r="AO613" s="247">
        <f>SUMPRODUCT(LEN($M613:$AE616)-LEN(SUBSTITUTE($M613:$AE616,"A", "")))</f>
        <v>0</v>
      </c>
      <c r="AP613" s="240">
        <f>SUMPRODUCT(LEN($AH613:$AH616)-LEN(SUBSTITUTE($AH613:$AH616,"A", "")))</f>
        <v>0</v>
      </c>
      <c r="AQ613" s="237">
        <f>SUMPRODUCT(LEN($AG613:$AG616)-LEN(SUBSTITUTE($AG613:$AG616,"A", "")))</f>
        <v>0</v>
      </c>
      <c r="AR613" s="234">
        <f>SUMPRODUCT(LEN($M613:$AE616)-LEN(SUBSTITUTE($M613:$AE616,"S", "")))</f>
        <v>0</v>
      </c>
      <c r="AS613" s="240">
        <f>SUMPRODUCT(LEN($AH613:$AH616)-LEN(SUBSTITUTE($AH613:$AH616,"S", "")))</f>
        <v>0</v>
      </c>
      <c r="AT613" s="237">
        <f>SUMPRODUCT(LEN($AG613:$AG616)-LEN(SUBSTITUTE($AG613:$AG616,"S", "")))</f>
        <v>0</v>
      </c>
      <c r="AU613" s="234">
        <f>SUMPRODUCT(LEN($M613:$AE616)-LEN(SUBSTITUTE($M613:$AE616,"F", "")))</f>
        <v>0</v>
      </c>
      <c r="AV613" s="240">
        <f>SUMPRODUCT(LEN($AH613:$AH616)-LEN(SUBSTITUTE($AH613:$AH616,"F", "")))</f>
        <v>0</v>
      </c>
      <c r="AW613" s="237">
        <f>SUMPRODUCT(LEN($AG613:$AG616)-LEN(SUBSTITUTE($AG613:$AG616,"F", "")))</f>
        <v>0</v>
      </c>
      <c r="AX613" s="234">
        <f>SUMPRODUCT(LEN($M613:$AE616)-LEN(SUBSTITUTE($M613:$AE616,"G", "")))</f>
        <v>0</v>
      </c>
      <c r="AY613" s="240">
        <f>SUMPRODUCT(LEN($AH613:$AH616)-LEN(SUBSTITUTE($AH613:$AH616,"G", "")))</f>
        <v>0</v>
      </c>
      <c r="AZ613" s="237">
        <f>SUMPRODUCT(LEN($AG613:$AG616)-LEN(SUBSTITUTE($AG613:$AG616,"G", "")))</f>
        <v>0</v>
      </c>
      <c r="BA613" s="234">
        <f>SUMPRODUCT(LEN($M613:$AE616)-LEN(SUBSTITUTE($M613:$AE616,"M", "")))</f>
        <v>0</v>
      </c>
      <c r="BB613" s="240">
        <f>SUMPRODUCT(LEN($AH613:$AH616)-LEN(SUBSTITUTE($AH613:$AH616,"M", "")))</f>
        <v>0</v>
      </c>
      <c r="BC613" s="237">
        <f>SUMPRODUCT(LEN($AG613:$AG616)-LEN(SUBSTITUTE($AG613:$AG616,"M", "")))</f>
        <v>0</v>
      </c>
      <c r="BD613" s="291">
        <f>SUMPRODUCT(LEN($AI613:$AI616)-LEN(SUBSTITUTE($AI613:$AI616,"S", "")))</f>
        <v>0</v>
      </c>
      <c r="BE613" s="294">
        <f>SUMPRODUCT(LEN($AI613:$AI616)-LEN(SUBSTITUTE($AI613:$AI616,"F", "")))</f>
        <v>0</v>
      </c>
      <c r="BF613" s="294">
        <f>SUMPRODUCT(LEN($AI613:$AI616)-LEN(SUBSTITUTE($AI613:$AI616,"G", "")))</f>
        <v>0</v>
      </c>
      <c r="BG613" s="297">
        <f>SUMPRODUCT(LEN($AI613:$AI616)-LEN(SUBSTITUTE($AI613:$AI616,"M", "")))</f>
        <v>0</v>
      </c>
    </row>
    <row r="614" spans="2:60" ht="28.15" hidden="1" customHeight="1" thickBot="1">
      <c r="B614" s="34"/>
      <c r="C614" s="266"/>
      <c r="D614" s="43"/>
      <c r="E614" s="42"/>
      <c r="F614" s="42"/>
      <c r="G614" s="41"/>
      <c r="H614" s="260"/>
      <c r="I614" s="270"/>
      <c r="J614" s="270"/>
      <c r="K614" s="270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45"/>
      <c r="AK614" s="245"/>
      <c r="AL614" s="23"/>
      <c r="AM614" s="211"/>
      <c r="AN614" s="211"/>
      <c r="AO614" s="248"/>
      <c r="AP614" s="241"/>
      <c r="AQ614" s="238"/>
      <c r="AR614" s="235"/>
      <c r="AS614" s="241"/>
      <c r="AT614" s="238"/>
      <c r="AU614" s="235"/>
      <c r="AV614" s="241"/>
      <c r="AW614" s="238"/>
      <c r="AX614" s="235"/>
      <c r="AY614" s="241"/>
      <c r="AZ614" s="238"/>
      <c r="BA614" s="235"/>
      <c r="BB614" s="241"/>
      <c r="BC614" s="238"/>
      <c r="BD614" s="292"/>
      <c r="BE614" s="295"/>
      <c r="BF614" s="295"/>
      <c r="BG614" s="298"/>
    </row>
    <row r="615" spans="2:60" ht="28.15" hidden="1" customHeight="1">
      <c r="B615" s="34"/>
      <c r="C615" s="267"/>
      <c r="D615" s="33"/>
      <c r="E615" s="32"/>
      <c r="F615" s="32"/>
      <c r="G615" s="31"/>
      <c r="H615" s="257"/>
      <c r="I615" s="271"/>
      <c r="J615" s="271"/>
      <c r="K615" s="271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45"/>
      <c r="AK615" s="245"/>
      <c r="AL615" s="23"/>
      <c r="AM615" s="211"/>
      <c r="AN615" s="211"/>
      <c r="AO615" s="248"/>
      <c r="AP615" s="241"/>
      <c r="AQ615" s="238"/>
      <c r="AR615" s="235"/>
      <c r="AS615" s="241"/>
      <c r="AT615" s="238"/>
      <c r="AU615" s="235"/>
      <c r="AV615" s="241"/>
      <c r="AW615" s="238"/>
      <c r="AX615" s="235"/>
      <c r="AY615" s="241"/>
      <c r="AZ615" s="238"/>
      <c r="BA615" s="235"/>
      <c r="BB615" s="241"/>
      <c r="BC615" s="238"/>
      <c r="BD615" s="292"/>
      <c r="BE615" s="295"/>
      <c r="BF615" s="295"/>
      <c r="BG615" s="298"/>
    </row>
    <row r="616" spans="2:60" ht="28.15" hidden="1" customHeight="1" thickBot="1">
      <c r="B616" s="34"/>
      <c r="C616" s="273"/>
      <c r="D616" s="64"/>
      <c r="E616" s="63"/>
      <c r="F616" s="63"/>
      <c r="G616" s="62"/>
      <c r="H616" s="258"/>
      <c r="I616" s="274"/>
      <c r="J616" s="274"/>
      <c r="K616" s="274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50"/>
      <c r="AK616" s="250"/>
      <c r="AL616" s="55"/>
      <c r="AM616" s="211"/>
      <c r="AN616" s="211"/>
      <c r="AO616" s="249"/>
      <c r="AP616" s="242"/>
      <c r="AQ616" s="239"/>
      <c r="AR616" s="236"/>
      <c r="AS616" s="242"/>
      <c r="AT616" s="239"/>
      <c r="AU616" s="236"/>
      <c r="AV616" s="242"/>
      <c r="AW616" s="239"/>
      <c r="AX616" s="236"/>
      <c r="AY616" s="242"/>
      <c r="AZ616" s="239"/>
      <c r="BA616" s="236"/>
      <c r="BB616" s="242"/>
      <c r="BC616" s="239"/>
      <c r="BD616" s="293"/>
      <c r="BE616" s="296"/>
      <c r="BF616" s="296"/>
      <c r="BG616" s="299"/>
    </row>
    <row r="617" spans="2:60" ht="28.15" hidden="1" customHeight="1">
      <c r="B617" s="34"/>
      <c r="C617" s="265">
        <v>2</v>
      </c>
      <c r="D617" s="54"/>
      <c r="E617" s="53"/>
      <c r="F617" s="53"/>
      <c r="G617" s="52"/>
      <c r="H617" s="259"/>
      <c r="I617" s="269"/>
      <c r="J617" s="269"/>
      <c r="K617" s="269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51"/>
      <c r="AK617" s="254"/>
      <c r="AL617" s="44"/>
      <c r="AM617" s="211"/>
      <c r="AN617" s="211"/>
      <c r="AO617" s="247">
        <f>SUMPRODUCT(LEN($M617:$AE620)-LEN(SUBSTITUTE($M617:$AE620,"A", "")))</f>
        <v>0</v>
      </c>
      <c r="AP617" s="240">
        <f>SUMPRODUCT(LEN($AH617:$AH620)-LEN(SUBSTITUTE($AH617:$AH620,"A", "")))</f>
        <v>0</v>
      </c>
      <c r="AQ617" s="237">
        <f>SUMPRODUCT(LEN($AG617:$AG620)-LEN(SUBSTITUTE($AG617:$AG620,"A", "")))</f>
        <v>0</v>
      </c>
      <c r="AR617" s="234">
        <f>SUMPRODUCT(LEN($M617:$AE620)-LEN(SUBSTITUTE($M617:$AE620,"S", "")))</f>
        <v>0</v>
      </c>
      <c r="AS617" s="240">
        <f>SUMPRODUCT(LEN($AH617:$AH620)-LEN(SUBSTITUTE($AH617:$AH620,"S", "")))</f>
        <v>0</v>
      </c>
      <c r="AT617" s="237">
        <f>SUMPRODUCT(LEN($AG617:$AG620)-LEN(SUBSTITUTE($AG617:$AG620,"S", "")))</f>
        <v>0</v>
      </c>
      <c r="AU617" s="234">
        <f>SUMPRODUCT(LEN($M617:$AE620)-LEN(SUBSTITUTE($M617:$AE620,"F", "")))</f>
        <v>0</v>
      </c>
      <c r="AV617" s="240">
        <f>SUMPRODUCT(LEN($AH617:$AH620)-LEN(SUBSTITUTE($AH617:$AH620,"F", "")))</f>
        <v>0</v>
      </c>
      <c r="AW617" s="237">
        <f>SUMPRODUCT(LEN($AG617:$AG620)-LEN(SUBSTITUTE($AG617:$AG620,"F", "")))</f>
        <v>0</v>
      </c>
      <c r="AX617" s="234">
        <f>SUMPRODUCT(LEN($M617:$AE620)-LEN(SUBSTITUTE($M617:$AE620,"G", "")))</f>
        <v>0</v>
      </c>
      <c r="AY617" s="240">
        <f>SUMPRODUCT(LEN($AH617:$AH620)-LEN(SUBSTITUTE($AH617:$AH620,"G", "")))</f>
        <v>0</v>
      </c>
      <c r="AZ617" s="237">
        <f>SUMPRODUCT(LEN($AG617:$AG620)-LEN(SUBSTITUTE($AG617:$AG620,"G", "")))</f>
        <v>0</v>
      </c>
      <c r="BA617" s="234">
        <f>SUMPRODUCT(LEN($M617:$AE620)-LEN(SUBSTITUTE($M617:$AE620,"M", "")))</f>
        <v>0</v>
      </c>
      <c r="BB617" s="240">
        <f>SUMPRODUCT(LEN($AH617:$AH620)-LEN(SUBSTITUTE($AH617:$AH620,"M", "")))</f>
        <v>0</v>
      </c>
      <c r="BC617" s="237">
        <f>SUMPRODUCT(LEN($AG617:$AG620)-LEN(SUBSTITUTE($AG617:$AG620,"M", "")))</f>
        <v>0</v>
      </c>
      <c r="BD617" s="291">
        <f>SUMPRODUCT(LEN($AI617:$AI620)-LEN(SUBSTITUTE($AI617:$AI620,"S", "")))</f>
        <v>0</v>
      </c>
      <c r="BE617" s="294">
        <f>SUMPRODUCT(LEN($AI617:$AI620)-LEN(SUBSTITUTE($AI617:$AI620,"F", "")))</f>
        <v>0</v>
      </c>
      <c r="BF617" s="294">
        <f>SUMPRODUCT(LEN($AI617:$AI620)-LEN(SUBSTITUTE($AI617:$AI620,"G", "")))</f>
        <v>0</v>
      </c>
      <c r="BG617" s="297">
        <f>SUMPRODUCT(LEN($AI617:$AI620)-LEN(SUBSTITUTE($AI617:$AI620,"M", "")))</f>
        <v>0</v>
      </c>
    </row>
    <row r="618" spans="2:60" ht="28.15" hidden="1" customHeight="1" thickBot="1">
      <c r="B618" s="34"/>
      <c r="C618" s="266"/>
      <c r="D618" s="43"/>
      <c r="E618" s="42"/>
      <c r="F618" s="42"/>
      <c r="G618" s="41"/>
      <c r="H618" s="260"/>
      <c r="I618" s="270"/>
      <c r="J618" s="270"/>
      <c r="K618" s="270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52"/>
      <c r="AK618" s="255"/>
      <c r="AL618" s="23"/>
      <c r="AM618" s="211"/>
      <c r="AN618" s="211"/>
      <c r="AO618" s="248"/>
      <c r="AP618" s="241"/>
      <c r="AQ618" s="238"/>
      <c r="AR618" s="235"/>
      <c r="AS618" s="241"/>
      <c r="AT618" s="238"/>
      <c r="AU618" s="235"/>
      <c r="AV618" s="241"/>
      <c r="AW618" s="238"/>
      <c r="AX618" s="235"/>
      <c r="AY618" s="241"/>
      <c r="AZ618" s="238"/>
      <c r="BA618" s="235"/>
      <c r="BB618" s="241"/>
      <c r="BC618" s="238"/>
      <c r="BD618" s="292"/>
      <c r="BE618" s="295"/>
      <c r="BF618" s="295"/>
      <c r="BG618" s="298"/>
    </row>
    <row r="619" spans="2:60" ht="28.15" hidden="1" customHeight="1">
      <c r="B619" s="34"/>
      <c r="C619" s="267"/>
      <c r="D619" s="33"/>
      <c r="E619" s="32"/>
      <c r="F619" s="32"/>
      <c r="G619" s="31"/>
      <c r="H619" s="257"/>
      <c r="I619" s="271"/>
      <c r="J619" s="271"/>
      <c r="K619" s="271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52"/>
      <c r="AK619" s="255"/>
      <c r="AL619" s="23"/>
      <c r="AM619" s="211"/>
      <c r="AN619" s="211"/>
      <c r="AO619" s="248"/>
      <c r="AP619" s="241"/>
      <c r="AQ619" s="238"/>
      <c r="AR619" s="235"/>
      <c r="AS619" s="241"/>
      <c r="AT619" s="238"/>
      <c r="AU619" s="235"/>
      <c r="AV619" s="241"/>
      <c r="AW619" s="238"/>
      <c r="AX619" s="235"/>
      <c r="AY619" s="241"/>
      <c r="AZ619" s="238"/>
      <c r="BA619" s="235"/>
      <c r="BB619" s="241"/>
      <c r="BC619" s="238"/>
      <c r="BD619" s="292"/>
      <c r="BE619" s="295"/>
      <c r="BF619" s="295"/>
      <c r="BG619" s="298"/>
    </row>
    <row r="620" spans="2:60" ht="28.15" hidden="1" customHeight="1" thickBot="1">
      <c r="B620" s="34"/>
      <c r="C620" s="273"/>
      <c r="D620" s="64"/>
      <c r="E620" s="63"/>
      <c r="F620" s="63"/>
      <c r="G620" s="62"/>
      <c r="H620" s="258"/>
      <c r="I620" s="274"/>
      <c r="J620" s="274"/>
      <c r="K620" s="274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53"/>
      <c r="AK620" s="256"/>
      <c r="AL620" s="55"/>
      <c r="AM620" s="211"/>
      <c r="AN620" s="211"/>
      <c r="AO620" s="249"/>
      <c r="AP620" s="242"/>
      <c r="AQ620" s="239"/>
      <c r="AR620" s="236"/>
      <c r="AS620" s="242"/>
      <c r="AT620" s="239"/>
      <c r="AU620" s="236"/>
      <c r="AV620" s="242"/>
      <c r="AW620" s="239"/>
      <c r="AX620" s="236"/>
      <c r="AY620" s="242"/>
      <c r="AZ620" s="239"/>
      <c r="BA620" s="236"/>
      <c r="BB620" s="242"/>
      <c r="BC620" s="239"/>
      <c r="BD620" s="293"/>
      <c r="BE620" s="296"/>
      <c r="BF620" s="296"/>
      <c r="BG620" s="299"/>
    </row>
    <row r="621" spans="2:60" ht="28.15" hidden="1" customHeight="1">
      <c r="B621" s="34"/>
      <c r="C621" s="265">
        <v>3</v>
      </c>
      <c r="D621" s="54"/>
      <c r="E621" s="53"/>
      <c r="F621" s="53"/>
      <c r="G621" s="52"/>
      <c r="H621" s="259"/>
      <c r="I621" s="269"/>
      <c r="J621" s="269"/>
      <c r="K621" s="269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44"/>
      <c r="AK621" s="244"/>
      <c r="AL621" s="44"/>
      <c r="AM621" s="211"/>
      <c r="AN621" s="211"/>
      <c r="AO621" s="247">
        <f>SUMPRODUCT(LEN($M621:$AE624)-LEN(SUBSTITUTE($M621:$AE624,"A", "")))</f>
        <v>0</v>
      </c>
      <c r="AP621" s="240">
        <f>SUMPRODUCT(LEN($AH621:$AH624)-LEN(SUBSTITUTE($AH621:$AH624,"A", "")))</f>
        <v>0</v>
      </c>
      <c r="AQ621" s="237">
        <f>SUMPRODUCT(LEN($AG621:$AG624)-LEN(SUBSTITUTE($AG621:$AG624,"A", "")))</f>
        <v>0</v>
      </c>
      <c r="AR621" s="234">
        <f>SUMPRODUCT(LEN($M621:$AE624)-LEN(SUBSTITUTE($M621:$AE624,"S", "")))</f>
        <v>0</v>
      </c>
      <c r="AS621" s="240">
        <f>SUMPRODUCT(LEN($AH621:$AH624)-LEN(SUBSTITUTE($AH621:$AH624,"S", "")))</f>
        <v>0</v>
      </c>
      <c r="AT621" s="237">
        <f>SUMPRODUCT(LEN($AG621:$AG624)-LEN(SUBSTITUTE($AG621:$AG624,"S", "")))</f>
        <v>0</v>
      </c>
      <c r="AU621" s="234">
        <f>SUMPRODUCT(LEN($M621:$AE624)-LEN(SUBSTITUTE($M621:$AE624,"F", "")))</f>
        <v>0</v>
      </c>
      <c r="AV621" s="240">
        <f>SUMPRODUCT(LEN($AH621:$AH624)-LEN(SUBSTITUTE($AH621:$AH624,"F", "")))</f>
        <v>0</v>
      </c>
      <c r="AW621" s="237">
        <f>SUMPRODUCT(LEN($AG621:$AG624)-LEN(SUBSTITUTE($AG621:$AG624,"F", "")))</f>
        <v>0</v>
      </c>
      <c r="AX621" s="234">
        <f>SUMPRODUCT(LEN($M621:$AE624)-LEN(SUBSTITUTE($M621:$AE624,"G", "")))</f>
        <v>0</v>
      </c>
      <c r="AY621" s="240">
        <f>SUMPRODUCT(LEN($AH621:$AH624)-LEN(SUBSTITUTE($AH621:$AH624,"G", "")))</f>
        <v>0</v>
      </c>
      <c r="AZ621" s="237">
        <f>SUMPRODUCT(LEN($AG621:$AG624)-LEN(SUBSTITUTE($AG621:$AG624,"G", "")))</f>
        <v>0</v>
      </c>
      <c r="BA621" s="234">
        <f>SUMPRODUCT(LEN($M621:$AE624)-LEN(SUBSTITUTE($M621:$AE624,"M", "")))</f>
        <v>0</v>
      </c>
      <c r="BB621" s="240">
        <f>SUMPRODUCT(LEN($AH621:$AH624)-LEN(SUBSTITUTE($AH621:$AH624,"M", "")))</f>
        <v>0</v>
      </c>
      <c r="BC621" s="237">
        <f>SUMPRODUCT(LEN($AG621:$AG624)-LEN(SUBSTITUTE($AG621:$AG624,"M", "")))</f>
        <v>0</v>
      </c>
      <c r="BD621" s="291">
        <f>SUMPRODUCT(LEN($AI621:$AI624)-LEN(SUBSTITUTE($AI621:$AI624,"S", "")))</f>
        <v>0</v>
      </c>
      <c r="BE621" s="294">
        <f>SUMPRODUCT(LEN($AI621:$AI624)-LEN(SUBSTITUTE($AI621:$AI624,"F", "")))</f>
        <v>0</v>
      </c>
      <c r="BF621" s="294">
        <f>SUMPRODUCT(LEN($AI621:$AI624)-LEN(SUBSTITUTE($AI621:$AI624,"G", "")))</f>
        <v>0</v>
      </c>
      <c r="BG621" s="297">
        <f>SUMPRODUCT(LEN($AI621:$AI624)-LEN(SUBSTITUTE($AI621:$AI624,"M", "")))</f>
        <v>0</v>
      </c>
    </row>
    <row r="622" spans="2:60" ht="28.15" hidden="1" customHeight="1" thickBot="1">
      <c r="B622" s="34"/>
      <c r="C622" s="266"/>
      <c r="D622" s="43"/>
      <c r="E622" s="42"/>
      <c r="F622" s="42"/>
      <c r="G622" s="41"/>
      <c r="H622" s="260"/>
      <c r="I622" s="270"/>
      <c r="J622" s="270"/>
      <c r="K622" s="270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45"/>
      <c r="AK622" s="245"/>
      <c r="AL622" s="23"/>
      <c r="AM622" s="211"/>
      <c r="AN622" s="211"/>
      <c r="AO622" s="248"/>
      <c r="AP622" s="241"/>
      <c r="AQ622" s="238"/>
      <c r="AR622" s="235"/>
      <c r="AS622" s="241"/>
      <c r="AT622" s="238"/>
      <c r="AU622" s="235"/>
      <c r="AV622" s="241"/>
      <c r="AW622" s="238"/>
      <c r="AX622" s="235"/>
      <c r="AY622" s="241"/>
      <c r="AZ622" s="238"/>
      <c r="BA622" s="235"/>
      <c r="BB622" s="241"/>
      <c r="BC622" s="238"/>
      <c r="BD622" s="292"/>
      <c r="BE622" s="295"/>
      <c r="BF622" s="295"/>
      <c r="BG622" s="298"/>
    </row>
    <row r="623" spans="2:60" ht="28.15" hidden="1" customHeight="1">
      <c r="B623" s="34"/>
      <c r="C623" s="267"/>
      <c r="D623" s="33"/>
      <c r="E623" s="32"/>
      <c r="F623" s="32"/>
      <c r="G623" s="31"/>
      <c r="H623" s="257"/>
      <c r="I623" s="271"/>
      <c r="J623" s="271"/>
      <c r="K623" s="271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45"/>
      <c r="AK623" s="245"/>
      <c r="AL623" s="23"/>
      <c r="AM623" s="211"/>
      <c r="AN623" s="211"/>
      <c r="AO623" s="248"/>
      <c r="AP623" s="241"/>
      <c r="AQ623" s="238"/>
      <c r="AR623" s="235"/>
      <c r="AS623" s="241"/>
      <c r="AT623" s="238"/>
      <c r="AU623" s="235"/>
      <c r="AV623" s="241"/>
      <c r="AW623" s="238"/>
      <c r="AX623" s="235"/>
      <c r="AY623" s="241"/>
      <c r="AZ623" s="238"/>
      <c r="BA623" s="235"/>
      <c r="BB623" s="241"/>
      <c r="BC623" s="238"/>
      <c r="BD623" s="292"/>
      <c r="BE623" s="295"/>
      <c r="BF623" s="295"/>
      <c r="BG623" s="298"/>
    </row>
    <row r="624" spans="2:60" ht="28.15" hidden="1" customHeight="1" thickBot="1">
      <c r="B624" s="22"/>
      <c r="C624" s="268"/>
      <c r="D624" s="21"/>
      <c r="E624" s="20"/>
      <c r="F624" s="20"/>
      <c r="G624" s="19"/>
      <c r="H624" s="258"/>
      <c r="I624" s="272"/>
      <c r="J624" s="272"/>
      <c r="K624" s="27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46"/>
      <c r="AK624" s="246"/>
      <c r="AL624" s="11"/>
      <c r="AM624" s="211"/>
      <c r="AN624" s="211"/>
      <c r="AO624" s="249"/>
      <c r="AP624" s="242"/>
      <c r="AQ624" s="239"/>
      <c r="AR624" s="236"/>
      <c r="AS624" s="242"/>
      <c r="AT624" s="239"/>
      <c r="AU624" s="236"/>
      <c r="AV624" s="242"/>
      <c r="AW624" s="239"/>
      <c r="AX624" s="236"/>
      <c r="AY624" s="242"/>
      <c r="AZ624" s="239"/>
      <c r="BA624" s="236"/>
      <c r="BB624" s="242"/>
      <c r="BC624" s="239"/>
      <c r="BD624" s="293"/>
      <c r="BE624" s="296"/>
      <c r="BF624" s="296"/>
      <c r="BG624" s="299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29" t="s">
        <v>287</v>
      </c>
      <c r="M625" s="278"/>
      <c r="N625" s="229" t="s">
        <v>286</v>
      </c>
      <c r="O625" s="278"/>
      <c r="P625" s="229" t="s">
        <v>286</v>
      </c>
      <c r="Q625" s="230"/>
      <c r="R625" s="229" t="s">
        <v>286</v>
      </c>
      <c r="S625" s="230"/>
      <c r="T625" s="229" t="s">
        <v>286</v>
      </c>
      <c r="U625" s="230"/>
      <c r="V625" s="229" t="s">
        <v>286</v>
      </c>
      <c r="W625" s="230"/>
      <c r="X625" s="229" t="s">
        <v>286</v>
      </c>
      <c r="Y625" s="230"/>
      <c r="Z625" s="229" t="s">
        <v>286</v>
      </c>
      <c r="AA625" s="230"/>
      <c r="AB625" s="229" t="s">
        <v>286</v>
      </c>
      <c r="AC625" s="230"/>
      <c r="AD625" s="229" t="s">
        <v>286</v>
      </c>
      <c r="AE625" s="230"/>
      <c r="AF625" s="243" t="s">
        <v>285</v>
      </c>
      <c r="AG625" s="230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75"/>
      <c r="F626" s="276"/>
      <c r="G626" s="277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65">
        <v>1</v>
      </c>
      <c r="D627" s="54"/>
      <c r="E627" s="53"/>
      <c r="F627" s="53"/>
      <c r="G627" s="52"/>
      <c r="H627" s="259"/>
      <c r="I627" s="269"/>
      <c r="J627" s="269"/>
      <c r="K627" s="269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44"/>
      <c r="AK627" s="244"/>
      <c r="AL627" s="44"/>
      <c r="AM627" s="211"/>
      <c r="AN627" s="211"/>
      <c r="AO627" s="247">
        <f>SUMPRODUCT(LEN($M627:$AE630)-LEN(SUBSTITUTE($M627:$AE630,"A", "")))</f>
        <v>0</v>
      </c>
      <c r="AP627" s="240">
        <f>SUMPRODUCT(LEN($AH627:$AH630)-LEN(SUBSTITUTE($AH627:$AH630,"A", "")))</f>
        <v>0</v>
      </c>
      <c r="AQ627" s="237">
        <f>SUMPRODUCT(LEN($AG627:$AG630)-LEN(SUBSTITUTE($AG627:$AG630,"A", "")))</f>
        <v>0</v>
      </c>
      <c r="AR627" s="234">
        <f>SUMPRODUCT(LEN($M627:$AE630)-LEN(SUBSTITUTE($M627:$AE630,"S", "")))</f>
        <v>0</v>
      </c>
      <c r="AS627" s="240">
        <f>SUMPRODUCT(LEN($AH627:$AH630)-LEN(SUBSTITUTE($AH627:$AH630,"S", "")))</f>
        <v>0</v>
      </c>
      <c r="AT627" s="237">
        <f>SUMPRODUCT(LEN($AG627:$AG630)-LEN(SUBSTITUTE($AG627:$AG630,"S", "")))</f>
        <v>0</v>
      </c>
      <c r="AU627" s="234">
        <f>SUMPRODUCT(LEN($M627:$AE630)-LEN(SUBSTITUTE($M627:$AE630,"F", "")))</f>
        <v>0</v>
      </c>
      <c r="AV627" s="240">
        <f>SUMPRODUCT(LEN($AH627:$AH630)-LEN(SUBSTITUTE($AH627:$AH630,"F", "")))</f>
        <v>0</v>
      </c>
      <c r="AW627" s="237">
        <f>SUMPRODUCT(LEN($AG627:$AG630)-LEN(SUBSTITUTE($AG627:$AG630,"F", "")))</f>
        <v>0</v>
      </c>
      <c r="AX627" s="234">
        <f>SUMPRODUCT(LEN($M627:$AE630)-LEN(SUBSTITUTE($M627:$AE630,"G", "")))</f>
        <v>0</v>
      </c>
      <c r="AY627" s="240">
        <f>SUMPRODUCT(LEN($AH627:$AH630)-LEN(SUBSTITUTE($AH627:$AH630,"G", "")))</f>
        <v>0</v>
      </c>
      <c r="AZ627" s="237">
        <f>SUMPRODUCT(LEN($AG627:$AG630)-LEN(SUBSTITUTE($AG627:$AG630,"G", "")))</f>
        <v>0</v>
      </c>
      <c r="BA627" s="234">
        <f>SUMPRODUCT(LEN($M627:$AE630)-LEN(SUBSTITUTE($M627:$AE630,"M", "")))</f>
        <v>0</v>
      </c>
      <c r="BB627" s="240">
        <f>SUMPRODUCT(LEN($AH627:$AH630)-LEN(SUBSTITUTE($AH627:$AH630,"M", "")))</f>
        <v>0</v>
      </c>
      <c r="BC627" s="237">
        <f>SUMPRODUCT(LEN($AG627:$AG630)-LEN(SUBSTITUTE($AG627:$AG630,"M", "")))</f>
        <v>0</v>
      </c>
      <c r="BD627" s="291">
        <f>SUMPRODUCT(LEN($AI627:$AI630)-LEN(SUBSTITUTE($AI627:$AI630,"S", "")))</f>
        <v>0</v>
      </c>
      <c r="BE627" s="294">
        <f>SUMPRODUCT(LEN($AI627:$AI630)-LEN(SUBSTITUTE($AI627:$AI630,"F", "")))</f>
        <v>0</v>
      </c>
      <c r="BF627" s="294">
        <f>SUMPRODUCT(LEN($AI627:$AI630)-LEN(SUBSTITUTE($AI627:$AI630,"G", "")))</f>
        <v>0</v>
      </c>
      <c r="BG627" s="297">
        <f>SUMPRODUCT(LEN($AI627:$AI630)-LEN(SUBSTITUTE($AI627:$AI630,"M", "")))</f>
        <v>0</v>
      </c>
    </row>
    <row r="628" spans="2:60" ht="28.15" hidden="1" customHeight="1" thickBot="1">
      <c r="B628" s="34"/>
      <c r="C628" s="266"/>
      <c r="D628" s="43"/>
      <c r="E628" s="42"/>
      <c r="F628" s="42"/>
      <c r="G628" s="41"/>
      <c r="H628" s="260"/>
      <c r="I628" s="270"/>
      <c r="J628" s="270"/>
      <c r="K628" s="270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45"/>
      <c r="AK628" s="245"/>
      <c r="AL628" s="23"/>
      <c r="AM628" s="211"/>
      <c r="AN628" s="211"/>
      <c r="AO628" s="248"/>
      <c r="AP628" s="241"/>
      <c r="AQ628" s="238"/>
      <c r="AR628" s="235"/>
      <c r="AS628" s="241"/>
      <c r="AT628" s="238"/>
      <c r="AU628" s="235"/>
      <c r="AV628" s="241"/>
      <c r="AW628" s="238"/>
      <c r="AX628" s="235"/>
      <c r="AY628" s="241"/>
      <c r="AZ628" s="238"/>
      <c r="BA628" s="235"/>
      <c r="BB628" s="241"/>
      <c r="BC628" s="238"/>
      <c r="BD628" s="292"/>
      <c r="BE628" s="295"/>
      <c r="BF628" s="295"/>
      <c r="BG628" s="298"/>
    </row>
    <row r="629" spans="2:60" ht="28.15" hidden="1" customHeight="1">
      <c r="B629" s="34"/>
      <c r="C629" s="267"/>
      <c r="D629" s="33"/>
      <c r="E629" s="32"/>
      <c r="F629" s="32"/>
      <c r="G629" s="31"/>
      <c r="H629" s="257"/>
      <c r="I629" s="271"/>
      <c r="J629" s="271"/>
      <c r="K629" s="271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45"/>
      <c r="AK629" s="245"/>
      <c r="AL629" s="23"/>
      <c r="AM629" s="211"/>
      <c r="AN629" s="211"/>
      <c r="AO629" s="248"/>
      <c r="AP629" s="241"/>
      <c r="AQ629" s="238"/>
      <c r="AR629" s="235"/>
      <c r="AS629" s="241"/>
      <c r="AT629" s="238"/>
      <c r="AU629" s="235"/>
      <c r="AV629" s="241"/>
      <c r="AW629" s="238"/>
      <c r="AX629" s="235"/>
      <c r="AY629" s="241"/>
      <c r="AZ629" s="238"/>
      <c r="BA629" s="235"/>
      <c r="BB629" s="241"/>
      <c r="BC629" s="238"/>
      <c r="BD629" s="292"/>
      <c r="BE629" s="295"/>
      <c r="BF629" s="295"/>
      <c r="BG629" s="298"/>
    </row>
    <row r="630" spans="2:60" ht="28.15" hidden="1" customHeight="1" thickBot="1">
      <c r="B630" s="34"/>
      <c r="C630" s="273"/>
      <c r="D630" s="64"/>
      <c r="E630" s="63"/>
      <c r="F630" s="63"/>
      <c r="G630" s="62"/>
      <c r="H630" s="258"/>
      <c r="I630" s="274"/>
      <c r="J630" s="274"/>
      <c r="K630" s="274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50"/>
      <c r="AK630" s="250"/>
      <c r="AL630" s="55"/>
      <c r="AM630" s="211"/>
      <c r="AN630" s="211"/>
      <c r="AO630" s="249"/>
      <c r="AP630" s="242"/>
      <c r="AQ630" s="239"/>
      <c r="AR630" s="236"/>
      <c r="AS630" s="242"/>
      <c r="AT630" s="239"/>
      <c r="AU630" s="236"/>
      <c r="AV630" s="242"/>
      <c r="AW630" s="239"/>
      <c r="AX630" s="236"/>
      <c r="AY630" s="242"/>
      <c r="AZ630" s="239"/>
      <c r="BA630" s="236"/>
      <c r="BB630" s="242"/>
      <c r="BC630" s="239"/>
      <c r="BD630" s="293"/>
      <c r="BE630" s="296"/>
      <c r="BF630" s="296"/>
      <c r="BG630" s="299"/>
    </row>
    <row r="631" spans="2:60" ht="28.15" hidden="1" customHeight="1">
      <c r="B631" s="34"/>
      <c r="C631" s="265">
        <v>2</v>
      </c>
      <c r="D631" s="54"/>
      <c r="E631" s="53"/>
      <c r="F631" s="53"/>
      <c r="G631" s="52"/>
      <c r="H631" s="259"/>
      <c r="I631" s="269"/>
      <c r="J631" s="269"/>
      <c r="K631" s="269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51"/>
      <c r="AK631" s="254"/>
      <c r="AL631" s="44"/>
      <c r="AM631" s="211"/>
      <c r="AN631" s="211"/>
      <c r="AO631" s="247">
        <f>SUMPRODUCT(LEN($M631:$AE634)-LEN(SUBSTITUTE($M631:$AE634,"A", "")))</f>
        <v>0</v>
      </c>
      <c r="AP631" s="240">
        <f>SUMPRODUCT(LEN($AH631:$AH634)-LEN(SUBSTITUTE($AH631:$AH634,"A", "")))</f>
        <v>0</v>
      </c>
      <c r="AQ631" s="237">
        <f>SUMPRODUCT(LEN($AG631:$AG634)-LEN(SUBSTITUTE($AG631:$AG634,"A", "")))</f>
        <v>0</v>
      </c>
      <c r="AR631" s="234">
        <f>SUMPRODUCT(LEN($M631:$AE634)-LEN(SUBSTITUTE($M631:$AE634,"S", "")))</f>
        <v>0</v>
      </c>
      <c r="AS631" s="240">
        <f>SUMPRODUCT(LEN($AH631:$AH634)-LEN(SUBSTITUTE($AH631:$AH634,"S", "")))</f>
        <v>0</v>
      </c>
      <c r="AT631" s="237">
        <f>SUMPRODUCT(LEN($AG631:$AG634)-LEN(SUBSTITUTE($AG631:$AG634,"S", "")))</f>
        <v>0</v>
      </c>
      <c r="AU631" s="234">
        <f>SUMPRODUCT(LEN($M631:$AE634)-LEN(SUBSTITUTE($M631:$AE634,"F", "")))</f>
        <v>0</v>
      </c>
      <c r="AV631" s="240">
        <f>SUMPRODUCT(LEN($AH631:$AH634)-LEN(SUBSTITUTE($AH631:$AH634,"F", "")))</f>
        <v>0</v>
      </c>
      <c r="AW631" s="237">
        <f>SUMPRODUCT(LEN($AG631:$AG634)-LEN(SUBSTITUTE($AG631:$AG634,"F", "")))</f>
        <v>0</v>
      </c>
      <c r="AX631" s="234">
        <f>SUMPRODUCT(LEN($M631:$AE634)-LEN(SUBSTITUTE($M631:$AE634,"G", "")))</f>
        <v>0</v>
      </c>
      <c r="AY631" s="240">
        <f>SUMPRODUCT(LEN($AH631:$AH634)-LEN(SUBSTITUTE($AH631:$AH634,"G", "")))</f>
        <v>0</v>
      </c>
      <c r="AZ631" s="237">
        <f>SUMPRODUCT(LEN($AG631:$AG634)-LEN(SUBSTITUTE($AG631:$AG634,"G", "")))</f>
        <v>0</v>
      </c>
      <c r="BA631" s="234">
        <f>SUMPRODUCT(LEN($M631:$AE634)-LEN(SUBSTITUTE($M631:$AE634,"M", "")))</f>
        <v>0</v>
      </c>
      <c r="BB631" s="240">
        <f>SUMPRODUCT(LEN($AH631:$AH634)-LEN(SUBSTITUTE($AH631:$AH634,"M", "")))</f>
        <v>0</v>
      </c>
      <c r="BC631" s="237">
        <f>SUMPRODUCT(LEN($AG631:$AG634)-LEN(SUBSTITUTE($AG631:$AG634,"M", "")))</f>
        <v>0</v>
      </c>
      <c r="BD631" s="291">
        <f>SUMPRODUCT(LEN($AI631:$AI634)-LEN(SUBSTITUTE($AI631:$AI634,"S", "")))</f>
        <v>0</v>
      </c>
      <c r="BE631" s="294">
        <f>SUMPRODUCT(LEN($AI631:$AI634)-LEN(SUBSTITUTE($AI631:$AI634,"F", "")))</f>
        <v>0</v>
      </c>
      <c r="BF631" s="294">
        <f>SUMPRODUCT(LEN($AI631:$AI634)-LEN(SUBSTITUTE($AI631:$AI634,"G", "")))</f>
        <v>0</v>
      </c>
      <c r="BG631" s="297">
        <f>SUMPRODUCT(LEN($AI631:$AI634)-LEN(SUBSTITUTE($AI631:$AI634,"M", "")))</f>
        <v>0</v>
      </c>
    </row>
    <row r="632" spans="2:60" ht="28.15" hidden="1" customHeight="1" thickBot="1">
      <c r="B632" s="34"/>
      <c r="C632" s="266"/>
      <c r="D632" s="43"/>
      <c r="E632" s="42"/>
      <c r="F632" s="42"/>
      <c r="G632" s="41"/>
      <c r="H632" s="260"/>
      <c r="I632" s="270"/>
      <c r="J632" s="270"/>
      <c r="K632" s="270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52"/>
      <c r="AK632" s="255"/>
      <c r="AL632" s="23"/>
      <c r="AM632" s="211"/>
      <c r="AN632" s="211"/>
      <c r="AO632" s="248"/>
      <c r="AP632" s="241"/>
      <c r="AQ632" s="238"/>
      <c r="AR632" s="235"/>
      <c r="AS632" s="241"/>
      <c r="AT632" s="238"/>
      <c r="AU632" s="235"/>
      <c r="AV632" s="241"/>
      <c r="AW632" s="238"/>
      <c r="AX632" s="235"/>
      <c r="AY632" s="241"/>
      <c r="AZ632" s="238"/>
      <c r="BA632" s="235"/>
      <c r="BB632" s="241"/>
      <c r="BC632" s="238"/>
      <c r="BD632" s="292"/>
      <c r="BE632" s="295"/>
      <c r="BF632" s="295"/>
      <c r="BG632" s="298"/>
    </row>
    <row r="633" spans="2:60" ht="28.15" hidden="1" customHeight="1">
      <c r="B633" s="34"/>
      <c r="C633" s="267"/>
      <c r="D633" s="33"/>
      <c r="E633" s="32"/>
      <c r="F633" s="32"/>
      <c r="G633" s="31"/>
      <c r="H633" s="257"/>
      <c r="I633" s="271"/>
      <c r="J633" s="271"/>
      <c r="K633" s="271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52"/>
      <c r="AK633" s="255"/>
      <c r="AL633" s="23"/>
      <c r="AM633" s="211"/>
      <c r="AN633" s="211"/>
      <c r="AO633" s="248"/>
      <c r="AP633" s="241"/>
      <c r="AQ633" s="238"/>
      <c r="AR633" s="235"/>
      <c r="AS633" s="241"/>
      <c r="AT633" s="238"/>
      <c r="AU633" s="235"/>
      <c r="AV633" s="241"/>
      <c r="AW633" s="238"/>
      <c r="AX633" s="235"/>
      <c r="AY633" s="241"/>
      <c r="AZ633" s="238"/>
      <c r="BA633" s="235"/>
      <c r="BB633" s="241"/>
      <c r="BC633" s="238"/>
      <c r="BD633" s="292"/>
      <c r="BE633" s="295"/>
      <c r="BF633" s="295"/>
      <c r="BG633" s="298"/>
    </row>
    <row r="634" spans="2:60" ht="28.15" hidden="1" customHeight="1" thickBot="1">
      <c r="B634" s="34"/>
      <c r="C634" s="273"/>
      <c r="D634" s="64"/>
      <c r="E634" s="63"/>
      <c r="F634" s="63"/>
      <c r="G634" s="62"/>
      <c r="H634" s="258"/>
      <c r="I634" s="274"/>
      <c r="J634" s="274"/>
      <c r="K634" s="274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53"/>
      <c r="AK634" s="256"/>
      <c r="AL634" s="55"/>
      <c r="AM634" s="211"/>
      <c r="AN634" s="211"/>
      <c r="AO634" s="249"/>
      <c r="AP634" s="242"/>
      <c r="AQ634" s="239"/>
      <c r="AR634" s="236"/>
      <c r="AS634" s="242"/>
      <c r="AT634" s="239"/>
      <c r="AU634" s="236"/>
      <c r="AV634" s="242"/>
      <c r="AW634" s="239"/>
      <c r="AX634" s="236"/>
      <c r="AY634" s="242"/>
      <c r="AZ634" s="239"/>
      <c r="BA634" s="236"/>
      <c r="BB634" s="242"/>
      <c r="BC634" s="239"/>
      <c r="BD634" s="293"/>
      <c r="BE634" s="296"/>
      <c r="BF634" s="296"/>
      <c r="BG634" s="299"/>
    </row>
    <row r="635" spans="2:60" ht="28.15" hidden="1" customHeight="1">
      <c r="B635" s="34"/>
      <c r="C635" s="265">
        <v>3</v>
      </c>
      <c r="D635" s="54"/>
      <c r="E635" s="53"/>
      <c r="F635" s="53"/>
      <c r="G635" s="52"/>
      <c r="H635" s="259"/>
      <c r="I635" s="269"/>
      <c r="J635" s="269"/>
      <c r="K635" s="269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44"/>
      <c r="AK635" s="244"/>
      <c r="AL635" s="44"/>
      <c r="AM635" s="211"/>
      <c r="AN635" s="211"/>
      <c r="AO635" s="247">
        <f>SUMPRODUCT(LEN($M635:$AE638)-LEN(SUBSTITUTE($M635:$AE638,"A", "")))</f>
        <v>0</v>
      </c>
      <c r="AP635" s="240">
        <f>SUMPRODUCT(LEN($AH635:$AH638)-LEN(SUBSTITUTE($AH635:$AH638,"A", "")))</f>
        <v>0</v>
      </c>
      <c r="AQ635" s="237">
        <f>SUMPRODUCT(LEN($AG635:$AG638)-LEN(SUBSTITUTE($AG635:$AG638,"A", "")))</f>
        <v>0</v>
      </c>
      <c r="AR635" s="234">
        <f>SUMPRODUCT(LEN($M635:$AE638)-LEN(SUBSTITUTE($M635:$AE638,"S", "")))</f>
        <v>0</v>
      </c>
      <c r="AS635" s="240">
        <f>SUMPRODUCT(LEN($AH635:$AH638)-LEN(SUBSTITUTE($AH635:$AH638,"S", "")))</f>
        <v>0</v>
      </c>
      <c r="AT635" s="237">
        <f>SUMPRODUCT(LEN($AG635:$AG638)-LEN(SUBSTITUTE($AG635:$AG638,"S", "")))</f>
        <v>0</v>
      </c>
      <c r="AU635" s="234">
        <f>SUMPRODUCT(LEN($M635:$AE638)-LEN(SUBSTITUTE($M635:$AE638,"F", "")))</f>
        <v>0</v>
      </c>
      <c r="AV635" s="240">
        <f>SUMPRODUCT(LEN($AH635:$AH638)-LEN(SUBSTITUTE($AH635:$AH638,"F", "")))</f>
        <v>0</v>
      </c>
      <c r="AW635" s="237">
        <f>SUMPRODUCT(LEN($AG635:$AG638)-LEN(SUBSTITUTE($AG635:$AG638,"F", "")))</f>
        <v>0</v>
      </c>
      <c r="AX635" s="234">
        <f>SUMPRODUCT(LEN($M635:$AE638)-LEN(SUBSTITUTE($M635:$AE638,"G", "")))</f>
        <v>0</v>
      </c>
      <c r="AY635" s="240">
        <f>SUMPRODUCT(LEN($AH635:$AH638)-LEN(SUBSTITUTE($AH635:$AH638,"G", "")))</f>
        <v>0</v>
      </c>
      <c r="AZ635" s="237">
        <f>SUMPRODUCT(LEN($AG635:$AG638)-LEN(SUBSTITUTE($AG635:$AG638,"G", "")))</f>
        <v>0</v>
      </c>
      <c r="BA635" s="234">
        <f>SUMPRODUCT(LEN($M635:$AE638)-LEN(SUBSTITUTE($M635:$AE638,"M", "")))</f>
        <v>0</v>
      </c>
      <c r="BB635" s="240">
        <f>SUMPRODUCT(LEN($AH635:$AH638)-LEN(SUBSTITUTE($AH635:$AH638,"M", "")))</f>
        <v>0</v>
      </c>
      <c r="BC635" s="237">
        <f>SUMPRODUCT(LEN($AG635:$AG638)-LEN(SUBSTITUTE($AG635:$AG638,"M", "")))</f>
        <v>0</v>
      </c>
      <c r="BD635" s="291">
        <f>SUMPRODUCT(LEN($AI635:$AI638)-LEN(SUBSTITUTE($AI635:$AI638,"S", "")))</f>
        <v>0</v>
      </c>
      <c r="BE635" s="294">
        <f>SUMPRODUCT(LEN($AI635:$AI638)-LEN(SUBSTITUTE($AI635:$AI638,"F", "")))</f>
        <v>0</v>
      </c>
      <c r="BF635" s="294">
        <f>SUMPRODUCT(LEN($AI635:$AI638)-LEN(SUBSTITUTE($AI635:$AI638,"G", "")))</f>
        <v>0</v>
      </c>
      <c r="BG635" s="297">
        <f>SUMPRODUCT(LEN($AI635:$AI638)-LEN(SUBSTITUTE($AI635:$AI638,"M", "")))</f>
        <v>0</v>
      </c>
    </row>
    <row r="636" spans="2:60" ht="28.15" hidden="1" customHeight="1" thickBot="1">
      <c r="B636" s="34"/>
      <c r="C636" s="266"/>
      <c r="D636" s="43"/>
      <c r="E636" s="42"/>
      <c r="F636" s="42"/>
      <c r="G636" s="41"/>
      <c r="H636" s="260"/>
      <c r="I636" s="270"/>
      <c r="J636" s="270"/>
      <c r="K636" s="270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45"/>
      <c r="AK636" s="245"/>
      <c r="AL636" s="23"/>
      <c r="AM636" s="211"/>
      <c r="AN636" s="211"/>
      <c r="AO636" s="248"/>
      <c r="AP636" s="241"/>
      <c r="AQ636" s="238"/>
      <c r="AR636" s="235"/>
      <c r="AS636" s="241"/>
      <c r="AT636" s="238"/>
      <c r="AU636" s="235"/>
      <c r="AV636" s="241"/>
      <c r="AW636" s="238"/>
      <c r="AX636" s="235"/>
      <c r="AY636" s="241"/>
      <c r="AZ636" s="238"/>
      <c r="BA636" s="235"/>
      <c r="BB636" s="241"/>
      <c r="BC636" s="238"/>
      <c r="BD636" s="292"/>
      <c r="BE636" s="295"/>
      <c r="BF636" s="295"/>
      <c r="BG636" s="298"/>
    </row>
    <row r="637" spans="2:60" ht="28.15" hidden="1" customHeight="1">
      <c r="B637" s="34"/>
      <c r="C637" s="267"/>
      <c r="D637" s="33"/>
      <c r="E637" s="32"/>
      <c r="F637" s="32"/>
      <c r="G637" s="31"/>
      <c r="H637" s="257"/>
      <c r="I637" s="271"/>
      <c r="J637" s="271"/>
      <c r="K637" s="271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45"/>
      <c r="AK637" s="245"/>
      <c r="AL637" s="23"/>
      <c r="AM637" s="211"/>
      <c r="AN637" s="211"/>
      <c r="AO637" s="248"/>
      <c r="AP637" s="241"/>
      <c r="AQ637" s="238"/>
      <c r="AR637" s="235"/>
      <c r="AS637" s="241"/>
      <c r="AT637" s="238"/>
      <c r="AU637" s="235"/>
      <c r="AV637" s="241"/>
      <c r="AW637" s="238"/>
      <c r="AX637" s="235"/>
      <c r="AY637" s="241"/>
      <c r="AZ637" s="238"/>
      <c r="BA637" s="235"/>
      <c r="BB637" s="241"/>
      <c r="BC637" s="238"/>
      <c r="BD637" s="292"/>
      <c r="BE637" s="295"/>
      <c r="BF637" s="295"/>
      <c r="BG637" s="298"/>
    </row>
    <row r="638" spans="2:60" ht="28.15" hidden="1" customHeight="1" thickBot="1">
      <c r="B638" s="22"/>
      <c r="C638" s="268"/>
      <c r="D638" s="21"/>
      <c r="E638" s="20"/>
      <c r="F638" s="20"/>
      <c r="G638" s="19"/>
      <c r="H638" s="258"/>
      <c r="I638" s="272"/>
      <c r="J638" s="272"/>
      <c r="K638" s="27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46"/>
      <c r="AK638" s="246"/>
      <c r="AL638" s="11"/>
      <c r="AM638" s="211"/>
      <c r="AN638" s="211"/>
      <c r="AO638" s="249"/>
      <c r="AP638" s="242"/>
      <c r="AQ638" s="239"/>
      <c r="AR638" s="236"/>
      <c r="AS638" s="242"/>
      <c r="AT638" s="239"/>
      <c r="AU638" s="236"/>
      <c r="AV638" s="242"/>
      <c r="AW638" s="239"/>
      <c r="AX638" s="236"/>
      <c r="AY638" s="242"/>
      <c r="AZ638" s="239"/>
      <c r="BA638" s="236"/>
      <c r="BB638" s="242"/>
      <c r="BC638" s="239"/>
      <c r="BD638" s="293"/>
      <c r="BE638" s="296"/>
      <c r="BF638" s="296"/>
      <c r="BG638" s="299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29" t="s">
        <v>287</v>
      </c>
      <c r="M639" s="278"/>
      <c r="N639" s="229" t="s">
        <v>286</v>
      </c>
      <c r="O639" s="278"/>
      <c r="P639" s="229" t="s">
        <v>286</v>
      </c>
      <c r="Q639" s="230"/>
      <c r="R639" s="229" t="s">
        <v>286</v>
      </c>
      <c r="S639" s="230"/>
      <c r="T639" s="229" t="s">
        <v>286</v>
      </c>
      <c r="U639" s="230"/>
      <c r="V639" s="229" t="s">
        <v>286</v>
      </c>
      <c r="W639" s="230"/>
      <c r="X639" s="229" t="s">
        <v>286</v>
      </c>
      <c r="Y639" s="230"/>
      <c r="Z639" s="229" t="s">
        <v>286</v>
      </c>
      <c r="AA639" s="230"/>
      <c r="AB639" s="229" t="s">
        <v>286</v>
      </c>
      <c r="AC639" s="230"/>
      <c r="AD639" s="229" t="s">
        <v>286</v>
      </c>
      <c r="AE639" s="230"/>
      <c r="AF639" s="243" t="s">
        <v>285</v>
      </c>
      <c r="AG639" s="230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75"/>
      <c r="F640" s="276"/>
      <c r="G640" s="277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65">
        <v>1</v>
      </c>
      <c r="D641" s="54"/>
      <c r="E641" s="53"/>
      <c r="F641" s="53"/>
      <c r="G641" s="52"/>
      <c r="H641" s="259"/>
      <c r="I641" s="269"/>
      <c r="J641" s="269"/>
      <c r="K641" s="269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44"/>
      <c r="AK641" s="244"/>
      <c r="AL641" s="44"/>
      <c r="AM641" s="211"/>
      <c r="AN641" s="211"/>
      <c r="AO641" s="247">
        <f>SUMPRODUCT(LEN($M641:$AE644)-LEN(SUBSTITUTE($M641:$AE644,"A", "")))</f>
        <v>0</v>
      </c>
      <c r="AP641" s="240">
        <f>SUMPRODUCT(LEN($AH641:$AH644)-LEN(SUBSTITUTE($AH641:$AH644,"A", "")))</f>
        <v>0</v>
      </c>
      <c r="AQ641" s="237">
        <f>SUMPRODUCT(LEN($AG641:$AG644)-LEN(SUBSTITUTE($AG641:$AG644,"A", "")))</f>
        <v>0</v>
      </c>
      <c r="AR641" s="234">
        <f>SUMPRODUCT(LEN($M641:$AE644)-LEN(SUBSTITUTE($M641:$AE644,"S", "")))</f>
        <v>0</v>
      </c>
      <c r="AS641" s="240">
        <f>SUMPRODUCT(LEN($AH641:$AH644)-LEN(SUBSTITUTE($AH641:$AH644,"S", "")))</f>
        <v>0</v>
      </c>
      <c r="AT641" s="237">
        <f>SUMPRODUCT(LEN($AG641:$AG644)-LEN(SUBSTITUTE($AG641:$AG644,"S", "")))</f>
        <v>0</v>
      </c>
      <c r="AU641" s="234">
        <f>SUMPRODUCT(LEN($M641:$AE644)-LEN(SUBSTITUTE($M641:$AE644,"F", "")))</f>
        <v>0</v>
      </c>
      <c r="AV641" s="240">
        <f>SUMPRODUCT(LEN($AH641:$AH644)-LEN(SUBSTITUTE($AH641:$AH644,"F", "")))</f>
        <v>0</v>
      </c>
      <c r="AW641" s="237">
        <f>SUMPRODUCT(LEN($AG641:$AG644)-LEN(SUBSTITUTE($AG641:$AG644,"F", "")))</f>
        <v>0</v>
      </c>
      <c r="AX641" s="234">
        <f>SUMPRODUCT(LEN($M641:$AE644)-LEN(SUBSTITUTE($M641:$AE644,"G", "")))</f>
        <v>0</v>
      </c>
      <c r="AY641" s="240">
        <f>SUMPRODUCT(LEN($AH641:$AH644)-LEN(SUBSTITUTE($AH641:$AH644,"G", "")))</f>
        <v>0</v>
      </c>
      <c r="AZ641" s="237">
        <f>SUMPRODUCT(LEN($AG641:$AG644)-LEN(SUBSTITUTE($AG641:$AG644,"G", "")))</f>
        <v>0</v>
      </c>
      <c r="BA641" s="234">
        <f>SUMPRODUCT(LEN($M641:$AE644)-LEN(SUBSTITUTE($M641:$AE644,"M", "")))</f>
        <v>0</v>
      </c>
      <c r="BB641" s="240">
        <f>SUMPRODUCT(LEN($AH641:$AH644)-LEN(SUBSTITUTE($AH641:$AH644,"M", "")))</f>
        <v>0</v>
      </c>
      <c r="BC641" s="237">
        <f>SUMPRODUCT(LEN($AG641:$AG644)-LEN(SUBSTITUTE($AG641:$AG644,"M", "")))</f>
        <v>0</v>
      </c>
      <c r="BD641" s="291">
        <f>SUMPRODUCT(LEN($AI641:$AI644)-LEN(SUBSTITUTE($AI641:$AI644,"S", "")))</f>
        <v>0</v>
      </c>
      <c r="BE641" s="294">
        <f>SUMPRODUCT(LEN($AI641:$AI644)-LEN(SUBSTITUTE($AI641:$AI644,"F", "")))</f>
        <v>0</v>
      </c>
      <c r="BF641" s="294">
        <f>SUMPRODUCT(LEN($AI641:$AI644)-LEN(SUBSTITUTE($AI641:$AI644,"G", "")))</f>
        <v>0</v>
      </c>
      <c r="BG641" s="297">
        <f>SUMPRODUCT(LEN($AI641:$AI644)-LEN(SUBSTITUTE($AI641:$AI644,"M", "")))</f>
        <v>0</v>
      </c>
    </row>
    <row r="642" spans="2:60" ht="28.15" hidden="1" customHeight="1" thickBot="1">
      <c r="B642" s="34"/>
      <c r="C642" s="266"/>
      <c r="D642" s="43"/>
      <c r="E642" s="42"/>
      <c r="F642" s="42"/>
      <c r="G642" s="41"/>
      <c r="H642" s="260"/>
      <c r="I642" s="270"/>
      <c r="J642" s="270"/>
      <c r="K642" s="270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45"/>
      <c r="AK642" s="245"/>
      <c r="AL642" s="23"/>
      <c r="AM642" s="211"/>
      <c r="AN642" s="211"/>
      <c r="AO642" s="248"/>
      <c r="AP642" s="241"/>
      <c r="AQ642" s="238"/>
      <c r="AR642" s="235"/>
      <c r="AS642" s="241"/>
      <c r="AT642" s="238"/>
      <c r="AU642" s="235"/>
      <c r="AV642" s="241"/>
      <c r="AW642" s="238"/>
      <c r="AX642" s="235"/>
      <c r="AY642" s="241"/>
      <c r="AZ642" s="238"/>
      <c r="BA642" s="235"/>
      <c r="BB642" s="241"/>
      <c r="BC642" s="238"/>
      <c r="BD642" s="292"/>
      <c r="BE642" s="295"/>
      <c r="BF642" s="295"/>
      <c r="BG642" s="298"/>
    </row>
    <row r="643" spans="2:60" ht="28.15" hidden="1" customHeight="1">
      <c r="B643" s="34"/>
      <c r="C643" s="267"/>
      <c r="D643" s="33"/>
      <c r="E643" s="32"/>
      <c r="F643" s="32"/>
      <c r="G643" s="31"/>
      <c r="H643" s="257"/>
      <c r="I643" s="271"/>
      <c r="J643" s="271"/>
      <c r="K643" s="271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45"/>
      <c r="AK643" s="245"/>
      <c r="AL643" s="23"/>
      <c r="AM643" s="211"/>
      <c r="AN643" s="211"/>
      <c r="AO643" s="248"/>
      <c r="AP643" s="241"/>
      <c r="AQ643" s="238"/>
      <c r="AR643" s="235"/>
      <c r="AS643" s="241"/>
      <c r="AT643" s="238"/>
      <c r="AU643" s="235"/>
      <c r="AV643" s="241"/>
      <c r="AW643" s="238"/>
      <c r="AX643" s="235"/>
      <c r="AY643" s="241"/>
      <c r="AZ643" s="238"/>
      <c r="BA643" s="235"/>
      <c r="BB643" s="241"/>
      <c r="BC643" s="238"/>
      <c r="BD643" s="292"/>
      <c r="BE643" s="295"/>
      <c r="BF643" s="295"/>
      <c r="BG643" s="298"/>
    </row>
    <row r="644" spans="2:60" ht="28.15" hidden="1" customHeight="1" thickBot="1">
      <c r="B644" s="34"/>
      <c r="C644" s="273"/>
      <c r="D644" s="64"/>
      <c r="E644" s="63"/>
      <c r="F644" s="63"/>
      <c r="G644" s="62"/>
      <c r="H644" s="258"/>
      <c r="I644" s="274"/>
      <c r="J644" s="274"/>
      <c r="K644" s="274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50"/>
      <c r="AK644" s="250"/>
      <c r="AL644" s="55"/>
      <c r="AM644" s="211"/>
      <c r="AN644" s="211"/>
      <c r="AO644" s="249"/>
      <c r="AP644" s="242"/>
      <c r="AQ644" s="239"/>
      <c r="AR644" s="236"/>
      <c r="AS644" s="242"/>
      <c r="AT644" s="239"/>
      <c r="AU644" s="236"/>
      <c r="AV644" s="242"/>
      <c r="AW644" s="239"/>
      <c r="AX644" s="236"/>
      <c r="AY644" s="242"/>
      <c r="AZ644" s="239"/>
      <c r="BA644" s="236"/>
      <c r="BB644" s="242"/>
      <c r="BC644" s="239"/>
      <c r="BD644" s="293"/>
      <c r="BE644" s="296"/>
      <c r="BF644" s="296"/>
      <c r="BG644" s="299"/>
    </row>
    <row r="645" spans="2:60" ht="28.15" hidden="1" customHeight="1">
      <c r="B645" s="34"/>
      <c r="C645" s="265">
        <v>2</v>
      </c>
      <c r="D645" s="54"/>
      <c r="E645" s="53"/>
      <c r="F645" s="53"/>
      <c r="G645" s="52"/>
      <c r="H645" s="259"/>
      <c r="I645" s="269"/>
      <c r="J645" s="269"/>
      <c r="K645" s="269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51"/>
      <c r="AK645" s="254"/>
      <c r="AL645" s="44"/>
      <c r="AM645" s="211"/>
      <c r="AN645" s="211"/>
      <c r="AO645" s="247">
        <f>SUMPRODUCT(LEN($M645:$AE648)-LEN(SUBSTITUTE($M645:$AE648,"A", "")))</f>
        <v>0</v>
      </c>
      <c r="AP645" s="240">
        <f>SUMPRODUCT(LEN($AH645:$AH648)-LEN(SUBSTITUTE($AH645:$AH648,"A", "")))</f>
        <v>0</v>
      </c>
      <c r="AQ645" s="237">
        <f>SUMPRODUCT(LEN($AG645:$AG648)-LEN(SUBSTITUTE($AG645:$AG648,"A", "")))</f>
        <v>0</v>
      </c>
      <c r="AR645" s="234">
        <f>SUMPRODUCT(LEN($M645:$AE648)-LEN(SUBSTITUTE($M645:$AE648,"S", "")))</f>
        <v>0</v>
      </c>
      <c r="AS645" s="240">
        <f>SUMPRODUCT(LEN($AH645:$AH648)-LEN(SUBSTITUTE($AH645:$AH648,"S", "")))</f>
        <v>0</v>
      </c>
      <c r="AT645" s="237">
        <f>SUMPRODUCT(LEN($AG645:$AG648)-LEN(SUBSTITUTE($AG645:$AG648,"S", "")))</f>
        <v>0</v>
      </c>
      <c r="AU645" s="234">
        <f>SUMPRODUCT(LEN($M645:$AE648)-LEN(SUBSTITUTE($M645:$AE648,"F", "")))</f>
        <v>0</v>
      </c>
      <c r="AV645" s="240">
        <f>SUMPRODUCT(LEN($AH645:$AH648)-LEN(SUBSTITUTE($AH645:$AH648,"F", "")))</f>
        <v>0</v>
      </c>
      <c r="AW645" s="237">
        <f>SUMPRODUCT(LEN($AG645:$AG648)-LEN(SUBSTITUTE($AG645:$AG648,"F", "")))</f>
        <v>0</v>
      </c>
      <c r="AX645" s="234">
        <f>SUMPRODUCT(LEN($M645:$AE648)-LEN(SUBSTITUTE($M645:$AE648,"G", "")))</f>
        <v>0</v>
      </c>
      <c r="AY645" s="240">
        <f>SUMPRODUCT(LEN($AH645:$AH648)-LEN(SUBSTITUTE($AH645:$AH648,"G", "")))</f>
        <v>0</v>
      </c>
      <c r="AZ645" s="237">
        <f>SUMPRODUCT(LEN($AG645:$AG648)-LEN(SUBSTITUTE($AG645:$AG648,"G", "")))</f>
        <v>0</v>
      </c>
      <c r="BA645" s="234">
        <f>SUMPRODUCT(LEN($M645:$AE648)-LEN(SUBSTITUTE($M645:$AE648,"M", "")))</f>
        <v>0</v>
      </c>
      <c r="BB645" s="240">
        <f>SUMPRODUCT(LEN($AH645:$AH648)-LEN(SUBSTITUTE($AH645:$AH648,"M", "")))</f>
        <v>0</v>
      </c>
      <c r="BC645" s="237">
        <f>SUMPRODUCT(LEN($AG645:$AG648)-LEN(SUBSTITUTE($AG645:$AG648,"M", "")))</f>
        <v>0</v>
      </c>
      <c r="BD645" s="291">
        <f>SUMPRODUCT(LEN($AI645:$AI648)-LEN(SUBSTITUTE($AI645:$AI648,"S", "")))</f>
        <v>0</v>
      </c>
      <c r="BE645" s="294">
        <f>SUMPRODUCT(LEN($AI645:$AI648)-LEN(SUBSTITUTE($AI645:$AI648,"F", "")))</f>
        <v>0</v>
      </c>
      <c r="BF645" s="294">
        <f>SUMPRODUCT(LEN($AI645:$AI648)-LEN(SUBSTITUTE($AI645:$AI648,"G", "")))</f>
        <v>0</v>
      </c>
      <c r="BG645" s="297">
        <f>SUMPRODUCT(LEN($AI645:$AI648)-LEN(SUBSTITUTE($AI645:$AI648,"M", "")))</f>
        <v>0</v>
      </c>
    </row>
    <row r="646" spans="2:60" ht="28.15" hidden="1" customHeight="1" thickBot="1">
      <c r="B646" s="34"/>
      <c r="C646" s="266"/>
      <c r="D646" s="43"/>
      <c r="E646" s="42"/>
      <c r="F646" s="42"/>
      <c r="G646" s="41"/>
      <c r="H646" s="260"/>
      <c r="I646" s="270"/>
      <c r="J646" s="270"/>
      <c r="K646" s="270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52"/>
      <c r="AK646" s="255"/>
      <c r="AL646" s="23"/>
      <c r="AM646" s="211"/>
      <c r="AN646" s="211"/>
      <c r="AO646" s="248"/>
      <c r="AP646" s="241"/>
      <c r="AQ646" s="238"/>
      <c r="AR646" s="235"/>
      <c r="AS646" s="241"/>
      <c r="AT646" s="238"/>
      <c r="AU646" s="235"/>
      <c r="AV646" s="241"/>
      <c r="AW646" s="238"/>
      <c r="AX646" s="235"/>
      <c r="AY646" s="241"/>
      <c r="AZ646" s="238"/>
      <c r="BA646" s="235"/>
      <c r="BB646" s="241"/>
      <c r="BC646" s="238"/>
      <c r="BD646" s="292"/>
      <c r="BE646" s="295"/>
      <c r="BF646" s="295"/>
      <c r="BG646" s="298"/>
    </row>
    <row r="647" spans="2:60" ht="28.15" hidden="1" customHeight="1">
      <c r="B647" s="34"/>
      <c r="C647" s="267"/>
      <c r="D647" s="33"/>
      <c r="E647" s="32"/>
      <c r="F647" s="32"/>
      <c r="G647" s="31"/>
      <c r="H647" s="257"/>
      <c r="I647" s="271"/>
      <c r="J647" s="271"/>
      <c r="K647" s="271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52"/>
      <c r="AK647" s="255"/>
      <c r="AL647" s="23"/>
      <c r="AM647" s="211"/>
      <c r="AN647" s="211"/>
      <c r="AO647" s="248"/>
      <c r="AP647" s="241"/>
      <c r="AQ647" s="238"/>
      <c r="AR647" s="235"/>
      <c r="AS647" s="241"/>
      <c r="AT647" s="238"/>
      <c r="AU647" s="235"/>
      <c r="AV647" s="241"/>
      <c r="AW647" s="238"/>
      <c r="AX647" s="235"/>
      <c r="AY647" s="241"/>
      <c r="AZ647" s="238"/>
      <c r="BA647" s="235"/>
      <c r="BB647" s="241"/>
      <c r="BC647" s="238"/>
      <c r="BD647" s="292"/>
      <c r="BE647" s="295"/>
      <c r="BF647" s="295"/>
      <c r="BG647" s="298"/>
    </row>
    <row r="648" spans="2:60" ht="28.15" hidden="1" customHeight="1" thickBot="1">
      <c r="B648" s="34"/>
      <c r="C648" s="273"/>
      <c r="D648" s="64"/>
      <c r="E648" s="63"/>
      <c r="F648" s="63"/>
      <c r="G648" s="62"/>
      <c r="H648" s="258"/>
      <c r="I648" s="274"/>
      <c r="J648" s="274"/>
      <c r="K648" s="274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53"/>
      <c r="AK648" s="256"/>
      <c r="AL648" s="55"/>
      <c r="AM648" s="211"/>
      <c r="AN648" s="211"/>
      <c r="AO648" s="249"/>
      <c r="AP648" s="242"/>
      <c r="AQ648" s="239"/>
      <c r="AR648" s="236"/>
      <c r="AS648" s="242"/>
      <c r="AT648" s="239"/>
      <c r="AU648" s="236"/>
      <c r="AV648" s="242"/>
      <c r="AW648" s="239"/>
      <c r="AX648" s="236"/>
      <c r="AY648" s="242"/>
      <c r="AZ648" s="239"/>
      <c r="BA648" s="236"/>
      <c r="BB648" s="242"/>
      <c r="BC648" s="239"/>
      <c r="BD648" s="293"/>
      <c r="BE648" s="296"/>
      <c r="BF648" s="296"/>
      <c r="BG648" s="299"/>
    </row>
    <row r="649" spans="2:60" ht="28.15" hidden="1" customHeight="1">
      <c r="B649" s="34"/>
      <c r="C649" s="265">
        <v>3</v>
      </c>
      <c r="D649" s="54"/>
      <c r="E649" s="53"/>
      <c r="F649" s="53"/>
      <c r="G649" s="52"/>
      <c r="H649" s="259"/>
      <c r="I649" s="269"/>
      <c r="J649" s="269"/>
      <c r="K649" s="269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44"/>
      <c r="AK649" s="244"/>
      <c r="AL649" s="44"/>
      <c r="AM649" s="211"/>
      <c r="AN649" s="211"/>
      <c r="AO649" s="247">
        <f>SUMPRODUCT(LEN($M649:$AE652)-LEN(SUBSTITUTE($M649:$AE652,"A", "")))</f>
        <v>0</v>
      </c>
      <c r="AP649" s="240">
        <f>SUMPRODUCT(LEN($AH649:$AH652)-LEN(SUBSTITUTE($AH649:$AH652,"A", "")))</f>
        <v>0</v>
      </c>
      <c r="AQ649" s="237">
        <f>SUMPRODUCT(LEN($AG649:$AG652)-LEN(SUBSTITUTE($AG649:$AG652,"A", "")))</f>
        <v>0</v>
      </c>
      <c r="AR649" s="234">
        <f>SUMPRODUCT(LEN($M649:$AE652)-LEN(SUBSTITUTE($M649:$AE652,"S", "")))</f>
        <v>0</v>
      </c>
      <c r="AS649" s="240">
        <f>SUMPRODUCT(LEN($AH649:$AH652)-LEN(SUBSTITUTE($AH649:$AH652,"S", "")))</f>
        <v>0</v>
      </c>
      <c r="AT649" s="237">
        <f>SUMPRODUCT(LEN($AG649:$AG652)-LEN(SUBSTITUTE($AG649:$AG652,"S", "")))</f>
        <v>0</v>
      </c>
      <c r="AU649" s="234">
        <f>SUMPRODUCT(LEN($M649:$AE652)-LEN(SUBSTITUTE($M649:$AE652,"F", "")))</f>
        <v>0</v>
      </c>
      <c r="AV649" s="240">
        <f>SUMPRODUCT(LEN($AH649:$AH652)-LEN(SUBSTITUTE($AH649:$AH652,"F", "")))</f>
        <v>0</v>
      </c>
      <c r="AW649" s="237">
        <f>SUMPRODUCT(LEN($AG649:$AG652)-LEN(SUBSTITUTE($AG649:$AG652,"F", "")))</f>
        <v>0</v>
      </c>
      <c r="AX649" s="234">
        <f>SUMPRODUCT(LEN($M649:$AE652)-LEN(SUBSTITUTE($M649:$AE652,"G", "")))</f>
        <v>0</v>
      </c>
      <c r="AY649" s="240">
        <f>SUMPRODUCT(LEN($AH649:$AH652)-LEN(SUBSTITUTE($AH649:$AH652,"G", "")))</f>
        <v>0</v>
      </c>
      <c r="AZ649" s="237">
        <f>SUMPRODUCT(LEN($AG649:$AG652)-LEN(SUBSTITUTE($AG649:$AG652,"G", "")))</f>
        <v>0</v>
      </c>
      <c r="BA649" s="234">
        <f>SUMPRODUCT(LEN($M649:$AE652)-LEN(SUBSTITUTE($M649:$AE652,"M", "")))</f>
        <v>0</v>
      </c>
      <c r="BB649" s="240">
        <f>SUMPRODUCT(LEN($AH649:$AH652)-LEN(SUBSTITUTE($AH649:$AH652,"M", "")))</f>
        <v>0</v>
      </c>
      <c r="BC649" s="237">
        <f>SUMPRODUCT(LEN($AG649:$AG652)-LEN(SUBSTITUTE($AG649:$AG652,"M", "")))</f>
        <v>0</v>
      </c>
      <c r="BD649" s="291">
        <f>SUMPRODUCT(LEN($AI649:$AI652)-LEN(SUBSTITUTE($AI649:$AI652,"S", "")))</f>
        <v>0</v>
      </c>
      <c r="BE649" s="294">
        <f>SUMPRODUCT(LEN($AI649:$AI652)-LEN(SUBSTITUTE($AI649:$AI652,"F", "")))</f>
        <v>0</v>
      </c>
      <c r="BF649" s="294">
        <f>SUMPRODUCT(LEN($AI649:$AI652)-LEN(SUBSTITUTE($AI649:$AI652,"G", "")))</f>
        <v>0</v>
      </c>
      <c r="BG649" s="297">
        <f>SUMPRODUCT(LEN($AI649:$AI652)-LEN(SUBSTITUTE($AI649:$AI652,"M", "")))</f>
        <v>0</v>
      </c>
    </row>
    <row r="650" spans="2:60" ht="28.15" hidden="1" customHeight="1" thickBot="1">
      <c r="B650" s="34"/>
      <c r="C650" s="266"/>
      <c r="D650" s="43"/>
      <c r="E650" s="42"/>
      <c r="F650" s="42"/>
      <c r="G650" s="41"/>
      <c r="H650" s="260"/>
      <c r="I650" s="270"/>
      <c r="J650" s="270"/>
      <c r="K650" s="270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45"/>
      <c r="AK650" s="245"/>
      <c r="AL650" s="23"/>
      <c r="AM650" s="211"/>
      <c r="AN650" s="211"/>
      <c r="AO650" s="248"/>
      <c r="AP650" s="241"/>
      <c r="AQ650" s="238"/>
      <c r="AR650" s="235"/>
      <c r="AS650" s="241"/>
      <c r="AT650" s="238"/>
      <c r="AU650" s="235"/>
      <c r="AV650" s="241"/>
      <c r="AW650" s="238"/>
      <c r="AX650" s="235"/>
      <c r="AY650" s="241"/>
      <c r="AZ650" s="238"/>
      <c r="BA650" s="235"/>
      <c r="BB650" s="241"/>
      <c r="BC650" s="238"/>
      <c r="BD650" s="292"/>
      <c r="BE650" s="295"/>
      <c r="BF650" s="295"/>
      <c r="BG650" s="298"/>
    </row>
    <row r="651" spans="2:60" ht="28.15" hidden="1" customHeight="1">
      <c r="B651" s="34"/>
      <c r="C651" s="267"/>
      <c r="D651" s="33"/>
      <c r="E651" s="32"/>
      <c r="F651" s="32"/>
      <c r="G651" s="31"/>
      <c r="H651" s="257"/>
      <c r="I651" s="271"/>
      <c r="J651" s="271"/>
      <c r="K651" s="271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45"/>
      <c r="AK651" s="245"/>
      <c r="AL651" s="23"/>
      <c r="AM651" s="211"/>
      <c r="AN651" s="211"/>
      <c r="AO651" s="248"/>
      <c r="AP651" s="241"/>
      <c r="AQ651" s="238"/>
      <c r="AR651" s="235"/>
      <c r="AS651" s="241"/>
      <c r="AT651" s="238"/>
      <c r="AU651" s="235"/>
      <c r="AV651" s="241"/>
      <c r="AW651" s="238"/>
      <c r="AX651" s="235"/>
      <c r="AY651" s="241"/>
      <c r="AZ651" s="238"/>
      <c r="BA651" s="235"/>
      <c r="BB651" s="241"/>
      <c r="BC651" s="238"/>
      <c r="BD651" s="292"/>
      <c r="BE651" s="295"/>
      <c r="BF651" s="295"/>
      <c r="BG651" s="298"/>
    </row>
    <row r="652" spans="2:60" ht="28.15" hidden="1" customHeight="1" thickBot="1">
      <c r="B652" s="22"/>
      <c r="C652" s="268"/>
      <c r="D652" s="21"/>
      <c r="E652" s="20"/>
      <c r="F652" s="20"/>
      <c r="G652" s="19"/>
      <c r="H652" s="258"/>
      <c r="I652" s="272"/>
      <c r="J652" s="272"/>
      <c r="K652" s="27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46"/>
      <c r="AK652" s="246"/>
      <c r="AL652" s="11"/>
      <c r="AM652" s="211"/>
      <c r="AN652" s="211"/>
      <c r="AO652" s="249"/>
      <c r="AP652" s="242"/>
      <c r="AQ652" s="239"/>
      <c r="AR652" s="236"/>
      <c r="AS652" s="242"/>
      <c r="AT652" s="239"/>
      <c r="AU652" s="236"/>
      <c r="AV652" s="242"/>
      <c r="AW652" s="239"/>
      <c r="AX652" s="236"/>
      <c r="AY652" s="242"/>
      <c r="AZ652" s="239"/>
      <c r="BA652" s="236"/>
      <c r="BB652" s="242"/>
      <c r="BC652" s="239"/>
      <c r="BD652" s="293"/>
      <c r="BE652" s="296"/>
      <c r="BF652" s="296"/>
      <c r="BG652" s="299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29" t="s">
        <v>287</v>
      </c>
      <c r="M653" s="278"/>
      <c r="N653" s="229" t="s">
        <v>286</v>
      </c>
      <c r="O653" s="278"/>
      <c r="P653" s="229" t="s">
        <v>286</v>
      </c>
      <c r="Q653" s="230"/>
      <c r="R653" s="229" t="s">
        <v>286</v>
      </c>
      <c r="S653" s="230"/>
      <c r="T653" s="229" t="s">
        <v>286</v>
      </c>
      <c r="U653" s="230"/>
      <c r="V653" s="229" t="s">
        <v>286</v>
      </c>
      <c r="W653" s="230"/>
      <c r="X653" s="229" t="s">
        <v>286</v>
      </c>
      <c r="Y653" s="230"/>
      <c r="Z653" s="229" t="s">
        <v>286</v>
      </c>
      <c r="AA653" s="230"/>
      <c r="AB653" s="229" t="s">
        <v>286</v>
      </c>
      <c r="AC653" s="230"/>
      <c r="AD653" s="229" t="s">
        <v>286</v>
      </c>
      <c r="AE653" s="230"/>
      <c r="AF653" s="243" t="s">
        <v>285</v>
      </c>
      <c r="AG653" s="230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75"/>
      <c r="F654" s="276"/>
      <c r="G654" s="277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65">
        <v>1</v>
      </c>
      <c r="D655" s="54"/>
      <c r="E655" s="53"/>
      <c r="F655" s="53"/>
      <c r="G655" s="52"/>
      <c r="H655" s="259"/>
      <c r="I655" s="269"/>
      <c r="J655" s="269"/>
      <c r="K655" s="269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44"/>
      <c r="AK655" s="244"/>
      <c r="AL655" s="44"/>
      <c r="AM655" s="211"/>
      <c r="AN655" s="211"/>
      <c r="AO655" s="247">
        <f>SUMPRODUCT(LEN($M655:$AE658)-LEN(SUBSTITUTE($M655:$AE658,"A", "")))</f>
        <v>0</v>
      </c>
      <c r="AP655" s="240">
        <f>SUMPRODUCT(LEN($AH655:$AH658)-LEN(SUBSTITUTE($AH655:$AH658,"A", "")))</f>
        <v>0</v>
      </c>
      <c r="AQ655" s="237">
        <f>SUMPRODUCT(LEN($AG655:$AG658)-LEN(SUBSTITUTE($AG655:$AG658,"A", "")))</f>
        <v>0</v>
      </c>
      <c r="AR655" s="234">
        <f>SUMPRODUCT(LEN($M655:$AE658)-LEN(SUBSTITUTE($M655:$AE658,"S", "")))</f>
        <v>0</v>
      </c>
      <c r="AS655" s="240">
        <f>SUMPRODUCT(LEN($AH655:$AH658)-LEN(SUBSTITUTE($AH655:$AH658,"S", "")))</f>
        <v>0</v>
      </c>
      <c r="AT655" s="237">
        <f>SUMPRODUCT(LEN($AG655:$AG658)-LEN(SUBSTITUTE($AG655:$AG658,"S", "")))</f>
        <v>0</v>
      </c>
      <c r="AU655" s="234">
        <f>SUMPRODUCT(LEN($M655:$AE658)-LEN(SUBSTITUTE($M655:$AE658,"F", "")))</f>
        <v>0</v>
      </c>
      <c r="AV655" s="240">
        <f>SUMPRODUCT(LEN($AH655:$AH658)-LEN(SUBSTITUTE($AH655:$AH658,"F", "")))</f>
        <v>0</v>
      </c>
      <c r="AW655" s="237">
        <f>SUMPRODUCT(LEN($AG655:$AG658)-LEN(SUBSTITUTE($AG655:$AG658,"F", "")))</f>
        <v>0</v>
      </c>
      <c r="AX655" s="234">
        <f>SUMPRODUCT(LEN($M655:$AE658)-LEN(SUBSTITUTE($M655:$AE658,"G", "")))</f>
        <v>0</v>
      </c>
      <c r="AY655" s="240">
        <f>SUMPRODUCT(LEN($AH655:$AH658)-LEN(SUBSTITUTE($AH655:$AH658,"G", "")))</f>
        <v>0</v>
      </c>
      <c r="AZ655" s="237">
        <f>SUMPRODUCT(LEN($AG655:$AG658)-LEN(SUBSTITUTE($AG655:$AG658,"G", "")))</f>
        <v>0</v>
      </c>
      <c r="BA655" s="234">
        <f>SUMPRODUCT(LEN($M655:$AE658)-LEN(SUBSTITUTE($M655:$AE658,"M", "")))</f>
        <v>0</v>
      </c>
      <c r="BB655" s="240">
        <f>SUMPRODUCT(LEN($AH655:$AH658)-LEN(SUBSTITUTE($AH655:$AH658,"M", "")))</f>
        <v>0</v>
      </c>
      <c r="BC655" s="237">
        <f>SUMPRODUCT(LEN($AG655:$AG658)-LEN(SUBSTITUTE($AG655:$AG658,"M", "")))</f>
        <v>0</v>
      </c>
      <c r="BD655" s="291">
        <f>SUMPRODUCT(LEN($AI655:$AI658)-LEN(SUBSTITUTE($AI655:$AI658,"S", "")))</f>
        <v>0</v>
      </c>
      <c r="BE655" s="294">
        <f>SUMPRODUCT(LEN($AI655:$AI658)-LEN(SUBSTITUTE($AI655:$AI658,"F", "")))</f>
        <v>0</v>
      </c>
      <c r="BF655" s="294">
        <f>SUMPRODUCT(LEN($AI655:$AI658)-LEN(SUBSTITUTE($AI655:$AI658,"G", "")))</f>
        <v>0</v>
      </c>
      <c r="BG655" s="297">
        <f>SUMPRODUCT(LEN($AI655:$AI658)-LEN(SUBSTITUTE($AI655:$AI658,"M", "")))</f>
        <v>0</v>
      </c>
    </row>
    <row r="656" spans="2:60" ht="28.15" hidden="1" customHeight="1" thickBot="1">
      <c r="B656" s="34"/>
      <c r="C656" s="266"/>
      <c r="D656" s="43"/>
      <c r="E656" s="42"/>
      <c r="F656" s="42"/>
      <c r="G656" s="41"/>
      <c r="H656" s="260"/>
      <c r="I656" s="270"/>
      <c r="J656" s="270"/>
      <c r="K656" s="270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45"/>
      <c r="AK656" s="245"/>
      <c r="AL656" s="23"/>
      <c r="AM656" s="211"/>
      <c r="AN656" s="211"/>
      <c r="AO656" s="248"/>
      <c r="AP656" s="241"/>
      <c r="AQ656" s="238"/>
      <c r="AR656" s="235"/>
      <c r="AS656" s="241"/>
      <c r="AT656" s="238"/>
      <c r="AU656" s="235"/>
      <c r="AV656" s="241"/>
      <c r="AW656" s="238"/>
      <c r="AX656" s="235"/>
      <c r="AY656" s="241"/>
      <c r="AZ656" s="238"/>
      <c r="BA656" s="235"/>
      <c r="BB656" s="241"/>
      <c r="BC656" s="238"/>
      <c r="BD656" s="292"/>
      <c r="BE656" s="295"/>
      <c r="BF656" s="295"/>
      <c r="BG656" s="298"/>
    </row>
    <row r="657" spans="2:60" ht="28.15" hidden="1" customHeight="1">
      <c r="B657" s="34"/>
      <c r="C657" s="267"/>
      <c r="D657" s="33"/>
      <c r="E657" s="32"/>
      <c r="F657" s="32"/>
      <c r="G657" s="31"/>
      <c r="H657" s="257"/>
      <c r="I657" s="271"/>
      <c r="J657" s="271"/>
      <c r="K657" s="271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45"/>
      <c r="AK657" s="245"/>
      <c r="AL657" s="23"/>
      <c r="AM657" s="211"/>
      <c r="AN657" s="211"/>
      <c r="AO657" s="248"/>
      <c r="AP657" s="241"/>
      <c r="AQ657" s="238"/>
      <c r="AR657" s="235"/>
      <c r="AS657" s="241"/>
      <c r="AT657" s="238"/>
      <c r="AU657" s="235"/>
      <c r="AV657" s="241"/>
      <c r="AW657" s="238"/>
      <c r="AX657" s="235"/>
      <c r="AY657" s="241"/>
      <c r="AZ657" s="238"/>
      <c r="BA657" s="235"/>
      <c r="BB657" s="241"/>
      <c r="BC657" s="238"/>
      <c r="BD657" s="292"/>
      <c r="BE657" s="295"/>
      <c r="BF657" s="295"/>
      <c r="BG657" s="298"/>
    </row>
    <row r="658" spans="2:60" ht="28.15" hidden="1" customHeight="1" thickBot="1">
      <c r="B658" s="34"/>
      <c r="C658" s="273"/>
      <c r="D658" s="64"/>
      <c r="E658" s="63"/>
      <c r="F658" s="63"/>
      <c r="G658" s="62"/>
      <c r="H658" s="258"/>
      <c r="I658" s="274"/>
      <c r="J658" s="274"/>
      <c r="K658" s="274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50"/>
      <c r="AK658" s="250"/>
      <c r="AL658" s="55"/>
      <c r="AM658" s="211"/>
      <c r="AN658" s="211"/>
      <c r="AO658" s="249"/>
      <c r="AP658" s="242"/>
      <c r="AQ658" s="239"/>
      <c r="AR658" s="236"/>
      <c r="AS658" s="242"/>
      <c r="AT658" s="239"/>
      <c r="AU658" s="236"/>
      <c r="AV658" s="242"/>
      <c r="AW658" s="239"/>
      <c r="AX658" s="236"/>
      <c r="AY658" s="242"/>
      <c r="AZ658" s="239"/>
      <c r="BA658" s="236"/>
      <c r="BB658" s="242"/>
      <c r="BC658" s="239"/>
      <c r="BD658" s="293"/>
      <c r="BE658" s="296"/>
      <c r="BF658" s="296"/>
      <c r="BG658" s="299"/>
    </row>
    <row r="659" spans="2:60" ht="28.15" hidden="1" customHeight="1">
      <c r="B659" s="34"/>
      <c r="C659" s="265">
        <v>2</v>
      </c>
      <c r="D659" s="54"/>
      <c r="E659" s="53"/>
      <c r="F659" s="53"/>
      <c r="G659" s="52"/>
      <c r="H659" s="259"/>
      <c r="I659" s="269"/>
      <c r="J659" s="269"/>
      <c r="K659" s="269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51"/>
      <c r="AK659" s="254"/>
      <c r="AL659" s="44"/>
      <c r="AM659" s="211"/>
      <c r="AN659" s="211"/>
      <c r="AO659" s="247">
        <f>SUMPRODUCT(LEN($M659:$AE662)-LEN(SUBSTITUTE($M659:$AE662,"A", "")))</f>
        <v>0</v>
      </c>
      <c r="AP659" s="240">
        <f>SUMPRODUCT(LEN($AH659:$AH662)-LEN(SUBSTITUTE($AH659:$AH662,"A", "")))</f>
        <v>0</v>
      </c>
      <c r="AQ659" s="237">
        <f>SUMPRODUCT(LEN($AG659:$AG662)-LEN(SUBSTITUTE($AG659:$AG662,"A", "")))</f>
        <v>0</v>
      </c>
      <c r="AR659" s="234">
        <f>SUMPRODUCT(LEN($M659:$AE662)-LEN(SUBSTITUTE($M659:$AE662,"S", "")))</f>
        <v>0</v>
      </c>
      <c r="AS659" s="240">
        <f>SUMPRODUCT(LEN($AH659:$AH662)-LEN(SUBSTITUTE($AH659:$AH662,"S", "")))</f>
        <v>0</v>
      </c>
      <c r="AT659" s="237">
        <f>SUMPRODUCT(LEN($AG659:$AG662)-LEN(SUBSTITUTE($AG659:$AG662,"S", "")))</f>
        <v>0</v>
      </c>
      <c r="AU659" s="234">
        <f>SUMPRODUCT(LEN($M659:$AE662)-LEN(SUBSTITUTE($M659:$AE662,"F", "")))</f>
        <v>0</v>
      </c>
      <c r="AV659" s="240">
        <f>SUMPRODUCT(LEN($AH659:$AH662)-LEN(SUBSTITUTE($AH659:$AH662,"F", "")))</f>
        <v>0</v>
      </c>
      <c r="AW659" s="237">
        <f>SUMPRODUCT(LEN($AG659:$AG662)-LEN(SUBSTITUTE($AG659:$AG662,"F", "")))</f>
        <v>0</v>
      </c>
      <c r="AX659" s="234">
        <f>SUMPRODUCT(LEN($M659:$AE662)-LEN(SUBSTITUTE($M659:$AE662,"G", "")))</f>
        <v>0</v>
      </c>
      <c r="AY659" s="240">
        <f>SUMPRODUCT(LEN($AH659:$AH662)-LEN(SUBSTITUTE($AH659:$AH662,"G", "")))</f>
        <v>0</v>
      </c>
      <c r="AZ659" s="237">
        <f>SUMPRODUCT(LEN($AG659:$AG662)-LEN(SUBSTITUTE($AG659:$AG662,"G", "")))</f>
        <v>0</v>
      </c>
      <c r="BA659" s="234">
        <f>SUMPRODUCT(LEN($M659:$AE662)-LEN(SUBSTITUTE($M659:$AE662,"M", "")))</f>
        <v>0</v>
      </c>
      <c r="BB659" s="240">
        <f>SUMPRODUCT(LEN($AH659:$AH662)-LEN(SUBSTITUTE($AH659:$AH662,"M", "")))</f>
        <v>0</v>
      </c>
      <c r="BC659" s="237">
        <f>SUMPRODUCT(LEN($AG659:$AG662)-LEN(SUBSTITUTE($AG659:$AG662,"M", "")))</f>
        <v>0</v>
      </c>
      <c r="BD659" s="291">
        <f>SUMPRODUCT(LEN($AI659:$AI662)-LEN(SUBSTITUTE($AI659:$AI662,"S", "")))</f>
        <v>0</v>
      </c>
      <c r="BE659" s="294">
        <f>SUMPRODUCT(LEN($AI659:$AI662)-LEN(SUBSTITUTE($AI659:$AI662,"F", "")))</f>
        <v>0</v>
      </c>
      <c r="BF659" s="294">
        <f>SUMPRODUCT(LEN($AI659:$AI662)-LEN(SUBSTITUTE($AI659:$AI662,"G", "")))</f>
        <v>0</v>
      </c>
      <c r="BG659" s="297">
        <f>SUMPRODUCT(LEN($AI659:$AI662)-LEN(SUBSTITUTE($AI659:$AI662,"M", "")))</f>
        <v>0</v>
      </c>
    </row>
    <row r="660" spans="2:60" ht="28.15" hidden="1" customHeight="1" thickBot="1">
      <c r="B660" s="34"/>
      <c r="C660" s="266"/>
      <c r="D660" s="43"/>
      <c r="E660" s="42"/>
      <c r="F660" s="42"/>
      <c r="G660" s="41"/>
      <c r="H660" s="260"/>
      <c r="I660" s="270"/>
      <c r="J660" s="270"/>
      <c r="K660" s="270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52"/>
      <c r="AK660" s="255"/>
      <c r="AL660" s="23"/>
      <c r="AM660" s="211"/>
      <c r="AN660" s="211"/>
      <c r="AO660" s="248"/>
      <c r="AP660" s="241"/>
      <c r="AQ660" s="238"/>
      <c r="AR660" s="235"/>
      <c r="AS660" s="241"/>
      <c r="AT660" s="238"/>
      <c r="AU660" s="235"/>
      <c r="AV660" s="241"/>
      <c r="AW660" s="238"/>
      <c r="AX660" s="235"/>
      <c r="AY660" s="241"/>
      <c r="AZ660" s="238"/>
      <c r="BA660" s="235"/>
      <c r="BB660" s="241"/>
      <c r="BC660" s="238"/>
      <c r="BD660" s="292"/>
      <c r="BE660" s="295"/>
      <c r="BF660" s="295"/>
      <c r="BG660" s="298"/>
    </row>
    <row r="661" spans="2:60" ht="28.15" hidden="1" customHeight="1">
      <c r="B661" s="34"/>
      <c r="C661" s="267"/>
      <c r="D661" s="33"/>
      <c r="E661" s="32"/>
      <c r="F661" s="32"/>
      <c r="G661" s="31"/>
      <c r="H661" s="257"/>
      <c r="I661" s="271"/>
      <c r="J661" s="271"/>
      <c r="K661" s="271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52"/>
      <c r="AK661" s="255"/>
      <c r="AL661" s="23"/>
      <c r="AM661" s="211"/>
      <c r="AN661" s="211"/>
      <c r="AO661" s="248"/>
      <c r="AP661" s="241"/>
      <c r="AQ661" s="238"/>
      <c r="AR661" s="235"/>
      <c r="AS661" s="241"/>
      <c r="AT661" s="238"/>
      <c r="AU661" s="235"/>
      <c r="AV661" s="241"/>
      <c r="AW661" s="238"/>
      <c r="AX661" s="235"/>
      <c r="AY661" s="241"/>
      <c r="AZ661" s="238"/>
      <c r="BA661" s="235"/>
      <c r="BB661" s="241"/>
      <c r="BC661" s="238"/>
      <c r="BD661" s="292"/>
      <c r="BE661" s="295"/>
      <c r="BF661" s="295"/>
      <c r="BG661" s="298"/>
    </row>
    <row r="662" spans="2:60" ht="28.15" hidden="1" customHeight="1" thickBot="1">
      <c r="B662" s="34"/>
      <c r="C662" s="273"/>
      <c r="D662" s="64"/>
      <c r="E662" s="63"/>
      <c r="F662" s="63"/>
      <c r="G662" s="62"/>
      <c r="H662" s="258"/>
      <c r="I662" s="274"/>
      <c r="J662" s="274"/>
      <c r="K662" s="274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53"/>
      <c r="AK662" s="256"/>
      <c r="AL662" s="55"/>
      <c r="AM662" s="211"/>
      <c r="AN662" s="211"/>
      <c r="AO662" s="249"/>
      <c r="AP662" s="242"/>
      <c r="AQ662" s="239"/>
      <c r="AR662" s="236"/>
      <c r="AS662" s="242"/>
      <c r="AT662" s="239"/>
      <c r="AU662" s="236"/>
      <c r="AV662" s="242"/>
      <c r="AW662" s="239"/>
      <c r="AX662" s="236"/>
      <c r="AY662" s="242"/>
      <c r="AZ662" s="239"/>
      <c r="BA662" s="236"/>
      <c r="BB662" s="242"/>
      <c r="BC662" s="239"/>
      <c r="BD662" s="293"/>
      <c r="BE662" s="296"/>
      <c r="BF662" s="296"/>
      <c r="BG662" s="299"/>
    </row>
    <row r="663" spans="2:60" ht="28.15" hidden="1" customHeight="1">
      <c r="B663" s="34"/>
      <c r="C663" s="265">
        <v>3</v>
      </c>
      <c r="D663" s="54"/>
      <c r="E663" s="53"/>
      <c r="F663" s="53"/>
      <c r="G663" s="52"/>
      <c r="H663" s="259"/>
      <c r="I663" s="269"/>
      <c r="J663" s="269"/>
      <c r="K663" s="269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44"/>
      <c r="AK663" s="244"/>
      <c r="AL663" s="44"/>
      <c r="AM663" s="211"/>
      <c r="AN663" s="211"/>
      <c r="AO663" s="247">
        <f>SUMPRODUCT(LEN($M663:$AE666)-LEN(SUBSTITUTE($M663:$AE666,"A", "")))</f>
        <v>0</v>
      </c>
      <c r="AP663" s="240">
        <f>SUMPRODUCT(LEN($AH663:$AH666)-LEN(SUBSTITUTE($AH663:$AH666,"A", "")))</f>
        <v>0</v>
      </c>
      <c r="AQ663" s="237">
        <f>SUMPRODUCT(LEN($AG663:$AG666)-LEN(SUBSTITUTE($AG663:$AG666,"A", "")))</f>
        <v>0</v>
      </c>
      <c r="AR663" s="234">
        <f>SUMPRODUCT(LEN($M663:$AE666)-LEN(SUBSTITUTE($M663:$AE666,"S", "")))</f>
        <v>0</v>
      </c>
      <c r="AS663" s="240">
        <f>SUMPRODUCT(LEN($AH663:$AH666)-LEN(SUBSTITUTE($AH663:$AH666,"S", "")))</f>
        <v>0</v>
      </c>
      <c r="AT663" s="237">
        <f>SUMPRODUCT(LEN($AG663:$AG666)-LEN(SUBSTITUTE($AG663:$AG666,"S", "")))</f>
        <v>0</v>
      </c>
      <c r="AU663" s="234">
        <f>SUMPRODUCT(LEN($M663:$AE666)-LEN(SUBSTITUTE($M663:$AE666,"F", "")))</f>
        <v>0</v>
      </c>
      <c r="AV663" s="240">
        <f>SUMPRODUCT(LEN($AH663:$AH666)-LEN(SUBSTITUTE($AH663:$AH666,"F", "")))</f>
        <v>0</v>
      </c>
      <c r="AW663" s="237">
        <f>SUMPRODUCT(LEN($AG663:$AG666)-LEN(SUBSTITUTE($AG663:$AG666,"F", "")))</f>
        <v>0</v>
      </c>
      <c r="AX663" s="234">
        <f>SUMPRODUCT(LEN($M663:$AE666)-LEN(SUBSTITUTE($M663:$AE666,"G", "")))</f>
        <v>0</v>
      </c>
      <c r="AY663" s="240">
        <f>SUMPRODUCT(LEN($AH663:$AH666)-LEN(SUBSTITUTE($AH663:$AH666,"G", "")))</f>
        <v>0</v>
      </c>
      <c r="AZ663" s="237">
        <f>SUMPRODUCT(LEN($AG663:$AG666)-LEN(SUBSTITUTE($AG663:$AG666,"G", "")))</f>
        <v>0</v>
      </c>
      <c r="BA663" s="234">
        <f>SUMPRODUCT(LEN($M663:$AE666)-LEN(SUBSTITUTE($M663:$AE666,"M", "")))</f>
        <v>0</v>
      </c>
      <c r="BB663" s="240">
        <f>SUMPRODUCT(LEN($AH663:$AH666)-LEN(SUBSTITUTE($AH663:$AH666,"M", "")))</f>
        <v>0</v>
      </c>
      <c r="BC663" s="237">
        <f>SUMPRODUCT(LEN($AG663:$AG666)-LEN(SUBSTITUTE($AG663:$AG666,"M", "")))</f>
        <v>0</v>
      </c>
      <c r="BD663" s="291">
        <f>SUMPRODUCT(LEN($AI663:$AI666)-LEN(SUBSTITUTE($AI663:$AI666,"S", "")))</f>
        <v>0</v>
      </c>
      <c r="BE663" s="294">
        <f>SUMPRODUCT(LEN($AI663:$AI666)-LEN(SUBSTITUTE($AI663:$AI666,"F", "")))</f>
        <v>0</v>
      </c>
      <c r="BF663" s="294">
        <f>SUMPRODUCT(LEN($AI663:$AI666)-LEN(SUBSTITUTE($AI663:$AI666,"G", "")))</f>
        <v>0</v>
      </c>
      <c r="BG663" s="297">
        <f>SUMPRODUCT(LEN($AI663:$AI666)-LEN(SUBSTITUTE($AI663:$AI666,"M", "")))</f>
        <v>0</v>
      </c>
    </row>
    <row r="664" spans="2:60" ht="28.15" hidden="1" customHeight="1" thickBot="1">
      <c r="B664" s="34"/>
      <c r="C664" s="266"/>
      <c r="D664" s="43"/>
      <c r="E664" s="42"/>
      <c r="F664" s="42"/>
      <c r="G664" s="41"/>
      <c r="H664" s="260"/>
      <c r="I664" s="270"/>
      <c r="J664" s="270"/>
      <c r="K664" s="270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45"/>
      <c r="AK664" s="245"/>
      <c r="AL664" s="23"/>
      <c r="AM664" s="211"/>
      <c r="AN664" s="211"/>
      <c r="AO664" s="248"/>
      <c r="AP664" s="241"/>
      <c r="AQ664" s="238"/>
      <c r="AR664" s="235"/>
      <c r="AS664" s="241"/>
      <c r="AT664" s="238"/>
      <c r="AU664" s="235"/>
      <c r="AV664" s="241"/>
      <c r="AW664" s="238"/>
      <c r="AX664" s="235"/>
      <c r="AY664" s="241"/>
      <c r="AZ664" s="238"/>
      <c r="BA664" s="235"/>
      <c r="BB664" s="241"/>
      <c r="BC664" s="238"/>
      <c r="BD664" s="292"/>
      <c r="BE664" s="295"/>
      <c r="BF664" s="295"/>
      <c r="BG664" s="298"/>
    </row>
    <row r="665" spans="2:60" ht="28.15" hidden="1" customHeight="1">
      <c r="B665" s="34"/>
      <c r="C665" s="267"/>
      <c r="D665" s="33"/>
      <c r="E665" s="32"/>
      <c r="F665" s="32"/>
      <c r="G665" s="31"/>
      <c r="H665" s="257"/>
      <c r="I665" s="271"/>
      <c r="J665" s="271"/>
      <c r="K665" s="271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45"/>
      <c r="AK665" s="245"/>
      <c r="AL665" s="23"/>
      <c r="AM665" s="211"/>
      <c r="AN665" s="211"/>
      <c r="AO665" s="248"/>
      <c r="AP665" s="241"/>
      <c r="AQ665" s="238"/>
      <c r="AR665" s="235"/>
      <c r="AS665" s="241"/>
      <c r="AT665" s="238"/>
      <c r="AU665" s="235"/>
      <c r="AV665" s="241"/>
      <c r="AW665" s="238"/>
      <c r="AX665" s="235"/>
      <c r="AY665" s="241"/>
      <c r="AZ665" s="238"/>
      <c r="BA665" s="235"/>
      <c r="BB665" s="241"/>
      <c r="BC665" s="238"/>
      <c r="BD665" s="292"/>
      <c r="BE665" s="295"/>
      <c r="BF665" s="295"/>
      <c r="BG665" s="298"/>
    </row>
    <row r="666" spans="2:60" ht="28.15" hidden="1" customHeight="1" thickBot="1">
      <c r="B666" s="22"/>
      <c r="C666" s="268"/>
      <c r="D666" s="21"/>
      <c r="E666" s="20"/>
      <c r="F666" s="20"/>
      <c r="G666" s="19"/>
      <c r="H666" s="258"/>
      <c r="I666" s="272"/>
      <c r="J666" s="272"/>
      <c r="K666" s="27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46"/>
      <c r="AK666" s="246"/>
      <c r="AL666" s="11"/>
      <c r="AM666" s="211"/>
      <c r="AN666" s="211"/>
      <c r="AO666" s="249"/>
      <c r="AP666" s="242"/>
      <c r="AQ666" s="239"/>
      <c r="AR666" s="236"/>
      <c r="AS666" s="242"/>
      <c r="AT666" s="239"/>
      <c r="AU666" s="236"/>
      <c r="AV666" s="242"/>
      <c r="AW666" s="239"/>
      <c r="AX666" s="236"/>
      <c r="AY666" s="242"/>
      <c r="AZ666" s="239"/>
      <c r="BA666" s="236"/>
      <c r="BB666" s="242"/>
      <c r="BC666" s="239"/>
      <c r="BD666" s="293"/>
      <c r="BE666" s="296"/>
      <c r="BF666" s="296"/>
      <c r="BG666" s="299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29" t="s">
        <v>287</v>
      </c>
      <c r="M667" s="278"/>
      <c r="N667" s="229" t="s">
        <v>286</v>
      </c>
      <c r="O667" s="278"/>
      <c r="P667" s="229" t="s">
        <v>286</v>
      </c>
      <c r="Q667" s="230"/>
      <c r="R667" s="229" t="s">
        <v>286</v>
      </c>
      <c r="S667" s="230"/>
      <c r="T667" s="229" t="s">
        <v>286</v>
      </c>
      <c r="U667" s="230"/>
      <c r="V667" s="229" t="s">
        <v>286</v>
      </c>
      <c r="W667" s="230"/>
      <c r="X667" s="229" t="s">
        <v>286</v>
      </c>
      <c r="Y667" s="230"/>
      <c r="Z667" s="229" t="s">
        <v>286</v>
      </c>
      <c r="AA667" s="230"/>
      <c r="AB667" s="229" t="s">
        <v>286</v>
      </c>
      <c r="AC667" s="230"/>
      <c r="AD667" s="229" t="s">
        <v>286</v>
      </c>
      <c r="AE667" s="230"/>
      <c r="AF667" s="243" t="s">
        <v>285</v>
      </c>
      <c r="AG667" s="230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75"/>
      <c r="F668" s="276"/>
      <c r="G668" s="277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65">
        <v>1</v>
      </c>
      <c r="D669" s="54"/>
      <c r="E669" s="53"/>
      <c r="F669" s="53"/>
      <c r="G669" s="52"/>
      <c r="H669" s="259"/>
      <c r="I669" s="269"/>
      <c r="J669" s="269"/>
      <c r="K669" s="269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44"/>
      <c r="AK669" s="244"/>
      <c r="AL669" s="44"/>
      <c r="AM669" s="211"/>
      <c r="AN669" s="211"/>
      <c r="AO669" s="247">
        <f>SUMPRODUCT(LEN($M669:$AE672)-LEN(SUBSTITUTE($M669:$AE672,"A", "")))</f>
        <v>0</v>
      </c>
      <c r="AP669" s="240">
        <f>SUMPRODUCT(LEN($AH669:$AH672)-LEN(SUBSTITUTE($AH669:$AH672,"A", "")))</f>
        <v>0</v>
      </c>
      <c r="AQ669" s="237">
        <f>SUMPRODUCT(LEN($AG669:$AG672)-LEN(SUBSTITUTE($AG669:$AG672,"A", "")))</f>
        <v>0</v>
      </c>
      <c r="AR669" s="234">
        <f>SUMPRODUCT(LEN($M669:$AE672)-LEN(SUBSTITUTE($M669:$AE672,"S", "")))</f>
        <v>0</v>
      </c>
      <c r="AS669" s="240">
        <f>SUMPRODUCT(LEN($AH669:$AH672)-LEN(SUBSTITUTE($AH669:$AH672,"S", "")))</f>
        <v>0</v>
      </c>
      <c r="AT669" s="237">
        <f>SUMPRODUCT(LEN($AG669:$AG672)-LEN(SUBSTITUTE($AG669:$AG672,"S", "")))</f>
        <v>0</v>
      </c>
      <c r="AU669" s="234">
        <f>SUMPRODUCT(LEN($M669:$AE672)-LEN(SUBSTITUTE($M669:$AE672,"F", "")))</f>
        <v>0</v>
      </c>
      <c r="AV669" s="240">
        <f>SUMPRODUCT(LEN($AH669:$AH672)-LEN(SUBSTITUTE($AH669:$AH672,"F", "")))</f>
        <v>0</v>
      </c>
      <c r="AW669" s="237">
        <f>SUMPRODUCT(LEN($AG669:$AG672)-LEN(SUBSTITUTE($AG669:$AG672,"F", "")))</f>
        <v>0</v>
      </c>
      <c r="AX669" s="234">
        <f>SUMPRODUCT(LEN($M669:$AE672)-LEN(SUBSTITUTE($M669:$AE672,"G", "")))</f>
        <v>0</v>
      </c>
      <c r="AY669" s="240">
        <f>SUMPRODUCT(LEN($AH669:$AH672)-LEN(SUBSTITUTE($AH669:$AH672,"G", "")))</f>
        <v>0</v>
      </c>
      <c r="AZ669" s="237">
        <f>SUMPRODUCT(LEN($AG669:$AG672)-LEN(SUBSTITUTE($AG669:$AG672,"G", "")))</f>
        <v>0</v>
      </c>
      <c r="BA669" s="234">
        <f>SUMPRODUCT(LEN($M669:$AE672)-LEN(SUBSTITUTE($M669:$AE672,"M", "")))</f>
        <v>0</v>
      </c>
      <c r="BB669" s="240">
        <f>SUMPRODUCT(LEN($AH669:$AH672)-LEN(SUBSTITUTE($AH669:$AH672,"M", "")))</f>
        <v>0</v>
      </c>
      <c r="BC669" s="237">
        <f>SUMPRODUCT(LEN($AG669:$AG672)-LEN(SUBSTITUTE($AG669:$AG672,"M", "")))</f>
        <v>0</v>
      </c>
      <c r="BD669" s="291">
        <f>SUMPRODUCT(LEN($AI669:$AI672)-LEN(SUBSTITUTE($AI669:$AI672,"S", "")))</f>
        <v>0</v>
      </c>
      <c r="BE669" s="294">
        <f>SUMPRODUCT(LEN($AI669:$AI672)-LEN(SUBSTITUTE($AI669:$AI672,"F", "")))</f>
        <v>0</v>
      </c>
      <c r="BF669" s="294">
        <f>SUMPRODUCT(LEN($AI669:$AI672)-LEN(SUBSTITUTE($AI669:$AI672,"G", "")))</f>
        <v>0</v>
      </c>
      <c r="BG669" s="297">
        <f>SUMPRODUCT(LEN($AI669:$AI672)-LEN(SUBSTITUTE($AI669:$AI672,"M", "")))</f>
        <v>0</v>
      </c>
    </row>
    <row r="670" spans="2:60" ht="28.15" hidden="1" customHeight="1" thickBot="1">
      <c r="B670" s="34"/>
      <c r="C670" s="266"/>
      <c r="D670" s="43"/>
      <c r="E670" s="42"/>
      <c r="F670" s="42"/>
      <c r="G670" s="41"/>
      <c r="H670" s="260"/>
      <c r="I670" s="270"/>
      <c r="J670" s="270"/>
      <c r="K670" s="270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45"/>
      <c r="AK670" s="245"/>
      <c r="AL670" s="23"/>
      <c r="AM670" s="211"/>
      <c r="AN670" s="211"/>
      <c r="AO670" s="248"/>
      <c r="AP670" s="241"/>
      <c r="AQ670" s="238"/>
      <c r="AR670" s="235"/>
      <c r="AS670" s="241"/>
      <c r="AT670" s="238"/>
      <c r="AU670" s="235"/>
      <c r="AV670" s="241"/>
      <c r="AW670" s="238"/>
      <c r="AX670" s="235"/>
      <c r="AY670" s="241"/>
      <c r="AZ670" s="238"/>
      <c r="BA670" s="235"/>
      <c r="BB670" s="241"/>
      <c r="BC670" s="238"/>
      <c r="BD670" s="292"/>
      <c r="BE670" s="295"/>
      <c r="BF670" s="295"/>
      <c r="BG670" s="298"/>
    </row>
    <row r="671" spans="2:60" ht="28.15" hidden="1" customHeight="1">
      <c r="B671" s="34"/>
      <c r="C671" s="267"/>
      <c r="D671" s="33"/>
      <c r="E671" s="32"/>
      <c r="F671" s="32"/>
      <c r="G671" s="31"/>
      <c r="H671" s="257"/>
      <c r="I671" s="271"/>
      <c r="J671" s="271"/>
      <c r="K671" s="271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45"/>
      <c r="AK671" s="245"/>
      <c r="AL671" s="23"/>
      <c r="AM671" s="211"/>
      <c r="AN671" s="211"/>
      <c r="AO671" s="248"/>
      <c r="AP671" s="241"/>
      <c r="AQ671" s="238"/>
      <c r="AR671" s="235"/>
      <c r="AS671" s="241"/>
      <c r="AT671" s="238"/>
      <c r="AU671" s="235"/>
      <c r="AV671" s="241"/>
      <c r="AW671" s="238"/>
      <c r="AX671" s="235"/>
      <c r="AY671" s="241"/>
      <c r="AZ671" s="238"/>
      <c r="BA671" s="235"/>
      <c r="BB671" s="241"/>
      <c r="BC671" s="238"/>
      <c r="BD671" s="292"/>
      <c r="BE671" s="295"/>
      <c r="BF671" s="295"/>
      <c r="BG671" s="298"/>
    </row>
    <row r="672" spans="2:60" ht="28.15" hidden="1" customHeight="1" thickBot="1">
      <c r="B672" s="34"/>
      <c r="C672" s="273"/>
      <c r="D672" s="64"/>
      <c r="E672" s="63"/>
      <c r="F672" s="63"/>
      <c r="G672" s="62"/>
      <c r="H672" s="258"/>
      <c r="I672" s="274"/>
      <c r="J672" s="274"/>
      <c r="K672" s="274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50"/>
      <c r="AK672" s="250"/>
      <c r="AL672" s="55"/>
      <c r="AM672" s="211"/>
      <c r="AN672" s="211"/>
      <c r="AO672" s="249"/>
      <c r="AP672" s="242"/>
      <c r="AQ672" s="239"/>
      <c r="AR672" s="236"/>
      <c r="AS672" s="242"/>
      <c r="AT672" s="239"/>
      <c r="AU672" s="236"/>
      <c r="AV672" s="242"/>
      <c r="AW672" s="239"/>
      <c r="AX672" s="236"/>
      <c r="AY672" s="242"/>
      <c r="AZ672" s="239"/>
      <c r="BA672" s="236"/>
      <c r="BB672" s="242"/>
      <c r="BC672" s="239"/>
      <c r="BD672" s="293"/>
      <c r="BE672" s="296"/>
      <c r="BF672" s="296"/>
      <c r="BG672" s="299"/>
    </row>
    <row r="673" spans="2:60" ht="28.15" hidden="1" customHeight="1">
      <c r="B673" s="34"/>
      <c r="C673" s="265">
        <v>2</v>
      </c>
      <c r="D673" s="54"/>
      <c r="E673" s="53"/>
      <c r="F673" s="53"/>
      <c r="G673" s="52"/>
      <c r="H673" s="259"/>
      <c r="I673" s="269"/>
      <c r="J673" s="269"/>
      <c r="K673" s="269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51"/>
      <c r="AK673" s="254"/>
      <c r="AL673" s="44"/>
      <c r="AM673" s="211"/>
      <c r="AN673" s="211"/>
      <c r="AO673" s="247">
        <f>SUMPRODUCT(LEN($M673:$AE676)-LEN(SUBSTITUTE($M673:$AE676,"A", "")))</f>
        <v>0</v>
      </c>
      <c r="AP673" s="240">
        <f>SUMPRODUCT(LEN($AH673:$AH676)-LEN(SUBSTITUTE($AH673:$AH676,"A", "")))</f>
        <v>0</v>
      </c>
      <c r="AQ673" s="237">
        <f>SUMPRODUCT(LEN($AG673:$AG676)-LEN(SUBSTITUTE($AG673:$AG676,"A", "")))</f>
        <v>0</v>
      </c>
      <c r="AR673" s="234">
        <f>SUMPRODUCT(LEN($M673:$AE676)-LEN(SUBSTITUTE($M673:$AE676,"S", "")))</f>
        <v>0</v>
      </c>
      <c r="AS673" s="240">
        <f>SUMPRODUCT(LEN($AH673:$AH676)-LEN(SUBSTITUTE($AH673:$AH676,"S", "")))</f>
        <v>0</v>
      </c>
      <c r="AT673" s="237">
        <f>SUMPRODUCT(LEN($AG673:$AG676)-LEN(SUBSTITUTE($AG673:$AG676,"S", "")))</f>
        <v>0</v>
      </c>
      <c r="AU673" s="234">
        <f>SUMPRODUCT(LEN($M673:$AE676)-LEN(SUBSTITUTE($M673:$AE676,"F", "")))</f>
        <v>0</v>
      </c>
      <c r="AV673" s="240">
        <f>SUMPRODUCT(LEN($AH673:$AH676)-LEN(SUBSTITUTE($AH673:$AH676,"F", "")))</f>
        <v>0</v>
      </c>
      <c r="AW673" s="237">
        <f>SUMPRODUCT(LEN($AG673:$AG676)-LEN(SUBSTITUTE($AG673:$AG676,"F", "")))</f>
        <v>0</v>
      </c>
      <c r="AX673" s="234">
        <f>SUMPRODUCT(LEN($M673:$AE676)-LEN(SUBSTITUTE($M673:$AE676,"G", "")))</f>
        <v>0</v>
      </c>
      <c r="AY673" s="240">
        <f>SUMPRODUCT(LEN($AH673:$AH676)-LEN(SUBSTITUTE($AH673:$AH676,"G", "")))</f>
        <v>0</v>
      </c>
      <c r="AZ673" s="237">
        <f>SUMPRODUCT(LEN($AG673:$AG676)-LEN(SUBSTITUTE($AG673:$AG676,"G", "")))</f>
        <v>0</v>
      </c>
      <c r="BA673" s="234">
        <f>SUMPRODUCT(LEN($M673:$AE676)-LEN(SUBSTITUTE($M673:$AE676,"M", "")))</f>
        <v>0</v>
      </c>
      <c r="BB673" s="240">
        <f>SUMPRODUCT(LEN($AH673:$AH676)-LEN(SUBSTITUTE($AH673:$AH676,"M", "")))</f>
        <v>0</v>
      </c>
      <c r="BC673" s="237">
        <f>SUMPRODUCT(LEN($AG673:$AG676)-LEN(SUBSTITUTE($AG673:$AG676,"M", "")))</f>
        <v>0</v>
      </c>
      <c r="BD673" s="291">
        <f>SUMPRODUCT(LEN($AI673:$AI676)-LEN(SUBSTITUTE($AI673:$AI676,"S", "")))</f>
        <v>0</v>
      </c>
      <c r="BE673" s="294">
        <f>SUMPRODUCT(LEN($AI673:$AI676)-LEN(SUBSTITUTE($AI673:$AI676,"F", "")))</f>
        <v>0</v>
      </c>
      <c r="BF673" s="294">
        <f>SUMPRODUCT(LEN($AI673:$AI676)-LEN(SUBSTITUTE($AI673:$AI676,"G", "")))</f>
        <v>0</v>
      </c>
      <c r="BG673" s="297">
        <f>SUMPRODUCT(LEN($AI673:$AI676)-LEN(SUBSTITUTE($AI673:$AI676,"M", "")))</f>
        <v>0</v>
      </c>
    </row>
    <row r="674" spans="2:60" ht="28.15" hidden="1" customHeight="1" thickBot="1">
      <c r="B674" s="34"/>
      <c r="C674" s="266"/>
      <c r="D674" s="43"/>
      <c r="E674" s="42"/>
      <c r="F674" s="42"/>
      <c r="G674" s="41"/>
      <c r="H674" s="260"/>
      <c r="I674" s="270"/>
      <c r="J674" s="270"/>
      <c r="K674" s="270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52"/>
      <c r="AK674" s="255"/>
      <c r="AL674" s="23"/>
      <c r="AM674" s="211"/>
      <c r="AN674" s="211"/>
      <c r="AO674" s="248"/>
      <c r="AP674" s="241"/>
      <c r="AQ674" s="238"/>
      <c r="AR674" s="235"/>
      <c r="AS674" s="241"/>
      <c r="AT674" s="238"/>
      <c r="AU674" s="235"/>
      <c r="AV674" s="241"/>
      <c r="AW674" s="238"/>
      <c r="AX674" s="235"/>
      <c r="AY674" s="241"/>
      <c r="AZ674" s="238"/>
      <c r="BA674" s="235"/>
      <c r="BB674" s="241"/>
      <c r="BC674" s="238"/>
      <c r="BD674" s="292"/>
      <c r="BE674" s="295"/>
      <c r="BF674" s="295"/>
      <c r="BG674" s="298"/>
    </row>
    <row r="675" spans="2:60" ht="28.15" hidden="1" customHeight="1">
      <c r="B675" s="34"/>
      <c r="C675" s="267"/>
      <c r="D675" s="33"/>
      <c r="E675" s="32"/>
      <c r="F675" s="32"/>
      <c r="G675" s="31"/>
      <c r="H675" s="257"/>
      <c r="I675" s="271"/>
      <c r="J675" s="271"/>
      <c r="K675" s="271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52"/>
      <c r="AK675" s="255"/>
      <c r="AL675" s="23"/>
      <c r="AM675" s="211"/>
      <c r="AN675" s="211"/>
      <c r="AO675" s="248"/>
      <c r="AP675" s="241"/>
      <c r="AQ675" s="238"/>
      <c r="AR675" s="235"/>
      <c r="AS675" s="241"/>
      <c r="AT675" s="238"/>
      <c r="AU675" s="235"/>
      <c r="AV675" s="241"/>
      <c r="AW675" s="238"/>
      <c r="AX675" s="235"/>
      <c r="AY675" s="241"/>
      <c r="AZ675" s="238"/>
      <c r="BA675" s="235"/>
      <c r="BB675" s="241"/>
      <c r="BC675" s="238"/>
      <c r="BD675" s="292"/>
      <c r="BE675" s="295"/>
      <c r="BF675" s="295"/>
      <c r="BG675" s="298"/>
    </row>
    <row r="676" spans="2:60" ht="28.15" hidden="1" customHeight="1" thickBot="1">
      <c r="B676" s="34"/>
      <c r="C676" s="273"/>
      <c r="D676" s="64"/>
      <c r="E676" s="63"/>
      <c r="F676" s="63"/>
      <c r="G676" s="62"/>
      <c r="H676" s="258"/>
      <c r="I676" s="274"/>
      <c r="J676" s="274"/>
      <c r="K676" s="274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53"/>
      <c r="AK676" s="256"/>
      <c r="AL676" s="55"/>
      <c r="AM676" s="211"/>
      <c r="AN676" s="211"/>
      <c r="AO676" s="249"/>
      <c r="AP676" s="242"/>
      <c r="AQ676" s="239"/>
      <c r="AR676" s="236"/>
      <c r="AS676" s="242"/>
      <c r="AT676" s="239"/>
      <c r="AU676" s="236"/>
      <c r="AV676" s="242"/>
      <c r="AW676" s="239"/>
      <c r="AX676" s="236"/>
      <c r="AY676" s="242"/>
      <c r="AZ676" s="239"/>
      <c r="BA676" s="236"/>
      <c r="BB676" s="242"/>
      <c r="BC676" s="239"/>
      <c r="BD676" s="293"/>
      <c r="BE676" s="296"/>
      <c r="BF676" s="296"/>
      <c r="BG676" s="299"/>
    </row>
    <row r="677" spans="2:60" ht="28.15" hidden="1" customHeight="1">
      <c r="B677" s="34"/>
      <c r="C677" s="265">
        <v>3</v>
      </c>
      <c r="D677" s="54"/>
      <c r="E677" s="53"/>
      <c r="F677" s="53"/>
      <c r="G677" s="52"/>
      <c r="H677" s="259"/>
      <c r="I677" s="269"/>
      <c r="J677" s="269"/>
      <c r="K677" s="269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44"/>
      <c r="AK677" s="244"/>
      <c r="AL677" s="44"/>
      <c r="AM677" s="211"/>
      <c r="AN677" s="211"/>
      <c r="AO677" s="247">
        <f>SUMPRODUCT(LEN($M677:$AE680)-LEN(SUBSTITUTE($M677:$AE680,"A", "")))</f>
        <v>0</v>
      </c>
      <c r="AP677" s="240">
        <f>SUMPRODUCT(LEN($AH677:$AH680)-LEN(SUBSTITUTE($AH677:$AH680,"A", "")))</f>
        <v>0</v>
      </c>
      <c r="AQ677" s="237">
        <f>SUMPRODUCT(LEN($AG677:$AG680)-LEN(SUBSTITUTE($AG677:$AG680,"A", "")))</f>
        <v>0</v>
      </c>
      <c r="AR677" s="234">
        <f>SUMPRODUCT(LEN($M677:$AE680)-LEN(SUBSTITUTE($M677:$AE680,"S", "")))</f>
        <v>0</v>
      </c>
      <c r="AS677" s="240">
        <f>SUMPRODUCT(LEN($AH677:$AH680)-LEN(SUBSTITUTE($AH677:$AH680,"S", "")))</f>
        <v>0</v>
      </c>
      <c r="AT677" s="237">
        <f>SUMPRODUCT(LEN($AG677:$AG680)-LEN(SUBSTITUTE($AG677:$AG680,"S", "")))</f>
        <v>0</v>
      </c>
      <c r="AU677" s="234">
        <f>SUMPRODUCT(LEN($M677:$AE680)-LEN(SUBSTITUTE($M677:$AE680,"F", "")))</f>
        <v>0</v>
      </c>
      <c r="AV677" s="240">
        <f>SUMPRODUCT(LEN($AH677:$AH680)-LEN(SUBSTITUTE($AH677:$AH680,"F", "")))</f>
        <v>0</v>
      </c>
      <c r="AW677" s="237">
        <f>SUMPRODUCT(LEN($AG677:$AG680)-LEN(SUBSTITUTE($AG677:$AG680,"F", "")))</f>
        <v>0</v>
      </c>
      <c r="AX677" s="234">
        <f>SUMPRODUCT(LEN($M677:$AE680)-LEN(SUBSTITUTE($M677:$AE680,"G", "")))</f>
        <v>0</v>
      </c>
      <c r="AY677" s="240">
        <f>SUMPRODUCT(LEN($AH677:$AH680)-LEN(SUBSTITUTE($AH677:$AH680,"G", "")))</f>
        <v>0</v>
      </c>
      <c r="AZ677" s="237">
        <f>SUMPRODUCT(LEN($AG677:$AG680)-LEN(SUBSTITUTE($AG677:$AG680,"G", "")))</f>
        <v>0</v>
      </c>
      <c r="BA677" s="234">
        <f>SUMPRODUCT(LEN($M677:$AE680)-LEN(SUBSTITUTE($M677:$AE680,"M", "")))</f>
        <v>0</v>
      </c>
      <c r="BB677" s="240">
        <f>SUMPRODUCT(LEN($AH677:$AH680)-LEN(SUBSTITUTE($AH677:$AH680,"M", "")))</f>
        <v>0</v>
      </c>
      <c r="BC677" s="237">
        <f>SUMPRODUCT(LEN($AG677:$AG680)-LEN(SUBSTITUTE($AG677:$AG680,"M", "")))</f>
        <v>0</v>
      </c>
      <c r="BD677" s="291">
        <f>SUMPRODUCT(LEN($AI677:$AI680)-LEN(SUBSTITUTE($AI677:$AI680,"S", "")))</f>
        <v>0</v>
      </c>
      <c r="BE677" s="294">
        <f>SUMPRODUCT(LEN($AI677:$AI680)-LEN(SUBSTITUTE($AI677:$AI680,"F", "")))</f>
        <v>0</v>
      </c>
      <c r="BF677" s="294">
        <f>SUMPRODUCT(LEN($AI677:$AI680)-LEN(SUBSTITUTE($AI677:$AI680,"G", "")))</f>
        <v>0</v>
      </c>
      <c r="BG677" s="297">
        <f>SUMPRODUCT(LEN($AI677:$AI680)-LEN(SUBSTITUTE($AI677:$AI680,"M", "")))</f>
        <v>0</v>
      </c>
    </row>
    <row r="678" spans="2:60" ht="28.15" hidden="1" customHeight="1" thickBot="1">
      <c r="B678" s="34"/>
      <c r="C678" s="266"/>
      <c r="D678" s="43"/>
      <c r="E678" s="42"/>
      <c r="F678" s="42"/>
      <c r="G678" s="41"/>
      <c r="H678" s="260"/>
      <c r="I678" s="270"/>
      <c r="J678" s="270"/>
      <c r="K678" s="270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45"/>
      <c r="AK678" s="245"/>
      <c r="AL678" s="23"/>
      <c r="AM678" s="211"/>
      <c r="AN678" s="211"/>
      <c r="AO678" s="248"/>
      <c r="AP678" s="241"/>
      <c r="AQ678" s="238"/>
      <c r="AR678" s="235"/>
      <c r="AS678" s="241"/>
      <c r="AT678" s="238"/>
      <c r="AU678" s="235"/>
      <c r="AV678" s="241"/>
      <c r="AW678" s="238"/>
      <c r="AX678" s="235"/>
      <c r="AY678" s="241"/>
      <c r="AZ678" s="238"/>
      <c r="BA678" s="235"/>
      <c r="BB678" s="241"/>
      <c r="BC678" s="238"/>
      <c r="BD678" s="292"/>
      <c r="BE678" s="295"/>
      <c r="BF678" s="295"/>
      <c r="BG678" s="298"/>
    </row>
    <row r="679" spans="2:60" ht="28.15" hidden="1" customHeight="1">
      <c r="B679" s="34"/>
      <c r="C679" s="267"/>
      <c r="D679" s="33"/>
      <c r="E679" s="32"/>
      <c r="F679" s="32"/>
      <c r="G679" s="31"/>
      <c r="H679" s="257"/>
      <c r="I679" s="271"/>
      <c r="J679" s="271"/>
      <c r="K679" s="271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45"/>
      <c r="AK679" s="245"/>
      <c r="AL679" s="23"/>
      <c r="AM679" s="211"/>
      <c r="AN679" s="211"/>
      <c r="AO679" s="248"/>
      <c r="AP679" s="241"/>
      <c r="AQ679" s="238"/>
      <c r="AR679" s="235"/>
      <c r="AS679" s="241"/>
      <c r="AT679" s="238"/>
      <c r="AU679" s="235"/>
      <c r="AV679" s="241"/>
      <c r="AW679" s="238"/>
      <c r="AX679" s="235"/>
      <c r="AY679" s="241"/>
      <c r="AZ679" s="238"/>
      <c r="BA679" s="235"/>
      <c r="BB679" s="241"/>
      <c r="BC679" s="238"/>
      <c r="BD679" s="292"/>
      <c r="BE679" s="295"/>
      <c r="BF679" s="295"/>
      <c r="BG679" s="298"/>
    </row>
    <row r="680" spans="2:60" ht="28.15" hidden="1" customHeight="1" thickBot="1">
      <c r="B680" s="22"/>
      <c r="C680" s="268"/>
      <c r="D680" s="21"/>
      <c r="E680" s="20"/>
      <c r="F680" s="20"/>
      <c r="G680" s="19"/>
      <c r="H680" s="258"/>
      <c r="I680" s="272"/>
      <c r="J680" s="272"/>
      <c r="K680" s="27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46"/>
      <c r="AK680" s="246"/>
      <c r="AL680" s="11"/>
      <c r="AM680" s="211"/>
      <c r="AN680" s="211"/>
      <c r="AO680" s="249"/>
      <c r="AP680" s="242"/>
      <c r="AQ680" s="239"/>
      <c r="AR680" s="236"/>
      <c r="AS680" s="242"/>
      <c r="AT680" s="239"/>
      <c r="AU680" s="236"/>
      <c r="AV680" s="242"/>
      <c r="AW680" s="239"/>
      <c r="AX680" s="236"/>
      <c r="AY680" s="242"/>
      <c r="AZ680" s="239"/>
      <c r="BA680" s="236"/>
      <c r="BB680" s="242"/>
      <c r="BC680" s="239"/>
      <c r="BD680" s="293"/>
      <c r="BE680" s="296"/>
      <c r="BF680" s="296"/>
      <c r="BG680" s="299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29" t="s">
        <v>287</v>
      </c>
      <c r="M681" s="278"/>
      <c r="N681" s="229" t="s">
        <v>286</v>
      </c>
      <c r="O681" s="278"/>
      <c r="P681" s="229" t="s">
        <v>286</v>
      </c>
      <c r="Q681" s="230"/>
      <c r="R681" s="229" t="s">
        <v>286</v>
      </c>
      <c r="S681" s="230"/>
      <c r="T681" s="229" t="s">
        <v>286</v>
      </c>
      <c r="U681" s="230"/>
      <c r="V681" s="229" t="s">
        <v>286</v>
      </c>
      <c r="W681" s="230"/>
      <c r="X681" s="229" t="s">
        <v>286</v>
      </c>
      <c r="Y681" s="230"/>
      <c r="Z681" s="229" t="s">
        <v>286</v>
      </c>
      <c r="AA681" s="230"/>
      <c r="AB681" s="229" t="s">
        <v>286</v>
      </c>
      <c r="AC681" s="230"/>
      <c r="AD681" s="229" t="s">
        <v>286</v>
      </c>
      <c r="AE681" s="230"/>
      <c r="AF681" s="243" t="s">
        <v>285</v>
      </c>
      <c r="AG681" s="230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75"/>
      <c r="F682" s="276"/>
      <c r="G682" s="277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65">
        <v>1</v>
      </c>
      <c r="D683" s="54"/>
      <c r="E683" s="53"/>
      <c r="F683" s="53"/>
      <c r="G683" s="52"/>
      <c r="H683" s="259"/>
      <c r="I683" s="269"/>
      <c r="J683" s="269"/>
      <c r="K683" s="269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44"/>
      <c r="AK683" s="244"/>
      <c r="AL683" s="44"/>
      <c r="AM683" s="211"/>
      <c r="AN683" s="211"/>
      <c r="AO683" s="247">
        <f>SUMPRODUCT(LEN($M683:$AE686)-LEN(SUBSTITUTE($M683:$AE686,"A", "")))</f>
        <v>0</v>
      </c>
      <c r="AP683" s="240">
        <f>SUMPRODUCT(LEN($AH683:$AH686)-LEN(SUBSTITUTE($AH683:$AH686,"A", "")))</f>
        <v>0</v>
      </c>
      <c r="AQ683" s="237">
        <f>SUMPRODUCT(LEN($AG683:$AG686)-LEN(SUBSTITUTE($AG683:$AG686,"A", "")))</f>
        <v>0</v>
      </c>
      <c r="AR683" s="234">
        <f>SUMPRODUCT(LEN($M683:$AE686)-LEN(SUBSTITUTE($M683:$AE686,"S", "")))</f>
        <v>0</v>
      </c>
      <c r="AS683" s="240">
        <f>SUMPRODUCT(LEN($AH683:$AH686)-LEN(SUBSTITUTE($AH683:$AH686,"S", "")))</f>
        <v>0</v>
      </c>
      <c r="AT683" s="237">
        <f>SUMPRODUCT(LEN($AG683:$AG686)-LEN(SUBSTITUTE($AG683:$AG686,"S", "")))</f>
        <v>0</v>
      </c>
      <c r="AU683" s="234">
        <f>SUMPRODUCT(LEN($M683:$AE686)-LEN(SUBSTITUTE($M683:$AE686,"F", "")))</f>
        <v>0</v>
      </c>
      <c r="AV683" s="240">
        <f>SUMPRODUCT(LEN($AH683:$AH686)-LEN(SUBSTITUTE($AH683:$AH686,"F", "")))</f>
        <v>0</v>
      </c>
      <c r="AW683" s="237">
        <f>SUMPRODUCT(LEN($AG683:$AG686)-LEN(SUBSTITUTE($AG683:$AG686,"F", "")))</f>
        <v>0</v>
      </c>
      <c r="AX683" s="234">
        <f>SUMPRODUCT(LEN($M683:$AE686)-LEN(SUBSTITUTE($M683:$AE686,"G", "")))</f>
        <v>0</v>
      </c>
      <c r="AY683" s="240">
        <f>SUMPRODUCT(LEN($AH683:$AH686)-LEN(SUBSTITUTE($AH683:$AH686,"G", "")))</f>
        <v>0</v>
      </c>
      <c r="AZ683" s="237">
        <f>SUMPRODUCT(LEN($AG683:$AG686)-LEN(SUBSTITUTE($AG683:$AG686,"G", "")))</f>
        <v>0</v>
      </c>
      <c r="BA683" s="234">
        <f>SUMPRODUCT(LEN($M683:$AE686)-LEN(SUBSTITUTE($M683:$AE686,"M", "")))</f>
        <v>0</v>
      </c>
      <c r="BB683" s="240">
        <f>SUMPRODUCT(LEN($AH683:$AH686)-LEN(SUBSTITUTE($AH683:$AH686,"M", "")))</f>
        <v>0</v>
      </c>
      <c r="BC683" s="237">
        <f>SUMPRODUCT(LEN($AG683:$AG686)-LEN(SUBSTITUTE($AG683:$AG686,"M", "")))</f>
        <v>0</v>
      </c>
      <c r="BD683" s="291">
        <f>SUMPRODUCT(LEN($AI683:$AI686)-LEN(SUBSTITUTE($AI683:$AI686,"S", "")))</f>
        <v>0</v>
      </c>
      <c r="BE683" s="294">
        <f>SUMPRODUCT(LEN($AI683:$AI686)-LEN(SUBSTITUTE($AI683:$AI686,"F", "")))</f>
        <v>0</v>
      </c>
      <c r="BF683" s="294">
        <f>SUMPRODUCT(LEN($AI683:$AI686)-LEN(SUBSTITUTE($AI683:$AI686,"G", "")))</f>
        <v>0</v>
      </c>
      <c r="BG683" s="297">
        <f>SUMPRODUCT(LEN($AI683:$AI686)-LEN(SUBSTITUTE($AI683:$AI686,"M", "")))</f>
        <v>0</v>
      </c>
    </row>
    <row r="684" spans="2:60" ht="28.15" hidden="1" customHeight="1" thickBot="1">
      <c r="B684" s="34"/>
      <c r="C684" s="266"/>
      <c r="D684" s="43"/>
      <c r="E684" s="42"/>
      <c r="F684" s="42"/>
      <c r="G684" s="41"/>
      <c r="H684" s="260"/>
      <c r="I684" s="270"/>
      <c r="J684" s="270"/>
      <c r="K684" s="270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45"/>
      <c r="AK684" s="245"/>
      <c r="AL684" s="23"/>
      <c r="AM684" s="211"/>
      <c r="AN684" s="211"/>
      <c r="AO684" s="248"/>
      <c r="AP684" s="241"/>
      <c r="AQ684" s="238"/>
      <c r="AR684" s="235"/>
      <c r="AS684" s="241"/>
      <c r="AT684" s="238"/>
      <c r="AU684" s="235"/>
      <c r="AV684" s="241"/>
      <c r="AW684" s="238"/>
      <c r="AX684" s="235"/>
      <c r="AY684" s="241"/>
      <c r="AZ684" s="238"/>
      <c r="BA684" s="235"/>
      <c r="BB684" s="241"/>
      <c r="BC684" s="238"/>
      <c r="BD684" s="292"/>
      <c r="BE684" s="295"/>
      <c r="BF684" s="295"/>
      <c r="BG684" s="298"/>
    </row>
    <row r="685" spans="2:60" ht="28.15" hidden="1" customHeight="1">
      <c r="B685" s="34"/>
      <c r="C685" s="267"/>
      <c r="D685" s="33"/>
      <c r="E685" s="32"/>
      <c r="F685" s="32"/>
      <c r="G685" s="31"/>
      <c r="H685" s="257"/>
      <c r="I685" s="271"/>
      <c r="J685" s="271"/>
      <c r="K685" s="271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45"/>
      <c r="AK685" s="245"/>
      <c r="AL685" s="23"/>
      <c r="AM685" s="211"/>
      <c r="AN685" s="211"/>
      <c r="AO685" s="248"/>
      <c r="AP685" s="241"/>
      <c r="AQ685" s="238"/>
      <c r="AR685" s="235"/>
      <c r="AS685" s="241"/>
      <c r="AT685" s="238"/>
      <c r="AU685" s="235"/>
      <c r="AV685" s="241"/>
      <c r="AW685" s="238"/>
      <c r="AX685" s="235"/>
      <c r="AY685" s="241"/>
      <c r="AZ685" s="238"/>
      <c r="BA685" s="235"/>
      <c r="BB685" s="241"/>
      <c r="BC685" s="238"/>
      <c r="BD685" s="292"/>
      <c r="BE685" s="295"/>
      <c r="BF685" s="295"/>
      <c r="BG685" s="298"/>
    </row>
    <row r="686" spans="2:60" ht="28.15" hidden="1" customHeight="1" thickBot="1">
      <c r="B686" s="34"/>
      <c r="C686" s="273"/>
      <c r="D686" s="64"/>
      <c r="E686" s="63"/>
      <c r="F686" s="63"/>
      <c r="G686" s="62"/>
      <c r="H686" s="258"/>
      <c r="I686" s="274"/>
      <c r="J686" s="274"/>
      <c r="K686" s="274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50"/>
      <c r="AK686" s="250"/>
      <c r="AL686" s="55"/>
      <c r="AM686" s="211"/>
      <c r="AN686" s="211"/>
      <c r="AO686" s="249"/>
      <c r="AP686" s="242"/>
      <c r="AQ686" s="239"/>
      <c r="AR686" s="236"/>
      <c r="AS686" s="242"/>
      <c r="AT686" s="239"/>
      <c r="AU686" s="236"/>
      <c r="AV686" s="242"/>
      <c r="AW686" s="239"/>
      <c r="AX686" s="236"/>
      <c r="AY686" s="242"/>
      <c r="AZ686" s="239"/>
      <c r="BA686" s="236"/>
      <c r="BB686" s="242"/>
      <c r="BC686" s="239"/>
      <c r="BD686" s="293"/>
      <c r="BE686" s="296"/>
      <c r="BF686" s="296"/>
      <c r="BG686" s="299"/>
    </row>
    <row r="687" spans="2:60" ht="28.15" hidden="1" customHeight="1">
      <c r="B687" s="34"/>
      <c r="C687" s="265">
        <v>2</v>
      </c>
      <c r="D687" s="54"/>
      <c r="E687" s="53"/>
      <c r="F687" s="53"/>
      <c r="G687" s="52"/>
      <c r="H687" s="259"/>
      <c r="I687" s="269"/>
      <c r="J687" s="269"/>
      <c r="K687" s="269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51"/>
      <c r="AK687" s="254"/>
      <c r="AL687" s="44"/>
      <c r="AM687" s="211"/>
      <c r="AN687" s="211"/>
      <c r="AO687" s="247">
        <f>SUMPRODUCT(LEN($M687:$AE690)-LEN(SUBSTITUTE($M687:$AE690,"A", "")))</f>
        <v>0</v>
      </c>
      <c r="AP687" s="240">
        <f>SUMPRODUCT(LEN($AH687:$AH690)-LEN(SUBSTITUTE($AH687:$AH690,"A", "")))</f>
        <v>0</v>
      </c>
      <c r="AQ687" s="237">
        <f>SUMPRODUCT(LEN($AG687:$AG690)-LEN(SUBSTITUTE($AG687:$AG690,"A", "")))</f>
        <v>0</v>
      </c>
      <c r="AR687" s="234">
        <f>SUMPRODUCT(LEN($M687:$AE690)-LEN(SUBSTITUTE($M687:$AE690,"S", "")))</f>
        <v>0</v>
      </c>
      <c r="AS687" s="240">
        <f>SUMPRODUCT(LEN($AH687:$AH690)-LEN(SUBSTITUTE($AH687:$AH690,"S", "")))</f>
        <v>0</v>
      </c>
      <c r="AT687" s="237">
        <f>SUMPRODUCT(LEN($AG687:$AG690)-LEN(SUBSTITUTE($AG687:$AG690,"S", "")))</f>
        <v>0</v>
      </c>
      <c r="AU687" s="234">
        <f>SUMPRODUCT(LEN($M687:$AE690)-LEN(SUBSTITUTE($M687:$AE690,"F", "")))</f>
        <v>0</v>
      </c>
      <c r="AV687" s="240">
        <f>SUMPRODUCT(LEN($AH687:$AH690)-LEN(SUBSTITUTE($AH687:$AH690,"F", "")))</f>
        <v>0</v>
      </c>
      <c r="AW687" s="237">
        <f>SUMPRODUCT(LEN($AG687:$AG690)-LEN(SUBSTITUTE($AG687:$AG690,"F", "")))</f>
        <v>0</v>
      </c>
      <c r="AX687" s="234">
        <f>SUMPRODUCT(LEN($M687:$AE690)-LEN(SUBSTITUTE($M687:$AE690,"G", "")))</f>
        <v>0</v>
      </c>
      <c r="AY687" s="240">
        <f>SUMPRODUCT(LEN($AH687:$AH690)-LEN(SUBSTITUTE($AH687:$AH690,"G", "")))</f>
        <v>0</v>
      </c>
      <c r="AZ687" s="237">
        <f>SUMPRODUCT(LEN($AG687:$AG690)-LEN(SUBSTITUTE($AG687:$AG690,"G", "")))</f>
        <v>0</v>
      </c>
      <c r="BA687" s="234">
        <f>SUMPRODUCT(LEN($M687:$AE690)-LEN(SUBSTITUTE($M687:$AE690,"M", "")))</f>
        <v>0</v>
      </c>
      <c r="BB687" s="240">
        <f>SUMPRODUCT(LEN($AH687:$AH690)-LEN(SUBSTITUTE($AH687:$AH690,"M", "")))</f>
        <v>0</v>
      </c>
      <c r="BC687" s="237">
        <f>SUMPRODUCT(LEN($AG687:$AG690)-LEN(SUBSTITUTE($AG687:$AG690,"M", "")))</f>
        <v>0</v>
      </c>
      <c r="BD687" s="291">
        <f>SUMPRODUCT(LEN($AI687:$AI690)-LEN(SUBSTITUTE($AI687:$AI690,"S", "")))</f>
        <v>0</v>
      </c>
      <c r="BE687" s="294">
        <f>SUMPRODUCT(LEN($AI687:$AI690)-LEN(SUBSTITUTE($AI687:$AI690,"F", "")))</f>
        <v>0</v>
      </c>
      <c r="BF687" s="294">
        <f>SUMPRODUCT(LEN($AI687:$AI690)-LEN(SUBSTITUTE($AI687:$AI690,"G", "")))</f>
        <v>0</v>
      </c>
      <c r="BG687" s="297">
        <f>SUMPRODUCT(LEN($AI687:$AI690)-LEN(SUBSTITUTE($AI687:$AI690,"M", "")))</f>
        <v>0</v>
      </c>
    </row>
    <row r="688" spans="2:60" ht="28.15" hidden="1" customHeight="1" thickBot="1">
      <c r="B688" s="34"/>
      <c r="C688" s="266"/>
      <c r="D688" s="43"/>
      <c r="E688" s="42"/>
      <c r="F688" s="42"/>
      <c r="G688" s="41"/>
      <c r="H688" s="260"/>
      <c r="I688" s="270"/>
      <c r="J688" s="270"/>
      <c r="K688" s="270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52"/>
      <c r="AK688" s="255"/>
      <c r="AL688" s="23"/>
      <c r="AM688" s="211"/>
      <c r="AN688" s="211"/>
      <c r="AO688" s="248"/>
      <c r="AP688" s="241"/>
      <c r="AQ688" s="238"/>
      <c r="AR688" s="235"/>
      <c r="AS688" s="241"/>
      <c r="AT688" s="238"/>
      <c r="AU688" s="235"/>
      <c r="AV688" s="241"/>
      <c r="AW688" s="238"/>
      <c r="AX688" s="235"/>
      <c r="AY688" s="241"/>
      <c r="AZ688" s="238"/>
      <c r="BA688" s="235"/>
      <c r="BB688" s="241"/>
      <c r="BC688" s="238"/>
      <c r="BD688" s="292"/>
      <c r="BE688" s="295"/>
      <c r="BF688" s="295"/>
      <c r="BG688" s="298"/>
    </row>
    <row r="689" spans="2:60" ht="28.15" hidden="1" customHeight="1">
      <c r="B689" s="34"/>
      <c r="C689" s="267"/>
      <c r="D689" s="33"/>
      <c r="E689" s="32"/>
      <c r="F689" s="32"/>
      <c r="G689" s="31"/>
      <c r="H689" s="257"/>
      <c r="I689" s="271"/>
      <c r="J689" s="271"/>
      <c r="K689" s="271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52"/>
      <c r="AK689" s="255"/>
      <c r="AL689" s="23"/>
      <c r="AM689" s="211"/>
      <c r="AN689" s="211"/>
      <c r="AO689" s="248"/>
      <c r="AP689" s="241"/>
      <c r="AQ689" s="238"/>
      <c r="AR689" s="235"/>
      <c r="AS689" s="241"/>
      <c r="AT689" s="238"/>
      <c r="AU689" s="235"/>
      <c r="AV689" s="241"/>
      <c r="AW689" s="238"/>
      <c r="AX689" s="235"/>
      <c r="AY689" s="241"/>
      <c r="AZ689" s="238"/>
      <c r="BA689" s="235"/>
      <c r="BB689" s="241"/>
      <c r="BC689" s="238"/>
      <c r="BD689" s="292"/>
      <c r="BE689" s="295"/>
      <c r="BF689" s="295"/>
      <c r="BG689" s="298"/>
    </row>
    <row r="690" spans="2:60" ht="28.15" hidden="1" customHeight="1" thickBot="1">
      <c r="B690" s="34"/>
      <c r="C690" s="273"/>
      <c r="D690" s="64"/>
      <c r="E690" s="63"/>
      <c r="F690" s="63"/>
      <c r="G690" s="62"/>
      <c r="H690" s="258"/>
      <c r="I690" s="274"/>
      <c r="J690" s="274"/>
      <c r="K690" s="274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53"/>
      <c r="AK690" s="256"/>
      <c r="AL690" s="55"/>
      <c r="AM690" s="211"/>
      <c r="AN690" s="211"/>
      <c r="AO690" s="249"/>
      <c r="AP690" s="242"/>
      <c r="AQ690" s="239"/>
      <c r="AR690" s="236"/>
      <c r="AS690" s="242"/>
      <c r="AT690" s="239"/>
      <c r="AU690" s="236"/>
      <c r="AV690" s="242"/>
      <c r="AW690" s="239"/>
      <c r="AX690" s="236"/>
      <c r="AY690" s="242"/>
      <c r="AZ690" s="239"/>
      <c r="BA690" s="236"/>
      <c r="BB690" s="242"/>
      <c r="BC690" s="239"/>
      <c r="BD690" s="293"/>
      <c r="BE690" s="296"/>
      <c r="BF690" s="296"/>
      <c r="BG690" s="299"/>
    </row>
    <row r="691" spans="2:60" ht="28.15" hidden="1" customHeight="1">
      <c r="B691" s="34"/>
      <c r="C691" s="265">
        <v>3</v>
      </c>
      <c r="D691" s="54"/>
      <c r="E691" s="53"/>
      <c r="F691" s="53"/>
      <c r="G691" s="52"/>
      <c r="H691" s="259"/>
      <c r="I691" s="269"/>
      <c r="J691" s="269"/>
      <c r="K691" s="269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44"/>
      <c r="AK691" s="244"/>
      <c r="AL691" s="44"/>
      <c r="AM691" s="211"/>
      <c r="AN691" s="211"/>
      <c r="AO691" s="247">
        <f>SUMPRODUCT(LEN($M691:$AE694)-LEN(SUBSTITUTE($M691:$AE694,"A", "")))</f>
        <v>0</v>
      </c>
      <c r="AP691" s="240">
        <f>SUMPRODUCT(LEN($AH691:$AH694)-LEN(SUBSTITUTE($AH691:$AH694,"A", "")))</f>
        <v>0</v>
      </c>
      <c r="AQ691" s="237">
        <f>SUMPRODUCT(LEN($AG691:$AG694)-LEN(SUBSTITUTE($AG691:$AG694,"A", "")))</f>
        <v>0</v>
      </c>
      <c r="AR691" s="234">
        <f>SUMPRODUCT(LEN($M691:$AE694)-LEN(SUBSTITUTE($M691:$AE694,"S", "")))</f>
        <v>0</v>
      </c>
      <c r="AS691" s="240">
        <f>SUMPRODUCT(LEN($AH691:$AH694)-LEN(SUBSTITUTE($AH691:$AH694,"S", "")))</f>
        <v>0</v>
      </c>
      <c r="AT691" s="237">
        <f>SUMPRODUCT(LEN($AG691:$AG694)-LEN(SUBSTITUTE($AG691:$AG694,"S", "")))</f>
        <v>0</v>
      </c>
      <c r="AU691" s="234">
        <f>SUMPRODUCT(LEN($M691:$AE694)-LEN(SUBSTITUTE($M691:$AE694,"F", "")))</f>
        <v>0</v>
      </c>
      <c r="AV691" s="240">
        <f>SUMPRODUCT(LEN($AH691:$AH694)-LEN(SUBSTITUTE($AH691:$AH694,"F", "")))</f>
        <v>0</v>
      </c>
      <c r="AW691" s="237">
        <f>SUMPRODUCT(LEN($AG691:$AG694)-LEN(SUBSTITUTE($AG691:$AG694,"F", "")))</f>
        <v>0</v>
      </c>
      <c r="AX691" s="234">
        <f>SUMPRODUCT(LEN($M691:$AE694)-LEN(SUBSTITUTE($M691:$AE694,"G", "")))</f>
        <v>0</v>
      </c>
      <c r="AY691" s="240">
        <f>SUMPRODUCT(LEN($AH691:$AH694)-LEN(SUBSTITUTE($AH691:$AH694,"G", "")))</f>
        <v>0</v>
      </c>
      <c r="AZ691" s="237">
        <f>SUMPRODUCT(LEN($AG691:$AG694)-LEN(SUBSTITUTE($AG691:$AG694,"G", "")))</f>
        <v>0</v>
      </c>
      <c r="BA691" s="234">
        <f>SUMPRODUCT(LEN($M691:$AE694)-LEN(SUBSTITUTE($M691:$AE694,"M", "")))</f>
        <v>0</v>
      </c>
      <c r="BB691" s="240">
        <f>SUMPRODUCT(LEN($AH691:$AH694)-LEN(SUBSTITUTE($AH691:$AH694,"M", "")))</f>
        <v>0</v>
      </c>
      <c r="BC691" s="237">
        <f>SUMPRODUCT(LEN($AG691:$AG694)-LEN(SUBSTITUTE($AG691:$AG694,"M", "")))</f>
        <v>0</v>
      </c>
      <c r="BD691" s="291">
        <f>SUMPRODUCT(LEN($AI691:$AI694)-LEN(SUBSTITUTE($AI691:$AI694,"S", "")))</f>
        <v>0</v>
      </c>
      <c r="BE691" s="294">
        <f>SUMPRODUCT(LEN($AI691:$AI694)-LEN(SUBSTITUTE($AI691:$AI694,"F", "")))</f>
        <v>0</v>
      </c>
      <c r="BF691" s="294">
        <f>SUMPRODUCT(LEN($AI691:$AI694)-LEN(SUBSTITUTE($AI691:$AI694,"G", "")))</f>
        <v>0</v>
      </c>
      <c r="BG691" s="297">
        <f>SUMPRODUCT(LEN($AI691:$AI694)-LEN(SUBSTITUTE($AI691:$AI694,"M", "")))</f>
        <v>0</v>
      </c>
    </row>
    <row r="692" spans="2:60" ht="28.15" hidden="1" customHeight="1" thickBot="1">
      <c r="B692" s="34"/>
      <c r="C692" s="266"/>
      <c r="D692" s="43"/>
      <c r="E692" s="42"/>
      <c r="F692" s="42"/>
      <c r="G692" s="41"/>
      <c r="H692" s="260"/>
      <c r="I692" s="270"/>
      <c r="J692" s="270"/>
      <c r="K692" s="270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45"/>
      <c r="AK692" s="245"/>
      <c r="AL692" s="23"/>
      <c r="AM692" s="211"/>
      <c r="AN692" s="211"/>
      <c r="AO692" s="248"/>
      <c r="AP692" s="241"/>
      <c r="AQ692" s="238"/>
      <c r="AR692" s="235"/>
      <c r="AS692" s="241"/>
      <c r="AT692" s="238"/>
      <c r="AU692" s="235"/>
      <c r="AV692" s="241"/>
      <c r="AW692" s="238"/>
      <c r="AX692" s="235"/>
      <c r="AY692" s="241"/>
      <c r="AZ692" s="238"/>
      <c r="BA692" s="235"/>
      <c r="BB692" s="241"/>
      <c r="BC692" s="238"/>
      <c r="BD692" s="292"/>
      <c r="BE692" s="295"/>
      <c r="BF692" s="295"/>
      <c r="BG692" s="298"/>
    </row>
    <row r="693" spans="2:60" ht="28.15" hidden="1" customHeight="1">
      <c r="B693" s="34"/>
      <c r="C693" s="267"/>
      <c r="D693" s="33"/>
      <c r="E693" s="32"/>
      <c r="F693" s="32"/>
      <c r="G693" s="31"/>
      <c r="H693" s="257"/>
      <c r="I693" s="271"/>
      <c r="J693" s="271"/>
      <c r="K693" s="271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45"/>
      <c r="AK693" s="245"/>
      <c r="AL693" s="23"/>
      <c r="AM693" s="211"/>
      <c r="AN693" s="211"/>
      <c r="AO693" s="248"/>
      <c r="AP693" s="241"/>
      <c r="AQ693" s="238"/>
      <c r="AR693" s="235"/>
      <c r="AS693" s="241"/>
      <c r="AT693" s="238"/>
      <c r="AU693" s="235"/>
      <c r="AV693" s="241"/>
      <c r="AW693" s="238"/>
      <c r="AX693" s="235"/>
      <c r="AY693" s="241"/>
      <c r="AZ693" s="238"/>
      <c r="BA693" s="235"/>
      <c r="BB693" s="241"/>
      <c r="BC693" s="238"/>
      <c r="BD693" s="292"/>
      <c r="BE693" s="295"/>
      <c r="BF693" s="295"/>
      <c r="BG693" s="298"/>
    </row>
    <row r="694" spans="2:60" ht="28.15" hidden="1" customHeight="1" thickBot="1">
      <c r="B694" s="22"/>
      <c r="C694" s="268"/>
      <c r="D694" s="21"/>
      <c r="E694" s="20"/>
      <c r="F694" s="20"/>
      <c r="G694" s="19"/>
      <c r="H694" s="258"/>
      <c r="I694" s="272"/>
      <c r="J694" s="272"/>
      <c r="K694" s="27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46"/>
      <c r="AK694" s="246"/>
      <c r="AL694" s="11"/>
      <c r="AM694" s="211"/>
      <c r="AN694" s="211"/>
      <c r="AO694" s="249"/>
      <c r="AP694" s="242"/>
      <c r="AQ694" s="239"/>
      <c r="AR694" s="236"/>
      <c r="AS694" s="242"/>
      <c r="AT694" s="239"/>
      <c r="AU694" s="236"/>
      <c r="AV694" s="242"/>
      <c r="AW694" s="239"/>
      <c r="AX694" s="236"/>
      <c r="AY694" s="242"/>
      <c r="AZ694" s="239"/>
      <c r="BA694" s="236"/>
      <c r="BB694" s="242"/>
      <c r="BC694" s="239"/>
      <c r="BD694" s="293"/>
      <c r="BE694" s="296"/>
      <c r="BF694" s="296"/>
      <c r="BG694" s="299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29" t="s">
        <v>287</v>
      </c>
      <c r="M695" s="278"/>
      <c r="N695" s="229" t="s">
        <v>286</v>
      </c>
      <c r="O695" s="278"/>
      <c r="P695" s="229" t="s">
        <v>286</v>
      </c>
      <c r="Q695" s="230"/>
      <c r="R695" s="229" t="s">
        <v>286</v>
      </c>
      <c r="S695" s="230"/>
      <c r="T695" s="229" t="s">
        <v>286</v>
      </c>
      <c r="U695" s="230"/>
      <c r="V695" s="229" t="s">
        <v>286</v>
      </c>
      <c r="W695" s="230"/>
      <c r="X695" s="229" t="s">
        <v>286</v>
      </c>
      <c r="Y695" s="230"/>
      <c r="Z695" s="229" t="s">
        <v>286</v>
      </c>
      <c r="AA695" s="230"/>
      <c r="AB695" s="229" t="s">
        <v>286</v>
      </c>
      <c r="AC695" s="230"/>
      <c r="AD695" s="229" t="s">
        <v>286</v>
      </c>
      <c r="AE695" s="230"/>
      <c r="AF695" s="243" t="s">
        <v>285</v>
      </c>
      <c r="AG695" s="230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75"/>
      <c r="F696" s="276"/>
      <c r="G696" s="277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65">
        <v>1</v>
      </c>
      <c r="D697" s="54"/>
      <c r="E697" s="53"/>
      <c r="F697" s="53"/>
      <c r="G697" s="52"/>
      <c r="H697" s="259"/>
      <c r="I697" s="269"/>
      <c r="J697" s="269"/>
      <c r="K697" s="269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44"/>
      <c r="AK697" s="244"/>
      <c r="AL697" s="44"/>
      <c r="AM697" s="211"/>
      <c r="AN697" s="211"/>
      <c r="AO697" s="247">
        <f>SUMPRODUCT(LEN($M697:$AE700)-LEN(SUBSTITUTE($M697:$AE700,"A", "")))</f>
        <v>0</v>
      </c>
      <c r="AP697" s="240">
        <f>SUMPRODUCT(LEN($AH697:$AH700)-LEN(SUBSTITUTE($AH697:$AH700,"A", "")))</f>
        <v>0</v>
      </c>
      <c r="AQ697" s="237">
        <f>SUMPRODUCT(LEN($AG697:$AG700)-LEN(SUBSTITUTE($AG697:$AG700,"A", "")))</f>
        <v>0</v>
      </c>
      <c r="AR697" s="234">
        <f>SUMPRODUCT(LEN($M697:$AE700)-LEN(SUBSTITUTE($M697:$AE700,"S", "")))</f>
        <v>0</v>
      </c>
      <c r="AS697" s="240">
        <f>SUMPRODUCT(LEN($AH697:$AH700)-LEN(SUBSTITUTE($AH697:$AH700,"S", "")))</f>
        <v>0</v>
      </c>
      <c r="AT697" s="237">
        <f>SUMPRODUCT(LEN($AG697:$AG700)-LEN(SUBSTITUTE($AG697:$AG700,"S", "")))</f>
        <v>0</v>
      </c>
      <c r="AU697" s="234">
        <f>SUMPRODUCT(LEN($M697:$AE700)-LEN(SUBSTITUTE($M697:$AE700,"F", "")))</f>
        <v>0</v>
      </c>
      <c r="AV697" s="240">
        <f>SUMPRODUCT(LEN($AH697:$AH700)-LEN(SUBSTITUTE($AH697:$AH700,"F", "")))</f>
        <v>0</v>
      </c>
      <c r="AW697" s="237">
        <f>SUMPRODUCT(LEN($AG697:$AG700)-LEN(SUBSTITUTE($AG697:$AG700,"F", "")))</f>
        <v>0</v>
      </c>
      <c r="AX697" s="234">
        <f>SUMPRODUCT(LEN($M697:$AE700)-LEN(SUBSTITUTE($M697:$AE700,"G", "")))</f>
        <v>0</v>
      </c>
      <c r="AY697" s="240">
        <f>SUMPRODUCT(LEN($AH697:$AH700)-LEN(SUBSTITUTE($AH697:$AH700,"G", "")))</f>
        <v>0</v>
      </c>
      <c r="AZ697" s="237">
        <f>SUMPRODUCT(LEN($AG697:$AG700)-LEN(SUBSTITUTE($AG697:$AG700,"G", "")))</f>
        <v>0</v>
      </c>
      <c r="BA697" s="234">
        <f>SUMPRODUCT(LEN($M697:$AE700)-LEN(SUBSTITUTE($M697:$AE700,"M", "")))</f>
        <v>0</v>
      </c>
      <c r="BB697" s="240">
        <f>SUMPRODUCT(LEN($AH697:$AH700)-LEN(SUBSTITUTE($AH697:$AH700,"M", "")))</f>
        <v>0</v>
      </c>
      <c r="BC697" s="237">
        <f>SUMPRODUCT(LEN($AG697:$AG700)-LEN(SUBSTITUTE($AG697:$AG700,"M", "")))</f>
        <v>0</v>
      </c>
      <c r="BD697" s="291">
        <f>SUMPRODUCT(LEN($AI697:$AI700)-LEN(SUBSTITUTE($AI697:$AI700,"S", "")))</f>
        <v>0</v>
      </c>
      <c r="BE697" s="294">
        <f>SUMPRODUCT(LEN($AI697:$AI700)-LEN(SUBSTITUTE($AI697:$AI700,"F", "")))</f>
        <v>0</v>
      </c>
      <c r="BF697" s="294">
        <f>SUMPRODUCT(LEN($AI697:$AI700)-LEN(SUBSTITUTE($AI697:$AI700,"G", "")))</f>
        <v>0</v>
      </c>
      <c r="BG697" s="297">
        <f>SUMPRODUCT(LEN($AI697:$AI700)-LEN(SUBSTITUTE($AI697:$AI700,"M", "")))</f>
        <v>0</v>
      </c>
    </row>
    <row r="698" spans="2:60" ht="28.15" hidden="1" customHeight="1" thickBot="1">
      <c r="B698" s="34"/>
      <c r="C698" s="266"/>
      <c r="D698" s="43"/>
      <c r="E698" s="42"/>
      <c r="F698" s="42"/>
      <c r="G698" s="41"/>
      <c r="H698" s="260"/>
      <c r="I698" s="270"/>
      <c r="J698" s="270"/>
      <c r="K698" s="270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45"/>
      <c r="AK698" s="245"/>
      <c r="AL698" s="23"/>
      <c r="AM698" s="211"/>
      <c r="AN698" s="211"/>
      <c r="AO698" s="248"/>
      <c r="AP698" s="241"/>
      <c r="AQ698" s="238"/>
      <c r="AR698" s="235"/>
      <c r="AS698" s="241"/>
      <c r="AT698" s="238"/>
      <c r="AU698" s="235"/>
      <c r="AV698" s="241"/>
      <c r="AW698" s="238"/>
      <c r="AX698" s="235"/>
      <c r="AY698" s="241"/>
      <c r="AZ698" s="238"/>
      <c r="BA698" s="235"/>
      <c r="BB698" s="241"/>
      <c r="BC698" s="238"/>
      <c r="BD698" s="292"/>
      <c r="BE698" s="295"/>
      <c r="BF698" s="295"/>
      <c r="BG698" s="298"/>
    </row>
    <row r="699" spans="2:60" ht="28.15" hidden="1" customHeight="1">
      <c r="B699" s="34"/>
      <c r="C699" s="267"/>
      <c r="D699" s="33"/>
      <c r="E699" s="32"/>
      <c r="F699" s="32"/>
      <c r="G699" s="31"/>
      <c r="H699" s="257"/>
      <c r="I699" s="271"/>
      <c r="J699" s="271"/>
      <c r="K699" s="271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45"/>
      <c r="AK699" s="245"/>
      <c r="AL699" s="23"/>
      <c r="AM699" s="211"/>
      <c r="AN699" s="211"/>
      <c r="AO699" s="248"/>
      <c r="AP699" s="241"/>
      <c r="AQ699" s="238"/>
      <c r="AR699" s="235"/>
      <c r="AS699" s="241"/>
      <c r="AT699" s="238"/>
      <c r="AU699" s="235"/>
      <c r="AV699" s="241"/>
      <c r="AW699" s="238"/>
      <c r="AX699" s="235"/>
      <c r="AY699" s="241"/>
      <c r="AZ699" s="238"/>
      <c r="BA699" s="235"/>
      <c r="BB699" s="241"/>
      <c r="BC699" s="238"/>
      <c r="BD699" s="292"/>
      <c r="BE699" s="295"/>
      <c r="BF699" s="295"/>
      <c r="BG699" s="298"/>
    </row>
    <row r="700" spans="2:60" ht="28.15" hidden="1" customHeight="1" thickBot="1">
      <c r="B700" s="34"/>
      <c r="C700" s="273"/>
      <c r="D700" s="64"/>
      <c r="E700" s="63"/>
      <c r="F700" s="63"/>
      <c r="G700" s="62"/>
      <c r="H700" s="258"/>
      <c r="I700" s="274"/>
      <c r="J700" s="274"/>
      <c r="K700" s="274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50"/>
      <c r="AK700" s="250"/>
      <c r="AL700" s="55"/>
      <c r="AM700" s="211"/>
      <c r="AN700" s="211"/>
      <c r="AO700" s="249"/>
      <c r="AP700" s="242"/>
      <c r="AQ700" s="239"/>
      <c r="AR700" s="236"/>
      <c r="AS700" s="242"/>
      <c r="AT700" s="239"/>
      <c r="AU700" s="236"/>
      <c r="AV700" s="242"/>
      <c r="AW700" s="239"/>
      <c r="AX700" s="236"/>
      <c r="AY700" s="242"/>
      <c r="AZ700" s="239"/>
      <c r="BA700" s="236"/>
      <c r="BB700" s="242"/>
      <c r="BC700" s="239"/>
      <c r="BD700" s="293"/>
      <c r="BE700" s="296"/>
      <c r="BF700" s="296"/>
      <c r="BG700" s="299"/>
    </row>
    <row r="701" spans="2:60" ht="28.15" hidden="1" customHeight="1">
      <c r="B701" s="34"/>
      <c r="C701" s="265">
        <v>2</v>
      </c>
      <c r="D701" s="54"/>
      <c r="E701" s="53"/>
      <c r="F701" s="53"/>
      <c r="G701" s="52"/>
      <c r="H701" s="259"/>
      <c r="I701" s="269"/>
      <c r="J701" s="269"/>
      <c r="K701" s="269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51"/>
      <c r="AK701" s="254"/>
      <c r="AL701" s="44"/>
      <c r="AM701" s="211"/>
      <c r="AN701" s="211"/>
      <c r="AO701" s="247">
        <f>SUMPRODUCT(LEN($M701:$AE704)-LEN(SUBSTITUTE($M701:$AE704,"A", "")))</f>
        <v>0</v>
      </c>
      <c r="AP701" s="240">
        <f>SUMPRODUCT(LEN($AH701:$AH704)-LEN(SUBSTITUTE($AH701:$AH704,"A", "")))</f>
        <v>0</v>
      </c>
      <c r="AQ701" s="237">
        <f>SUMPRODUCT(LEN($AG701:$AG704)-LEN(SUBSTITUTE($AG701:$AG704,"A", "")))</f>
        <v>0</v>
      </c>
      <c r="AR701" s="234">
        <f>SUMPRODUCT(LEN($M701:$AE704)-LEN(SUBSTITUTE($M701:$AE704,"S", "")))</f>
        <v>0</v>
      </c>
      <c r="AS701" s="240">
        <f>SUMPRODUCT(LEN($AH701:$AH704)-LEN(SUBSTITUTE($AH701:$AH704,"S", "")))</f>
        <v>0</v>
      </c>
      <c r="AT701" s="237">
        <f>SUMPRODUCT(LEN($AG701:$AG704)-LEN(SUBSTITUTE($AG701:$AG704,"S", "")))</f>
        <v>0</v>
      </c>
      <c r="AU701" s="234">
        <f>SUMPRODUCT(LEN($M701:$AE704)-LEN(SUBSTITUTE($M701:$AE704,"F", "")))</f>
        <v>0</v>
      </c>
      <c r="AV701" s="240">
        <f>SUMPRODUCT(LEN($AH701:$AH704)-LEN(SUBSTITUTE($AH701:$AH704,"F", "")))</f>
        <v>0</v>
      </c>
      <c r="AW701" s="237">
        <f>SUMPRODUCT(LEN($AG701:$AG704)-LEN(SUBSTITUTE($AG701:$AG704,"F", "")))</f>
        <v>0</v>
      </c>
      <c r="AX701" s="234">
        <f>SUMPRODUCT(LEN($M701:$AE704)-LEN(SUBSTITUTE($M701:$AE704,"G", "")))</f>
        <v>0</v>
      </c>
      <c r="AY701" s="240">
        <f>SUMPRODUCT(LEN($AH701:$AH704)-LEN(SUBSTITUTE($AH701:$AH704,"G", "")))</f>
        <v>0</v>
      </c>
      <c r="AZ701" s="237">
        <f>SUMPRODUCT(LEN($AG701:$AG704)-LEN(SUBSTITUTE($AG701:$AG704,"G", "")))</f>
        <v>0</v>
      </c>
      <c r="BA701" s="234">
        <f>SUMPRODUCT(LEN($M701:$AE704)-LEN(SUBSTITUTE($M701:$AE704,"M", "")))</f>
        <v>0</v>
      </c>
      <c r="BB701" s="240">
        <f>SUMPRODUCT(LEN($AH701:$AH704)-LEN(SUBSTITUTE($AH701:$AH704,"M", "")))</f>
        <v>0</v>
      </c>
      <c r="BC701" s="237">
        <f>SUMPRODUCT(LEN($AG701:$AG704)-LEN(SUBSTITUTE($AG701:$AG704,"M", "")))</f>
        <v>0</v>
      </c>
      <c r="BD701" s="291">
        <f>SUMPRODUCT(LEN($AI701:$AI704)-LEN(SUBSTITUTE($AI701:$AI704,"S", "")))</f>
        <v>0</v>
      </c>
      <c r="BE701" s="294">
        <f>SUMPRODUCT(LEN($AI701:$AI704)-LEN(SUBSTITUTE($AI701:$AI704,"F", "")))</f>
        <v>0</v>
      </c>
      <c r="BF701" s="294">
        <f>SUMPRODUCT(LEN($AI701:$AI704)-LEN(SUBSTITUTE($AI701:$AI704,"G", "")))</f>
        <v>0</v>
      </c>
      <c r="BG701" s="297">
        <f>SUMPRODUCT(LEN($AI701:$AI704)-LEN(SUBSTITUTE($AI701:$AI704,"M", "")))</f>
        <v>0</v>
      </c>
    </row>
    <row r="702" spans="2:60" ht="28.15" hidden="1" customHeight="1" thickBot="1">
      <c r="B702" s="34"/>
      <c r="C702" s="266"/>
      <c r="D702" s="43"/>
      <c r="E702" s="42"/>
      <c r="F702" s="42"/>
      <c r="G702" s="41"/>
      <c r="H702" s="260"/>
      <c r="I702" s="270"/>
      <c r="J702" s="270"/>
      <c r="K702" s="270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52"/>
      <c r="AK702" s="255"/>
      <c r="AL702" s="23"/>
      <c r="AM702" s="211"/>
      <c r="AN702" s="211"/>
      <c r="AO702" s="248"/>
      <c r="AP702" s="241"/>
      <c r="AQ702" s="238"/>
      <c r="AR702" s="235"/>
      <c r="AS702" s="241"/>
      <c r="AT702" s="238"/>
      <c r="AU702" s="235"/>
      <c r="AV702" s="241"/>
      <c r="AW702" s="238"/>
      <c r="AX702" s="235"/>
      <c r="AY702" s="241"/>
      <c r="AZ702" s="238"/>
      <c r="BA702" s="235"/>
      <c r="BB702" s="241"/>
      <c r="BC702" s="238"/>
      <c r="BD702" s="292"/>
      <c r="BE702" s="295"/>
      <c r="BF702" s="295"/>
      <c r="BG702" s="298"/>
    </row>
    <row r="703" spans="2:60" ht="28.15" hidden="1" customHeight="1">
      <c r="B703" s="34"/>
      <c r="C703" s="267"/>
      <c r="D703" s="33"/>
      <c r="E703" s="32"/>
      <c r="F703" s="32"/>
      <c r="G703" s="31"/>
      <c r="H703" s="257"/>
      <c r="I703" s="271"/>
      <c r="J703" s="271"/>
      <c r="K703" s="271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52"/>
      <c r="AK703" s="255"/>
      <c r="AL703" s="23"/>
      <c r="AM703" s="211"/>
      <c r="AN703" s="211"/>
      <c r="AO703" s="248"/>
      <c r="AP703" s="241"/>
      <c r="AQ703" s="238"/>
      <c r="AR703" s="235"/>
      <c r="AS703" s="241"/>
      <c r="AT703" s="238"/>
      <c r="AU703" s="235"/>
      <c r="AV703" s="241"/>
      <c r="AW703" s="238"/>
      <c r="AX703" s="235"/>
      <c r="AY703" s="241"/>
      <c r="AZ703" s="238"/>
      <c r="BA703" s="235"/>
      <c r="BB703" s="241"/>
      <c r="BC703" s="238"/>
      <c r="BD703" s="292"/>
      <c r="BE703" s="295"/>
      <c r="BF703" s="295"/>
      <c r="BG703" s="298"/>
    </row>
    <row r="704" spans="2:60" ht="28.15" hidden="1" customHeight="1" thickBot="1">
      <c r="B704" s="34"/>
      <c r="C704" s="273"/>
      <c r="D704" s="64"/>
      <c r="E704" s="63"/>
      <c r="F704" s="63"/>
      <c r="G704" s="62"/>
      <c r="H704" s="258"/>
      <c r="I704" s="274"/>
      <c r="J704" s="274"/>
      <c r="K704" s="274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53"/>
      <c r="AK704" s="256"/>
      <c r="AL704" s="55"/>
      <c r="AM704" s="211"/>
      <c r="AN704" s="211"/>
      <c r="AO704" s="249"/>
      <c r="AP704" s="242"/>
      <c r="AQ704" s="239"/>
      <c r="AR704" s="236"/>
      <c r="AS704" s="242"/>
      <c r="AT704" s="239"/>
      <c r="AU704" s="236"/>
      <c r="AV704" s="242"/>
      <c r="AW704" s="239"/>
      <c r="AX704" s="236"/>
      <c r="AY704" s="242"/>
      <c r="AZ704" s="239"/>
      <c r="BA704" s="236"/>
      <c r="BB704" s="242"/>
      <c r="BC704" s="239"/>
      <c r="BD704" s="293"/>
      <c r="BE704" s="296"/>
      <c r="BF704" s="296"/>
      <c r="BG704" s="299"/>
    </row>
    <row r="705" spans="2:60" ht="28.15" hidden="1" customHeight="1">
      <c r="B705" s="34"/>
      <c r="C705" s="265">
        <v>3</v>
      </c>
      <c r="D705" s="54"/>
      <c r="E705" s="53"/>
      <c r="F705" s="53"/>
      <c r="G705" s="52"/>
      <c r="H705" s="259"/>
      <c r="I705" s="269"/>
      <c r="J705" s="269"/>
      <c r="K705" s="269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44"/>
      <c r="AK705" s="244"/>
      <c r="AL705" s="44"/>
      <c r="AM705" s="211"/>
      <c r="AN705" s="211"/>
      <c r="AO705" s="247">
        <f>SUMPRODUCT(LEN($M705:$AE708)-LEN(SUBSTITUTE($M705:$AE708,"A", "")))</f>
        <v>0</v>
      </c>
      <c r="AP705" s="240">
        <f>SUMPRODUCT(LEN($AH705:$AH708)-LEN(SUBSTITUTE($AH705:$AH708,"A", "")))</f>
        <v>0</v>
      </c>
      <c r="AQ705" s="237">
        <f>SUMPRODUCT(LEN($AG705:$AG708)-LEN(SUBSTITUTE($AG705:$AG708,"A", "")))</f>
        <v>0</v>
      </c>
      <c r="AR705" s="234">
        <f>SUMPRODUCT(LEN($M705:$AE708)-LEN(SUBSTITUTE($M705:$AE708,"S", "")))</f>
        <v>0</v>
      </c>
      <c r="AS705" s="240">
        <f>SUMPRODUCT(LEN($AH705:$AH708)-LEN(SUBSTITUTE($AH705:$AH708,"S", "")))</f>
        <v>0</v>
      </c>
      <c r="AT705" s="237">
        <f>SUMPRODUCT(LEN($AG705:$AG708)-LEN(SUBSTITUTE($AG705:$AG708,"S", "")))</f>
        <v>0</v>
      </c>
      <c r="AU705" s="234">
        <f>SUMPRODUCT(LEN($M705:$AE708)-LEN(SUBSTITUTE($M705:$AE708,"F", "")))</f>
        <v>0</v>
      </c>
      <c r="AV705" s="240">
        <f>SUMPRODUCT(LEN($AH705:$AH708)-LEN(SUBSTITUTE($AH705:$AH708,"F", "")))</f>
        <v>0</v>
      </c>
      <c r="AW705" s="237">
        <f>SUMPRODUCT(LEN($AG705:$AG708)-LEN(SUBSTITUTE($AG705:$AG708,"F", "")))</f>
        <v>0</v>
      </c>
      <c r="AX705" s="234">
        <f>SUMPRODUCT(LEN($M705:$AE708)-LEN(SUBSTITUTE($M705:$AE708,"G", "")))</f>
        <v>0</v>
      </c>
      <c r="AY705" s="240">
        <f>SUMPRODUCT(LEN($AH705:$AH708)-LEN(SUBSTITUTE($AH705:$AH708,"G", "")))</f>
        <v>0</v>
      </c>
      <c r="AZ705" s="237">
        <f>SUMPRODUCT(LEN($AG705:$AG708)-LEN(SUBSTITUTE($AG705:$AG708,"G", "")))</f>
        <v>0</v>
      </c>
      <c r="BA705" s="234">
        <f>SUMPRODUCT(LEN($M705:$AE708)-LEN(SUBSTITUTE($M705:$AE708,"M", "")))</f>
        <v>0</v>
      </c>
      <c r="BB705" s="240">
        <f>SUMPRODUCT(LEN($AH705:$AH708)-LEN(SUBSTITUTE($AH705:$AH708,"M", "")))</f>
        <v>0</v>
      </c>
      <c r="BC705" s="237">
        <f>SUMPRODUCT(LEN($AG705:$AG708)-LEN(SUBSTITUTE($AG705:$AG708,"M", "")))</f>
        <v>0</v>
      </c>
      <c r="BD705" s="291">
        <f>SUMPRODUCT(LEN($AI705:$AI708)-LEN(SUBSTITUTE($AI705:$AI708,"S", "")))</f>
        <v>0</v>
      </c>
      <c r="BE705" s="294">
        <f>SUMPRODUCT(LEN($AI705:$AI708)-LEN(SUBSTITUTE($AI705:$AI708,"F", "")))</f>
        <v>0</v>
      </c>
      <c r="BF705" s="294">
        <f>SUMPRODUCT(LEN($AI705:$AI708)-LEN(SUBSTITUTE($AI705:$AI708,"G", "")))</f>
        <v>0</v>
      </c>
      <c r="BG705" s="297">
        <f>SUMPRODUCT(LEN($AI705:$AI708)-LEN(SUBSTITUTE($AI705:$AI708,"M", "")))</f>
        <v>0</v>
      </c>
    </row>
    <row r="706" spans="2:60" ht="28.15" hidden="1" customHeight="1" thickBot="1">
      <c r="B706" s="34"/>
      <c r="C706" s="266"/>
      <c r="D706" s="43"/>
      <c r="E706" s="42"/>
      <c r="F706" s="42"/>
      <c r="G706" s="41"/>
      <c r="H706" s="260"/>
      <c r="I706" s="270"/>
      <c r="J706" s="270"/>
      <c r="K706" s="270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45"/>
      <c r="AK706" s="245"/>
      <c r="AL706" s="23"/>
      <c r="AM706" s="211"/>
      <c r="AN706" s="211"/>
      <c r="AO706" s="248"/>
      <c r="AP706" s="241"/>
      <c r="AQ706" s="238"/>
      <c r="AR706" s="235"/>
      <c r="AS706" s="241"/>
      <c r="AT706" s="238"/>
      <c r="AU706" s="235"/>
      <c r="AV706" s="241"/>
      <c r="AW706" s="238"/>
      <c r="AX706" s="235"/>
      <c r="AY706" s="241"/>
      <c r="AZ706" s="238"/>
      <c r="BA706" s="235"/>
      <c r="BB706" s="241"/>
      <c r="BC706" s="238"/>
      <c r="BD706" s="292"/>
      <c r="BE706" s="295"/>
      <c r="BF706" s="295"/>
      <c r="BG706" s="298"/>
    </row>
    <row r="707" spans="2:60" ht="28.15" hidden="1" customHeight="1">
      <c r="B707" s="34"/>
      <c r="C707" s="267"/>
      <c r="D707" s="33"/>
      <c r="E707" s="32"/>
      <c r="F707" s="32"/>
      <c r="G707" s="31"/>
      <c r="H707" s="257"/>
      <c r="I707" s="271"/>
      <c r="J707" s="271"/>
      <c r="K707" s="271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45"/>
      <c r="AK707" s="245"/>
      <c r="AL707" s="23"/>
      <c r="AM707" s="211"/>
      <c r="AN707" s="211"/>
      <c r="AO707" s="248"/>
      <c r="AP707" s="241"/>
      <c r="AQ707" s="238"/>
      <c r="AR707" s="235"/>
      <c r="AS707" s="241"/>
      <c r="AT707" s="238"/>
      <c r="AU707" s="235"/>
      <c r="AV707" s="241"/>
      <c r="AW707" s="238"/>
      <c r="AX707" s="235"/>
      <c r="AY707" s="241"/>
      <c r="AZ707" s="238"/>
      <c r="BA707" s="235"/>
      <c r="BB707" s="241"/>
      <c r="BC707" s="238"/>
      <c r="BD707" s="292"/>
      <c r="BE707" s="295"/>
      <c r="BF707" s="295"/>
      <c r="BG707" s="298"/>
    </row>
    <row r="708" spans="2:60" ht="28.15" hidden="1" customHeight="1" thickBot="1">
      <c r="B708" s="22"/>
      <c r="C708" s="268"/>
      <c r="D708" s="21"/>
      <c r="E708" s="20"/>
      <c r="F708" s="20"/>
      <c r="G708" s="19"/>
      <c r="H708" s="258"/>
      <c r="I708" s="272"/>
      <c r="J708" s="272"/>
      <c r="K708" s="27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46"/>
      <c r="AK708" s="246"/>
      <c r="AL708" s="11"/>
      <c r="AM708" s="211"/>
      <c r="AN708" s="211"/>
      <c r="AO708" s="249"/>
      <c r="AP708" s="242"/>
      <c r="AQ708" s="239"/>
      <c r="AR708" s="236"/>
      <c r="AS708" s="242"/>
      <c r="AT708" s="239"/>
      <c r="AU708" s="236"/>
      <c r="AV708" s="242"/>
      <c r="AW708" s="239"/>
      <c r="AX708" s="236"/>
      <c r="AY708" s="242"/>
      <c r="AZ708" s="239"/>
      <c r="BA708" s="236"/>
      <c r="BB708" s="242"/>
      <c r="BC708" s="239"/>
      <c r="BD708" s="293"/>
      <c r="BE708" s="296"/>
      <c r="BF708" s="296"/>
      <c r="BG708" s="299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29" t="s">
        <v>287</v>
      </c>
      <c r="M709" s="278"/>
      <c r="N709" s="229" t="s">
        <v>286</v>
      </c>
      <c r="O709" s="278"/>
      <c r="P709" s="229" t="s">
        <v>286</v>
      </c>
      <c r="Q709" s="230"/>
      <c r="R709" s="229" t="s">
        <v>286</v>
      </c>
      <c r="S709" s="230"/>
      <c r="T709" s="229" t="s">
        <v>286</v>
      </c>
      <c r="U709" s="230"/>
      <c r="V709" s="229" t="s">
        <v>286</v>
      </c>
      <c r="W709" s="230"/>
      <c r="X709" s="229" t="s">
        <v>286</v>
      </c>
      <c r="Y709" s="230"/>
      <c r="Z709" s="229" t="s">
        <v>286</v>
      </c>
      <c r="AA709" s="230"/>
      <c r="AB709" s="229" t="s">
        <v>286</v>
      </c>
      <c r="AC709" s="230"/>
      <c r="AD709" s="229" t="s">
        <v>286</v>
      </c>
      <c r="AE709" s="230"/>
      <c r="AF709" s="243" t="s">
        <v>285</v>
      </c>
      <c r="AG709" s="230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75"/>
      <c r="F710" s="276"/>
      <c r="G710" s="277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65">
        <v>1</v>
      </c>
      <c r="D711" s="54"/>
      <c r="E711" s="53"/>
      <c r="F711" s="53"/>
      <c r="G711" s="52"/>
      <c r="H711" s="259"/>
      <c r="I711" s="269"/>
      <c r="J711" s="269"/>
      <c r="K711" s="269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44"/>
      <c r="AK711" s="244"/>
      <c r="AL711" s="44"/>
      <c r="AM711" s="211"/>
      <c r="AN711" s="211"/>
      <c r="AO711" s="247">
        <f>SUMPRODUCT(LEN($M711:$AE714)-LEN(SUBSTITUTE($M711:$AE714,"A", "")))</f>
        <v>0</v>
      </c>
      <c r="AP711" s="240">
        <f>SUMPRODUCT(LEN($AH711:$AH714)-LEN(SUBSTITUTE($AH711:$AH714,"A", "")))</f>
        <v>0</v>
      </c>
      <c r="AQ711" s="237">
        <f>SUMPRODUCT(LEN($AG711:$AG714)-LEN(SUBSTITUTE($AG711:$AG714,"A", "")))</f>
        <v>0</v>
      </c>
      <c r="AR711" s="234">
        <f>SUMPRODUCT(LEN($M711:$AE714)-LEN(SUBSTITUTE($M711:$AE714,"S", "")))</f>
        <v>0</v>
      </c>
      <c r="AS711" s="240">
        <f>SUMPRODUCT(LEN($AH711:$AH714)-LEN(SUBSTITUTE($AH711:$AH714,"S", "")))</f>
        <v>0</v>
      </c>
      <c r="AT711" s="237">
        <f>SUMPRODUCT(LEN($AG711:$AG714)-LEN(SUBSTITUTE($AG711:$AG714,"S", "")))</f>
        <v>0</v>
      </c>
      <c r="AU711" s="234">
        <f>SUMPRODUCT(LEN($M711:$AE714)-LEN(SUBSTITUTE($M711:$AE714,"F", "")))</f>
        <v>0</v>
      </c>
      <c r="AV711" s="240">
        <f>SUMPRODUCT(LEN($AH711:$AH714)-LEN(SUBSTITUTE($AH711:$AH714,"F", "")))</f>
        <v>0</v>
      </c>
      <c r="AW711" s="237">
        <f>SUMPRODUCT(LEN($AG711:$AG714)-LEN(SUBSTITUTE($AG711:$AG714,"F", "")))</f>
        <v>0</v>
      </c>
      <c r="AX711" s="234">
        <f>SUMPRODUCT(LEN($M711:$AE714)-LEN(SUBSTITUTE($M711:$AE714,"G", "")))</f>
        <v>0</v>
      </c>
      <c r="AY711" s="240">
        <f>SUMPRODUCT(LEN($AH711:$AH714)-LEN(SUBSTITUTE($AH711:$AH714,"G", "")))</f>
        <v>0</v>
      </c>
      <c r="AZ711" s="237">
        <f>SUMPRODUCT(LEN($AG711:$AG714)-LEN(SUBSTITUTE($AG711:$AG714,"G", "")))</f>
        <v>0</v>
      </c>
      <c r="BA711" s="234">
        <f>SUMPRODUCT(LEN($M711:$AE714)-LEN(SUBSTITUTE($M711:$AE714,"M", "")))</f>
        <v>0</v>
      </c>
      <c r="BB711" s="240">
        <f>SUMPRODUCT(LEN($AH711:$AH714)-LEN(SUBSTITUTE($AH711:$AH714,"M", "")))</f>
        <v>0</v>
      </c>
      <c r="BC711" s="237">
        <f>SUMPRODUCT(LEN($AG711:$AG714)-LEN(SUBSTITUTE($AG711:$AG714,"M", "")))</f>
        <v>0</v>
      </c>
      <c r="BD711" s="291">
        <f>SUMPRODUCT(LEN($AI711:$AI714)-LEN(SUBSTITUTE($AI711:$AI714,"S", "")))</f>
        <v>0</v>
      </c>
      <c r="BE711" s="294">
        <f>SUMPRODUCT(LEN($AI711:$AI714)-LEN(SUBSTITUTE($AI711:$AI714,"F", "")))</f>
        <v>0</v>
      </c>
      <c r="BF711" s="294">
        <f>SUMPRODUCT(LEN($AI711:$AI714)-LEN(SUBSTITUTE($AI711:$AI714,"G", "")))</f>
        <v>0</v>
      </c>
      <c r="BG711" s="297">
        <f>SUMPRODUCT(LEN($AI711:$AI714)-LEN(SUBSTITUTE($AI711:$AI714,"M", "")))</f>
        <v>0</v>
      </c>
    </row>
    <row r="712" spans="2:60" ht="28.15" hidden="1" customHeight="1" thickBot="1">
      <c r="B712" s="34"/>
      <c r="C712" s="266"/>
      <c r="D712" s="43"/>
      <c r="E712" s="42"/>
      <c r="F712" s="42"/>
      <c r="G712" s="41"/>
      <c r="H712" s="260"/>
      <c r="I712" s="270"/>
      <c r="J712" s="270"/>
      <c r="K712" s="270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45"/>
      <c r="AK712" s="245"/>
      <c r="AL712" s="23"/>
      <c r="AM712" s="211"/>
      <c r="AN712" s="211"/>
      <c r="AO712" s="248"/>
      <c r="AP712" s="241"/>
      <c r="AQ712" s="238"/>
      <c r="AR712" s="235"/>
      <c r="AS712" s="241"/>
      <c r="AT712" s="238"/>
      <c r="AU712" s="235"/>
      <c r="AV712" s="241"/>
      <c r="AW712" s="238"/>
      <c r="AX712" s="235"/>
      <c r="AY712" s="241"/>
      <c r="AZ712" s="238"/>
      <c r="BA712" s="235"/>
      <c r="BB712" s="241"/>
      <c r="BC712" s="238"/>
      <c r="BD712" s="292"/>
      <c r="BE712" s="295"/>
      <c r="BF712" s="295"/>
      <c r="BG712" s="298"/>
    </row>
    <row r="713" spans="2:60" ht="28.15" hidden="1" customHeight="1">
      <c r="B713" s="34"/>
      <c r="C713" s="267"/>
      <c r="D713" s="33"/>
      <c r="E713" s="32"/>
      <c r="F713" s="32"/>
      <c r="G713" s="31"/>
      <c r="H713" s="257"/>
      <c r="I713" s="271"/>
      <c r="J713" s="271"/>
      <c r="K713" s="271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45"/>
      <c r="AK713" s="245"/>
      <c r="AL713" s="23"/>
      <c r="AM713" s="211"/>
      <c r="AN713" s="211"/>
      <c r="AO713" s="248"/>
      <c r="AP713" s="241"/>
      <c r="AQ713" s="238"/>
      <c r="AR713" s="235"/>
      <c r="AS713" s="241"/>
      <c r="AT713" s="238"/>
      <c r="AU713" s="235"/>
      <c r="AV713" s="241"/>
      <c r="AW713" s="238"/>
      <c r="AX713" s="235"/>
      <c r="AY713" s="241"/>
      <c r="AZ713" s="238"/>
      <c r="BA713" s="235"/>
      <c r="BB713" s="241"/>
      <c r="BC713" s="238"/>
      <c r="BD713" s="292"/>
      <c r="BE713" s="295"/>
      <c r="BF713" s="295"/>
      <c r="BG713" s="298"/>
    </row>
    <row r="714" spans="2:60" ht="28.15" hidden="1" customHeight="1" thickBot="1">
      <c r="B714" s="34"/>
      <c r="C714" s="273"/>
      <c r="D714" s="64"/>
      <c r="E714" s="63"/>
      <c r="F714" s="63"/>
      <c r="G714" s="62"/>
      <c r="H714" s="258"/>
      <c r="I714" s="274"/>
      <c r="J714" s="274"/>
      <c r="K714" s="274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50"/>
      <c r="AK714" s="250"/>
      <c r="AL714" s="55"/>
      <c r="AM714" s="211"/>
      <c r="AN714" s="211"/>
      <c r="AO714" s="249"/>
      <c r="AP714" s="242"/>
      <c r="AQ714" s="239"/>
      <c r="AR714" s="236"/>
      <c r="AS714" s="242"/>
      <c r="AT714" s="239"/>
      <c r="AU714" s="236"/>
      <c r="AV714" s="242"/>
      <c r="AW714" s="239"/>
      <c r="AX714" s="236"/>
      <c r="AY714" s="242"/>
      <c r="AZ714" s="239"/>
      <c r="BA714" s="236"/>
      <c r="BB714" s="242"/>
      <c r="BC714" s="239"/>
      <c r="BD714" s="293"/>
      <c r="BE714" s="296"/>
      <c r="BF714" s="296"/>
      <c r="BG714" s="299"/>
    </row>
    <row r="715" spans="2:60" ht="28.15" hidden="1" customHeight="1">
      <c r="B715" s="34"/>
      <c r="C715" s="265">
        <v>2</v>
      </c>
      <c r="D715" s="54"/>
      <c r="E715" s="53"/>
      <c r="F715" s="53"/>
      <c r="G715" s="52"/>
      <c r="H715" s="259"/>
      <c r="I715" s="269"/>
      <c r="J715" s="269"/>
      <c r="K715" s="269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51"/>
      <c r="AK715" s="254"/>
      <c r="AL715" s="44"/>
      <c r="AM715" s="211"/>
      <c r="AN715" s="211"/>
      <c r="AO715" s="247">
        <f>SUMPRODUCT(LEN($M715:$AE718)-LEN(SUBSTITUTE($M715:$AE718,"A", "")))</f>
        <v>0</v>
      </c>
      <c r="AP715" s="240">
        <f>SUMPRODUCT(LEN($AH715:$AH718)-LEN(SUBSTITUTE($AH715:$AH718,"A", "")))</f>
        <v>0</v>
      </c>
      <c r="AQ715" s="237">
        <f>SUMPRODUCT(LEN($AG715:$AG718)-LEN(SUBSTITUTE($AG715:$AG718,"A", "")))</f>
        <v>0</v>
      </c>
      <c r="AR715" s="234">
        <f>SUMPRODUCT(LEN($M715:$AE718)-LEN(SUBSTITUTE($M715:$AE718,"S", "")))</f>
        <v>0</v>
      </c>
      <c r="AS715" s="240">
        <f>SUMPRODUCT(LEN($AH715:$AH718)-LEN(SUBSTITUTE($AH715:$AH718,"S", "")))</f>
        <v>0</v>
      </c>
      <c r="AT715" s="237">
        <f>SUMPRODUCT(LEN($AG715:$AG718)-LEN(SUBSTITUTE($AG715:$AG718,"S", "")))</f>
        <v>0</v>
      </c>
      <c r="AU715" s="234">
        <f>SUMPRODUCT(LEN($M715:$AE718)-LEN(SUBSTITUTE($M715:$AE718,"F", "")))</f>
        <v>0</v>
      </c>
      <c r="AV715" s="240">
        <f>SUMPRODUCT(LEN($AH715:$AH718)-LEN(SUBSTITUTE($AH715:$AH718,"F", "")))</f>
        <v>0</v>
      </c>
      <c r="AW715" s="237">
        <f>SUMPRODUCT(LEN($AG715:$AG718)-LEN(SUBSTITUTE($AG715:$AG718,"F", "")))</f>
        <v>0</v>
      </c>
      <c r="AX715" s="234">
        <f>SUMPRODUCT(LEN($M715:$AE718)-LEN(SUBSTITUTE($M715:$AE718,"G", "")))</f>
        <v>0</v>
      </c>
      <c r="AY715" s="240">
        <f>SUMPRODUCT(LEN($AH715:$AH718)-LEN(SUBSTITUTE($AH715:$AH718,"G", "")))</f>
        <v>0</v>
      </c>
      <c r="AZ715" s="237">
        <f>SUMPRODUCT(LEN($AG715:$AG718)-LEN(SUBSTITUTE($AG715:$AG718,"G", "")))</f>
        <v>0</v>
      </c>
      <c r="BA715" s="234">
        <f>SUMPRODUCT(LEN($M715:$AE718)-LEN(SUBSTITUTE($M715:$AE718,"M", "")))</f>
        <v>0</v>
      </c>
      <c r="BB715" s="240">
        <f>SUMPRODUCT(LEN($AH715:$AH718)-LEN(SUBSTITUTE($AH715:$AH718,"M", "")))</f>
        <v>0</v>
      </c>
      <c r="BC715" s="237">
        <f>SUMPRODUCT(LEN($AG715:$AG718)-LEN(SUBSTITUTE($AG715:$AG718,"M", "")))</f>
        <v>0</v>
      </c>
      <c r="BD715" s="291">
        <f>SUMPRODUCT(LEN($AI715:$AI718)-LEN(SUBSTITUTE($AI715:$AI718,"S", "")))</f>
        <v>0</v>
      </c>
      <c r="BE715" s="294">
        <f>SUMPRODUCT(LEN($AI715:$AI718)-LEN(SUBSTITUTE($AI715:$AI718,"F", "")))</f>
        <v>0</v>
      </c>
      <c r="BF715" s="294">
        <f>SUMPRODUCT(LEN($AI715:$AI718)-LEN(SUBSTITUTE($AI715:$AI718,"G", "")))</f>
        <v>0</v>
      </c>
      <c r="BG715" s="297">
        <f>SUMPRODUCT(LEN($AI715:$AI718)-LEN(SUBSTITUTE($AI715:$AI718,"M", "")))</f>
        <v>0</v>
      </c>
    </row>
    <row r="716" spans="2:60" ht="28.15" hidden="1" customHeight="1" thickBot="1">
      <c r="B716" s="34"/>
      <c r="C716" s="266"/>
      <c r="D716" s="43"/>
      <c r="E716" s="42"/>
      <c r="F716" s="42"/>
      <c r="G716" s="41"/>
      <c r="H716" s="260"/>
      <c r="I716" s="270"/>
      <c r="J716" s="270"/>
      <c r="K716" s="270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52"/>
      <c r="AK716" s="255"/>
      <c r="AL716" s="23"/>
      <c r="AM716" s="211"/>
      <c r="AN716" s="211"/>
      <c r="AO716" s="248"/>
      <c r="AP716" s="241"/>
      <c r="AQ716" s="238"/>
      <c r="AR716" s="235"/>
      <c r="AS716" s="241"/>
      <c r="AT716" s="238"/>
      <c r="AU716" s="235"/>
      <c r="AV716" s="241"/>
      <c r="AW716" s="238"/>
      <c r="AX716" s="235"/>
      <c r="AY716" s="241"/>
      <c r="AZ716" s="238"/>
      <c r="BA716" s="235"/>
      <c r="BB716" s="241"/>
      <c r="BC716" s="238"/>
      <c r="BD716" s="292"/>
      <c r="BE716" s="295"/>
      <c r="BF716" s="295"/>
      <c r="BG716" s="298"/>
    </row>
    <row r="717" spans="2:60" ht="28.15" hidden="1" customHeight="1">
      <c r="B717" s="34"/>
      <c r="C717" s="267"/>
      <c r="D717" s="33"/>
      <c r="E717" s="32"/>
      <c r="F717" s="32"/>
      <c r="G717" s="31"/>
      <c r="H717" s="257"/>
      <c r="I717" s="271"/>
      <c r="J717" s="271"/>
      <c r="K717" s="271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52"/>
      <c r="AK717" s="255"/>
      <c r="AL717" s="23"/>
      <c r="AM717" s="211"/>
      <c r="AN717" s="211"/>
      <c r="AO717" s="248"/>
      <c r="AP717" s="241"/>
      <c r="AQ717" s="238"/>
      <c r="AR717" s="235"/>
      <c r="AS717" s="241"/>
      <c r="AT717" s="238"/>
      <c r="AU717" s="235"/>
      <c r="AV717" s="241"/>
      <c r="AW717" s="238"/>
      <c r="AX717" s="235"/>
      <c r="AY717" s="241"/>
      <c r="AZ717" s="238"/>
      <c r="BA717" s="235"/>
      <c r="BB717" s="241"/>
      <c r="BC717" s="238"/>
      <c r="BD717" s="292"/>
      <c r="BE717" s="295"/>
      <c r="BF717" s="295"/>
      <c r="BG717" s="298"/>
    </row>
    <row r="718" spans="2:60" ht="28.15" hidden="1" customHeight="1" thickBot="1">
      <c r="B718" s="34"/>
      <c r="C718" s="273"/>
      <c r="D718" s="64"/>
      <c r="E718" s="63"/>
      <c r="F718" s="63"/>
      <c r="G718" s="62"/>
      <c r="H718" s="258"/>
      <c r="I718" s="274"/>
      <c r="J718" s="274"/>
      <c r="K718" s="274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53"/>
      <c r="AK718" s="256"/>
      <c r="AL718" s="55"/>
      <c r="AM718" s="211"/>
      <c r="AN718" s="211"/>
      <c r="AO718" s="249"/>
      <c r="AP718" s="242"/>
      <c r="AQ718" s="239"/>
      <c r="AR718" s="236"/>
      <c r="AS718" s="242"/>
      <c r="AT718" s="239"/>
      <c r="AU718" s="236"/>
      <c r="AV718" s="242"/>
      <c r="AW718" s="239"/>
      <c r="AX718" s="236"/>
      <c r="AY718" s="242"/>
      <c r="AZ718" s="239"/>
      <c r="BA718" s="236"/>
      <c r="BB718" s="242"/>
      <c r="BC718" s="239"/>
      <c r="BD718" s="293"/>
      <c r="BE718" s="296"/>
      <c r="BF718" s="296"/>
      <c r="BG718" s="299"/>
    </row>
    <row r="719" spans="2:60" ht="28.15" hidden="1" customHeight="1">
      <c r="B719" s="34"/>
      <c r="C719" s="265">
        <v>3</v>
      </c>
      <c r="D719" s="54"/>
      <c r="E719" s="53"/>
      <c r="F719" s="53"/>
      <c r="G719" s="52"/>
      <c r="H719" s="259"/>
      <c r="I719" s="269"/>
      <c r="J719" s="269"/>
      <c r="K719" s="269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44"/>
      <c r="AK719" s="244"/>
      <c r="AL719" s="44"/>
      <c r="AM719" s="211"/>
      <c r="AN719" s="211"/>
      <c r="AO719" s="247">
        <f>SUMPRODUCT(LEN($M719:$AE722)-LEN(SUBSTITUTE($M719:$AE722,"A", "")))</f>
        <v>0</v>
      </c>
      <c r="AP719" s="240">
        <f>SUMPRODUCT(LEN($AH719:$AH722)-LEN(SUBSTITUTE($AH719:$AH722,"A", "")))</f>
        <v>0</v>
      </c>
      <c r="AQ719" s="237">
        <f>SUMPRODUCT(LEN($AG719:$AG722)-LEN(SUBSTITUTE($AG719:$AG722,"A", "")))</f>
        <v>0</v>
      </c>
      <c r="AR719" s="234">
        <f>SUMPRODUCT(LEN($M719:$AE722)-LEN(SUBSTITUTE($M719:$AE722,"S", "")))</f>
        <v>0</v>
      </c>
      <c r="AS719" s="240">
        <f>SUMPRODUCT(LEN($AH719:$AH722)-LEN(SUBSTITUTE($AH719:$AH722,"S", "")))</f>
        <v>0</v>
      </c>
      <c r="AT719" s="237">
        <f>SUMPRODUCT(LEN($AG719:$AG722)-LEN(SUBSTITUTE($AG719:$AG722,"S", "")))</f>
        <v>0</v>
      </c>
      <c r="AU719" s="234">
        <f>SUMPRODUCT(LEN($M719:$AE722)-LEN(SUBSTITUTE($M719:$AE722,"F", "")))</f>
        <v>0</v>
      </c>
      <c r="AV719" s="240">
        <f>SUMPRODUCT(LEN($AH719:$AH722)-LEN(SUBSTITUTE($AH719:$AH722,"F", "")))</f>
        <v>0</v>
      </c>
      <c r="AW719" s="237">
        <f>SUMPRODUCT(LEN($AG719:$AG722)-LEN(SUBSTITUTE($AG719:$AG722,"F", "")))</f>
        <v>0</v>
      </c>
      <c r="AX719" s="234">
        <f>SUMPRODUCT(LEN($M719:$AE722)-LEN(SUBSTITUTE($M719:$AE722,"G", "")))</f>
        <v>0</v>
      </c>
      <c r="AY719" s="240">
        <f>SUMPRODUCT(LEN($AH719:$AH722)-LEN(SUBSTITUTE($AH719:$AH722,"G", "")))</f>
        <v>0</v>
      </c>
      <c r="AZ719" s="237">
        <f>SUMPRODUCT(LEN($AG719:$AG722)-LEN(SUBSTITUTE($AG719:$AG722,"G", "")))</f>
        <v>0</v>
      </c>
      <c r="BA719" s="234">
        <f>SUMPRODUCT(LEN($M719:$AE722)-LEN(SUBSTITUTE($M719:$AE722,"M", "")))</f>
        <v>0</v>
      </c>
      <c r="BB719" s="240">
        <f>SUMPRODUCT(LEN($AH719:$AH722)-LEN(SUBSTITUTE($AH719:$AH722,"M", "")))</f>
        <v>0</v>
      </c>
      <c r="BC719" s="237">
        <f>SUMPRODUCT(LEN($AG719:$AG722)-LEN(SUBSTITUTE($AG719:$AG722,"M", "")))</f>
        <v>0</v>
      </c>
      <c r="BD719" s="291">
        <f>SUMPRODUCT(LEN($AI719:$AI722)-LEN(SUBSTITUTE($AI719:$AI722,"S", "")))</f>
        <v>0</v>
      </c>
      <c r="BE719" s="294">
        <f>SUMPRODUCT(LEN($AI719:$AI722)-LEN(SUBSTITUTE($AI719:$AI722,"F", "")))</f>
        <v>0</v>
      </c>
      <c r="BF719" s="294">
        <f>SUMPRODUCT(LEN($AI719:$AI722)-LEN(SUBSTITUTE($AI719:$AI722,"G", "")))</f>
        <v>0</v>
      </c>
      <c r="BG719" s="297">
        <f>SUMPRODUCT(LEN($AI719:$AI722)-LEN(SUBSTITUTE($AI719:$AI722,"M", "")))</f>
        <v>0</v>
      </c>
    </row>
    <row r="720" spans="2:60" ht="28.15" hidden="1" customHeight="1" thickBot="1">
      <c r="B720" s="34"/>
      <c r="C720" s="266"/>
      <c r="D720" s="43"/>
      <c r="E720" s="42"/>
      <c r="F720" s="42"/>
      <c r="G720" s="41"/>
      <c r="H720" s="260"/>
      <c r="I720" s="270"/>
      <c r="J720" s="270"/>
      <c r="K720" s="270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45"/>
      <c r="AK720" s="245"/>
      <c r="AL720" s="23"/>
      <c r="AM720" s="211"/>
      <c r="AN720" s="211"/>
      <c r="AO720" s="248"/>
      <c r="AP720" s="241"/>
      <c r="AQ720" s="238"/>
      <c r="AR720" s="235"/>
      <c r="AS720" s="241"/>
      <c r="AT720" s="238"/>
      <c r="AU720" s="235"/>
      <c r="AV720" s="241"/>
      <c r="AW720" s="238"/>
      <c r="AX720" s="235"/>
      <c r="AY720" s="241"/>
      <c r="AZ720" s="238"/>
      <c r="BA720" s="235"/>
      <c r="BB720" s="241"/>
      <c r="BC720" s="238"/>
      <c r="BD720" s="292"/>
      <c r="BE720" s="295"/>
      <c r="BF720" s="295"/>
      <c r="BG720" s="298"/>
    </row>
    <row r="721" spans="2:60" ht="28.15" hidden="1" customHeight="1">
      <c r="B721" s="34"/>
      <c r="C721" s="267"/>
      <c r="D721" s="33"/>
      <c r="E721" s="32"/>
      <c r="F721" s="32"/>
      <c r="G721" s="31"/>
      <c r="H721" s="257"/>
      <c r="I721" s="271"/>
      <c r="J721" s="271"/>
      <c r="K721" s="271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45"/>
      <c r="AK721" s="245"/>
      <c r="AL721" s="23"/>
      <c r="AM721" s="211"/>
      <c r="AN721" s="211"/>
      <c r="AO721" s="248"/>
      <c r="AP721" s="241"/>
      <c r="AQ721" s="238"/>
      <c r="AR721" s="235"/>
      <c r="AS721" s="241"/>
      <c r="AT721" s="238"/>
      <c r="AU721" s="235"/>
      <c r="AV721" s="241"/>
      <c r="AW721" s="238"/>
      <c r="AX721" s="235"/>
      <c r="AY721" s="241"/>
      <c r="AZ721" s="238"/>
      <c r="BA721" s="235"/>
      <c r="BB721" s="241"/>
      <c r="BC721" s="238"/>
      <c r="BD721" s="292"/>
      <c r="BE721" s="295"/>
      <c r="BF721" s="295"/>
      <c r="BG721" s="298"/>
    </row>
    <row r="722" spans="2:60" ht="28.15" hidden="1" customHeight="1" thickBot="1">
      <c r="B722" s="22"/>
      <c r="C722" s="268"/>
      <c r="D722" s="21"/>
      <c r="E722" s="20"/>
      <c r="F722" s="20"/>
      <c r="G722" s="19"/>
      <c r="H722" s="258"/>
      <c r="I722" s="272"/>
      <c r="J722" s="272"/>
      <c r="K722" s="27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46"/>
      <c r="AK722" s="246"/>
      <c r="AL722" s="11"/>
      <c r="AM722" s="211"/>
      <c r="AN722" s="211"/>
      <c r="AO722" s="249"/>
      <c r="AP722" s="242"/>
      <c r="AQ722" s="239"/>
      <c r="AR722" s="236"/>
      <c r="AS722" s="242"/>
      <c r="AT722" s="239"/>
      <c r="AU722" s="236"/>
      <c r="AV722" s="242"/>
      <c r="AW722" s="239"/>
      <c r="AX722" s="236"/>
      <c r="AY722" s="242"/>
      <c r="AZ722" s="239"/>
      <c r="BA722" s="236"/>
      <c r="BB722" s="242"/>
      <c r="BC722" s="239"/>
      <c r="BD722" s="293"/>
      <c r="BE722" s="296"/>
      <c r="BF722" s="296"/>
      <c r="BG722" s="299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29" t="s">
        <v>287</v>
      </c>
      <c r="M723" s="278"/>
      <c r="N723" s="229" t="s">
        <v>286</v>
      </c>
      <c r="O723" s="278"/>
      <c r="P723" s="229" t="s">
        <v>286</v>
      </c>
      <c r="Q723" s="230"/>
      <c r="R723" s="229" t="s">
        <v>286</v>
      </c>
      <c r="S723" s="230"/>
      <c r="T723" s="229" t="s">
        <v>286</v>
      </c>
      <c r="U723" s="230"/>
      <c r="V723" s="229" t="s">
        <v>286</v>
      </c>
      <c r="W723" s="230"/>
      <c r="X723" s="229" t="s">
        <v>286</v>
      </c>
      <c r="Y723" s="230"/>
      <c r="Z723" s="229" t="s">
        <v>286</v>
      </c>
      <c r="AA723" s="230"/>
      <c r="AB723" s="229" t="s">
        <v>286</v>
      </c>
      <c r="AC723" s="230"/>
      <c r="AD723" s="229" t="s">
        <v>286</v>
      </c>
      <c r="AE723" s="230"/>
      <c r="AF723" s="243" t="s">
        <v>285</v>
      </c>
      <c r="AG723" s="230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75"/>
      <c r="F724" s="276"/>
      <c r="G724" s="277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65">
        <v>1</v>
      </c>
      <c r="D725" s="54"/>
      <c r="E725" s="53"/>
      <c r="F725" s="53"/>
      <c r="G725" s="52"/>
      <c r="H725" s="259"/>
      <c r="I725" s="269"/>
      <c r="J725" s="269"/>
      <c r="K725" s="269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44"/>
      <c r="AK725" s="244"/>
      <c r="AL725" s="44"/>
      <c r="AM725" s="211"/>
      <c r="AN725" s="211"/>
      <c r="AO725" s="247">
        <f>SUMPRODUCT(LEN($M725:$AE728)-LEN(SUBSTITUTE($M725:$AE728,"A", "")))</f>
        <v>0</v>
      </c>
      <c r="AP725" s="240">
        <f>SUMPRODUCT(LEN($AH725:$AH728)-LEN(SUBSTITUTE($AH725:$AH728,"A", "")))</f>
        <v>0</v>
      </c>
      <c r="AQ725" s="237">
        <f>SUMPRODUCT(LEN($AG725:$AG728)-LEN(SUBSTITUTE($AG725:$AG728,"A", "")))</f>
        <v>0</v>
      </c>
      <c r="AR725" s="234">
        <f>SUMPRODUCT(LEN($M725:$AE728)-LEN(SUBSTITUTE($M725:$AE728,"S", "")))</f>
        <v>0</v>
      </c>
      <c r="AS725" s="240">
        <f>SUMPRODUCT(LEN($AH725:$AH728)-LEN(SUBSTITUTE($AH725:$AH728,"S", "")))</f>
        <v>0</v>
      </c>
      <c r="AT725" s="237">
        <f>SUMPRODUCT(LEN($AG725:$AG728)-LEN(SUBSTITUTE($AG725:$AG728,"S", "")))</f>
        <v>0</v>
      </c>
      <c r="AU725" s="234">
        <f>SUMPRODUCT(LEN($M725:$AE728)-LEN(SUBSTITUTE($M725:$AE728,"F", "")))</f>
        <v>0</v>
      </c>
      <c r="AV725" s="240">
        <f>SUMPRODUCT(LEN($AH725:$AH728)-LEN(SUBSTITUTE($AH725:$AH728,"F", "")))</f>
        <v>0</v>
      </c>
      <c r="AW725" s="237">
        <f>SUMPRODUCT(LEN($AG725:$AG728)-LEN(SUBSTITUTE($AG725:$AG728,"F", "")))</f>
        <v>0</v>
      </c>
      <c r="AX725" s="234">
        <f>SUMPRODUCT(LEN($M725:$AE728)-LEN(SUBSTITUTE($M725:$AE728,"G", "")))</f>
        <v>0</v>
      </c>
      <c r="AY725" s="240">
        <f>SUMPRODUCT(LEN($AH725:$AH728)-LEN(SUBSTITUTE($AH725:$AH728,"G", "")))</f>
        <v>0</v>
      </c>
      <c r="AZ725" s="237">
        <f>SUMPRODUCT(LEN($AG725:$AG728)-LEN(SUBSTITUTE($AG725:$AG728,"G", "")))</f>
        <v>0</v>
      </c>
      <c r="BA725" s="234">
        <f>SUMPRODUCT(LEN($M725:$AE728)-LEN(SUBSTITUTE($M725:$AE728,"M", "")))</f>
        <v>0</v>
      </c>
      <c r="BB725" s="240">
        <f>SUMPRODUCT(LEN($AH725:$AH728)-LEN(SUBSTITUTE($AH725:$AH728,"M", "")))</f>
        <v>0</v>
      </c>
      <c r="BC725" s="237">
        <f>SUMPRODUCT(LEN($AG725:$AG728)-LEN(SUBSTITUTE($AG725:$AG728,"M", "")))</f>
        <v>0</v>
      </c>
      <c r="BD725" s="291">
        <f>SUMPRODUCT(LEN($AI725:$AI728)-LEN(SUBSTITUTE($AI725:$AI728,"S", "")))</f>
        <v>0</v>
      </c>
      <c r="BE725" s="294">
        <f>SUMPRODUCT(LEN($AI725:$AI728)-LEN(SUBSTITUTE($AI725:$AI728,"F", "")))</f>
        <v>0</v>
      </c>
      <c r="BF725" s="294">
        <f>SUMPRODUCT(LEN($AI725:$AI728)-LEN(SUBSTITUTE($AI725:$AI728,"G", "")))</f>
        <v>0</v>
      </c>
      <c r="BG725" s="297">
        <f>SUMPRODUCT(LEN($AI725:$AI728)-LEN(SUBSTITUTE($AI725:$AI728,"M", "")))</f>
        <v>0</v>
      </c>
    </row>
    <row r="726" spans="2:60" ht="28.15" hidden="1" customHeight="1" thickBot="1">
      <c r="B726" s="34"/>
      <c r="C726" s="266"/>
      <c r="D726" s="43"/>
      <c r="E726" s="42"/>
      <c r="F726" s="42"/>
      <c r="G726" s="41"/>
      <c r="H726" s="260"/>
      <c r="I726" s="270"/>
      <c r="J726" s="270"/>
      <c r="K726" s="270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45"/>
      <c r="AK726" s="245"/>
      <c r="AL726" s="23"/>
      <c r="AM726" s="211"/>
      <c r="AN726" s="211"/>
      <c r="AO726" s="248"/>
      <c r="AP726" s="241"/>
      <c r="AQ726" s="238"/>
      <c r="AR726" s="235"/>
      <c r="AS726" s="241"/>
      <c r="AT726" s="238"/>
      <c r="AU726" s="235"/>
      <c r="AV726" s="241"/>
      <c r="AW726" s="238"/>
      <c r="AX726" s="235"/>
      <c r="AY726" s="241"/>
      <c r="AZ726" s="238"/>
      <c r="BA726" s="235"/>
      <c r="BB726" s="241"/>
      <c r="BC726" s="238"/>
      <c r="BD726" s="292"/>
      <c r="BE726" s="295"/>
      <c r="BF726" s="295"/>
      <c r="BG726" s="298"/>
    </row>
    <row r="727" spans="2:60" ht="28.15" hidden="1" customHeight="1">
      <c r="B727" s="34"/>
      <c r="C727" s="267"/>
      <c r="D727" s="33"/>
      <c r="E727" s="32"/>
      <c r="F727" s="32"/>
      <c r="G727" s="31"/>
      <c r="H727" s="257"/>
      <c r="I727" s="271"/>
      <c r="J727" s="271"/>
      <c r="K727" s="271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45"/>
      <c r="AK727" s="245"/>
      <c r="AL727" s="23"/>
      <c r="AM727" s="211"/>
      <c r="AN727" s="211"/>
      <c r="AO727" s="248"/>
      <c r="AP727" s="241"/>
      <c r="AQ727" s="238"/>
      <c r="AR727" s="235"/>
      <c r="AS727" s="241"/>
      <c r="AT727" s="238"/>
      <c r="AU727" s="235"/>
      <c r="AV727" s="241"/>
      <c r="AW727" s="238"/>
      <c r="AX727" s="235"/>
      <c r="AY727" s="241"/>
      <c r="AZ727" s="238"/>
      <c r="BA727" s="235"/>
      <c r="BB727" s="241"/>
      <c r="BC727" s="238"/>
      <c r="BD727" s="292"/>
      <c r="BE727" s="295"/>
      <c r="BF727" s="295"/>
      <c r="BG727" s="298"/>
    </row>
    <row r="728" spans="2:60" ht="28.15" hidden="1" customHeight="1" thickBot="1">
      <c r="B728" s="34"/>
      <c r="C728" s="273"/>
      <c r="D728" s="64"/>
      <c r="E728" s="63"/>
      <c r="F728" s="63"/>
      <c r="G728" s="62"/>
      <c r="H728" s="258"/>
      <c r="I728" s="274"/>
      <c r="J728" s="274"/>
      <c r="K728" s="274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50"/>
      <c r="AK728" s="250"/>
      <c r="AL728" s="55"/>
      <c r="AM728" s="211"/>
      <c r="AN728" s="211"/>
      <c r="AO728" s="249"/>
      <c r="AP728" s="242"/>
      <c r="AQ728" s="239"/>
      <c r="AR728" s="236"/>
      <c r="AS728" s="242"/>
      <c r="AT728" s="239"/>
      <c r="AU728" s="236"/>
      <c r="AV728" s="242"/>
      <c r="AW728" s="239"/>
      <c r="AX728" s="236"/>
      <c r="AY728" s="242"/>
      <c r="AZ728" s="239"/>
      <c r="BA728" s="236"/>
      <c r="BB728" s="242"/>
      <c r="BC728" s="239"/>
      <c r="BD728" s="293"/>
      <c r="BE728" s="296"/>
      <c r="BF728" s="296"/>
      <c r="BG728" s="299"/>
    </row>
    <row r="729" spans="2:60" ht="28.15" hidden="1" customHeight="1">
      <c r="B729" s="34"/>
      <c r="C729" s="265">
        <v>2</v>
      </c>
      <c r="D729" s="54"/>
      <c r="E729" s="53"/>
      <c r="F729" s="53"/>
      <c r="G729" s="52"/>
      <c r="H729" s="259"/>
      <c r="I729" s="269"/>
      <c r="J729" s="269"/>
      <c r="K729" s="269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51"/>
      <c r="AK729" s="254"/>
      <c r="AL729" s="44"/>
      <c r="AM729" s="211"/>
      <c r="AN729" s="211"/>
      <c r="AO729" s="247">
        <f>SUMPRODUCT(LEN($M729:$AE732)-LEN(SUBSTITUTE($M729:$AE732,"A", "")))</f>
        <v>0</v>
      </c>
      <c r="AP729" s="240">
        <f>SUMPRODUCT(LEN($AH729:$AH732)-LEN(SUBSTITUTE($AH729:$AH732,"A", "")))</f>
        <v>0</v>
      </c>
      <c r="AQ729" s="237">
        <f>SUMPRODUCT(LEN($AG729:$AG732)-LEN(SUBSTITUTE($AG729:$AG732,"A", "")))</f>
        <v>0</v>
      </c>
      <c r="AR729" s="234">
        <f>SUMPRODUCT(LEN($M729:$AE732)-LEN(SUBSTITUTE($M729:$AE732,"S", "")))</f>
        <v>0</v>
      </c>
      <c r="AS729" s="240">
        <f>SUMPRODUCT(LEN($AH729:$AH732)-LEN(SUBSTITUTE($AH729:$AH732,"S", "")))</f>
        <v>0</v>
      </c>
      <c r="AT729" s="237">
        <f>SUMPRODUCT(LEN($AG729:$AG732)-LEN(SUBSTITUTE($AG729:$AG732,"S", "")))</f>
        <v>0</v>
      </c>
      <c r="AU729" s="234">
        <f>SUMPRODUCT(LEN($M729:$AE732)-LEN(SUBSTITUTE($M729:$AE732,"F", "")))</f>
        <v>0</v>
      </c>
      <c r="AV729" s="240">
        <f>SUMPRODUCT(LEN($AH729:$AH732)-LEN(SUBSTITUTE($AH729:$AH732,"F", "")))</f>
        <v>0</v>
      </c>
      <c r="AW729" s="237">
        <f>SUMPRODUCT(LEN($AG729:$AG732)-LEN(SUBSTITUTE($AG729:$AG732,"F", "")))</f>
        <v>0</v>
      </c>
      <c r="AX729" s="234">
        <f>SUMPRODUCT(LEN($M729:$AE732)-LEN(SUBSTITUTE($M729:$AE732,"G", "")))</f>
        <v>0</v>
      </c>
      <c r="AY729" s="240">
        <f>SUMPRODUCT(LEN($AH729:$AH732)-LEN(SUBSTITUTE($AH729:$AH732,"G", "")))</f>
        <v>0</v>
      </c>
      <c r="AZ729" s="237">
        <f>SUMPRODUCT(LEN($AG729:$AG732)-LEN(SUBSTITUTE($AG729:$AG732,"G", "")))</f>
        <v>0</v>
      </c>
      <c r="BA729" s="234">
        <f>SUMPRODUCT(LEN($M729:$AE732)-LEN(SUBSTITUTE($M729:$AE732,"M", "")))</f>
        <v>0</v>
      </c>
      <c r="BB729" s="240">
        <f>SUMPRODUCT(LEN($AH729:$AH732)-LEN(SUBSTITUTE($AH729:$AH732,"M", "")))</f>
        <v>0</v>
      </c>
      <c r="BC729" s="237">
        <f>SUMPRODUCT(LEN($AG729:$AG732)-LEN(SUBSTITUTE($AG729:$AG732,"M", "")))</f>
        <v>0</v>
      </c>
      <c r="BD729" s="291">
        <f>SUMPRODUCT(LEN($AI729:$AI732)-LEN(SUBSTITUTE($AI729:$AI732,"S", "")))</f>
        <v>0</v>
      </c>
      <c r="BE729" s="294">
        <f>SUMPRODUCT(LEN($AI729:$AI732)-LEN(SUBSTITUTE($AI729:$AI732,"F", "")))</f>
        <v>0</v>
      </c>
      <c r="BF729" s="294">
        <f>SUMPRODUCT(LEN($AI729:$AI732)-LEN(SUBSTITUTE($AI729:$AI732,"G", "")))</f>
        <v>0</v>
      </c>
      <c r="BG729" s="297">
        <f>SUMPRODUCT(LEN($AI729:$AI732)-LEN(SUBSTITUTE($AI729:$AI732,"M", "")))</f>
        <v>0</v>
      </c>
    </row>
    <row r="730" spans="2:60" ht="28.15" hidden="1" customHeight="1" thickBot="1">
      <c r="B730" s="34"/>
      <c r="C730" s="266"/>
      <c r="D730" s="43"/>
      <c r="E730" s="42"/>
      <c r="F730" s="42"/>
      <c r="G730" s="41"/>
      <c r="H730" s="260"/>
      <c r="I730" s="270"/>
      <c r="J730" s="270"/>
      <c r="K730" s="270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52"/>
      <c r="AK730" s="255"/>
      <c r="AL730" s="23"/>
      <c r="AM730" s="211"/>
      <c r="AN730" s="211"/>
      <c r="AO730" s="248"/>
      <c r="AP730" s="241"/>
      <c r="AQ730" s="238"/>
      <c r="AR730" s="235"/>
      <c r="AS730" s="241"/>
      <c r="AT730" s="238"/>
      <c r="AU730" s="235"/>
      <c r="AV730" s="241"/>
      <c r="AW730" s="238"/>
      <c r="AX730" s="235"/>
      <c r="AY730" s="241"/>
      <c r="AZ730" s="238"/>
      <c r="BA730" s="235"/>
      <c r="BB730" s="241"/>
      <c r="BC730" s="238"/>
      <c r="BD730" s="292"/>
      <c r="BE730" s="295"/>
      <c r="BF730" s="295"/>
      <c r="BG730" s="298"/>
    </row>
    <row r="731" spans="2:60" ht="28.15" hidden="1" customHeight="1">
      <c r="B731" s="34"/>
      <c r="C731" s="267"/>
      <c r="D731" s="33"/>
      <c r="E731" s="32"/>
      <c r="F731" s="32"/>
      <c r="G731" s="31"/>
      <c r="H731" s="257"/>
      <c r="I731" s="271"/>
      <c r="J731" s="271"/>
      <c r="K731" s="271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52"/>
      <c r="AK731" s="255"/>
      <c r="AL731" s="23"/>
      <c r="AM731" s="211"/>
      <c r="AN731" s="211"/>
      <c r="AO731" s="248"/>
      <c r="AP731" s="241"/>
      <c r="AQ731" s="238"/>
      <c r="AR731" s="235"/>
      <c r="AS731" s="241"/>
      <c r="AT731" s="238"/>
      <c r="AU731" s="235"/>
      <c r="AV731" s="241"/>
      <c r="AW731" s="238"/>
      <c r="AX731" s="235"/>
      <c r="AY731" s="241"/>
      <c r="AZ731" s="238"/>
      <c r="BA731" s="235"/>
      <c r="BB731" s="241"/>
      <c r="BC731" s="238"/>
      <c r="BD731" s="292"/>
      <c r="BE731" s="295"/>
      <c r="BF731" s="295"/>
      <c r="BG731" s="298"/>
    </row>
    <row r="732" spans="2:60" ht="28.15" hidden="1" customHeight="1" thickBot="1">
      <c r="B732" s="34"/>
      <c r="C732" s="273"/>
      <c r="D732" s="64"/>
      <c r="E732" s="63"/>
      <c r="F732" s="63"/>
      <c r="G732" s="62"/>
      <c r="H732" s="258"/>
      <c r="I732" s="274"/>
      <c r="J732" s="274"/>
      <c r="K732" s="274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53"/>
      <c r="AK732" s="256"/>
      <c r="AL732" s="55"/>
      <c r="AM732" s="211"/>
      <c r="AN732" s="211"/>
      <c r="AO732" s="249"/>
      <c r="AP732" s="242"/>
      <c r="AQ732" s="239"/>
      <c r="AR732" s="236"/>
      <c r="AS732" s="242"/>
      <c r="AT732" s="239"/>
      <c r="AU732" s="236"/>
      <c r="AV732" s="242"/>
      <c r="AW732" s="239"/>
      <c r="AX732" s="236"/>
      <c r="AY732" s="242"/>
      <c r="AZ732" s="239"/>
      <c r="BA732" s="236"/>
      <c r="BB732" s="242"/>
      <c r="BC732" s="239"/>
      <c r="BD732" s="293"/>
      <c r="BE732" s="296"/>
      <c r="BF732" s="296"/>
      <c r="BG732" s="299"/>
    </row>
    <row r="733" spans="2:60" ht="28.15" hidden="1" customHeight="1">
      <c r="B733" s="34"/>
      <c r="C733" s="265">
        <v>3</v>
      </c>
      <c r="D733" s="54"/>
      <c r="E733" s="53"/>
      <c r="F733" s="53"/>
      <c r="G733" s="52"/>
      <c r="H733" s="259"/>
      <c r="I733" s="269"/>
      <c r="J733" s="269"/>
      <c r="K733" s="269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44"/>
      <c r="AK733" s="244"/>
      <c r="AL733" s="44"/>
      <c r="AM733" s="211"/>
      <c r="AN733" s="211"/>
      <c r="AO733" s="247">
        <f>SUMPRODUCT(LEN($M733:$AE736)-LEN(SUBSTITUTE($M733:$AE736,"A", "")))</f>
        <v>0</v>
      </c>
      <c r="AP733" s="240">
        <f>SUMPRODUCT(LEN($AH733:$AH736)-LEN(SUBSTITUTE($AH733:$AH736,"A", "")))</f>
        <v>0</v>
      </c>
      <c r="AQ733" s="237">
        <f>SUMPRODUCT(LEN($AG733:$AG736)-LEN(SUBSTITUTE($AG733:$AG736,"A", "")))</f>
        <v>0</v>
      </c>
      <c r="AR733" s="234">
        <f>SUMPRODUCT(LEN($M733:$AE736)-LEN(SUBSTITUTE($M733:$AE736,"S", "")))</f>
        <v>0</v>
      </c>
      <c r="AS733" s="240">
        <f>SUMPRODUCT(LEN($AH733:$AH736)-LEN(SUBSTITUTE($AH733:$AH736,"S", "")))</f>
        <v>0</v>
      </c>
      <c r="AT733" s="237">
        <f>SUMPRODUCT(LEN($AG733:$AG736)-LEN(SUBSTITUTE($AG733:$AG736,"S", "")))</f>
        <v>0</v>
      </c>
      <c r="AU733" s="234">
        <f>SUMPRODUCT(LEN($M733:$AE736)-LEN(SUBSTITUTE($M733:$AE736,"F", "")))</f>
        <v>0</v>
      </c>
      <c r="AV733" s="240">
        <f>SUMPRODUCT(LEN($AH733:$AH736)-LEN(SUBSTITUTE($AH733:$AH736,"F", "")))</f>
        <v>0</v>
      </c>
      <c r="AW733" s="237">
        <f>SUMPRODUCT(LEN($AG733:$AG736)-LEN(SUBSTITUTE($AG733:$AG736,"F", "")))</f>
        <v>0</v>
      </c>
      <c r="AX733" s="234">
        <f>SUMPRODUCT(LEN($M733:$AE736)-LEN(SUBSTITUTE($M733:$AE736,"G", "")))</f>
        <v>0</v>
      </c>
      <c r="AY733" s="240">
        <f>SUMPRODUCT(LEN($AH733:$AH736)-LEN(SUBSTITUTE($AH733:$AH736,"G", "")))</f>
        <v>0</v>
      </c>
      <c r="AZ733" s="237">
        <f>SUMPRODUCT(LEN($AG733:$AG736)-LEN(SUBSTITUTE($AG733:$AG736,"G", "")))</f>
        <v>0</v>
      </c>
      <c r="BA733" s="234">
        <f>SUMPRODUCT(LEN($M733:$AE736)-LEN(SUBSTITUTE($M733:$AE736,"M", "")))</f>
        <v>0</v>
      </c>
      <c r="BB733" s="240">
        <f>SUMPRODUCT(LEN($AH733:$AH736)-LEN(SUBSTITUTE($AH733:$AH736,"M", "")))</f>
        <v>0</v>
      </c>
      <c r="BC733" s="237">
        <f>SUMPRODUCT(LEN($AG733:$AG736)-LEN(SUBSTITUTE($AG733:$AG736,"M", "")))</f>
        <v>0</v>
      </c>
      <c r="BD733" s="291">
        <f>SUMPRODUCT(LEN($AI733:$AI736)-LEN(SUBSTITUTE($AI733:$AI736,"S", "")))</f>
        <v>0</v>
      </c>
      <c r="BE733" s="294">
        <f>SUMPRODUCT(LEN($AI733:$AI736)-LEN(SUBSTITUTE($AI733:$AI736,"F", "")))</f>
        <v>0</v>
      </c>
      <c r="BF733" s="294">
        <f>SUMPRODUCT(LEN($AI733:$AI736)-LEN(SUBSTITUTE($AI733:$AI736,"G", "")))</f>
        <v>0</v>
      </c>
      <c r="BG733" s="297">
        <f>SUMPRODUCT(LEN($AI733:$AI736)-LEN(SUBSTITUTE($AI733:$AI736,"M", "")))</f>
        <v>0</v>
      </c>
    </row>
    <row r="734" spans="2:60" ht="28.15" hidden="1" customHeight="1" thickBot="1">
      <c r="B734" s="34"/>
      <c r="C734" s="266"/>
      <c r="D734" s="43"/>
      <c r="E734" s="42"/>
      <c r="F734" s="42"/>
      <c r="G734" s="41"/>
      <c r="H734" s="260"/>
      <c r="I734" s="270"/>
      <c r="J734" s="270"/>
      <c r="K734" s="270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45"/>
      <c r="AK734" s="245"/>
      <c r="AL734" s="23"/>
      <c r="AM734" s="211"/>
      <c r="AN734" s="211"/>
      <c r="AO734" s="248"/>
      <c r="AP734" s="241"/>
      <c r="AQ734" s="238"/>
      <c r="AR734" s="235"/>
      <c r="AS734" s="241"/>
      <c r="AT734" s="238"/>
      <c r="AU734" s="235"/>
      <c r="AV734" s="241"/>
      <c r="AW734" s="238"/>
      <c r="AX734" s="235"/>
      <c r="AY734" s="241"/>
      <c r="AZ734" s="238"/>
      <c r="BA734" s="235"/>
      <c r="BB734" s="241"/>
      <c r="BC734" s="238"/>
      <c r="BD734" s="292"/>
      <c r="BE734" s="295"/>
      <c r="BF734" s="295"/>
      <c r="BG734" s="298"/>
    </row>
    <row r="735" spans="2:60" ht="28.15" hidden="1" customHeight="1">
      <c r="B735" s="34"/>
      <c r="C735" s="267"/>
      <c r="D735" s="33"/>
      <c r="E735" s="32"/>
      <c r="F735" s="32"/>
      <c r="G735" s="31"/>
      <c r="H735" s="257"/>
      <c r="I735" s="271"/>
      <c r="J735" s="271"/>
      <c r="K735" s="271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45"/>
      <c r="AK735" s="245"/>
      <c r="AL735" s="23"/>
      <c r="AM735" s="211"/>
      <c r="AN735" s="211"/>
      <c r="AO735" s="248"/>
      <c r="AP735" s="241"/>
      <c r="AQ735" s="238"/>
      <c r="AR735" s="235"/>
      <c r="AS735" s="241"/>
      <c r="AT735" s="238"/>
      <c r="AU735" s="235"/>
      <c r="AV735" s="241"/>
      <c r="AW735" s="238"/>
      <c r="AX735" s="235"/>
      <c r="AY735" s="241"/>
      <c r="AZ735" s="238"/>
      <c r="BA735" s="235"/>
      <c r="BB735" s="241"/>
      <c r="BC735" s="238"/>
      <c r="BD735" s="292"/>
      <c r="BE735" s="295"/>
      <c r="BF735" s="295"/>
      <c r="BG735" s="298"/>
    </row>
    <row r="736" spans="2:60" ht="28.15" hidden="1" customHeight="1" thickBot="1">
      <c r="B736" s="22"/>
      <c r="C736" s="268"/>
      <c r="D736" s="21"/>
      <c r="E736" s="20"/>
      <c r="F736" s="20"/>
      <c r="G736" s="19"/>
      <c r="H736" s="258"/>
      <c r="I736" s="272"/>
      <c r="J736" s="272"/>
      <c r="K736" s="27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46"/>
      <c r="AK736" s="246"/>
      <c r="AL736" s="11"/>
      <c r="AM736" s="211"/>
      <c r="AN736" s="211"/>
      <c r="AO736" s="249"/>
      <c r="AP736" s="242"/>
      <c r="AQ736" s="239"/>
      <c r="AR736" s="236"/>
      <c r="AS736" s="242"/>
      <c r="AT736" s="239"/>
      <c r="AU736" s="236"/>
      <c r="AV736" s="242"/>
      <c r="AW736" s="239"/>
      <c r="AX736" s="236"/>
      <c r="AY736" s="242"/>
      <c r="AZ736" s="239"/>
      <c r="BA736" s="236"/>
      <c r="BB736" s="242"/>
      <c r="BC736" s="239"/>
      <c r="BD736" s="293"/>
      <c r="BE736" s="296"/>
      <c r="BF736" s="296"/>
      <c r="BG736" s="299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29" t="s">
        <v>287</v>
      </c>
      <c r="M737" s="278"/>
      <c r="N737" s="229" t="s">
        <v>286</v>
      </c>
      <c r="O737" s="278"/>
      <c r="P737" s="229" t="s">
        <v>286</v>
      </c>
      <c r="Q737" s="230"/>
      <c r="R737" s="229" t="s">
        <v>286</v>
      </c>
      <c r="S737" s="230"/>
      <c r="T737" s="229" t="s">
        <v>286</v>
      </c>
      <c r="U737" s="230"/>
      <c r="V737" s="229" t="s">
        <v>286</v>
      </c>
      <c r="W737" s="230"/>
      <c r="X737" s="229" t="s">
        <v>286</v>
      </c>
      <c r="Y737" s="230"/>
      <c r="Z737" s="229" t="s">
        <v>286</v>
      </c>
      <c r="AA737" s="230"/>
      <c r="AB737" s="229" t="s">
        <v>286</v>
      </c>
      <c r="AC737" s="230"/>
      <c r="AD737" s="229" t="s">
        <v>286</v>
      </c>
      <c r="AE737" s="230"/>
      <c r="AF737" s="243" t="s">
        <v>285</v>
      </c>
      <c r="AG737" s="230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75"/>
      <c r="F738" s="276"/>
      <c r="G738" s="277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65">
        <v>1</v>
      </c>
      <c r="D739" s="54"/>
      <c r="E739" s="53"/>
      <c r="F739" s="53"/>
      <c r="G739" s="52"/>
      <c r="H739" s="259"/>
      <c r="I739" s="269"/>
      <c r="J739" s="269"/>
      <c r="K739" s="269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44"/>
      <c r="AK739" s="244"/>
      <c r="AL739" s="44"/>
      <c r="AM739" s="211"/>
      <c r="AN739" s="211"/>
      <c r="AO739" s="247">
        <f>SUMPRODUCT(LEN($M739:$AE742)-LEN(SUBSTITUTE($M739:$AE742,"A", "")))</f>
        <v>0</v>
      </c>
      <c r="AP739" s="240">
        <f>SUMPRODUCT(LEN($AH739:$AH742)-LEN(SUBSTITUTE($AH739:$AH742,"A", "")))</f>
        <v>0</v>
      </c>
      <c r="AQ739" s="237">
        <f>SUMPRODUCT(LEN($AG739:$AG742)-LEN(SUBSTITUTE($AG739:$AG742,"A", "")))</f>
        <v>0</v>
      </c>
      <c r="AR739" s="234">
        <f>SUMPRODUCT(LEN($M739:$AE742)-LEN(SUBSTITUTE($M739:$AE742,"S", "")))</f>
        <v>0</v>
      </c>
      <c r="AS739" s="240">
        <f>SUMPRODUCT(LEN($AH739:$AH742)-LEN(SUBSTITUTE($AH739:$AH742,"S", "")))</f>
        <v>0</v>
      </c>
      <c r="AT739" s="237">
        <f>SUMPRODUCT(LEN($AG739:$AG742)-LEN(SUBSTITUTE($AG739:$AG742,"S", "")))</f>
        <v>0</v>
      </c>
      <c r="AU739" s="234">
        <f>SUMPRODUCT(LEN($M739:$AE742)-LEN(SUBSTITUTE($M739:$AE742,"F", "")))</f>
        <v>0</v>
      </c>
      <c r="AV739" s="240">
        <f>SUMPRODUCT(LEN($AH739:$AH742)-LEN(SUBSTITUTE($AH739:$AH742,"F", "")))</f>
        <v>0</v>
      </c>
      <c r="AW739" s="237">
        <f>SUMPRODUCT(LEN($AG739:$AG742)-LEN(SUBSTITUTE($AG739:$AG742,"F", "")))</f>
        <v>0</v>
      </c>
      <c r="AX739" s="234">
        <f>SUMPRODUCT(LEN($M739:$AE742)-LEN(SUBSTITUTE($M739:$AE742,"G", "")))</f>
        <v>0</v>
      </c>
      <c r="AY739" s="240">
        <f>SUMPRODUCT(LEN($AH739:$AH742)-LEN(SUBSTITUTE($AH739:$AH742,"G", "")))</f>
        <v>0</v>
      </c>
      <c r="AZ739" s="237">
        <f>SUMPRODUCT(LEN($AG739:$AG742)-LEN(SUBSTITUTE($AG739:$AG742,"G", "")))</f>
        <v>0</v>
      </c>
      <c r="BA739" s="234">
        <f>SUMPRODUCT(LEN($M739:$AE742)-LEN(SUBSTITUTE($M739:$AE742,"M", "")))</f>
        <v>0</v>
      </c>
      <c r="BB739" s="240">
        <f>SUMPRODUCT(LEN($AH739:$AH742)-LEN(SUBSTITUTE($AH739:$AH742,"M", "")))</f>
        <v>0</v>
      </c>
      <c r="BC739" s="237">
        <f>SUMPRODUCT(LEN($AG739:$AG742)-LEN(SUBSTITUTE($AG739:$AG742,"M", "")))</f>
        <v>0</v>
      </c>
      <c r="BD739" s="291">
        <f>SUMPRODUCT(LEN($AI739:$AI742)-LEN(SUBSTITUTE($AI739:$AI742,"S", "")))</f>
        <v>0</v>
      </c>
      <c r="BE739" s="294">
        <f>SUMPRODUCT(LEN($AI739:$AI742)-LEN(SUBSTITUTE($AI739:$AI742,"F", "")))</f>
        <v>0</v>
      </c>
      <c r="BF739" s="294">
        <f>SUMPRODUCT(LEN($AI739:$AI742)-LEN(SUBSTITUTE($AI739:$AI742,"G", "")))</f>
        <v>0</v>
      </c>
      <c r="BG739" s="297">
        <f>SUMPRODUCT(LEN($AI739:$AI742)-LEN(SUBSTITUTE($AI739:$AI742,"M", "")))</f>
        <v>0</v>
      </c>
    </row>
    <row r="740" spans="2:60" ht="28.15" hidden="1" customHeight="1" thickBot="1">
      <c r="B740" s="34"/>
      <c r="C740" s="266"/>
      <c r="D740" s="43"/>
      <c r="E740" s="42"/>
      <c r="F740" s="42"/>
      <c r="G740" s="41"/>
      <c r="H740" s="260"/>
      <c r="I740" s="270"/>
      <c r="J740" s="270"/>
      <c r="K740" s="270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45"/>
      <c r="AK740" s="245"/>
      <c r="AL740" s="23"/>
      <c r="AM740" s="211"/>
      <c r="AN740" s="211"/>
      <c r="AO740" s="248"/>
      <c r="AP740" s="241"/>
      <c r="AQ740" s="238"/>
      <c r="AR740" s="235"/>
      <c r="AS740" s="241"/>
      <c r="AT740" s="238"/>
      <c r="AU740" s="235"/>
      <c r="AV740" s="241"/>
      <c r="AW740" s="238"/>
      <c r="AX740" s="235"/>
      <c r="AY740" s="241"/>
      <c r="AZ740" s="238"/>
      <c r="BA740" s="235"/>
      <c r="BB740" s="241"/>
      <c r="BC740" s="238"/>
      <c r="BD740" s="292"/>
      <c r="BE740" s="295"/>
      <c r="BF740" s="295"/>
      <c r="BG740" s="298"/>
    </row>
    <row r="741" spans="2:60" ht="28.15" hidden="1" customHeight="1">
      <c r="B741" s="34"/>
      <c r="C741" s="267"/>
      <c r="D741" s="33"/>
      <c r="E741" s="32"/>
      <c r="F741" s="32"/>
      <c r="G741" s="31"/>
      <c r="H741" s="257"/>
      <c r="I741" s="271"/>
      <c r="J741" s="271"/>
      <c r="K741" s="271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45"/>
      <c r="AK741" s="245"/>
      <c r="AL741" s="23"/>
      <c r="AM741" s="211"/>
      <c r="AN741" s="211"/>
      <c r="AO741" s="248"/>
      <c r="AP741" s="241"/>
      <c r="AQ741" s="238"/>
      <c r="AR741" s="235"/>
      <c r="AS741" s="241"/>
      <c r="AT741" s="238"/>
      <c r="AU741" s="235"/>
      <c r="AV741" s="241"/>
      <c r="AW741" s="238"/>
      <c r="AX741" s="235"/>
      <c r="AY741" s="241"/>
      <c r="AZ741" s="238"/>
      <c r="BA741" s="235"/>
      <c r="BB741" s="241"/>
      <c r="BC741" s="238"/>
      <c r="BD741" s="292"/>
      <c r="BE741" s="295"/>
      <c r="BF741" s="295"/>
      <c r="BG741" s="298"/>
    </row>
    <row r="742" spans="2:60" ht="28.15" hidden="1" customHeight="1" thickBot="1">
      <c r="B742" s="34"/>
      <c r="C742" s="273"/>
      <c r="D742" s="64"/>
      <c r="E742" s="63"/>
      <c r="F742" s="63"/>
      <c r="G742" s="62"/>
      <c r="H742" s="258"/>
      <c r="I742" s="274"/>
      <c r="J742" s="274"/>
      <c r="K742" s="274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50"/>
      <c r="AK742" s="250"/>
      <c r="AL742" s="55"/>
      <c r="AM742" s="211"/>
      <c r="AN742" s="211"/>
      <c r="AO742" s="249"/>
      <c r="AP742" s="242"/>
      <c r="AQ742" s="239"/>
      <c r="AR742" s="236"/>
      <c r="AS742" s="242"/>
      <c r="AT742" s="239"/>
      <c r="AU742" s="236"/>
      <c r="AV742" s="242"/>
      <c r="AW742" s="239"/>
      <c r="AX742" s="236"/>
      <c r="AY742" s="242"/>
      <c r="AZ742" s="239"/>
      <c r="BA742" s="236"/>
      <c r="BB742" s="242"/>
      <c r="BC742" s="239"/>
      <c r="BD742" s="293"/>
      <c r="BE742" s="296"/>
      <c r="BF742" s="296"/>
      <c r="BG742" s="299"/>
    </row>
    <row r="743" spans="2:60" ht="28.15" hidden="1" customHeight="1">
      <c r="B743" s="34"/>
      <c r="C743" s="265">
        <v>2</v>
      </c>
      <c r="D743" s="54"/>
      <c r="E743" s="53"/>
      <c r="F743" s="53"/>
      <c r="G743" s="52"/>
      <c r="H743" s="259"/>
      <c r="I743" s="269"/>
      <c r="J743" s="269"/>
      <c r="K743" s="269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51"/>
      <c r="AK743" s="254"/>
      <c r="AL743" s="44"/>
      <c r="AM743" s="211"/>
      <c r="AN743" s="211"/>
      <c r="AO743" s="247">
        <f>SUMPRODUCT(LEN($M743:$AE746)-LEN(SUBSTITUTE($M743:$AE746,"A", "")))</f>
        <v>0</v>
      </c>
      <c r="AP743" s="240">
        <f>SUMPRODUCT(LEN($AH743:$AH746)-LEN(SUBSTITUTE($AH743:$AH746,"A", "")))</f>
        <v>0</v>
      </c>
      <c r="AQ743" s="237">
        <f>SUMPRODUCT(LEN($AG743:$AG746)-LEN(SUBSTITUTE($AG743:$AG746,"A", "")))</f>
        <v>0</v>
      </c>
      <c r="AR743" s="234">
        <f>SUMPRODUCT(LEN($M743:$AE746)-LEN(SUBSTITUTE($M743:$AE746,"S", "")))</f>
        <v>0</v>
      </c>
      <c r="AS743" s="240">
        <f>SUMPRODUCT(LEN($AH743:$AH746)-LEN(SUBSTITUTE($AH743:$AH746,"S", "")))</f>
        <v>0</v>
      </c>
      <c r="AT743" s="237">
        <f>SUMPRODUCT(LEN($AG743:$AG746)-LEN(SUBSTITUTE($AG743:$AG746,"S", "")))</f>
        <v>0</v>
      </c>
      <c r="AU743" s="234">
        <f>SUMPRODUCT(LEN($M743:$AE746)-LEN(SUBSTITUTE($M743:$AE746,"F", "")))</f>
        <v>0</v>
      </c>
      <c r="AV743" s="240">
        <f>SUMPRODUCT(LEN($AH743:$AH746)-LEN(SUBSTITUTE($AH743:$AH746,"F", "")))</f>
        <v>0</v>
      </c>
      <c r="AW743" s="237">
        <f>SUMPRODUCT(LEN($AG743:$AG746)-LEN(SUBSTITUTE($AG743:$AG746,"F", "")))</f>
        <v>0</v>
      </c>
      <c r="AX743" s="234">
        <f>SUMPRODUCT(LEN($M743:$AE746)-LEN(SUBSTITUTE($M743:$AE746,"G", "")))</f>
        <v>0</v>
      </c>
      <c r="AY743" s="240">
        <f>SUMPRODUCT(LEN($AH743:$AH746)-LEN(SUBSTITUTE($AH743:$AH746,"G", "")))</f>
        <v>0</v>
      </c>
      <c r="AZ743" s="237">
        <f>SUMPRODUCT(LEN($AG743:$AG746)-LEN(SUBSTITUTE($AG743:$AG746,"G", "")))</f>
        <v>0</v>
      </c>
      <c r="BA743" s="234">
        <f>SUMPRODUCT(LEN($M743:$AE746)-LEN(SUBSTITUTE($M743:$AE746,"M", "")))</f>
        <v>0</v>
      </c>
      <c r="BB743" s="240">
        <f>SUMPRODUCT(LEN($AH743:$AH746)-LEN(SUBSTITUTE($AH743:$AH746,"M", "")))</f>
        <v>0</v>
      </c>
      <c r="BC743" s="237">
        <f>SUMPRODUCT(LEN($AG743:$AG746)-LEN(SUBSTITUTE($AG743:$AG746,"M", "")))</f>
        <v>0</v>
      </c>
      <c r="BD743" s="291">
        <f>SUMPRODUCT(LEN($AI743:$AI746)-LEN(SUBSTITUTE($AI743:$AI746,"S", "")))</f>
        <v>0</v>
      </c>
      <c r="BE743" s="294">
        <f>SUMPRODUCT(LEN($AI743:$AI746)-LEN(SUBSTITUTE($AI743:$AI746,"F", "")))</f>
        <v>0</v>
      </c>
      <c r="BF743" s="294">
        <f>SUMPRODUCT(LEN($AI743:$AI746)-LEN(SUBSTITUTE($AI743:$AI746,"G", "")))</f>
        <v>0</v>
      </c>
      <c r="BG743" s="297">
        <f>SUMPRODUCT(LEN($AI743:$AI746)-LEN(SUBSTITUTE($AI743:$AI746,"M", "")))</f>
        <v>0</v>
      </c>
    </row>
    <row r="744" spans="2:60" ht="28.15" hidden="1" customHeight="1" thickBot="1">
      <c r="B744" s="34"/>
      <c r="C744" s="266"/>
      <c r="D744" s="43"/>
      <c r="E744" s="42"/>
      <c r="F744" s="42"/>
      <c r="G744" s="41"/>
      <c r="H744" s="260"/>
      <c r="I744" s="270"/>
      <c r="J744" s="270"/>
      <c r="K744" s="270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52"/>
      <c r="AK744" s="255"/>
      <c r="AL744" s="23"/>
      <c r="AM744" s="211"/>
      <c r="AN744" s="211"/>
      <c r="AO744" s="248"/>
      <c r="AP744" s="241"/>
      <c r="AQ744" s="238"/>
      <c r="AR744" s="235"/>
      <c r="AS744" s="241"/>
      <c r="AT744" s="238"/>
      <c r="AU744" s="235"/>
      <c r="AV744" s="241"/>
      <c r="AW744" s="238"/>
      <c r="AX744" s="235"/>
      <c r="AY744" s="241"/>
      <c r="AZ744" s="238"/>
      <c r="BA744" s="235"/>
      <c r="BB744" s="241"/>
      <c r="BC744" s="238"/>
      <c r="BD744" s="292"/>
      <c r="BE744" s="295"/>
      <c r="BF744" s="295"/>
      <c r="BG744" s="298"/>
    </row>
    <row r="745" spans="2:60" ht="28.15" hidden="1" customHeight="1">
      <c r="B745" s="34"/>
      <c r="C745" s="267"/>
      <c r="D745" s="33"/>
      <c r="E745" s="32"/>
      <c r="F745" s="32"/>
      <c r="G745" s="31"/>
      <c r="H745" s="257"/>
      <c r="I745" s="271"/>
      <c r="J745" s="271"/>
      <c r="K745" s="271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52"/>
      <c r="AK745" s="255"/>
      <c r="AL745" s="23"/>
      <c r="AM745" s="211"/>
      <c r="AN745" s="211"/>
      <c r="AO745" s="248"/>
      <c r="AP745" s="241"/>
      <c r="AQ745" s="238"/>
      <c r="AR745" s="235"/>
      <c r="AS745" s="241"/>
      <c r="AT745" s="238"/>
      <c r="AU745" s="235"/>
      <c r="AV745" s="241"/>
      <c r="AW745" s="238"/>
      <c r="AX745" s="235"/>
      <c r="AY745" s="241"/>
      <c r="AZ745" s="238"/>
      <c r="BA745" s="235"/>
      <c r="BB745" s="241"/>
      <c r="BC745" s="238"/>
      <c r="BD745" s="292"/>
      <c r="BE745" s="295"/>
      <c r="BF745" s="295"/>
      <c r="BG745" s="298"/>
    </row>
    <row r="746" spans="2:60" ht="28.15" hidden="1" customHeight="1" thickBot="1">
      <c r="B746" s="34"/>
      <c r="C746" s="273"/>
      <c r="D746" s="64"/>
      <c r="E746" s="63"/>
      <c r="F746" s="63"/>
      <c r="G746" s="62"/>
      <c r="H746" s="258"/>
      <c r="I746" s="274"/>
      <c r="J746" s="274"/>
      <c r="K746" s="274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53"/>
      <c r="AK746" s="256"/>
      <c r="AL746" s="55"/>
      <c r="AM746" s="211"/>
      <c r="AN746" s="211"/>
      <c r="AO746" s="249"/>
      <c r="AP746" s="242"/>
      <c r="AQ746" s="239"/>
      <c r="AR746" s="236"/>
      <c r="AS746" s="242"/>
      <c r="AT746" s="239"/>
      <c r="AU746" s="236"/>
      <c r="AV746" s="242"/>
      <c r="AW746" s="239"/>
      <c r="AX746" s="236"/>
      <c r="AY746" s="242"/>
      <c r="AZ746" s="239"/>
      <c r="BA746" s="236"/>
      <c r="BB746" s="242"/>
      <c r="BC746" s="239"/>
      <c r="BD746" s="293"/>
      <c r="BE746" s="296"/>
      <c r="BF746" s="296"/>
      <c r="BG746" s="299"/>
    </row>
    <row r="747" spans="2:60" ht="28.15" hidden="1" customHeight="1">
      <c r="B747" s="34"/>
      <c r="C747" s="265">
        <v>3</v>
      </c>
      <c r="D747" s="54"/>
      <c r="E747" s="53"/>
      <c r="F747" s="53"/>
      <c r="G747" s="52"/>
      <c r="H747" s="259"/>
      <c r="I747" s="269"/>
      <c r="J747" s="269"/>
      <c r="K747" s="269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44"/>
      <c r="AK747" s="244"/>
      <c r="AL747" s="44"/>
      <c r="AM747" s="211"/>
      <c r="AN747" s="211"/>
      <c r="AO747" s="247">
        <f>SUMPRODUCT(LEN($M747:$AE750)-LEN(SUBSTITUTE($M747:$AE750,"A", "")))</f>
        <v>0</v>
      </c>
      <c r="AP747" s="240">
        <f>SUMPRODUCT(LEN($AH747:$AH750)-LEN(SUBSTITUTE($AH747:$AH750,"A", "")))</f>
        <v>0</v>
      </c>
      <c r="AQ747" s="237">
        <f>SUMPRODUCT(LEN($AG747:$AG750)-LEN(SUBSTITUTE($AG747:$AG750,"A", "")))</f>
        <v>0</v>
      </c>
      <c r="AR747" s="234">
        <f>SUMPRODUCT(LEN($M747:$AE750)-LEN(SUBSTITUTE($M747:$AE750,"S", "")))</f>
        <v>0</v>
      </c>
      <c r="AS747" s="240">
        <f>SUMPRODUCT(LEN($AH747:$AH750)-LEN(SUBSTITUTE($AH747:$AH750,"S", "")))</f>
        <v>0</v>
      </c>
      <c r="AT747" s="237">
        <f>SUMPRODUCT(LEN($AG747:$AG750)-LEN(SUBSTITUTE($AG747:$AG750,"S", "")))</f>
        <v>0</v>
      </c>
      <c r="AU747" s="234">
        <f>SUMPRODUCT(LEN($M747:$AE750)-LEN(SUBSTITUTE($M747:$AE750,"F", "")))</f>
        <v>0</v>
      </c>
      <c r="AV747" s="240">
        <f>SUMPRODUCT(LEN($AH747:$AH750)-LEN(SUBSTITUTE($AH747:$AH750,"F", "")))</f>
        <v>0</v>
      </c>
      <c r="AW747" s="237">
        <f>SUMPRODUCT(LEN($AG747:$AG750)-LEN(SUBSTITUTE($AG747:$AG750,"F", "")))</f>
        <v>0</v>
      </c>
      <c r="AX747" s="234">
        <f>SUMPRODUCT(LEN($M747:$AE750)-LEN(SUBSTITUTE($M747:$AE750,"G", "")))</f>
        <v>0</v>
      </c>
      <c r="AY747" s="240">
        <f>SUMPRODUCT(LEN($AH747:$AH750)-LEN(SUBSTITUTE($AH747:$AH750,"G", "")))</f>
        <v>0</v>
      </c>
      <c r="AZ747" s="237">
        <f>SUMPRODUCT(LEN($AG747:$AG750)-LEN(SUBSTITUTE($AG747:$AG750,"G", "")))</f>
        <v>0</v>
      </c>
      <c r="BA747" s="234">
        <f>SUMPRODUCT(LEN($M747:$AE750)-LEN(SUBSTITUTE($M747:$AE750,"M", "")))</f>
        <v>0</v>
      </c>
      <c r="BB747" s="240">
        <f>SUMPRODUCT(LEN($AH747:$AH750)-LEN(SUBSTITUTE($AH747:$AH750,"M", "")))</f>
        <v>0</v>
      </c>
      <c r="BC747" s="237">
        <f>SUMPRODUCT(LEN($AG747:$AG750)-LEN(SUBSTITUTE($AG747:$AG750,"M", "")))</f>
        <v>0</v>
      </c>
      <c r="BD747" s="291">
        <f>SUMPRODUCT(LEN($AI747:$AI750)-LEN(SUBSTITUTE($AI747:$AI750,"S", "")))</f>
        <v>0</v>
      </c>
      <c r="BE747" s="294">
        <f>SUMPRODUCT(LEN($AI747:$AI750)-LEN(SUBSTITUTE($AI747:$AI750,"F", "")))</f>
        <v>0</v>
      </c>
      <c r="BF747" s="294">
        <f>SUMPRODUCT(LEN($AI747:$AI750)-LEN(SUBSTITUTE($AI747:$AI750,"G", "")))</f>
        <v>0</v>
      </c>
      <c r="BG747" s="297">
        <f>SUMPRODUCT(LEN($AI747:$AI750)-LEN(SUBSTITUTE($AI747:$AI750,"M", "")))</f>
        <v>0</v>
      </c>
    </row>
    <row r="748" spans="2:60" ht="28.15" hidden="1" customHeight="1" thickBot="1">
      <c r="B748" s="34"/>
      <c r="C748" s="266"/>
      <c r="D748" s="43"/>
      <c r="E748" s="42"/>
      <c r="F748" s="42"/>
      <c r="G748" s="41"/>
      <c r="H748" s="260"/>
      <c r="I748" s="270"/>
      <c r="J748" s="270"/>
      <c r="K748" s="270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45"/>
      <c r="AK748" s="245"/>
      <c r="AL748" s="23"/>
      <c r="AM748" s="211"/>
      <c r="AN748" s="211"/>
      <c r="AO748" s="248"/>
      <c r="AP748" s="241"/>
      <c r="AQ748" s="238"/>
      <c r="AR748" s="235"/>
      <c r="AS748" s="241"/>
      <c r="AT748" s="238"/>
      <c r="AU748" s="235"/>
      <c r="AV748" s="241"/>
      <c r="AW748" s="238"/>
      <c r="AX748" s="235"/>
      <c r="AY748" s="241"/>
      <c r="AZ748" s="238"/>
      <c r="BA748" s="235"/>
      <c r="BB748" s="241"/>
      <c r="BC748" s="238"/>
      <c r="BD748" s="292"/>
      <c r="BE748" s="295"/>
      <c r="BF748" s="295"/>
      <c r="BG748" s="298"/>
    </row>
    <row r="749" spans="2:60" ht="28.15" hidden="1" customHeight="1">
      <c r="B749" s="34"/>
      <c r="C749" s="267"/>
      <c r="D749" s="33"/>
      <c r="E749" s="32"/>
      <c r="F749" s="32"/>
      <c r="G749" s="31"/>
      <c r="H749" s="257"/>
      <c r="I749" s="271"/>
      <c r="J749" s="271"/>
      <c r="K749" s="271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45"/>
      <c r="AK749" s="245"/>
      <c r="AL749" s="23"/>
      <c r="AM749" s="211"/>
      <c r="AN749" s="211"/>
      <c r="AO749" s="248"/>
      <c r="AP749" s="241"/>
      <c r="AQ749" s="238"/>
      <c r="AR749" s="235"/>
      <c r="AS749" s="241"/>
      <c r="AT749" s="238"/>
      <c r="AU749" s="235"/>
      <c r="AV749" s="241"/>
      <c r="AW749" s="238"/>
      <c r="AX749" s="235"/>
      <c r="AY749" s="241"/>
      <c r="AZ749" s="238"/>
      <c r="BA749" s="235"/>
      <c r="BB749" s="241"/>
      <c r="BC749" s="238"/>
      <c r="BD749" s="292"/>
      <c r="BE749" s="295"/>
      <c r="BF749" s="295"/>
      <c r="BG749" s="298"/>
    </row>
    <row r="750" spans="2:60" ht="28.15" hidden="1" customHeight="1" thickBot="1">
      <c r="B750" s="22"/>
      <c r="C750" s="268"/>
      <c r="D750" s="21"/>
      <c r="E750" s="20"/>
      <c r="F750" s="20"/>
      <c r="G750" s="19"/>
      <c r="H750" s="258"/>
      <c r="I750" s="272"/>
      <c r="J750" s="272"/>
      <c r="K750" s="27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46"/>
      <c r="AK750" s="246"/>
      <c r="AL750" s="11"/>
      <c r="AM750" s="211"/>
      <c r="AN750" s="211"/>
      <c r="AO750" s="249"/>
      <c r="AP750" s="242"/>
      <c r="AQ750" s="239"/>
      <c r="AR750" s="236"/>
      <c r="AS750" s="242"/>
      <c r="AT750" s="239"/>
      <c r="AU750" s="236"/>
      <c r="AV750" s="242"/>
      <c r="AW750" s="239"/>
      <c r="AX750" s="236"/>
      <c r="AY750" s="242"/>
      <c r="AZ750" s="239"/>
      <c r="BA750" s="236"/>
      <c r="BB750" s="242"/>
      <c r="BC750" s="239"/>
      <c r="BD750" s="293"/>
      <c r="BE750" s="296"/>
      <c r="BF750" s="296"/>
      <c r="BG750" s="299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29" t="s">
        <v>287</v>
      </c>
      <c r="M751" s="278"/>
      <c r="N751" s="229" t="s">
        <v>286</v>
      </c>
      <c r="O751" s="278"/>
      <c r="P751" s="229" t="s">
        <v>286</v>
      </c>
      <c r="Q751" s="230"/>
      <c r="R751" s="229" t="s">
        <v>286</v>
      </c>
      <c r="S751" s="230"/>
      <c r="T751" s="229" t="s">
        <v>286</v>
      </c>
      <c r="U751" s="230"/>
      <c r="V751" s="229" t="s">
        <v>286</v>
      </c>
      <c r="W751" s="230"/>
      <c r="X751" s="229" t="s">
        <v>286</v>
      </c>
      <c r="Y751" s="230"/>
      <c r="Z751" s="229" t="s">
        <v>286</v>
      </c>
      <c r="AA751" s="230"/>
      <c r="AB751" s="229" t="s">
        <v>286</v>
      </c>
      <c r="AC751" s="230"/>
      <c r="AD751" s="229" t="s">
        <v>286</v>
      </c>
      <c r="AE751" s="230"/>
      <c r="AF751" s="243" t="s">
        <v>285</v>
      </c>
      <c r="AG751" s="230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75"/>
      <c r="F752" s="276"/>
      <c r="G752" s="277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65">
        <v>1</v>
      </c>
      <c r="D753" s="54"/>
      <c r="E753" s="53"/>
      <c r="F753" s="53"/>
      <c r="G753" s="52"/>
      <c r="H753" s="259"/>
      <c r="I753" s="269"/>
      <c r="J753" s="269"/>
      <c r="K753" s="269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44"/>
      <c r="AK753" s="244"/>
      <c r="AL753" s="44"/>
      <c r="AM753" s="211"/>
      <c r="AN753" s="211"/>
      <c r="AO753" s="247">
        <f>SUMPRODUCT(LEN($M753:$AE756)-LEN(SUBSTITUTE($M753:$AE756,"A", "")))</f>
        <v>0</v>
      </c>
      <c r="AP753" s="240">
        <f>SUMPRODUCT(LEN($AH753:$AH756)-LEN(SUBSTITUTE($AH753:$AH756,"A", "")))</f>
        <v>0</v>
      </c>
      <c r="AQ753" s="237">
        <f>SUMPRODUCT(LEN($AG753:$AG756)-LEN(SUBSTITUTE($AG753:$AG756,"A", "")))</f>
        <v>0</v>
      </c>
      <c r="AR753" s="234">
        <f>SUMPRODUCT(LEN($M753:$AE756)-LEN(SUBSTITUTE($M753:$AE756,"S", "")))</f>
        <v>0</v>
      </c>
      <c r="AS753" s="240">
        <f>SUMPRODUCT(LEN($AH753:$AH756)-LEN(SUBSTITUTE($AH753:$AH756,"S", "")))</f>
        <v>0</v>
      </c>
      <c r="AT753" s="237">
        <f>SUMPRODUCT(LEN($AG753:$AG756)-LEN(SUBSTITUTE($AG753:$AG756,"S", "")))</f>
        <v>0</v>
      </c>
      <c r="AU753" s="234">
        <f>SUMPRODUCT(LEN($M753:$AE756)-LEN(SUBSTITUTE($M753:$AE756,"F", "")))</f>
        <v>0</v>
      </c>
      <c r="AV753" s="240">
        <f>SUMPRODUCT(LEN($AH753:$AH756)-LEN(SUBSTITUTE($AH753:$AH756,"F", "")))</f>
        <v>0</v>
      </c>
      <c r="AW753" s="237">
        <f>SUMPRODUCT(LEN($AG753:$AG756)-LEN(SUBSTITUTE($AG753:$AG756,"F", "")))</f>
        <v>0</v>
      </c>
      <c r="AX753" s="234">
        <f>SUMPRODUCT(LEN($M753:$AE756)-LEN(SUBSTITUTE($M753:$AE756,"G", "")))</f>
        <v>0</v>
      </c>
      <c r="AY753" s="240">
        <f>SUMPRODUCT(LEN($AH753:$AH756)-LEN(SUBSTITUTE($AH753:$AH756,"G", "")))</f>
        <v>0</v>
      </c>
      <c r="AZ753" s="237">
        <f>SUMPRODUCT(LEN($AG753:$AG756)-LEN(SUBSTITUTE($AG753:$AG756,"G", "")))</f>
        <v>0</v>
      </c>
      <c r="BA753" s="234">
        <f>SUMPRODUCT(LEN($M753:$AE756)-LEN(SUBSTITUTE($M753:$AE756,"M", "")))</f>
        <v>0</v>
      </c>
      <c r="BB753" s="240">
        <f>SUMPRODUCT(LEN($AH753:$AH756)-LEN(SUBSTITUTE($AH753:$AH756,"M", "")))</f>
        <v>0</v>
      </c>
      <c r="BC753" s="237">
        <f>SUMPRODUCT(LEN($AG753:$AG756)-LEN(SUBSTITUTE($AG753:$AG756,"M", "")))</f>
        <v>0</v>
      </c>
      <c r="BD753" s="291">
        <f>SUMPRODUCT(LEN($AI753:$AI756)-LEN(SUBSTITUTE($AI753:$AI756,"S", "")))</f>
        <v>0</v>
      </c>
      <c r="BE753" s="294">
        <f>SUMPRODUCT(LEN($AI753:$AI756)-LEN(SUBSTITUTE($AI753:$AI756,"F", "")))</f>
        <v>0</v>
      </c>
      <c r="BF753" s="294">
        <f>SUMPRODUCT(LEN($AI753:$AI756)-LEN(SUBSTITUTE($AI753:$AI756,"G", "")))</f>
        <v>0</v>
      </c>
      <c r="BG753" s="297">
        <f>SUMPRODUCT(LEN($AI753:$AI756)-LEN(SUBSTITUTE($AI753:$AI756,"M", "")))</f>
        <v>0</v>
      </c>
    </row>
    <row r="754" spans="2:60" ht="28.15" hidden="1" customHeight="1" thickBot="1">
      <c r="B754" s="34"/>
      <c r="C754" s="266"/>
      <c r="D754" s="43"/>
      <c r="E754" s="42"/>
      <c r="F754" s="42"/>
      <c r="G754" s="41"/>
      <c r="H754" s="260"/>
      <c r="I754" s="270"/>
      <c r="J754" s="270"/>
      <c r="K754" s="270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45"/>
      <c r="AK754" s="245"/>
      <c r="AL754" s="23"/>
      <c r="AM754" s="211"/>
      <c r="AN754" s="211"/>
      <c r="AO754" s="248"/>
      <c r="AP754" s="241"/>
      <c r="AQ754" s="238"/>
      <c r="AR754" s="235"/>
      <c r="AS754" s="241"/>
      <c r="AT754" s="238"/>
      <c r="AU754" s="235"/>
      <c r="AV754" s="241"/>
      <c r="AW754" s="238"/>
      <c r="AX754" s="235"/>
      <c r="AY754" s="241"/>
      <c r="AZ754" s="238"/>
      <c r="BA754" s="235"/>
      <c r="BB754" s="241"/>
      <c r="BC754" s="238"/>
      <c r="BD754" s="292"/>
      <c r="BE754" s="295"/>
      <c r="BF754" s="295"/>
      <c r="BG754" s="298"/>
    </row>
    <row r="755" spans="2:60" ht="28.15" hidden="1" customHeight="1">
      <c r="B755" s="34"/>
      <c r="C755" s="267"/>
      <c r="D755" s="33"/>
      <c r="E755" s="32"/>
      <c r="F755" s="32"/>
      <c r="G755" s="31"/>
      <c r="H755" s="257"/>
      <c r="I755" s="271"/>
      <c r="J755" s="271"/>
      <c r="K755" s="271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45"/>
      <c r="AK755" s="245"/>
      <c r="AL755" s="23"/>
      <c r="AM755" s="211"/>
      <c r="AN755" s="211"/>
      <c r="AO755" s="248"/>
      <c r="AP755" s="241"/>
      <c r="AQ755" s="238"/>
      <c r="AR755" s="235"/>
      <c r="AS755" s="241"/>
      <c r="AT755" s="238"/>
      <c r="AU755" s="235"/>
      <c r="AV755" s="241"/>
      <c r="AW755" s="238"/>
      <c r="AX755" s="235"/>
      <c r="AY755" s="241"/>
      <c r="AZ755" s="238"/>
      <c r="BA755" s="235"/>
      <c r="BB755" s="241"/>
      <c r="BC755" s="238"/>
      <c r="BD755" s="292"/>
      <c r="BE755" s="295"/>
      <c r="BF755" s="295"/>
      <c r="BG755" s="298"/>
    </row>
    <row r="756" spans="2:60" ht="28.15" hidden="1" customHeight="1" thickBot="1">
      <c r="B756" s="34"/>
      <c r="C756" s="273"/>
      <c r="D756" s="64"/>
      <c r="E756" s="63"/>
      <c r="F756" s="63"/>
      <c r="G756" s="62"/>
      <c r="H756" s="258"/>
      <c r="I756" s="274"/>
      <c r="J756" s="274"/>
      <c r="K756" s="274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50"/>
      <c r="AK756" s="250"/>
      <c r="AL756" s="55"/>
      <c r="AM756" s="211"/>
      <c r="AN756" s="211"/>
      <c r="AO756" s="249"/>
      <c r="AP756" s="242"/>
      <c r="AQ756" s="239"/>
      <c r="AR756" s="236"/>
      <c r="AS756" s="242"/>
      <c r="AT756" s="239"/>
      <c r="AU756" s="236"/>
      <c r="AV756" s="242"/>
      <c r="AW756" s="239"/>
      <c r="AX756" s="236"/>
      <c r="AY756" s="242"/>
      <c r="AZ756" s="239"/>
      <c r="BA756" s="236"/>
      <c r="BB756" s="242"/>
      <c r="BC756" s="239"/>
      <c r="BD756" s="293"/>
      <c r="BE756" s="296"/>
      <c r="BF756" s="296"/>
      <c r="BG756" s="299"/>
    </row>
    <row r="757" spans="2:60" ht="28.15" hidden="1" customHeight="1">
      <c r="B757" s="34"/>
      <c r="C757" s="265">
        <v>2</v>
      </c>
      <c r="D757" s="54"/>
      <c r="E757" s="53"/>
      <c r="F757" s="53"/>
      <c r="G757" s="52"/>
      <c r="H757" s="259"/>
      <c r="I757" s="269"/>
      <c r="J757" s="269"/>
      <c r="K757" s="269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51"/>
      <c r="AK757" s="254"/>
      <c r="AL757" s="44"/>
      <c r="AM757" s="211"/>
      <c r="AN757" s="211"/>
      <c r="AO757" s="247">
        <f>SUMPRODUCT(LEN($M757:$AE760)-LEN(SUBSTITUTE($M757:$AE760,"A", "")))</f>
        <v>0</v>
      </c>
      <c r="AP757" s="240">
        <f>SUMPRODUCT(LEN($AH757:$AH760)-LEN(SUBSTITUTE($AH757:$AH760,"A", "")))</f>
        <v>0</v>
      </c>
      <c r="AQ757" s="237">
        <f>SUMPRODUCT(LEN($AG757:$AG760)-LEN(SUBSTITUTE($AG757:$AG760,"A", "")))</f>
        <v>0</v>
      </c>
      <c r="AR757" s="234">
        <f>SUMPRODUCT(LEN($M757:$AE760)-LEN(SUBSTITUTE($M757:$AE760,"S", "")))</f>
        <v>0</v>
      </c>
      <c r="AS757" s="240">
        <f>SUMPRODUCT(LEN($AH757:$AH760)-LEN(SUBSTITUTE($AH757:$AH760,"S", "")))</f>
        <v>0</v>
      </c>
      <c r="AT757" s="237">
        <f>SUMPRODUCT(LEN($AG757:$AG760)-LEN(SUBSTITUTE($AG757:$AG760,"S", "")))</f>
        <v>0</v>
      </c>
      <c r="AU757" s="234">
        <f>SUMPRODUCT(LEN($M757:$AE760)-LEN(SUBSTITUTE($M757:$AE760,"F", "")))</f>
        <v>0</v>
      </c>
      <c r="AV757" s="240">
        <f>SUMPRODUCT(LEN($AH757:$AH760)-LEN(SUBSTITUTE($AH757:$AH760,"F", "")))</f>
        <v>0</v>
      </c>
      <c r="AW757" s="237">
        <f>SUMPRODUCT(LEN($AG757:$AG760)-LEN(SUBSTITUTE($AG757:$AG760,"F", "")))</f>
        <v>0</v>
      </c>
      <c r="AX757" s="234">
        <f>SUMPRODUCT(LEN($M757:$AE760)-LEN(SUBSTITUTE($M757:$AE760,"G", "")))</f>
        <v>0</v>
      </c>
      <c r="AY757" s="240">
        <f>SUMPRODUCT(LEN($AH757:$AH760)-LEN(SUBSTITUTE($AH757:$AH760,"G", "")))</f>
        <v>0</v>
      </c>
      <c r="AZ757" s="237">
        <f>SUMPRODUCT(LEN($AG757:$AG760)-LEN(SUBSTITUTE($AG757:$AG760,"G", "")))</f>
        <v>0</v>
      </c>
      <c r="BA757" s="234">
        <f>SUMPRODUCT(LEN($M757:$AE760)-LEN(SUBSTITUTE($M757:$AE760,"M", "")))</f>
        <v>0</v>
      </c>
      <c r="BB757" s="240">
        <f>SUMPRODUCT(LEN($AH757:$AH760)-LEN(SUBSTITUTE($AH757:$AH760,"M", "")))</f>
        <v>0</v>
      </c>
      <c r="BC757" s="237">
        <f>SUMPRODUCT(LEN($AG757:$AG760)-LEN(SUBSTITUTE($AG757:$AG760,"M", "")))</f>
        <v>0</v>
      </c>
      <c r="BD757" s="291">
        <f>SUMPRODUCT(LEN($AI757:$AI760)-LEN(SUBSTITUTE($AI757:$AI760,"S", "")))</f>
        <v>0</v>
      </c>
      <c r="BE757" s="294">
        <f>SUMPRODUCT(LEN($AI757:$AI760)-LEN(SUBSTITUTE($AI757:$AI760,"F", "")))</f>
        <v>0</v>
      </c>
      <c r="BF757" s="294">
        <f>SUMPRODUCT(LEN($AI757:$AI760)-LEN(SUBSTITUTE($AI757:$AI760,"G", "")))</f>
        <v>0</v>
      </c>
      <c r="BG757" s="297">
        <f>SUMPRODUCT(LEN($AI757:$AI760)-LEN(SUBSTITUTE($AI757:$AI760,"M", "")))</f>
        <v>0</v>
      </c>
    </row>
    <row r="758" spans="2:60" ht="28.15" hidden="1" customHeight="1" thickBot="1">
      <c r="B758" s="34"/>
      <c r="C758" s="266"/>
      <c r="D758" s="43"/>
      <c r="E758" s="42"/>
      <c r="F758" s="42"/>
      <c r="G758" s="41"/>
      <c r="H758" s="260"/>
      <c r="I758" s="270"/>
      <c r="J758" s="270"/>
      <c r="K758" s="270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52"/>
      <c r="AK758" s="255"/>
      <c r="AL758" s="23"/>
      <c r="AM758" s="211"/>
      <c r="AN758" s="211"/>
      <c r="AO758" s="248"/>
      <c r="AP758" s="241"/>
      <c r="AQ758" s="238"/>
      <c r="AR758" s="235"/>
      <c r="AS758" s="241"/>
      <c r="AT758" s="238"/>
      <c r="AU758" s="235"/>
      <c r="AV758" s="241"/>
      <c r="AW758" s="238"/>
      <c r="AX758" s="235"/>
      <c r="AY758" s="241"/>
      <c r="AZ758" s="238"/>
      <c r="BA758" s="235"/>
      <c r="BB758" s="241"/>
      <c r="BC758" s="238"/>
      <c r="BD758" s="292"/>
      <c r="BE758" s="295"/>
      <c r="BF758" s="295"/>
      <c r="BG758" s="298"/>
    </row>
    <row r="759" spans="2:60" ht="28.15" hidden="1" customHeight="1">
      <c r="B759" s="34"/>
      <c r="C759" s="267"/>
      <c r="D759" s="33"/>
      <c r="E759" s="32"/>
      <c r="F759" s="32"/>
      <c r="G759" s="31"/>
      <c r="H759" s="257"/>
      <c r="I759" s="271"/>
      <c r="J759" s="271"/>
      <c r="K759" s="271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52"/>
      <c r="AK759" s="255"/>
      <c r="AL759" s="23"/>
      <c r="AM759" s="211"/>
      <c r="AN759" s="211"/>
      <c r="AO759" s="248"/>
      <c r="AP759" s="241"/>
      <c r="AQ759" s="238"/>
      <c r="AR759" s="235"/>
      <c r="AS759" s="241"/>
      <c r="AT759" s="238"/>
      <c r="AU759" s="235"/>
      <c r="AV759" s="241"/>
      <c r="AW759" s="238"/>
      <c r="AX759" s="235"/>
      <c r="AY759" s="241"/>
      <c r="AZ759" s="238"/>
      <c r="BA759" s="235"/>
      <c r="BB759" s="241"/>
      <c r="BC759" s="238"/>
      <c r="BD759" s="292"/>
      <c r="BE759" s="295"/>
      <c r="BF759" s="295"/>
      <c r="BG759" s="298"/>
    </row>
    <row r="760" spans="2:60" ht="28.15" hidden="1" customHeight="1" thickBot="1">
      <c r="B760" s="34"/>
      <c r="C760" s="273"/>
      <c r="D760" s="64"/>
      <c r="E760" s="63"/>
      <c r="F760" s="63"/>
      <c r="G760" s="62"/>
      <c r="H760" s="258"/>
      <c r="I760" s="274"/>
      <c r="J760" s="274"/>
      <c r="K760" s="274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53"/>
      <c r="AK760" s="256"/>
      <c r="AL760" s="55"/>
      <c r="AM760" s="211"/>
      <c r="AN760" s="211"/>
      <c r="AO760" s="249"/>
      <c r="AP760" s="242"/>
      <c r="AQ760" s="239"/>
      <c r="AR760" s="236"/>
      <c r="AS760" s="242"/>
      <c r="AT760" s="239"/>
      <c r="AU760" s="236"/>
      <c r="AV760" s="242"/>
      <c r="AW760" s="239"/>
      <c r="AX760" s="236"/>
      <c r="AY760" s="242"/>
      <c r="AZ760" s="239"/>
      <c r="BA760" s="236"/>
      <c r="BB760" s="242"/>
      <c r="BC760" s="239"/>
      <c r="BD760" s="293"/>
      <c r="BE760" s="296"/>
      <c r="BF760" s="296"/>
      <c r="BG760" s="299"/>
    </row>
    <row r="761" spans="2:60" ht="28.15" hidden="1" customHeight="1">
      <c r="B761" s="34"/>
      <c r="C761" s="265">
        <v>3</v>
      </c>
      <c r="D761" s="54"/>
      <c r="E761" s="53"/>
      <c r="F761" s="53"/>
      <c r="G761" s="52"/>
      <c r="H761" s="259"/>
      <c r="I761" s="269"/>
      <c r="J761" s="269"/>
      <c r="K761" s="269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44"/>
      <c r="AK761" s="244"/>
      <c r="AL761" s="44"/>
      <c r="AM761" s="211"/>
      <c r="AN761" s="211"/>
      <c r="AO761" s="247">
        <f>SUMPRODUCT(LEN($M761:$AE764)-LEN(SUBSTITUTE($M761:$AE764,"A", "")))</f>
        <v>0</v>
      </c>
      <c r="AP761" s="240">
        <f>SUMPRODUCT(LEN($AH761:$AH764)-LEN(SUBSTITUTE($AH761:$AH764,"A", "")))</f>
        <v>0</v>
      </c>
      <c r="AQ761" s="237">
        <f>SUMPRODUCT(LEN($AG761:$AG764)-LEN(SUBSTITUTE($AG761:$AG764,"A", "")))</f>
        <v>0</v>
      </c>
      <c r="AR761" s="234">
        <f>SUMPRODUCT(LEN($M761:$AE764)-LEN(SUBSTITUTE($M761:$AE764,"S", "")))</f>
        <v>0</v>
      </c>
      <c r="AS761" s="240">
        <f>SUMPRODUCT(LEN($AH761:$AH764)-LEN(SUBSTITUTE($AH761:$AH764,"S", "")))</f>
        <v>0</v>
      </c>
      <c r="AT761" s="237">
        <f>SUMPRODUCT(LEN($AG761:$AG764)-LEN(SUBSTITUTE($AG761:$AG764,"S", "")))</f>
        <v>0</v>
      </c>
      <c r="AU761" s="234">
        <f>SUMPRODUCT(LEN($M761:$AE764)-LEN(SUBSTITUTE($M761:$AE764,"F", "")))</f>
        <v>0</v>
      </c>
      <c r="AV761" s="240">
        <f>SUMPRODUCT(LEN($AH761:$AH764)-LEN(SUBSTITUTE($AH761:$AH764,"F", "")))</f>
        <v>0</v>
      </c>
      <c r="AW761" s="237">
        <f>SUMPRODUCT(LEN($AG761:$AG764)-LEN(SUBSTITUTE($AG761:$AG764,"F", "")))</f>
        <v>0</v>
      </c>
      <c r="AX761" s="234">
        <f>SUMPRODUCT(LEN($M761:$AE764)-LEN(SUBSTITUTE($M761:$AE764,"G", "")))</f>
        <v>0</v>
      </c>
      <c r="AY761" s="240">
        <f>SUMPRODUCT(LEN($AH761:$AH764)-LEN(SUBSTITUTE($AH761:$AH764,"G", "")))</f>
        <v>0</v>
      </c>
      <c r="AZ761" s="237">
        <f>SUMPRODUCT(LEN($AG761:$AG764)-LEN(SUBSTITUTE($AG761:$AG764,"G", "")))</f>
        <v>0</v>
      </c>
      <c r="BA761" s="234">
        <f>SUMPRODUCT(LEN($M761:$AE764)-LEN(SUBSTITUTE($M761:$AE764,"M", "")))</f>
        <v>0</v>
      </c>
      <c r="BB761" s="240">
        <f>SUMPRODUCT(LEN($AH761:$AH764)-LEN(SUBSTITUTE($AH761:$AH764,"M", "")))</f>
        <v>0</v>
      </c>
      <c r="BC761" s="237">
        <f>SUMPRODUCT(LEN($AG761:$AG764)-LEN(SUBSTITUTE($AG761:$AG764,"M", "")))</f>
        <v>0</v>
      </c>
      <c r="BD761" s="291">
        <f>SUMPRODUCT(LEN($AI761:$AI764)-LEN(SUBSTITUTE($AI761:$AI764,"S", "")))</f>
        <v>0</v>
      </c>
      <c r="BE761" s="294">
        <f>SUMPRODUCT(LEN($AI761:$AI764)-LEN(SUBSTITUTE($AI761:$AI764,"F", "")))</f>
        <v>0</v>
      </c>
      <c r="BF761" s="294">
        <f>SUMPRODUCT(LEN($AI761:$AI764)-LEN(SUBSTITUTE($AI761:$AI764,"G", "")))</f>
        <v>0</v>
      </c>
      <c r="BG761" s="297">
        <f>SUMPRODUCT(LEN($AI761:$AI764)-LEN(SUBSTITUTE($AI761:$AI764,"M", "")))</f>
        <v>0</v>
      </c>
    </row>
    <row r="762" spans="2:60" ht="28.15" hidden="1" customHeight="1" thickBot="1">
      <c r="B762" s="34"/>
      <c r="C762" s="266"/>
      <c r="D762" s="43"/>
      <c r="E762" s="42"/>
      <c r="F762" s="42"/>
      <c r="G762" s="41"/>
      <c r="H762" s="260"/>
      <c r="I762" s="270"/>
      <c r="J762" s="270"/>
      <c r="K762" s="270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45"/>
      <c r="AK762" s="245"/>
      <c r="AL762" s="23"/>
      <c r="AM762" s="211"/>
      <c r="AN762" s="211"/>
      <c r="AO762" s="248"/>
      <c r="AP762" s="241"/>
      <c r="AQ762" s="238"/>
      <c r="AR762" s="235"/>
      <c r="AS762" s="241"/>
      <c r="AT762" s="238"/>
      <c r="AU762" s="235"/>
      <c r="AV762" s="241"/>
      <c r="AW762" s="238"/>
      <c r="AX762" s="235"/>
      <c r="AY762" s="241"/>
      <c r="AZ762" s="238"/>
      <c r="BA762" s="235"/>
      <c r="BB762" s="241"/>
      <c r="BC762" s="238"/>
      <c r="BD762" s="292"/>
      <c r="BE762" s="295"/>
      <c r="BF762" s="295"/>
      <c r="BG762" s="298"/>
    </row>
    <row r="763" spans="2:60" ht="28.15" hidden="1" customHeight="1">
      <c r="B763" s="34"/>
      <c r="C763" s="267"/>
      <c r="D763" s="33"/>
      <c r="E763" s="32"/>
      <c r="F763" s="32"/>
      <c r="G763" s="31"/>
      <c r="H763" s="257"/>
      <c r="I763" s="271"/>
      <c r="J763" s="271"/>
      <c r="K763" s="271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45"/>
      <c r="AK763" s="245"/>
      <c r="AL763" s="23"/>
      <c r="AM763" s="211"/>
      <c r="AN763" s="211"/>
      <c r="AO763" s="248"/>
      <c r="AP763" s="241"/>
      <c r="AQ763" s="238"/>
      <c r="AR763" s="235"/>
      <c r="AS763" s="241"/>
      <c r="AT763" s="238"/>
      <c r="AU763" s="235"/>
      <c r="AV763" s="241"/>
      <c r="AW763" s="238"/>
      <c r="AX763" s="235"/>
      <c r="AY763" s="241"/>
      <c r="AZ763" s="238"/>
      <c r="BA763" s="235"/>
      <c r="BB763" s="241"/>
      <c r="BC763" s="238"/>
      <c r="BD763" s="292"/>
      <c r="BE763" s="295"/>
      <c r="BF763" s="295"/>
      <c r="BG763" s="298"/>
    </row>
    <row r="764" spans="2:60" ht="28.15" hidden="1" customHeight="1" thickBot="1">
      <c r="B764" s="22"/>
      <c r="C764" s="268"/>
      <c r="D764" s="21"/>
      <c r="E764" s="20"/>
      <c r="F764" s="20"/>
      <c r="G764" s="19"/>
      <c r="H764" s="258"/>
      <c r="I764" s="272"/>
      <c r="J764" s="272"/>
      <c r="K764" s="27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46"/>
      <c r="AK764" s="246"/>
      <c r="AL764" s="11"/>
      <c r="AM764" s="211"/>
      <c r="AN764" s="211"/>
      <c r="AO764" s="249"/>
      <c r="AP764" s="242"/>
      <c r="AQ764" s="239"/>
      <c r="AR764" s="236"/>
      <c r="AS764" s="242"/>
      <c r="AT764" s="239"/>
      <c r="AU764" s="236"/>
      <c r="AV764" s="242"/>
      <c r="AW764" s="239"/>
      <c r="AX764" s="236"/>
      <c r="AY764" s="242"/>
      <c r="AZ764" s="239"/>
      <c r="BA764" s="236"/>
      <c r="BB764" s="242"/>
      <c r="BC764" s="239"/>
      <c r="BD764" s="293"/>
      <c r="BE764" s="296"/>
      <c r="BF764" s="296"/>
      <c r="BG764" s="299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29" t="s">
        <v>287</v>
      </c>
      <c r="M765" s="278"/>
      <c r="N765" s="229" t="s">
        <v>286</v>
      </c>
      <c r="O765" s="278"/>
      <c r="P765" s="229" t="s">
        <v>286</v>
      </c>
      <c r="Q765" s="230"/>
      <c r="R765" s="229" t="s">
        <v>286</v>
      </c>
      <c r="S765" s="230"/>
      <c r="T765" s="229" t="s">
        <v>286</v>
      </c>
      <c r="U765" s="230"/>
      <c r="V765" s="229" t="s">
        <v>286</v>
      </c>
      <c r="W765" s="230"/>
      <c r="X765" s="229" t="s">
        <v>286</v>
      </c>
      <c r="Y765" s="230"/>
      <c r="Z765" s="229" t="s">
        <v>286</v>
      </c>
      <c r="AA765" s="230"/>
      <c r="AB765" s="229" t="s">
        <v>286</v>
      </c>
      <c r="AC765" s="230"/>
      <c r="AD765" s="229" t="s">
        <v>286</v>
      </c>
      <c r="AE765" s="230"/>
      <c r="AF765" s="243" t="s">
        <v>285</v>
      </c>
      <c r="AG765" s="230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75"/>
      <c r="F766" s="276"/>
      <c r="G766" s="277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65">
        <v>1</v>
      </c>
      <c r="D767" s="54"/>
      <c r="E767" s="53"/>
      <c r="F767" s="53"/>
      <c r="G767" s="52"/>
      <c r="H767" s="259"/>
      <c r="I767" s="269"/>
      <c r="J767" s="269"/>
      <c r="K767" s="269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44"/>
      <c r="AK767" s="244"/>
      <c r="AL767" s="44"/>
      <c r="AM767" s="211"/>
      <c r="AN767" s="211"/>
      <c r="AO767" s="247">
        <f>SUMPRODUCT(LEN($M767:$AE770)-LEN(SUBSTITUTE($M767:$AE770,"A", "")))</f>
        <v>0</v>
      </c>
      <c r="AP767" s="240">
        <f>SUMPRODUCT(LEN($AH767:$AH770)-LEN(SUBSTITUTE($AH767:$AH770,"A", "")))</f>
        <v>0</v>
      </c>
      <c r="AQ767" s="237">
        <f>SUMPRODUCT(LEN($AG767:$AG770)-LEN(SUBSTITUTE($AG767:$AG770,"A", "")))</f>
        <v>0</v>
      </c>
      <c r="AR767" s="234">
        <f>SUMPRODUCT(LEN($M767:$AE770)-LEN(SUBSTITUTE($M767:$AE770,"S", "")))</f>
        <v>0</v>
      </c>
      <c r="AS767" s="240">
        <f>SUMPRODUCT(LEN($AH767:$AH770)-LEN(SUBSTITUTE($AH767:$AH770,"S", "")))</f>
        <v>0</v>
      </c>
      <c r="AT767" s="237">
        <f>SUMPRODUCT(LEN($AG767:$AG770)-LEN(SUBSTITUTE($AG767:$AG770,"S", "")))</f>
        <v>0</v>
      </c>
      <c r="AU767" s="234">
        <f>SUMPRODUCT(LEN($M767:$AE770)-LEN(SUBSTITUTE($M767:$AE770,"F", "")))</f>
        <v>0</v>
      </c>
      <c r="AV767" s="240">
        <f>SUMPRODUCT(LEN($AH767:$AH770)-LEN(SUBSTITUTE($AH767:$AH770,"F", "")))</f>
        <v>0</v>
      </c>
      <c r="AW767" s="237">
        <f>SUMPRODUCT(LEN($AG767:$AG770)-LEN(SUBSTITUTE($AG767:$AG770,"F", "")))</f>
        <v>0</v>
      </c>
      <c r="AX767" s="234">
        <f>SUMPRODUCT(LEN($M767:$AE770)-LEN(SUBSTITUTE($M767:$AE770,"G", "")))</f>
        <v>0</v>
      </c>
      <c r="AY767" s="240">
        <f>SUMPRODUCT(LEN($AH767:$AH770)-LEN(SUBSTITUTE($AH767:$AH770,"G", "")))</f>
        <v>0</v>
      </c>
      <c r="AZ767" s="237">
        <f>SUMPRODUCT(LEN($AG767:$AG770)-LEN(SUBSTITUTE($AG767:$AG770,"G", "")))</f>
        <v>0</v>
      </c>
      <c r="BA767" s="234">
        <f>SUMPRODUCT(LEN($M767:$AE770)-LEN(SUBSTITUTE($M767:$AE770,"M", "")))</f>
        <v>0</v>
      </c>
      <c r="BB767" s="240">
        <f>SUMPRODUCT(LEN($AH767:$AH770)-LEN(SUBSTITUTE($AH767:$AH770,"M", "")))</f>
        <v>0</v>
      </c>
      <c r="BC767" s="237">
        <f>SUMPRODUCT(LEN($AG767:$AG770)-LEN(SUBSTITUTE($AG767:$AG770,"M", "")))</f>
        <v>0</v>
      </c>
      <c r="BD767" s="291">
        <f>SUMPRODUCT(LEN($AI767:$AI770)-LEN(SUBSTITUTE($AI767:$AI770,"S", "")))</f>
        <v>0</v>
      </c>
      <c r="BE767" s="294">
        <f>SUMPRODUCT(LEN($AI767:$AI770)-LEN(SUBSTITUTE($AI767:$AI770,"F", "")))</f>
        <v>0</v>
      </c>
      <c r="BF767" s="294">
        <f>SUMPRODUCT(LEN($AI767:$AI770)-LEN(SUBSTITUTE($AI767:$AI770,"G", "")))</f>
        <v>0</v>
      </c>
      <c r="BG767" s="297">
        <f>SUMPRODUCT(LEN($AI767:$AI770)-LEN(SUBSTITUTE($AI767:$AI770,"M", "")))</f>
        <v>0</v>
      </c>
    </row>
    <row r="768" spans="2:60" ht="28.15" hidden="1" customHeight="1" thickBot="1">
      <c r="B768" s="34"/>
      <c r="C768" s="266"/>
      <c r="D768" s="43"/>
      <c r="E768" s="42"/>
      <c r="F768" s="42"/>
      <c r="G768" s="41"/>
      <c r="H768" s="260"/>
      <c r="I768" s="270"/>
      <c r="J768" s="270"/>
      <c r="K768" s="270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45"/>
      <c r="AK768" s="245"/>
      <c r="AL768" s="23"/>
      <c r="AM768" s="211"/>
      <c r="AN768" s="211"/>
      <c r="AO768" s="248"/>
      <c r="AP768" s="241"/>
      <c r="AQ768" s="238"/>
      <c r="AR768" s="235"/>
      <c r="AS768" s="241"/>
      <c r="AT768" s="238"/>
      <c r="AU768" s="235"/>
      <c r="AV768" s="241"/>
      <c r="AW768" s="238"/>
      <c r="AX768" s="235"/>
      <c r="AY768" s="241"/>
      <c r="AZ768" s="238"/>
      <c r="BA768" s="235"/>
      <c r="BB768" s="241"/>
      <c r="BC768" s="238"/>
      <c r="BD768" s="292"/>
      <c r="BE768" s="295"/>
      <c r="BF768" s="295"/>
      <c r="BG768" s="298"/>
    </row>
    <row r="769" spans="2:60" ht="28.15" hidden="1" customHeight="1">
      <c r="B769" s="34"/>
      <c r="C769" s="267"/>
      <c r="D769" s="33"/>
      <c r="E769" s="32"/>
      <c r="F769" s="32"/>
      <c r="G769" s="31"/>
      <c r="H769" s="257"/>
      <c r="I769" s="271"/>
      <c r="J769" s="271"/>
      <c r="K769" s="271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45"/>
      <c r="AK769" s="245"/>
      <c r="AL769" s="23"/>
      <c r="AM769" s="211"/>
      <c r="AN769" s="211"/>
      <c r="AO769" s="248"/>
      <c r="AP769" s="241"/>
      <c r="AQ769" s="238"/>
      <c r="AR769" s="235"/>
      <c r="AS769" s="241"/>
      <c r="AT769" s="238"/>
      <c r="AU769" s="235"/>
      <c r="AV769" s="241"/>
      <c r="AW769" s="238"/>
      <c r="AX769" s="235"/>
      <c r="AY769" s="241"/>
      <c r="AZ769" s="238"/>
      <c r="BA769" s="235"/>
      <c r="BB769" s="241"/>
      <c r="BC769" s="238"/>
      <c r="BD769" s="292"/>
      <c r="BE769" s="295"/>
      <c r="BF769" s="295"/>
      <c r="BG769" s="298"/>
    </row>
    <row r="770" spans="2:60" ht="28.15" hidden="1" customHeight="1" thickBot="1">
      <c r="B770" s="34"/>
      <c r="C770" s="273"/>
      <c r="D770" s="64"/>
      <c r="E770" s="63"/>
      <c r="F770" s="63"/>
      <c r="G770" s="62"/>
      <c r="H770" s="258"/>
      <c r="I770" s="274"/>
      <c r="J770" s="274"/>
      <c r="K770" s="274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50"/>
      <c r="AK770" s="250"/>
      <c r="AL770" s="55"/>
      <c r="AM770" s="211"/>
      <c r="AN770" s="211"/>
      <c r="AO770" s="249"/>
      <c r="AP770" s="242"/>
      <c r="AQ770" s="239"/>
      <c r="AR770" s="236"/>
      <c r="AS770" s="242"/>
      <c r="AT770" s="239"/>
      <c r="AU770" s="236"/>
      <c r="AV770" s="242"/>
      <c r="AW770" s="239"/>
      <c r="AX770" s="236"/>
      <c r="AY770" s="242"/>
      <c r="AZ770" s="239"/>
      <c r="BA770" s="236"/>
      <c r="BB770" s="242"/>
      <c r="BC770" s="239"/>
      <c r="BD770" s="293"/>
      <c r="BE770" s="296"/>
      <c r="BF770" s="296"/>
      <c r="BG770" s="299"/>
    </row>
    <row r="771" spans="2:60" ht="28.15" hidden="1" customHeight="1">
      <c r="B771" s="34"/>
      <c r="C771" s="265">
        <v>2</v>
      </c>
      <c r="D771" s="54"/>
      <c r="E771" s="53"/>
      <c r="F771" s="53"/>
      <c r="G771" s="52"/>
      <c r="H771" s="259"/>
      <c r="I771" s="269"/>
      <c r="J771" s="269"/>
      <c r="K771" s="269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51"/>
      <c r="AK771" s="254"/>
      <c r="AL771" s="44"/>
      <c r="AM771" s="211"/>
      <c r="AN771" s="211"/>
      <c r="AO771" s="247">
        <f>SUMPRODUCT(LEN($M771:$AE774)-LEN(SUBSTITUTE($M771:$AE774,"A", "")))</f>
        <v>0</v>
      </c>
      <c r="AP771" s="240">
        <f>SUMPRODUCT(LEN($AH771:$AH774)-LEN(SUBSTITUTE($AH771:$AH774,"A", "")))</f>
        <v>0</v>
      </c>
      <c r="AQ771" s="237">
        <f>SUMPRODUCT(LEN($AG771:$AG774)-LEN(SUBSTITUTE($AG771:$AG774,"A", "")))</f>
        <v>0</v>
      </c>
      <c r="AR771" s="234">
        <f>SUMPRODUCT(LEN($M771:$AE774)-LEN(SUBSTITUTE($M771:$AE774,"S", "")))</f>
        <v>0</v>
      </c>
      <c r="AS771" s="240">
        <f>SUMPRODUCT(LEN($AH771:$AH774)-LEN(SUBSTITUTE($AH771:$AH774,"S", "")))</f>
        <v>0</v>
      </c>
      <c r="AT771" s="237">
        <f>SUMPRODUCT(LEN($AG771:$AG774)-LEN(SUBSTITUTE($AG771:$AG774,"S", "")))</f>
        <v>0</v>
      </c>
      <c r="AU771" s="234">
        <f>SUMPRODUCT(LEN($M771:$AE774)-LEN(SUBSTITUTE($M771:$AE774,"F", "")))</f>
        <v>0</v>
      </c>
      <c r="AV771" s="240">
        <f>SUMPRODUCT(LEN($AH771:$AH774)-LEN(SUBSTITUTE($AH771:$AH774,"F", "")))</f>
        <v>0</v>
      </c>
      <c r="AW771" s="237">
        <f>SUMPRODUCT(LEN($AG771:$AG774)-LEN(SUBSTITUTE($AG771:$AG774,"F", "")))</f>
        <v>0</v>
      </c>
      <c r="AX771" s="234">
        <f>SUMPRODUCT(LEN($M771:$AE774)-LEN(SUBSTITUTE($M771:$AE774,"G", "")))</f>
        <v>0</v>
      </c>
      <c r="AY771" s="240">
        <f>SUMPRODUCT(LEN($AH771:$AH774)-LEN(SUBSTITUTE($AH771:$AH774,"G", "")))</f>
        <v>0</v>
      </c>
      <c r="AZ771" s="237">
        <f>SUMPRODUCT(LEN($AG771:$AG774)-LEN(SUBSTITUTE($AG771:$AG774,"G", "")))</f>
        <v>0</v>
      </c>
      <c r="BA771" s="234">
        <f>SUMPRODUCT(LEN($M771:$AE774)-LEN(SUBSTITUTE($M771:$AE774,"M", "")))</f>
        <v>0</v>
      </c>
      <c r="BB771" s="240">
        <f>SUMPRODUCT(LEN($AH771:$AH774)-LEN(SUBSTITUTE($AH771:$AH774,"M", "")))</f>
        <v>0</v>
      </c>
      <c r="BC771" s="237">
        <f>SUMPRODUCT(LEN($AG771:$AG774)-LEN(SUBSTITUTE($AG771:$AG774,"M", "")))</f>
        <v>0</v>
      </c>
      <c r="BD771" s="291">
        <f>SUMPRODUCT(LEN($AI771:$AI774)-LEN(SUBSTITUTE($AI771:$AI774,"S", "")))</f>
        <v>0</v>
      </c>
      <c r="BE771" s="294">
        <f>SUMPRODUCT(LEN($AI771:$AI774)-LEN(SUBSTITUTE($AI771:$AI774,"F", "")))</f>
        <v>0</v>
      </c>
      <c r="BF771" s="294">
        <f>SUMPRODUCT(LEN($AI771:$AI774)-LEN(SUBSTITUTE($AI771:$AI774,"G", "")))</f>
        <v>0</v>
      </c>
      <c r="BG771" s="297">
        <f>SUMPRODUCT(LEN($AI771:$AI774)-LEN(SUBSTITUTE($AI771:$AI774,"M", "")))</f>
        <v>0</v>
      </c>
    </row>
    <row r="772" spans="2:60" ht="28.15" hidden="1" customHeight="1" thickBot="1">
      <c r="B772" s="34"/>
      <c r="C772" s="266"/>
      <c r="D772" s="43"/>
      <c r="E772" s="42"/>
      <c r="F772" s="42"/>
      <c r="G772" s="41"/>
      <c r="H772" s="260"/>
      <c r="I772" s="270"/>
      <c r="J772" s="270"/>
      <c r="K772" s="270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52"/>
      <c r="AK772" s="255"/>
      <c r="AL772" s="23"/>
      <c r="AM772" s="211"/>
      <c r="AN772" s="211"/>
      <c r="AO772" s="248"/>
      <c r="AP772" s="241"/>
      <c r="AQ772" s="238"/>
      <c r="AR772" s="235"/>
      <c r="AS772" s="241"/>
      <c r="AT772" s="238"/>
      <c r="AU772" s="235"/>
      <c r="AV772" s="241"/>
      <c r="AW772" s="238"/>
      <c r="AX772" s="235"/>
      <c r="AY772" s="241"/>
      <c r="AZ772" s="238"/>
      <c r="BA772" s="235"/>
      <c r="BB772" s="241"/>
      <c r="BC772" s="238"/>
      <c r="BD772" s="292"/>
      <c r="BE772" s="295"/>
      <c r="BF772" s="295"/>
      <c r="BG772" s="298"/>
    </row>
    <row r="773" spans="2:60" ht="28.15" hidden="1" customHeight="1">
      <c r="B773" s="34"/>
      <c r="C773" s="267"/>
      <c r="D773" s="33"/>
      <c r="E773" s="32"/>
      <c r="F773" s="32"/>
      <c r="G773" s="31"/>
      <c r="H773" s="257"/>
      <c r="I773" s="271"/>
      <c r="J773" s="271"/>
      <c r="K773" s="271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52"/>
      <c r="AK773" s="255"/>
      <c r="AL773" s="23"/>
      <c r="AM773" s="211"/>
      <c r="AN773" s="211"/>
      <c r="AO773" s="248"/>
      <c r="AP773" s="241"/>
      <c r="AQ773" s="238"/>
      <c r="AR773" s="235"/>
      <c r="AS773" s="241"/>
      <c r="AT773" s="238"/>
      <c r="AU773" s="235"/>
      <c r="AV773" s="241"/>
      <c r="AW773" s="238"/>
      <c r="AX773" s="235"/>
      <c r="AY773" s="241"/>
      <c r="AZ773" s="238"/>
      <c r="BA773" s="235"/>
      <c r="BB773" s="241"/>
      <c r="BC773" s="238"/>
      <c r="BD773" s="292"/>
      <c r="BE773" s="295"/>
      <c r="BF773" s="295"/>
      <c r="BG773" s="298"/>
    </row>
    <row r="774" spans="2:60" ht="28.15" hidden="1" customHeight="1" thickBot="1">
      <c r="B774" s="34"/>
      <c r="C774" s="273"/>
      <c r="D774" s="64"/>
      <c r="E774" s="63"/>
      <c r="F774" s="63"/>
      <c r="G774" s="62"/>
      <c r="H774" s="258"/>
      <c r="I774" s="274"/>
      <c r="J774" s="274"/>
      <c r="K774" s="274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53"/>
      <c r="AK774" s="256"/>
      <c r="AL774" s="55"/>
      <c r="AM774" s="211"/>
      <c r="AN774" s="211"/>
      <c r="AO774" s="249"/>
      <c r="AP774" s="242"/>
      <c r="AQ774" s="239"/>
      <c r="AR774" s="236"/>
      <c r="AS774" s="242"/>
      <c r="AT774" s="239"/>
      <c r="AU774" s="236"/>
      <c r="AV774" s="242"/>
      <c r="AW774" s="239"/>
      <c r="AX774" s="236"/>
      <c r="AY774" s="242"/>
      <c r="AZ774" s="239"/>
      <c r="BA774" s="236"/>
      <c r="BB774" s="242"/>
      <c r="BC774" s="239"/>
      <c r="BD774" s="293"/>
      <c r="BE774" s="296"/>
      <c r="BF774" s="296"/>
      <c r="BG774" s="299"/>
    </row>
    <row r="775" spans="2:60" ht="28.15" hidden="1" customHeight="1">
      <c r="B775" s="34"/>
      <c r="C775" s="265">
        <v>3</v>
      </c>
      <c r="D775" s="54"/>
      <c r="E775" s="53"/>
      <c r="F775" s="53"/>
      <c r="G775" s="52"/>
      <c r="H775" s="259"/>
      <c r="I775" s="269"/>
      <c r="J775" s="269"/>
      <c r="K775" s="269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44"/>
      <c r="AK775" s="244"/>
      <c r="AL775" s="44"/>
      <c r="AM775" s="211"/>
      <c r="AN775" s="211"/>
      <c r="AO775" s="247">
        <f>SUMPRODUCT(LEN($M775:$AE778)-LEN(SUBSTITUTE($M775:$AE778,"A", "")))</f>
        <v>0</v>
      </c>
      <c r="AP775" s="240">
        <f>SUMPRODUCT(LEN($AH775:$AH778)-LEN(SUBSTITUTE($AH775:$AH778,"A", "")))</f>
        <v>0</v>
      </c>
      <c r="AQ775" s="237">
        <f>SUMPRODUCT(LEN($AG775:$AG778)-LEN(SUBSTITUTE($AG775:$AG778,"A", "")))</f>
        <v>0</v>
      </c>
      <c r="AR775" s="234">
        <f>SUMPRODUCT(LEN($M775:$AE778)-LEN(SUBSTITUTE($M775:$AE778,"S", "")))</f>
        <v>0</v>
      </c>
      <c r="AS775" s="240">
        <f>SUMPRODUCT(LEN($AH775:$AH778)-LEN(SUBSTITUTE($AH775:$AH778,"S", "")))</f>
        <v>0</v>
      </c>
      <c r="AT775" s="237">
        <f>SUMPRODUCT(LEN($AG775:$AG778)-LEN(SUBSTITUTE($AG775:$AG778,"S", "")))</f>
        <v>0</v>
      </c>
      <c r="AU775" s="234">
        <f>SUMPRODUCT(LEN($M775:$AE778)-LEN(SUBSTITUTE($M775:$AE778,"F", "")))</f>
        <v>0</v>
      </c>
      <c r="AV775" s="240">
        <f>SUMPRODUCT(LEN($AH775:$AH778)-LEN(SUBSTITUTE($AH775:$AH778,"F", "")))</f>
        <v>0</v>
      </c>
      <c r="AW775" s="237">
        <f>SUMPRODUCT(LEN($AG775:$AG778)-LEN(SUBSTITUTE($AG775:$AG778,"F", "")))</f>
        <v>0</v>
      </c>
      <c r="AX775" s="234">
        <f>SUMPRODUCT(LEN($M775:$AE778)-LEN(SUBSTITUTE($M775:$AE778,"G", "")))</f>
        <v>0</v>
      </c>
      <c r="AY775" s="240">
        <f>SUMPRODUCT(LEN($AH775:$AH778)-LEN(SUBSTITUTE($AH775:$AH778,"G", "")))</f>
        <v>0</v>
      </c>
      <c r="AZ775" s="237">
        <f>SUMPRODUCT(LEN($AG775:$AG778)-LEN(SUBSTITUTE($AG775:$AG778,"G", "")))</f>
        <v>0</v>
      </c>
      <c r="BA775" s="234">
        <f>SUMPRODUCT(LEN($M775:$AE778)-LEN(SUBSTITUTE($M775:$AE778,"M", "")))</f>
        <v>0</v>
      </c>
      <c r="BB775" s="240">
        <f>SUMPRODUCT(LEN($AH775:$AH778)-LEN(SUBSTITUTE($AH775:$AH778,"M", "")))</f>
        <v>0</v>
      </c>
      <c r="BC775" s="237">
        <f>SUMPRODUCT(LEN($AG775:$AG778)-LEN(SUBSTITUTE($AG775:$AG778,"M", "")))</f>
        <v>0</v>
      </c>
      <c r="BD775" s="291">
        <f>SUMPRODUCT(LEN($AI775:$AI778)-LEN(SUBSTITUTE($AI775:$AI778,"S", "")))</f>
        <v>0</v>
      </c>
      <c r="BE775" s="294">
        <f>SUMPRODUCT(LEN($AI775:$AI778)-LEN(SUBSTITUTE($AI775:$AI778,"F", "")))</f>
        <v>0</v>
      </c>
      <c r="BF775" s="294">
        <f>SUMPRODUCT(LEN($AI775:$AI778)-LEN(SUBSTITUTE($AI775:$AI778,"G", "")))</f>
        <v>0</v>
      </c>
      <c r="BG775" s="297">
        <f>SUMPRODUCT(LEN($AI775:$AI778)-LEN(SUBSTITUTE($AI775:$AI778,"M", "")))</f>
        <v>0</v>
      </c>
    </row>
    <row r="776" spans="2:60" ht="28.15" hidden="1" customHeight="1" thickBot="1">
      <c r="B776" s="34"/>
      <c r="C776" s="266"/>
      <c r="D776" s="43"/>
      <c r="E776" s="42"/>
      <c r="F776" s="42"/>
      <c r="G776" s="41"/>
      <c r="H776" s="260"/>
      <c r="I776" s="270"/>
      <c r="J776" s="270"/>
      <c r="K776" s="270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45"/>
      <c r="AK776" s="245"/>
      <c r="AL776" s="23"/>
      <c r="AM776" s="211"/>
      <c r="AN776" s="211"/>
      <c r="AO776" s="248"/>
      <c r="AP776" s="241"/>
      <c r="AQ776" s="238"/>
      <c r="AR776" s="235"/>
      <c r="AS776" s="241"/>
      <c r="AT776" s="238"/>
      <c r="AU776" s="235"/>
      <c r="AV776" s="241"/>
      <c r="AW776" s="238"/>
      <c r="AX776" s="235"/>
      <c r="AY776" s="241"/>
      <c r="AZ776" s="238"/>
      <c r="BA776" s="235"/>
      <c r="BB776" s="241"/>
      <c r="BC776" s="238"/>
      <c r="BD776" s="292"/>
      <c r="BE776" s="295"/>
      <c r="BF776" s="295"/>
      <c r="BG776" s="298"/>
    </row>
    <row r="777" spans="2:60" ht="28.15" hidden="1" customHeight="1">
      <c r="B777" s="34"/>
      <c r="C777" s="267"/>
      <c r="D777" s="33"/>
      <c r="E777" s="32"/>
      <c r="F777" s="32"/>
      <c r="G777" s="31"/>
      <c r="H777" s="257"/>
      <c r="I777" s="271"/>
      <c r="J777" s="271"/>
      <c r="K777" s="271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45"/>
      <c r="AK777" s="245"/>
      <c r="AL777" s="23"/>
      <c r="AM777" s="211"/>
      <c r="AN777" s="211"/>
      <c r="AO777" s="248"/>
      <c r="AP777" s="241"/>
      <c r="AQ777" s="238"/>
      <c r="AR777" s="235"/>
      <c r="AS777" s="241"/>
      <c r="AT777" s="238"/>
      <c r="AU777" s="235"/>
      <c r="AV777" s="241"/>
      <c r="AW777" s="238"/>
      <c r="AX777" s="235"/>
      <c r="AY777" s="241"/>
      <c r="AZ777" s="238"/>
      <c r="BA777" s="235"/>
      <c r="BB777" s="241"/>
      <c r="BC777" s="238"/>
      <c r="BD777" s="292"/>
      <c r="BE777" s="295"/>
      <c r="BF777" s="295"/>
      <c r="BG777" s="298"/>
    </row>
    <row r="778" spans="2:60" ht="28.15" hidden="1" customHeight="1" thickBot="1">
      <c r="B778" s="22"/>
      <c r="C778" s="268"/>
      <c r="D778" s="21"/>
      <c r="E778" s="20"/>
      <c r="F778" s="20"/>
      <c r="G778" s="19"/>
      <c r="H778" s="258"/>
      <c r="I778" s="272"/>
      <c r="J778" s="272"/>
      <c r="K778" s="27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46"/>
      <c r="AK778" s="246"/>
      <c r="AL778" s="11"/>
      <c r="AM778" s="211"/>
      <c r="AN778" s="211"/>
      <c r="AO778" s="249"/>
      <c r="AP778" s="242"/>
      <c r="AQ778" s="239"/>
      <c r="AR778" s="236"/>
      <c r="AS778" s="242"/>
      <c r="AT778" s="239"/>
      <c r="AU778" s="236"/>
      <c r="AV778" s="242"/>
      <c r="AW778" s="239"/>
      <c r="AX778" s="236"/>
      <c r="AY778" s="242"/>
      <c r="AZ778" s="239"/>
      <c r="BA778" s="236"/>
      <c r="BB778" s="242"/>
      <c r="BC778" s="239"/>
      <c r="BD778" s="293"/>
      <c r="BE778" s="296"/>
      <c r="BF778" s="296"/>
      <c r="BG778" s="299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29" t="s">
        <v>287</v>
      </c>
      <c r="M779" s="278"/>
      <c r="N779" s="229" t="s">
        <v>286</v>
      </c>
      <c r="O779" s="278"/>
      <c r="P779" s="229" t="s">
        <v>286</v>
      </c>
      <c r="Q779" s="230"/>
      <c r="R779" s="229" t="s">
        <v>286</v>
      </c>
      <c r="S779" s="230"/>
      <c r="T779" s="229" t="s">
        <v>286</v>
      </c>
      <c r="U779" s="230"/>
      <c r="V779" s="229" t="s">
        <v>286</v>
      </c>
      <c r="W779" s="230"/>
      <c r="X779" s="229" t="s">
        <v>286</v>
      </c>
      <c r="Y779" s="230"/>
      <c r="Z779" s="229" t="s">
        <v>286</v>
      </c>
      <c r="AA779" s="230"/>
      <c r="AB779" s="229" t="s">
        <v>286</v>
      </c>
      <c r="AC779" s="230"/>
      <c r="AD779" s="229" t="s">
        <v>286</v>
      </c>
      <c r="AE779" s="230"/>
      <c r="AF779" s="243" t="s">
        <v>285</v>
      </c>
      <c r="AG779" s="230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75"/>
      <c r="F780" s="276"/>
      <c r="G780" s="277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65">
        <v>1</v>
      </c>
      <c r="D781" s="54"/>
      <c r="E781" s="53"/>
      <c r="F781" s="53"/>
      <c r="G781" s="52"/>
      <c r="H781" s="259"/>
      <c r="I781" s="269"/>
      <c r="J781" s="269"/>
      <c r="K781" s="269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44"/>
      <c r="AK781" s="244"/>
      <c r="AL781" s="44"/>
      <c r="AM781" s="211"/>
      <c r="AN781" s="211"/>
      <c r="AO781" s="247">
        <f>SUMPRODUCT(LEN($M781:$AE784)-LEN(SUBSTITUTE($M781:$AE784,"A", "")))</f>
        <v>0</v>
      </c>
      <c r="AP781" s="240">
        <f>SUMPRODUCT(LEN($AH781:$AH784)-LEN(SUBSTITUTE($AH781:$AH784,"A", "")))</f>
        <v>0</v>
      </c>
      <c r="AQ781" s="237">
        <f>SUMPRODUCT(LEN($AG781:$AG784)-LEN(SUBSTITUTE($AG781:$AG784,"A", "")))</f>
        <v>0</v>
      </c>
      <c r="AR781" s="234">
        <f>SUMPRODUCT(LEN($M781:$AE784)-LEN(SUBSTITUTE($M781:$AE784,"S", "")))</f>
        <v>0</v>
      </c>
      <c r="AS781" s="240">
        <f>SUMPRODUCT(LEN($AH781:$AH784)-LEN(SUBSTITUTE($AH781:$AH784,"S", "")))</f>
        <v>0</v>
      </c>
      <c r="AT781" s="237">
        <f>SUMPRODUCT(LEN($AG781:$AG784)-LEN(SUBSTITUTE($AG781:$AG784,"S", "")))</f>
        <v>0</v>
      </c>
      <c r="AU781" s="234">
        <f>SUMPRODUCT(LEN($M781:$AE784)-LEN(SUBSTITUTE($M781:$AE784,"F", "")))</f>
        <v>0</v>
      </c>
      <c r="AV781" s="240">
        <f>SUMPRODUCT(LEN($AH781:$AH784)-LEN(SUBSTITUTE($AH781:$AH784,"F", "")))</f>
        <v>0</v>
      </c>
      <c r="AW781" s="237">
        <f>SUMPRODUCT(LEN($AG781:$AG784)-LEN(SUBSTITUTE($AG781:$AG784,"F", "")))</f>
        <v>0</v>
      </c>
      <c r="AX781" s="234">
        <f>SUMPRODUCT(LEN($M781:$AE784)-LEN(SUBSTITUTE($M781:$AE784,"G", "")))</f>
        <v>0</v>
      </c>
      <c r="AY781" s="240">
        <f>SUMPRODUCT(LEN($AH781:$AH784)-LEN(SUBSTITUTE($AH781:$AH784,"G", "")))</f>
        <v>0</v>
      </c>
      <c r="AZ781" s="237">
        <f>SUMPRODUCT(LEN($AG781:$AG784)-LEN(SUBSTITUTE($AG781:$AG784,"G", "")))</f>
        <v>0</v>
      </c>
      <c r="BA781" s="234">
        <f>SUMPRODUCT(LEN($M781:$AE784)-LEN(SUBSTITUTE($M781:$AE784,"M", "")))</f>
        <v>0</v>
      </c>
      <c r="BB781" s="240">
        <f>SUMPRODUCT(LEN($AH781:$AH784)-LEN(SUBSTITUTE($AH781:$AH784,"M", "")))</f>
        <v>0</v>
      </c>
      <c r="BC781" s="237">
        <f>SUMPRODUCT(LEN($AG781:$AG784)-LEN(SUBSTITUTE($AG781:$AG784,"M", "")))</f>
        <v>0</v>
      </c>
      <c r="BD781" s="291">
        <f>SUMPRODUCT(LEN($AI781:$AI784)-LEN(SUBSTITUTE($AI781:$AI784,"S", "")))</f>
        <v>0</v>
      </c>
      <c r="BE781" s="294">
        <f>SUMPRODUCT(LEN($AI781:$AI784)-LEN(SUBSTITUTE($AI781:$AI784,"F", "")))</f>
        <v>0</v>
      </c>
      <c r="BF781" s="294">
        <f>SUMPRODUCT(LEN($AI781:$AI784)-LEN(SUBSTITUTE($AI781:$AI784,"G", "")))</f>
        <v>0</v>
      </c>
      <c r="BG781" s="297">
        <f>SUMPRODUCT(LEN($AI781:$AI784)-LEN(SUBSTITUTE($AI781:$AI784,"M", "")))</f>
        <v>0</v>
      </c>
    </row>
    <row r="782" spans="2:60" ht="28.15" hidden="1" customHeight="1" thickBot="1">
      <c r="B782" s="34"/>
      <c r="C782" s="266"/>
      <c r="D782" s="43"/>
      <c r="E782" s="42"/>
      <c r="F782" s="42"/>
      <c r="G782" s="41"/>
      <c r="H782" s="260"/>
      <c r="I782" s="270"/>
      <c r="J782" s="270"/>
      <c r="K782" s="270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45"/>
      <c r="AK782" s="245"/>
      <c r="AL782" s="23"/>
      <c r="AM782" s="211"/>
      <c r="AN782" s="211"/>
      <c r="AO782" s="248"/>
      <c r="AP782" s="241"/>
      <c r="AQ782" s="238"/>
      <c r="AR782" s="235"/>
      <c r="AS782" s="241"/>
      <c r="AT782" s="238"/>
      <c r="AU782" s="235"/>
      <c r="AV782" s="241"/>
      <c r="AW782" s="238"/>
      <c r="AX782" s="235"/>
      <c r="AY782" s="241"/>
      <c r="AZ782" s="238"/>
      <c r="BA782" s="235"/>
      <c r="BB782" s="241"/>
      <c r="BC782" s="238"/>
      <c r="BD782" s="292"/>
      <c r="BE782" s="295"/>
      <c r="BF782" s="295"/>
      <c r="BG782" s="298"/>
    </row>
    <row r="783" spans="2:60" ht="28.15" hidden="1" customHeight="1">
      <c r="B783" s="34"/>
      <c r="C783" s="267"/>
      <c r="D783" s="33"/>
      <c r="E783" s="32"/>
      <c r="F783" s="32"/>
      <c r="G783" s="31"/>
      <c r="H783" s="257"/>
      <c r="I783" s="271"/>
      <c r="J783" s="271"/>
      <c r="K783" s="271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45"/>
      <c r="AK783" s="245"/>
      <c r="AL783" s="23"/>
      <c r="AM783" s="211"/>
      <c r="AN783" s="211"/>
      <c r="AO783" s="248"/>
      <c r="AP783" s="241"/>
      <c r="AQ783" s="238"/>
      <c r="AR783" s="235"/>
      <c r="AS783" s="241"/>
      <c r="AT783" s="238"/>
      <c r="AU783" s="235"/>
      <c r="AV783" s="241"/>
      <c r="AW783" s="238"/>
      <c r="AX783" s="235"/>
      <c r="AY783" s="241"/>
      <c r="AZ783" s="238"/>
      <c r="BA783" s="235"/>
      <c r="BB783" s="241"/>
      <c r="BC783" s="238"/>
      <c r="BD783" s="292"/>
      <c r="BE783" s="295"/>
      <c r="BF783" s="295"/>
      <c r="BG783" s="298"/>
    </row>
    <row r="784" spans="2:60" ht="28.15" hidden="1" customHeight="1" thickBot="1">
      <c r="B784" s="34"/>
      <c r="C784" s="273"/>
      <c r="D784" s="64"/>
      <c r="E784" s="63"/>
      <c r="F784" s="63"/>
      <c r="G784" s="62"/>
      <c r="H784" s="258"/>
      <c r="I784" s="274"/>
      <c r="J784" s="274"/>
      <c r="K784" s="274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50"/>
      <c r="AK784" s="250"/>
      <c r="AL784" s="55"/>
      <c r="AM784" s="211"/>
      <c r="AN784" s="211"/>
      <c r="AO784" s="249"/>
      <c r="AP784" s="242"/>
      <c r="AQ784" s="239"/>
      <c r="AR784" s="236"/>
      <c r="AS784" s="242"/>
      <c r="AT784" s="239"/>
      <c r="AU784" s="236"/>
      <c r="AV784" s="242"/>
      <c r="AW784" s="239"/>
      <c r="AX784" s="236"/>
      <c r="AY784" s="242"/>
      <c r="AZ784" s="239"/>
      <c r="BA784" s="236"/>
      <c r="BB784" s="242"/>
      <c r="BC784" s="239"/>
      <c r="BD784" s="293"/>
      <c r="BE784" s="296"/>
      <c r="BF784" s="296"/>
      <c r="BG784" s="299"/>
    </row>
    <row r="785" spans="2:60" ht="28.15" hidden="1" customHeight="1">
      <c r="B785" s="34"/>
      <c r="C785" s="265">
        <v>2</v>
      </c>
      <c r="D785" s="54"/>
      <c r="E785" s="53"/>
      <c r="F785" s="53"/>
      <c r="G785" s="52"/>
      <c r="H785" s="259"/>
      <c r="I785" s="269"/>
      <c r="J785" s="269"/>
      <c r="K785" s="269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51"/>
      <c r="AK785" s="254"/>
      <c r="AL785" s="44"/>
      <c r="AM785" s="211"/>
      <c r="AN785" s="211"/>
      <c r="AO785" s="247">
        <f>SUMPRODUCT(LEN($M785:$AE788)-LEN(SUBSTITUTE($M785:$AE788,"A", "")))</f>
        <v>0</v>
      </c>
      <c r="AP785" s="240">
        <f>SUMPRODUCT(LEN($AH785:$AH788)-LEN(SUBSTITUTE($AH785:$AH788,"A", "")))</f>
        <v>0</v>
      </c>
      <c r="AQ785" s="237">
        <f>SUMPRODUCT(LEN($AG785:$AG788)-LEN(SUBSTITUTE($AG785:$AG788,"A", "")))</f>
        <v>0</v>
      </c>
      <c r="AR785" s="234">
        <f>SUMPRODUCT(LEN($M785:$AE788)-LEN(SUBSTITUTE($M785:$AE788,"S", "")))</f>
        <v>0</v>
      </c>
      <c r="AS785" s="240">
        <f>SUMPRODUCT(LEN($AH785:$AH788)-LEN(SUBSTITUTE($AH785:$AH788,"S", "")))</f>
        <v>0</v>
      </c>
      <c r="AT785" s="237">
        <f>SUMPRODUCT(LEN($AG785:$AG788)-LEN(SUBSTITUTE($AG785:$AG788,"S", "")))</f>
        <v>0</v>
      </c>
      <c r="AU785" s="234">
        <f>SUMPRODUCT(LEN($M785:$AE788)-LEN(SUBSTITUTE($M785:$AE788,"F", "")))</f>
        <v>0</v>
      </c>
      <c r="AV785" s="240">
        <f>SUMPRODUCT(LEN($AH785:$AH788)-LEN(SUBSTITUTE($AH785:$AH788,"F", "")))</f>
        <v>0</v>
      </c>
      <c r="AW785" s="237">
        <f>SUMPRODUCT(LEN($AG785:$AG788)-LEN(SUBSTITUTE($AG785:$AG788,"F", "")))</f>
        <v>0</v>
      </c>
      <c r="AX785" s="234">
        <f>SUMPRODUCT(LEN($M785:$AE788)-LEN(SUBSTITUTE($M785:$AE788,"G", "")))</f>
        <v>0</v>
      </c>
      <c r="AY785" s="240">
        <f>SUMPRODUCT(LEN($AH785:$AH788)-LEN(SUBSTITUTE($AH785:$AH788,"G", "")))</f>
        <v>0</v>
      </c>
      <c r="AZ785" s="237">
        <f>SUMPRODUCT(LEN($AG785:$AG788)-LEN(SUBSTITUTE($AG785:$AG788,"G", "")))</f>
        <v>0</v>
      </c>
      <c r="BA785" s="234">
        <f>SUMPRODUCT(LEN($M785:$AE788)-LEN(SUBSTITUTE($M785:$AE788,"M", "")))</f>
        <v>0</v>
      </c>
      <c r="BB785" s="240">
        <f>SUMPRODUCT(LEN($AH785:$AH788)-LEN(SUBSTITUTE($AH785:$AH788,"M", "")))</f>
        <v>0</v>
      </c>
      <c r="BC785" s="237">
        <f>SUMPRODUCT(LEN($AG785:$AG788)-LEN(SUBSTITUTE($AG785:$AG788,"M", "")))</f>
        <v>0</v>
      </c>
      <c r="BD785" s="291">
        <f>SUMPRODUCT(LEN($AI785:$AI788)-LEN(SUBSTITUTE($AI785:$AI788,"S", "")))</f>
        <v>0</v>
      </c>
      <c r="BE785" s="294">
        <f>SUMPRODUCT(LEN($AI785:$AI788)-LEN(SUBSTITUTE($AI785:$AI788,"F", "")))</f>
        <v>0</v>
      </c>
      <c r="BF785" s="294">
        <f>SUMPRODUCT(LEN($AI785:$AI788)-LEN(SUBSTITUTE($AI785:$AI788,"G", "")))</f>
        <v>0</v>
      </c>
      <c r="BG785" s="297">
        <f>SUMPRODUCT(LEN($AI785:$AI788)-LEN(SUBSTITUTE($AI785:$AI788,"M", "")))</f>
        <v>0</v>
      </c>
    </row>
    <row r="786" spans="2:60" ht="28.15" hidden="1" customHeight="1" thickBot="1">
      <c r="B786" s="34"/>
      <c r="C786" s="266"/>
      <c r="D786" s="43"/>
      <c r="E786" s="42"/>
      <c r="F786" s="42"/>
      <c r="G786" s="41"/>
      <c r="H786" s="260"/>
      <c r="I786" s="270"/>
      <c r="J786" s="270"/>
      <c r="K786" s="270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52"/>
      <c r="AK786" s="255"/>
      <c r="AL786" s="23"/>
      <c r="AM786" s="211"/>
      <c r="AN786" s="211"/>
      <c r="AO786" s="248"/>
      <c r="AP786" s="241"/>
      <c r="AQ786" s="238"/>
      <c r="AR786" s="235"/>
      <c r="AS786" s="241"/>
      <c r="AT786" s="238"/>
      <c r="AU786" s="235"/>
      <c r="AV786" s="241"/>
      <c r="AW786" s="238"/>
      <c r="AX786" s="235"/>
      <c r="AY786" s="241"/>
      <c r="AZ786" s="238"/>
      <c r="BA786" s="235"/>
      <c r="BB786" s="241"/>
      <c r="BC786" s="238"/>
      <c r="BD786" s="292"/>
      <c r="BE786" s="295"/>
      <c r="BF786" s="295"/>
      <c r="BG786" s="298"/>
    </row>
    <row r="787" spans="2:60" ht="28.15" hidden="1" customHeight="1">
      <c r="B787" s="34"/>
      <c r="C787" s="267"/>
      <c r="D787" s="33"/>
      <c r="E787" s="32"/>
      <c r="F787" s="32"/>
      <c r="G787" s="31"/>
      <c r="H787" s="257"/>
      <c r="I787" s="271"/>
      <c r="J787" s="271"/>
      <c r="K787" s="271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52"/>
      <c r="AK787" s="255"/>
      <c r="AL787" s="23"/>
      <c r="AM787" s="211"/>
      <c r="AN787" s="211"/>
      <c r="AO787" s="248"/>
      <c r="AP787" s="241"/>
      <c r="AQ787" s="238"/>
      <c r="AR787" s="235"/>
      <c r="AS787" s="241"/>
      <c r="AT787" s="238"/>
      <c r="AU787" s="235"/>
      <c r="AV787" s="241"/>
      <c r="AW787" s="238"/>
      <c r="AX787" s="235"/>
      <c r="AY787" s="241"/>
      <c r="AZ787" s="238"/>
      <c r="BA787" s="235"/>
      <c r="BB787" s="241"/>
      <c r="BC787" s="238"/>
      <c r="BD787" s="292"/>
      <c r="BE787" s="295"/>
      <c r="BF787" s="295"/>
      <c r="BG787" s="298"/>
    </row>
    <row r="788" spans="2:60" ht="28.15" hidden="1" customHeight="1" thickBot="1">
      <c r="B788" s="34"/>
      <c r="C788" s="273"/>
      <c r="D788" s="64"/>
      <c r="E788" s="63"/>
      <c r="F788" s="63"/>
      <c r="G788" s="62"/>
      <c r="H788" s="258"/>
      <c r="I788" s="274"/>
      <c r="J788" s="274"/>
      <c r="K788" s="274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53"/>
      <c r="AK788" s="256"/>
      <c r="AL788" s="55"/>
      <c r="AM788" s="211"/>
      <c r="AN788" s="211"/>
      <c r="AO788" s="249"/>
      <c r="AP788" s="242"/>
      <c r="AQ788" s="239"/>
      <c r="AR788" s="236"/>
      <c r="AS788" s="242"/>
      <c r="AT788" s="239"/>
      <c r="AU788" s="236"/>
      <c r="AV788" s="242"/>
      <c r="AW788" s="239"/>
      <c r="AX788" s="236"/>
      <c r="AY788" s="242"/>
      <c r="AZ788" s="239"/>
      <c r="BA788" s="236"/>
      <c r="BB788" s="242"/>
      <c r="BC788" s="239"/>
      <c r="BD788" s="293"/>
      <c r="BE788" s="296"/>
      <c r="BF788" s="296"/>
      <c r="BG788" s="299"/>
    </row>
    <row r="789" spans="2:60" ht="28.15" hidden="1" customHeight="1">
      <c r="B789" s="34"/>
      <c r="C789" s="265">
        <v>3</v>
      </c>
      <c r="D789" s="54"/>
      <c r="E789" s="53"/>
      <c r="F789" s="53"/>
      <c r="G789" s="52"/>
      <c r="H789" s="259"/>
      <c r="I789" s="269"/>
      <c r="J789" s="269"/>
      <c r="K789" s="269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44"/>
      <c r="AK789" s="244"/>
      <c r="AL789" s="44"/>
      <c r="AM789" s="211"/>
      <c r="AN789" s="211"/>
      <c r="AO789" s="247">
        <f>SUMPRODUCT(LEN($M789:$AE792)-LEN(SUBSTITUTE($M789:$AE792,"A", "")))</f>
        <v>0</v>
      </c>
      <c r="AP789" s="240">
        <f>SUMPRODUCT(LEN($AH789:$AH792)-LEN(SUBSTITUTE($AH789:$AH792,"A", "")))</f>
        <v>0</v>
      </c>
      <c r="AQ789" s="237">
        <f>SUMPRODUCT(LEN($AG789:$AG792)-LEN(SUBSTITUTE($AG789:$AG792,"A", "")))</f>
        <v>0</v>
      </c>
      <c r="AR789" s="234">
        <f>SUMPRODUCT(LEN($M789:$AE792)-LEN(SUBSTITUTE($M789:$AE792,"S", "")))</f>
        <v>0</v>
      </c>
      <c r="AS789" s="240">
        <f>SUMPRODUCT(LEN($AH789:$AH792)-LEN(SUBSTITUTE($AH789:$AH792,"S", "")))</f>
        <v>0</v>
      </c>
      <c r="AT789" s="237">
        <f>SUMPRODUCT(LEN($AG789:$AG792)-LEN(SUBSTITUTE($AG789:$AG792,"S", "")))</f>
        <v>0</v>
      </c>
      <c r="AU789" s="234">
        <f>SUMPRODUCT(LEN($M789:$AE792)-LEN(SUBSTITUTE($M789:$AE792,"F", "")))</f>
        <v>0</v>
      </c>
      <c r="AV789" s="240">
        <f>SUMPRODUCT(LEN($AH789:$AH792)-LEN(SUBSTITUTE($AH789:$AH792,"F", "")))</f>
        <v>0</v>
      </c>
      <c r="AW789" s="237">
        <f>SUMPRODUCT(LEN($AG789:$AG792)-LEN(SUBSTITUTE($AG789:$AG792,"F", "")))</f>
        <v>0</v>
      </c>
      <c r="AX789" s="234">
        <f>SUMPRODUCT(LEN($M789:$AE792)-LEN(SUBSTITUTE($M789:$AE792,"G", "")))</f>
        <v>0</v>
      </c>
      <c r="AY789" s="240">
        <f>SUMPRODUCT(LEN($AH789:$AH792)-LEN(SUBSTITUTE($AH789:$AH792,"G", "")))</f>
        <v>0</v>
      </c>
      <c r="AZ789" s="237">
        <f>SUMPRODUCT(LEN($AG789:$AG792)-LEN(SUBSTITUTE($AG789:$AG792,"G", "")))</f>
        <v>0</v>
      </c>
      <c r="BA789" s="234">
        <f>SUMPRODUCT(LEN($M789:$AE792)-LEN(SUBSTITUTE($M789:$AE792,"M", "")))</f>
        <v>0</v>
      </c>
      <c r="BB789" s="240">
        <f>SUMPRODUCT(LEN($AH789:$AH792)-LEN(SUBSTITUTE($AH789:$AH792,"M", "")))</f>
        <v>0</v>
      </c>
      <c r="BC789" s="237">
        <f>SUMPRODUCT(LEN($AG789:$AG792)-LEN(SUBSTITUTE($AG789:$AG792,"M", "")))</f>
        <v>0</v>
      </c>
      <c r="BD789" s="291">
        <f>SUMPRODUCT(LEN($AI789:$AI792)-LEN(SUBSTITUTE($AI789:$AI792,"S", "")))</f>
        <v>0</v>
      </c>
      <c r="BE789" s="294">
        <f>SUMPRODUCT(LEN($AI789:$AI792)-LEN(SUBSTITUTE($AI789:$AI792,"F", "")))</f>
        <v>0</v>
      </c>
      <c r="BF789" s="294">
        <f>SUMPRODUCT(LEN($AI789:$AI792)-LEN(SUBSTITUTE($AI789:$AI792,"G", "")))</f>
        <v>0</v>
      </c>
      <c r="BG789" s="297">
        <f>SUMPRODUCT(LEN($AI789:$AI792)-LEN(SUBSTITUTE($AI789:$AI792,"M", "")))</f>
        <v>0</v>
      </c>
    </row>
    <row r="790" spans="2:60" ht="28.15" hidden="1" customHeight="1" thickBot="1">
      <c r="B790" s="34"/>
      <c r="C790" s="266"/>
      <c r="D790" s="43"/>
      <c r="E790" s="42"/>
      <c r="F790" s="42"/>
      <c r="G790" s="41"/>
      <c r="H790" s="260"/>
      <c r="I790" s="270"/>
      <c r="J790" s="270"/>
      <c r="K790" s="270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45"/>
      <c r="AK790" s="245"/>
      <c r="AL790" s="23"/>
      <c r="AM790" s="211"/>
      <c r="AN790" s="211"/>
      <c r="AO790" s="248"/>
      <c r="AP790" s="241"/>
      <c r="AQ790" s="238"/>
      <c r="AR790" s="235"/>
      <c r="AS790" s="241"/>
      <c r="AT790" s="238"/>
      <c r="AU790" s="235"/>
      <c r="AV790" s="241"/>
      <c r="AW790" s="238"/>
      <c r="AX790" s="235"/>
      <c r="AY790" s="241"/>
      <c r="AZ790" s="238"/>
      <c r="BA790" s="235"/>
      <c r="BB790" s="241"/>
      <c r="BC790" s="238"/>
      <c r="BD790" s="292"/>
      <c r="BE790" s="295"/>
      <c r="BF790" s="295"/>
      <c r="BG790" s="298"/>
    </row>
    <row r="791" spans="2:60" ht="28.15" hidden="1" customHeight="1">
      <c r="B791" s="34"/>
      <c r="C791" s="267"/>
      <c r="D791" s="33"/>
      <c r="E791" s="32"/>
      <c r="F791" s="32"/>
      <c r="G791" s="31"/>
      <c r="H791" s="257"/>
      <c r="I791" s="271"/>
      <c r="J791" s="271"/>
      <c r="K791" s="271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45"/>
      <c r="AK791" s="245"/>
      <c r="AL791" s="23"/>
      <c r="AM791" s="211"/>
      <c r="AN791" s="211"/>
      <c r="AO791" s="248"/>
      <c r="AP791" s="241"/>
      <c r="AQ791" s="238"/>
      <c r="AR791" s="235"/>
      <c r="AS791" s="241"/>
      <c r="AT791" s="238"/>
      <c r="AU791" s="235"/>
      <c r="AV791" s="241"/>
      <c r="AW791" s="238"/>
      <c r="AX791" s="235"/>
      <c r="AY791" s="241"/>
      <c r="AZ791" s="238"/>
      <c r="BA791" s="235"/>
      <c r="BB791" s="241"/>
      <c r="BC791" s="238"/>
      <c r="BD791" s="292"/>
      <c r="BE791" s="295"/>
      <c r="BF791" s="295"/>
      <c r="BG791" s="298"/>
    </row>
    <row r="792" spans="2:60" ht="28.15" hidden="1" customHeight="1" thickBot="1">
      <c r="B792" s="22"/>
      <c r="C792" s="268"/>
      <c r="D792" s="21"/>
      <c r="E792" s="20"/>
      <c r="F792" s="20"/>
      <c r="G792" s="19"/>
      <c r="H792" s="258"/>
      <c r="I792" s="272"/>
      <c r="J792" s="272"/>
      <c r="K792" s="27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46"/>
      <c r="AK792" s="246"/>
      <c r="AL792" s="11"/>
      <c r="AM792" s="211"/>
      <c r="AN792" s="211"/>
      <c r="AO792" s="249"/>
      <c r="AP792" s="242"/>
      <c r="AQ792" s="239"/>
      <c r="AR792" s="236"/>
      <c r="AS792" s="242"/>
      <c r="AT792" s="239"/>
      <c r="AU792" s="236"/>
      <c r="AV792" s="242"/>
      <c r="AW792" s="239"/>
      <c r="AX792" s="236"/>
      <c r="AY792" s="242"/>
      <c r="AZ792" s="239"/>
      <c r="BA792" s="236"/>
      <c r="BB792" s="242"/>
      <c r="BC792" s="239"/>
      <c r="BD792" s="293"/>
      <c r="BE792" s="296"/>
      <c r="BF792" s="296"/>
      <c r="BG792" s="299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29" t="s">
        <v>287</v>
      </c>
      <c r="M793" s="278"/>
      <c r="N793" s="229" t="s">
        <v>286</v>
      </c>
      <c r="O793" s="278"/>
      <c r="P793" s="229" t="s">
        <v>286</v>
      </c>
      <c r="Q793" s="230"/>
      <c r="R793" s="229" t="s">
        <v>286</v>
      </c>
      <c r="S793" s="230"/>
      <c r="T793" s="229" t="s">
        <v>286</v>
      </c>
      <c r="U793" s="230"/>
      <c r="V793" s="229" t="s">
        <v>286</v>
      </c>
      <c r="W793" s="230"/>
      <c r="X793" s="229" t="s">
        <v>286</v>
      </c>
      <c r="Y793" s="230"/>
      <c r="Z793" s="229" t="s">
        <v>286</v>
      </c>
      <c r="AA793" s="230"/>
      <c r="AB793" s="229" t="s">
        <v>286</v>
      </c>
      <c r="AC793" s="230"/>
      <c r="AD793" s="229" t="s">
        <v>286</v>
      </c>
      <c r="AE793" s="230"/>
      <c r="AF793" s="243" t="s">
        <v>285</v>
      </c>
      <c r="AG793" s="230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75"/>
      <c r="F794" s="276"/>
      <c r="G794" s="277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65">
        <v>1</v>
      </c>
      <c r="D795" s="54"/>
      <c r="E795" s="53"/>
      <c r="F795" s="53"/>
      <c r="G795" s="52"/>
      <c r="H795" s="259"/>
      <c r="I795" s="269"/>
      <c r="J795" s="269"/>
      <c r="K795" s="269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44"/>
      <c r="AK795" s="244"/>
      <c r="AL795" s="44"/>
      <c r="AM795" s="211"/>
      <c r="AN795" s="211"/>
      <c r="AO795" s="247">
        <f>SUMPRODUCT(LEN($M795:$AE798)-LEN(SUBSTITUTE($M795:$AE798,"A", "")))</f>
        <v>0</v>
      </c>
      <c r="AP795" s="240">
        <f>SUMPRODUCT(LEN($AH795:$AH798)-LEN(SUBSTITUTE($AH795:$AH798,"A", "")))</f>
        <v>0</v>
      </c>
      <c r="AQ795" s="237">
        <f>SUMPRODUCT(LEN($AG795:$AG798)-LEN(SUBSTITUTE($AG795:$AG798,"A", "")))</f>
        <v>0</v>
      </c>
      <c r="AR795" s="234">
        <f>SUMPRODUCT(LEN($M795:$AE798)-LEN(SUBSTITUTE($M795:$AE798,"S", "")))</f>
        <v>0</v>
      </c>
      <c r="AS795" s="240">
        <f>SUMPRODUCT(LEN($AH795:$AH798)-LEN(SUBSTITUTE($AH795:$AH798,"S", "")))</f>
        <v>0</v>
      </c>
      <c r="AT795" s="237">
        <f>SUMPRODUCT(LEN($AG795:$AG798)-LEN(SUBSTITUTE($AG795:$AG798,"S", "")))</f>
        <v>0</v>
      </c>
      <c r="AU795" s="234">
        <f>SUMPRODUCT(LEN($M795:$AE798)-LEN(SUBSTITUTE($M795:$AE798,"F", "")))</f>
        <v>0</v>
      </c>
      <c r="AV795" s="240">
        <f>SUMPRODUCT(LEN($AH795:$AH798)-LEN(SUBSTITUTE($AH795:$AH798,"F", "")))</f>
        <v>0</v>
      </c>
      <c r="AW795" s="237">
        <f>SUMPRODUCT(LEN($AG795:$AG798)-LEN(SUBSTITUTE($AG795:$AG798,"F", "")))</f>
        <v>0</v>
      </c>
      <c r="AX795" s="234">
        <f>SUMPRODUCT(LEN($M795:$AE798)-LEN(SUBSTITUTE($M795:$AE798,"G", "")))</f>
        <v>0</v>
      </c>
      <c r="AY795" s="240">
        <f>SUMPRODUCT(LEN($AH795:$AH798)-LEN(SUBSTITUTE($AH795:$AH798,"G", "")))</f>
        <v>0</v>
      </c>
      <c r="AZ795" s="237">
        <f>SUMPRODUCT(LEN($AG795:$AG798)-LEN(SUBSTITUTE($AG795:$AG798,"G", "")))</f>
        <v>0</v>
      </c>
      <c r="BA795" s="234">
        <f>SUMPRODUCT(LEN($M795:$AE798)-LEN(SUBSTITUTE($M795:$AE798,"M", "")))</f>
        <v>0</v>
      </c>
      <c r="BB795" s="240">
        <f>SUMPRODUCT(LEN($AH795:$AH798)-LEN(SUBSTITUTE($AH795:$AH798,"M", "")))</f>
        <v>0</v>
      </c>
      <c r="BC795" s="237">
        <f>SUMPRODUCT(LEN($AG795:$AG798)-LEN(SUBSTITUTE($AG795:$AG798,"M", "")))</f>
        <v>0</v>
      </c>
      <c r="BD795" s="291">
        <f>SUMPRODUCT(LEN($AI795:$AI798)-LEN(SUBSTITUTE($AI795:$AI798,"S", "")))</f>
        <v>0</v>
      </c>
      <c r="BE795" s="294">
        <f>SUMPRODUCT(LEN($AI795:$AI798)-LEN(SUBSTITUTE($AI795:$AI798,"F", "")))</f>
        <v>0</v>
      </c>
      <c r="BF795" s="294">
        <f>SUMPRODUCT(LEN($AI795:$AI798)-LEN(SUBSTITUTE($AI795:$AI798,"G", "")))</f>
        <v>0</v>
      </c>
      <c r="BG795" s="297">
        <f>SUMPRODUCT(LEN($AI795:$AI798)-LEN(SUBSTITUTE($AI795:$AI798,"M", "")))</f>
        <v>0</v>
      </c>
    </row>
    <row r="796" spans="2:60" ht="28.15" hidden="1" customHeight="1" thickBot="1">
      <c r="B796" s="34"/>
      <c r="C796" s="266"/>
      <c r="D796" s="43"/>
      <c r="E796" s="42"/>
      <c r="F796" s="42"/>
      <c r="G796" s="41"/>
      <c r="H796" s="260"/>
      <c r="I796" s="270"/>
      <c r="J796" s="270"/>
      <c r="K796" s="270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45"/>
      <c r="AK796" s="245"/>
      <c r="AL796" s="23"/>
      <c r="AM796" s="211"/>
      <c r="AN796" s="211"/>
      <c r="AO796" s="248"/>
      <c r="AP796" s="241"/>
      <c r="AQ796" s="238"/>
      <c r="AR796" s="235"/>
      <c r="AS796" s="241"/>
      <c r="AT796" s="238"/>
      <c r="AU796" s="235"/>
      <c r="AV796" s="241"/>
      <c r="AW796" s="238"/>
      <c r="AX796" s="235"/>
      <c r="AY796" s="241"/>
      <c r="AZ796" s="238"/>
      <c r="BA796" s="235"/>
      <c r="BB796" s="241"/>
      <c r="BC796" s="238"/>
      <c r="BD796" s="292"/>
      <c r="BE796" s="295"/>
      <c r="BF796" s="295"/>
      <c r="BG796" s="298"/>
    </row>
    <row r="797" spans="2:60" ht="28.15" hidden="1" customHeight="1">
      <c r="B797" s="34"/>
      <c r="C797" s="267"/>
      <c r="D797" s="33"/>
      <c r="E797" s="32"/>
      <c r="F797" s="32"/>
      <c r="G797" s="31"/>
      <c r="H797" s="257"/>
      <c r="I797" s="271"/>
      <c r="J797" s="271"/>
      <c r="K797" s="271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45"/>
      <c r="AK797" s="245"/>
      <c r="AL797" s="23"/>
      <c r="AM797" s="211"/>
      <c r="AN797" s="211"/>
      <c r="AO797" s="248"/>
      <c r="AP797" s="241"/>
      <c r="AQ797" s="238"/>
      <c r="AR797" s="235"/>
      <c r="AS797" s="241"/>
      <c r="AT797" s="238"/>
      <c r="AU797" s="235"/>
      <c r="AV797" s="241"/>
      <c r="AW797" s="238"/>
      <c r="AX797" s="235"/>
      <c r="AY797" s="241"/>
      <c r="AZ797" s="238"/>
      <c r="BA797" s="235"/>
      <c r="BB797" s="241"/>
      <c r="BC797" s="238"/>
      <c r="BD797" s="292"/>
      <c r="BE797" s="295"/>
      <c r="BF797" s="295"/>
      <c r="BG797" s="298"/>
    </row>
    <row r="798" spans="2:60" ht="28.15" hidden="1" customHeight="1" thickBot="1">
      <c r="B798" s="34"/>
      <c r="C798" s="273"/>
      <c r="D798" s="64"/>
      <c r="E798" s="63"/>
      <c r="F798" s="63"/>
      <c r="G798" s="62"/>
      <c r="H798" s="258"/>
      <c r="I798" s="274"/>
      <c r="J798" s="274"/>
      <c r="K798" s="274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50"/>
      <c r="AK798" s="250"/>
      <c r="AL798" s="55"/>
      <c r="AM798" s="211"/>
      <c r="AN798" s="211"/>
      <c r="AO798" s="249"/>
      <c r="AP798" s="242"/>
      <c r="AQ798" s="239"/>
      <c r="AR798" s="236"/>
      <c r="AS798" s="242"/>
      <c r="AT798" s="239"/>
      <c r="AU798" s="236"/>
      <c r="AV798" s="242"/>
      <c r="AW798" s="239"/>
      <c r="AX798" s="236"/>
      <c r="AY798" s="242"/>
      <c r="AZ798" s="239"/>
      <c r="BA798" s="236"/>
      <c r="BB798" s="242"/>
      <c r="BC798" s="239"/>
      <c r="BD798" s="293"/>
      <c r="BE798" s="296"/>
      <c r="BF798" s="296"/>
      <c r="BG798" s="299"/>
    </row>
    <row r="799" spans="2:60" ht="28.15" hidden="1" customHeight="1">
      <c r="B799" s="34"/>
      <c r="C799" s="265">
        <v>2</v>
      </c>
      <c r="D799" s="54"/>
      <c r="E799" s="53"/>
      <c r="F799" s="53"/>
      <c r="G799" s="52"/>
      <c r="H799" s="259"/>
      <c r="I799" s="269"/>
      <c r="J799" s="269"/>
      <c r="K799" s="269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51"/>
      <c r="AK799" s="254"/>
      <c r="AL799" s="44"/>
      <c r="AM799" s="211"/>
      <c r="AN799" s="211"/>
      <c r="AO799" s="247">
        <f>SUMPRODUCT(LEN($M799:$AE802)-LEN(SUBSTITUTE($M799:$AE802,"A", "")))</f>
        <v>0</v>
      </c>
      <c r="AP799" s="240">
        <f>SUMPRODUCT(LEN($AH799:$AH802)-LEN(SUBSTITUTE($AH799:$AH802,"A", "")))</f>
        <v>0</v>
      </c>
      <c r="AQ799" s="237">
        <f>SUMPRODUCT(LEN($AG799:$AG802)-LEN(SUBSTITUTE($AG799:$AG802,"A", "")))</f>
        <v>0</v>
      </c>
      <c r="AR799" s="234">
        <f>SUMPRODUCT(LEN($M799:$AE802)-LEN(SUBSTITUTE($M799:$AE802,"S", "")))</f>
        <v>0</v>
      </c>
      <c r="AS799" s="240">
        <f>SUMPRODUCT(LEN($AH799:$AH802)-LEN(SUBSTITUTE($AH799:$AH802,"S", "")))</f>
        <v>0</v>
      </c>
      <c r="AT799" s="237">
        <f>SUMPRODUCT(LEN($AG799:$AG802)-LEN(SUBSTITUTE($AG799:$AG802,"S", "")))</f>
        <v>0</v>
      </c>
      <c r="AU799" s="234">
        <f>SUMPRODUCT(LEN($M799:$AE802)-LEN(SUBSTITUTE($M799:$AE802,"F", "")))</f>
        <v>0</v>
      </c>
      <c r="AV799" s="240">
        <f>SUMPRODUCT(LEN($AH799:$AH802)-LEN(SUBSTITUTE($AH799:$AH802,"F", "")))</f>
        <v>0</v>
      </c>
      <c r="AW799" s="237">
        <f>SUMPRODUCT(LEN($AG799:$AG802)-LEN(SUBSTITUTE($AG799:$AG802,"F", "")))</f>
        <v>0</v>
      </c>
      <c r="AX799" s="234">
        <f>SUMPRODUCT(LEN($M799:$AE802)-LEN(SUBSTITUTE($M799:$AE802,"G", "")))</f>
        <v>0</v>
      </c>
      <c r="AY799" s="240">
        <f>SUMPRODUCT(LEN($AH799:$AH802)-LEN(SUBSTITUTE($AH799:$AH802,"G", "")))</f>
        <v>0</v>
      </c>
      <c r="AZ799" s="237">
        <f>SUMPRODUCT(LEN($AG799:$AG802)-LEN(SUBSTITUTE($AG799:$AG802,"G", "")))</f>
        <v>0</v>
      </c>
      <c r="BA799" s="234">
        <f>SUMPRODUCT(LEN($M799:$AE802)-LEN(SUBSTITUTE($M799:$AE802,"M", "")))</f>
        <v>0</v>
      </c>
      <c r="BB799" s="240">
        <f>SUMPRODUCT(LEN($AH799:$AH802)-LEN(SUBSTITUTE($AH799:$AH802,"M", "")))</f>
        <v>0</v>
      </c>
      <c r="BC799" s="237">
        <f>SUMPRODUCT(LEN($AG799:$AG802)-LEN(SUBSTITUTE($AG799:$AG802,"M", "")))</f>
        <v>0</v>
      </c>
      <c r="BD799" s="291">
        <f>SUMPRODUCT(LEN($AI799:$AI802)-LEN(SUBSTITUTE($AI799:$AI802,"S", "")))</f>
        <v>0</v>
      </c>
      <c r="BE799" s="294">
        <f>SUMPRODUCT(LEN($AI799:$AI802)-LEN(SUBSTITUTE($AI799:$AI802,"F", "")))</f>
        <v>0</v>
      </c>
      <c r="BF799" s="294">
        <f>SUMPRODUCT(LEN($AI799:$AI802)-LEN(SUBSTITUTE($AI799:$AI802,"G", "")))</f>
        <v>0</v>
      </c>
      <c r="BG799" s="297">
        <f>SUMPRODUCT(LEN($AI799:$AI802)-LEN(SUBSTITUTE($AI799:$AI802,"M", "")))</f>
        <v>0</v>
      </c>
    </row>
    <row r="800" spans="2:60" ht="28.15" hidden="1" customHeight="1" thickBot="1">
      <c r="B800" s="34"/>
      <c r="C800" s="266"/>
      <c r="D800" s="43"/>
      <c r="E800" s="42"/>
      <c r="F800" s="42"/>
      <c r="G800" s="41"/>
      <c r="H800" s="260"/>
      <c r="I800" s="270"/>
      <c r="J800" s="270"/>
      <c r="K800" s="270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52"/>
      <c r="AK800" s="255"/>
      <c r="AL800" s="23"/>
      <c r="AM800" s="211"/>
      <c r="AN800" s="211"/>
      <c r="AO800" s="248"/>
      <c r="AP800" s="241"/>
      <c r="AQ800" s="238"/>
      <c r="AR800" s="235"/>
      <c r="AS800" s="241"/>
      <c r="AT800" s="238"/>
      <c r="AU800" s="235"/>
      <c r="AV800" s="241"/>
      <c r="AW800" s="238"/>
      <c r="AX800" s="235"/>
      <c r="AY800" s="241"/>
      <c r="AZ800" s="238"/>
      <c r="BA800" s="235"/>
      <c r="BB800" s="241"/>
      <c r="BC800" s="238"/>
      <c r="BD800" s="292"/>
      <c r="BE800" s="295"/>
      <c r="BF800" s="295"/>
      <c r="BG800" s="298"/>
    </row>
    <row r="801" spans="2:60" ht="28.15" hidden="1" customHeight="1">
      <c r="B801" s="34"/>
      <c r="C801" s="267"/>
      <c r="D801" s="33"/>
      <c r="E801" s="32"/>
      <c r="F801" s="32"/>
      <c r="G801" s="31"/>
      <c r="H801" s="257"/>
      <c r="I801" s="271"/>
      <c r="J801" s="271"/>
      <c r="K801" s="271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52"/>
      <c r="AK801" s="255"/>
      <c r="AL801" s="23"/>
      <c r="AM801" s="211"/>
      <c r="AN801" s="211"/>
      <c r="AO801" s="248"/>
      <c r="AP801" s="241"/>
      <c r="AQ801" s="238"/>
      <c r="AR801" s="235"/>
      <c r="AS801" s="241"/>
      <c r="AT801" s="238"/>
      <c r="AU801" s="235"/>
      <c r="AV801" s="241"/>
      <c r="AW801" s="238"/>
      <c r="AX801" s="235"/>
      <c r="AY801" s="241"/>
      <c r="AZ801" s="238"/>
      <c r="BA801" s="235"/>
      <c r="BB801" s="241"/>
      <c r="BC801" s="238"/>
      <c r="BD801" s="292"/>
      <c r="BE801" s="295"/>
      <c r="BF801" s="295"/>
      <c r="BG801" s="298"/>
    </row>
    <row r="802" spans="2:60" ht="28.15" hidden="1" customHeight="1" thickBot="1">
      <c r="B802" s="34"/>
      <c r="C802" s="273"/>
      <c r="D802" s="64"/>
      <c r="E802" s="63"/>
      <c r="F802" s="63"/>
      <c r="G802" s="62"/>
      <c r="H802" s="258"/>
      <c r="I802" s="274"/>
      <c r="J802" s="274"/>
      <c r="K802" s="274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53"/>
      <c r="AK802" s="256"/>
      <c r="AL802" s="55"/>
      <c r="AM802" s="211"/>
      <c r="AN802" s="211"/>
      <c r="AO802" s="249"/>
      <c r="AP802" s="242"/>
      <c r="AQ802" s="239"/>
      <c r="AR802" s="236"/>
      <c r="AS802" s="242"/>
      <c r="AT802" s="239"/>
      <c r="AU802" s="236"/>
      <c r="AV802" s="242"/>
      <c r="AW802" s="239"/>
      <c r="AX802" s="236"/>
      <c r="AY802" s="242"/>
      <c r="AZ802" s="239"/>
      <c r="BA802" s="236"/>
      <c r="BB802" s="242"/>
      <c r="BC802" s="239"/>
      <c r="BD802" s="293"/>
      <c r="BE802" s="296"/>
      <c r="BF802" s="296"/>
      <c r="BG802" s="299"/>
    </row>
    <row r="803" spans="2:60" ht="28.15" hidden="1" customHeight="1">
      <c r="B803" s="34"/>
      <c r="C803" s="265">
        <v>3</v>
      </c>
      <c r="D803" s="54"/>
      <c r="E803" s="53"/>
      <c r="F803" s="53"/>
      <c r="G803" s="52"/>
      <c r="H803" s="259"/>
      <c r="I803" s="269"/>
      <c r="J803" s="269"/>
      <c r="K803" s="269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44"/>
      <c r="AK803" s="244"/>
      <c r="AL803" s="44"/>
      <c r="AM803" s="211"/>
      <c r="AN803" s="211"/>
      <c r="AO803" s="247">
        <f>SUMPRODUCT(LEN($M803:$AE806)-LEN(SUBSTITUTE($M803:$AE806,"A", "")))</f>
        <v>0</v>
      </c>
      <c r="AP803" s="240">
        <f>SUMPRODUCT(LEN($AH803:$AH806)-LEN(SUBSTITUTE($AH803:$AH806,"A", "")))</f>
        <v>0</v>
      </c>
      <c r="AQ803" s="237">
        <f>SUMPRODUCT(LEN($AG803:$AG806)-LEN(SUBSTITUTE($AG803:$AG806,"A", "")))</f>
        <v>0</v>
      </c>
      <c r="AR803" s="234">
        <f>SUMPRODUCT(LEN($M803:$AE806)-LEN(SUBSTITUTE($M803:$AE806,"S", "")))</f>
        <v>0</v>
      </c>
      <c r="AS803" s="240">
        <f>SUMPRODUCT(LEN($AH803:$AH806)-LEN(SUBSTITUTE($AH803:$AH806,"S", "")))</f>
        <v>0</v>
      </c>
      <c r="AT803" s="237">
        <f>SUMPRODUCT(LEN($AG803:$AG806)-LEN(SUBSTITUTE($AG803:$AG806,"S", "")))</f>
        <v>0</v>
      </c>
      <c r="AU803" s="234">
        <f>SUMPRODUCT(LEN($M803:$AE806)-LEN(SUBSTITUTE($M803:$AE806,"F", "")))</f>
        <v>0</v>
      </c>
      <c r="AV803" s="240">
        <f>SUMPRODUCT(LEN($AH803:$AH806)-LEN(SUBSTITUTE($AH803:$AH806,"F", "")))</f>
        <v>0</v>
      </c>
      <c r="AW803" s="237">
        <f>SUMPRODUCT(LEN($AG803:$AG806)-LEN(SUBSTITUTE($AG803:$AG806,"F", "")))</f>
        <v>0</v>
      </c>
      <c r="AX803" s="234">
        <f>SUMPRODUCT(LEN($M803:$AE806)-LEN(SUBSTITUTE($M803:$AE806,"G", "")))</f>
        <v>0</v>
      </c>
      <c r="AY803" s="240">
        <f>SUMPRODUCT(LEN($AH803:$AH806)-LEN(SUBSTITUTE($AH803:$AH806,"G", "")))</f>
        <v>0</v>
      </c>
      <c r="AZ803" s="237">
        <f>SUMPRODUCT(LEN($AG803:$AG806)-LEN(SUBSTITUTE($AG803:$AG806,"G", "")))</f>
        <v>0</v>
      </c>
      <c r="BA803" s="234">
        <f>SUMPRODUCT(LEN($M803:$AE806)-LEN(SUBSTITUTE($M803:$AE806,"M", "")))</f>
        <v>0</v>
      </c>
      <c r="BB803" s="240">
        <f>SUMPRODUCT(LEN($AH803:$AH806)-LEN(SUBSTITUTE($AH803:$AH806,"M", "")))</f>
        <v>0</v>
      </c>
      <c r="BC803" s="237">
        <f>SUMPRODUCT(LEN($AG803:$AG806)-LEN(SUBSTITUTE($AG803:$AG806,"M", "")))</f>
        <v>0</v>
      </c>
      <c r="BD803" s="291">
        <f>SUMPRODUCT(LEN($AI803:$AI806)-LEN(SUBSTITUTE($AI803:$AI806,"S", "")))</f>
        <v>0</v>
      </c>
      <c r="BE803" s="294">
        <f>SUMPRODUCT(LEN($AI803:$AI806)-LEN(SUBSTITUTE($AI803:$AI806,"F", "")))</f>
        <v>0</v>
      </c>
      <c r="BF803" s="294">
        <f>SUMPRODUCT(LEN($AI803:$AI806)-LEN(SUBSTITUTE($AI803:$AI806,"G", "")))</f>
        <v>0</v>
      </c>
      <c r="BG803" s="297">
        <f>SUMPRODUCT(LEN($AI803:$AI806)-LEN(SUBSTITUTE($AI803:$AI806,"M", "")))</f>
        <v>0</v>
      </c>
    </row>
    <row r="804" spans="2:60" ht="28.15" hidden="1" customHeight="1" thickBot="1">
      <c r="B804" s="34"/>
      <c r="C804" s="266"/>
      <c r="D804" s="43"/>
      <c r="E804" s="42"/>
      <c r="F804" s="42"/>
      <c r="G804" s="41"/>
      <c r="H804" s="260"/>
      <c r="I804" s="270"/>
      <c r="J804" s="270"/>
      <c r="K804" s="270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45"/>
      <c r="AK804" s="245"/>
      <c r="AL804" s="23"/>
      <c r="AM804" s="211"/>
      <c r="AN804" s="211"/>
      <c r="AO804" s="248"/>
      <c r="AP804" s="241"/>
      <c r="AQ804" s="238"/>
      <c r="AR804" s="235"/>
      <c r="AS804" s="241"/>
      <c r="AT804" s="238"/>
      <c r="AU804" s="235"/>
      <c r="AV804" s="241"/>
      <c r="AW804" s="238"/>
      <c r="AX804" s="235"/>
      <c r="AY804" s="241"/>
      <c r="AZ804" s="238"/>
      <c r="BA804" s="235"/>
      <c r="BB804" s="241"/>
      <c r="BC804" s="238"/>
      <c r="BD804" s="292"/>
      <c r="BE804" s="295"/>
      <c r="BF804" s="295"/>
      <c r="BG804" s="298"/>
    </row>
    <row r="805" spans="2:60" ht="28.15" hidden="1" customHeight="1">
      <c r="B805" s="34"/>
      <c r="C805" s="267"/>
      <c r="D805" s="33"/>
      <c r="E805" s="32"/>
      <c r="F805" s="32"/>
      <c r="G805" s="31"/>
      <c r="H805" s="257"/>
      <c r="I805" s="271"/>
      <c r="J805" s="271"/>
      <c r="K805" s="271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45"/>
      <c r="AK805" s="245"/>
      <c r="AL805" s="23"/>
      <c r="AM805" s="211"/>
      <c r="AN805" s="211"/>
      <c r="AO805" s="248"/>
      <c r="AP805" s="241"/>
      <c r="AQ805" s="238"/>
      <c r="AR805" s="235"/>
      <c r="AS805" s="241"/>
      <c r="AT805" s="238"/>
      <c r="AU805" s="235"/>
      <c r="AV805" s="241"/>
      <c r="AW805" s="238"/>
      <c r="AX805" s="235"/>
      <c r="AY805" s="241"/>
      <c r="AZ805" s="238"/>
      <c r="BA805" s="235"/>
      <c r="BB805" s="241"/>
      <c r="BC805" s="238"/>
      <c r="BD805" s="292"/>
      <c r="BE805" s="295"/>
      <c r="BF805" s="295"/>
      <c r="BG805" s="298"/>
    </row>
    <row r="806" spans="2:60" ht="28.15" hidden="1" customHeight="1" thickBot="1">
      <c r="B806" s="22"/>
      <c r="C806" s="268"/>
      <c r="D806" s="21"/>
      <c r="E806" s="20"/>
      <c r="F806" s="20"/>
      <c r="G806" s="19"/>
      <c r="H806" s="258"/>
      <c r="I806" s="272"/>
      <c r="J806" s="272"/>
      <c r="K806" s="27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46"/>
      <c r="AK806" s="246"/>
      <c r="AL806" s="11"/>
      <c r="AM806" s="211"/>
      <c r="AN806" s="211"/>
      <c r="AO806" s="249"/>
      <c r="AP806" s="242"/>
      <c r="AQ806" s="239"/>
      <c r="AR806" s="236"/>
      <c r="AS806" s="242"/>
      <c r="AT806" s="239"/>
      <c r="AU806" s="236"/>
      <c r="AV806" s="242"/>
      <c r="AW806" s="239"/>
      <c r="AX806" s="236"/>
      <c r="AY806" s="242"/>
      <c r="AZ806" s="239"/>
      <c r="BA806" s="236"/>
      <c r="BB806" s="242"/>
      <c r="BC806" s="239"/>
      <c r="BD806" s="293"/>
      <c r="BE806" s="296"/>
      <c r="BF806" s="296"/>
      <c r="BG806" s="299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29" t="s">
        <v>287</v>
      </c>
      <c r="M807" s="278"/>
      <c r="N807" s="229" t="s">
        <v>286</v>
      </c>
      <c r="O807" s="278"/>
      <c r="P807" s="229" t="s">
        <v>286</v>
      </c>
      <c r="Q807" s="230"/>
      <c r="R807" s="229" t="s">
        <v>286</v>
      </c>
      <c r="S807" s="230"/>
      <c r="T807" s="229" t="s">
        <v>286</v>
      </c>
      <c r="U807" s="230"/>
      <c r="V807" s="229" t="s">
        <v>286</v>
      </c>
      <c r="W807" s="230"/>
      <c r="X807" s="229" t="s">
        <v>286</v>
      </c>
      <c r="Y807" s="230"/>
      <c r="Z807" s="229" t="s">
        <v>286</v>
      </c>
      <c r="AA807" s="230"/>
      <c r="AB807" s="229" t="s">
        <v>286</v>
      </c>
      <c r="AC807" s="230"/>
      <c r="AD807" s="229" t="s">
        <v>286</v>
      </c>
      <c r="AE807" s="230"/>
      <c r="AF807" s="243" t="s">
        <v>285</v>
      </c>
      <c r="AG807" s="230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75"/>
      <c r="F808" s="276"/>
      <c r="G808" s="277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65">
        <v>1</v>
      </c>
      <c r="D809" s="54"/>
      <c r="E809" s="53"/>
      <c r="F809" s="53"/>
      <c r="G809" s="52"/>
      <c r="H809" s="259"/>
      <c r="I809" s="269"/>
      <c r="J809" s="269"/>
      <c r="K809" s="269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44"/>
      <c r="AK809" s="244"/>
      <c r="AL809" s="44"/>
      <c r="AM809" s="211"/>
      <c r="AN809" s="211"/>
      <c r="AO809" s="247">
        <f>SUMPRODUCT(LEN($M809:$AE812)-LEN(SUBSTITUTE($M809:$AE812,"A", "")))</f>
        <v>0</v>
      </c>
      <c r="AP809" s="240">
        <f>SUMPRODUCT(LEN($AH809:$AH812)-LEN(SUBSTITUTE($AH809:$AH812,"A", "")))</f>
        <v>0</v>
      </c>
      <c r="AQ809" s="237">
        <f>SUMPRODUCT(LEN($AG809:$AG812)-LEN(SUBSTITUTE($AG809:$AG812,"A", "")))</f>
        <v>0</v>
      </c>
      <c r="AR809" s="234">
        <f>SUMPRODUCT(LEN($M809:$AE812)-LEN(SUBSTITUTE($M809:$AE812,"S", "")))</f>
        <v>0</v>
      </c>
      <c r="AS809" s="240">
        <f>SUMPRODUCT(LEN($AH809:$AH812)-LEN(SUBSTITUTE($AH809:$AH812,"S", "")))</f>
        <v>0</v>
      </c>
      <c r="AT809" s="237">
        <f>SUMPRODUCT(LEN($AG809:$AG812)-LEN(SUBSTITUTE($AG809:$AG812,"S", "")))</f>
        <v>0</v>
      </c>
      <c r="AU809" s="234">
        <f>SUMPRODUCT(LEN($M809:$AE812)-LEN(SUBSTITUTE($M809:$AE812,"F", "")))</f>
        <v>0</v>
      </c>
      <c r="AV809" s="240">
        <f>SUMPRODUCT(LEN($AH809:$AH812)-LEN(SUBSTITUTE($AH809:$AH812,"F", "")))</f>
        <v>0</v>
      </c>
      <c r="AW809" s="237">
        <f>SUMPRODUCT(LEN($AG809:$AG812)-LEN(SUBSTITUTE($AG809:$AG812,"F", "")))</f>
        <v>0</v>
      </c>
      <c r="AX809" s="234">
        <f>SUMPRODUCT(LEN($M809:$AE812)-LEN(SUBSTITUTE($M809:$AE812,"G", "")))</f>
        <v>0</v>
      </c>
      <c r="AY809" s="240">
        <f>SUMPRODUCT(LEN($AH809:$AH812)-LEN(SUBSTITUTE($AH809:$AH812,"G", "")))</f>
        <v>0</v>
      </c>
      <c r="AZ809" s="237">
        <f>SUMPRODUCT(LEN($AG809:$AG812)-LEN(SUBSTITUTE($AG809:$AG812,"G", "")))</f>
        <v>0</v>
      </c>
      <c r="BA809" s="234">
        <f>SUMPRODUCT(LEN($M809:$AE812)-LEN(SUBSTITUTE($M809:$AE812,"M", "")))</f>
        <v>0</v>
      </c>
      <c r="BB809" s="240">
        <f>SUMPRODUCT(LEN($AH809:$AH812)-LEN(SUBSTITUTE($AH809:$AH812,"M", "")))</f>
        <v>0</v>
      </c>
      <c r="BC809" s="237">
        <f>SUMPRODUCT(LEN($AG809:$AG812)-LEN(SUBSTITUTE($AG809:$AG812,"M", "")))</f>
        <v>0</v>
      </c>
      <c r="BD809" s="291">
        <f>SUMPRODUCT(LEN($AI809:$AI812)-LEN(SUBSTITUTE($AI809:$AI812,"S", "")))</f>
        <v>0</v>
      </c>
      <c r="BE809" s="294">
        <f>SUMPRODUCT(LEN($AI809:$AI812)-LEN(SUBSTITUTE($AI809:$AI812,"F", "")))</f>
        <v>0</v>
      </c>
      <c r="BF809" s="294">
        <f>SUMPRODUCT(LEN($AI809:$AI812)-LEN(SUBSTITUTE($AI809:$AI812,"G", "")))</f>
        <v>0</v>
      </c>
      <c r="BG809" s="297">
        <f>SUMPRODUCT(LEN($AI809:$AI812)-LEN(SUBSTITUTE($AI809:$AI812,"M", "")))</f>
        <v>0</v>
      </c>
    </row>
    <row r="810" spans="2:60" ht="28.15" hidden="1" customHeight="1" thickBot="1">
      <c r="B810" s="34"/>
      <c r="C810" s="266"/>
      <c r="D810" s="43"/>
      <c r="E810" s="42"/>
      <c r="F810" s="42"/>
      <c r="G810" s="41"/>
      <c r="H810" s="260"/>
      <c r="I810" s="270"/>
      <c r="J810" s="270"/>
      <c r="K810" s="270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45"/>
      <c r="AK810" s="245"/>
      <c r="AL810" s="23"/>
      <c r="AM810" s="211"/>
      <c r="AN810" s="211"/>
      <c r="AO810" s="248"/>
      <c r="AP810" s="241"/>
      <c r="AQ810" s="238"/>
      <c r="AR810" s="235"/>
      <c r="AS810" s="241"/>
      <c r="AT810" s="238"/>
      <c r="AU810" s="235"/>
      <c r="AV810" s="241"/>
      <c r="AW810" s="238"/>
      <c r="AX810" s="235"/>
      <c r="AY810" s="241"/>
      <c r="AZ810" s="238"/>
      <c r="BA810" s="235"/>
      <c r="BB810" s="241"/>
      <c r="BC810" s="238"/>
      <c r="BD810" s="292"/>
      <c r="BE810" s="295"/>
      <c r="BF810" s="295"/>
      <c r="BG810" s="298"/>
    </row>
    <row r="811" spans="2:60" ht="28.15" hidden="1" customHeight="1">
      <c r="B811" s="34"/>
      <c r="C811" s="267"/>
      <c r="D811" s="33"/>
      <c r="E811" s="32"/>
      <c r="F811" s="32"/>
      <c r="G811" s="31"/>
      <c r="H811" s="257"/>
      <c r="I811" s="271"/>
      <c r="J811" s="271"/>
      <c r="K811" s="271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45"/>
      <c r="AK811" s="245"/>
      <c r="AL811" s="23"/>
      <c r="AM811" s="211"/>
      <c r="AN811" s="211"/>
      <c r="AO811" s="248"/>
      <c r="AP811" s="241"/>
      <c r="AQ811" s="238"/>
      <c r="AR811" s="235"/>
      <c r="AS811" s="241"/>
      <c r="AT811" s="238"/>
      <c r="AU811" s="235"/>
      <c r="AV811" s="241"/>
      <c r="AW811" s="238"/>
      <c r="AX811" s="235"/>
      <c r="AY811" s="241"/>
      <c r="AZ811" s="238"/>
      <c r="BA811" s="235"/>
      <c r="BB811" s="241"/>
      <c r="BC811" s="238"/>
      <c r="BD811" s="292"/>
      <c r="BE811" s="295"/>
      <c r="BF811" s="295"/>
      <c r="BG811" s="298"/>
    </row>
    <row r="812" spans="2:60" ht="28.15" hidden="1" customHeight="1" thickBot="1">
      <c r="B812" s="34"/>
      <c r="C812" s="273"/>
      <c r="D812" s="64"/>
      <c r="E812" s="63"/>
      <c r="F812" s="63"/>
      <c r="G812" s="62"/>
      <c r="H812" s="258"/>
      <c r="I812" s="274"/>
      <c r="J812" s="274"/>
      <c r="K812" s="274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50"/>
      <c r="AK812" s="250"/>
      <c r="AL812" s="55"/>
      <c r="AM812" s="211"/>
      <c r="AN812" s="211"/>
      <c r="AO812" s="249"/>
      <c r="AP812" s="242"/>
      <c r="AQ812" s="239"/>
      <c r="AR812" s="236"/>
      <c r="AS812" s="242"/>
      <c r="AT812" s="239"/>
      <c r="AU812" s="236"/>
      <c r="AV812" s="242"/>
      <c r="AW812" s="239"/>
      <c r="AX812" s="236"/>
      <c r="AY812" s="242"/>
      <c r="AZ812" s="239"/>
      <c r="BA812" s="236"/>
      <c r="BB812" s="242"/>
      <c r="BC812" s="239"/>
      <c r="BD812" s="293"/>
      <c r="BE812" s="296"/>
      <c r="BF812" s="296"/>
      <c r="BG812" s="299"/>
    </row>
    <row r="813" spans="2:60" ht="28.15" hidden="1" customHeight="1">
      <c r="B813" s="34"/>
      <c r="C813" s="265">
        <v>2</v>
      </c>
      <c r="D813" s="54"/>
      <c r="E813" s="53"/>
      <c r="F813" s="53"/>
      <c r="G813" s="52"/>
      <c r="H813" s="259"/>
      <c r="I813" s="269"/>
      <c r="J813" s="269"/>
      <c r="K813" s="269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51"/>
      <c r="AK813" s="254"/>
      <c r="AL813" s="44"/>
      <c r="AM813" s="211"/>
      <c r="AN813" s="211"/>
      <c r="AO813" s="247">
        <f>SUMPRODUCT(LEN($M813:$AE816)-LEN(SUBSTITUTE($M813:$AE816,"A", "")))</f>
        <v>0</v>
      </c>
      <c r="AP813" s="240">
        <f>SUMPRODUCT(LEN($AH813:$AH816)-LEN(SUBSTITUTE($AH813:$AH816,"A", "")))</f>
        <v>0</v>
      </c>
      <c r="AQ813" s="237">
        <f>SUMPRODUCT(LEN($AG813:$AG816)-LEN(SUBSTITUTE($AG813:$AG816,"A", "")))</f>
        <v>0</v>
      </c>
      <c r="AR813" s="234">
        <f>SUMPRODUCT(LEN($M813:$AE816)-LEN(SUBSTITUTE($M813:$AE816,"S", "")))</f>
        <v>0</v>
      </c>
      <c r="AS813" s="240">
        <f>SUMPRODUCT(LEN($AH813:$AH816)-LEN(SUBSTITUTE($AH813:$AH816,"S", "")))</f>
        <v>0</v>
      </c>
      <c r="AT813" s="237">
        <f>SUMPRODUCT(LEN($AG813:$AG816)-LEN(SUBSTITUTE($AG813:$AG816,"S", "")))</f>
        <v>0</v>
      </c>
      <c r="AU813" s="234">
        <f>SUMPRODUCT(LEN($M813:$AE816)-LEN(SUBSTITUTE($M813:$AE816,"F", "")))</f>
        <v>0</v>
      </c>
      <c r="AV813" s="240">
        <f>SUMPRODUCT(LEN($AH813:$AH816)-LEN(SUBSTITUTE($AH813:$AH816,"F", "")))</f>
        <v>0</v>
      </c>
      <c r="AW813" s="237">
        <f>SUMPRODUCT(LEN($AG813:$AG816)-LEN(SUBSTITUTE($AG813:$AG816,"F", "")))</f>
        <v>0</v>
      </c>
      <c r="AX813" s="234">
        <f>SUMPRODUCT(LEN($M813:$AE816)-LEN(SUBSTITUTE($M813:$AE816,"G", "")))</f>
        <v>0</v>
      </c>
      <c r="AY813" s="240">
        <f>SUMPRODUCT(LEN($AH813:$AH816)-LEN(SUBSTITUTE($AH813:$AH816,"G", "")))</f>
        <v>0</v>
      </c>
      <c r="AZ813" s="237">
        <f>SUMPRODUCT(LEN($AG813:$AG816)-LEN(SUBSTITUTE($AG813:$AG816,"G", "")))</f>
        <v>0</v>
      </c>
      <c r="BA813" s="234">
        <f>SUMPRODUCT(LEN($M813:$AE816)-LEN(SUBSTITUTE($M813:$AE816,"M", "")))</f>
        <v>0</v>
      </c>
      <c r="BB813" s="240">
        <f>SUMPRODUCT(LEN($AH813:$AH816)-LEN(SUBSTITUTE($AH813:$AH816,"M", "")))</f>
        <v>0</v>
      </c>
      <c r="BC813" s="237">
        <f>SUMPRODUCT(LEN($AG813:$AG816)-LEN(SUBSTITUTE($AG813:$AG816,"M", "")))</f>
        <v>0</v>
      </c>
      <c r="BD813" s="291">
        <f>SUMPRODUCT(LEN($AI813:$AI816)-LEN(SUBSTITUTE($AI813:$AI816,"S", "")))</f>
        <v>0</v>
      </c>
      <c r="BE813" s="294">
        <f>SUMPRODUCT(LEN($AI813:$AI816)-LEN(SUBSTITUTE($AI813:$AI816,"F", "")))</f>
        <v>0</v>
      </c>
      <c r="BF813" s="294">
        <f>SUMPRODUCT(LEN($AI813:$AI816)-LEN(SUBSTITUTE($AI813:$AI816,"G", "")))</f>
        <v>0</v>
      </c>
      <c r="BG813" s="297">
        <f>SUMPRODUCT(LEN($AI813:$AI816)-LEN(SUBSTITUTE($AI813:$AI816,"M", "")))</f>
        <v>0</v>
      </c>
    </row>
    <row r="814" spans="2:60" ht="28.15" hidden="1" customHeight="1" thickBot="1">
      <c r="B814" s="34"/>
      <c r="C814" s="266"/>
      <c r="D814" s="43"/>
      <c r="E814" s="42"/>
      <c r="F814" s="42"/>
      <c r="G814" s="41"/>
      <c r="H814" s="260"/>
      <c r="I814" s="270"/>
      <c r="J814" s="270"/>
      <c r="K814" s="270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52"/>
      <c r="AK814" s="255"/>
      <c r="AL814" s="23"/>
      <c r="AM814" s="211"/>
      <c r="AN814" s="211"/>
      <c r="AO814" s="248"/>
      <c r="AP814" s="241"/>
      <c r="AQ814" s="238"/>
      <c r="AR814" s="235"/>
      <c r="AS814" s="241"/>
      <c r="AT814" s="238"/>
      <c r="AU814" s="235"/>
      <c r="AV814" s="241"/>
      <c r="AW814" s="238"/>
      <c r="AX814" s="235"/>
      <c r="AY814" s="241"/>
      <c r="AZ814" s="238"/>
      <c r="BA814" s="235"/>
      <c r="BB814" s="241"/>
      <c r="BC814" s="238"/>
      <c r="BD814" s="292"/>
      <c r="BE814" s="295"/>
      <c r="BF814" s="295"/>
      <c r="BG814" s="298"/>
    </row>
    <row r="815" spans="2:60" ht="28.15" hidden="1" customHeight="1">
      <c r="B815" s="34"/>
      <c r="C815" s="267"/>
      <c r="D815" s="33"/>
      <c r="E815" s="32"/>
      <c r="F815" s="32"/>
      <c r="G815" s="31"/>
      <c r="H815" s="257"/>
      <c r="I815" s="271"/>
      <c r="J815" s="271"/>
      <c r="K815" s="271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52"/>
      <c r="AK815" s="255"/>
      <c r="AL815" s="23"/>
      <c r="AM815" s="211"/>
      <c r="AN815" s="211"/>
      <c r="AO815" s="248"/>
      <c r="AP815" s="241"/>
      <c r="AQ815" s="238"/>
      <c r="AR815" s="235"/>
      <c r="AS815" s="241"/>
      <c r="AT815" s="238"/>
      <c r="AU815" s="235"/>
      <c r="AV815" s="241"/>
      <c r="AW815" s="238"/>
      <c r="AX815" s="235"/>
      <c r="AY815" s="241"/>
      <c r="AZ815" s="238"/>
      <c r="BA815" s="235"/>
      <c r="BB815" s="241"/>
      <c r="BC815" s="238"/>
      <c r="BD815" s="292"/>
      <c r="BE815" s="295"/>
      <c r="BF815" s="295"/>
      <c r="BG815" s="298"/>
    </row>
    <row r="816" spans="2:60" ht="28.15" hidden="1" customHeight="1" thickBot="1">
      <c r="B816" s="34"/>
      <c r="C816" s="273"/>
      <c r="D816" s="64"/>
      <c r="E816" s="63"/>
      <c r="F816" s="63"/>
      <c r="G816" s="62"/>
      <c r="H816" s="258"/>
      <c r="I816" s="274"/>
      <c r="J816" s="274"/>
      <c r="K816" s="274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53"/>
      <c r="AK816" s="256"/>
      <c r="AL816" s="55"/>
      <c r="AM816" s="211"/>
      <c r="AN816" s="211"/>
      <c r="AO816" s="249"/>
      <c r="AP816" s="242"/>
      <c r="AQ816" s="239"/>
      <c r="AR816" s="236"/>
      <c r="AS816" s="242"/>
      <c r="AT816" s="239"/>
      <c r="AU816" s="236"/>
      <c r="AV816" s="242"/>
      <c r="AW816" s="239"/>
      <c r="AX816" s="236"/>
      <c r="AY816" s="242"/>
      <c r="AZ816" s="239"/>
      <c r="BA816" s="236"/>
      <c r="BB816" s="242"/>
      <c r="BC816" s="239"/>
      <c r="BD816" s="293"/>
      <c r="BE816" s="296"/>
      <c r="BF816" s="296"/>
      <c r="BG816" s="299"/>
    </row>
    <row r="817" spans="2:60" ht="28.15" hidden="1" customHeight="1">
      <c r="B817" s="34"/>
      <c r="C817" s="265">
        <v>3</v>
      </c>
      <c r="D817" s="54"/>
      <c r="E817" s="53"/>
      <c r="F817" s="53"/>
      <c r="G817" s="52"/>
      <c r="H817" s="259"/>
      <c r="I817" s="269"/>
      <c r="J817" s="269"/>
      <c r="K817" s="269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44"/>
      <c r="AK817" s="244"/>
      <c r="AL817" s="44"/>
      <c r="AM817" s="211"/>
      <c r="AN817" s="211"/>
      <c r="AO817" s="247">
        <f>SUMPRODUCT(LEN($M817:$AE820)-LEN(SUBSTITUTE($M817:$AE820,"A", "")))</f>
        <v>0</v>
      </c>
      <c r="AP817" s="240">
        <f>SUMPRODUCT(LEN($AH817:$AH820)-LEN(SUBSTITUTE($AH817:$AH820,"A", "")))</f>
        <v>0</v>
      </c>
      <c r="AQ817" s="237">
        <f>SUMPRODUCT(LEN($AG817:$AG820)-LEN(SUBSTITUTE($AG817:$AG820,"A", "")))</f>
        <v>0</v>
      </c>
      <c r="AR817" s="234">
        <f>SUMPRODUCT(LEN($M817:$AE820)-LEN(SUBSTITUTE($M817:$AE820,"S", "")))</f>
        <v>0</v>
      </c>
      <c r="AS817" s="240">
        <f>SUMPRODUCT(LEN($AH817:$AH820)-LEN(SUBSTITUTE($AH817:$AH820,"S", "")))</f>
        <v>0</v>
      </c>
      <c r="AT817" s="237">
        <f>SUMPRODUCT(LEN($AG817:$AG820)-LEN(SUBSTITUTE($AG817:$AG820,"S", "")))</f>
        <v>0</v>
      </c>
      <c r="AU817" s="234">
        <f>SUMPRODUCT(LEN($M817:$AE820)-LEN(SUBSTITUTE($M817:$AE820,"F", "")))</f>
        <v>0</v>
      </c>
      <c r="AV817" s="240">
        <f>SUMPRODUCT(LEN($AH817:$AH820)-LEN(SUBSTITUTE($AH817:$AH820,"F", "")))</f>
        <v>0</v>
      </c>
      <c r="AW817" s="237">
        <f>SUMPRODUCT(LEN($AG817:$AG820)-LEN(SUBSTITUTE($AG817:$AG820,"F", "")))</f>
        <v>0</v>
      </c>
      <c r="AX817" s="234">
        <f>SUMPRODUCT(LEN($M817:$AE820)-LEN(SUBSTITUTE($M817:$AE820,"G", "")))</f>
        <v>0</v>
      </c>
      <c r="AY817" s="240">
        <f>SUMPRODUCT(LEN($AH817:$AH820)-LEN(SUBSTITUTE($AH817:$AH820,"G", "")))</f>
        <v>0</v>
      </c>
      <c r="AZ817" s="237">
        <f>SUMPRODUCT(LEN($AG817:$AG820)-LEN(SUBSTITUTE($AG817:$AG820,"G", "")))</f>
        <v>0</v>
      </c>
      <c r="BA817" s="234">
        <f>SUMPRODUCT(LEN($M817:$AE820)-LEN(SUBSTITUTE($M817:$AE820,"M", "")))</f>
        <v>0</v>
      </c>
      <c r="BB817" s="240">
        <f>SUMPRODUCT(LEN($AH817:$AH820)-LEN(SUBSTITUTE($AH817:$AH820,"M", "")))</f>
        <v>0</v>
      </c>
      <c r="BC817" s="237">
        <f>SUMPRODUCT(LEN($AG817:$AG820)-LEN(SUBSTITUTE($AG817:$AG820,"M", "")))</f>
        <v>0</v>
      </c>
      <c r="BD817" s="291">
        <f>SUMPRODUCT(LEN($AI817:$AI820)-LEN(SUBSTITUTE($AI817:$AI820,"S", "")))</f>
        <v>0</v>
      </c>
      <c r="BE817" s="294">
        <f>SUMPRODUCT(LEN($AI817:$AI820)-LEN(SUBSTITUTE($AI817:$AI820,"F", "")))</f>
        <v>0</v>
      </c>
      <c r="BF817" s="294">
        <f>SUMPRODUCT(LEN($AI817:$AI820)-LEN(SUBSTITUTE($AI817:$AI820,"G", "")))</f>
        <v>0</v>
      </c>
      <c r="BG817" s="297">
        <f>SUMPRODUCT(LEN($AI817:$AI820)-LEN(SUBSTITUTE($AI817:$AI820,"M", "")))</f>
        <v>0</v>
      </c>
    </row>
    <row r="818" spans="2:60" ht="28.15" hidden="1" customHeight="1" thickBot="1">
      <c r="B818" s="34"/>
      <c r="C818" s="266"/>
      <c r="D818" s="43"/>
      <c r="E818" s="42"/>
      <c r="F818" s="42"/>
      <c r="G818" s="41"/>
      <c r="H818" s="260"/>
      <c r="I818" s="270"/>
      <c r="J818" s="270"/>
      <c r="K818" s="270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45"/>
      <c r="AK818" s="245"/>
      <c r="AL818" s="23"/>
      <c r="AM818" s="211"/>
      <c r="AN818" s="211"/>
      <c r="AO818" s="248"/>
      <c r="AP818" s="241"/>
      <c r="AQ818" s="238"/>
      <c r="AR818" s="235"/>
      <c r="AS818" s="241"/>
      <c r="AT818" s="238"/>
      <c r="AU818" s="235"/>
      <c r="AV818" s="241"/>
      <c r="AW818" s="238"/>
      <c r="AX818" s="235"/>
      <c r="AY818" s="241"/>
      <c r="AZ818" s="238"/>
      <c r="BA818" s="235"/>
      <c r="BB818" s="241"/>
      <c r="BC818" s="238"/>
      <c r="BD818" s="292"/>
      <c r="BE818" s="295"/>
      <c r="BF818" s="295"/>
      <c r="BG818" s="298"/>
    </row>
    <row r="819" spans="2:60" ht="28.15" hidden="1" customHeight="1">
      <c r="B819" s="34"/>
      <c r="C819" s="267"/>
      <c r="D819" s="33"/>
      <c r="E819" s="32"/>
      <c r="F819" s="32"/>
      <c r="G819" s="31"/>
      <c r="H819" s="257"/>
      <c r="I819" s="271"/>
      <c r="J819" s="271"/>
      <c r="K819" s="271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45"/>
      <c r="AK819" s="245"/>
      <c r="AL819" s="23"/>
      <c r="AM819" s="211"/>
      <c r="AN819" s="211"/>
      <c r="AO819" s="248"/>
      <c r="AP819" s="241"/>
      <c r="AQ819" s="238"/>
      <c r="AR819" s="235"/>
      <c r="AS819" s="241"/>
      <c r="AT819" s="238"/>
      <c r="AU819" s="235"/>
      <c r="AV819" s="241"/>
      <c r="AW819" s="238"/>
      <c r="AX819" s="235"/>
      <c r="AY819" s="241"/>
      <c r="AZ819" s="238"/>
      <c r="BA819" s="235"/>
      <c r="BB819" s="241"/>
      <c r="BC819" s="238"/>
      <c r="BD819" s="292"/>
      <c r="BE819" s="295"/>
      <c r="BF819" s="295"/>
      <c r="BG819" s="298"/>
    </row>
    <row r="820" spans="2:60" ht="28.15" hidden="1" customHeight="1" thickBot="1">
      <c r="B820" s="22"/>
      <c r="C820" s="268"/>
      <c r="D820" s="21"/>
      <c r="E820" s="20"/>
      <c r="F820" s="20"/>
      <c r="G820" s="19"/>
      <c r="H820" s="258"/>
      <c r="I820" s="272"/>
      <c r="J820" s="272"/>
      <c r="K820" s="27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46"/>
      <c r="AK820" s="246"/>
      <c r="AL820" s="11"/>
      <c r="AM820" s="211"/>
      <c r="AN820" s="211"/>
      <c r="AO820" s="249"/>
      <c r="AP820" s="242"/>
      <c r="AQ820" s="239"/>
      <c r="AR820" s="236"/>
      <c r="AS820" s="242"/>
      <c r="AT820" s="239"/>
      <c r="AU820" s="236"/>
      <c r="AV820" s="242"/>
      <c r="AW820" s="239"/>
      <c r="AX820" s="236"/>
      <c r="AY820" s="242"/>
      <c r="AZ820" s="239"/>
      <c r="BA820" s="236"/>
      <c r="BB820" s="242"/>
      <c r="BC820" s="239"/>
      <c r="BD820" s="293"/>
      <c r="BE820" s="296"/>
      <c r="BF820" s="296"/>
      <c r="BG820" s="299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29" t="s">
        <v>287</v>
      </c>
      <c r="M821" s="278"/>
      <c r="N821" s="229" t="s">
        <v>286</v>
      </c>
      <c r="O821" s="278"/>
      <c r="P821" s="229" t="s">
        <v>286</v>
      </c>
      <c r="Q821" s="230"/>
      <c r="R821" s="229" t="s">
        <v>286</v>
      </c>
      <c r="S821" s="230"/>
      <c r="T821" s="229" t="s">
        <v>286</v>
      </c>
      <c r="U821" s="230"/>
      <c r="V821" s="229" t="s">
        <v>286</v>
      </c>
      <c r="W821" s="230"/>
      <c r="X821" s="229" t="s">
        <v>286</v>
      </c>
      <c r="Y821" s="230"/>
      <c r="Z821" s="229" t="s">
        <v>286</v>
      </c>
      <c r="AA821" s="230"/>
      <c r="AB821" s="229" t="s">
        <v>286</v>
      </c>
      <c r="AC821" s="230"/>
      <c r="AD821" s="229" t="s">
        <v>286</v>
      </c>
      <c r="AE821" s="230"/>
      <c r="AF821" s="243" t="s">
        <v>285</v>
      </c>
      <c r="AG821" s="230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75"/>
      <c r="F822" s="276"/>
      <c r="G822" s="277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65">
        <v>1</v>
      </c>
      <c r="D823" s="54"/>
      <c r="E823" s="53"/>
      <c r="F823" s="53"/>
      <c r="G823" s="52"/>
      <c r="H823" s="259"/>
      <c r="I823" s="269"/>
      <c r="J823" s="269"/>
      <c r="K823" s="269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44"/>
      <c r="AK823" s="244"/>
      <c r="AL823" s="44"/>
      <c r="AM823" s="211"/>
      <c r="AN823" s="211"/>
      <c r="AO823" s="247">
        <f>SUMPRODUCT(LEN($M823:$AE826)-LEN(SUBSTITUTE($M823:$AE826,"A", "")))</f>
        <v>0</v>
      </c>
      <c r="AP823" s="240">
        <f>SUMPRODUCT(LEN($AH823:$AH826)-LEN(SUBSTITUTE($AH823:$AH826,"A", "")))</f>
        <v>0</v>
      </c>
      <c r="AQ823" s="237">
        <f>SUMPRODUCT(LEN($AG823:$AG826)-LEN(SUBSTITUTE($AG823:$AG826,"A", "")))</f>
        <v>0</v>
      </c>
      <c r="AR823" s="234">
        <f>SUMPRODUCT(LEN($M823:$AE826)-LEN(SUBSTITUTE($M823:$AE826,"S", "")))</f>
        <v>0</v>
      </c>
      <c r="AS823" s="240">
        <f>SUMPRODUCT(LEN($AH823:$AH826)-LEN(SUBSTITUTE($AH823:$AH826,"S", "")))</f>
        <v>0</v>
      </c>
      <c r="AT823" s="237">
        <f>SUMPRODUCT(LEN($AG823:$AG826)-LEN(SUBSTITUTE($AG823:$AG826,"S", "")))</f>
        <v>0</v>
      </c>
      <c r="AU823" s="234">
        <f>SUMPRODUCT(LEN($M823:$AE826)-LEN(SUBSTITUTE($M823:$AE826,"F", "")))</f>
        <v>0</v>
      </c>
      <c r="AV823" s="240">
        <f>SUMPRODUCT(LEN($AH823:$AH826)-LEN(SUBSTITUTE($AH823:$AH826,"F", "")))</f>
        <v>0</v>
      </c>
      <c r="AW823" s="237">
        <f>SUMPRODUCT(LEN($AG823:$AG826)-LEN(SUBSTITUTE($AG823:$AG826,"F", "")))</f>
        <v>0</v>
      </c>
      <c r="AX823" s="234">
        <f>SUMPRODUCT(LEN($M823:$AE826)-LEN(SUBSTITUTE($M823:$AE826,"G", "")))</f>
        <v>0</v>
      </c>
      <c r="AY823" s="240">
        <f>SUMPRODUCT(LEN($AH823:$AH826)-LEN(SUBSTITUTE($AH823:$AH826,"G", "")))</f>
        <v>0</v>
      </c>
      <c r="AZ823" s="237">
        <f>SUMPRODUCT(LEN($AG823:$AG826)-LEN(SUBSTITUTE($AG823:$AG826,"G", "")))</f>
        <v>0</v>
      </c>
      <c r="BA823" s="234">
        <f>SUMPRODUCT(LEN($M823:$AE826)-LEN(SUBSTITUTE($M823:$AE826,"M", "")))</f>
        <v>0</v>
      </c>
      <c r="BB823" s="240">
        <f>SUMPRODUCT(LEN($AH823:$AH826)-LEN(SUBSTITUTE($AH823:$AH826,"M", "")))</f>
        <v>0</v>
      </c>
      <c r="BC823" s="237">
        <f>SUMPRODUCT(LEN($AG823:$AG826)-LEN(SUBSTITUTE($AG823:$AG826,"M", "")))</f>
        <v>0</v>
      </c>
      <c r="BD823" s="291">
        <f>SUMPRODUCT(LEN($AI823:$AI826)-LEN(SUBSTITUTE($AI823:$AI826,"S", "")))</f>
        <v>0</v>
      </c>
      <c r="BE823" s="294">
        <f>SUMPRODUCT(LEN($AI823:$AI826)-LEN(SUBSTITUTE($AI823:$AI826,"F", "")))</f>
        <v>0</v>
      </c>
      <c r="BF823" s="294">
        <f>SUMPRODUCT(LEN($AI823:$AI826)-LEN(SUBSTITUTE($AI823:$AI826,"G", "")))</f>
        <v>0</v>
      </c>
      <c r="BG823" s="297">
        <f>SUMPRODUCT(LEN($AI823:$AI826)-LEN(SUBSTITUTE($AI823:$AI826,"M", "")))</f>
        <v>0</v>
      </c>
    </row>
    <row r="824" spans="2:60" ht="28.15" hidden="1" customHeight="1" thickBot="1">
      <c r="B824" s="34"/>
      <c r="C824" s="266"/>
      <c r="D824" s="43"/>
      <c r="E824" s="42"/>
      <c r="F824" s="42"/>
      <c r="G824" s="41"/>
      <c r="H824" s="260"/>
      <c r="I824" s="270"/>
      <c r="J824" s="270"/>
      <c r="K824" s="270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45"/>
      <c r="AK824" s="245"/>
      <c r="AL824" s="23"/>
      <c r="AM824" s="211"/>
      <c r="AN824" s="211"/>
      <c r="AO824" s="248"/>
      <c r="AP824" s="241"/>
      <c r="AQ824" s="238"/>
      <c r="AR824" s="235"/>
      <c r="AS824" s="241"/>
      <c r="AT824" s="238"/>
      <c r="AU824" s="235"/>
      <c r="AV824" s="241"/>
      <c r="AW824" s="238"/>
      <c r="AX824" s="235"/>
      <c r="AY824" s="241"/>
      <c r="AZ824" s="238"/>
      <c r="BA824" s="235"/>
      <c r="BB824" s="241"/>
      <c r="BC824" s="238"/>
      <c r="BD824" s="292"/>
      <c r="BE824" s="295"/>
      <c r="BF824" s="295"/>
      <c r="BG824" s="298"/>
    </row>
    <row r="825" spans="2:60" ht="28.15" hidden="1" customHeight="1">
      <c r="B825" s="34"/>
      <c r="C825" s="267"/>
      <c r="D825" s="33"/>
      <c r="E825" s="32"/>
      <c r="F825" s="32"/>
      <c r="G825" s="31"/>
      <c r="H825" s="257"/>
      <c r="I825" s="271"/>
      <c r="J825" s="271"/>
      <c r="K825" s="271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45"/>
      <c r="AK825" s="245"/>
      <c r="AL825" s="23"/>
      <c r="AM825" s="211"/>
      <c r="AN825" s="211"/>
      <c r="AO825" s="248"/>
      <c r="AP825" s="241"/>
      <c r="AQ825" s="238"/>
      <c r="AR825" s="235"/>
      <c r="AS825" s="241"/>
      <c r="AT825" s="238"/>
      <c r="AU825" s="235"/>
      <c r="AV825" s="241"/>
      <c r="AW825" s="238"/>
      <c r="AX825" s="235"/>
      <c r="AY825" s="241"/>
      <c r="AZ825" s="238"/>
      <c r="BA825" s="235"/>
      <c r="BB825" s="241"/>
      <c r="BC825" s="238"/>
      <c r="BD825" s="292"/>
      <c r="BE825" s="295"/>
      <c r="BF825" s="295"/>
      <c r="BG825" s="298"/>
    </row>
    <row r="826" spans="2:60" ht="28.15" hidden="1" customHeight="1" thickBot="1">
      <c r="B826" s="34"/>
      <c r="C826" s="273"/>
      <c r="D826" s="64"/>
      <c r="E826" s="63"/>
      <c r="F826" s="63"/>
      <c r="G826" s="62"/>
      <c r="H826" s="258"/>
      <c r="I826" s="274"/>
      <c r="J826" s="274"/>
      <c r="K826" s="274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50"/>
      <c r="AK826" s="250"/>
      <c r="AL826" s="55"/>
      <c r="AM826" s="211"/>
      <c r="AN826" s="211"/>
      <c r="AO826" s="249"/>
      <c r="AP826" s="242"/>
      <c r="AQ826" s="239"/>
      <c r="AR826" s="236"/>
      <c r="AS826" s="242"/>
      <c r="AT826" s="239"/>
      <c r="AU826" s="236"/>
      <c r="AV826" s="242"/>
      <c r="AW826" s="239"/>
      <c r="AX826" s="236"/>
      <c r="AY826" s="242"/>
      <c r="AZ826" s="239"/>
      <c r="BA826" s="236"/>
      <c r="BB826" s="242"/>
      <c r="BC826" s="239"/>
      <c r="BD826" s="293"/>
      <c r="BE826" s="296"/>
      <c r="BF826" s="296"/>
      <c r="BG826" s="299"/>
    </row>
    <row r="827" spans="2:60" ht="28.15" hidden="1" customHeight="1">
      <c r="B827" s="34"/>
      <c r="C827" s="265">
        <v>2</v>
      </c>
      <c r="D827" s="54"/>
      <c r="E827" s="53"/>
      <c r="F827" s="53"/>
      <c r="G827" s="52"/>
      <c r="H827" s="259"/>
      <c r="I827" s="269"/>
      <c r="J827" s="269"/>
      <c r="K827" s="269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51"/>
      <c r="AK827" s="254"/>
      <c r="AL827" s="44"/>
      <c r="AM827" s="211"/>
      <c r="AN827" s="211"/>
      <c r="AO827" s="247">
        <f>SUMPRODUCT(LEN($M827:$AE830)-LEN(SUBSTITUTE($M827:$AE830,"A", "")))</f>
        <v>0</v>
      </c>
      <c r="AP827" s="240">
        <f>SUMPRODUCT(LEN($AH827:$AH830)-LEN(SUBSTITUTE($AH827:$AH830,"A", "")))</f>
        <v>0</v>
      </c>
      <c r="AQ827" s="237">
        <f>SUMPRODUCT(LEN($AG827:$AG830)-LEN(SUBSTITUTE($AG827:$AG830,"A", "")))</f>
        <v>0</v>
      </c>
      <c r="AR827" s="234">
        <f>SUMPRODUCT(LEN($M827:$AE830)-LEN(SUBSTITUTE($M827:$AE830,"S", "")))</f>
        <v>0</v>
      </c>
      <c r="AS827" s="240">
        <f>SUMPRODUCT(LEN($AH827:$AH830)-LEN(SUBSTITUTE($AH827:$AH830,"S", "")))</f>
        <v>0</v>
      </c>
      <c r="AT827" s="237">
        <f>SUMPRODUCT(LEN($AG827:$AG830)-LEN(SUBSTITUTE($AG827:$AG830,"S", "")))</f>
        <v>0</v>
      </c>
      <c r="AU827" s="234">
        <f>SUMPRODUCT(LEN($M827:$AE830)-LEN(SUBSTITUTE($M827:$AE830,"F", "")))</f>
        <v>0</v>
      </c>
      <c r="AV827" s="240">
        <f>SUMPRODUCT(LEN($AH827:$AH830)-LEN(SUBSTITUTE($AH827:$AH830,"F", "")))</f>
        <v>0</v>
      </c>
      <c r="AW827" s="237">
        <f>SUMPRODUCT(LEN($AG827:$AG830)-LEN(SUBSTITUTE($AG827:$AG830,"F", "")))</f>
        <v>0</v>
      </c>
      <c r="AX827" s="234">
        <f>SUMPRODUCT(LEN($M827:$AE830)-LEN(SUBSTITUTE($M827:$AE830,"G", "")))</f>
        <v>0</v>
      </c>
      <c r="AY827" s="240">
        <f>SUMPRODUCT(LEN($AH827:$AH830)-LEN(SUBSTITUTE($AH827:$AH830,"G", "")))</f>
        <v>0</v>
      </c>
      <c r="AZ827" s="237">
        <f>SUMPRODUCT(LEN($AG827:$AG830)-LEN(SUBSTITUTE($AG827:$AG830,"G", "")))</f>
        <v>0</v>
      </c>
      <c r="BA827" s="234">
        <f>SUMPRODUCT(LEN($M827:$AE830)-LEN(SUBSTITUTE($M827:$AE830,"M", "")))</f>
        <v>0</v>
      </c>
      <c r="BB827" s="240">
        <f>SUMPRODUCT(LEN($AH827:$AH830)-LEN(SUBSTITUTE($AH827:$AH830,"M", "")))</f>
        <v>0</v>
      </c>
      <c r="BC827" s="237">
        <f>SUMPRODUCT(LEN($AG827:$AG830)-LEN(SUBSTITUTE($AG827:$AG830,"M", "")))</f>
        <v>0</v>
      </c>
      <c r="BD827" s="291">
        <f>SUMPRODUCT(LEN($AI827:$AI830)-LEN(SUBSTITUTE($AI827:$AI830,"S", "")))</f>
        <v>0</v>
      </c>
      <c r="BE827" s="294">
        <f>SUMPRODUCT(LEN($AI827:$AI830)-LEN(SUBSTITUTE($AI827:$AI830,"F", "")))</f>
        <v>0</v>
      </c>
      <c r="BF827" s="294">
        <f>SUMPRODUCT(LEN($AI827:$AI830)-LEN(SUBSTITUTE($AI827:$AI830,"G", "")))</f>
        <v>0</v>
      </c>
      <c r="BG827" s="297">
        <f>SUMPRODUCT(LEN($AI827:$AI830)-LEN(SUBSTITUTE($AI827:$AI830,"M", "")))</f>
        <v>0</v>
      </c>
    </row>
    <row r="828" spans="2:60" ht="28.15" hidden="1" customHeight="1" thickBot="1">
      <c r="B828" s="34"/>
      <c r="C828" s="266"/>
      <c r="D828" s="43"/>
      <c r="E828" s="42"/>
      <c r="F828" s="42"/>
      <c r="G828" s="41"/>
      <c r="H828" s="260"/>
      <c r="I828" s="270"/>
      <c r="J828" s="270"/>
      <c r="K828" s="270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52"/>
      <c r="AK828" s="255"/>
      <c r="AL828" s="23"/>
      <c r="AM828" s="211"/>
      <c r="AN828" s="211"/>
      <c r="AO828" s="248"/>
      <c r="AP828" s="241"/>
      <c r="AQ828" s="238"/>
      <c r="AR828" s="235"/>
      <c r="AS828" s="241"/>
      <c r="AT828" s="238"/>
      <c r="AU828" s="235"/>
      <c r="AV828" s="241"/>
      <c r="AW828" s="238"/>
      <c r="AX828" s="235"/>
      <c r="AY828" s="241"/>
      <c r="AZ828" s="238"/>
      <c r="BA828" s="235"/>
      <c r="BB828" s="241"/>
      <c r="BC828" s="238"/>
      <c r="BD828" s="292"/>
      <c r="BE828" s="295"/>
      <c r="BF828" s="295"/>
      <c r="BG828" s="298"/>
    </row>
    <row r="829" spans="2:60" ht="28.15" hidden="1" customHeight="1">
      <c r="B829" s="34"/>
      <c r="C829" s="267"/>
      <c r="D829" s="33"/>
      <c r="E829" s="32"/>
      <c r="F829" s="32"/>
      <c r="G829" s="31"/>
      <c r="H829" s="257"/>
      <c r="I829" s="271"/>
      <c r="J829" s="271"/>
      <c r="K829" s="271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52"/>
      <c r="AK829" s="255"/>
      <c r="AL829" s="23"/>
      <c r="AM829" s="211"/>
      <c r="AN829" s="211"/>
      <c r="AO829" s="248"/>
      <c r="AP829" s="241"/>
      <c r="AQ829" s="238"/>
      <c r="AR829" s="235"/>
      <c r="AS829" s="241"/>
      <c r="AT829" s="238"/>
      <c r="AU829" s="235"/>
      <c r="AV829" s="241"/>
      <c r="AW829" s="238"/>
      <c r="AX829" s="235"/>
      <c r="AY829" s="241"/>
      <c r="AZ829" s="238"/>
      <c r="BA829" s="235"/>
      <c r="BB829" s="241"/>
      <c r="BC829" s="238"/>
      <c r="BD829" s="292"/>
      <c r="BE829" s="295"/>
      <c r="BF829" s="295"/>
      <c r="BG829" s="298"/>
    </row>
    <row r="830" spans="2:60" ht="28.15" hidden="1" customHeight="1" thickBot="1">
      <c r="B830" s="34"/>
      <c r="C830" s="273"/>
      <c r="D830" s="64"/>
      <c r="E830" s="63"/>
      <c r="F830" s="63"/>
      <c r="G830" s="62"/>
      <c r="H830" s="258"/>
      <c r="I830" s="274"/>
      <c r="J830" s="274"/>
      <c r="K830" s="274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53"/>
      <c r="AK830" s="256"/>
      <c r="AL830" s="55"/>
      <c r="AM830" s="211"/>
      <c r="AN830" s="211"/>
      <c r="AO830" s="249"/>
      <c r="AP830" s="242"/>
      <c r="AQ830" s="239"/>
      <c r="AR830" s="236"/>
      <c r="AS830" s="242"/>
      <c r="AT830" s="239"/>
      <c r="AU830" s="236"/>
      <c r="AV830" s="242"/>
      <c r="AW830" s="239"/>
      <c r="AX830" s="236"/>
      <c r="AY830" s="242"/>
      <c r="AZ830" s="239"/>
      <c r="BA830" s="236"/>
      <c r="BB830" s="242"/>
      <c r="BC830" s="239"/>
      <c r="BD830" s="293"/>
      <c r="BE830" s="296"/>
      <c r="BF830" s="296"/>
      <c r="BG830" s="299"/>
    </row>
    <row r="831" spans="2:60" ht="28.15" hidden="1" customHeight="1">
      <c r="B831" s="34"/>
      <c r="C831" s="265">
        <v>3</v>
      </c>
      <c r="D831" s="54"/>
      <c r="E831" s="53"/>
      <c r="F831" s="53"/>
      <c r="G831" s="52"/>
      <c r="H831" s="259"/>
      <c r="I831" s="269"/>
      <c r="J831" s="269"/>
      <c r="K831" s="269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44"/>
      <c r="AK831" s="244"/>
      <c r="AL831" s="44"/>
      <c r="AM831" s="211"/>
      <c r="AN831" s="211"/>
      <c r="AO831" s="247">
        <f>SUMPRODUCT(LEN($M831:$AE834)-LEN(SUBSTITUTE($M831:$AE834,"A", "")))</f>
        <v>0</v>
      </c>
      <c r="AP831" s="240">
        <f>SUMPRODUCT(LEN($AH831:$AH834)-LEN(SUBSTITUTE($AH831:$AH834,"A", "")))</f>
        <v>0</v>
      </c>
      <c r="AQ831" s="237">
        <f>SUMPRODUCT(LEN($AG831:$AG834)-LEN(SUBSTITUTE($AG831:$AG834,"A", "")))</f>
        <v>0</v>
      </c>
      <c r="AR831" s="234">
        <f>SUMPRODUCT(LEN($M831:$AE834)-LEN(SUBSTITUTE($M831:$AE834,"S", "")))</f>
        <v>0</v>
      </c>
      <c r="AS831" s="240">
        <f>SUMPRODUCT(LEN($AH831:$AH834)-LEN(SUBSTITUTE($AH831:$AH834,"S", "")))</f>
        <v>0</v>
      </c>
      <c r="AT831" s="237">
        <f>SUMPRODUCT(LEN($AG831:$AG834)-LEN(SUBSTITUTE($AG831:$AG834,"S", "")))</f>
        <v>0</v>
      </c>
      <c r="AU831" s="234">
        <f>SUMPRODUCT(LEN($M831:$AE834)-LEN(SUBSTITUTE($M831:$AE834,"F", "")))</f>
        <v>0</v>
      </c>
      <c r="AV831" s="240">
        <f>SUMPRODUCT(LEN($AH831:$AH834)-LEN(SUBSTITUTE($AH831:$AH834,"F", "")))</f>
        <v>0</v>
      </c>
      <c r="AW831" s="237">
        <f>SUMPRODUCT(LEN($AG831:$AG834)-LEN(SUBSTITUTE($AG831:$AG834,"F", "")))</f>
        <v>0</v>
      </c>
      <c r="AX831" s="234">
        <f>SUMPRODUCT(LEN($M831:$AE834)-LEN(SUBSTITUTE($M831:$AE834,"G", "")))</f>
        <v>0</v>
      </c>
      <c r="AY831" s="240">
        <f>SUMPRODUCT(LEN($AH831:$AH834)-LEN(SUBSTITUTE($AH831:$AH834,"G", "")))</f>
        <v>0</v>
      </c>
      <c r="AZ831" s="237">
        <f>SUMPRODUCT(LEN($AG831:$AG834)-LEN(SUBSTITUTE($AG831:$AG834,"G", "")))</f>
        <v>0</v>
      </c>
      <c r="BA831" s="234">
        <f>SUMPRODUCT(LEN($M831:$AE834)-LEN(SUBSTITUTE($M831:$AE834,"M", "")))</f>
        <v>0</v>
      </c>
      <c r="BB831" s="240">
        <f>SUMPRODUCT(LEN($AH831:$AH834)-LEN(SUBSTITUTE($AH831:$AH834,"M", "")))</f>
        <v>0</v>
      </c>
      <c r="BC831" s="237">
        <f>SUMPRODUCT(LEN($AG831:$AG834)-LEN(SUBSTITUTE($AG831:$AG834,"M", "")))</f>
        <v>0</v>
      </c>
      <c r="BD831" s="291">
        <f>SUMPRODUCT(LEN($AI831:$AI834)-LEN(SUBSTITUTE($AI831:$AI834,"S", "")))</f>
        <v>0</v>
      </c>
      <c r="BE831" s="294">
        <f>SUMPRODUCT(LEN($AI831:$AI834)-LEN(SUBSTITUTE($AI831:$AI834,"F", "")))</f>
        <v>0</v>
      </c>
      <c r="BF831" s="294">
        <f>SUMPRODUCT(LEN($AI831:$AI834)-LEN(SUBSTITUTE($AI831:$AI834,"G", "")))</f>
        <v>0</v>
      </c>
      <c r="BG831" s="297">
        <f>SUMPRODUCT(LEN($AI831:$AI834)-LEN(SUBSTITUTE($AI831:$AI834,"M", "")))</f>
        <v>0</v>
      </c>
    </row>
    <row r="832" spans="2:60" ht="28.15" hidden="1" customHeight="1" thickBot="1">
      <c r="B832" s="34"/>
      <c r="C832" s="266"/>
      <c r="D832" s="43"/>
      <c r="E832" s="42"/>
      <c r="F832" s="42"/>
      <c r="G832" s="41"/>
      <c r="H832" s="260"/>
      <c r="I832" s="270"/>
      <c r="J832" s="270"/>
      <c r="K832" s="270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45"/>
      <c r="AK832" s="245"/>
      <c r="AL832" s="23"/>
      <c r="AM832" s="211"/>
      <c r="AN832" s="211"/>
      <c r="AO832" s="248"/>
      <c r="AP832" s="241"/>
      <c r="AQ832" s="238"/>
      <c r="AR832" s="235"/>
      <c r="AS832" s="241"/>
      <c r="AT832" s="238"/>
      <c r="AU832" s="235"/>
      <c r="AV832" s="241"/>
      <c r="AW832" s="238"/>
      <c r="AX832" s="235"/>
      <c r="AY832" s="241"/>
      <c r="AZ832" s="238"/>
      <c r="BA832" s="235"/>
      <c r="BB832" s="241"/>
      <c r="BC832" s="238"/>
      <c r="BD832" s="292"/>
      <c r="BE832" s="295"/>
      <c r="BF832" s="295"/>
      <c r="BG832" s="298"/>
    </row>
    <row r="833" spans="2:60" ht="28.15" hidden="1" customHeight="1">
      <c r="B833" s="34"/>
      <c r="C833" s="267"/>
      <c r="D833" s="33"/>
      <c r="E833" s="32"/>
      <c r="F833" s="32"/>
      <c r="G833" s="31"/>
      <c r="H833" s="257"/>
      <c r="I833" s="271"/>
      <c r="J833" s="271"/>
      <c r="K833" s="271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45"/>
      <c r="AK833" s="245"/>
      <c r="AL833" s="23"/>
      <c r="AM833" s="211"/>
      <c r="AN833" s="211"/>
      <c r="AO833" s="248"/>
      <c r="AP833" s="241"/>
      <c r="AQ833" s="238"/>
      <c r="AR833" s="235"/>
      <c r="AS833" s="241"/>
      <c r="AT833" s="238"/>
      <c r="AU833" s="235"/>
      <c r="AV833" s="241"/>
      <c r="AW833" s="238"/>
      <c r="AX833" s="235"/>
      <c r="AY833" s="241"/>
      <c r="AZ833" s="238"/>
      <c r="BA833" s="235"/>
      <c r="BB833" s="241"/>
      <c r="BC833" s="238"/>
      <c r="BD833" s="292"/>
      <c r="BE833" s="295"/>
      <c r="BF833" s="295"/>
      <c r="BG833" s="298"/>
    </row>
    <row r="834" spans="2:60" ht="28.15" hidden="1" customHeight="1" thickBot="1">
      <c r="B834" s="22"/>
      <c r="C834" s="268"/>
      <c r="D834" s="21"/>
      <c r="E834" s="20"/>
      <c r="F834" s="20"/>
      <c r="G834" s="19"/>
      <c r="H834" s="258"/>
      <c r="I834" s="272"/>
      <c r="J834" s="272"/>
      <c r="K834" s="27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46"/>
      <c r="AK834" s="246"/>
      <c r="AL834" s="11"/>
      <c r="AM834" s="211"/>
      <c r="AN834" s="211"/>
      <c r="AO834" s="249"/>
      <c r="AP834" s="242"/>
      <c r="AQ834" s="239"/>
      <c r="AR834" s="236"/>
      <c r="AS834" s="242"/>
      <c r="AT834" s="239"/>
      <c r="AU834" s="236"/>
      <c r="AV834" s="242"/>
      <c r="AW834" s="239"/>
      <c r="AX834" s="236"/>
      <c r="AY834" s="242"/>
      <c r="AZ834" s="239"/>
      <c r="BA834" s="236"/>
      <c r="BB834" s="242"/>
      <c r="BC834" s="239"/>
      <c r="BD834" s="293"/>
      <c r="BE834" s="296"/>
      <c r="BF834" s="296"/>
      <c r="BG834" s="299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29" t="s">
        <v>287</v>
      </c>
      <c r="M835" s="278"/>
      <c r="N835" s="229" t="s">
        <v>286</v>
      </c>
      <c r="O835" s="278"/>
      <c r="P835" s="229" t="s">
        <v>286</v>
      </c>
      <c r="Q835" s="230"/>
      <c r="R835" s="229" t="s">
        <v>286</v>
      </c>
      <c r="S835" s="230"/>
      <c r="T835" s="229" t="s">
        <v>286</v>
      </c>
      <c r="U835" s="230"/>
      <c r="V835" s="229" t="s">
        <v>286</v>
      </c>
      <c r="W835" s="230"/>
      <c r="X835" s="229" t="s">
        <v>286</v>
      </c>
      <c r="Y835" s="230"/>
      <c r="Z835" s="229" t="s">
        <v>286</v>
      </c>
      <c r="AA835" s="230"/>
      <c r="AB835" s="229" t="s">
        <v>286</v>
      </c>
      <c r="AC835" s="230"/>
      <c r="AD835" s="229" t="s">
        <v>286</v>
      </c>
      <c r="AE835" s="230"/>
      <c r="AF835" s="243" t="s">
        <v>285</v>
      </c>
      <c r="AG835" s="230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75"/>
      <c r="F836" s="276"/>
      <c r="G836" s="277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65">
        <v>1</v>
      </c>
      <c r="D837" s="54"/>
      <c r="E837" s="53"/>
      <c r="F837" s="53"/>
      <c r="G837" s="52"/>
      <c r="H837" s="259"/>
      <c r="I837" s="269"/>
      <c r="J837" s="269"/>
      <c r="K837" s="269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44"/>
      <c r="AK837" s="244"/>
      <c r="AL837" s="44"/>
      <c r="AM837" s="211"/>
      <c r="AN837" s="211"/>
      <c r="AO837" s="247">
        <f>SUMPRODUCT(LEN($M837:$AE840)-LEN(SUBSTITUTE($M837:$AE840,"A", "")))</f>
        <v>0</v>
      </c>
      <c r="AP837" s="240">
        <f>SUMPRODUCT(LEN($AH837:$AH840)-LEN(SUBSTITUTE($AH837:$AH840,"A", "")))</f>
        <v>0</v>
      </c>
      <c r="AQ837" s="237">
        <f>SUMPRODUCT(LEN($AG837:$AG840)-LEN(SUBSTITUTE($AG837:$AG840,"A", "")))</f>
        <v>0</v>
      </c>
      <c r="AR837" s="234">
        <f>SUMPRODUCT(LEN($M837:$AE840)-LEN(SUBSTITUTE($M837:$AE840,"S", "")))</f>
        <v>0</v>
      </c>
      <c r="AS837" s="240">
        <f>SUMPRODUCT(LEN($AH837:$AH840)-LEN(SUBSTITUTE($AH837:$AH840,"S", "")))</f>
        <v>0</v>
      </c>
      <c r="AT837" s="237">
        <f>SUMPRODUCT(LEN($AG837:$AG840)-LEN(SUBSTITUTE($AG837:$AG840,"S", "")))</f>
        <v>0</v>
      </c>
      <c r="AU837" s="234">
        <f>SUMPRODUCT(LEN($M837:$AE840)-LEN(SUBSTITUTE($M837:$AE840,"F", "")))</f>
        <v>0</v>
      </c>
      <c r="AV837" s="240">
        <f>SUMPRODUCT(LEN($AH837:$AH840)-LEN(SUBSTITUTE($AH837:$AH840,"F", "")))</f>
        <v>0</v>
      </c>
      <c r="AW837" s="237">
        <f>SUMPRODUCT(LEN($AG837:$AG840)-LEN(SUBSTITUTE($AG837:$AG840,"F", "")))</f>
        <v>0</v>
      </c>
      <c r="AX837" s="234">
        <f>SUMPRODUCT(LEN($M837:$AE840)-LEN(SUBSTITUTE($M837:$AE840,"G", "")))</f>
        <v>0</v>
      </c>
      <c r="AY837" s="240">
        <f>SUMPRODUCT(LEN($AH837:$AH840)-LEN(SUBSTITUTE($AH837:$AH840,"G", "")))</f>
        <v>0</v>
      </c>
      <c r="AZ837" s="237">
        <f>SUMPRODUCT(LEN($AG837:$AG840)-LEN(SUBSTITUTE($AG837:$AG840,"G", "")))</f>
        <v>0</v>
      </c>
      <c r="BA837" s="234">
        <f>SUMPRODUCT(LEN($M837:$AE840)-LEN(SUBSTITUTE($M837:$AE840,"M", "")))</f>
        <v>0</v>
      </c>
      <c r="BB837" s="240">
        <f>SUMPRODUCT(LEN($AH837:$AH840)-LEN(SUBSTITUTE($AH837:$AH840,"M", "")))</f>
        <v>0</v>
      </c>
      <c r="BC837" s="237">
        <f>SUMPRODUCT(LEN($AG837:$AG840)-LEN(SUBSTITUTE($AG837:$AG840,"M", "")))</f>
        <v>0</v>
      </c>
      <c r="BD837" s="291">
        <f>SUMPRODUCT(LEN($AI837:$AI840)-LEN(SUBSTITUTE($AI837:$AI840,"S", "")))</f>
        <v>0</v>
      </c>
      <c r="BE837" s="294">
        <f>SUMPRODUCT(LEN($AI837:$AI840)-LEN(SUBSTITUTE($AI837:$AI840,"F", "")))</f>
        <v>0</v>
      </c>
      <c r="BF837" s="294">
        <f>SUMPRODUCT(LEN($AI837:$AI840)-LEN(SUBSTITUTE($AI837:$AI840,"G", "")))</f>
        <v>0</v>
      </c>
      <c r="BG837" s="297">
        <f>SUMPRODUCT(LEN($AI837:$AI840)-LEN(SUBSTITUTE($AI837:$AI840,"M", "")))</f>
        <v>0</v>
      </c>
    </row>
    <row r="838" spans="2:60" ht="28.15" hidden="1" customHeight="1" thickBot="1">
      <c r="B838" s="34"/>
      <c r="C838" s="266"/>
      <c r="D838" s="43"/>
      <c r="E838" s="42"/>
      <c r="F838" s="42"/>
      <c r="G838" s="41"/>
      <c r="H838" s="260"/>
      <c r="I838" s="270"/>
      <c r="J838" s="270"/>
      <c r="K838" s="270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45"/>
      <c r="AK838" s="245"/>
      <c r="AL838" s="23"/>
      <c r="AM838" s="211"/>
      <c r="AN838" s="211"/>
      <c r="AO838" s="248"/>
      <c r="AP838" s="241"/>
      <c r="AQ838" s="238"/>
      <c r="AR838" s="235"/>
      <c r="AS838" s="241"/>
      <c r="AT838" s="238"/>
      <c r="AU838" s="235"/>
      <c r="AV838" s="241"/>
      <c r="AW838" s="238"/>
      <c r="AX838" s="235"/>
      <c r="AY838" s="241"/>
      <c r="AZ838" s="238"/>
      <c r="BA838" s="235"/>
      <c r="BB838" s="241"/>
      <c r="BC838" s="238"/>
      <c r="BD838" s="292"/>
      <c r="BE838" s="295"/>
      <c r="BF838" s="295"/>
      <c r="BG838" s="298"/>
    </row>
    <row r="839" spans="2:60" ht="28.15" hidden="1" customHeight="1">
      <c r="B839" s="34"/>
      <c r="C839" s="267"/>
      <c r="D839" s="33"/>
      <c r="E839" s="32"/>
      <c r="F839" s="32"/>
      <c r="G839" s="31"/>
      <c r="H839" s="257"/>
      <c r="I839" s="271"/>
      <c r="J839" s="271"/>
      <c r="K839" s="271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45"/>
      <c r="AK839" s="245"/>
      <c r="AL839" s="23"/>
      <c r="AM839" s="211"/>
      <c r="AN839" s="211"/>
      <c r="AO839" s="248"/>
      <c r="AP839" s="241"/>
      <c r="AQ839" s="238"/>
      <c r="AR839" s="235"/>
      <c r="AS839" s="241"/>
      <c r="AT839" s="238"/>
      <c r="AU839" s="235"/>
      <c r="AV839" s="241"/>
      <c r="AW839" s="238"/>
      <c r="AX839" s="235"/>
      <c r="AY839" s="241"/>
      <c r="AZ839" s="238"/>
      <c r="BA839" s="235"/>
      <c r="BB839" s="241"/>
      <c r="BC839" s="238"/>
      <c r="BD839" s="292"/>
      <c r="BE839" s="295"/>
      <c r="BF839" s="295"/>
      <c r="BG839" s="298"/>
    </row>
    <row r="840" spans="2:60" ht="28.15" hidden="1" customHeight="1" thickBot="1">
      <c r="B840" s="34"/>
      <c r="C840" s="273"/>
      <c r="D840" s="64"/>
      <c r="E840" s="63"/>
      <c r="F840" s="63"/>
      <c r="G840" s="62"/>
      <c r="H840" s="258"/>
      <c r="I840" s="274"/>
      <c r="J840" s="274"/>
      <c r="K840" s="274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50"/>
      <c r="AK840" s="250"/>
      <c r="AL840" s="55"/>
      <c r="AM840" s="211"/>
      <c r="AN840" s="211"/>
      <c r="AO840" s="249"/>
      <c r="AP840" s="242"/>
      <c r="AQ840" s="239"/>
      <c r="AR840" s="236"/>
      <c r="AS840" s="242"/>
      <c r="AT840" s="239"/>
      <c r="AU840" s="236"/>
      <c r="AV840" s="242"/>
      <c r="AW840" s="239"/>
      <c r="AX840" s="236"/>
      <c r="AY840" s="242"/>
      <c r="AZ840" s="239"/>
      <c r="BA840" s="236"/>
      <c r="BB840" s="242"/>
      <c r="BC840" s="239"/>
      <c r="BD840" s="293"/>
      <c r="BE840" s="296"/>
      <c r="BF840" s="296"/>
      <c r="BG840" s="299"/>
    </row>
    <row r="841" spans="2:60" ht="28.15" hidden="1" customHeight="1">
      <c r="B841" s="34"/>
      <c r="C841" s="265">
        <v>2</v>
      </c>
      <c r="D841" s="54"/>
      <c r="E841" s="53"/>
      <c r="F841" s="53"/>
      <c r="G841" s="52"/>
      <c r="H841" s="259"/>
      <c r="I841" s="269"/>
      <c r="J841" s="269"/>
      <c r="K841" s="269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51"/>
      <c r="AK841" s="254"/>
      <c r="AL841" s="44"/>
      <c r="AM841" s="211"/>
      <c r="AN841" s="211"/>
      <c r="AO841" s="247">
        <f>SUMPRODUCT(LEN($M841:$AE844)-LEN(SUBSTITUTE($M841:$AE844,"A", "")))</f>
        <v>0</v>
      </c>
      <c r="AP841" s="240">
        <f>SUMPRODUCT(LEN($AH841:$AH844)-LEN(SUBSTITUTE($AH841:$AH844,"A", "")))</f>
        <v>0</v>
      </c>
      <c r="AQ841" s="237">
        <f>SUMPRODUCT(LEN($AG841:$AG844)-LEN(SUBSTITUTE($AG841:$AG844,"A", "")))</f>
        <v>0</v>
      </c>
      <c r="AR841" s="234">
        <f>SUMPRODUCT(LEN($M841:$AE844)-LEN(SUBSTITUTE($M841:$AE844,"S", "")))</f>
        <v>0</v>
      </c>
      <c r="AS841" s="240">
        <f>SUMPRODUCT(LEN($AH841:$AH844)-LEN(SUBSTITUTE($AH841:$AH844,"S", "")))</f>
        <v>0</v>
      </c>
      <c r="AT841" s="237">
        <f>SUMPRODUCT(LEN($AG841:$AG844)-LEN(SUBSTITUTE($AG841:$AG844,"S", "")))</f>
        <v>0</v>
      </c>
      <c r="AU841" s="234">
        <f>SUMPRODUCT(LEN($M841:$AE844)-LEN(SUBSTITUTE($M841:$AE844,"F", "")))</f>
        <v>0</v>
      </c>
      <c r="AV841" s="240">
        <f>SUMPRODUCT(LEN($AH841:$AH844)-LEN(SUBSTITUTE($AH841:$AH844,"F", "")))</f>
        <v>0</v>
      </c>
      <c r="AW841" s="237">
        <f>SUMPRODUCT(LEN($AG841:$AG844)-LEN(SUBSTITUTE($AG841:$AG844,"F", "")))</f>
        <v>0</v>
      </c>
      <c r="AX841" s="234">
        <f>SUMPRODUCT(LEN($M841:$AE844)-LEN(SUBSTITUTE($M841:$AE844,"G", "")))</f>
        <v>0</v>
      </c>
      <c r="AY841" s="240">
        <f>SUMPRODUCT(LEN($AH841:$AH844)-LEN(SUBSTITUTE($AH841:$AH844,"G", "")))</f>
        <v>0</v>
      </c>
      <c r="AZ841" s="237">
        <f>SUMPRODUCT(LEN($AG841:$AG844)-LEN(SUBSTITUTE($AG841:$AG844,"G", "")))</f>
        <v>0</v>
      </c>
      <c r="BA841" s="234">
        <f>SUMPRODUCT(LEN($M841:$AE844)-LEN(SUBSTITUTE($M841:$AE844,"M", "")))</f>
        <v>0</v>
      </c>
      <c r="BB841" s="240">
        <f>SUMPRODUCT(LEN($AH841:$AH844)-LEN(SUBSTITUTE($AH841:$AH844,"M", "")))</f>
        <v>0</v>
      </c>
      <c r="BC841" s="237">
        <f>SUMPRODUCT(LEN($AG841:$AG844)-LEN(SUBSTITUTE($AG841:$AG844,"M", "")))</f>
        <v>0</v>
      </c>
      <c r="BD841" s="291">
        <f>SUMPRODUCT(LEN($AI841:$AI844)-LEN(SUBSTITUTE($AI841:$AI844,"S", "")))</f>
        <v>0</v>
      </c>
      <c r="BE841" s="294">
        <f>SUMPRODUCT(LEN($AI841:$AI844)-LEN(SUBSTITUTE($AI841:$AI844,"F", "")))</f>
        <v>0</v>
      </c>
      <c r="BF841" s="294">
        <f>SUMPRODUCT(LEN($AI841:$AI844)-LEN(SUBSTITUTE($AI841:$AI844,"G", "")))</f>
        <v>0</v>
      </c>
      <c r="BG841" s="297">
        <f>SUMPRODUCT(LEN($AI841:$AI844)-LEN(SUBSTITUTE($AI841:$AI844,"M", "")))</f>
        <v>0</v>
      </c>
    </row>
    <row r="842" spans="2:60" ht="28.15" hidden="1" customHeight="1" thickBot="1">
      <c r="B842" s="34"/>
      <c r="C842" s="266"/>
      <c r="D842" s="43"/>
      <c r="E842" s="42"/>
      <c r="F842" s="42"/>
      <c r="G842" s="41"/>
      <c r="H842" s="260"/>
      <c r="I842" s="270"/>
      <c r="J842" s="270"/>
      <c r="K842" s="270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52"/>
      <c r="AK842" s="255"/>
      <c r="AL842" s="23"/>
      <c r="AM842" s="211"/>
      <c r="AN842" s="211"/>
      <c r="AO842" s="248"/>
      <c r="AP842" s="241"/>
      <c r="AQ842" s="238"/>
      <c r="AR842" s="235"/>
      <c r="AS842" s="241"/>
      <c r="AT842" s="238"/>
      <c r="AU842" s="235"/>
      <c r="AV842" s="241"/>
      <c r="AW842" s="238"/>
      <c r="AX842" s="235"/>
      <c r="AY842" s="241"/>
      <c r="AZ842" s="238"/>
      <c r="BA842" s="235"/>
      <c r="BB842" s="241"/>
      <c r="BC842" s="238"/>
      <c r="BD842" s="292"/>
      <c r="BE842" s="295"/>
      <c r="BF842" s="295"/>
      <c r="BG842" s="298"/>
    </row>
    <row r="843" spans="2:60" ht="28.15" hidden="1" customHeight="1">
      <c r="B843" s="34"/>
      <c r="C843" s="267"/>
      <c r="D843" s="33"/>
      <c r="E843" s="32"/>
      <c r="F843" s="32"/>
      <c r="G843" s="31"/>
      <c r="H843" s="257"/>
      <c r="I843" s="271"/>
      <c r="J843" s="271"/>
      <c r="K843" s="271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52"/>
      <c r="AK843" s="255"/>
      <c r="AL843" s="23"/>
      <c r="AM843" s="211"/>
      <c r="AN843" s="211"/>
      <c r="AO843" s="248"/>
      <c r="AP843" s="241"/>
      <c r="AQ843" s="238"/>
      <c r="AR843" s="235"/>
      <c r="AS843" s="241"/>
      <c r="AT843" s="238"/>
      <c r="AU843" s="235"/>
      <c r="AV843" s="241"/>
      <c r="AW843" s="238"/>
      <c r="AX843" s="235"/>
      <c r="AY843" s="241"/>
      <c r="AZ843" s="238"/>
      <c r="BA843" s="235"/>
      <c r="BB843" s="241"/>
      <c r="BC843" s="238"/>
      <c r="BD843" s="292"/>
      <c r="BE843" s="295"/>
      <c r="BF843" s="295"/>
      <c r="BG843" s="298"/>
    </row>
    <row r="844" spans="2:60" ht="28.15" hidden="1" customHeight="1" thickBot="1">
      <c r="B844" s="34"/>
      <c r="C844" s="273"/>
      <c r="D844" s="64"/>
      <c r="E844" s="63"/>
      <c r="F844" s="63"/>
      <c r="G844" s="62"/>
      <c r="H844" s="258"/>
      <c r="I844" s="274"/>
      <c r="J844" s="274"/>
      <c r="K844" s="274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53"/>
      <c r="AK844" s="256"/>
      <c r="AL844" s="55"/>
      <c r="AM844" s="211"/>
      <c r="AN844" s="211"/>
      <c r="AO844" s="249"/>
      <c r="AP844" s="242"/>
      <c r="AQ844" s="239"/>
      <c r="AR844" s="236"/>
      <c r="AS844" s="242"/>
      <c r="AT844" s="239"/>
      <c r="AU844" s="236"/>
      <c r="AV844" s="242"/>
      <c r="AW844" s="239"/>
      <c r="AX844" s="236"/>
      <c r="AY844" s="242"/>
      <c r="AZ844" s="239"/>
      <c r="BA844" s="236"/>
      <c r="BB844" s="242"/>
      <c r="BC844" s="239"/>
      <c r="BD844" s="293"/>
      <c r="BE844" s="296"/>
      <c r="BF844" s="296"/>
      <c r="BG844" s="299"/>
    </row>
    <row r="845" spans="2:60" ht="28.15" hidden="1" customHeight="1">
      <c r="B845" s="34"/>
      <c r="C845" s="265">
        <v>3</v>
      </c>
      <c r="D845" s="54"/>
      <c r="E845" s="53"/>
      <c r="F845" s="53"/>
      <c r="G845" s="52"/>
      <c r="H845" s="259"/>
      <c r="I845" s="269"/>
      <c r="J845" s="269"/>
      <c r="K845" s="269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44"/>
      <c r="AK845" s="244"/>
      <c r="AL845" s="44"/>
      <c r="AM845" s="211"/>
      <c r="AN845" s="211"/>
      <c r="AO845" s="247">
        <f>SUMPRODUCT(LEN($M845:$AE848)-LEN(SUBSTITUTE($M845:$AE848,"A", "")))</f>
        <v>0</v>
      </c>
      <c r="AP845" s="240">
        <f>SUMPRODUCT(LEN($AH845:$AH848)-LEN(SUBSTITUTE($AH845:$AH848,"A", "")))</f>
        <v>0</v>
      </c>
      <c r="AQ845" s="237">
        <f>SUMPRODUCT(LEN($AG845:$AG848)-LEN(SUBSTITUTE($AG845:$AG848,"A", "")))</f>
        <v>0</v>
      </c>
      <c r="AR845" s="234">
        <f>SUMPRODUCT(LEN($M845:$AE848)-LEN(SUBSTITUTE($M845:$AE848,"S", "")))</f>
        <v>0</v>
      </c>
      <c r="AS845" s="240">
        <f>SUMPRODUCT(LEN($AH845:$AH848)-LEN(SUBSTITUTE($AH845:$AH848,"S", "")))</f>
        <v>0</v>
      </c>
      <c r="AT845" s="237">
        <f>SUMPRODUCT(LEN($AG845:$AG848)-LEN(SUBSTITUTE($AG845:$AG848,"S", "")))</f>
        <v>0</v>
      </c>
      <c r="AU845" s="234">
        <f>SUMPRODUCT(LEN($M845:$AE848)-LEN(SUBSTITUTE($M845:$AE848,"F", "")))</f>
        <v>0</v>
      </c>
      <c r="AV845" s="240">
        <f>SUMPRODUCT(LEN($AH845:$AH848)-LEN(SUBSTITUTE($AH845:$AH848,"F", "")))</f>
        <v>0</v>
      </c>
      <c r="AW845" s="237">
        <f>SUMPRODUCT(LEN($AG845:$AG848)-LEN(SUBSTITUTE($AG845:$AG848,"F", "")))</f>
        <v>0</v>
      </c>
      <c r="AX845" s="234">
        <f>SUMPRODUCT(LEN($M845:$AE848)-LEN(SUBSTITUTE($M845:$AE848,"G", "")))</f>
        <v>0</v>
      </c>
      <c r="AY845" s="240">
        <f>SUMPRODUCT(LEN($AH845:$AH848)-LEN(SUBSTITUTE($AH845:$AH848,"G", "")))</f>
        <v>0</v>
      </c>
      <c r="AZ845" s="237">
        <f>SUMPRODUCT(LEN($AG845:$AG848)-LEN(SUBSTITUTE($AG845:$AG848,"G", "")))</f>
        <v>0</v>
      </c>
      <c r="BA845" s="234">
        <f>SUMPRODUCT(LEN($M845:$AE848)-LEN(SUBSTITUTE($M845:$AE848,"M", "")))</f>
        <v>0</v>
      </c>
      <c r="BB845" s="240">
        <f>SUMPRODUCT(LEN($AH845:$AH848)-LEN(SUBSTITUTE($AH845:$AH848,"M", "")))</f>
        <v>0</v>
      </c>
      <c r="BC845" s="237">
        <f>SUMPRODUCT(LEN($AG845:$AG848)-LEN(SUBSTITUTE($AG845:$AG848,"M", "")))</f>
        <v>0</v>
      </c>
      <c r="BD845" s="291">
        <f>SUMPRODUCT(LEN($AI845:$AI848)-LEN(SUBSTITUTE($AI845:$AI848,"S", "")))</f>
        <v>0</v>
      </c>
      <c r="BE845" s="294">
        <f>SUMPRODUCT(LEN($AI845:$AI848)-LEN(SUBSTITUTE($AI845:$AI848,"F", "")))</f>
        <v>0</v>
      </c>
      <c r="BF845" s="294">
        <f>SUMPRODUCT(LEN($AI845:$AI848)-LEN(SUBSTITUTE($AI845:$AI848,"G", "")))</f>
        <v>0</v>
      </c>
      <c r="BG845" s="297">
        <f>SUMPRODUCT(LEN($AI845:$AI848)-LEN(SUBSTITUTE($AI845:$AI848,"M", "")))</f>
        <v>0</v>
      </c>
    </row>
    <row r="846" spans="2:60" ht="28.15" hidden="1" customHeight="1" thickBot="1">
      <c r="B846" s="34"/>
      <c r="C846" s="266"/>
      <c r="D846" s="43"/>
      <c r="E846" s="42"/>
      <c r="F846" s="42"/>
      <c r="G846" s="41"/>
      <c r="H846" s="260"/>
      <c r="I846" s="270"/>
      <c r="J846" s="270"/>
      <c r="K846" s="270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45"/>
      <c r="AK846" s="245"/>
      <c r="AL846" s="23"/>
      <c r="AM846" s="211"/>
      <c r="AN846" s="211"/>
      <c r="AO846" s="248"/>
      <c r="AP846" s="241"/>
      <c r="AQ846" s="238"/>
      <c r="AR846" s="235"/>
      <c r="AS846" s="241"/>
      <c r="AT846" s="238"/>
      <c r="AU846" s="235"/>
      <c r="AV846" s="241"/>
      <c r="AW846" s="238"/>
      <c r="AX846" s="235"/>
      <c r="AY846" s="241"/>
      <c r="AZ846" s="238"/>
      <c r="BA846" s="235"/>
      <c r="BB846" s="241"/>
      <c r="BC846" s="238"/>
      <c r="BD846" s="292"/>
      <c r="BE846" s="295"/>
      <c r="BF846" s="295"/>
      <c r="BG846" s="298"/>
    </row>
    <row r="847" spans="2:60" ht="28.15" hidden="1" customHeight="1">
      <c r="B847" s="34"/>
      <c r="C847" s="267"/>
      <c r="D847" s="33"/>
      <c r="E847" s="32"/>
      <c r="F847" s="32"/>
      <c r="G847" s="31"/>
      <c r="H847" s="257"/>
      <c r="I847" s="271"/>
      <c r="J847" s="271"/>
      <c r="K847" s="271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45"/>
      <c r="AK847" s="245"/>
      <c r="AL847" s="23"/>
      <c r="AM847" s="211"/>
      <c r="AN847" s="211"/>
      <c r="AO847" s="248"/>
      <c r="AP847" s="241"/>
      <c r="AQ847" s="238"/>
      <c r="AR847" s="235"/>
      <c r="AS847" s="241"/>
      <c r="AT847" s="238"/>
      <c r="AU847" s="235"/>
      <c r="AV847" s="241"/>
      <c r="AW847" s="238"/>
      <c r="AX847" s="235"/>
      <c r="AY847" s="241"/>
      <c r="AZ847" s="238"/>
      <c r="BA847" s="235"/>
      <c r="BB847" s="241"/>
      <c r="BC847" s="238"/>
      <c r="BD847" s="292"/>
      <c r="BE847" s="295"/>
      <c r="BF847" s="295"/>
      <c r="BG847" s="298"/>
    </row>
    <row r="848" spans="2:60" ht="28.15" hidden="1" customHeight="1" thickBot="1">
      <c r="B848" s="22"/>
      <c r="C848" s="268"/>
      <c r="D848" s="21"/>
      <c r="E848" s="20"/>
      <c r="F848" s="20"/>
      <c r="G848" s="19"/>
      <c r="H848" s="258"/>
      <c r="I848" s="272"/>
      <c r="J848" s="272"/>
      <c r="K848" s="27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46"/>
      <c r="AK848" s="246"/>
      <c r="AL848" s="11"/>
      <c r="AM848" s="211"/>
      <c r="AN848" s="211"/>
      <c r="AO848" s="249"/>
      <c r="AP848" s="242"/>
      <c r="AQ848" s="239"/>
      <c r="AR848" s="236"/>
      <c r="AS848" s="242"/>
      <c r="AT848" s="239"/>
      <c r="AU848" s="236"/>
      <c r="AV848" s="242"/>
      <c r="AW848" s="239"/>
      <c r="AX848" s="236"/>
      <c r="AY848" s="242"/>
      <c r="AZ848" s="239"/>
      <c r="BA848" s="236"/>
      <c r="BB848" s="242"/>
      <c r="BC848" s="239"/>
      <c r="BD848" s="293"/>
      <c r="BE848" s="296"/>
      <c r="BF848" s="296"/>
      <c r="BG848" s="299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29" t="s">
        <v>287</v>
      </c>
      <c r="M849" s="278"/>
      <c r="N849" s="229" t="s">
        <v>286</v>
      </c>
      <c r="O849" s="278"/>
      <c r="P849" s="229" t="s">
        <v>286</v>
      </c>
      <c r="Q849" s="230"/>
      <c r="R849" s="229" t="s">
        <v>286</v>
      </c>
      <c r="S849" s="230"/>
      <c r="T849" s="229" t="s">
        <v>286</v>
      </c>
      <c r="U849" s="230"/>
      <c r="V849" s="229" t="s">
        <v>286</v>
      </c>
      <c r="W849" s="230"/>
      <c r="X849" s="229" t="s">
        <v>286</v>
      </c>
      <c r="Y849" s="230"/>
      <c r="Z849" s="229" t="s">
        <v>286</v>
      </c>
      <c r="AA849" s="230"/>
      <c r="AB849" s="229" t="s">
        <v>286</v>
      </c>
      <c r="AC849" s="230"/>
      <c r="AD849" s="229" t="s">
        <v>286</v>
      </c>
      <c r="AE849" s="230"/>
      <c r="AF849" s="243" t="s">
        <v>285</v>
      </c>
      <c r="AG849" s="230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75"/>
      <c r="F850" s="276"/>
      <c r="G850" s="277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65">
        <v>1</v>
      </c>
      <c r="D851" s="54"/>
      <c r="E851" s="53"/>
      <c r="F851" s="53"/>
      <c r="G851" s="52"/>
      <c r="H851" s="259"/>
      <c r="I851" s="269"/>
      <c r="J851" s="269"/>
      <c r="K851" s="269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44"/>
      <c r="AK851" s="244"/>
      <c r="AL851" s="44"/>
      <c r="AM851" s="211"/>
      <c r="AN851" s="211"/>
      <c r="AO851" s="247">
        <f>SUMPRODUCT(LEN($M851:$AE854)-LEN(SUBSTITUTE($M851:$AE854,"A", "")))</f>
        <v>0</v>
      </c>
      <c r="AP851" s="240">
        <f>SUMPRODUCT(LEN($AH851:$AH854)-LEN(SUBSTITUTE($AH851:$AH854,"A", "")))</f>
        <v>0</v>
      </c>
      <c r="AQ851" s="237">
        <f>SUMPRODUCT(LEN($AG851:$AG854)-LEN(SUBSTITUTE($AG851:$AG854,"A", "")))</f>
        <v>0</v>
      </c>
      <c r="AR851" s="234">
        <f>SUMPRODUCT(LEN($M851:$AE854)-LEN(SUBSTITUTE($M851:$AE854,"S", "")))</f>
        <v>0</v>
      </c>
      <c r="AS851" s="240">
        <f>SUMPRODUCT(LEN($AH851:$AH854)-LEN(SUBSTITUTE($AH851:$AH854,"S", "")))</f>
        <v>0</v>
      </c>
      <c r="AT851" s="237">
        <f>SUMPRODUCT(LEN($AG851:$AG854)-LEN(SUBSTITUTE($AG851:$AG854,"S", "")))</f>
        <v>0</v>
      </c>
      <c r="AU851" s="234">
        <f>SUMPRODUCT(LEN($M851:$AE854)-LEN(SUBSTITUTE($M851:$AE854,"F", "")))</f>
        <v>0</v>
      </c>
      <c r="AV851" s="240">
        <f>SUMPRODUCT(LEN($AH851:$AH854)-LEN(SUBSTITUTE($AH851:$AH854,"F", "")))</f>
        <v>0</v>
      </c>
      <c r="AW851" s="237">
        <f>SUMPRODUCT(LEN($AG851:$AG854)-LEN(SUBSTITUTE($AG851:$AG854,"F", "")))</f>
        <v>0</v>
      </c>
      <c r="AX851" s="234">
        <f>SUMPRODUCT(LEN($M851:$AE854)-LEN(SUBSTITUTE($M851:$AE854,"G", "")))</f>
        <v>0</v>
      </c>
      <c r="AY851" s="240">
        <f>SUMPRODUCT(LEN($AH851:$AH854)-LEN(SUBSTITUTE($AH851:$AH854,"G", "")))</f>
        <v>0</v>
      </c>
      <c r="AZ851" s="237">
        <f>SUMPRODUCT(LEN($AG851:$AG854)-LEN(SUBSTITUTE($AG851:$AG854,"G", "")))</f>
        <v>0</v>
      </c>
      <c r="BA851" s="234">
        <f>SUMPRODUCT(LEN($M851:$AE854)-LEN(SUBSTITUTE($M851:$AE854,"M", "")))</f>
        <v>0</v>
      </c>
      <c r="BB851" s="240">
        <f>SUMPRODUCT(LEN($AH851:$AH854)-LEN(SUBSTITUTE($AH851:$AH854,"M", "")))</f>
        <v>0</v>
      </c>
      <c r="BC851" s="237">
        <f>SUMPRODUCT(LEN($AG851:$AG854)-LEN(SUBSTITUTE($AG851:$AG854,"M", "")))</f>
        <v>0</v>
      </c>
      <c r="BD851" s="291">
        <f>SUMPRODUCT(LEN($AI851:$AI854)-LEN(SUBSTITUTE($AI851:$AI854,"S", "")))</f>
        <v>0</v>
      </c>
      <c r="BE851" s="294">
        <f>SUMPRODUCT(LEN($AI851:$AI854)-LEN(SUBSTITUTE($AI851:$AI854,"F", "")))</f>
        <v>0</v>
      </c>
      <c r="BF851" s="294">
        <f>SUMPRODUCT(LEN($AI851:$AI854)-LEN(SUBSTITUTE($AI851:$AI854,"G", "")))</f>
        <v>0</v>
      </c>
      <c r="BG851" s="297">
        <f>SUMPRODUCT(LEN($AI851:$AI854)-LEN(SUBSTITUTE($AI851:$AI854,"M", "")))</f>
        <v>0</v>
      </c>
    </row>
    <row r="852" spans="2:60" ht="28.15" hidden="1" customHeight="1" thickBot="1">
      <c r="B852" s="34"/>
      <c r="C852" s="266"/>
      <c r="D852" s="43"/>
      <c r="E852" s="42"/>
      <c r="F852" s="42"/>
      <c r="G852" s="41"/>
      <c r="H852" s="260"/>
      <c r="I852" s="270"/>
      <c r="J852" s="270"/>
      <c r="K852" s="270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45"/>
      <c r="AK852" s="245"/>
      <c r="AL852" s="23"/>
      <c r="AM852" s="211"/>
      <c r="AN852" s="211"/>
      <c r="AO852" s="248"/>
      <c r="AP852" s="241"/>
      <c r="AQ852" s="238"/>
      <c r="AR852" s="235"/>
      <c r="AS852" s="241"/>
      <c r="AT852" s="238"/>
      <c r="AU852" s="235"/>
      <c r="AV852" s="241"/>
      <c r="AW852" s="238"/>
      <c r="AX852" s="235"/>
      <c r="AY852" s="241"/>
      <c r="AZ852" s="238"/>
      <c r="BA852" s="235"/>
      <c r="BB852" s="241"/>
      <c r="BC852" s="238"/>
      <c r="BD852" s="292"/>
      <c r="BE852" s="295"/>
      <c r="BF852" s="295"/>
      <c r="BG852" s="298"/>
    </row>
    <row r="853" spans="2:60" ht="28.15" hidden="1" customHeight="1">
      <c r="B853" s="34"/>
      <c r="C853" s="267"/>
      <c r="D853" s="33"/>
      <c r="E853" s="32"/>
      <c r="F853" s="32"/>
      <c r="G853" s="31"/>
      <c r="H853" s="257"/>
      <c r="I853" s="271"/>
      <c r="J853" s="271"/>
      <c r="K853" s="271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45"/>
      <c r="AK853" s="245"/>
      <c r="AL853" s="23"/>
      <c r="AM853" s="211"/>
      <c r="AN853" s="211"/>
      <c r="AO853" s="248"/>
      <c r="AP853" s="241"/>
      <c r="AQ853" s="238"/>
      <c r="AR853" s="235"/>
      <c r="AS853" s="241"/>
      <c r="AT853" s="238"/>
      <c r="AU853" s="235"/>
      <c r="AV853" s="241"/>
      <c r="AW853" s="238"/>
      <c r="AX853" s="235"/>
      <c r="AY853" s="241"/>
      <c r="AZ853" s="238"/>
      <c r="BA853" s="235"/>
      <c r="BB853" s="241"/>
      <c r="BC853" s="238"/>
      <c r="BD853" s="292"/>
      <c r="BE853" s="295"/>
      <c r="BF853" s="295"/>
      <c r="BG853" s="298"/>
    </row>
    <row r="854" spans="2:60" ht="28.15" hidden="1" customHeight="1" thickBot="1">
      <c r="B854" s="34"/>
      <c r="C854" s="273"/>
      <c r="D854" s="64"/>
      <c r="E854" s="63"/>
      <c r="F854" s="63"/>
      <c r="G854" s="62"/>
      <c r="H854" s="258"/>
      <c r="I854" s="274"/>
      <c r="J854" s="274"/>
      <c r="K854" s="274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50"/>
      <c r="AK854" s="250"/>
      <c r="AL854" s="55"/>
      <c r="AM854" s="211"/>
      <c r="AN854" s="211"/>
      <c r="AO854" s="249"/>
      <c r="AP854" s="242"/>
      <c r="AQ854" s="239"/>
      <c r="AR854" s="236"/>
      <c r="AS854" s="242"/>
      <c r="AT854" s="239"/>
      <c r="AU854" s="236"/>
      <c r="AV854" s="242"/>
      <c r="AW854" s="239"/>
      <c r="AX854" s="236"/>
      <c r="AY854" s="242"/>
      <c r="AZ854" s="239"/>
      <c r="BA854" s="236"/>
      <c r="BB854" s="242"/>
      <c r="BC854" s="239"/>
      <c r="BD854" s="293"/>
      <c r="BE854" s="296"/>
      <c r="BF854" s="296"/>
      <c r="BG854" s="299"/>
    </row>
    <row r="855" spans="2:60" ht="28.15" hidden="1" customHeight="1">
      <c r="B855" s="34"/>
      <c r="C855" s="265">
        <v>2</v>
      </c>
      <c r="D855" s="54"/>
      <c r="E855" s="53"/>
      <c r="F855" s="53"/>
      <c r="G855" s="52"/>
      <c r="H855" s="259"/>
      <c r="I855" s="269"/>
      <c r="J855" s="269"/>
      <c r="K855" s="269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51"/>
      <c r="AK855" s="254"/>
      <c r="AL855" s="44"/>
      <c r="AM855" s="211"/>
      <c r="AN855" s="211"/>
      <c r="AO855" s="247">
        <f>SUMPRODUCT(LEN($M855:$AE858)-LEN(SUBSTITUTE($M855:$AE858,"A", "")))</f>
        <v>0</v>
      </c>
      <c r="AP855" s="240">
        <f>SUMPRODUCT(LEN($AH855:$AH858)-LEN(SUBSTITUTE($AH855:$AH858,"A", "")))</f>
        <v>0</v>
      </c>
      <c r="AQ855" s="237">
        <f>SUMPRODUCT(LEN($AG855:$AG858)-LEN(SUBSTITUTE($AG855:$AG858,"A", "")))</f>
        <v>0</v>
      </c>
      <c r="AR855" s="234">
        <f>SUMPRODUCT(LEN($M855:$AE858)-LEN(SUBSTITUTE($M855:$AE858,"S", "")))</f>
        <v>0</v>
      </c>
      <c r="AS855" s="240">
        <f>SUMPRODUCT(LEN($AH855:$AH858)-LEN(SUBSTITUTE($AH855:$AH858,"S", "")))</f>
        <v>0</v>
      </c>
      <c r="AT855" s="237">
        <f>SUMPRODUCT(LEN($AG855:$AG858)-LEN(SUBSTITUTE($AG855:$AG858,"S", "")))</f>
        <v>0</v>
      </c>
      <c r="AU855" s="234">
        <f>SUMPRODUCT(LEN($M855:$AE858)-LEN(SUBSTITUTE($M855:$AE858,"F", "")))</f>
        <v>0</v>
      </c>
      <c r="AV855" s="240">
        <f>SUMPRODUCT(LEN($AH855:$AH858)-LEN(SUBSTITUTE($AH855:$AH858,"F", "")))</f>
        <v>0</v>
      </c>
      <c r="AW855" s="237">
        <f>SUMPRODUCT(LEN($AG855:$AG858)-LEN(SUBSTITUTE($AG855:$AG858,"F", "")))</f>
        <v>0</v>
      </c>
      <c r="AX855" s="234">
        <f>SUMPRODUCT(LEN($M855:$AE858)-LEN(SUBSTITUTE($M855:$AE858,"G", "")))</f>
        <v>0</v>
      </c>
      <c r="AY855" s="240">
        <f>SUMPRODUCT(LEN($AH855:$AH858)-LEN(SUBSTITUTE($AH855:$AH858,"G", "")))</f>
        <v>0</v>
      </c>
      <c r="AZ855" s="237">
        <f>SUMPRODUCT(LEN($AG855:$AG858)-LEN(SUBSTITUTE($AG855:$AG858,"G", "")))</f>
        <v>0</v>
      </c>
      <c r="BA855" s="234">
        <f>SUMPRODUCT(LEN($M855:$AE858)-LEN(SUBSTITUTE($M855:$AE858,"M", "")))</f>
        <v>0</v>
      </c>
      <c r="BB855" s="240">
        <f>SUMPRODUCT(LEN($AH855:$AH858)-LEN(SUBSTITUTE($AH855:$AH858,"M", "")))</f>
        <v>0</v>
      </c>
      <c r="BC855" s="237">
        <f>SUMPRODUCT(LEN($AG855:$AG858)-LEN(SUBSTITUTE($AG855:$AG858,"M", "")))</f>
        <v>0</v>
      </c>
      <c r="BD855" s="291">
        <f>SUMPRODUCT(LEN($AI855:$AI858)-LEN(SUBSTITUTE($AI855:$AI858,"S", "")))</f>
        <v>0</v>
      </c>
      <c r="BE855" s="294">
        <f>SUMPRODUCT(LEN($AI855:$AI858)-LEN(SUBSTITUTE($AI855:$AI858,"F", "")))</f>
        <v>0</v>
      </c>
      <c r="BF855" s="294">
        <f>SUMPRODUCT(LEN($AI855:$AI858)-LEN(SUBSTITUTE($AI855:$AI858,"G", "")))</f>
        <v>0</v>
      </c>
      <c r="BG855" s="297">
        <f>SUMPRODUCT(LEN($AI855:$AI858)-LEN(SUBSTITUTE($AI855:$AI858,"M", "")))</f>
        <v>0</v>
      </c>
    </row>
    <row r="856" spans="2:60" ht="28.15" hidden="1" customHeight="1" thickBot="1">
      <c r="B856" s="34"/>
      <c r="C856" s="266"/>
      <c r="D856" s="43"/>
      <c r="E856" s="42"/>
      <c r="F856" s="42"/>
      <c r="G856" s="41"/>
      <c r="H856" s="260"/>
      <c r="I856" s="270"/>
      <c r="J856" s="270"/>
      <c r="K856" s="270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52"/>
      <c r="AK856" s="255"/>
      <c r="AL856" s="23"/>
      <c r="AM856" s="211"/>
      <c r="AN856" s="211"/>
      <c r="AO856" s="248"/>
      <c r="AP856" s="241"/>
      <c r="AQ856" s="238"/>
      <c r="AR856" s="235"/>
      <c r="AS856" s="241"/>
      <c r="AT856" s="238"/>
      <c r="AU856" s="235"/>
      <c r="AV856" s="241"/>
      <c r="AW856" s="238"/>
      <c r="AX856" s="235"/>
      <c r="AY856" s="241"/>
      <c r="AZ856" s="238"/>
      <c r="BA856" s="235"/>
      <c r="BB856" s="241"/>
      <c r="BC856" s="238"/>
      <c r="BD856" s="292"/>
      <c r="BE856" s="295"/>
      <c r="BF856" s="295"/>
      <c r="BG856" s="298"/>
    </row>
    <row r="857" spans="2:60" ht="28.15" hidden="1" customHeight="1">
      <c r="B857" s="34"/>
      <c r="C857" s="267"/>
      <c r="D857" s="33"/>
      <c r="E857" s="32"/>
      <c r="F857" s="32"/>
      <c r="G857" s="31"/>
      <c r="H857" s="257"/>
      <c r="I857" s="271"/>
      <c r="J857" s="271"/>
      <c r="K857" s="271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52"/>
      <c r="AK857" s="255"/>
      <c r="AL857" s="23"/>
      <c r="AM857" s="211"/>
      <c r="AN857" s="211"/>
      <c r="AO857" s="248"/>
      <c r="AP857" s="241"/>
      <c r="AQ857" s="238"/>
      <c r="AR857" s="235"/>
      <c r="AS857" s="241"/>
      <c r="AT857" s="238"/>
      <c r="AU857" s="235"/>
      <c r="AV857" s="241"/>
      <c r="AW857" s="238"/>
      <c r="AX857" s="235"/>
      <c r="AY857" s="241"/>
      <c r="AZ857" s="238"/>
      <c r="BA857" s="235"/>
      <c r="BB857" s="241"/>
      <c r="BC857" s="238"/>
      <c r="BD857" s="292"/>
      <c r="BE857" s="295"/>
      <c r="BF857" s="295"/>
      <c r="BG857" s="298"/>
    </row>
    <row r="858" spans="2:60" ht="28.15" hidden="1" customHeight="1" thickBot="1">
      <c r="B858" s="34"/>
      <c r="C858" s="273"/>
      <c r="D858" s="64"/>
      <c r="E858" s="63"/>
      <c r="F858" s="63"/>
      <c r="G858" s="62"/>
      <c r="H858" s="258"/>
      <c r="I858" s="274"/>
      <c r="J858" s="274"/>
      <c r="K858" s="274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53"/>
      <c r="AK858" s="256"/>
      <c r="AL858" s="55"/>
      <c r="AM858" s="211"/>
      <c r="AN858" s="211"/>
      <c r="AO858" s="249"/>
      <c r="AP858" s="242"/>
      <c r="AQ858" s="239"/>
      <c r="AR858" s="236"/>
      <c r="AS858" s="242"/>
      <c r="AT858" s="239"/>
      <c r="AU858" s="236"/>
      <c r="AV858" s="242"/>
      <c r="AW858" s="239"/>
      <c r="AX858" s="236"/>
      <c r="AY858" s="242"/>
      <c r="AZ858" s="239"/>
      <c r="BA858" s="236"/>
      <c r="BB858" s="242"/>
      <c r="BC858" s="239"/>
      <c r="BD858" s="293"/>
      <c r="BE858" s="296"/>
      <c r="BF858" s="296"/>
      <c r="BG858" s="299"/>
    </row>
    <row r="859" spans="2:60" ht="28.15" hidden="1" customHeight="1">
      <c r="B859" s="34"/>
      <c r="C859" s="265">
        <v>3</v>
      </c>
      <c r="D859" s="54"/>
      <c r="E859" s="53"/>
      <c r="F859" s="53"/>
      <c r="G859" s="52"/>
      <c r="H859" s="259"/>
      <c r="I859" s="269"/>
      <c r="J859" s="269"/>
      <c r="K859" s="269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44"/>
      <c r="AK859" s="244"/>
      <c r="AL859" s="44"/>
      <c r="AM859" s="211"/>
      <c r="AN859" s="211"/>
      <c r="AO859" s="247">
        <f>SUMPRODUCT(LEN($M859:$AE862)-LEN(SUBSTITUTE($M859:$AE862,"A", "")))</f>
        <v>0</v>
      </c>
      <c r="AP859" s="240">
        <f>SUMPRODUCT(LEN($AH859:$AH862)-LEN(SUBSTITUTE($AH859:$AH862,"A", "")))</f>
        <v>0</v>
      </c>
      <c r="AQ859" s="237">
        <f>SUMPRODUCT(LEN($AG859:$AG862)-LEN(SUBSTITUTE($AG859:$AG862,"A", "")))</f>
        <v>0</v>
      </c>
      <c r="AR859" s="234">
        <f>SUMPRODUCT(LEN($M859:$AE862)-LEN(SUBSTITUTE($M859:$AE862,"S", "")))</f>
        <v>0</v>
      </c>
      <c r="AS859" s="240">
        <f>SUMPRODUCT(LEN($AH859:$AH862)-LEN(SUBSTITUTE($AH859:$AH862,"S", "")))</f>
        <v>0</v>
      </c>
      <c r="AT859" s="237">
        <f>SUMPRODUCT(LEN($AG859:$AG862)-LEN(SUBSTITUTE($AG859:$AG862,"S", "")))</f>
        <v>0</v>
      </c>
      <c r="AU859" s="234">
        <f>SUMPRODUCT(LEN($M859:$AE862)-LEN(SUBSTITUTE($M859:$AE862,"F", "")))</f>
        <v>0</v>
      </c>
      <c r="AV859" s="240">
        <f>SUMPRODUCT(LEN($AH859:$AH862)-LEN(SUBSTITUTE($AH859:$AH862,"F", "")))</f>
        <v>0</v>
      </c>
      <c r="AW859" s="237">
        <f>SUMPRODUCT(LEN($AG859:$AG862)-LEN(SUBSTITUTE($AG859:$AG862,"F", "")))</f>
        <v>0</v>
      </c>
      <c r="AX859" s="234">
        <f>SUMPRODUCT(LEN($M859:$AE862)-LEN(SUBSTITUTE($M859:$AE862,"G", "")))</f>
        <v>0</v>
      </c>
      <c r="AY859" s="240">
        <f>SUMPRODUCT(LEN($AH859:$AH862)-LEN(SUBSTITUTE($AH859:$AH862,"G", "")))</f>
        <v>0</v>
      </c>
      <c r="AZ859" s="237">
        <f>SUMPRODUCT(LEN($AG859:$AG862)-LEN(SUBSTITUTE($AG859:$AG862,"G", "")))</f>
        <v>0</v>
      </c>
      <c r="BA859" s="234">
        <f>SUMPRODUCT(LEN($M859:$AE862)-LEN(SUBSTITUTE($M859:$AE862,"M", "")))</f>
        <v>0</v>
      </c>
      <c r="BB859" s="240">
        <f>SUMPRODUCT(LEN($AH859:$AH862)-LEN(SUBSTITUTE($AH859:$AH862,"M", "")))</f>
        <v>0</v>
      </c>
      <c r="BC859" s="237">
        <f>SUMPRODUCT(LEN($AG859:$AG862)-LEN(SUBSTITUTE($AG859:$AG862,"M", "")))</f>
        <v>0</v>
      </c>
      <c r="BD859" s="291">
        <f>SUMPRODUCT(LEN($AI859:$AI862)-LEN(SUBSTITUTE($AI859:$AI862,"S", "")))</f>
        <v>0</v>
      </c>
      <c r="BE859" s="294">
        <f>SUMPRODUCT(LEN($AI859:$AI862)-LEN(SUBSTITUTE($AI859:$AI862,"F", "")))</f>
        <v>0</v>
      </c>
      <c r="BF859" s="294">
        <f>SUMPRODUCT(LEN($AI859:$AI862)-LEN(SUBSTITUTE($AI859:$AI862,"G", "")))</f>
        <v>0</v>
      </c>
      <c r="BG859" s="297">
        <f>SUMPRODUCT(LEN($AI859:$AI862)-LEN(SUBSTITUTE($AI859:$AI862,"M", "")))</f>
        <v>0</v>
      </c>
    </row>
    <row r="860" spans="2:60" ht="28.15" hidden="1" customHeight="1" thickBot="1">
      <c r="B860" s="34"/>
      <c r="C860" s="266"/>
      <c r="D860" s="43"/>
      <c r="E860" s="42"/>
      <c r="F860" s="42"/>
      <c r="G860" s="41"/>
      <c r="H860" s="260"/>
      <c r="I860" s="270"/>
      <c r="J860" s="270"/>
      <c r="K860" s="270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45"/>
      <c r="AK860" s="245"/>
      <c r="AL860" s="23"/>
      <c r="AM860" s="211"/>
      <c r="AN860" s="211"/>
      <c r="AO860" s="248"/>
      <c r="AP860" s="241"/>
      <c r="AQ860" s="238"/>
      <c r="AR860" s="235"/>
      <c r="AS860" s="241"/>
      <c r="AT860" s="238"/>
      <c r="AU860" s="235"/>
      <c r="AV860" s="241"/>
      <c r="AW860" s="238"/>
      <c r="AX860" s="235"/>
      <c r="AY860" s="241"/>
      <c r="AZ860" s="238"/>
      <c r="BA860" s="235"/>
      <c r="BB860" s="241"/>
      <c r="BC860" s="238"/>
      <c r="BD860" s="292"/>
      <c r="BE860" s="295"/>
      <c r="BF860" s="295"/>
      <c r="BG860" s="298"/>
    </row>
    <row r="861" spans="2:60" ht="28.15" hidden="1" customHeight="1">
      <c r="B861" s="34"/>
      <c r="C861" s="267"/>
      <c r="D861" s="33"/>
      <c r="E861" s="32"/>
      <c r="F861" s="32"/>
      <c r="G861" s="31"/>
      <c r="H861" s="257"/>
      <c r="I861" s="271"/>
      <c r="J861" s="271"/>
      <c r="K861" s="271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45"/>
      <c r="AK861" s="245"/>
      <c r="AL861" s="23"/>
      <c r="AM861" s="211"/>
      <c r="AN861" s="211"/>
      <c r="AO861" s="248"/>
      <c r="AP861" s="241"/>
      <c r="AQ861" s="238"/>
      <c r="AR861" s="235"/>
      <c r="AS861" s="241"/>
      <c r="AT861" s="238"/>
      <c r="AU861" s="235"/>
      <c r="AV861" s="241"/>
      <c r="AW861" s="238"/>
      <c r="AX861" s="235"/>
      <c r="AY861" s="241"/>
      <c r="AZ861" s="238"/>
      <c r="BA861" s="235"/>
      <c r="BB861" s="241"/>
      <c r="BC861" s="238"/>
      <c r="BD861" s="292"/>
      <c r="BE861" s="295"/>
      <c r="BF861" s="295"/>
      <c r="BG861" s="298"/>
    </row>
    <row r="862" spans="2:60" ht="28.15" hidden="1" customHeight="1" thickBot="1">
      <c r="B862" s="22"/>
      <c r="C862" s="268"/>
      <c r="D862" s="21"/>
      <c r="E862" s="20"/>
      <c r="F862" s="20"/>
      <c r="G862" s="19"/>
      <c r="H862" s="258"/>
      <c r="I862" s="272"/>
      <c r="J862" s="272"/>
      <c r="K862" s="27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46"/>
      <c r="AK862" s="246"/>
      <c r="AL862" s="11"/>
      <c r="AM862" s="211"/>
      <c r="AN862" s="211"/>
      <c r="AO862" s="249"/>
      <c r="AP862" s="242"/>
      <c r="AQ862" s="239"/>
      <c r="AR862" s="236"/>
      <c r="AS862" s="242"/>
      <c r="AT862" s="239"/>
      <c r="AU862" s="236"/>
      <c r="AV862" s="242"/>
      <c r="AW862" s="239"/>
      <c r="AX862" s="236"/>
      <c r="AY862" s="242"/>
      <c r="AZ862" s="239"/>
      <c r="BA862" s="236"/>
      <c r="BB862" s="242"/>
      <c r="BC862" s="239"/>
      <c r="BD862" s="293"/>
      <c r="BE862" s="296"/>
      <c r="BF862" s="296"/>
      <c r="BG862" s="299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29" t="s">
        <v>287</v>
      </c>
      <c r="M863" s="278"/>
      <c r="N863" s="229" t="s">
        <v>286</v>
      </c>
      <c r="O863" s="278"/>
      <c r="P863" s="229" t="s">
        <v>286</v>
      </c>
      <c r="Q863" s="230"/>
      <c r="R863" s="229" t="s">
        <v>286</v>
      </c>
      <c r="S863" s="230"/>
      <c r="T863" s="229" t="s">
        <v>286</v>
      </c>
      <c r="U863" s="230"/>
      <c r="V863" s="229" t="s">
        <v>286</v>
      </c>
      <c r="W863" s="230"/>
      <c r="X863" s="229" t="s">
        <v>286</v>
      </c>
      <c r="Y863" s="230"/>
      <c r="Z863" s="229" t="s">
        <v>286</v>
      </c>
      <c r="AA863" s="230"/>
      <c r="AB863" s="229" t="s">
        <v>286</v>
      </c>
      <c r="AC863" s="230"/>
      <c r="AD863" s="229" t="s">
        <v>286</v>
      </c>
      <c r="AE863" s="230"/>
      <c r="AF863" s="243" t="s">
        <v>285</v>
      </c>
      <c r="AG863" s="230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75"/>
      <c r="F864" s="276"/>
      <c r="G864" s="277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65">
        <v>1</v>
      </c>
      <c r="D865" s="54"/>
      <c r="E865" s="53"/>
      <c r="F865" s="53"/>
      <c r="G865" s="52"/>
      <c r="H865" s="259"/>
      <c r="I865" s="269"/>
      <c r="J865" s="269"/>
      <c r="K865" s="269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44"/>
      <c r="AK865" s="244"/>
      <c r="AL865" s="44"/>
      <c r="AM865" s="211"/>
      <c r="AN865" s="211"/>
      <c r="AO865" s="247">
        <f>SUMPRODUCT(LEN($M865:$AE868)-LEN(SUBSTITUTE($M865:$AE868,"A", "")))</f>
        <v>0</v>
      </c>
      <c r="AP865" s="240">
        <f>SUMPRODUCT(LEN($AH865:$AH868)-LEN(SUBSTITUTE($AH865:$AH868,"A", "")))</f>
        <v>0</v>
      </c>
      <c r="AQ865" s="237">
        <f>SUMPRODUCT(LEN($AG865:$AG868)-LEN(SUBSTITUTE($AG865:$AG868,"A", "")))</f>
        <v>0</v>
      </c>
      <c r="AR865" s="234">
        <f>SUMPRODUCT(LEN($M865:$AE868)-LEN(SUBSTITUTE($M865:$AE868,"S", "")))</f>
        <v>0</v>
      </c>
      <c r="AS865" s="240">
        <f>SUMPRODUCT(LEN($AH865:$AH868)-LEN(SUBSTITUTE($AH865:$AH868,"S", "")))</f>
        <v>0</v>
      </c>
      <c r="AT865" s="237">
        <f>SUMPRODUCT(LEN($AG865:$AG868)-LEN(SUBSTITUTE($AG865:$AG868,"S", "")))</f>
        <v>0</v>
      </c>
      <c r="AU865" s="234">
        <f>SUMPRODUCT(LEN($M865:$AE868)-LEN(SUBSTITUTE($M865:$AE868,"F", "")))</f>
        <v>0</v>
      </c>
      <c r="AV865" s="240">
        <f>SUMPRODUCT(LEN($AH865:$AH868)-LEN(SUBSTITUTE($AH865:$AH868,"F", "")))</f>
        <v>0</v>
      </c>
      <c r="AW865" s="237">
        <f>SUMPRODUCT(LEN($AG865:$AG868)-LEN(SUBSTITUTE($AG865:$AG868,"F", "")))</f>
        <v>0</v>
      </c>
      <c r="AX865" s="234">
        <f>SUMPRODUCT(LEN($M865:$AE868)-LEN(SUBSTITUTE($M865:$AE868,"G", "")))</f>
        <v>0</v>
      </c>
      <c r="AY865" s="240">
        <f>SUMPRODUCT(LEN($AH865:$AH868)-LEN(SUBSTITUTE($AH865:$AH868,"G", "")))</f>
        <v>0</v>
      </c>
      <c r="AZ865" s="237">
        <f>SUMPRODUCT(LEN($AG865:$AG868)-LEN(SUBSTITUTE($AG865:$AG868,"G", "")))</f>
        <v>0</v>
      </c>
      <c r="BA865" s="234">
        <f>SUMPRODUCT(LEN($M865:$AE868)-LEN(SUBSTITUTE($M865:$AE868,"M", "")))</f>
        <v>0</v>
      </c>
      <c r="BB865" s="240">
        <f>SUMPRODUCT(LEN($AH865:$AH868)-LEN(SUBSTITUTE($AH865:$AH868,"M", "")))</f>
        <v>0</v>
      </c>
      <c r="BC865" s="237">
        <f>SUMPRODUCT(LEN($AG865:$AG868)-LEN(SUBSTITUTE($AG865:$AG868,"M", "")))</f>
        <v>0</v>
      </c>
      <c r="BD865" s="291">
        <f>SUMPRODUCT(LEN($AI865:$AI868)-LEN(SUBSTITUTE($AI865:$AI868,"S", "")))</f>
        <v>0</v>
      </c>
      <c r="BE865" s="294">
        <f>SUMPRODUCT(LEN($AI865:$AI868)-LEN(SUBSTITUTE($AI865:$AI868,"F", "")))</f>
        <v>0</v>
      </c>
      <c r="BF865" s="294">
        <f>SUMPRODUCT(LEN($AI865:$AI868)-LEN(SUBSTITUTE($AI865:$AI868,"G", "")))</f>
        <v>0</v>
      </c>
      <c r="BG865" s="297">
        <f>SUMPRODUCT(LEN($AI865:$AI868)-LEN(SUBSTITUTE($AI865:$AI868,"M", "")))</f>
        <v>0</v>
      </c>
    </row>
    <row r="866" spans="2:60" ht="28.15" hidden="1" customHeight="1" thickBot="1">
      <c r="B866" s="34"/>
      <c r="C866" s="266"/>
      <c r="D866" s="43"/>
      <c r="E866" s="42"/>
      <c r="F866" s="42"/>
      <c r="G866" s="41"/>
      <c r="H866" s="260"/>
      <c r="I866" s="270"/>
      <c r="J866" s="270"/>
      <c r="K866" s="270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45"/>
      <c r="AK866" s="245"/>
      <c r="AL866" s="23"/>
      <c r="AM866" s="211"/>
      <c r="AN866" s="211"/>
      <c r="AO866" s="248"/>
      <c r="AP866" s="241"/>
      <c r="AQ866" s="238"/>
      <c r="AR866" s="235"/>
      <c r="AS866" s="241"/>
      <c r="AT866" s="238"/>
      <c r="AU866" s="235"/>
      <c r="AV866" s="241"/>
      <c r="AW866" s="238"/>
      <c r="AX866" s="235"/>
      <c r="AY866" s="241"/>
      <c r="AZ866" s="238"/>
      <c r="BA866" s="235"/>
      <c r="BB866" s="241"/>
      <c r="BC866" s="238"/>
      <c r="BD866" s="292"/>
      <c r="BE866" s="295"/>
      <c r="BF866" s="295"/>
      <c r="BG866" s="298"/>
    </row>
    <row r="867" spans="2:60" ht="28.15" hidden="1" customHeight="1">
      <c r="B867" s="34"/>
      <c r="C867" s="267"/>
      <c r="D867" s="33"/>
      <c r="E867" s="32"/>
      <c r="F867" s="32"/>
      <c r="G867" s="31"/>
      <c r="H867" s="257"/>
      <c r="I867" s="271"/>
      <c r="J867" s="271"/>
      <c r="K867" s="271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45"/>
      <c r="AK867" s="245"/>
      <c r="AL867" s="23"/>
      <c r="AM867" s="211"/>
      <c r="AN867" s="211"/>
      <c r="AO867" s="248"/>
      <c r="AP867" s="241"/>
      <c r="AQ867" s="238"/>
      <c r="AR867" s="235"/>
      <c r="AS867" s="241"/>
      <c r="AT867" s="238"/>
      <c r="AU867" s="235"/>
      <c r="AV867" s="241"/>
      <c r="AW867" s="238"/>
      <c r="AX867" s="235"/>
      <c r="AY867" s="241"/>
      <c r="AZ867" s="238"/>
      <c r="BA867" s="235"/>
      <c r="BB867" s="241"/>
      <c r="BC867" s="238"/>
      <c r="BD867" s="292"/>
      <c r="BE867" s="295"/>
      <c r="BF867" s="295"/>
      <c r="BG867" s="298"/>
    </row>
    <row r="868" spans="2:60" ht="28.15" hidden="1" customHeight="1" thickBot="1">
      <c r="B868" s="34"/>
      <c r="C868" s="273"/>
      <c r="D868" s="64"/>
      <c r="E868" s="63"/>
      <c r="F868" s="63"/>
      <c r="G868" s="62"/>
      <c r="H868" s="258"/>
      <c r="I868" s="274"/>
      <c r="J868" s="274"/>
      <c r="K868" s="274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50"/>
      <c r="AK868" s="250"/>
      <c r="AL868" s="55"/>
      <c r="AM868" s="211"/>
      <c r="AN868" s="211"/>
      <c r="AO868" s="249"/>
      <c r="AP868" s="242"/>
      <c r="AQ868" s="239"/>
      <c r="AR868" s="236"/>
      <c r="AS868" s="242"/>
      <c r="AT868" s="239"/>
      <c r="AU868" s="236"/>
      <c r="AV868" s="242"/>
      <c r="AW868" s="239"/>
      <c r="AX868" s="236"/>
      <c r="AY868" s="242"/>
      <c r="AZ868" s="239"/>
      <c r="BA868" s="236"/>
      <c r="BB868" s="242"/>
      <c r="BC868" s="239"/>
      <c r="BD868" s="293"/>
      <c r="BE868" s="296"/>
      <c r="BF868" s="296"/>
      <c r="BG868" s="299"/>
    </row>
    <row r="869" spans="2:60" ht="28.15" hidden="1" customHeight="1">
      <c r="B869" s="34"/>
      <c r="C869" s="265">
        <v>2</v>
      </c>
      <c r="D869" s="54"/>
      <c r="E869" s="53"/>
      <c r="F869" s="53"/>
      <c r="G869" s="52"/>
      <c r="H869" s="259"/>
      <c r="I869" s="269"/>
      <c r="J869" s="269"/>
      <c r="K869" s="269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51"/>
      <c r="AK869" s="254"/>
      <c r="AL869" s="44"/>
      <c r="AM869" s="211"/>
      <c r="AN869" s="211"/>
      <c r="AO869" s="247">
        <f>SUMPRODUCT(LEN($M869:$AE872)-LEN(SUBSTITUTE($M869:$AE872,"A", "")))</f>
        <v>0</v>
      </c>
      <c r="AP869" s="240">
        <f>SUMPRODUCT(LEN($AH869:$AH872)-LEN(SUBSTITUTE($AH869:$AH872,"A", "")))</f>
        <v>0</v>
      </c>
      <c r="AQ869" s="237">
        <f>SUMPRODUCT(LEN($AG869:$AG872)-LEN(SUBSTITUTE($AG869:$AG872,"A", "")))</f>
        <v>0</v>
      </c>
      <c r="AR869" s="234">
        <f>SUMPRODUCT(LEN($M869:$AE872)-LEN(SUBSTITUTE($M869:$AE872,"S", "")))</f>
        <v>0</v>
      </c>
      <c r="AS869" s="240">
        <f>SUMPRODUCT(LEN($AH869:$AH872)-LEN(SUBSTITUTE($AH869:$AH872,"S", "")))</f>
        <v>0</v>
      </c>
      <c r="AT869" s="237">
        <f>SUMPRODUCT(LEN($AG869:$AG872)-LEN(SUBSTITUTE($AG869:$AG872,"S", "")))</f>
        <v>0</v>
      </c>
      <c r="AU869" s="234">
        <f>SUMPRODUCT(LEN($M869:$AE872)-LEN(SUBSTITUTE($M869:$AE872,"F", "")))</f>
        <v>0</v>
      </c>
      <c r="AV869" s="240">
        <f>SUMPRODUCT(LEN($AH869:$AH872)-LEN(SUBSTITUTE($AH869:$AH872,"F", "")))</f>
        <v>0</v>
      </c>
      <c r="AW869" s="237">
        <f>SUMPRODUCT(LEN($AG869:$AG872)-LEN(SUBSTITUTE($AG869:$AG872,"F", "")))</f>
        <v>0</v>
      </c>
      <c r="AX869" s="234">
        <f>SUMPRODUCT(LEN($M869:$AE872)-LEN(SUBSTITUTE($M869:$AE872,"G", "")))</f>
        <v>0</v>
      </c>
      <c r="AY869" s="240">
        <f>SUMPRODUCT(LEN($AH869:$AH872)-LEN(SUBSTITUTE($AH869:$AH872,"G", "")))</f>
        <v>0</v>
      </c>
      <c r="AZ869" s="237">
        <f>SUMPRODUCT(LEN($AG869:$AG872)-LEN(SUBSTITUTE($AG869:$AG872,"G", "")))</f>
        <v>0</v>
      </c>
      <c r="BA869" s="234">
        <f>SUMPRODUCT(LEN($M869:$AE872)-LEN(SUBSTITUTE($M869:$AE872,"M", "")))</f>
        <v>0</v>
      </c>
      <c r="BB869" s="240">
        <f>SUMPRODUCT(LEN($AH869:$AH872)-LEN(SUBSTITUTE($AH869:$AH872,"M", "")))</f>
        <v>0</v>
      </c>
      <c r="BC869" s="237">
        <f>SUMPRODUCT(LEN($AG869:$AG872)-LEN(SUBSTITUTE($AG869:$AG872,"M", "")))</f>
        <v>0</v>
      </c>
      <c r="BD869" s="291">
        <f>SUMPRODUCT(LEN($AI869:$AI872)-LEN(SUBSTITUTE($AI869:$AI872,"S", "")))</f>
        <v>0</v>
      </c>
      <c r="BE869" s="294">
        <f>SUMPRODUCT(LEN($AI869:$AI872)-LEN(SUBSTITUTE($AI869:$AI872,"F", "")))</f>
        <v>0</v>
      </c>
      <c r="BF869" s="294">
        <f>SUMPRODUCT(LEN($AI869:$AI872)-LEN(SUBSTITUTE($AI869:$AI872,"G", "")))</f>
        <v>0</v>
      </c>
      <c r="BG869" s="297">
        <f>SUMPRODUCT(LEN($AI869:$AI872)-LEN(SUBSTITUTE($AI869:$AI872,"M", "")))</f>
        <v>0</v>
      </c>
    </row>
    <row r="870" spans="2:60" ht="28.15" hidden="1" customHeight="1" thickBot="1">
      <c r="B870" s="34"/>
      <c r="C870" s="266"/>
      <c r="D870" s="43"/>
      <c r="E870" s="42"/>
      <c r="F870" s="42"/>
      <c r="G870" s="41"/>
      <c r="H870" s="260"/>
      <c r="I870" s="270"/>
      <c r="J870" s="270"/>
      <c r="K870" s="270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52"/>
      <c r="AK870" s="255"/>
      <c r="AL870" s="23"/>
      <c r="AM870" s="211"/>
      <c r="AN870" s="211"/>
      <c r="AO870" s="248"/>
      <c r="AP870" s="241"/>
      <c r="AQ870" s="238"/>
      <c r="AR870" s="235"/>
      <c r="AS870" s="241"/>
      <c r="AT870" s="238"/>
      <c r="AU870" s="235"/>
      <c r="AV870" s="241"/>
      <c r="AW870" s="238"/>
      <c r="AX870" s="235"/>
      <c r="AY870" s="241"/>
      <c r="AZ870" s="238"/>
      <c r="BA870" s="235"/>
      <c r="BB870" s="241"/>
      <c r="BC870" s="238"/>
      <c r="BD870" s="292"/>
      <c r="BE870" s="295"/>
      <c r="BF870" s="295"/>
      <c r="BG870" s="298"/>
    </row>
    <row r="871" spans="2:60" ht="28.15" hidden="1" customHeight="1">
      <c r="B871" s="34"/>
      <c r="C871" s="267"/>
      <c r="D871" s="33"/>
      <c r="E871" s="32"/>
      <c r="F871" s="32"/>
      <c r="G871" s="31"/>
      <c r="H871" s="257"/>
      <c r="I871" s="271"/>
      <c r="J871" s="271"/>
      <c r="K871" s="271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52"/>
      <c r="AK871" s="255"/>
      <c r="AL871" s="23"/>
      <c r="AM871" s="211"/>
      <c r="AN871" s="211"/>
      <c r="AO871" s="248"/>
      <c r="AP871" s="241"/>
      <c r="AQ871" s="238"/>
      <c r="AR871" s="235"/>
      <c r="AS871" s="241"/>
      <c r="AT871" s="238"/>
      <c r="AU871" s="235"/>
      <c r="AV871" s="241"/>
      <c r="AW871" s="238"/>
      <c r="AX871" s="235"/>
      <c r="AY871" s="241"/>
      <c r="AZ871" s="238"/>
      <c r="BA871" s="235"/>
      <c r="BB871" s="241"/>
      <c r="BC871" s="238"/>
      <c r="BD871" s="292"/>
      <c r="BE871" s="295"/>
      <c r="BF871" s="295"/>
      <c r="BG871" s="298"/>
    </row>
    <row r="872" spans="2:60" ht="28.15" hidden="1" customHeight="1" thickBot="1">
      <c r="B872" s="34"/>
      <c r="C872" s="273"/>
      <c r="D872" s="64"/>
      <c r="E872" s="63"/>
      <c r="F872" s="63"/>
      <c r="G872" s="62"/>
      <c r="H872" s="258"/>
      <c r="I872" s="274"/>
      <c r="J872" s="274"/>
      <c r="K872" s="274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53"/>
      <c r="AK872" s="256"/>
      <c r="AL872" s="55"/>
      <c r="AM872" s="211"/>
      <c r="AN872" s="211"/>
      <c r="AO872" s="249"/>
      <c r="AP872" s="242"/>
      <c r="AQ872" s="239"/>
      <c r="AR872" s="236"/>
      <c r="AS872" s="242"/>
      <c r="AT872" s="239"/>
      <c r="AU872" s="236"/>
      <c r="AV872" s="242"/>
      <c r="AW872" s="239"/>
      <c r="AX872" s="236"/>
      <c r="AY872" s="242"/>
      <c r="AZ872" s="239"/>
      <c r="BA872" s="236"/>
      <c r="BB872" s="242"/>
      <c r="BC872" s="239"/>
      <c r="BD872" s="293"/>
      <c r="BE872" s="296"/>
      <c r="BF872" s="296"/>
      <c r="BG872" s="299"/>
    </row>
    <row r="873" spans="2:60" ht="28.15" hidden="1" customHeight="1">
      <c r="B873" s="34"/>
      <c r="C873" s="265">
        <v>3</v>
      </c>
      <c r="D873" s="54"/>
      <c r="E873" s="53"/>
      <c r="F873" s="53"/>
      <c r="G873" s="52"/>
      <c r="H873" s="259"/>
      <c r="I873" s="269"/>
      <c r="J873" s="269"/>
      <c r="K873" s="269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44"/>
      <c r="AK873" s="244"/>
      <c r="AL873" s="44"/>
      <c r="AM873" s="211"/>
      <c r="AN873" s="211"/>
      <c r="AO873" s="247">
        <f>SUMPRODUCT(LEN($M873:$AE876)-LEN(SUBSTITUTE($M873:$AE876,"A", "")))</f>
        <v>0</v>
      </c>
      <c r="AP873" s="240">
        <f>SUMPRODUCT(LEN($AH873:$AH876)-LEN(SUBSTITUTE($AH873:$AH876,"A", "")))</f>
        <v>0</v>
      </c>
      <c r="AQ873" s="237">
        <f>SUMPRODUCT(LEN($AG873:$AG876)-LEN(SUBSTITUTE($AG873:$AG876,"A", "")))</f>
        <v>0</v>
      </c>
      <c r="AR873" s="234">
        <f>SUMPRODUCT(LEN($M873:$AE876)-LEN(SUBSTITUTE($M873:$AE876,"S", "")))</f>
        <v>0</v>
      </c>
      <c r="AS873" s="240">
        <f>SUMPRODUCT(LEN($AH873:$AH876)-LEN(SUBSTITUTE($AH873:$AH876,"S", "")))</f>
        <v>0</v>
      </c>
      <c r="AT873" s="237">
        <f>SUMPRODUCT(LEN($AG873:$AG876)-LEN(SUBSTITUTE($AG873:$AG876,"S", "")))</f>
        <v>0</v>
      </c>
      <c r="AU873" s="234">
        <f>SUMPRODUCT(LEN($M873:$AE876)-LEN(SUBSTITUTE($M873:$AE876,"F", "")))</f>
        <v>0</v>
      </c>
      <c r="AV873" s="240">
        <f>SUMPRODUCT(LEN($AH873:$AH876)-LEN(SUBSTITUTE($AH873:$AH876,"F", "")))</f>
        <v>0</v>
      </c>
      <c r="AW873" s="237">
        <f>SUMPRODUCT(LEN($AG873:$AG876)-LEN(SUBSTITUTE($AG873:$AG876,"F", "")))</f>
        <v>0</v>
      </c>
      <c r="AX873" s="234">
        <f>SUMPRODUCT(LEN($M873:$AE876)-LEN(SUBSTITUTE($M873:$AE876,"G", "")))</f>
        <v>0</v>
      </c>
      <c r="AY873" s="240">
        <f>SUMPRODUCT(LEN($AH873:$AH876)-LEN(SUBSTITUTE($AH873:$AH876,"G", "")))</f>
        <v>0</v>
      </c>
      <c r="AZ873" s="237">
        <f>SUMPRODUCT(LEN($AG873:$AG876)-LEN(SUBSTITUTE($AG873:$AG876,"G", "")))</f>
        <v>0</v>
      </c>
      <c r="BA873" s="234">
        <f>SUMPRODUCT(LEN($M873:$AE876)-LEN(SUBSTITUTE($M873:$AE876,"M", "")))</f>
        <v>0</v>
      </c>
      <c r="BB873" s="240">
        <f>SUMPRODUCT(LEN($AH873:$AH876)-LEN(SUBSTITUTE($AH873:$AH876,"M", "")))</f>
        <v>0</v>
      </c>
      <c r="BC873" s="237">
        <f>SUMPRODUCT(LEN($AG873:$AG876)-LEN(SUBSTITUTE($AG873:$AG876,"M", "")))</f>
        <v>0</v>
      </c>
      <c r="BD873" s="291">
        <f>SUMPRODUCT(LEN($AI873:$AI876)-LEN(SUBSTITUTE($AI873:$AI876,"S", "")))</f>
        <v>0</v>
      </c>
      <c r="BE873" s="294">
        <f>SUMPRODUCT(LEN($AI873:$AI876)-LEN(SUBSTITUTE($AI873:$AI876,"F", "")))</f>
        <v>0</v>
      </c>
      <c r="BF873" s="294">
        <f>SUMPRODUCT(LEN($AI873:$AI876)-LEN(SUBSTITUTE($AI873:$AI876,"G", "")))</f>
        <v>0</v>
      </c>
      <c r="BG873" s="297">
        <f>SUMPRODUCT(LEN($AI873:$AI876)-LEN(SUBSTITUTE($AI873:$AI876,"M", "")))</f>
        <v>0</v>
      </c>
    </row>
    <row r="874" spans="2:60" ht="28.15" hidden="1" customHeight="1" thickBot="1">
      <c r="B874" s="34"/>
      <c r="C874" s="266"/>
      <c r="D874" s="43"/>
      <c r="E874" s="42"/>
      <c r="F874" s="42"/>
      <c r="G874" s="41"/>
      <c r="H874" s="260"/>
      <c r="I874" s="270"/>
      <c r="J874" s="270"/>
      <c r="K874" s="270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45"/>
      <c r="AK874" s="245"/>
      <c r="AL874" s="23"/>
      <c r="AM874" s="211"/>
      <c r="AN874" s="211"/>
      <c r="AO874" s="248"/>
      <c r="AP874" s="241"/>
      <c r="AQ874" s="238"/>
      <c r="AR874" s="235"/>
      <c r="AS874" s="241"/>
      <c r="AT874" s="238"/>
      <c r="AU874" s="235"/>
      <c r="AV874" s="241"/>
      <c r="AW874" s="238"/>
      <c r="AX874" s="235"/>
      <c r="AY874" s="241"/>
      <c r="AZ874" s="238"/>
      <c r="BA874" s="235"/>
      <c r="BB874" s="241"/>
      <c r="BC874" s="238"/>
      <c r="BD874" s="292"/>
      <c r="BE874" s="295"/>
      <c r="BF874" s="295"/>
      <c r="BG874" s="298"/>
    </row>
    <row r="875" spans="2:60" ht="28.15" hidden="1" customHeight="1">
      <c r="B875" s="34"/>
      <c r="C875" s="267"/>
      <c r="D875" s="33"/>
      <c r="E875" s="32"/>
      <c r="F875" s="32"/>
      <c r="G875" s="31"/>
      <c r="H875" s="257"/>
      <c r="I875" s="271"/>
      <c r="J875" s="271"/>
      <c r="K875" s="271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45"/>
      <c r="AK875" s="245"/>
      <c r="AL875" s="23"/>
      <c r="AM875" s="211"/>
      <c r="AN875" s="211"/>
      <c r="AO875" s="248"/>
      <c r="AP875" s="241"/>
      <c r="AQ875" s="238"/>
      <c r="AR875" s="235"/>
      <c r="AS875" s="241"/>
      <c r="AT875" s="238"/>
      <c r="AU875" s="235"/>
      <c r="AV875" s="241"/>
      <c r="AW875" s="238"/>
      <c r="AX875" s="235"/>
      <c r="AY875" s="241"/>
      <c r="AZ875" s="238"/>
      <c r="BA875" s="235"/>
      <c r="BB875" s="241"/>
      <c r="BC875" s="238"/>
      <c r="BD875" s="292"/>
      <c r="BE875" s="295"/>
      <c r="BF875" s="295"/>
      <c r="BG875" s="298"/>
    </row>
    <row r="876" spans="2:60" ht="28.15" hidden="1" customHeight="1" thickBot="1">
      <c r="B876" s="22"/>
      <c r="C876" s="268"/>
      <c r="D876" s="21"/>
      <c r="E876" s="20"/>
      <c r="F876" s="20"/>
      <c r="G876" s="19"/>
      <c r="H876" s="258"/>
      <c r="I876" s="272"/>
      <c r="J876" s="272"/>
      <c r="K876" s="27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46"/>
      <c r="AK876" s="246"/>
      <c r="AL876" s="11"/>
      <c r="AM876" s="211"/>
      <c r="AN876" s="211"/>
      <c r="AO876" s="249"/>
      <c r="AP876" s="242"/>
      <c r="AQ876" s="239"/>
      <c r="AR876" s="236"/>
      <c r="AS876" s="242"/>
      <c r="AT876" s="239"/>
      <c r="AU876" s="236"/>
      <c r="AV876" s="242"/>
      <c r="AW876" s="239"/>
      <c r="AX876" s="236"/>
      <c r="AY876" s="242"/>
      <c r="AZ876" s="239"/>
      <c r="BA876" s="236"/>
      <c r="BB876" s="242"/>
      <c r="BC876" s="239"/>
      <c r="BD876" s="293"/>
      <c r="BE876" s="296"/>
      <c r="BF876" s="296"/>
      <c r="BG876" s="299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29" t="s">
        <v>287</v>
      </c>
      <c r="M877" s="278"/>
      <c r="N877" s="229" t="s">
        <v>286</v>
      </c>
      <c r="O877" s="278"/>
      <c r="P877" s="229" t="s">
        <v>286</v>
      </c>
      <c r="Q877" s="230"/>
      <c r="R877" s="229" t="s">
        <v>286</v>
      </c>
      <c r="S877" s="230"/>
      <c r="T877" s="229" t="s">
        <v>286</v>
      </c>
      <c r="U877" s="230"/>
      <c r="V877" s="229" t="s">
        <v>286</v>
      </c>
      <c r="W877" s="230"/>
      <c r="X877" s="229" t="s">
        <v>286</v>
      </c>
      <c r="Y877" s="230"/>
      <c r="Z877" s="229" t="s">
        <v>286</v>
      </c>
      <c r="AA877" s="230"/>
      <c r="AB877" s="229" t="s">
        <v>286</v>
      </c>
      <c r="AC877" s="230"/>
      <c r="AD877" s="229" t="s">
        <v>286</v>
      </c>
      <c r="AE877" s="230"/>
      <c r="AF877" s="243" t="s">
        <v>285</v>
      </c>
      <c r="AG877" s="230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75"/>
      <c r="F878" s="276"/>
      <c r="G878" s="277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65">
        <v>1</v>
      </c>
      <c r="D879" s="54"/>
      <c r="E879" s="53"/>
      <c r="F879" s="53"/>
      <c r="G879" s="52"/>
      <c r="H879" s="259"/>
      <c r="I879" s="269"/>
      <c r="J879" s="269"/>
      <c r="K879" s="269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44"/>
      <c r="AK879" s="244"/>
      <c r="AL879" s="44"/>
      <c r="AM879" s="211"/>
      <c r="AN879" s="211"/>
      <c r="AO879" s="247">
        <f>SUMPRODUCT(LEN($M879:$AE882)-LEN(SUBSTITUTE($M879:$AE882,"A", "")))</f>
        <v>0</v>
      </c>
      <c r="AP879" s="240">
        <f>SUMPRODUCT(LEN($AH879:$AH882)-LEN(SUBSTITUTE($AH879:$AH882,"A", "")))</f>
        <v>0</v>
      </c>
      <c r="AQ879" s="237">
        <f>SUMPRODUCT(LEN($AG879:$AG882)-LEN(SUBSTITUTE($AG879:$AG882,"A", "")))</f>
        <v>0</v>
      </c>
      <c r="AR879" s="234">
        <f>SUMPRODUCT(LEN($M879:$AE882)-LEN(SUBSTITUTE($M879:$AE882,"S", "")))</f>
        <v>0</v>
      </c>
      <c r="AS879" s="240">
        <f>SUMPRODUCT(LEN($AH879:$AH882)-LEN(SUBSTITUTE($AH879:$AH882,"S", "")))</f>
        <v>0</v>
      </c>
      <c r="AT879" s="237">
        <f>SUMPRODUCT(LEN($AG879:$AG882)-LEN(SUBSTITUTE($AG879:$AG882,"S", "")))</f>
        <v>0</v>
      </c>
      <c r="AU879" s="234">
        <f>SUMPRODUCT(LEN($M879:$AE882)-LEN(SUBSTITUTE($M879:$AE882,"F", "")))</f>
        <v>0</v>
      </c>
      <c r="AV879" s="240">
        <f>SUMPRODUCT(LEN($AH879:$AH882)-LEN(SUBSTITUTE($AH879:$AH882,"F", "")))</f>
        <v>0</v>
      </c>
      <c r="AW879" s="237">
        <f>SUMPRODUCT(LEN($AG879:$AG882)-LEN(SUBSTITUTE($AG879:$AG882,"F", "")))</f>
        <v>0</v>
      </c>
      <c r="AX879" s="234">
        <f>SUMPRODUCT(LEN($M879:$AE882)-LEN(SUBSTITUTE($M879:$AE882,"G", "")))</f>
        <v>0</v>
      </c>
      <c r="AY879" s="240">
        <f>SUMPRODUCT(LEN($AH879:$AH882)-LEN(SUBSTITUTE($AH879:$AH882,"G", "")))</f>
        <v>0</v>
      </c>
      <c r="AZ879" s="237">
        <f>SUMPRODUCT(LEN($AG879:$AG882)-LEN(SUBSTITUTE($AG879:$AG882,"G", "")))</f>
        <v>0</v>
      </c>
      <c r="BA879" s="234">
        <f>SUMPRODUCT(LEN($M879:$AE882)-LEN(SUBSTITUTE($M879:$AE882,"M", "")))</f>
        <v>0</v>
      </c>
      <c r="BB879" s="240">
        <f>SUMPRODUCT(LEN($AH879:$AH882)-LEN(SUBSTITUTE($AH879:$AH882,"M", "")))</f>
        <v>0</v>
      </c>
      <c r="BC879" s="237">
        <f>SUMPRODUCT(LEN($AG879:$AG882)-LEN(SUBSTITUTE($AG879:$AG882,"M", "")))</f>
        <v>0</v>
      </c>
      <c r="BD879" s="291">
        <f>SUMPRODUCT(LEN($AI879:$AI882)-LEN(SUBSTITUTE($AI879:$AI882,"S", "")))</f>
        <v>0</v>
      </c>
      <c r="BE879" s="294">
        <f>SUMPRODUCT(LEN($AI879:$AI882)-LEN(SUBSTITUTE($AI879:$AI882,"F", "")))</f>
        <v>0</v>
      </c>
      <c r="BF879" s="294">
        <f>SUMPRODUCT(LEN($AI879:$AI882)-LEN(SUBSTITUTE($AI879:$AI882,"G", "")))</f>
        <v>0</v>
      </c>
      <c r="BG879" s="297">
        <f>SUMPRODUCT(LEN($AI879:$AI882)-LEN(SUBSTITUTE($AI879:$AI882,"M", "")))</f>
        <v>0</v>
      </c>
    </row>
    <row r="880" spans="2:60" ht="28.15" hidden="1" customHeight="1" thickBot="1">
      <c r="B880" s="34"/>
      <c r="C880" s="266"/>
      <c r="D880" s="43"/>
      <c r="E880" s="42"/>
      <c r="F880" s="42"/>
      <c r="G880" s="41"/>
      <c r="H880" s="260"/>
      <c r="I880" s="270"/>
      <c r="J880" s="270"/>
      <c r="K880" s="270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45"/>
      <c r="AK880" s="245"/>
      <c r="AL880" s="23"/>
      <c r="AM880" s="211"/>
      <c r="AN880" s="211"/>
      <c r="AO880" s="248"/>
      <c r="AP880" s="241"/>
      <c r="AQ880" s="238"/>
      <c r="AR880" s="235"/>
      <c r="AS880" s="241"/>
      <c r="AT880" s="238"/>
      <c r="AU880" s="235"/>
      <c r="AV880" s="241"/>
      <c r="AW880" s="238"/>
      <c r="AX880" s="235"/>
      <c r="AY880" s="241"/>
      <c r="AZ880" s="238"/>
      <c r="BA880" s="235"/>
      <c r="BB880" s="241"/>
      <c r="BC880" s="238"/>
      <c r="BD880" s="292"/>
      <c r="BE880" s="295"/>
      <c r="BF880" s="295"/>
      <c r="BG880" s="298"/>
    </row>
    <row r="881" spans="2:60" ht="28.15" hidden="1" customHeight="1">
      <c r="B881" s="34"/>
      <c r="C881" s="267"/>
      <c r="D881" s="33"/>
      <c r="E881" s="32"/>
      <c r="F881" s="32"/>
      <c r="G881" s="31"/>
      <c r="H881" s="257"/>
      <c r="I881" s="271"/>
      <c r="J881" s="271"/>
      <c r="K881" s="271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45"/>
      <c r="AK881" s="245"/>
      <c r="AL881" s="23"/>
      <c r="AM881" s="211"/>
      <c r="AN881" s="211"/>
      <c r="AO881" s="248"/>
      <c r="AP881" s="241"/>
      <c r="AQ881" s="238"/>
      <c r="AR881" s="235"/>
      <c r="AS881" s="241"/>
      <c r="AT881" s="238"/>
      <c r="AU881" s="235"/>
      <c r="AV881" s="241"/>
      <c r="AW881" s="238"/>
      <c r="AX881" s="235"/>
      <c r="AY881" s="241"/>
      <c r="AZ881" s="238"/>
      <c r="BA881" s="235"/>
      <c r="BB881" s="241"/>
      <c r="BC881" s="238"/>
      <c r="BD881" s="292"/>
      <c r="BE881" s="295"/>
      <c r="BF881" s="295"/>
      <c r="BG881" s="298"/>
    </row>
    <row r="882" spans="2:60" ht="28.15" hidden="1" customHeight="1" thickBot="1">
      <c r="B882" s="34"/>
      <c r="C882" s="273"/>
      <c r="D882" s="64"/>
      <c r="E882" s="63"/>
      <c r="F882" s="63"/>
      <c r="G882" s="62"/>
      <c r="H882" s="258"/>
      <c r="I882" s="274"/>
      <c r="J882" s="274"/>
      <c r="K882" s="274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50"/>
      <c r="AK882" s="250"/>
      <c r="AL882" s="55"/>
      <c r="AM882" s="211"/>
      <c r="AN882" s="211"/>
      <c r="AO882" s="249"/>
      <c r="AP882" s="242"/>
      <c r="AQ882" s="239"/>
      <c r="AR882" s="236"/>
      <c r="AS882" s="242"/>
      <c r="AT882" s="239"/>
      <c r="AU882" s="236"/>
      <c r="AV882" s="242"/>
      <c r="AW882" s="239"/>
      <c r="AX882" s="236"/>
      <c r="AY882" s="242"/>
      <c r="AZ882" s="239"/>
      <c r="BA882" s="236"/>
      <c r="BB882" s="242"/>
      <c r="BC882" s="239"/>
      <c r="BD882" s="293"/>
      <c r="BE882" s="296"/>
      <c r="BF882" s="296"/>
      <c r="BG882" s="299"/>
    </row>
    <row r="883" spans="2:60" ht="28.15" hidden="1" customHeight="1">
      <c r="B883" s="34"/>
      <c r="C883" s="265">
        <v>2</v>
      </c>
      <c r="D883" s="54"/>
      <c r="E883" s="53"/>
      <c r="F883" s="53"/>
      <c r="G883" s="52"/>
      <c r="H883" s="259"/>
      <c r="I883" s="269"/>
      <c r="J883" s="269"/>
      <c r="K883" s="269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51"/>
      <c r="AK883" s="254"/>
      <c r="AL883" s="44"/>
      <c r="AM883" s="211"/>
      <c r="AN883" s="211"/>
      <c r="AO883" s="247">
        <f>SUMPRODUCT(LEN($M883:$AE886)-LEN(SUBSTITUTE($M883:$AE886,"A", "")))</f>
        <v>0</v>
      </c>
      <c r="AP883" s="240">
        <f>SUMPRODUCT(LEN($AH883:$AH886)-LEN(SUBSTITUTE($AH883:$AH886,"A", "")))</f>
        <v>0</v>
      </c>
      <c r="AQ883" s="237">
        <f>SUMPRODUCT(LEN($AG883:$AG886)-LEN(SUBSTITUTE($AG883:$AG886,"A", "")))</f>
        <v>0</v>
      </c>
      <c r="AR883" s="234">
        <f>SUMPRODUCT(LEN($M883:$AE886)-LEN(SUBSTITUTE($M883:$AE886,"S", "")))</f>
        <v>0</v>
      </c>
      <c r="AS883" s="240">
        <f>SUMPRODUCT(LEN($AH883:$AH886)-LEN(SUBSTITUTE($AH883:$AH886,"S", "")))</f>
        <v>0</v>
      </c>
      <c r="AT883" s="237">
        <f>SUMPRODUCT(LEN($AG883:$AG886)-LEN(SUBSTITUTE($AG883:$AG886,"S", "")))</f>
        <v>0</v>
      </c>
      <c r="AU883" s="234">
        <f>SUMPRODUCT(LEN($M883:$AE886)-LEN(SUBSTITUTE($M883:$AE886,"F", "")))</f>
        <v>0</v>
      </c>
      <c r="AV883" s="240">
        <f>SUMPRODUCT(LEN($AH883:$AH886)-LEN(SUBSTITUTE($AH883:$AH886,"F", "")))</f>
        <v>0</v>
      </c>
      <c r="AW883" s="237">
        <f>SUMPRODUCT(LEN($AG883:$AG886)-LEN(SUBSTITUTE($AG883:$AG886,"F", "")))</f>
        <v>0</v>
      </c>
      <c r="AX883" s="234">
        <f>SUMPRODUCT(LEN($M883:$AE886)-LEN(SUBSTITUTE($M883:$AE886,"G", "")))</f>
        <v>0</v>
      </c>
      <c r="AY883" s="240">
        <f>SUMPRODUCT(LEN($AH883:$AH886)-LEN(SUBSTITUTE($AH883:$AH886,"G", "")))</f>
        <v>0</v>
      </c>
      <c r="AZ883" s="237">
        <f>SUMPRODUCT(LEN($AG883:$AG886)-LEN(SUBSTITUTE($AG883:$AG886,"G", "")))</f>
        <v>0</v>
      </c>
      <c r="BA883" s="234">
        <f>SUMPRODUCT(LEN($M883:$AE886)-LEN(SUBSTITUTE($M883:$AE886,"M", "")))</f>
        <v>0</v>
      </c>
      <c r="BB883" s="240">
        <f>SUMPRODUCT(LEN($AH883:$AH886)-LEN(SUBSTITUTE($AH883:$AH886,"M", "")))</f>
        <v>0</v>
      </c>
      <c r="BC883" s="237">
        <f>SUMPRODUCT(LEN($AG883:$AG886)-LEN(SUBSTITUTE($AG883:$AG886,"M", "")))</f>
        <v>0</v>
      </c>
      <c r="BD883" s="291">
        <f>SUMPRODUCT(LEN($AI883:$AI886)-LEN(SUBSTITUTE($AI883:$AI886,"S", "")))</f>
        <v>0</v>
      </c>
      <c r="BE883" s="294">
        <f>SUMPRODUCT(LEN($AI883:$AI886)-LEN(SUBSTITUTE($AI883:$AI886,"F", "")))</f>
        <v>0</v>
      </c>
      <c r="BF883" s="294">
        <f>SUMPRODUCT(LEN($AI883:$AI886)-LEN(SUBSTITUTE($AI883:$AI886,"G", "")))</f>
        <v>0</v>
      </c>
      <c r="BG883" s="297">
        <f>SUMPRODUCT(LEN($AI883:$AI886)-LEN(SUBSTITUTE($AI883:$AI886,"M", "")))</f>
        <v>0</v>
      </c>
    </row>
    <row r="884" spans="2:60" ht="28.15" hidden="1" customHeight="1" thickBot="1">
      <c r="B884" s="34"/>
      <c r="C884" s="266"/>
      <c r="D884" s="43"/>
      <c r="E884" s="42"/>
      <c r="F884" s="42"/>
      <c r="G884" s="41"/>
      <c r="H884" s="260"/>
      <c r="I884" s="270"/>
      <c r="J884" s="270"/>
      <c r="K884" s="270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52"/>
      <c r="AK884" s="255"/>
      <c r="AL884" s="23"/>
      <c r="AM884" s="211"/>
      <c r="AN884" s="211"/>
      <c r="AO884" s="248"/>
      <c r="AP884" s="241"/>
      <c r="AQ884" s="238"/>
      <c r="AR884" s="235"/>
      <c r="AS884" s="241"/>
      <c r="AT884" s="238"/>
      <c r="AU884" s="235"/>
      <c r="AV884" s="241"/>
      <c r="AW884" s="238"/>
      <c r="AX884" s="235"/>
      <c r="AY884" s="241"/>
      <c r="AZ884" s="238"/>
      <c r="BA884" s="235"/>
      <c r="BB884" s="241"/>
      <c r="BC884" s="238"/>
      <c r="BD884" s="292"/>
      <c r="BE884" s="295"/>
      <c r="BF884" s="295"/>
      <c r="BG884" s="298"/>
    </row>
    <row r="885" spans="2:60" ht="28.15" hidden="1" customHeight="1">
      <c r="B885" s="34"/>
      <c r="C885" s="267"/>
      <c r="D885" s="33"/>
      <c r="E885" s="32"/>
      <c r="F885" s="32"/>
      <c r="G885" s="31"/>
      <c r="H885" s="257"/>
      <c r="I885" s="271"/>
      <c r="J885" s="271"/>
      <c r="K885" s="271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52"/>
      <c r="AK885" s="255"/>
      <c r="AL885" s="23"/>
      <c r="AM885" s="211"/>
      <c r="AN885" s="211"/>
      <c r="AO885" s="248"/>
      <c r="AP885" s="241"/>
      <c r="AQ885" s="238"/>
      <c r="AR885" s="235"/>
      <c r="AS885" s="241"/>
      <c r="AT885" s="238"/>
      <c r="AU885" s="235"/>
      <c r="AV885" s="241"/>
      <c r="AW885" s="238"/>
      <c r="AX885" s="235"/>
      <c r="AY885" s="241"/>
      <c r="AZ885" s="238"/>
      <c r="BA885" s="235"/>
      <c r="BB885" s="241"/>
      <c r="BC885" s="238"/>
      <c r="BD885" s="292"/>
      <c r="BE885" s="295"/>
      <c r="BF885" s="295"/>
      <c r="BG885" s="298"/>
    </row>
    <row r="886" spans="2:60" ht="28.15" hidden="1" customHeight="1" thickBot="1">
      <c r="B886" s="34"/>
      <c r="C886" s="273"/>
      <c r="D886" s="64"/>
      <c r="E886" s="63"/>
      <c r="F886" s="63"/>
      <c r="G886" s="62"/>
      <c r="H886" s="258"/>
      <c r="I886" s="274"/>
      <c r="J886" s="274"/>
      <c r="K886" s="274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53"/>
      <c r="AK886" s="256"/>
      <c r="AL886" s="55"/>
      <c r="AM886" s="211"/>
      <c r="AN886" s="211"/>
      <c r="AO886" s="249"/>
      <c r="AP886" s="242"/>
      <c r="AQ886" s="239"/>
      <c r="AR886" s="236"/>
      <c r="AS886" s="242"/>
      <c r="AT886" s="239"/>
      <c r="AU886" s="236"/>
      <c r="AV886" s="242"/>
      <c r="AW886" s="239"/>
      <c r="AX886" s="236"/>
      <c r="AY886" s="242"/>
      <c r="AZ886" s="239"/>
      <c r="BA886" s="236"/>
      <c r="BB886" s="242"/>
      <c r="BC886" s="239"/>
      <c r="BD886" s="293"/>
      <c r="BE886" s="296"/>
      <c r="BF886" s="296"/>
      <c r="BG886" s="299"/>
    </row>
    <row r="887" spans="2:60" ht="28.15" hidden="1" customHeight="1">
      <c r="B887" s="34"/>
      <c r="C887" s="265">
        <v>3</v>
      </c>
      <c r="D887" s="54"/>
      <c r="E887" s="53"/>
      <c r="F887" s="53"/>
      <c r="G887" s="52"/>
      <c r="H887" s="259"/>
      <c r="I887" s="269"/>
      <c r="J887" s="269"/>
      <c r="K887" s="269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44"/>
      <c r="AK887" s="244"/>
      <c r="AL887" s="44"/>
      <c r="AM887" s="211"/>
      <c r="AN887" s="211"/>
      <c r="AO887" s="247">
        <f>SUMPRODUCT(LEN($M887:$AE890)-LEN(SUBSTITUTE($M887:$AE890,"A", "")))</f>
        <v>0</v>
      </c>
      <c r="AP887" s="240">
        <f>SUMPRODUCT(LEN($AH887:$AH890)-LEN(SUBSTITUTE($AH887:$AH890,"A", "")))</f>
        <v>0</v>
      </c>
      <c r="AQ887" s="237">
        <f>SUMPRODUCT(LEN($AG887:$AG890)-LEN(SUBSTITUTE($AG887:$AG890,"A", "")))</f>
        <v>0</v>
      </c>
      <c r="AR887" s="234">
        <f>SUMPRODUCT(LEN($M887:$AE890)-LEN(SUBSTITUTE($M887:$AE890,"S", "")))</f>
        <v>0</v>
      </c>
      <c r="AS887" s="240">
        <f>SUMPRODUCT(LEN($AH887:$AH890)-LEN(SUBSTITUTE($AH887:$AH890,"S", "")))</f>
        <v>0</v>
      </c>
      <c r="AT887" s="237">
        <f>SUMPRODUCT(LEN($AG887:$AG890)-LEN(SUBSTITUTE($AG887:$AG890,"S", "")))</f>
        <v>0</v>
      </c>
      <c r="AU887" s="234">
        <f>SUMPRODUCT(LEN($M887:$AE890)-LEN(SUBSTITUTE($M887:$AE890,"F", "")))</f>
        <v>0</v>
      </c>
      <c r="AV887" s="240">
        <f>SUMPRODUCT(LEN($AH887:$AH890)-LEN(SUBSTITUTE($AH887:$AH890,"F", "")))</f>
        <v>0</v>
      </c>
      <c r="AW887" s="237">
        <f>SUMPRODUCT(LEN($AG887:$AG890)-LEN(SUBSTITUTE($AG887:$AG890,"F", "")))</f>
        <v>0</v>
      </c>
      <c r="AX887" s="234">
        <f>SUMPRODUCT(LEN($M887:$AE890)-LEN(SUBSTITUTE($M887:$AE890,"G", "")))</f>
        <v>0</v>
      </c>
      <c r="AY887" s="240">
        <f>SUMPRODUCT(LEN($AH887:$AH890)-LEN(SUBSTITUTE($AH887:$AH890,"G", "")))</f>
        <v>0</v>
      </c>
      <c r="AZ887" s="237">
        <f>SUMPRODUCT(LEN($AG887:$AG890)-LEN(SUBSTITUTE($AG887:$AG890,"G", "")))</f>
        <v>0</v>
      </c>
      <c r="BA887" s="234">
        <f>SUMPRODUCT(LEN($M887:$AE890)-LEN(SUBSTITUTE($M887:$AE890,"M", "")))</f>
        <v>0</v>
      </c>
      <c r="BB887" s="240">
        <f>SUMPRODUCT(LEN($AH887:$AH890)-LEN(SUBSTITUTE($AH887:$AH890,"M", "")))</f>
        <v>0</v>
      </c>
      <c r="BC887" s="237">
        <f>SUMPRODUCT(LEN($AG887:$AG890)-LEN(SUBSTITUTE($AG887:$AG890,"M", "")))</f>
        <v>0</v>
      </c>
      <c r="BD887" s="291">
        <f>SUMPRODUCT(LEN($AI887:$AI890)-LEN(SUBSTITUTE($AI887:$AI890,"S", "")))</f>
        <v>0</v>
      </c>
      <c r="BE887" s="294">
        <f>SUMPRODUCT(LEN($AI887:$AI890)-LEN(SUBSTITUTE($AI887:$AI890,"F", "")))</f>
        <v>0</v>
      </c>
      <c r="BF887" s="294">
        <f>SUMPRODUCT(LEN($AI887:$AI890)-LEN(SUBSTITUTE($AI887:$AI890,"G", "")))</f>
        <v>0</v>
      </c>
      <c r="BG887" s="297">
        <f>SUMPRODUCT(LEN($AI887:$AI890)-LEN(SUBSTITUTE($AI887:$AI890,"M", "")))</f>
        <v>0</v>
      </c>
    </row>
    <row r="888" spans="2:60" ht="28.15" hidden="1" customHeight="1" thickBot="1">
      <c r="B888" s="34"/>
      <c r="C888" s="266"/>
      <c r="D888" s="43"/>
      <c r="E888" s="42"/>
      <c r="F888" s="42"/>
      <c r="G888" s="41"/>
      <c r="H888" s="260"/>
      <c r="I888" s="270"/>
      <c r="J888" s="270"/>
      <c r="K888" s="270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45"/>
      <c r="AK888" s="245"/>
      <c r="AL888" s="23"/>
      <c r="AM888" s="211"/>
      <c r="AN888" s="211"/>
      <c r="AO888" s="248"/>
      <c r="AP888" s="241"/>
      <c r="AQ888" s="238"/>
      <c r="AR888" s="235"/>
      <c r="AS888" s="241"/>
      <c r="AT888" s="238"/>
      <c r="AU888" s="235"/>
      <c r="AV888" s="241"/>
      <c r="AW888" s="238"/>
      <c r="AX888" s="235"/>
      <c r="AY888" s="241"/>
      <c r="AZ888" s="238"/>
      <c r="BA888" s="235"/>
      <c r="BB888" s="241"/>
      <c r="BC888" s="238"/>
      <c r="BD888" s="292"/>
      <c r="BE888" s="295"/>
      <c r="BF888" s="295"/>
      <c r="BG888" s="298"/>
    </row>
    <row r="889" spans="2:60" ht="28.15" hidden="1" customHeight="1">
      <c r="B889" s="34"/>
      <c r="C889" s="267"/>
      <c r="D889" s="33"/>
      <c r="E889" s="32"/>
      <c r="F889" s="32"/>
      <c r="G889" s="31"/>
      <c r="H889" s="257"/>
      <c r="I889" s="271"/>
      <c r="J889" s="271"/>
      <c r="K889" s="271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45"/>
      <c r="AK889" s="245"/>
      <c r="AL889" s="23"/>
      <c r="AM889" s="211"/>
      <c r="AN889" s="211"/>
      <c r="AO889" s="248"/>
      <c r="AP889" s="241"/>
      <c r="AQ889" s="238"/>
      <c r="AR889" s="235"/>
      <c r="AS889" s="241"/>
      <c r="AT889" s="238"/>
      <c r="AU889" s="235"/>
      <c r="AV889" s="241"/>
      <c r="AW889" s="238"/>
      <c r="AX889" s="235"/>
      <c r="AY889" s="241"/>
      <c r="AZ889" s="238"/>
      <c r="BA889" s="235"/>
      <c r="BB889" s="241"/>
      <c r="BC889" s="238"/>
      <c r="BD889" s="292"/>
      <c r="BE889" s="295"/>
      <c r="BF889" s="295"/>
      <c r="BG889" s="298"/>
    </row>
    <row r="890" spans="2:60" ht="28.15" hidden="1" customHeight="1" thickBot="1">
      <c r="B890" s="22"/>
      <c r="C890" s="268"/>
      <c r="D890" s="21"/>
      <c r="E890" s="20"/>
      <c r="F890" s="20"/>
      <c r="G890" s="19"/>
      <c r="H890" s="258"/>
      <c r="I890" s="272"/>
      <c r="J890" s="272"/>
      <c r="K890" s="27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46"/>
      <c r="AK890" s="246"/>
      <c r="AL890" s="11"/>
      <c r="AM890" s="211"/>
      <c r="AN890" s="211"/>
      <c r="AO890" s="249"/>
      <c r="AP890" s="242"/>
      <c r="AQ890" s="239"/>
      <c r="AR890" s="236"/>
      <c r="AS890" s="242"/>
      <c r="AT890" s="239"/>
      <c r="AU890" s="236"/>
      <c r="AV890" s="242"/>
      <c r="AW890" s="239"/>
      <c r="AX890" s="236"/>
      <c r="AY890" s="242"/>
      <c r="AZ890" s="239"/>
      <c r="BA890" s="236"/>
      <c r="BB890" s="242"/>
      <c r="BC890" s="239"/>
      <c r="BD890" s="293"/>
      <c r="BE890" s="296"/>
      <c r="BF890" s="296"/>
      <c r="BG890" s="299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29" t="s">
        <v>287</v>
      </c>
      <c r="M891" s="278"/>
      <c r="N891" s="229" t="s">
        <v>286</v>
      </c>
      <c r="O891" s="278"/>
      <c r="P891" s="229" t="s">
        <v>286</v>
      </c>
      <c r="Q891" s="230"/>
      <c r="R891" s="229" t="s">
        <v>286</v>
      </c>
      <c r="S891" s="230"/>
      <c r="T891" s="229" t="s">
        <v>286</v>
      </c>
      <c r="U891" s="230"/>
      <c r="V891" s="229" t="s">
        <v>286</v>
      </c>
      <c r="W891" s="230"/>
      <c r="X891" s="229" t="s">
        <v>286</v>
      </c>
      <c r="Y891" s="230"/>
      <c r="Z891" s="229" t="s">
        <v>286</v>
      </c>
      <c r="AA891" s="230"/>
      <c r="AB891" s="229" t="s">
        <v>286</v>
      </c>
      <c r="AC891" s="230"/>
      <c r="AD891" s="229" t="s">
        <v>286</v>
      </c>
      <c r="AE891" s="230"/>
      <c r="AF891" s="243" t="s">
        <v>285</v>
      </c>
      <c r="AG891" s="230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75"/>
      <c r="F892" s="276"/>
      <c r="G892" s="277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65">
        <v>1</v>
      </c>
      <c r="D893" s="54"/>
      <c r="E893" s="53"/>
      <c r="F893" s="53"/>
      <c r="G893" s="52"/>
      <c r="H893" s="259"/>
      <c r="I893" s="269"/>
      <c r="J893" s="269"/>
      <c r="K893" s="269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44"/>
      <c r="AK893" s="244"/>
      <c r="AL893" s="44"/>
      <c r="AM893" s="211"/>
      <c r="AN893" s="211"/>
      <c r="AO893" s="247">
        <f>SUMPRODUCT(LEN($M893:$AE896)-LEN(SUBSTITUTE($M893:$AE896,"A", "")))</f>
        <v>0</v>
      </c>
      <c r="AP893" s="240">
        <f>SUMPRODUCT(LEN($AH893:$AH896)-LEN(SUBSTITUTE($AH893:$AH896,"A", "")))</f>
        <v>0</v>
      </c>
      <c r="AQ893" s="237">
        <f>SUMPRODUCT(LEN($AG893:$AG896)-LEN(SUBSTITUTE($AG893:$AG896,"A", "")))</f>
        <v>0</v>
      </c>
      <c r="AR893" s="234">
        <f>SUMPRODUCT(LEN($M893:$AE896)-LEN(SUBSTITUTE($M893:$AE896,"S", "")))</f>
        <v>0</v>
      </c>
      <c r="AS893" s="240">
        <f>SUMPRODUCT(LEN($AH893:$AH896)-LEN(SUBSTITUTE($AH893:$AH896,"S", "")))</f>
        <v>0</v>
      </c>
      <c r="AT893" s="237">
        <f>SUMPRODUCT(LEN($AG893:$AG896)-LEN(SUBSTITUTE($AG893:$AG896,"S", "")))</f>
        <v>0</v>
      </c>
      <c r="AU893" s="234">
        <f>SUMPRODUCT(LEN($M893:$AE896)-LEN(SUBSTITUTE($M893:$AE896,"F", "")))</f>
        <v>0</v>
      </c>
      <c r="AV893" s="240">
        <f>SUMPRODUCT(LEN($AH893:$AH896)-LEN(SUBSTITUTE($AH893:$AH896,"F", "")))</f>
        <v>0</v>
      </c>
      <c r="AW893" s="237">
        <f>SUMPRODUCT(LEN($AG893:$AG896)-LEN(SUBSTITUTE($AG893:$AG896,"F", "")))</f>
        <v>0</v>
      </c>
      <c r="AX893" s="234">
        <f>SUMPRODUCT(LEN($M893:$AE896)-LEN(SUBSTITUTE($M893:$AE896,"G", "")))</f>
        <v>0</v>
      </c>
      <c r="AY893" s="240">
        <f>SUMPRODUCT(LEN($AH893:$AH896)-LEN(SUBSTITUTE($AH893:$AH896,"G", "")))</f>
        <v>0</v>
      </c>
      <c r="AZ893" s="237">
        <f>SUMPRODUCT(LEN($AG893:$AG896)-LEN(SUBSTITUTE($AG893:$AG896,"G", "")))</f>
        <v>0</v>
      </c>
      <c r="BA893" s="234">
        <f>SUMPRODUCT(LEN($M893:$AE896)-LEN(SUBSTITUTE($M893:$AE896,"M", "")))</f>
        <v>0</v>
      </c>
      <c r="BB893" s="240">
        <f>SUMPRODUCT(LEN($AH893:$AH896)-LEN(SUBSTITUTE($AH893:$AH896,"M", "")))</f>
        <v>0</v>
      </c>
      <c r="BC893" s="237">
        <f>SUMPRODUCT(LEN($AG893:$AG896)-LEN(SUBSTITUTE($AG893:$AG896,"M", "")))</f>
        <v>0</v>
      </c>
      <c r="BD893" s="291">
        <f>SUMPRODUCT(LEN($AI893:$AI896)-LEN(SUBSTITUTE($AI893:$AI896,"S", "")))</f>
        <v>0</v>
      </c>
      <c r="BE893" s="294">
        <f>SUMPRODUCT(LEN($AI893:$AI896)-LEN(SUBSTITUTE($AI893:$AI896,"F", "")))</f>
        <v>0</v>
      </c>
      <c r="BF893" s="294">
        <f>SUMPRODUCT(LEN($AI893:$AI896)-LEN(SUBSTITUTE($AI893:$AI896,"G", "")))</f>
        <v>0</v>
      </c>
      <c r="BG893" s="297">
        <f>SUMPRODUCT(LEN($AI893:$AI896)-LEN(SUBSTITUTE($AI893:$AI896,"M", "")))</f>
        <v>0</v>
      </c>
    </row>
    <row r="894" spans="2:60" ht="28.15" hidden="1" customHeight="1" thickBot="1">
      <c r="B894" s="34"/>
      <c r="C894" s="266"/>
      <c r="D894" s="43"/>
      <c r="E894" s="42"/>
      <c r="F894" s="42"/>
      <c r="G894" s="41"/>
      <c r="H894" s="260"/>
      <c r="I894" s="270"/>
      <c r="J894" s="270"/>
      <c r="K894" s="270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45"/>
      <c r="AK894" s="245"/>
      <c r="AL894" s="23"/>
      <c r="AM894" s="211"/>
      <c r="AN894" s="211"/>
      <c r="AO894" s="248"/>
      <c r="AP894" s="241"/>
      <c r="AQ894" s="238"/>
      <c r="AR894" s="235"/>
      <c r="AS894" s="241"/>
      <c r="AT894" s="238"/>
      <c r="AU894" s="235"/>
      <c r="AV894" s="241"/>
      <c r="AW894" s="238"/>
      <c r="AX894" s="235"/>
      <c r="AY894" s="241"/>
      <c r="AZ894" s="238"/>
      <c r="BA894" s="235"/>
      <c r="BB894" s="241"/>
      <c r="BC894" s="238"/>
      <c r="BD894" s="292"/>
      <c r="BE894" s="295"/>
      <c r="BF894" s="295"/>
      <c r="BG894" s="298"/>
    </row>
    <row r="895" spans="2:60" ht="28.15" hidden="1" customHeight="1">
      <c r="B895" s="34"/>
      <c r="C895" s="267"/>
      <c r="D895" s="33"/>
      <c r="E895" s="32"/>
      <c r="F895" s="32"/>
      <c r="G895" s="31"/>
      <c r="H895" s="257"/>
      <c r="I895" s="271"/>
      <c r="J895" s="271"/>
      <c r="K895" s="271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45"/>
      <c r="AK895" s="245"/>
      <c r="AL895" s="23"/>
      <c r="AM895" s="211"/>
      <c r="AN895" s="211"/>
      <c r="AO895" s="248"/>
      <c r="AP895" s="241"/>
      <c r="AQ895" s="238"/>
      <c r="AR895" s="235"/>
      <c r="AS895" s="241"/>
      <c r="AT895" s="238"/>
      <c r="AU895" s="235"/>
      <c r="AV895" s="241"/>
      <c r="AW895" s="238"/>
      <c r="AX895" s="235"/>
      <c r="AY895" s="241"/>
      <c r="AZ895" s="238"/>
      <c r="BA895" s="235"/>
      <c r="BB895" s="241"/>
      <c r="BC895" s="238"/>
      <c r="BD895" s="292"/>
      <c r="BE895" s="295"/>
      <c r="BF895" s="295"/>
      <c r="BG895" s="298"/>
    </row>
    <row r="896" spans="2:60" ht="28.15" hidden="1" customHeight="1" thickBot="1">
      <c r="B896" s="34"/>
      <c r="C896" s="273"/>
      <c r="D896" s="64"/>
      <c r="E896" s="63"/>
      <c r="F896" s="63"/>
      <c r="G896" s="62"/>
      <c r="H896" s="258"/>
      <c r="I896" s="274"/>
      <c r="J896" s="274"/>
      <c r="K896" s="274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50"/>
      <c r="AK896" s="250"/>
      <c r="AL896" s="55"/>
      <c r="AM896" s="211"/>
      <c r="AN896" s="211"/>
      <c r="AO896" s="249"/>
      <c r="AP896" s="242"/>
      <c r="AQ896" s="239"/>
      <c r="AR896" s="236"/>
      <c r="AS896" s="242"/>
      <c r="AT896" s="239"/>
      <c r="AU896" s="236"/>
      <c r="AV896" s="242"/>
      <c r="AW896" s="239"/>
      <c r="AX896" s="236"/>
      <c r="AY896" s="242"/>
      <c r="AZ896" s="239"/>
      <c r="BA896" s="236"/>
      <c r="BB896" s="242"/>
      <c r="BC896" s="239"/>
      <c r="BD896" s="293"/>
      <c r="BE896" s="296"/>
      <c r="BF896" s="296"/>
      <c r="BG896" s="299"/>
    </row>
    <row r="897" spans="2:59" ht="28.15" hidden="1" customHeight="1">
      <c r="B897" s="34"/>
      <c r="C897" s="265">
        <v>2</v>
      </c>
      <c r="D897" s="54"/>
      <c r="E897" s="53"/>
      <c r="F897" s="53"/>
      <c r="G897" s="52"/>
      <c r="H897" s="259"/>
      <c r="I897" s="269"/>
      <c r="J897" s="269"/>
      <c r="K897" s="269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51"/>
      <c r="AK897" s="254"/>
      <c r="AL897" s="44"/>
      <c r="AM897" s="211"/>
      <c r="AN897" s="211"/>
      <c r="AO897" s="247">
        <f>SUMPRODUCT(LEN($M897:$AE900)-LEN(SUBSTITUTE($M897:$AE900,"A", "")))</f>
        <v>0</v>
      </c>
      <c r="AP897" s="240">
        <f>SUMPRODUCT(LEN($AH897:$AH900)-LEN(SUBSTITUTE($AH897:$AH900,"A", "")))</f>
        <v>0</v>
      </c>
      <c r="AQ897" s="237">
        <f>SUMPRODUCT(LEN($AG897:$AG900)-LEN(SUBSTITUTE($AG897:$AG900,"A", "")))</f>
        <v>0</v>
      </c>
      <c r="AR897" s="234">
        <f>SUMPRODUCT(LEN($M897:$AE900)-LEN(SUBSTITUTE($M897:$AE900,"S", "")))</f>
        <v>0</v>
      </c>
      <c r="AS897" s="240">
        <f>SUMPRODUCT(LEN($AH897:$AH900)-LEN(SUBSTITUTE($AH897:$AH900,"S", "")))</f>
        <v>0</v>
      </c>
      <c r="AT897" s="237">
        <f>SUMPRODUCT(LEN($AG897:$AG900)-LEN(SUBSTITUTE($AG897:$AG900,"S", "")))</f>
        <v>0</v>
      </c>
      <c r="AU897" s="234">
        <f>SUMPRODUCT(LEN($M897:$AE900)-LEN(SUBSTITUTE($M897:$AE900,"F", "")))</f>
        <v>0</v>
      </c>
      <c r="AV897" s="240">
        <f>SUMPRODUCT(LEN($AH897:$AH900)-LEN(SUBSTITUTE($AH897:$AH900,"F", "")))</f>
        <v>0</v>
      </c>
      <c r="AW897" s="237">
        <f>SUMPRODUCT(LEN($AG897:$AG900)-LEN(SUBSTITUTE($AG897:$AG900,"F", "")))</f>
        <v>0</v>
      </c>
      <c r="AX897" s="234">
        <f>SUMPRODUCT(LEN($M897:$AE900)-LEN(SUBSTITUTE($M897:$AE900,"G", "")))</f>
        <v>0</v>
      </c>
      <c r="AY897" s="240">
        <f>SUMPRODUCT(LEN($AH897:$AH900)-LEN(SUBSTITUTE($AH897:$AH900,"G", "")))</f>
        <v>0</v>
      </c>
      <c r="AZ897" s="237">
        <f>SUMPRODUCT(LEN($AG897:$AG900)-LEN(SUBSTITUTE($AG897:$AG900,"G", "")))</f>
        <v>0</v>
      </c>
      <c r="BA897" s="234">
        <f>SUMPRODUCT(LEN($M897:$AE900)-LEN(SUBSTITUTE($M897:$AE900,"M", "")))</f>
        <v>0</v>
      </c>
      <c r="BB897" s="240">
        <f>SUMPRODUCT(LEN($AH897:$AH900)-LEN(SUBSTITUTE($AH897:$AH900,"M", "")))</f>
        <v>0</v>
      </c>
      <c r="BC897" s="237">
        <f>SUMPRODUCT(LEN($AG897:$AG900)-LEN(SUBSTITUTE($AG897:$AG900,"M", "")))</f>
        <v>0</v>
      </c>
      <c r="BD897" s="291">
        <f>SUMPRODUCT(LEN($AI897:$AI900)-LEN(SUBSTITUTE($AI897:$AI900,"S", "")))</f>
        <v>0</v>
      </c>
      <c r="BE897" s="294">
        <f>SUMPRODUCT(LEN($AI897:$AI900)-LEN(SUBSTITUTE($AI897:$AI900,"F", "")))</f>
        <v>0</v>
      </c>
      <c r="BF897" s="294">
        <f>SUMPRODUCT(LEN($AI897:$AI900)-LEN(SUBSTITUTE($AI897:$AI900,"G", "")))</f>
        <v>0</v>
      </c>
      <c r="BG897" s="297">
        <f>SUMPRODUCT(LEN($AI897:$AI900)-LEN(SUBSTITUTE($AI897:$AI900,"M", "")))</f>
        <v>0</v>
      </c>
    </row>
    <row r="898" spans="2:59" ht="28.15" hidden="1" customHeight="1" thickBot="1">
      <c r="B898" s="34"/>
      <c r="C898" s="266"/>
      <c r="D898" s="43"/>
      <c r="E898" s="42"/>
      <c r="F898" s="42"/>
      <c r="G898" s="41"/>
      <c r="H898" s="260"/>
      <c r="I898" s="270"/>
      <c r="J898" s="270"/>
      <c r="K898" s="270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52"/>
      <c r="AK898" s="255"/>
      <c r="AL898" s="23"/>
      <c r="AM898" s="211"/>
      <c r="AN898" s="211"/>
      <c r="AO898" s="248"/>
      <c r="AP898" s="241"/>
      <c r="AQ898" s="238"/>
      <c r="AR898" s="235"/>
      <c r="AS898" s="241"/>
      <c r="AT898" s="238"/>
      <c r="AU898" s="235"/>
      <c r="AV898" s="241"/>
      <c r="AW898" s="238"/>
      <c r="AX898" s="235"/>
      <c r="AY898" s="241"/>
      <c r="AZ898" s="238"/>
      <c r="BA898" s="235"/>
      <c r="BB898" s="241"/>
      <c r="BC898" s="238"/>
      <c r="BD898" s="292"/>
      <c r="BE898" s="295"/>
      <c r="BF898" s="295"/>
      <c r="BG898" s="298"/>
    </row>
    <row r="899" spans="2:59" ht="28.15" hidden="1" customHeight="1">
      <c r="B899" s="34"/>
      <c r="C899" s="267"/>
      <c r="D899" s="33"/>
      <c r="E899" s="32"/>
      <c r="F899" s="32"/>
      <c r="G899" s="31"/>
      <c r="H899" s="257"/>
      <c r="I899" s="271"/>
      <c r="J899" s="271"/>
      <c r="K899" s="271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52"/>
      <c r="AK899" s="255"/>
      <c r="AL899" s="23"/>
      <c r="AM899" s="211"/>
      <c r="AN899" s="211"/>
      <c r="AO899" s="248"/>
      <c r="AP899" s="241"/>
      <c r="AQ899" s="238"/>
      <c r="AR899" s="235"/>
      <c r="AS899" s="241"/>
      <c r="AT899" s="238"/>
      <c r="AU899" s="235"/>
      <c r="AV899" s="241"/>
      <c r="AW899" s="238"/>
      <c r="AX899" s="235"/>
      <c r="AY899" s="241"/>
      <c r="AZ899" s="238"/>
      <c r="BA899" s="235"/>
      <c r="BB899" s="241"/>
      <c r="BC899" s="238"/>
      <c r="BD899" s="292"/>
      <c r="BE899" s="295"/>
      <c r="BF899" s="295"/>
      <c r="BG899" s="298"/>
    </row>
    <row r="900" spans="2:59" ht="28.15" hidden="1" customHeight="1" thickBot="1">
      <c r="B900" s="34"/>
      <c r="C900" s="273"/>
      <c r="D900" s="64"/>
      <c r="E900" s="63"/>
      <c r="F900" s="63"/>
      <c r="G900" s="62"/>
      <c r="H900" s="258"/>
      <c r="I900" s="274"/>
      <c r="J900" s="274"/>
      <c r="K900" s="274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53"/>
      <c r="AK900" s="256"/>
      <c r="AL900" s="55"/>
      <c r="AM900" s="211"/>
      <c r="AN900" s="211"/>
      <c r="AO900" s="249"/>
      <c r="AP900" s="242"/>
      <c r="AQ900" s="239"/>
      <c r="AR900" s="236"/>
      <c r="AS900" s="242"/>
      <c r="AT900" s="239"/>
      <c r="AU900" s="236"/>
      <c r="AV900" s="242"/>
      <c r="AW900" s="239"/>
      <c r="AX900" s="236"/>
      <c r="AY900" s="242"/>
      <c r="AZ900" s="239"/>
      <c r="BA900" s="236"/>
      <c r="BB900" s="242"/>
      <c r="BC900" s="239"/>
      <c r="BD900" s="293"/>
      <c r="BE900" s="296"/>
      <c r="BF900" s="296"/>
      <c r="BG900" s="299"/>
    </row>
    <row r="901" spans="2:59" ht="28.15" hidden="1" customHeight="1">
      <c r="B901" s="34"/>
      <c r="C901" s="265">
        <v>3</v>
      </c>
      <c r="D901" s="54"/>
      <c r="E901" s="53"/>
      <c r="F901" s="53"/>
      <c r="G901" s="52"/>
      <c r="H901" s="259"/>
      <c r="I901" s="269"/>
      <c r="J901" s="269"/>
      <c r="K901" s="269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44"/>
      <c r="AK901" s="244"/>
      <c r="AL901" s="44"/>
      <c r="AM901" s="211"/>
      <c r="AN901" s="211"/>
      <c r="AO901" s="247">
        <f>SUMPRODUCT(LEN($M901:$AE904)-LEN(SUBSTITUTE($M901:$AE904,"A", "")))</f>
        <v>0</v>
      </c>
      <c r="AP901" s="240">
        <f>SUMPRODUCT(LEN($AH901:$AH904)-LEN(SUBSTITUTE($AH901:$AH904,"A", "")))</f>
        <v>0</v>
      </c>
      <c r="AQ901" s="237">
        <f>SUMPRODUCT(LEN($AG901:$AG904)-LEN(SUBSTITUTE($AG901:$AG904,"A", "")))</f>
        <v>0</v>
      </c>
      <c r="AR901" s="234">
        <f>SUMPRODUCT(LEN($M901:$AE904)-LEN(SUBSTITUTE($M901:$AE904,"S", "")))</f>
        <v>0</v>
      </c>
      <c r="AS901" s="240">
        <f>SUMPRODUCT(LEN($AH901:$AH904)-LEN(SUBSTITUTE($AH901:$AH904,"S", "")))</f>
        <v>0</v>
      </c>
      <c r="AT901" s="237">
        <f>SUMPRODUCT(LEN($AG901:$AG904)-LEN(SUBSTITUTE($AG901:$AG904,"S", "")))</f>
        <v>0</v>
      </c>
      <c r="AU901" s="234">
        <f>SUMPRODUCT(LEN($M901:$AE904)-LEN(SUBSTITUTE($M901:$AE904,"F", "")))</f>
        <v>0</v>
      </c>
      <c r="AV901" s="240">
        <f>SUMPRODUCT(LEN($AH901:$AH904)-LEN(SUBSTITUTE($AH901:$AH904,"F", "")))</f>
        <v>0</v>
      </c>
      <c r="AW901" s="237">
        <f>SUMPRODUCT(LEN($AG901:$AG904)-LEN(SUBSTITUTE($AG901:$AG904,"F", "")))</f>
        <v>0</v>
      </c>
      <c r="AX901" s="234">
        <f>SUMPRODUCT(LEN($M901:$AE904)-LEN(SUBSTITUTE($M901:$AE904,"G", "")))</f>
        <v>0</v>
      </c>
      <c r="AY901" s="240">
        <f>SUMPRODUCT(LEN($AH901:$AH904)-LEN(SUBSTITUTE($AH901:$AH904,"G", "")))</f>
        <v>0</v>
      </c>
      <c r="AZ901" s="237">
        <f>SUMPRODUCT(LEN($AG901:$AG904)-LEN(SUBSTITUTE($AG901:$AG904,"G", "")))</f>
        <v>0</v>
      </c>
      <c r="BA901" s="234">
        <f>SUMPRODUCT(LEN($M901:$AE904)-LEN(SUBSTITUTE($M901:$AE904,"M", "")))</f>
        <v>0</v>
      </c>
      <c r="BB901" s="240">
        <f>SUMPRODUCT(LEN($AH901:$AH904)-LEN(SUBSTITUTE($AH901:$AH904,"M", "")))</f>
        <v>0</v>
      </c>
      <c r="BC901" s="237">
        <f>SUMPRODUCT(LEN($AG901:$AG904)-LEN(SUBSTITUTE($AG901:$AG904,"M", "")))</f>
        <v>0</v>
      </c>
      <c r="BD901" s="291">
        <f>SUMPRODUCT(LEN($AI901:$AI904)-LEN(SUBSTITUTE($AI901:$AI904,"S", "")))</f>
        <v>0</v>
      </c>
      <c r="BE901" s="294">
        <f>SUMPRODUCT(LEN($AI901:$AI904)-LEN(SUBSTITUTE($AI901:$AI904,"F", "")))</f>
        <v>0</v>
      </c>
      <c r="BF901" s="294">
        <f>SUMPRODUCT(LEN($AI901:$AI904)-LEN(SUBSTITUTE($AI901:$AI904,"G", "")))</f>
        <v>0</v>
      </c>
      <c r="BG901" s="297">
        <f>SUMPRODUCT(LEN($AI901:$AI904)-LEN(SUBSTITUTE($AI901:$AI904,"M", "")))</f>
        <v>0</v>
      </c>
    </row>
    <row r="902" spans="2:59" ht="28.15" hidden="1" customHeight="1" thickBot="1">
      <c r="B902" s="34"/>
      <c r="C902" s="266"/>
      <c r="D902" s="43"/>
      <c r="E902" s="42"/>
      <c r="F902" s="42"/>
      <c r="G902" s="41"/>
      <c r="H902" s="260"/>
      <c r="I902" s="270"/>
      <c r="J902" s="270"/>
      <c r="K902" s="270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45"/>
      <c r="AK902" s="245"/>
      <c r="AL902" s="23"/>
      <c r="AM902" s="211"/>
      <c r="AN902" s="211"/>
      <c r="AO902" s="248"/>
      <c r="AP902" s="241"/>
      <c r="AQ902" s="238"/>
      <c r="AR902" s="235"/>
      <c r="AS902" s="241"/>
      <c r="AT902" s="238"/>
      <c r="AU902" s="235"/>
      <c r="AV902" s="241"/>
      <c r="AW902" s="238"/>
      <c r="AX902" s="235"/>
      <c r="AY902" s="241"/>
      <c r="AZ902" s="238"/>
      <c r="BA902" s="235"/>
      <c r="BB902" s="241"/>
      <c r="BC902" s="238"/>
      <c r="BD902" s="292"/>
      <c r="BE902" s="295"/>
      <c r="BF902" s="295"/>
      <c r="BG902" s="298"/>
    </row>
    <row r="903" spans="2:59" ht="28.15" hidden="1" customHeight="1">
      <c r="B903" s="34"/>
      <c r="C903" s="267"/>
      <c r="D903" s="33"/>
      <c r="E903" s="32"/>
      <c r="F903" s="32"/>
      <c r="G903" s="31"/>
      <c r="H903" s="257"/>
      <c r="I903" s="271"/>
      <c r="J903" s="271"/>
      <c r="K903" s="271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45"/>
      <c r="AK903" s="245"/>
      <c r="AL903" s="23"/>
      <c r="AM903" s="211"/>
      <c r="AN903" s="211"/>
      <c r="AO903" s="248"/>
      <c r="AP903" s="241"/>
      <c r="AQ903" s="238"/>
      <c r="AR903" s="235"/>
      <c r="AS903" s="241"/>
      <c r="AT903" s="238"/>
      <c r="AU903" s="235"/>
      <c r="AV903" s="241"/>
      <c r="AW903" s="238"/>
      <c r="AX903" s="235"/>
      <c r="AY903" s="241"/>
      <c r="AZ903" s="238"/>
      <c r="BA903" s="235"/>
      <c r="BB903" s="241"/>
      <c r="BC903" s="238"/>
      <c r="BD903" s="292"/>
      <c r="BE903" s="295"/>
      <c r="BF903" s="295"/>
      <c r="BG903" s="298"/>
    </row>
    <row r="904" spans="2:59" ht="28.15" hidden="1" customHeight="1" thickBot="1">
      <c r="B904" s="22"/>
      <c r="C904" s="268"/>
      <c r="D904" s="21"/>
      <c r="E904" s="20"/>
      <c r="F904" s="20"/>
      <c r="G904" s="19"/>
      <c r="H904" s="258"/>
      <c r="I904" s="272"/>
      <c r="J904" s="272"/>
      <c r="K904" s="27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46"/>
      <c r="AK904" s="246"/>
      <c r="AL904" s="11"/>
      <c r="AM904" s="211"/>
      <c r="AN904" s="211"/>
      <c r="AO904" s="249"/>
      <c r="AP904" s="242"/>
      <c r="AQ904" s="239"/>
      <c r="AR904" s="236"/>
      <c r="AS904" s="242"/>
      <c r="AT904" s="239"/>
      <c r="AU904" s="236"/>
      <c r="AV904" s="242"/>
      <c r="AW904" s="239"/>
      <c r="AX904" s="236"/>
      <c r="AY904" s="242"/>
      <c r="AZ904" s="239"/>
      <c r="BA904" s="236"/>
      <c r="BB904" s="242"/>
      <c r="BC904" s="239"/>
      <c r="BD904" s="293"/>
      <c r="BE904" s="296"/>
      <c r="BF904" s="296"/>
      <c r="BG904" s="299"/>
    </row>
  </sheetData>
  <mergeCells count="6040">
    <mergeCell ref="X303:Y303"/>
    <mergeCell ref="Z303:AA303"/>
    <mergeCell ref="AF303:AG303"/>
    <mergeCell ref="AJ201:AJ204"/>
    <mergeCell ref="AK201:AK204"/>
    <mergeCell ref="V121:W121"/>
    <mergeCell ref="X121:Y121"/>
    <mergeCell ref="Z121:AA121"/>
    <mergeCell ref="AN249:AN252"/>
    <mergeCell ref="AM207:AM210"/>
    <mergeCell ref="AN207:AN210"/>
    <mergeCell ref="AM221:AM224"/>
    <mergeCell ref="AN221:AN224"/>
    <mergeCell ref="AM235:AM238"/>
    <mergeCell ref="AN235:AN238"/>
    <mergeCell ref="AM165:AM168"/>
    <mergeCell ref="AN165:AN168"/>
    <mergeCell ref="AM179:AM182"/>
    <mergeCell ref="AN179:AN182"/>
    <mergeCell ref="AM193:AM196"/>
    <mergeCell ref="AN193:AN196"/>
    <mergeCell ref="V611:W611"/>
    <mergeCell ref="X611:Y611"/>
    <mergeCell ref="Z611:AA611"/>
    <mergeCell ref="V513:W513"/>
    <mergeCell ref="X513:Y513"/>
    <mergeCell ref="Z513:AA513"/>
    <mergeCell ref="V499:W499"/>
    <mergeCell ref="X499:Y499"/>
    <mergeCell ref="Z499:AA499"/>
    <mergeCell ref="V471:W471"/>
    <mergeCell ref="X471:Y471"/>
    <mergeCell ref="Z471:AA471"/>
    <mergeCell ref="X457:Y457"/>
    <mergeCell ref="AM333:AM336"/>
    <mergeCell ref="AN333:AN336"/>
    <mergeCell ref="AH4:AH5"/>
    <mergeCell ref="AF6:AG6"/>
    <mergeCell ref="AH6:AH7"/>
    <mergeCell ref="AM11:AM14"/>
    <mergeCell ref="AN11:AN14"/>
    <mergeCell ref="AM25:AM28"/>
    <mergeCell ref="AN25:AN28"/>
    <mergeCell ref="AK11:AK14"/>
    <mergeCell ref="V21:W21"/>
    <mergeCell ref="X21:Y21"/>
    <mergeCell ref="T4:AE7"/>
    <mergeCell ref="AB9:AC9"/>
    <mergeCell ref="AD9:AE9"/>
    <mergeCell ref="AD23:AE23"/>
    <mergeCell ref="AD37:AE37"/>
    <mergeCell ref="AD51:AE51"/>
    <mergeCell ref="AD65:AE65"/>
    <mergeCell ref="AB177:AC177"/>
    <mergeCell ref="AB191:AC191"/>
    <mergeCell ref="AB205:AC205"/>
    <mergeCell ref="AB219:AC219"/>
    <mergeCell ref="AB93:AC93"/>
    <mergeCell ref="AB107:AC107"/>
    <mergeCell ref="AB121:AC121"/>
    <mergeCell ref="AB135:AC135"/>
    <mergeCell ref="AB149:AC149"/>
    <mergeCell ref="AB163:AC163"/>
    <mergeCell ref="AD233:AE233"/>
    <mergeCell ref="AM263:AM266"/>
    <mergeCell ref="AN263:AN266"/>
    <mergeCell ref="AM277:AM280"/>
    <mergeCell ref="AK785:AK788"/>
    <mergeCell ref="AF611:AG611"/>
    <mergeCell ref="N4:O5"/>
    <mergeCell ref="Q4:S7"/>
    <mergeCell ref="N6:O7"/>
    <mergeCell ref="N15:O15"/>
    <mergeCell ref="P15:Q15"/>
    <mergeCell ref="R15:S15"/>
    <mergeCell ref="AB569:AC569"/>
    <mergeCell ref="AB583:AC583"/>
    <mergeCell ref="AB597:AC597"/>
    <mergeCell ref="AB611:AC611"/>
    <mergeCell ref="AB625:AC625"/>
    <mergeCell ref="AB639:AC639"/>
    <mergeCell ref="AB485:AC485"/>
    <mergeCell ref="AB499:AC499"/>
    <mergeCell ref="AB513:AC513"/>
    <mergeCell ref="AB527:AC527"/>
    <mergeCell ref="AR865:AR868"/>
    <mergeCell ref="AS865:AS868"/>
    <mergeCell ref="AT865:AT868"/>
    <mergeCell ref="AV865:AV868"/>
    <mergeCell ref="AW865:AW868"/>
    <mergeCell ref="AR803:AR806"/>
    <mergeCell ref="AS803:AS806"/>
    <mergeCell ref="AT803:AT806"/>
    <mergeCell ref="AU803:AU806"/>
    <mergeCell ref="AS799:AS802"/>
    <mergeCell ref="AD807:AE807"/>
    <mergeCell ref="AB807:AC807"/>
    <mergeCell ref="AB821:AC821"/>
    <mergeCell ref="AB835:AC835"/>
    <mergeCell ref="AB849:AC849"/>
    <mergeCell ref="AB863:AC863"/>
    <mergeCell ref="AB877:AC877"/>
    <mergeCell ref="AX901:AX904"/>
    <mergeCell ref="AY901:AY904"/>
    <mergeCell ref="AZ901:AZ904"/>
    <mergeCell ref="AV893:AV896"/>
    <mergeCell ref="AW893:AW896"/>
    <mergeCell ref="AX893:AX896"/>
    <mergeCell ref="AY893:AY896"/>
    <mergeCell ref="AZ893:AZ896"/>
    <mergeCell ref="AS901:AS904"/>
    <mergeCell ref="AT893:AT896"/>
    <mergeCell ref="AU893:AU896"/>
    <mergeCell ref="BB893:BB896"/>
    <mergeCell ref="AO7:AW8"/>
    <mergeCell ref="AB23:AC23"/>
    <mergeCell ref="AB37:AC37"/>
    <mergeCell ref="AB51:AC51"/>
    <mergeCell ref="AB65:AC65"/>
    <mergeCell ref="AB79:AC79"/>
    <mergeCell ref="AD639:AE639"/>
    <mergeCell ref="AD653:AE653"/>
    <mergeCell ref="AD667:AE667"/>
    <mergeCell ref="AD681:AE681"/>
    <mergeCell ref="AD877:AE877"/>
    <mergeCell ref="AD863:AE863"/>
    <mergeCell ref="AD737:AE737"/>
    <mergeCell ref="AD821:AE821"/>
    <mergeCell ref="AD527:AE527"/>
    <mergeCell ref="AD541:AE541"/>
    <mergeCell ref="AD555:AE555"/>
    <mergeCell ref="AD583:AE583"/>
    <mergeCell ref="AD597:AE597"/>
    <mergeCell ref="AD611:AE611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O883:AO886"/>
    <mergeCell ref="AP883:AP886"/>
    <mergeCell ref="AQ883:AQ886"/>
    <mergeCell ref="BB897:BB900"/>
    <mergeCell ref="BC897:BC900"/>
    <mergeCell ref="AU883:AU886"/>
    <mergeCell ref="AD205:AE205"/>
    <mergeCell ref="AD849:AE849"/>
    <mergeCell ref="AD891:AE891"/>
    <mergeCell ref="AD443:AE443"/>
    <mergeCell ref="AD457:AE457"/>
    <mergeCell ref="AD471:AE471"/>
    <mergeCell ref="AD485:AE485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AW901:AW904"/>
    <mergeCell ref="AR883:AR886"/>
    <mergeCell ref="AS883:AS886"/>
    <mergeCell ref="BB901:BB904"/>
    <mergeCell ref="AT887:AT890"/>
    <mergeCell ref="AU887:AU890"/>
    <mergeCell ref="AT901:AT904"/>
    <mergeCell ref="AU901:AU904"/>
    <mergeCell ref="BB883:BB886"/>
    <mergeCell ref="BC883:BC886"/>
    <mergeCell ref="AT883:AT886"/>
    <mergeCell ref="AQ879:AQ882"/>
    <mergeCell ref="AR879:AR882"/>
    <mergeCell ref="AS879:AS882"/>
    <mergeCell ref="AT879:AT882"/>
    <mergeCell ref="AZ879:AZ882"/>
    <mergeCell ref="AV883:AV886"/>
    <mergeCell ref="AW883:AW886"/>
    <mergeCell ref="AX883:AX886"/>
    <mergeCell ref="AY883:AY886"/>
    <mergeCell ref="AZ883:AZ886"/>
    <mergeCell ref="BA883:BA886"/>
    <mergeCell ref="AU897:AU900"/>
    <mergeCell ref="BC893:BC896"/>
    <mergeCell ref="AV879:AV882"/>
    <mergeCell ref="AW879:AW882"/>
    <mergeCell ref="AX879:AX882"/>
    <mergeCell ref="AY879:AY882"/>
    <mergeCell ref="AQ901:AQ904"/>
    <mergeCell ref="AR901:AR904"/>
    <mergeCell ref="AR887:AR890"/>
    <mergeCell ref="AS887:AS890"/>
    <mergeCell ref="BC901:BC904"/>
    <mergeCell ref="BA873:BA876"/>
    <mergeCell ref="BB873:BB87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V869:AV872"/>
    <mergeCell ref="AW869:AW872"/>
    <mergeCell ref="AX869:AX872"/>
    <mergeCell ref="AY869:AY872"/>
    <mergeCell ref="AZ869:AZ872"/>
    <mergeCell ref="BB865:BB868"/>
    <mergeCell ref="BC865:BC868"/>
    <mergeCell ref="AJ865:AJ868"/>
    <mergeCell ref="AK865:AK868"/>
    <mergeCell ref="AO865:AO868"/>
    <mergeCell ref="AP865:AP868"/>
    <mergeCell ref="AQ865:AQ868"/>
    <mergeCell ref="AX865:AX868"/>
    <mergeCell ref="AY865:AY868"/>
    <mergeCell ref="AZ865:AZ868"/>
    <mergeCell ref="BA865:BA868"/>
    <mergeCell ref="AZ859:AZ862"/>
    <mergeCell ref="BA859:BA862"/>
    <mergeCell ref="BB859:BB862"/>
    <mergeCell ref="BC859:BC862"/>
    <mergeCell ref="AF863:AG863"/>
    <mergeCell ref="AU859:AU862"/>
    <mergeCell ref="AS859:AS862"/>
    <mergeCell ref="AT859:AT862"/>
    <mergeCell ref="AJ859:AJ862"/>
    <mergeCell ref="AK859:AK862"/>
    <mergeCell ref="AT851:AT854"/>
    <mergeCell ref="AU851:AU854"/>
    <mergeCell ref="AV859:AV862"/>
    <mergeCell ref="AW859:AW862"/>
    <mergeCell ref="AX859:AX862"/>
    <mergeCell ref="AY859:AY862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V851:AV854"/>
    <mergeCell ref="AW851:AW854"/>
    <mergeCell ref="AX851:AX854"/>
    <mergeCell ref="AY851:AY854"/>
    <mergeCell ref="AZ851:AZ854"/>
    <mergeCell ref="BA851:BA854"/>
    <mergeCell ref="BB845:BB848"/>
    <mergeCell ref="BC845:BC848"/>
    <mergeCell ref="AF849:AG849"/>
    <mergeCell ref="AR845:AR848"/>
    <mergeCell ref="AS845:AS848"/>
    <mergeCell ref="AT845:AT848"/>
    <mergeCell ref="AU845:AU848"/>
    <mergeCell ref="AV845:AV848"/>
    <mergeCell ref="AW845:AW848"/>
    <mergeCell ref="AX845:AX848"/>
    <mergeCell ref="AY845:AY848"/>
    <mergeCell ref="AZ845:AZ848"/>
    <mergeCell ref="BA845:BA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B827:BB830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V827:AV830"/>
    <mergeCell ref="AW827:AW830"/>
    <mergeCell ref="AX827:AX830"/>
    <mergeCell ref="AY827:AY830"/>
    <mergeCell ref="AZ827:AZ830"/>
    <mergeCell ref="BA827:BA830"/>
    <mergeCell ref="BB817:BB820"/>
    <mergeCell ref="BC817:BC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795:BB798"/>
    <mergeCell ref="BC795:BC798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U785:AU788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U691:AU694"/>
    <mergeCell ref="AV697:AV700"/>
    <mergeCell ref="AW697:AW700"/>
    <mergeCell ref="AX697:AX700"/>
    <mergeCell ref="AY697:AY700"/>
    <mergeCell ref="BB691:BB694"/>
    <mergeCell ref="BC691:BC694"/>
    <mergeCell ref="V695:W695"/>
    <mergeCell ref="X695:Y695"/>
    <mergeCell ref="Z695:AA695"/>
    <mergeCell ref="AF695:AG695"/>
    <mergeCell ref="AD695:AE695"/>
    <mergeCell ref="AB695:AC695"/>
    <mergeCell ref="AR691:AR694"/>
    <mergeCell ref="AS691:AS694"/>
    <mergeCell ref="AV691:AV694"/>
    <mergeCell ref="AW691:AW694"/>
    <mergeCell ref="AX691:AX694"/>
    <mergeCell ref="AY691:AY694"/>
    <mergeCell ref="AZ691:AZ694"/>
    <mergeCell ref="BA691:BA694"/>
    <mergeCell ref="AX687:AX690"/>
    <mergeCell ref="AY687:AY690"/>
    <mergeCell ref="AZ687:AZ690"/>
    <mergeCell ref="BA687:BA690"/>
    <mergeCell ref="BB687:BB690"/>
    <mergeCell ref="BC687:BC690"/>
    <mergeCell ref="AB681:AC681"/>
    <mergeCell ref="AP677:AP680"/>
    <mergeCell ref="AQ677:AQ680"/>
    <mergeCell ref="AR677:AR680"/>
    <mergeCell ref="AV687:AV690"/>
    <mergeCell ref="AW687:AW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Z677:AZ680"/>
    <mergeCell ref="BA677:BA680"/>
    <mergeCell ref="BB677:BB680"/>
    <mergeCell ref="BC677:BC680"/>
    <mergeCell ref="Z681:AA681"/>
    <mergeCell ref="AF681:AG681"/>
    <mergeCell ref="AT677:AT680"/>
    <mergeCell ref="AU677:AU680"/>
    <mergeCell ref="AT669:AT672"/>
    <mergeCell ref="AU669:AU672"/>
    <mergeCell ref="AV677:AV680"/>
    <mergeCell ref="AW677:AW680"/>
    <mergeCell ref="AX677:AX680"/>
    <mergeCell ref="AY677:AY680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73:BB676"/>
    <mergeCell ref="BC673:BC676"/>
    <mergeCell ref="AV669:AV672"/>
    <mergeCell ref="AW669:AW672"/>
    <mergeCell ref="AX669:AX672"/>
    <mergeCell ref="AY669:AY672"/>
    <mergeCell ref="AZ669:AZ672"/>
    <mergeCell ref="BA669:BA672"/>
    <mergeCell ref="AS677:AS680"/>
    <mergeCell ref="BB659:BB662"/>
    <mergeCell ref="BC659:BC662"/>
    <mergeCell ref="AV663:AV666"/>
    <mergeCell ref="AW663:AW666"/>
    <mergeCell ref="AX663:AX666"/>
    <mergeCell ref="AY663:AY666"/>
    <mergeCell ref="AZ663:AZ666"/>
    <mergeCell ref="BA663:BA666"/>
    <mergeCell ref="BB663:BB666"/>
    <mergeCell ref="BC663:BC666"/>
    <mergeCell ref="AV659:AV662"/>
    <mergeCell ref="AW659:AW662"/>
    <mergeCell ref="AX659:AX662"/>
    <mergeCell ref="AY659:AY662"/>
    <mergeCell ref="AZ659:AZ662"/>
    <mergeCell ref="BA659:BA662"/>
    <mergeCell ref="AX655:AX658"/>
    <mergeCell ref="AY655:AY658"/>
    <mergeCell ref="AZ655:AZ658"/>
    <mergeCell ref="BA655:BA658"/>
    <mergeCell ref="BB655:BB658"/>
    <mergeCell ref="BC655:BC658"/>
    <mergeCell ref="AV655:AV658"/>
    <mergeCell ref="AW655:AW658"/>
    <mergeCell ref="BA649:BA652"/>
    <mergeCell ref="BB649:BB652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S641:AS644"/>
    <mergeCell ref="AV649:AV652"/>
    <mergeCell ref="AW649:AW652"/>
    <mergeCell ref="AX649:AX652"/>
    <mergeCell ref="AY649:AY652"/>
    <mergeCell ref="AZ649:AZ652"/>
    <mergeCell ref="AY645:AY648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AK641:AK644"/>
    <mergeCell ref="AT641:AT644"/>
    <mergeCell ref="AU641:AU644"/>
    <mergeCell ref="AV645:AV648"/>
    <mergeCell ref="AW645:AW648"/>
    <mergeCell ref="AX645:AX648"/>
    <mergeCell ref="AO641:AO644"/>
    <mergeCell ref="AP641:AP644"/>
    <mergeCell ref="AQ641:AQ644"/>
    <mergeCell ref="AR641:AR644"/>
    <mergeCell ref="BB635:BB638"/>
    <mergeCell ref="BC635:BC638"/>
    <mergeCell ref="AV641:AV644"/>
    <mergeCell ref="AW641:AW644"/>
    <mergeCell ref="AX641:AX644"/>
    <mergeCell ref="AY641:AY644"/>
    <mergeCell ref="AZ641:AZ644"/>
    <mergeCell ref="BA641:BA644"/>
    <mergeCell ref="BB641:BB644"/>
    <mergeCell ref="BC641:BC644"/>
    <mergeCell ref="AV635:AV638"/>
    <mergeCell ref="AW635:AW638"/>
    <mergeCell ref="AX635:AX638"/>
    <mergeCell ref="AY635:AY638"/>
    <mergeCell ref="AZ635:AZ638"/>
    <mergeCell ref="BA635:BA638"/>
    <mergeCell ref="AR635:AR638"/>
    <mergeCell ref="AU635:AU638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C631:BC634"/>
    <mergeCell ref="AV627:AV630"/>
    <mergeCell ref="AW627:AW630"/>
    <mergeCell ref="AX627:AX630"/>
    <mergeCell ref="AY627:AY630"/>
    <mergeCell ref="AZ627:AZ630"/>
    <mergeCell ref="BA627:BA630"/>
    <mergeCell ref="BB617:BB620"/>
    <mergeCell ref="BC617:BC620"/>
    <mergeCell ref="AV621:AV624"/>
    <mergeCell ref="AW621:AW624"/>
    <mergeCell ref="AX621:AX624"/>
    <mergeCell ref="AY621:AY624"/>
    <mergeCell ref="AZ621:AZ624"/>
    <mergeCell ref="BA621:BA624"/>
    <mergeCell ref="BB621:BB624"/>
    <mergeCell ref="BC621:BC624"/>
    <mergeCell ref="AZ613:AZ616"/>
    <mergeCell ref="BA613:BA616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AS603:AS606"/>
    <mergeCell ref="AT603:AT606"/>
    <mergeCell ref="AV613:AV616"/>
    <mergeCell ref="AW613:AW616"/>
    <mergeCell ref="AX613:AX616"/>
    <mergeCell ref="AY613:AY616"/>
    <mergeCell ref="BB607:BB610"/>
    <mergeCell ref="BC607:BC610"/>
    <mergeCell ref="AZ603:AZ606"/>
    <mergeCell ref="BA603:BA606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AT599:AT602"/>
    <mergeCell ref="AU599:AU602"/>
    <mergeCell ref="AV603:AV606"/>
    <mergeCell ref="AW603:AW606"/>
    <mergeCell ref="AX603:AX606"/>
    <mergeCell ref="AY603:AY606"/>
    <mergeCell ref="AX599:AX602"/>
    <mergeCell ref="AY599:AY602"/>
    <mergeCell ref="AZ599:AZ602"/>
    <mergeCell ref="BA599:BA602"/>
    <mergeCell ref="BB599:BB602"/>
    <mergeCell ref="BC599:BC602"/>
    <mergeCell ref="V597:W597"/>
    <mergeCell ref="X597:Y597"/>
    <mergeCell ref="Z597:AA597"/>
    <mergeCell ref="AF597:AG597"/>
    <mergeCell ref="AV599:AV602"/>
    <mergeCell ref="AW599:AW602"/>
    <mergeCell ref="AP599:AP602"/>
    <mergeCell ref="AQ599:AQ602"/>
    <mergeCell ref="AR599:AR602"/>
    <mergeCell ref="AS599:AS602"/>
    <mergeCell ref="AX593:AX596"/>
    <mergeCell ref="AY593:AY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93:AV596"/>
    <mergeCell ref="AW593:AW596"/>
    <mergeCell ref="AU593:AU596"/>
    <mergeCell ref="AR593:AR596"/>
    <mergeCell ref="AS593:AS596"/>
    <mergeCell ref="AT593:AT596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BC575:BC578"/>
    <mergeCell ref="AV579:AV582"/>
    <mergeCell ref="AW579:AW582"/>
    <mergeCell ref="AX579:AX582"/>
    <mergeCell ref="AY579:AY582"/>
    <mergeCell ref="AZ579:AZ582"/>
    <mergeCell ref="BA579:BA582"/>
    <mergeCell ref="BB579:BB582"/>
    <mergeCell ref="BC579:BC582"/>
    <mergeCell ref="BA571:BA574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AV571:AV574"/>
    <mergeCell ref="AW571:AW574"/>
    <mergeCell ref="AX571:AX574"/>
    <mergeCell ref="AY571:AY574"/>
    <mergeCell ref="AZ571:AZ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V561:AV564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B555:AC555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F513:AG513"/>
    <mergeCell ref="AT509:AT512"/>
    <mergeCell ref="AU509:AU512"/>
    <mergeCell ref="AD513:AE513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AR477:AR480"/>
    <mergeCell ref="AS477:AS480"/>
    <mergeCell ref="AT477:AT480"/>
    <mergeCell ref="AF499:AG499"/>
    <mergeCell ref="AD499:AE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V467:AV470"/>
    <mergeCell ref="AW467:AW470"/>
    <mergeCell ref="AX467:AX470"/>
    <mergeCell ref="AY467:AY470"/>
    <mergeCell ref="AZ467:AZ470"/>
    <mergeCell ref="BA467:BA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S467:AS470"/>
    <mergeCell ref="AT467:AT470"/>
    <mergeCell ref="AV459:AV462"/>
    <mergeCell ref="AW459:AW462"/>
    <mergeCell ref="AX459:AX462"/>
    <mergeCell ref="AB457:AC457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Q449:AQ452"/>
    <mergeCell ref="AT459:AT46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AJ383:AJ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BA389:BA392"/>
    <mergeCell ref="BB389:BB392"/>
    <mergeCell ref="BC389:BC392"/>
    <mergeCell ref="BC383:BC386"/>
    <mergeCell ref="AD373:AE373"/>
    <mergeCell ref="AB373:AC373"/>
    <mergeCell ref="AV379:AV382"/>
    <mergeCell ref="AW379:AW382"/>
    <mergeCell ref="AX379:AX382"/>
    <mergeCell ref="AY379:AY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AR379:AR382"/>
    <mergeCell ref="AS379:AS382"/>
    <mergeCell ref="AT379:AT382"/>
    <mergeCell ref="AU379:AU38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K361:AK364"/>
    <mergeCell ref="AT361:AT364"/>
    <mergeCell ref="AU361:AU364"/>
    <mergeCell ref="AO361:AO364"/>
    <mergeCell ref="AP361:AP364"/>
    <mergeCell ref="AQ361:AQ364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B345:AC345"/>
    <mergeCell ref="AV347:AV350"/>
    <mergeCell ref="AW347:AW350"/>
    <mergeCell ref="AX347:AX350"/>
    <mergeCell ref="AY347:AY350"/>
    <mergeCell ref="AZ347:AZ350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BB337:BB340"/>
    <mergeCell ref="AR337:AR340"/>
    <mergeCell ref="AS337:AS340"/>
    <mergeCell ref="AJ347:AJ350"/>
    <mergeCell ref="AT333:AT336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33:BB336"/>
    <mergeCell ref="BC333:BC336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AR323:AR326"/>
    <mergeCell ref="AS323:AS326"/>
    <mergeCell ref="AT323:AT32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AV327:AV330"/>
    <mergeCell ref="AW327:AW330"/>
    <mergeCell ref="AX327:AX330"/>
    <mergeCell ref="AY327:AY330"/>
    <mergeCell ref="AZ327:AZ330"/>
    <mergeCell ref="BA327:BA330"/>
    <mergeCell ref="AR333:AR336"/>
    <mergeCell ref="AS333:AS336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BB299:BB302"/>
    <mergeCell ref="BC299:BC302"/>
    <mergeCell ref="BB323:BB326"/>
    <mergeCell ref="BC323:BC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AM291:AM294"/>
    <mergeCell ref="AN291:AN294"/>
    <mergeCell ref="AV295:AV298"/>
    <mergeCell ref="AW295:AW298"/>
    <mergeCell ref="AX295:AX298"/>
    <mergeCell ref="AY295:AY298"/>
    <mergeCell ref="BB291:BB294"/>
    <mergeCell ref="BC291:BC294"/>
    <mergeCell ref="BB305:BB308"/>
    <mergeCell ref="BC305:BC308"/>
    <mergeCell ref="AM305:AM308"/>
    <mergeCell ref="AN305:AN30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Y285:AY288"/>
    <mergeCell ref="AZ285:AZ288"/>
    <mergeCell ref="BA285:BA288"/>
    <mergeCell ref="AR299:AR302"/>
    <mergeCell ref="AS299:AS302"/>
    <mergeCell ref="AT299:AT302"/>
    <mergeCell ref="AU299:AU302"/>
    <mergeCell ref="AZ295:AZ298"/>
    <mergeCell ref="BA295:BA298"/>
    <mergeCell ref="BB285:BB288"/>
    <mergeCell ref="BC285:BC288"/>
    <mergeCell ref="V289:W289"/>
    <mergeCell ref="X289:Y289"/>
    <mergeCell ref="Z289:AA289"/>
    <mergeCell ref="AF289:AG289"/>
    <mergeCell ref="AD289:AE289"/>
    <mergeCell ref="AD275:AE275"/>
    <mergeCell ref="AB275:AC275"/>
    <mergeCell ref="AN277:AN280"/>
    <mergeCell ref="AV285:AV288"/>
    <mergeCell ref="AW285:AW288"/>
    <mergeCell ref="AX285:AX288"/>
    <mergeCell ref="AO277:AO280"/>
    <mergeCell ref="AR281:AR284"/>
    <mergeCell ref="AS281:AS284"/>
    <mergeCell ref="AT281:AT284"/>
    <mergeCell ref="AU281:AU284"/>
    <mergeCell ref="AT277:AT280"/>
    <mergeCell ref="AU277:AU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AU285:AU288"/>
    <mergeCell ref="AJ285:AJ288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U257:AU260"/>
    <mergeCell ref="AD261:AE261"/>
    <mergeCell ref="AB261:AC261"/>
    <mergeCell ref="AV263:AV266"/>
    <mergeCell ref="BA257:BA260"/>
    <mergeCell ref="BB257:BB260"/>
    <mergeCell ref="BC257:BC260"/>
    <mergeCell ref="V261:W261"/>
    <mergeCell ref="X261:Y261"/>
    <mergeCell ref="Z261:AA261"/>
    <mergeCell ref="AF261:AG261"/>
    <mergeCell ref="AR257:AR260"/>
    <mergeCell ref="AS257:AS260"/>
    <mergeCell ref="AT257:AT260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U263:AU266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M249:AM252"/>
    <mergeCell ref="AT253:AT256"/>
    <mergeCell ref="AU253:AU256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BB229:BB232"/>
    <mergeCell ref="BC229:BC232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V229:AV232"/>
    <mergeCell ref="AW229:AW232"/>
    <mergeCell ref="AX229:AX232"/>
    <mergeCell ref="AY229:AY232"/>
    <mergeCell ref="AZ229:AZ232"/>
    <mergeCell ref="BA229:BA232"/>
    <mergeCell ref="BB221:BB224"/>
    <mergeCell ref="BC221:BC224"/>
    <mergeCell ref="AV225:AV228"/>
    <mergeCell ref="AW225:AW228"/>
    <mergeCell ref="AX225:AX228"/>
    <mergeCell ref="AY225:AY228"/>
    <mergeCell ref="AZ225:AZ228"/>
    <mergeCell ref="BA225:BA228"/>
    <mergeCell ref="BB225:BB228"/>
    <mergeCell ref="BC225:BC228"/>
    <mergeCell ref="AV221:AV224"/>
    <mergeCell ref="AW221:AW224"/>
    <mergeCell ref="AX221:AX224"/>
    <mergeCell ref="AY221:AY224"/>
    <mergeCell ref="AZ221:AZ224"/>
    <mergeCell ref="BA221:BA224"/>
    <mergeCell ref="AU197:AU200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U201:AU204"/>
    <mergeCell ref="AW211:AW214"/>
    <mergeCell ref="AX211:AX214"/>
    <mergeCell ref="AY211:AY214"/>
    <mergeCell ref="AZ211:AZ214"/>
    <mergeCell ref="BA211:BA214"/>
    <mergeCell ref="AV211:AV214"/>
    <mergeCell ref="BB207:BB210"/>
    <mergeCell ref="BC207:BC210"/>
    <mergeCell ref="AV207:AV210"/>
    <mergeCell ref="AW207:AW210"/>
    <mergeCell ref="AX207:AX210"/>
    <mergeCell ref="AY207:AY210"/>
    <mergeCell ref="AZ207:AZ210"/>
    <mergeCell ref="BA207:BA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27:BA130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T117:AT120"/>
    <mergeCell ref="AU117:AU120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BB127:BB130"/>
    <mergeCell ref="BC127:BC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S117:AS120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S95:AS98"/>
    <mergeCell ref="AT95:AT98"/>
    <mergeCell ref="AU95:AU98"/>
    <mergeCell ref="AF121:AG121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BB99:BB102"/>
    <mergeCell ref="BC99:BC102"/>
    <mergeCell ref="AV103:AV106"/>
    <mergeCell ref="AW103:AW106"/>
    <mergeCell ref="AX103:AX106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X95:AX98"/>
    <mergeCell ref="AY95:AY98"/>
    <mergeCell ref="AZ95:AZ98"/>
    <mergeCell ref="BA95:BA98"/>
    <mergeCell ref="BB95:BB98"/>
    <mergeCell ref="BC95:BC98"/>
    <mergeCell ref="AJ75:AJ78"/>
    <mergeCell ref="AR75:AR78"/>
    <mergeCell ref="AS75:AS78"/>
    <mergeCell ref="AT75:AT78"/>
    <mergeCell ref="AU75:AU78"/>
    <mergeCell ref="AU81:AU84"/>
    <mergeCell ref="AM81:AM84"/>
    <mergeCell ref="AN81:AN84"/>
    <mergeCell ref="AX81:AX84"/>
    <mergeCell ref="AY81:AY84"/>
    <mergeCell ref="AZ81:AZ84"/>
    <mergeCell ref="BA81:BA84"/>
    <mergeCell ref="BB81:BB84"/>
    <mergeCell ref="BC81:BC84"/>
    <mergeCell ref="V79:W79"/>
    <mergeCell ref="X79:Y79"/>
    <mergeCell ref="Z79:AA79"/>
    <mergeCell ref="AF79:AG79"/>
    <mergeCell ref="AV81:AV84"/>
    <mergeCell ref="AW81:AW84"/>
    <mergeCell ref="AX75:AX78"/>
    <mergeCell ref="AY75:AY78"/>
    <mergeCell ref="AZ75:AZ78"/>
    <mergeCell ref="BA75:BA78"/>
    <mergeCell ref="BB75:BB78"/>
    <mergeCell ref="BC75:BC78"/>
    <mergeCell ref="AQ81:AQ84"/>
    <mergeCell ref="AD79:AE79"/>
    <mergeCell ref="AR67:AR70"/>
    <mergeCell ref="AS67:AS70"/>
    <mergeCell ref="AT67:AT70"/>
    <mergeCell ref="AU67:AU70"/>
    <mergeCell ref="AV75:AV78"/>
    <mergeCell ref="AW75:AW78"/>
    <mergeCell ref="BB71:BB74"/>
    <mergeCell ref="BC71:BC74"/>
    <mergeCell ref="AR71:AR74"/>
    <mergeCell ref="AS71:AS74"/>
    <mergeCell ref="AT71:AT74"/>
    <mergeCell ref="AU71:AU74"/>
    <mergeCell ref="AV71:AV74"/>
    <mergeCell ref="AW71:AW74"/>
    <mergeCell ref="AX71:AX74"/>
    <mergeCell ref="AY71:AY74"/>
    <mergeCell ref="AZ71:AZ74"/>
    <mergeCell ref="BA71:BA74"/>
    <mergeCell ref="BB61:BB64"/>
    <mergeCell ref="BC61:BC64"/>
    <mergeCell ref="AV67:AV70"/>
    <mergeCell ref="AW67:AW70"/>
    <mergeCell ref="AX67:AX70"/>
    <mergeCell ref="AY67:AY70"/>
    <mergeCell ref="AZ67:AZ70"/>
    <mergeCell ref="BA67:BA70"/>
    <mergeCell ref="BB67:BB70"/>
    <mergeCell ref="BC67:BC7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U43:AU46"/>
    <mergeCell ref="AR43:AR46"/>
    <mergeCell ref="AS43:AS46"/>
    <mergeCell ref="AT43:AT46"/>
    <mergeCell ref="V45:W45"/>
    <mergeCell ref="X45:Y45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J43:AJ46"/>
    <mergeCell ref="AK43:AK4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Z33:AZ36"/>
    <mergeCell ref="AV25:AV28"/>
    <mergeCell ref="AW25:AW28"/>
    <mergeCell ref="AX25:AX28"/>
    <mergeCell ref="AY25:AY28"/>
    <mergeCell ref="AZ25:AZ28"/>
    <mergeCell ref="AS29:AS32"/>
    <mergeCell ref="AT29:AT32"/>
    <mergeCell ref="AV33:AV36"/>
    <mergeCell ref="AW33:AW36"/>
    <mergeCell ref="AX33:AX36"/>
    <mergeCell ref="AY33:AY36"/>
    <mergeCell ref="AU29:AU32"/>
    <mergeCell ref="AT33:AT36"/>
    <mergeCell ref="AU33:AU36"/>
    <mergeCell ref="AP25:AP28"/>
    <mergeCell ref="AQ25:AQ28"/>
    <mergeCell ref="AR25:AR28"/>
    <mergeCell ref="AS25:AS28"/>
    <mergeCell ref="H285:H286"/>
    <mergeCell ref="H167:H168"/>
    <mergeCell ref="BC29:BC32"/>
    <mergeCell ref="AU25:AU28"/>
    <mergeCell ref="H559:H560"/>
    <mergeCell ref="H561:H562"/>
    <mergeCell ref="H563:H564"/>
    <mergeCell ref="H25:H26"/>
    <mergeCell ref="H27:H28"/>
    <mergeCell ref="H29:H30"/>
    <mergeCell ref="H31:H32"/>
    <mergeCell ref="H33:H34"/>
    <mergeCell ref="H35:H36"/>
    <mergeCell ref="H105:H106"/>
    <mergeCell ref="H255:H256"/>
    <mergeCell ref="AR515:AR518"/>
    <mergeCell ref="AS515:AS518"/>
    <mergeCell ref="AT515:AT518"/>
    <mergeCell ref="AU515:AU518"/>
    <mergeCell ref="L513:M513"/>
    <mergeCell ref="N513:O513"/>
    <mergeCell ref="P513:Q513"/>
    <mergeCell ref="V37:W37"/>
    <mergeCell ref="X37:Y37"/>
    <mergeCell ref="Z37:AA37"/>
    <mergeCell ref="AF37:AG37"/>
    <mergeCell ref="AJ33:AJ36"/>
    <mergeCell ref="V33:W33"/>
    <mergeCell ref="X33:Y33"/>
    <mergeCell ref="AK33:AK36"/>
    <mergeCell ref="AO33:AO36"/>
    <mergeCell ref="AP33:AP36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H39:H40"/>
    <mergeCell ref="H41:H42"/>
    <mergeCell ref="H43:H44"/>
    <mergeCell ref="H45:H46"/>
    <mergeCell ref="H47:H48"/>
    <mergeCell ref="H95:H96"/>
    <mergeCell ref="AT25:AT28"/>
    <mergeCell ref="AK29:AK32"/>
    <mergeCell ref="AO29:AO3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603:H604"/>
    <mergeCell ref="H609:H610"/>
    <mergeCell ref="AV11:AV14"/>
    <mergeCell ref="AW11:AW14"/>
    <mergeCell ref="AX11:AX14"/>
    <mergeCell ref="AY11:AY14"/>
    <mergeCell ref="H567:H568"/>
    <mergeCell ref="H115:H116"/>
    <mergeCell ref="H117:H118"/>
    <mergeCell ref="H123:H124"/>
    <mergeCell ref="H557:H558"/>
    <mergeCell ref="H535:H536"/>
    <mergeCell ref="H403:H404"/>
    <mergeCell ref="H405:H406"/>
    <mergeCell ref="H547:H548"/>
    <mergeCell ref="H549:H550"/>
    <mergeCell ref="H283:H284"/>
    <mergeCell ref="H193:H194"/>
    <mergeCell ref="H195:H196"/>
    <mergeCell ref="H197:H198"/>
    <mergeCell ref="H199:H200"/>
    <mergeCell ref="H201:H202"/>
    <mergeCell ref="H407:H408"/>
    <mergeCell ref="H685:H686"/>
    <mergeCell ref="H687:H688"/>
    <mergeCell ref="H585:H586"/>
    <mergeCell ref="H757:H758"/>
    <mergeCell ref="H759:H760"/>
    <mergeCell ref="H761:H762"/>
    <mergeCell ref="H763:H764"/>
    <mergeCell ref="H767:H768"/>
    <mergeCell ref="H769:H770"/>
    <mergeCell ref="H679:H680"/>
    <mergeCell ref="H741:H742"/>
    <mergeCell ref="X23:Y23"/>
    <mergeCell ref="Z23:AA23"/>
    <mergeCell ref="AF23:AG23"/>
    <mergeCell ref="H587:H588"/>
    <mergeCell ref="H589:H590"/>
    <mergeCell ref="H591:H592"/>
    <mergeCell ref="H579:H580"/>
    <mergeCell ref="H581:H582"/>
    <mergeCell ref="H659:H660"/>
    <mergeCell ref="H669:H670"/>
    <mergeCell ref="H671:H672"/>
    <mergeCell ref="H673:H674"/>
    <mergeCell ref="H675:H676"/>
    <mergeCell ref="H677:H678"/>
    <mergeCell ref="H487:H488"/>
    <mergeCell ref="H509:H510"/>
    <mergeCell ref="H511:H512"/>
    <mergeCell ref="H523:H524"/>
    <mergeCell ref="H525:H526"/>
    <mergeCell ref="H209:H21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J901:AJ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AK901:AK904"/>
    <mergeCell ref="AO901:AO904"/>
    <mergeCell ref="AP901:AP904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H775:H776"/>
    <mergeCell ref="H711:H712"/>
    <mergeCell ref="H713:H714"/>
    <mergeCell ref="H745:H746"/>
    <mergeCell ref="H747:H748"/>
    <mergeCell ref="H409:H410"/>
    <mergeCell ref="H377:H378"/>
    <mergeCell ref="H375:H376"/>
    <mergeCell ref="H379:H380"/>
    <mergeCell ref="H381:H382"/>
    <mergeCell ref="H477:H478"/>
    <mergeCell ref="H393:H394"/>
    <mergeCell ref="H395:H396"/>
    <mergeCell ref="AP887:AP890"/>
    <mergeCell ref="AQ887:AQ890"/>
    <mergeCell ref="H889:H890"/>
    <mergeCell ref="H887:H888"/>
    <mergeCell ref="C789:C792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H397:H398"/>
    <mergeCell ref="H399:H400"/>
    <mergeCell ref="H629:H630"/>
    <mergeCell ref="H631:H632"/>
    <mergeCell ref="H633:H634"/>
    <mergeCell ref="H635:H636"/>
    <mergeCell ref="H637:H638"/>
    <mergeCell ref="H715:H716"/>
    <mergeCell ref="H649:H650"/>
    <mergeCell ref="H651:H652"/>
    <mergeCell ref="H655:H656"/>
    <mergeCell ref="H657:H658"/>
    <mergeCell ref="H613:H614"/>
    <mergeCell ref="H575:H576"/>
    <mergeCell ref="H577:H578"/>
    <mergeCell ref="AJ893:AJ896"/>
    <mergeCell ref="H893:H894"/>
    <mergeCell ref="H895:H896"/>
    <mergeCell ref="AJ845:AJ848"/>
    <mergeCell ref="AK845:AK848"/>
    <mergeCell ref="AO845:AO848"/>
    <mergeCell ref="AO893:AO896"/>
    <mergeCell ref="AO859:AO862"/>
    <mergeCell ref="AJ883:AJ886"/>
    <mergeCell ref="AK883:AK886"/>
    <mergeCell ref="N891:O891"/>
    <mergeCell ref="P891:Q891"/>
    <mergeCell ref="R891:S891"/>
    <mergeCell ref="T891:U891"/>
    <mergeCell ref="J859:J862"/>
    <mergeCell ref="K859:K862"/>
    <mergeCell ref="AO887:AO890"/>
    <mergeCell ref="AF877:AG877"/>
    <mergeCell ref="AK893:AK896"/>
    <mergeCell ref="V891:W891"/>
    <mergeCell ref="X891:Y891"/>
    <mergeCell ref="Z891:AA891"/>
    <mergeCell ref="AF891:AG891"/>
    <mergeCell ref="AB891:AC891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J781:AJ784"/>
    <mergeCell ref="H781:H782"/>
    <mergeCell ref="H783:H784"/>
    <mergeCell ref="AJ785:AJ788"/>
    <mergeCell ref="T821:U821"/>
    <mergeCell ref="H813:H814"/>
    <mergeCell ref="AJ789:AJ792"/>
    <mergeCell ref="AJ795:AJ798"/>
    <mergeCell ref="V807:W807"/>
    <mergeCell ref="X807:Y807"/>
    <mergeCell ref="Z821:AA821"/>
    <mergeCell ref="AF821:AG821"/>
    <mergeCell ref="V835:W835"/>
    <mergeCell ref="X835:Y835"/>
    <mergeCell ref="Z835:AA835"/>
    <mergeCell ref="AF835:AG835"/>
    <mergeCell ref="AD835:AE835"/>
    <mergeCell ref="H819:H820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AB793:AC793"/>
    <mergeCell ref="J789:J792"/>
    <mergeCell ref="K789:K792"/>
    <mergeCell ref="H789:H790"/>
    <mergeCell ref="H791:H792"/>
    <mergeCell ref="V821:W821"/>
    <mergeCell ref="X821:Y821"/>
    <mergeCell ref="L821:M821"/>
    <mergeCell ref="N821:O821"/>
    <mergeCell ref="P821:Q821"/>
    <mergeCell ref="R821:S821"/>
    <mergeCell ref="H735:H736"/>
    <mergeCell ref="H739:H740"/>
    <mergeCell ref="H743:H744"/>
    <mergeCell ref="AB737:AC737"/>
    <mergeCell ref="H815:H816"/>
    <mergeCell ref="H817:H818"/>
    <mergeCell ref="K813:K816"/>
    <mergeCell ref="Z779:AA779"/>
    <mergeCell ref="H777:H778"/>
    <mergeCell ref="H755:H756"/>
    <mergeCell ref="P765:Q765"/>
    <mergeCell ref="R765:S765"/>
    <mergeCell ref="T765:U765"/>
    <mergeCell ref="Z765:AA765"/>
    <mergeCell ref="L779:M779"/>
    <mergeCell ref="N779:O779"/>
    <mergeCell ref="P779:Q779"/>
    <mergeCell ref="R779:S779"/>
    <mergeCell ref="AB779:AC779"/>
    <mergeCell ref="V737:W737"/>
    <mergeCell ref="X737:Y737"/>
    <mergeCell ref="Z737:AA737"/>
    <mergeCell ref="AS757:AS760"/>
    <mergeCell ref="T779:U779"/>
    <mergeCell ref="AF779:AG779"/>
    <mergeCell ref="C785:C788"/>
    <mergeCell ref="I785:I788"/>
    <mergeCell ref="J785:J788"/>
    <mergeCell ref="K785:K788"/>
    <mergeCell ref="H785:H786"/>
    <mergeCell ref="H787:H788"/>
    <mergeCell ref="AQ725:AQ728"/>
    <mergeCell ref="AR725:AR728"/>
    <mergeCell ref="Z723:AA723"/>
    <mergeCell ref="AF723:AG723"/>
    <mergeCell ref="AR729:AR732"/>
    <mergeCell ref="AB723:AC723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AB765:AC765"/>
    <mergeCell ref="J757:J760"/>
    <mergeCell ref="AP775:AP778"/>
    <mergeCell ref="L765:M765"/>
    <mergeCell ref="N765:O765"/>
    <mergeCell ref="AD779:AE779"/>
    <mergeCell ref="AF737:AG737"/>
    <mergeCell ref="AO785:AO788"/>
    <mergeCell ref="AP785:AP78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AS725:AS728"/>
    <mergeCell ref="C691:C694"/>
    <mergeCell ref="I691:I694"/>
    <mergeCell ref="J691:J694"/>
    <mergeCell ref="C701:C704"/>
    <mergeCell ref="I701:I704"/>
    <mergeCell ref="H701:H702"/>
    <mergeCell ref="C697:C700"/>
    <mergeCell ref="C683:C686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T681:U681"/>
    <mergeCell ref="AD709:AE709"/>
    <mergeCell ref="AD723:AE723"/>
    <mergeCell ref="AJ655:AJ658"/>
    <mergeCell ref="AK655:AK658"/>
    <mergeCell ref="AO655:AO658"/>
    <mergeCell ref="AP655:AP658"/>
    <mergeCell ref="AQ655:AQ658"/>
    <mergeCell ref="K649:K652"/>
    <mergeCell ref="AP649:AP652"/>
    <mergeCell ref="AQ649:AQ652"/>
    <mergeCell ref="AB653:AC653"/>
    <mergeCell ref="AP729:AP732"/>
    <mergeCell ref="AJ729:AJ732"/>
    <mergeCell ref="AK729:AK732"/>
    <mergeCell ref="AO729:AO732"/>
    <mergeCell ref="AU659:AU662"/>
    <mergeCell ref="AS669:AS672"/>
    <mergeCell ref="AR655:AR658"/>
    <mergeCell ref="AS655:AS658"/>
    <mergeCell ref="AP659:AP662"/>
    <mergeCell ref="AQ659:AQ662"/>
    <mergeCell ref="AR659:AR662"/>
    <mergeCell ref="AP663:AP666"/>
    <mergeCell ref="AR673:AR676"/>
    <mergeCell ref="AS673:AS676"/>
    <mergeCell ref="AR649:AR652"/>
    <mergeCell ref="AS649:AS652"/>
    <mergeCell ref="AT649:AT652"/>
    <mergeCell ref="AU649:AU652"/>
    <mergeCell ref="V681:W681"/>
    <mergeCell ref="X681:Y681"/>
    <mergeCell ref="N639:O639"/>
    <mergeCell ref="P639:Q639"/>
    <mergeCell ref="C655:C658"/>
    <mergeCell ref="I655:I658"/>
    <mergeCell ref="J655:J658"/>
    <mergeCell ref="K655:K658"/>
    <mergeCell ref="C649:C652"/>
    <mergeCell ref="I649:I652"/>
    <mergeCell ref="J649:J652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C635:C638"/>
    <mergeCell ref="I635:I638"/>
    <mergeCell ref="T653:U653"/>
    <mergeCell ref="H641:H642"/>
    <mergeCell ref="AK645:AK648"/>
    <mergeCell ref="AO645:AO648"/>
    <mergeCell ref="AT585:AT588"/>
    <mergeCell ref="AO631:AO634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T625:U625"/>
    <mergeCell ref="X625:Y625"/>
    <mergeCell ref="Z625:AA625"/>
    <mergeCell ref="AF625:AG625"/>
    <mergeCell ref="V639:W639"/>
    <mergeCell ref="X639:Y639"/>
    <mergeCell ref="Z639:AA639"/>
    <mergeCell ref="AF639:AG639"/>
    <mergeCell ref="V625:W625"/>
    <mergeCell ref="AD625:AE625"/>
    <mergeCell ref="C659:C662"/>
    <mergeCell ref="I659:I662"/>
    <mergeCell ref="K659:K662"/>
    <mergeCell ref="H663:H664"/>
    <mergeCell ref="H665:H666"/>
    <mergeCell ref="J659:J662"/>
    <mergeCell ref="AB667:AC667"/>
    <mergeCell ref="AQ645:AQ648"/>
    <mergeCell ref="AQ663:AQ666"/>
    <mergeCell ref="AP669:AP672"/>
    <mergeCell ref="AQ669:AQ672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AP613:AP616"/>
    <mergeCell ref="AQ613:AQ616"/>
    <mergeCell ref="AP589:AP592"/>
    <mergeCell ref="AQ589:AQ592"/>
    <mergeCell ref="C585:C588"/>
    <mergeCell ref="AO589:AO592"/>
    <mergeCell ref="C617:C620"/>
    <mergeCell ref="I617:I620"/>
    <mergeCell ref="J617:J620"/>
    <mergeCell ref="P611:Q611"/>
    <mergeCell ref="R611:S611"/>
    <mergeCell ref="T611:U611"/>
    <mergeCell ref="C613:C616"/>
    <mergeCell ref="I613:I616"/>
    <mergeCell ref="J613:J616"/>
    <mergeCell ref="K613:K616"/>
    <mergeCell ref="C561:C564"/>
    <mergeCell ref="I561:I564"/>
    <mergeCell ref="J561:J564"/>
    <mergeCell ref="K561:K564"/>
    <mergeCell ref="L611:M611"/>
    <mergeCell ref="N611:O611"/>
    <mergeCell ref="J579:J582"/>
    <mergeCell ref="K579:K582"/>
    <mergeCell ref="H571:H572"/>
    <mergeCell ref="H573:H574"/>
    <mergeCell ref="J589:J592"/>
    <mergeCell ref="K589:K592"/>
    <mergeCell ref="L597:M597"/>
    <mergeCell ref="N597:O597"/>
    <mergeCell ref="P597:Q597"/>
    <mergeCell ref="R597:S597"/>
    <mergeCell ref="T597:U597"/>
    <mergeCell ref="L569:M569"/>
    <mergeCell ref="N569:O569"/>
    <mergeCell ref="P569:Q569"/>
    <mergeCell ref="AO599:AO602"/>
    <mergeCell ref="AR537:AR540"/>
    <mergeCell ref="AS537:AS540"/>
    <mergeCell ref="I565:I568"/>
    <mergeCell ref="J565:J568"/>
    <mergeCell ref="K565:K568"/>
    <mergeCell ref="AJ565:AJ568"/>
    <mergeCell ref="AK565:AK568"/>
    <mergeCell ref="AO565:AO568"/>
    <mergeCell ref="AP565:AP568"/>
    <mergeCell ref="AQ565:AQ568"/>
    <mergeCell ref="T555:U555"/>
    <mergeCell ref="AO551:AO554"/>
    <mergeCell ref="AP551:AP554"/>
    <mergeCell ref="AQ551:AQ554"/>
    <mergeCell ref="AR585:AR588"/>
    <mergeCell ref="AS585:AS588"/>
    <mergeCell ref="AR579:AR582"/>
    <mergeCell ref="AJ557:AJ560"/>
    <mergeCell ref="AK557:AK560"/>
    <mergeCell ref="AO557:AO560"/>
    <mergeCell ref="AP557:AP560"/>
    <mergeCell ref="AQ557:AQ560"/>
    <mergeCell ref="AD569:AE569"/>
    <mergeCell ref="AB541:AC541"/>
    <mergeCell ref="C473:C476"/>
    <mergeCell ref="R513:S513"/>
    <mergeCell ref="T513:U513"/>
    <mergeCell ref="AT613:AT616"/>
    <mergeCell ref="AU613:AU616"/>
    <mergeCell ref="AO505:AO508"/>
    <mergeCell ref="AP505:AP508"/>
    <mergeCell ref="AJ523:AJ526"/>
    <mergeCell ref="AK523:AK526"/>
    <mergeCell ref="AO523:AO526"/>
    <mergeCell ref="AP523:AP526"/>
    <mergeCell ref="AJ537:AJ540"/>
    <mergeCell ref="AK537:AK540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L541:M541"/>
    <mergeCell ref="N541:O541"/>
    <mergeCell ref="AP501:AP504"/>
    <mergeCell ref="AQ501:AQ504"/>
    <mergeCell ref="AR501:AR504"/>
    <mergeCell ref="AS501:AS504"/>
    <mergeCell ref="AT501:AT504"/>
    <mergeCell ref="AU501:AU504"/>
    <mergeCell ref="L499:M499"/>
    <mergeCell ref="N499:O499"/>
    <mergeCell ref="P499:Q499"/>
    <mergeCell ref="J501:J504"/>
    <mergeCell ref="K501:K504"/>
    <mergeCell ref="P401:Q401"/>
    <mergeCell ref="R401:S401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R499:S499"/>
    <mergeCell ref="Z457:AA457"/>
    <mergeCell ref="AF457:AG457"/>
    <mergeCell ref="AF471:AG471"/>
    <mergeCell ref="AJ467:AJ470"/>
    <mergeCell ref="AK467:AK470"/>
    <mergeCell ref="AB471:AC471"/>
    <mergeCell ref="AF485:AG485"/>
    <mergeCell ref="AK481:AK484"/>
    <mergeCell ref="AO481:AO484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B443:AC443"/>
    <mergeCell ref="AO449:AO452"/>
    <mergeCell ref="AR449:AR452"/>
    <mergeCell ref="AK449:AK452"/>
    <mergeCell ref="H481:H482"/>
    <mergeCell ref="H483:H484"/>
    <mergeCell ref="H459:H460"/>
    <mergeCell ref="H461:H462"/>
    <mergeCell ref="H463:H464"/>
    <mergeCell ref="H465:H466"/>
    <mergeCell ref="AP481:AP484"/>
    <mergeCell ref="AQ481:AQ484"/>
    <mergeCell ref="C351:C354"/>
    <mergeCell ref="I351:I354"/>
    <mergeCell ref="J351:J354"/>
    <mergeCell ref="K351:K354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AR389:AR392"/>
    <mergeCell ref="AS389:AS392"/>
    <mergeCell ref="T359:U359"/>
    <mergeCell ref="AR361:AR364"/>
    <mergeCell ref="V359:W359"/>
    <mergeCell ref="X359:Y359"/>
    <mergeCell ref="Z359:AA359"/>
    <mergeCell ref="AF359:AG359"/>
    <mergeCell ref="AS355:AS358"/>
    <mergeCell ref="AT355:AT358"/>
    <mergeCell ref="AR365:AR368"/>
    <mergeCell ref="AS365:AS368"/>
    <mergeCell ref="AT365:AT368"/>
    <mergeCell ref="AP379:AP382"/>
    <mergeCell ref="AQ379:AQ382"/>
    <mergeCell ref="K393:K396"/>
    <mergeCell ref="V401:W401"/>
    <mergeCell ref="AU347:AU350"/>
    <mergeCell ref="AQ351:AQ354"/>
    <mergeCell ref="AR351:AR354"/>
    <mergeCell ref="AD317:AE317"/>
    <mergeCell ref="AD359:AE359"/>
    <mergeCell ref="J383:J386"/>
    <mergeCell ref="AS347:AS350"/>
    <mergeCell ref="AT347:AT350"/>
    <mergeCell ref="AP375:AP378"/>
    <mergeCell ref="V345:W345"/>
    <mergeCell ref="AS351:AS354"/>
    <mergeCell ref="P359:Q359"/>
    <mergeCell ref="J323:J326"/>
    <mergeCell ref="H343:H344"/>
    <mergeCell ref="L359:M359"/>
    <mergeCell ref="N359:O359"/>
    <mergeCell ref="AJ351:AJ354"/>
    <mergeCell ref="AK351:AK354"/>
    <mergeCell ref="AO351:AO354"/>
    <mergeCell ref="AP351:AP354"/>
    <mergeCell ref="R359:S359"/>
    <mergeCell ref="AR319:AR322"/>
    <mergeCell ref="AS319:AS322"/>
    <mergeCell ref="AT319:AT322"/>
    <mergeCell ref="AU319:AU322"/>
    <mergeCell ref="AU323:AU326"/>
    <mergeCell ref="V331:W331"/>
    <mergeCell ref="X331:Y331"/>
    <mergeCell ref="Z331:AA331"/>
    <mergeCell ref="AF331:AG331"/>
    <mergeCell ref="AD331:AE331"/>
    <mergeCell ref="AB331:AC331"/>
    <mergeCell ref="AT313:AT316"/>
    <mergeCell ref="AT305:AT308"/>
    <mergeCell ref="AJ361:AJ364"/>
    <mergeCell ref="AD303:AE303"/>
    <mergeCell ref="AB303:AC303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05:AU308"/>
    <mergeCell ref="AF317:AG317"/>
    <mergeCell ref="AO295:AO298"/>
    <mergeCell ref="AP295:AP298"/>
    <mergeCell ref="AR305:AR308"/>
    <mergeCell ref="AS305:AS308"/>
    <mergeCell ref="AT309:AT312"/>
    <mergeCell ref="AU309:AU312"/>
    <mergeCell ref="AP347:AP350"/>
    <mergeCell ref="AQ347:AQ350"/>
    <mergeCell ref="AR347:AR350"/>
    <mergeCell ref="H287:H288"/>
    <mergeCell ref="H291:H292"/>
    <mergeCell ref="H293:H294"/>
    <mergeCell ref="P303:Q303"/>
    <mergeCell ref="R303:S303"/>
    <mergeCell ref="H295:H296"/>
    <mergeCell ref="H297:H298"/>
    <mergeCell ref="H315:H316"/>
    <mergeCell ref="L289:M289"/>
    <mergeCell ref="N289:O289"/>
    <mergeCell ref="P289:Q289"/>
    <mergeCell ref="R289:S289"/>
    <mergeCell ref="V317:W317"/>
    <mergeCell ref="AJ299:AJ302"/>
    <mergeCell ref="AK299:AK302"/>
    <mergeCell ref="T289:U289"/>
    <mergeCell ref="H305:H306"/>
    <mergeCell ref="H307:H308"/>
    <mergeCell ref="H309:H310"/>
    <mergeCell ref="AB289:AC289"/>
    <mergeCell ref="N303:O303"/>
    <mergeCell ref="I291:I294"/>
    <mergeCell ref="J295:J298"/>
    <mergeCell ref="K295:K298"/>
    <mergeCell ref="AJ295:AJ298"/>
    <mergeCell ref="AK295:AK298"/>
    <mergeCell ref="AJ313:AJ316"/>
    <mergeCell ref="AK313:AK316"/>
    <mergeCell ref="T303:U303"/>
    <mergeCell ref="X317:Y317"/>
    <mergeCell ref="Z317:AA317"/>
    <mergeCell ref="V303:W303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1:H312"/>
    <mergeCell ref="AS277:AS280"/>
    <mergeCell ref="H231:H232"/>
    <mergeCell ref="AK277:AK280"/>
    <mergeCell ref="AJ229:AJ232"/>
    <mergeCell ref="AK229:AK232"/>
    <mergeCell ref="H301:H302"/>
    <mergeCell ref="H299:H300"/>
    <mergeCell ref="AP281:AP284"/>
    <mergeCell ref="K285:K288"/>
    <mergeCell ref="AK285:AK288"/>
    <mergeCell ref="AP229:AP232"/>
    <mergeCell ref="AQ229:AQ232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C295:C298"/>
    <mergeCell ref="I295:I298"/>
    <mergeCell ref="L303:M303"/>
    <mergeCell ref="H239:H240"/>
    <mergeCell ref="H241:H242"/>
    <mergeCell ref="I229:I232"/>
    <mergeCell ref="J229:J232"/>
    <mergeCell ref="AR225:AR22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H229:H230"/>
    <mergeCell ref="AO193:AO196"/>
    <mergeCell ref="AT221:AT224"/>
    <mergeCell ref="AR179:AR182"/>
    <mergeCell ref="AS179:AS182"/>
    <mergeCell ref="AS221:AS224"/>
    <mergeCell ref="AT179:AT182"/>
    <mergeCell ref="AQ197:AQ200"/>
    <mergeCell ref="AR197:AR200"/>
    <mergeCell ref="AJ193:AJ196"/>
    <mergeCell ref="AK193:AK196"/>
    <mergeCell ref="AK207:AK210"/>
    <mergeCell ref="AO207:AO210"/>
    <mergeCell ref="AP207:AP210"/>
    <mergeCell ref="AQ207:AQ210"/>
    <mergeCell ref="AR207:AR210"/>
    <mergeCell ref="AS207:AS210"/>
    <mergeCell ref="L205:M205"/>
    <mergeCell ref="AO201:AO204"/>
    <mergeCell ref="AP201:AP204"/>
    <mergeCell ref="AQ201:AQ204"/>
    <mergeCell ref="AR201:AR204"/>
    <mergeCell ref="AS201:AS204"/>
    <mergeCell ref="AT201:AT204"/>
    <mergeCell ref="AT169:AT172"/>
    <mergeCell ref="AJ173:AJ176"/>
    <mergeCell ref="AK173:AK176"/>
    <mergeCell ref="AO173:AO176"/>
    <mergeCell ref="AP173:AP176"/>
    <mergeCell ref="H137:H138"/>
    <mergeCell ref="H139:H140"/>
    <mergeCell ref="AS127:AS130"/>
    <mergeCell ref="AT127:AT130"/>
    <mergeCell ref="AU127:AU130"/>
    <mergeCell ref="K123:K126"/>
    <mergeCell ref="AJ123:AJ126"/>
    <mergeCell ref="AK123:AK126"/>
    <mergeCell ref="K131:K134"/>
    <mergeCell ref="AJ131:AJ134"/>
    <mergeCell ref="AD163:AE163"/>
    <mergeCell ref="AS151:AS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Q173:AQ176"/>
    <mergeCell ref="AR173:AR176"/>
    <mergeCell ref="AS173:AS176"/>
    <mergeCell ref="AT173:AT176"/>
    <mergeCell ref="H125:H126"/>
    <mergeCell ref="H127:H128"/>
    <mergeCell ref="H129:H130"/>
    <mergeCell ref="H131:H132"/>
    <mergeCell ref="AJ117:AJ120"/>
    <mergeCell ref="AK117:AK120"/>
    <mergeCell ref="AO117:AO120"/>
    <mergeCell ref="AP117:AP120"/>
    <mergeCell ref="AQ117:AQ120"/>
    <mergeCell ref="AR117:AR120"/>
    <mergeCell ref="H155:H156"/>
    <mergeCell ref="H157:H158"/>
    <mergeCell ref="H159:H160"/>
    <mergeCell ref="AD149:AE149"/>
    <mergeCell ref="C117:C120"/>
    <mergeCell ref="I117:I120"/>
    <mergeCell ref="J117:J120"/>
    <mergeCell ref="K117:K120"/>
    <mergeCell ref="H133:H134"/>
    <mergeCell ref="AP151:AP154"/>
    <mergeCell ref="AQ151:AQ154"/>
    <mergeCell ref="AR151:AR154"/>
    <mergeCell ref="H151:H152"/>
    <mergeCell ref="H153:H154"/>
    <mergeCell ref="AM151:AM154"/>
    <mergeCell ref="AN151:AN154"/>
    <mergeCell ref="AR137:AR140"/>
    <mergeCell ref="AM137:AM140"/>
    <mergeCell ref="AN137:AN140"/>
    <mergeCell ref="AK131:AK134"/>
    <mergeCell ref="H143:H144"/>
    <mergeCell ref="H145:H146"/>
    <mergeCell ref="H147:H148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M67:AM70"/>
    <mergeCell ref="AN67:AN70"/>
    <mergeCell ref="T79:U79"/>
    <mergeCell ref="C67:C70"/>
    <mergeCell ref="I67:I70"/>
    <mergeCell ref="J67:J70"/>
    <mergeCell ref="K67:K70"/>
    <mergeCell ref="C71:C74"/>
    <mergeCell ref="I71:I74"/>
    <mergeCell ref="J71:J74"/>
    <mergeCell ref="K71:K74"/>
    <mergeCell ref="H73:H74"/>
    <mergeCell ref="AP67:AP70"/>
    <mergeCell ref="AQ67:AQ70"/>
    <mergeCell ref="H119:H120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M53:AM56"/>
    <mergeCell ref="AN53:AN5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AS57:AS60"/>
    <mergeCell ref="AT57:AT60"/>
    <mergeCell ref="N275:O275"/>
    <mergeCell ref="AK71:AK74"/>
    <mergeCell ref="AO71:AO74"/>
    <mergeCell ref="Z65:AA65"/>
    <mergeCell ref="AK151:AK154"/>
    <mergeCell ref="AO151:AO154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C579:C582"/>
    <mergeCell ref="I579:I582"/>
    <mergeCell ref="C411:C414"/>
    <mergeCell ref="C389:C392"/>
    <mergeCell ref="I389:I392"/>
    <mergeCell ref="J389:J392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V163:W163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O333:AO336"/>
    <mergeCell ref="C347:C350"/>
    <mergeCell ref="P275:Q275"/>
    <mergeCell ref="R275:S275"/>
    <mergeCell ref="H161:H162"/>
    <mergeCell ref="H169:H170"/>
    <mergeCell ref="H171:H172"/>
    <mergeCell ref="H173:H174"/>
    <mergeCell ref="H175:H176"/>
    <mergeCell ref="H179:H180"/>
    <mergeCell ref="L275:M275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I285:I288"/>
    <mergeCell ref="J285:J288"/>
    <mergeCell ref="H243:H244"/>
    <mergeCell ref="C453:C456"/>
    <mergeCell ref="I453:I456"/>
    <mergeCell ref="J453:J456"/>
    <mergeCell ref="C417:C420"/>
    <mergeCell ref="I417:I420"/>
    <mergeCell ref="J417:J420"/>
    <mergeCell ref="I425:I428"/>
    <mergeCell ref="C313:C316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J221:J224"/>
    <mergeCell ref="C183:C186"/>
    <mergeCell ref="I183:I186"/>
    <mergeCell ref="J183:J186"/>
    <mergeCell ref="J173:J176"/>
    <mergeCell ref="C155:C158"/>
    <mergeCell ref="I155:I158"/>
    <mergeCell ref="J155:J158"/>
    <mergeCell ref="I187:I190"/>
    <mergeCell ref="J187:J190"/>
    <mergeCell ref="C229:C232"/>
    <mergeCell ref="H245:H246"/>
    <mergeCell ref="C137:C140"/>
    <mergeCell ref="I137:I140"/>
    <mergeCell ref="J137:J140"/>
    <mergeCell ref="C235:C238"/>
    <mergeCell ref="I235:I238"/>
    <mergeCell ref="J235:J238"/>
    <mergeCell ref="E276:G276"/>
    <mergeCell ref="C285:C288"/>
    <mergeCell ref="H235:H236"/>
    <mergeCell ref="H237:H238"/>
    <mergeCell ref="I57:I60"/>
    <mergeCell ref="J57:J60"/>
    <mergeCell ref="C61:C64"/>
    <mergeCell ref="C123:C126"/>
    <mergeCell ref="I123:I126"/>
    <mergeCell ref="J123:J126"/>
    <mergeCell ref="H97:H98"/>
    <mergeCell ref="H99:H100"/>
    <mergeCell ref="H101:H102"/>
    <mergeCell ref="H103:H104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H75:H76"/>
    <mergeCell ref="H77:H78"/>
    <mergeCell ref="C57:C60"/>
    <mergeCell ref="H59:H60"/>
    <mergeCell ref="H61:H62"/>
    <mergeCell ref="H63:H64"/>
    <mergeCell ref="H67:H68"/>
    <mergeCell ref="H69:H70"/>
    <mergeCell ref="H71:H72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J145:J148"/>
    <mergeCell ref="H141:H142"/>
    <mergeCell ref="H11:H12"/>
    <mergeCell ref="H13:H14"/>
    <mergeCell ref="H15:H16"/>
    <mergeCell ref="H17:H18"/>
    <mergeCell ref="AO15:AO18"/>
    <mergeCell ref="AR15:AR18"/>
    <mergeCell ref="AT15:AT18"/>
    <mergeCell ref="AJ19:AJ22"/>
    <mergeCell ref="AO19:AO22"/>
    <mergeCell ref="AR19:AR22"/>
    <mergeCell ref="AT19:AT22"/>
    <mergeCell ref="C19:C22"/>
    <mergeCell ref="I19:I22"/>
    <mergeCell ref="J19:J22"/>
    <mergeCell ref="K19:K22"/>
    <mergeCell ref="AK19:AK22"/>
    <mergeCell ref="AP19:AP22"/>
    <mergeCell ref="H19:H20"/>
    <mergeCell ref="H21:H22"/>
    <mergeCell ref="L21:M21"/>
    <mergeCell ref="N21:O21"/>
    <mergeCell ref="L15:M15"/>
    <mergeCell ref="R21:S21"/>
    <mergeCell ref="T21:U21"/>
    <mergeCell ref="AU15:AU18"/>
    <mergeCell ref="AQ19:AQ22"/>
    <mergeCell ref="AS19:AS22"/>
    <mergeCell ref="AU19:AU22"/>
    <mergeCell ref="AT11:AT14"/>
    <mergeCell ref="L23:M23"/>
    <mergeCell ref="N23:O23"/>
    <mergeCell ref="P23:Q23"/>
    <mergeCell ref="V9:W9"/>
    <mergeCell ref="X9:Y9"/>
    <mergeCell ref="Z9:AA9"/>
    <mergeCell ref="T15:U15"/>
    <mergeCell ref="V15:W15"/>
    <mergeCell ref="X15:Y15"/>
    <mergeCell ref="P21:Q21"/>
    <mergeCell ref="L9:M9"/>
    <mergeCell ref="N9:O9"/>
    <mergeCell ref="P9:Q9"/>
    <mergeCell ref="R9:S9"/>
    <mergeCell ref="AU11:AU14"/>
    <mergeCell ref="T9:U9"/>
    <mergeCell ref="E10:G10"/>
    <mergeCell ref="K11:K14"/>
    <mergeCell ref="C25:C28"/>
    <mergeCell ref="I25:I28"/>
    <mergeCell ref="J25:J28"/>
    <mergeCell ref="K25:K28"/>
    <mergeCell ref="E24:G24"/>
    <mergeCell ref="H5:M5"/>
    <mergeCell ref="H6:M6"/>
    <mergeCell ref="H7:M7"/>
    <mergeCell ref="J15:J18"/>
    <mergeCell ref="K15:K18"/>
    <mergeCell ref="AP11:AP14"/>
    <mergeCell ref="AQ11:AQ14"/>
    <mergeCell ref="AS11:AS14"/>
    <mergeCell ref="AK15:AK18"/>
    <mergeCell ref="R23:S23"/>
    <mergeCell ref="T23:U23"/>
    <mergeCell ref="AR11:AR14"/>
    <mergeCell ref="AO11:AO14"/>
    <mergeCell ref="AJ11:AJ14"/>
    <mergeCell ref="AJ15:AJ18"/>
    <mergeCell ref="AF9:AG9"/>
    <mergeCell ref="V23:W23"/>
    <mergeCell ref="AP15:AP18"/>
    <mergeCell ref="AQ15:AQ18"/>
    <mergeCell ref="AS15:AS18"/>
    <mergeCell ref="C11:C14"/>
    <mergeCell ref="I11:I14"/>
    <mergeCell ref="J11:J14"/>
    <mergeCell ref="C15:C18"/>
    <mergeCell ref="I15:I18"/>
    <mergeCell ref="P45:Q45"/>
    <mergeCell ref="R45:S45"/>
    <mergeCell ref="T45:U45"/>
    <mergeCell ref="AR39:AR42"/>
    <mergeCell ref="AS39:AS42"/>
    <mergeCell ref="AT39:AT42"/>
    <mergeCell ref="AU39:AU42"/>
    <mergeCell ref="K29:K32"/>
    <mergeCell ref="AJ29:AJ32"/>
    <mergeCell ref="L33:M33"/>
    <mergeCell ref="N33:O33"/>
    <mergeCell ref="P33:Q33"/>
    <mergeCell ref="R33:S33"/>
    <mergeCell ref="K33:K36"/>
    <mergeCell ref="L37:M37"/>
    <mergeCell ref="N37:O37"/>
    <mergeCell ref="P37:Q37"/>
    <mergeCell ref="R37:S37"/>
    <mergeCell ref="T37:U37"/>
    <mergeCell ref="T33:U33"/>
    <mergeCell ref="AP39:AP42"/>
    <mergeCell ref="AQ39:AQ42"/>
    <mergeCell ref="AO43:AO46"/>
    <mergeCell ref="AP43:AP46"/>
    <mergeCell ref="AQ43:AQ46"/>
    <mergeCell ref="K43:K46"/>
    <mergeCell ref="AP29:AP32"/>
    <mergeCell ref="AQ29:AQ32"/>
    <mergeCell ref="AR29:AR32"/>
    <mergeCell ref="AQ33:AQ36"/>
    <mergeCell ref="AR33:AR36"/>
    <mergeCell ref="AS33:AS3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L51:M51"/>
    <mergeCell ref="AJ47:AJ50"/>
    <mergeCell ref="AK47:AK50"/>
    <mergeCell ref="AO47:AO50"/>
    <mergeCell ref="AP47:AP50"/>
    <mergeCell ref="AQ47:AQ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N51:O51"/>
    <mergeCell ref="P51:Q51"/>
    <mergeCell ref="R51:S51"/>
    <mergeCell ref="T51:U51"/>
    <mergeCell ref="L45:M45"/>
    <mergeCell ref="N45:O45"/>
    <mergeCell ref="E66:G66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AJ89:AJ92"/>
    <mergeCell ref="AK89:AK92"/>
    <mergeCell ref="AO89:AO92"/>
    <mergeCell ref="AP89:AP92"/>
    <mergeCell ref="AQ89:AQ92"/>
    <mergeCell ref="AR85:AR88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85:AS88"/>
    <mergeCell ref="AD93:AE93"/>
    <mergeCell ref="AD107:AE107"/>
    <mergeCell ref="AM95:AM98"/>
    <mergeCell ref="AN95:AN98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Z107:AA107"/>
    <mergeCell ref="V135:W135"/>
    <mergeCell ref="X135:Y135"/>
    <mergeCell ref="Z135:AA135"/>
    <mergeCell ref="AF135:AG135"/>
    <mergeCell ref="AO131:AO134"/>
    <mergeCell ref="AP131:AP134"/>
    <mergeCell ref="AD121:AE121"/>
    <mergeCell ref="AD135:AE135"/>
    <mergeCell ref="AM109:AM112"/>
    <mergeCell ref="AN109:AN112"/>
    <mergeCell ref="AM123:AM126"/>
    <mergeCell ref="AQ137:AQ140"/>
    <mergeCell ref="AO141:AO144"/>
    <mergeCell ref="AP141:AP144"/>
    <mergeCell ref="K141:K144"/>
    <mergeCell ref="AJ141:AJ144"/>
    <mergeCell ref="AK141:AK144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K137:K140"/>
    <mergeCell ref="AJ137:AJ140"/>
    <mergeCell ref="AK137:AK140"/>
    <mergeCell ref="AO137:AO140"/>
    <mergeCell ref="AP137:AP140"/>
    <mergeCell ref="L121:M121"/>
    <mergeCell ref="N121:O121"/>
    <mergeCell ref="P121:Q121"/>
    <mergeCell ref="R121:S121"/>
    <mergeCell ref="T121:U121"/>
    <mergeCell ref="AQ131:AQ134"/>
    <mergeCell ref="AR131:AR134"/>
    <mergeCell ref="AQ127:AQ130"/>
    <mergeCell ref="AR127:AR130"/>
    <mergeCell ref="AN123:AN126"/>
    <mergeCell ref="AF149:AG149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H181:H182"/>
    <mergeCell ref="AF177:AG177"/>
    <mergeCell ref="L177:M177"/>
    <mergeCell ref="N177:O177"/>
    <mergeCell ref="P177:Q177"/>
    <mergeCell ref="R177:S177"/>
    <mergeCell ref="T177:U177"/>
    <mergeCell ref="AU179:AU182"/>
    <mergeCell ref="AT165:AT168"/>
    <mergeCell ref="AU165:AU168"/>
    <mergeCell ref="AU169:AU172"/>
    <mergeCell ref="AU173:AU176"/>
    <mergeCell ref="T191:U191"/>
    <mergeCell ref="AO183:AO186"/>
    <mergeCell ref="AP183:AP186"/>
    <mergeCell ref="AQ183:AQ186"/>
    <mergeCell ref="AD177:AE177"/>
    <mergeCell ref="AD191:AE191"/>
    <mergeCell ref="AQ179:AQ182"/>
    <mergeCell ref="V177:W177"/>
    <mergeCell ref="X177:Y177"/>
    <mergeCell ref="Z177:AA177"/>
    <mergeCell ref="C173:C176"/>
    <mergeCell ref="I173:I176"/>
    <mergeCell ref="L191:M191"/>
    <mergeCell ref="N191:O191"/>
    <mergeCell ref="P191:Q191"/>
    <mergeCell ref="R191:S191"/>
    <mergeCell ref="H187:H188"/>
    <mergeCell ref="H189:H190"/>
    <mergeCell ref="K173:K176"/>
    <mergeCell ref="AK187:AK190"/>
    <mergeCell ref="AO187:AO190"/>
    <mergeCell ref="AP187:AP190"/>
    <mergeCell ref="AQ187:AQ190"/>
    <mergeCell ref="K183:K186"/>
    <mergeCell ref="AJ183:AJ186"/>
    <mergeCell ref="AK183:AK186"/>
    <mergeCell ref="C187:C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H183:H184"/>
    <mergeCell ref="H185:H186"/>
    <mergeCell ref="V191:W191"/>
    <mergeCell ref="X191:Y191"/>
    <mergeCell ref="Z191:AA191"/>
    <mergeCell ref="AF191:AG191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H211:H212"/>
    <mergeCell ref="H203:H204"/>
    <mergeCell ref="AK211:AK214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P215:AP218"/>
    <mergeCell ref="AQ215:AQ218"/>
    <mergeCell ref="V219:W219"/>
    <mergeCell ref="X219:Y219"/>
    <mergeCell ref="Z219:AA219"/>
    <mergeCell ref="AF219:AG219"/>
    <mergeCell ref="AK221:AK224"/>
    <mergeCell ref="H215:H216"/>
    <mergeCell ref="H217:H218"/>
    <mergeCell ref="K229:K232"/>
    <mergeCell ref="T219:U219"/>
    <mergeCell ref="C221:C224"/>
    <mergeCell ref="K221:K224"/>
    <mergeCell ref="AJ221:AJ224"/>
    <mergeCell ref="I221:I224"/>
    <mergeCell ref="AD219:AE219"/>
    <mergeCell ref="AO215:AO218"/>
    <mergeCell ref="L233:M233"/>
    <mergeCell ref="N233:O233"/>
    <mergeCell ref="P233:Q233"/>
    <mergeCell ref="R233:S233"/>
    <mergeCell ref="L219:M219"/>
    <mergeCell ref="N219:O219"/>
    <mergeCell ref="P219:Q219"/>
    <mergeCell ref="R219:S219"/>
    <mergeCell ref="AO221:AO224"/>
    <mergeCell ref="C215:C218"/>
    <mergeCell ref="I215:I218"/>
    <mergeCell ref="J215:J218"/>
    <mergeCell ref="K215:K218"/>
    <mergeCell ref="AJ215:AJ218"/>
    <mergeCell ref="AK215:AK218"/>
    <mergeCell ref="T233:U233"/>
    <mergeCell ref="K235:K238"/>
    <mergeCell ref="AJ235:AJ238"/>
    <mergeCell ref="AP235:AP238"/>
    <mergeCell ref="AQ235:AQ238"/>
    <mergeCell ref="AR235:AR238"/>
    <mergeCell ref="AS235:AS238"/>
    <mergeCell ref="AK235:AK238"/>
    <mergeCell ref="AO235:AO238"/>
    <mergeCell ref="AU243:AU246"/>
    <mergeCell ref="AT243:AT246"/>
    <mergeCell ref="AO239:AO242"/>
    <mergeCell ref="AP239:AP242"/>
    <mergeCell ref="AQ239:AQ242"/>
    <mergeCell ref="AR239:AR242"/>
    <mergeCell ref="AU239:AU242"/>
    <mergeCell ref="J243:J246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AJ263:AJ266"/>
    <mergeCell ref="H257:H258"/>
    <mergeCell ref="H259:H260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U271:AU274"/>
    <mergeCell ref="C267:C270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Q281:AQ284"/>
    <mergeCell ref="AP277:AP280"/>
    <mergeCell ref="AQ277:AQ280"/>
    <mergeCell ref="AR277:AR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J291:AJ294"/>
    <mergeCell ref="AK291:AK294"/>
    <mergeCell ref="AR267:AR270"/>
    <mergeCell ref="AS267:AS270"/>
    <mergeCell ref="AT267:AT270"/>
    <mergeCell ref="AU267:AU270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I305:I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K341:K344"/>
    <mergeCell ref="AJ341:AJ344"/>
    <mergeCell ref="AK341:AK344"/>
    <mergeCell ref="AO341:AO344"/>
    <mergeCell ref="AP341:AP344"/>
    <mergeCell ref="AQ341:AQ344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O319:AO322"/>
    <mergeCell ref="AP319:AP322"/>
    <mergeCell ref="AQ319:AQ322"/>
    <mergeCell ref="AP333:AP336"/>
    <mergeCell ref="C319:C322"/>
    <mergeCell ref="I319:I322"/>
    <mergeCell ref="J319:J322"/>
    <mergeCell ref="K319:K322"/>
    <mergeCell ref="AJ319:AJ322"/>
    <mergeCell ref="AK319:AK322"/>
    <mergeCell ref="T331:U331"/>
    <mergeCell ref="AQ333:AQ336"/>
    <mergeCell ref="AJ337:AJ340"/>
    <mergeCell ref="AK337:AK340"/>
    <mergeCell ref="AO323:AO326"/>
    <mergeCell ref="AP323:AP326"/>
    <mergeCell ref="AQ323:AQ326"/>
    <mergeCell ref="AM319:AM322"/>
    <mergeCell ref="AN319:AN322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L373:M373"/>
    <mergeCell ref="N373:O373"/>
    <mergeCell ref="P373:Q373"/>
    <mergeCell ref="R373:S373"/>
    <mergeCell ref="T373:U373"/>
    <mergeCell ref="AT375:AT378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9:C372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H391:H392"/>
    <mergeCell ref="X401:Y401"/>
    <mergeCell ref="Z401:AA401"/>
    <mergeCell ref="AF401:AG401"/>
    <mergeCell ref="K397:K400"/>
    <mergeCell ref="AJ397:AJ400"/>
    <mergeCell ref="AK397:AK400"/>
    <mergeCell ref="AO397:AO400"/>
    <mergeCell ref="AP397:AP400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V387:W387"/>
    <mergeCell ref="X387:Y387"/>
    <mergeCell ref="Z387:AA387"/>
    <mergeCell ref="AF387:AG387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K417:K420"/>
    <mergeCell ref="V415:W415"/>
    <mergeCell ref="X415:Y415"/>
    <mergeCell ref="AO417:AO420"/>
    <mergeCell ref="Z415:AA415"/>
    <mergeCell ref="AF415:AG415"/>
    <mergeCell ref="L401:M401"/>
    <mergeCell ref="N401:O401"/>
    <mergeCell ref="AJ417:AJ420"/>
    <mergeCell ref="K407:K410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AR411:AR414"/>
    <mergeCell ref="H423:H42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S463:AS466"/>
    <mergeCell ref="H467:H468"/>
    <mergeCell ref="C449:C452"/>
    <mergeCell ref="K439:K442"/>
    <mergeCell ref="AR467:AR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C467:C470"/>
    <mergeCell ref="I467:I470"/>
    <mergeCell ref="J467:J470"/>
    <mergeCell ref="AP445:AP448"/>
    <mergeCell ref="AQ445:AQ448"/>
    <mergeCell ref="AJ439:AJ442"/>
    <mergeCell ref="AK439:AK442"/>
    <mergeCell ref="AO439:AO442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C435:C438"/>
    <mergeCell ref="I435:I438"/>
    <mergeCell ref="J435:J438"/>
    <mergeCell ref="K435:K438"/>
    <mergeCell ref="H439:H440"/>
    <mergeCell ref="H441:H442"/>
    <mergeCell ref="E444:G444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C463:C466"/>
    <mergeCell ref="I463:I466"/>
    <mergeCell ref="J463:J466"/>
    <mergeCell ref="K463:K466"/>
    <mergeCell ref="AO431:AO434"/>
    <mergeCell ref="AP431:AP434"/>
    <mergeCell ref="AQ431:AQ434"/>
    <mergeCell ref="AQ435:AQ438"/>
    <mergeCell ref="H469:H470"/>
    <mergeCell ref="K467:K470"/>
    <mergeCell ref="I449:I452"/>
    <mergeCell ref="AO463:AO466"/>
    <mergeCell ref="AP463:AP466"/>
    <mergeCell ref="AQ463:AQ466"/>
    <mergeCell ref="C477:C480"/>
    <mergeCell ref="I477:I480"/>
    <mergeCell ref="J477:J480"/>
    <mergeCell ref="I473:I476"/>
    <mergeCell ref="AP439:AP442"/>
    <mergeCell ref="L443:M443"/>
    <mergeCell ref="AP477:AP480"/>
    <mergeCell ref="AQ477:AQ480"/>
    <mergeCell ref="AJ477:AJ480"/>
    <mergeCell ref="AK477:AK48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L471:M471"/>
    <mergeCell ref="N471:O471"/>
    <mergeCell ref="P471:Q471"/>
    <mergeCell ref="R471:S471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H493:H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T499:U499"/>
    <mergeCell ref="C501:C504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V527:W527"/>
    <mergeCell ref="X527:Y527"/>
    <mergeCell ref="Z527:AA527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Q523:AQ526"/>
    <mergeCell ref="AR523:AR526"/>
    <mergeCell ref="C519:C522"/>
    <mergeCell ref="I519:I522"/>
    <mergeCell ref="AJ519:AJ522"/>
    <mergeCell ref="AK519:AK522"/>
    <mergeCell ref="AR533:AR536"/>
    <mergeCell ref="AS533:AS536"/>
    <mergeCell ref="AT533:AT536"/>
    <mergeCell ref="AU533:AU536"/>
    <mergeCell ref="H529:H530"/>
    <mergeCell ref="H531:H532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AF527:AG527"/>
    <mergeCell ref="C529:C532"/>
    <mergeCell ref="AT519:AT522"/>
    <mergeCell ref="AU519:AU52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P541:Q541"/>
    <mergeCell ref="AO537:AO540"/>
    <mergeCell ref="AP537:AP540"/>
    <mergeCell ref="AQ537:AQ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AR565:AR568"/>
    <mergeCell ref="AS565:AS568"/>
    <mergeCell ref="AT565:AT568"/>
    <mergeCell ref="R569:S569"/>
    <mergeCell ref="T569:U569"/>
    <mergeCell ref="V569:W569"/>
    <mergeCell ref="X569:Y569"/>
    <mergeCell ref="Z569:AA569"/>
    <mergeCell ref="AF569:AG569"/>
    <mergeCell ref="H565:H566"/>
    <mergeCell ref="AR603:AR606"/>
    <mergeCell ref="AU603:AU606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AF583:AG583"/>
    <mergeCell ref="AK593:AK596"/>
    <mergeCell ref="AO593:AO596"/>
    <mergeCell ref="AJ599:AJ602"/>
    <mergeCell ref="AK599:AK602"/>
    <mergeCell ref="AS579:AS582"/>
    <mergeCell ref="AT579:AT582"/>
    <mergeCell ref="AU579:AU582"/>
    <mergeCell ref="I585:I588"/>
    <mergeCell ref="J585:J588"/>
    <mergeCell ref="K585:K588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U607:AU610"/>
    <mergeCell ref="AU585:AU588"/>
    <mergeCell ref="V583:W583"/>
    <mergeCell ref="X583:Y583"/>
    <mergeCell ref="Z583:AA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AU631:AU634"/>
    <mergeCell ref="C627:C630"/>
    <mergeCell ref="I627:I630"/>
    <mergeCell ref="J627:J630"/>
    <mergeCell ref="K627:K630"/>
    <mergeCell ref="J631:J634"/>
    <mergeCell ref="K631:K634"/>
    <mergeCell ref="AJ631:AJ634"/>
    <mergeCell ref="AK631:AK634"/>
    <mergeCell ref="C589:C592"/>
    <mergeCell ref="I589:I592"/>
    <mergeCell ref="C599:C602"/>
    <mergeCell ref="I599:I602"/>
    <mergeCell ref="J599:J602"/>
    <mergeCell ref="K599:K602"/>
    <mergeCell ref="H599:H600"/>
    <mergeCell ref="H601:H602"/>
    <mergeCell ref="C593:C596"/>
    <mergeCell ref="I593:I596"/>
    <mergeCell ref="J593:J596"/>
    <mergeCell ref="K593:K596"/>
    <mergeCell ref="H593:H594"/>
    <mergeCell ref="H595:H596"/>
    <mergeCell ref="AT617:AT620"/>
    <mergeCell ref="AU617:AU620"/>
    <mergeCell ref="H617:H618"/>
    <mergeCell ref="H619:H620"/>
    <mergeCell ref="AU621:AU624"/>
    <mergeCell ref="C621:C624"/>
    <mergeCell ref="I621:I624"/>
    <mergeCell ref="K617:K620"/>
    <mergeCell ref="C607:C610"/>
    <mergeCell ref="AR621:AR624"/>
    <mergeCell ref="C641:C644"/>
    <mergeCell ref="I641:I644"/>
    <mergeCell ref="J641:J644"/>
    <mergeCell ref="K641:K644"/>
    <mergeCell ref="AJ641:AJ644"/>
    <mergeCell ref="AP617:AP620"/>
    <mergeCell ref="C631:C634"/>
    <mergeCell ref="I631:I634"/>
    <mergeCell ref="P625:Q625"/>
    <mergeCell ref="R625:S625"/>
    <mergeCell ref="AP607:AP610"/>
    <mergeCell ref="AQ607:AQ610"/>
    <mergeCell ref="AR607:AR610"/>
    <mergeCell ref="AS607:AS610"/>
    <mergeCell ref="AT607:AT610"/>
    <mergeCell ref="I607:I610"/>
    <mergeCell ref="J607:J610"/>
    <mergeCell ref="K607:K610"/>
    <mergeCell ref="AJ607:AJ610"/>
    <mergeCell ref="AK607:AK610"/>
    <mergeCell ref="AO607:AO610"/>
    <mergeCell ref="AT635:AT638"/>
    <mergeCell ref="R639:S639"/>
    <mergeCell ref="T639:U639"/>
    <mergeCell ref="L639:M639"/>
    <mergeCell ref="AT631:AT634"/>
    <mergeCell ref="AK613:AK616"/>
    <mergeCell ref="AO613:AO616"/>
    <mergeCell ref="AS621:AS624"/>
    <mergeCell ref="AT621:AT624"/>
    <mergeCell ref="K621:K624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AQ617:AQ620"/>
    <mergeCell ref="AR617:AR620"/>
    <mergeCell ref="AS617:AS620"/>
    <mergeCell ref="AJ617:AJ620"/>
    <mergeCell ref="AK617:AK620"/>
    <mergeCell ref="AO617:AO620"/>
    <mergeCell ref="AR627:AR630"/>
    <mergeCell ref="AS627:AS630"/>
    <mergeCell ref="AO635:AO638"/>
    <mergeCell ref="AP635:AP638"/>
    <mergeCell ref="AQ635:AQ638"/>
    <mergeCell ref="AS635:AS638"/>
    <mergeCell ref="AS659:AS662"/>
    <mergeCell ref="AT659:AT662"/>
    <mergeCell ref="AP645:AP648"/>
    <mergeCell ref="AJ659:AJ662"/>
    <mergeCell ref="AK659:AK662"/>
    <mergeCell ref="AO669:AO672"/>
    <mergeCell ref="AO677:AO680"/>
    <mergeCell ref="C673:C676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C663:C666"/>
    <mergeCell ref="C677:C680"/>
    <mergeCell ref="AO659:AO662"/>
    <mergeCell ref="V667:W667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I673:I676"/>
    <mergeCell ref="J673:J676"/>
    <mergeCell ref="K673:K676"/>
    <mergeCell ref="L681:M681"/>
    <mergeCell ref="N681:O681"/>
    <mergeCell ref="P681:Q681"/>
    <mergeCell ref="R681:S681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707:H708"/>
    <mergeCell ref="AT691:AT694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T733:AT736"/>
    <mergeCell ref="AU705:AU708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O739:AO742"/>
    <mergeCell ref="AP739:AP742"/>
    <mergeCell ref="AQ739:AQ742"/>
    <mergeCell ref="AP725:AP728"/>
    <mergeCell ref="L723:M723"/>
    <mergeCell ref="N723:O723"/>
    <mergeCell ref="P723:Q723"/>
    <mergeCell ref="R723:S723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K705:AK708"/>
    <mergeCell ref="AQ747:AQ750"/>
    <mergeCell ref="AO747:AO750"/>
    <mergeCell ref="AP747:AP750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R737:S737"/>
    <mergeCell ref="T737:U737"/>
    <mergeCell ref="C729:C732"/>
    <mergeCell ref="I729:I732"/>
    <mergeCell ref="K733:K736"/>
    <mergeCell ref="AJ747:AJ750"/>
    <mergeCell ref="C743:C746"/>
    <mergeCell ref="H749:H750"/>
    <mergeCell ref="I743:I746"/>
    <mergeCell ref="H733:H734"/>
    <mergeCell ref="C747:C750"/>
    <mergeCell ref="I747:I750"/>
    <mergeCell ref="J747:J750"/>
    <mergeCell ref="C753:C756"/>
    <mergeCell ref="I753:I756"/>
    <mergeCell ref="J753:J756"/>
    <mergeCell ref="K753:K756"/>
    <mergeCell ref="H753:H754"/>
    <mergeCell ref="K757:K760"/>
    <mergeCell ref="C757:C760"/>
    <mergeCell ref="I757:I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T723:U723"/>
    <mergeCell ref="P737:Q737"/>
    <mergeCell ref="T751:U751"/>
    <mergeCell ref="AJ753:AJ756"/>
    <mergeCell ref="J739:J742"/>
    <mergeCell ref="K739:K742"/>
    <mergeCell ref="AJ739:AJ742"/>
    <mergeCell ref="AK739:AK742"/>
    <mergeCell ref="AK747:AK750"/>
    <mergeCell ref="AJ757:AJ760"/>
    <mergeCell ref="AK757:AK760"/>
    <mergeCell ref="AO757:AO760"/>
    <mergeCell ref="AP757:AP760"/>
    <mergeCell ref="K747:K750"/>
    <mergeCell ref="L737:M737"/>
    <mergeCell ref="N737:O737"/>
    <mergeCell ref="C767:C770"/>
    <mergeCell ref="I767:I770"/>
    <mergeCell ref="J767:J770"/>
    <mergeCell ref="K767:K770"/>
    <mergeCell ref="AD765:AE765"/>
    <mergeCell ref="V765:W765"/>
    <mergeCell ref="X765:Y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H771:H772"/>
    <mergeCell ref="AF765:AG765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U757:AU760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Q761:AQ764"/>
    <mergeCell ref="AQ757:AQ760"/>
    <mergeCell ref="AU753:AU756"/>
    <mergeCell ref="AS761:AS764"/>
    <mergeCell ref="AT761:AT764"/>
    <mergeCell ref="AU761:AU764"/>
    <mergeCell ref="AR757:AR760"/>
    <mergeCell ref="AR775:AR778"/>
    <mergeCell ref="AS775:AS778"/>
    <mergeCell ref="AT775:AT778"/>
    <mergeCell ref="AR785:AR788"/>
    <mergeCell ref="AS785:AS788"/>
    <mergeCell ref="AT785:AT788"/>
    <mergeCell ref="H805:H806"/>
    <mergeCell ref="H809:H810"/>
    <mergeCell ref="H811:H812"/>
    <mergeCell ref="AP795:AP798"/>
    <mergeCell ref="AQ795:AQ798"/>
    <mergeCell ref="AR795:AR798"/>
    <mergeCell ref="AK795:AK798"/>
    <mergeCell ref="AO795:AO798"/>
    <mergeCell ref="Z807:AA807"/>
    <mergeCell ref="AF807:AG807"/>
    <mergeCell ref="AO799:AO802"/>
    <mergeCell ref="AP799:AP802"/>
    <mergeCell ref="AQ799:AQ802"/>
    <mergeCell ref="H799:H800"/>
    <mergeCell ref="H801:H802"/>
    <mergeCell ref="H803:H804"/>
    <mergeCell ref="AQ803:AQ806"/>
    <mergeCell ref="AD793:AE793"/>
    <mergeCell ref="AQ785:AQ788"/>
    <mergeCell ref="AK781:AK784"/>
    <mergeCell ref="AO781:AO784"/>
    <mergeCell ref="AP781:AP784"/>
    <mergeCell ref="AQ781:AQ784"/>
    <mergeCell ref="AR789:AR792"/>
    <mergeCell ref="AS789:AS792"/>
    <mergeCell ref="AT789:AT792"/>
    <mergeCell ref="C799:C802"/>
    <mergeCell ref="I799:I802"/>
    <mergeCell ref="J799:J802"/>
    <mergeCell ref="K799:K802"/>
    <mergeCell ref="AJ799:AJ802"/>
    <mergeCell ref="AK799:AK802"/>
    <mergeCell ref="AT799:AT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R807:S807"/>
    <mergeCell ref="T807:U807"/>
    <mergeCell ref="AR799:AR802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H823:H824"/>
    <mergeCell ref="H825:H826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H827:H828"/>
    <mergeCell ref="H851:H852"/>
    <mergeCell ref="H853:H854"/>
    <mergeCell ref="AP845:AP848"/>
    <mergeCell ref="AQ845:AQ848"/>
    <mergeCell ref="L849:M849"/>
    <mergeCell ref="N849:O849"/>
    <mergeCell ref="P849:Q849"/>
    <mergeCell ref="R849:S849"/>
    <mergeCell ref="T849:U849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L835:M835"/>
    <mergeCell ref="N835:O835"/>
    <mergeCell ref="P835:Q835"/>
    <mergeCell ref="R835:S835"/>
    <mergeCell ref="T835:U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C873:C876"/>
    <mergeCell ref="C859:C862"/>
    <mergeCell ref="I859:I862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P859:AP862"/>
    <mergeCell ref="AJ855:AJ858"/>
    <mergeCell ref="L877:M877"/>
    <mergeCell ref="X877:Y877"/>
    <mergeCell ref="Z877:AA877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P873:AP876"/>
    <mergeCell ref="AK869:AK872"/>
    <mergeCell ref="AO869:AO872"/>
    <mergeCell ref="AP869:AP872"/>
    <mergeCell ref="AQ869:AQ872"/>
    <mergeCell ref="AR869:AR872"/>
    <mergeCell ref="AS869:AS872"/>
    <mergeCell ref="J855:J858"/>
    <mergeCell ref="K855:K858"/>
    <mergeCell ref="H875:H876"/>
    <mergeCell ref="I873:I876"/>
    <mergeCell ref="J873:J876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C883:C886"/>
    <mergeCell ref="I883:I886"/>
    <mergeCell ref="J883:J886"/>
    <mergeCell ref="K883:K886"/>
    <mergeCell ref="H883:H884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N877:O877"/>
    <mergeCell ref="P877:Q877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878:G878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E122:G122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H869:H870"/>
    <mergeCell ref="H871:H872"/>
    <mergeCell ref="H873:H874"/>
    <mergeCell ref="V863:W863"/>
    <mergeCell ref="K873:K876"/>
    <mergeCell ref="J621:J624"/>
    <mergeCell ref="K557:K560"/>
    <mergeCell ref="H551:H552"/>
    <mergeCell ref="H553:H554"/>
    <mergeCell ref="I547:I550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J547:J550"/>
    <mergeCell ref="K547:K550"/>
    <mergeCell ref="I529:I532"/>
    <mergeCell ref="J529:J532"/>
    <mergeCell ref="K529:K532"/>
    <mergeCell ref="J519:J522"/>
    <mergeCell ref="K519:K522"/>
    <mergeCell ref="T471:U471"/>
    <mergeCell ref="N443:O443"/>
    <mergeCell ref="P443:Q443"/>
    <mergeCell ref="R443:S443"/>
    <mergeCell ref="T443:U443"/>
    <mergeCell ref="I501:I504"/>
    <mergeCell ref="BF39:BF42"/>
    <mergeCell ref="BG39:BG42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D145:BD148"/>
    <mergeCell ref="BE145:BE148"/>
    <mergeCell ref="BF145:BF148"/>
    <mergeCell ref="BG145:BG148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71:BD74"/>
    <mergeCell ref="BE71:BE74"/>
    <mergeCell ref="BF71:BF74"/>
    <mergeCell ref="BG71:BG74"/>
    <mergeCell ref="BD75:BD78"/>
    <mergeCell ref="BE75:BE78"/>
    <mergeCell ref="BF127:BF130"/>
    <mergeCell ref="BG127:BG130"/>
    <mergeCell ref="BD131:BD134"/>
    <mergeCell ref="BE131:BE134"/>
    <mergeCell ref="BF131:BF134"/>
    <mergeCell ref="BG131:BG134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65:BD168"/>
    <mergeCell ref="BE165:BE168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F271:BF274"/>
    <mergeCell ref="BG271:BG274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65:BD868"/>
    <mergeCell ref="BE865:BE868"/>
  </mergeCells>
  <conditionalFormatting sqref="L11:Y14 L17:Y20 L35:Y36 L47:Y50 L53:AE64">
    <cfRule type="beginsWith" dxfId="720" priority="89" operator="beginsWith" text="Fruit">
      <formula>LEFT(L11,LEN("Fruit"))="Fruit"</formula>
    </cfRule>
    <cfRule type="beginsWith" dxfId="719" priority="90" operator="beginsWith" text="F">
      <formula>LEFT(L11,LEN("F"))="F"</formula>
    </cfRule>
  </conditionalFormatting>
  <conditionalFormatting sqref="L25:Y32">
    <cfRule type="beginsWith" dxfId="718" priority="5" operator="beginsWith" text="Fruit">
      <formula>LEFT(L25,LEN("Fruit"))="Fruit"</formula>
    </cfRule>
    <cfRule type="beginsWith" dxfId="717" priority="6" operator="beginsWith" text="F">
      <formula>LEFT(L25,LEN("F"))="F"</formula>
    </cfRule>
  </conditionalFormatting>
  <conditionalFormatting sqref="L39:Y44">
    <cfRule type="beginsWith" dxfId="716" priority="2" operator="beginsWith" text="F">
      <formula>LEFT(L39,LEN("F"))="F"</formula>
    </cfRule>
    <cfRule type="beginsWith" dxfId="715" priority="1" operator="beginsWith" text="Fruit">
      <formula>LEFT(L39,LEN("Fruit"))="Fruit"</formula>
    </cfRule>
  </conditionalFormatting>
  <conditionalFormatting sqref="L67:AE78">
    <cfRule type="beginsWith" dxfId="714" priority="85" operator="beginsWith" text="Fruit">
      <formula>LEFT(L67,LEN("Fruit"))="Fruit"</formula>
    </cfRule>
    <cfRule type="beginsWith" dxfId="713" priority="86" operator="beginsWith" text="F">
      <formula>LEFT(L67,LEN("F"))="F"</formula>
    </cfRule>
  </conditionalFormatting>
  <conditionalFormatting sqref="L81:AE92">
    <cfRule type="beginsWith" dxfId="712" priority="82" operator="beginsWith" text="F">
      <formula>LEFT(L81,LEN("F"))="F"</formula>
    </cfRule>
    <cfRule type="beginsWith" dxfId="711" priority="81" operator="beginsWith" text="Fruit">
      <formula>LEFT(L81,LEN("Fruit"))="Fruit"</formula>
    </cfRule>
  </conditionalFormatting>
  <conditionalFormatting sqref="L95:AE106">
    <cfRule type="beginsWith" dxfId="710" priority="78" operator="beginsWith" text="F">
      <formula>LEFT(L95,LEN("F"))="F"</formula>
    </cfRule>
    <cfRule type="beginsWith" dxfId="709" priority="77" operator="beginsWith" text="Fruit">
      <formula>LEFT(L95,LEN("Fruit"))="Fruit"</formula>
    </cfRule>
  </conditionalFormatting>
  <conditionalFormatting sqref="L109:AE120">
    <cfRule type="beginsWith" dxfId="708" priority="73" operator="beginsWith" text="Fruit">
      <formula>LEFT(L109,LEN("Fruit"))="Fruit"</formula>
    </cfRule>
    <cfRule type="beginsWith" dxfId="707" priority="74" operator="beginsWith" text="F">
      <formula>LEFT(L109,LEN("F"))="F"</formula>
    </cfRule>
  </conditionalFormatting>
  <conditionalFormatting sqref="L123:AE134">
    <cfRule type="beginsWith" dxfId="706" priority="70" operator="beginsWith" text="F">
      <formula>LEFT(L123,LEN("F"))="F"</formula>
    </cfRule>
    <cfRule type="beginsWith" dxfId="705" priority="69" operator="beginsWith" text="Fruit">
      <formula>LEFT(L123,LEN("Fruit"))="Fruit"</formula>
    </cfRule>
  </conditionalFormatting>
  <conditionalFormatting sqref="L137:AE148">
    <cfRule type="beginsWith" dxfId="704" priority="66" operator="beginsWith" text="F">
      <formula>LEFT(L137,LEN("F"))="F"</formula>
    </cfRule>
    <cfRule type="beginsWith" dxfId="703" priority="65" operator="beginsWith" text="Fruit">
      <formula>LEFT(L137,LEN("Fruit"))="Fruit"</formula>
    </cfRule>
  </conditionalFormatting>
  <conditionalFormatting sqref="L151:AE162">
    <cfRule type="beginsWith" dxfId="702" priority="62" operator="beginsWith" text="F">
      <formula>LEFT(L151,LEN("F"))="F"</formula>
    </cfRule>
    <cfRule type="beginsWith" dxfId="701" priority="61" operator="beginsWith" text="Fruit">
      <formula>LEFT(L151,LEN("Fruit"))="Fruit"</formula>
    </cfRule>
  </conditionalFormatting>
  <conditionalFormatting sqref="L165:AE176">
    <cfRule type="beginsWith" dxfId="700" priority="58" operator="beginsWith" text="F">
      <formula>LEFT(L165,LEN("F"))="F"</formula>
    </cfRule>
    <cfRule type="beginsWith" dxfId="699" priority="57" operator="beginsWith" text="Fruit">
      <formula>LEFT(L165,LEN("Fruit"))="Fruit"</formula>
    </cfRule>
  </conditionalFormatting>
  <conditionalFormatting sqref="L179:AE190">
    <cfRule type="beginsWith" dxfId="698" priority="53" operator="beginsWith" text="Fruit">
      <formula>LEFT(L179,LEN("Fruit"))="Fruit"</formula>
    </cfRule>
    <cfRule type="beginsWith" dxfId="697" priority="54" operator="beginsWith" text="F">
      <formula>LEFT(L179,LEN("F"))="F"</formula>
    </cfRule>
  </conditionalFormatting>
  <conditionalFormatting sqref="L193:AE204">
    <cfRule type="beginsWith" dxfId="696" priority="50" operator="beginsWith" text="F">
      <formula>LEFT(L193,LEN("F"))="F"</formula>
    </cfRule>
    <cfRule type="beginsWith" dxfId="695" priority="49" operator="beginsWith" text="Fruit">
      <formula>LEFT(L193,LEN("Fruit"))="Fruit"</formula>
    </cfRule>
  </conditionalFormatting>
  <conditionalFormatting sqref="L207:AE218">
    <cfRule type="beginsWith" dxfId="694" priority="46" operator="beginsWith" text="F">
      <formula>LEFT(L207,LEN("F"))="F"</formula>
    </cfRule>
    <cfRule type="beginsWith" dxfId="693" priority="45" operator="beginsWith" text="Fruit">
      <formula>LEFT(L207,LEN("Fruit"))="Fruit"</formula>
    </cfRule>
  </conditionalFormatting>
  <conditionalFormatting sqref="L221:AE232">
    <cfRule type="beginsWith" dxfId="692" priority="42" operator="beginsWith" text="F">
      <formula>LEFT(L221,LEN("F"))="F"</formula>
    </cfRule>
    <cfRule type="beginsWith" dxfId="691" priority="41" operator="beginsWith" text="Fruit">
      <formula>LEFT(L221,LEN("Fruit"))="Fruit"</formula>
    </cfRule>
  </conditionalFormatting>
  <conditionalFormatting sqref="L235:AE246">
    <cfRule type="beginsWith" dxfId="690" priority="37" operator="beginsWith" text="Fruit">
      <formula>LEFT(L235,LEN("Fruit"))="Fruit"</formula>
    </cfRule>
    <cfRule type="beginsWith" dxfId="689" priority="38" operator="beginsWith" text="F">
      <formula>LEFT(L235,LEN("F"))="F"</formula>
    </cfRule>
  </conditionalFormatting>
  <conditionalFormatting sqref="L249:AE260">
    <cfRule type="beginsWith" dxfId="688" priority="33" operator="beginsWith" text="Fruit">
      <formula>LEFT(L249,LEN("Fruit"))="Fruit"</formula>
    </cfRule>
    <cfRule type="beginsWith" dxfId="687" priority="34" operator="beginsWith" text="F">
      <formula>LEFT(L249,LEN("F"))="F"</formula>
    </cfRule>
  </conditionalFormatting>
  <conditionalFormatting sqref="L263:AE274">
    <cfRule type="beginsWith" dxfId="686" priority="30" operator="beginsWith" text="F">
      <formula>LEFT(L263,LEN("F"))="F"</formula>
    </cfRule>
    <cfRule type="beginsWith" dxfId="685" priority="29" operator="beginsWith" text="Fruit">
      <formula>LEFT(L263,LEN("Fruit"))="Fruit"</formula>
    </cfRule>
  </conditionalFormatting>
  <conditionalFormatting sqref="L277:AE288">
    <cfRule type="beginsWith" dxfId="684" priority="25" operator="beginsWith" text="Fruit">
      <formula>LEFT(L277,LEN("Fruit"))="Fruit"</formula>
    </cfRule>
    <cfRule type="beginsWith" dxfId="683" priority="26" operator="beginsWith" text="F">
      <formula>LEFT(L277,LEN("F"))="F"</formula>
    </cfRule>
  </conditionalFormatting>
  <conditionalFormatting sqref="L291:AE302">
    <cfRule type="beginsWith" dxfId="682" priority="22" operator="beginsWith" text="F">
      <formula>LEFT(L291,LEN("F"))="F"</formula>
    </cfRule>
    <cfRule type="beginsWith" dxfId="681" priority="21" operator="beginsWith" text="Fruit">
      <formula>LEFT(L291,LEN("Fruit"))="Fruit"</formula>
    </cfRule>
  </conditionalFormatting>
  <conditionalFormatting sqref="L305:AE316">
    <cfRule type="beginsWith" dxfId="680" priority="18" operator="beginsWith" text="F">
      <formula>LEFT(L305,LEN("F"))="F"</formula>
    </cfRule>
    <cfRule type="beginsWith" dxfId="679" priority="17" operator="beginsWith" text="Fruit">
      <formula>LEFT(L305,LEN("Fruit"))="Fruit"</formula>
    </cfRule>
  </conditionalFormatting>
  <conditionalFormatting sqref="L319:AE330">
    <cfRule type="beginsWith" dxfId="678" priority="14" operator="beginsWith" text="F">
      <formula>LEFT(L319,LEN("F"))="F"</formula>
    </cfRule>
    <cfRule type="beginsWith" dxfId="677" priority="13" operator="beginsWith" text="Fruit">
      <formula>LEFT(L319,LEN("Fruit"))="Fruit"</formula>
    </cfRule>
  </conditionalFormatting>
  <conditionalFormatting sqref="L333:AE344">
    <cfRule type="beginsWith" dxfId="676" priority="9" operator="beginsWith" text="Fruit">
      <formula>LEFT(L333,LEN("Fruit"))="Fruit"</formula>
    </cfRule>
    <cfRule type="beginsWith" dxfId="675" priority="10" operator="beginsWith" text="F">
      <formula>LEFT(L333,LEN("F"))="F"</formula>
    </cfRule>
  </conditionalFormatting>
  <conditionalFormatting sqref="L347:AE358">
    <cfRule type="beginsWith" dxfId="674" priority="172" operator="beginsWith" text="F">
      <formula>LEFT(L347,LEN("F"))="F"</formula>
    </cfRule>
    <cfRule type="beginsWith" dxfId="673" priority="171" operator="beginsWith" text="Fruit">
      <formula>LEFT(L347,LEN("Fruit"))="Fruit"</formula>
    </cfRule>
  </conditionalFormatting>
  <conditionalFormatting sqref="L361:AE372">
    <cfRule type="beginsWith" dxfId="672" priority="170" operator="beginsWith" text="F">
      <formula>LEFT(L361,LEN("F"))="F"</formula>
    </cfRule>
    <cfRule type="beginsWith" dxfId="671" priority="169" operator="beginsWith" text="Fruit">
      <formula>LEFT(L361,LEN("Fruit"))="Fruit"</formula>
    </cfRule>
  </conditionalFormatting>
  <conditionalFormatting sqref="L375:AE386">
    <cfRule type="beginsWith" dxfId="670" priority="167" operator="beginsWith" text="Fruit">
      <formula>LEFT(L375,LEN("Fruit"))="Fruit"</formula>
    </cfRule>
    <cfRule type="beginsWith" dxfId="669" priority="168" operator="beginsWith" text="F">
      <formula>LEFT(L375,LEN("F"))="F"</formula>
    </cfRule>
  </conditionalFormatting>
  <conditionalFormatting sqref="L389:AE400">
    <cfRule type="beginsWith" dxfId="668" priority="166" operator="beginsWith" text="F">
      <formula>LEFT(L389,LEN("F"))="F"</formula>
    </cfRule>
    <cfRule type="beginsWith" dxfId="667" priority="165" operator="beginsWith" text="Fruit">
      <formula>LEFT(L389,LEN("Fruit"))="Fruit"</formula>
    </cfRule>
  </conditionalFormatting>
  <conditionalFormatting sqref="L403:AE414">
    <cfRule type="beginsWith" dxfId="666" priority="163" operator="beginsWith" text="Fruit">
      <formula>LEFT(L403,LEN("Fruit"))="Fruit"</formula>
    </cfRule>
    <cfRule type="beginsWith" dxfId="665" priority="164" operator="beginsWith" text="F">
      <formula>LEFT(L403,LEN("F"))="F"</formula>
    </cfRule>
  </conditionalFormatting>
  <conditionalFormatting sqref="L417:AE428">
    <cfRule type="beginsWith" dxfId="664" priority="162" operator="beginsWith" text="F">
      <formula>LEFT(L417,LEN("F"))="F"</formula>
    </cfRule>
    <cfRule type="beginsWith" dxfId="663" priority="161" operator="beginsWith" text="Fruit">
      <formula>LEFT(L417,LEN("Fruit"))="Fruit"</formula>
    </cfRule>
  </conditionalFormatting>
  <conditionalFormatting sqref="L431:AE442">
    <cfRule type="beginsWith" dxfId="662" priority="159" operator="beginsWith" text="Fruit">
      <formula>LEFT(L431,LEN("Fruit"))="Fruit"</formula>
    </cfRule>
    <cfRule type="beginsWith" dxfId="661" priority="160" operator="beginsWith" text="F">
      <formula>LEFT(L431,LEN("F"))="F"</formula>
    </cfRule>
  </conditionalFormatting>
  <conditionalFormatting sqref="L445:AE456">
    <cfRule type="beginsWith" dxfId="660" priority="157" operator="beginsWith" text="Fruit">
      <formula>LEFT(L445,LEN("Fruit"))="Fruit"</formula>
    </cfRule>
    <cfRule type="beginsWith" dxfId="659" priority="158" operator="beginsWith" text="F">
      <formula>LEFT(L445,LEN("F"))="F"</formula>
    </cfRule>
  </conditionalFormatting>
  <conditionalFormatting sqref="L459:AE470">
    <cfRule type="beginsWith" dxfId="658" priority="156" operator="beginsWith" text="F">
      <formula>LEFT(L459,LEN("F"))="F"</formula>
    </cfRule>
    <cfRule type="beginsWith" dxfId="657" priority="155" operator="beginsWith" text="Fruit">
      <formula>LEFT(L459,LEN("Fruit"))="Fruit"</formula>
    </cfRule>
  </conditionalFormatting>
  <conditionalFormatting sqref="L473:AE484">
    <cfRule type="beginsWith" dxfId="656" priority="153" operator="beginsWith" text="Fruit">
      <formula>LEFT(L473,LEN("Fruit"))="Fruit"</formula>
    </cfRule>
    <cfRule type="beginsWith" dxfId="655" priority="154" operator="beginsWith" text="F">
      <formula>LEFT(L473,LEN("F"))="F"</formula>
    </cfRule>
  </conditionalFormatting>
  <conditionalFormatting sqref="L487:AE498">
    <cfRule type="beginsWith" dxfId="654" priority="152" operator="beginsWith" text="F">
      <formula>LEFT(L487,LEN("F"))="F"</formula>
    </cfRule>
    <cfRule type="beginsWith" dxfId="653" priority="151" operator="beginsWith" text="Fruit">
      <formula>LEFT(L487,LEN("Fruit"))="Fruit"</formula>
    </cfRule>
  </conditionalFormatting>
  <conditionalFormatting sqref="L501:AE512">
    <cfRule type="beginsWith" dxfId="652" priority="149" operator="beginsWith" text="Fruit">
      <formula>LEFT(L501,LEN("Fruit"))="Fruit"</formula>
    </cfRule>
    <cfRule type="beginsWith" dxfId="651" priority="150" operator="beginsWith" text="F">
      <formula>LEFT(L501,LEN("F"))="F"</formula>
    </cfRule>
  </conditionalFormatting>
  <conditionalFormatting sqref="L515:AE526">
    <cfRule type="beginsWith" dxfId="650" priority="148" operator="beginsWith" text="F">
      <formula>LEFT(L515,LEN("F"))="F"</formula>
    </cfRule>
    <cfRule type="beginsWith" dxfId="649" priority="147" operator="beginsWith" text="Fruit">
      <formula>LEFT(L515,LEN("Fruit"))="Fruit"</formula>
    </cfRule>
  </conditionalFormatting>
  <conditionalFormatting sqref="L529:AE540">
    <cfRule type="beginsWith" dxfId="648" priority="146" operator="beginsWith" text="F">
      <formula>LEFT(L529,LEN("F"))="F"</formula>
    </cfRule>
    <cfRule type="beginsWith" dxfId="647" priority="145" operator="beginsWith" text="Fruit">
      <formula>LEFT(L529,LEN("Fruit"))="Fruit"</formula>
    </cfRule>
  </conditionalFormatting>
  <conditionalFormatting sqref="L543:AE554">
    <cfRule type="beginsWith" dxfId="646" priority="144" operator="beginsWith" text="F">
      <formula>LEFT(L543,LEN("F"))="F"</formula>
    </cfRule>
    <cfRule type="beginsWith" dxfId="645" priority="143" operator="beginsWith" text="Fruit">
      <formula>LEFT(L543,LEN("Fruit"))="Fruit"</formula>
    </cfRule>
  </conditionalFormatting>
  <conditionalFormatting sqref="L557:AE568">
    <cfRule type="beginsWith" dxfId="644" priority="141" operator="beginsWith" text="Fruit">
      <formula>LEFT(L557,LEN("Fruit"))="Fruit"</formula>
    </cfRule>
    <cfRule type="beginsWith" dxfId="643" priority="142" operator="beginsWith" text="F">
      <formula>LEFT(L557,LEN("F"))="F"</formula>
    </cfRule>
  </conditionalFormatting>
  <conditionalFormatting sqref="L571:AE582">
    <cfRule type="beginsWith" dxfId="642" priority="140" operator="beginsWith" text="F">
      <formula>LEFT(L571,LEN("F"))="F"</formula>
    </cfRule>
    <cfRule type="beginsWith" dxfId="641" priority="139" operator="beginsWith" text="Fruit">
      <formula>LEFT(L571,LEN("Fruit"))="Fruit"</formula>
    </cfRule>
  </conditionalFormatting>
  <conditionalFormatting sqref="L585:AE596">
    <cfRule type="beginsWith" dxfId="640" priority="138" operator="beginsWith" text="F">
      <formula>LEFT(L585,LEN("F"))="F"</formula>
    </cfRule>
    <cfRule type="beginsWith" dxfId="639" priority="137" operator="beginsWith" text="Fruit">
      <formula>LEFT(L585,LEN("Fruit"))="Fruit"</formula>
    </cfRule>
  </conditionalFormatting>
  <conditionalFormatting sqref="L599:AE610">
    <cfRule type="beginsWith" dxfId="638" priority="135" operator="beginsWith" text="Fruit">
      <formula>LEFT(L599,LEN("Fruit"))="Fruit"</formula>
    </cfRule>
    <cfRule type="beginsWith" dxfId="637" priority="136" operator="beginsWith" text="F">
      <formula>LEFT(L599,LEN("F"))="F"</formula>
    </cfRule>
  </conditionalFormatting>
  <conditionalFormatting sqref="L613:AE624">
    <cfRule type="beginsWith" dxfId="636" priority="133" operator="beginsWith" text="Fruit">
      <formula>LEFT(L613,LEN("Fruit"))="Fruit"</formula>
    </cfRule>
    <cfRule type="beginsWith" dxfId="635" priority="134" operator="beginsWith" text="F">
      <formula>LEFT(L613,LEN("F"))="F"</formula>
    </cfRule>
  </conditionalFormatting>
  <conditionalFormatting sqref="L627:AE638">
    <cfRule type="beginsWith" dxfId="634" priority="131" operator="beginsWith" text="Fruit">
      <formula>LEFT(L627,LEN("Fruit"))="Fruit"</formula>
    </cfRule>
    <cfRule type="beginsWith" dxfId="633" priority="132" operator="beginsWith" text="F">
      <formula>LEFT(L627,LEN("F"))="F"</formula>
    </cfRule>
  </conditionalFormatting>
  <conditionalFormatting sqref="L641:AE652">
    <cfRule type="beginsWith" dxfId="632" priority="129" operator="beginsWith" text="Fruit">
      <formula>LEFT(L641,LEN("Fruit"))="Fruit"</formula>
    </cfRule>
    <cfRule type="beginsWith" dxfId="631" priority="130" operator="beginsWith" text="F">
      <formula>LEFT(L641,LEN("F"))="F"</formula>
    </cfRule>
  </conditionalFormatting>
  <conditionalFormatting sqref="L655:AE666">
    <cfRule type="beginsWith" dxfId="630" priority="127" operator="beginsWith" text="Fruit">
      <formula>LEFT(L655,LEN("Fruit"))="Fruit"</formula>
    </cfRule>
    <cfRule type="beginsWith" dxfId="629" priority="128" operator="beginsWith" text="F">
      <formula>LEFT(L655,LEN("F"))="F"</formula>
    </cfRule>
  </conditionalFormatting>
  <conditionalFormatting sqref="L669:AE680">
    <cfRule type="beginsWith" dxfId="628" priority="126" operator="beginsWith" text="F">
      <formula>LEFT(L669,LEN("F"))="F"</formula>
    </cfRule>
    <cfRule type="beginsWith" dxfId="627" priority="125" operator="beginsWith" text="Fruit">
      <formula>LEFT(L669,LEN("Fruit"))="Fruit"</formula>
    </cfRule>
  </conditionalFormatting>
  <conditionalFormatting sqref="L683:AE694">
    <cfRule type="beginsWith" dxfId="626" priority="123" operator="beginsWith" text="Fruit">
      <formula>LEFT(L683,LEN("Fruit"))="Fruit"</formula>
    </cfRule>
    <cfRule type="beginsWith" dxfId="625" priority="124" operator="beginsWith" text="F">
      <formula>LEFT(L683,LEN("F"))="F"</formula>
    </cfRule>
  </conditionalFormatting>
  <conditionalFormatting sqref="L697:AE708">
    <cfRule type="beginsWith" dxfId="624" priority="122" operator="beginsWith" text="F">
      <formula>LEFT(L697,LEN("F"))="F"</formula>
    </cfRule>
    <cfRule type="beginsWith" dxfId="623" priority="121" operator="beginsWith" text="Fruit">
      <formula>LEFT(L697,LEN("Fruit"))="Fruit"</formula>
    </cfRule>
  </conditionalFormatting>
  <conditionalFormatting sqref="L711:AE722">
    <cfRule type="beginsWith" dxfId="622" priority="120" operator="beginsWith" text="F">
      <formula>LEFT(L711,LEN("F"))="F"</formula>
    </cfRule>
    <cfRule type="beginsWith" dxfId="621" priority="119" operator="beginsWith" text="Fruit">
      <formula>LEFT(L711,LEN("Fruit"))="Fruit"</formula>
    </cfRule>
  </conditionalFormatting>
  <conditionalFormatting sqref="L725:AE736">
    <cfRule type="beginsWith" dxfId="620" priority="118" operator="beginsWith" text="F">
      <formula>LEFT(L725,LEN("F"))="F"</formula>
    </cfRule>
    <cfRule type="beginsWith" dxfId="619" priority="117" operator="beginsWith" text="Fruit">
      <formula>LEFT(L725,LEN("Fruit"))="Fruit"</formula>
    </cfRule>
  </conditionalFormatting>
  <conditionalFormatting sqref="L739:AE750">
    <cfRule type="beginsWith" dxfId="618" priority="116" operator="beginsWith" text="F">
      <formula>LEFT(L739,LEN("F"))="F"</formula>
    </cfRule>
    <cfRule type="beginsWith" dxfId="617" priority="115" operator="beginsWith" text="Fruit">
      <formula>LEFT(L739,LEN("Fruit"))="Fruit"</formula>
    </cfRule>
  </conditionalFormatting>
  <conditionalFormatting sqref="L753:AE764">
    <cfRule type="beginsWith" dxfId="616" priority="114" operator="beginsWith" text="F">
      <formula>LEFT(L753,LEN("F"))="F"</formula>
    </cfRule>
    <cfRule type="beginsWith" dxfId="615" priority="113" operator="beginsWith" text="Fruit">
      <formula>LEFT(L753,LEN("Fruit"))="Fruit"</formula>
    </cfRule>
  </conditionalFormatting>
  <conditionalFormatting sqref="L767:AE778">
    <cfRule type="beginsWith" dxfId="614" priority="112" operator="beginsWith" text="F">
      <formula>LEFT(L767,LEN("F"))="F"</formula>
    </cfRule>
    <cfRule type="beginsWith" dxfId="613" priority="111" operator="beginsWith" text="Fruit">
      <formula>LEFT(L767,LEN("Fruit"))="Fruit"</formula>
    </cfRule>
  </conditionalFormatting>
  <conditionalFormatting sqref="L781:AE792">
    <cfRule type="beginsWith" dxfId="612" priority="109" operator="beginsWith" text="Fruit">
      <formula>LEFT(L781,LEN("Fruit"))="Fruit"</formula>
    </cfRule>
    <cfRule type="beginsWith" dxfId="611" priority="110" operator="beginsWith" text="F">
      <formula>LEFT(L781,LEN("F"))="F"</formula>
    </cfRule>
  </conditionalFormatting>
  <conditionalFormatting sqref="L795:AE806">
    <cfRule type="beginsWith" dxfId="610" priority="108" operator="beginsWith" text="F">
      <formula>LEFT(L795,LEN("F"))="F"</formula>
    </cfRule>
    <cfRule type="beginsWith" dxfId="609" priority="107" operator="beginsWith" text="Fruit">
      <formula>LEFT(L795,LEN("Fruit"))="Fruit"</formula>
    </cfRule>
  </conditionalFormatting>
  <conditionalFormatting sqref="L809:AE820">
    <cfRule type="beginsWith" dxfId="608" priority="105" operator="beginsWith" text="Fruit">
      <formula>LEFT(L809,LEN("Fruit"))="Fruit"</formula>
    </cfRule>
    <cfRule type="beginsWith" dxfId="607" priority="106" operator="beginsWith" text="F">
      <formula>LEFT(L809,LEN("F"))="F"</formula>
    </cfRule>
  </conditionalFormatting>
  <conditionalFormatting sqref="L823:AE834">
    <cfRule type="beginsWith" dxfId="606" priority="104" operator="beginsWith" text="F">
      <formula>LEFT(L823,LEN("F"))="F"</formula>
    </cfRule>
    <cfRule type="beginsWith" dxfId="605" priority="103" operator="beginsWith" text="Fruit">
      <formula>LEFT(L823,LEN("Fruit"))="Fruit"</formula>
    </cfRule>
  </conditionalFormatting>
  <conditionalFormatting sqref="L837:AE848">
    <cfRule type="beginsWith" dxfId="604" priority="102" operator="beginsWith" text="F">
      <formula>LEFT(L837,LEN("F"))="F"</formula>
    </cfRule>
    <cfRule type="beginsWith" dxfId="603" priority="101" operator="beginsWith" text="Fruit">
      <formula>LEFT(L837,LEN("Fruit"))="Fruit"</formula>
    </cfRule>
  </conditionalFormatting>
  <conditionalFormatting sqref="L851:AE862">
    <cfRule type="beginsWith" dxfId="602" priority="100" operator="beginsWith" text="F">
      <formula>LEFT(L851,LEN("F"))="F"</formula>
    </cfRule>
    <cfRule type="beginsWith" dxfId="601" priority="99" operator="beginsWith" text="Fruit">
      <formula>LEFT(L851,LEN("Fruit"))="Fruit"</formula>
    </cfRule>
  </conditionalFormatting>
  <conditionalFormatting sqref="L865:AE876">
    <cfRule type="beginsWith" dxfId="600" priority="98" operator="beginsWith" text="F">
      <formula>LEFT(L865,LEN("F"))="F"</formula>
    </cfRule>
    <cfRule type="beginsWith" dxfId="599" priority="97" operator="beginsWith" text="Fruit">
      <formula>LEFT(L865,LEN("Fruit"))="Fruit"</formula>
    </cfRule>
  </conditionalFormatting>
  <conditionalFormatting sqref="L879:AE890">
    <cfRule type="beginsWith" dxfId="598" priority="96" operator="beginsWith" text="F">
      <formula>LEFT(L879,LEN("F"))="F"</formula>
    </cfRule>
    <cfRule type="beginsWith" dxfId="597" priority="95" operator="beginsWith" text="Fruit">
      <formula>LEFT(L879,LEN("Fruit"))="Fruit"</formula>
    </cfRule>
  </conditionalFormatting>
  <conditionalFormatting sqref="L893:AE904">
    <cfRule type="beginsWith" dxfId="596" priority="94" operator="beginsWith" text="F">
      <formula>LEFT(L893,LEN("F"))="F"</formula>
    </cfRule>
    <cfRule type="beginsWith" dxfId="595" priority="93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593" priority="91" operator="containsText" text="/">
      <formula>NOT(ISERROR(SEARCH("/",M11)))</formula>
    </cfRule>
  </conditionalFormatting>
  <conditionalFormatting sqref="M25:M32 O25:O32 Q25:Q32 S25:S32 U25:U32 W25:W32 Y25:Y32">
    <cfRule type="containsText" dxfId="592" priority="7" operator="containsText" text="/">
      <formula>NOT(ISERROR(SEARCH("/",M25)))</formula>
    </cfRule>
  </conditionalFormatting>
  <conditionalFormatting sqref="M39:M44 O39:O44 Q39:Q44 S39:S44 U39:U44 W39:W44 Y39:Y44">
    <cfRule type="containsText" dxfId="589" priority="3" operator="containsText" text="/">
      <formula>NOT(ISERROR(SEARCH("/",M39)))</formula>
    </cfRule>
  </conditionalFormatting>
  <conditionalFormatting sqref="M67:M70 O67:O70 Q67:Q70 S67:S70 U67:U70 W67:W70 Y67:Y70">
    <cfRule type="containsText" dxfId="587" priority="87" operator="containsText" text="/">
      <formula>NOT(ISERROR(SEARCH("/",M67)))</formula>
    </cfRule>
  </conditionalFormatting>
  <conditionalFormatting sqref="M81:M84 O81:O84 Q81:Q84 S81:S84 U81:U84 W81:W84 Y81:Y84">
    <cfRule type="containsText" dxfId="585" priority="83" operator="containsText" text="/">
      <formula>NOT(ISERROR(SEARCH("/",M81)))</formula>
    </cfRule>
  </conditionalFormatting>
  <conditionalFormatting sqref="M95:M98 O95:O98 Q95:Q98 S95:S98 U95:U98 W95:W98 Y95:Y98">
    <cfRule type="containsText" dxfId="583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581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579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577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575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573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571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569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567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565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563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561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559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557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556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553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551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550" priority="11" operator="containsText" text="/">
      <formula>NOT(ISERROR(SEARCH("/",M333)))</formula>
    </cfRule>
  </conditionalFormatting>
  <conditionalFormatting sqref="Z11:AE22">
    <cfRule type="beginsWith" dxfId="548" priority="177" operator="beginsWith" text="Fruit">
      <formula>LEFT(Z11,LEN("Fruit"))="Fruit"</formula>
    </cfRule>
    <cfRule type="beginsWith" dxfId="547" priority="178" operator="beginsWith" text="F">
      <formula>LEFT(Z11,LEN("F"))="F"</formula>
    </cfRule>
  </conditionalFormatting>
  <conditionalFormatting sqref="Z25:AE36">
    <cfRule type="beginsWith" dxfId="546" priority="175" operator="beginsWith" text="Fruit">
      <formula>LEFT(Z25,LEN("Fruit"))="Fruit"</formula>
    </cfRule>
    <cfRule type="beginsWith" dxfId="545" priority="176" operator="beginsWith" text="F">
      <formula>LEFT(Z25,LEN("F"))="F"</formula>
    </cfRule>
  </conditionalFormatting>
  <conditionalFormatting sqref="Z39:AE50">
    <cfRule type="beginsWith" dxfId="544" priority="173" operator="beginsWith" text="Fruit">
      <formula>LEFT(Z39,LEN("Fruit"))="Fruit"</formula>
    </cfRule>
    <cfRule type="beginsWith" dxfId="543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EDC1F717-7493-451B-917B-1C0F679FBA50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1D770DCA-BE1E-47AA-9647-DB7C5C6AE55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58126E05-541F-4E9E-AF08-FDE95B7B78A1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A64D532C-E26B-46E8-8A61-4533FAAF77D3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648DFFCA-4979-42B6-8E7D-ADF9A543A40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6691CAFC-305C-40E2-836B-4EF5FAC358A6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D93EF2B1-90D7-4180-8C93-A40D12E2465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99AA223C-997A-4830-A29E-2018B469E616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FF04CB93-EB51-46AD-B7F5-FB987712A5C6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971604EA-DC49-47DA-93F1-921BF0B0ECAB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C8EF17A6-4AB2-46B0-9F53-5D1D52C7DB0C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0AA2BB96-AB4A-460C-BCB1-A6C432624A12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4A2A20DB-800F-4AC0-807A-29A9F3DD0284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BAE1B548-CBA4-48F0-B6E4-57E6FDEB5ABC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2977CDDE-20D2-4A42-A362-2BC79F3534C9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6C085E20-B6D5-4C87-842A-5B3F8A0C7ACD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69C403F1-ADC6-4303-94DC-35FD9AE36404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0AA80C8A-D626-4E40-A201-DB2F19A54B2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21F57596-D476-44D3-B724-DDC6AEC1C23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6C62E8BE-E015-4BBC-BA3B-D46874F82269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5C7C1434-E1E1-4F36-A4C4-EB929A9B014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17263558-FD39-412C-ABBA-9D440997D00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F4D7BF93-2589-4DF5-BDC7-914873C7E777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F3A71-98B5-4622-B175-20134791DD7C}">
  <dimension ref="A1:S220"/>
  <sheetViews>
    <sheetView topLeftCell="C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43669</v>
      </c>
      <c r="G4" s="190" t="s">
        <v>412</v>
      </c>
      <c r="H4" s="192" t="s">
        <v>774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204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33.93</v>
      </c>
      <c r="F9" s="168"/>
      <c r="G9" s="168">
        <v>43.21</v>
      </c>
      <c r="H9" s="167">
        <v>27.61</v>
      </c>
      <c r="I9" s="167"/>
      <c r="J9" s="166"/>
      <c r="K9" s="165">
        <f>d204Mapping!$E$10</f>
        <v>4735.8900000000003</v>
      </c>
      <c r="M9" s="8">
        <f t="shared" ref="M9:M40" si="0">SUM(E9,G9,H9,J9)</f>
        <v>104.75</v>
      </c>
      <c r="N9" s="179">
        <f t="shared" ref="N9:N40" si="1">E9/1000*$N$3*10000</f>
        <v>2341.17</v>
      </c>
      <c r="O9" s="179">
        <f t="shared" ref="O9:O40" si="2">G9/1000*$N$3*10000</f>
        <v>2981.49</v>
      </c>
      <c r="P9" s="179">
        <f t="shared" ref="P9:P40" si="3">J9/1000*$N$3*10000</f>
        <v>0</v>
      </c>
      <c r="Q9" s="179">
        <f t="shared" ref="Q9:Q40" si="4">(H9+J9)/1000*$N$3*10000</f>
        <v>1905.0900000000001</v>
      </c>
      <c r="R9" s="179">
        <f t="shared" ref="R9:R40" si="5">SUM(N9,O9,Q9)</f>
        <v>7227.75</v>
      </c>
      <c r="S9" s="178">
        <f t="shared" ref="S9:S40" si="6">K9/(100*100)*$N$3</f>
        <v>3.2677641000000004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29.44</v>
      </c>
      <c r="F10" s="161"/>
      <c r="G10" s="161">
        <v>35.33</v>
      </c>
      <c r="H10" s="160">
        <v>31.29</v>
      </c>
      <c r="I10" s="160"/>
      <c r="J10" s="159"/>
      <c r="K10" s="158">
        <f>d204Mapping!$E$24</f>
        <v>3430.32</v>
      </c>
      <c r="M10" s="8">
        <f t="shared" si="0"/>
        <v>96.06</v>
      </c>
      <c r="N10" s="179">
        <f t="shared" si="1"/>
        <v>2031.3600000000001</v>
      </c>
      <c r="O10" s="179">
        <f t="shared" si="2"/>
        <v>2437.7700000000004</v>
      </c>
      <c r="P10" s="179">
        <f t="shared" si="3"/>
        <v>0</v>
      </c>
      <c r="Q10" s="179">
        <f t="shared" si="4"/>
        <v>2159.0100000000002</v>
      </c>
      <c r="R10" s="179">
        <f t="shared" si="5"/>
        <v>6628.1400000000012</v>
      </c>
      <c r="S10" s="178">
        <f t="shared" si="6"/>
        <v>2.3669207999999999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25.57</v>
      </c>
      <c r="F11" s="161"/>
      <c r="G11" s="181">
        <v>32.32</v>
      </c>
      <c r="H11" s="160">
        <v>16.670000000000002</v>
      </c>
      <c r="I11" s="160"/>
      <c r="J11" s="159"/>
      <c r="K11" s="158">
        <f>d204Mapping!$E$38</f>
        <v>3957.9</v>
      </c>
      <c r="M11" s="8">
        <f t="shared" si="0"/>
        <v>74.56</v>
      </c>
      <c r="N11" s="179">
        <f t="shared" si="1"/>
        <v>1764.3300000000002</v>
      </c>
      <c r="O11" s="179">
        <f t="shared" si="2"/>
        <v>2230.08</v>
      </c>
      <c r="P11" s="179">
        <f t="shared" si="3"/>
        <v>0</v>
      </c>
      <c r="Q11" s="179">
        <f t="shared" si="4"/>
        <v>1150.2300000000002</v>
      </c>
      <c r="R11" s="179">
        <f t="shared" si="5"/>
        <v>5144.6400000000003</v>
      </c>
      <c r="S11" s="178">
        <f t="shared" si="6"/>
        <v>2.7309510000000006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25.66</v>
      </c>
      <c r="F12" s="155"/>
      <c r="G12" s="155">
        <v>31.93</v>
      </c>
      <c r="H12" s="154">
        <v>7.72</v>
      </c>
      <c r="I12" s="154"/>
      <c r="J12" s="153"/>
      <c r="K12" s="152">
        <f>d204Mapping!$E$52</f>
        <v>3736.39</v>
      </c>
      <c r="M12" s="8">
        <f t="shared" si="0"/>
        <v>65.31</v>
      </c>
      <c r="N12" s="179">
        <f t="shared" si="1"/>
        <v>1770.54</v>
      </c>
      <c r="O12" s="179">
        <f t="shared" si="2"/>
        <v>2203.17</v>
      </c>
      <c r="P12" s="179">
        <f t="shared" si="3"/>
        <v>0</v>
      </c>
      <c r="Q12" s="179">
        <f t="shared" si="4"/>
        <v>532.67999999999995</v>
      </c>
      <c r="R12" s="179">
        <f t="shared" si="5"/>
        <v>4506.3900000000003</v>
      </c>
      <c r="S12" s="178">
        <f t="shared" si="6"/>
        <v>2.5781091000000003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31.4</v>
      </c>
      <c r="F13" s="168"/>
      <c r="G13" s="180">
        <v>36.85</v>
      </c>
      <c r="H13" s="167">
        <v>29.52</v>
      </c>
      <c r="I13" s="167"/>
      <c r="J13" s="166"/>
      <c r="K13" s="165">
        <f>d204Mapping!$E$66</f>
        <v>4670.71</v>
      </c>
      <c r="M13" s="8">
        <f t="shared" si="0"/>
        <v>97.77</v>
      </c>
      <c r="N13" s="179">
        <f t="shared" si="1"/>
        <v>2166.6</v>
      </c>
      <c r="O13" s="179">
        <f t="shared" si="2"/>
        <v>2542.65</v>
      </c>
      <c r="P13" s="179">
        <f t="shared" si="3"/>
        <v>0</v>
      </c>
      <c r="Q13" s="179">
        <f t="shared" si="4"/>
        <v>2036.88</v>
      </c>
      <c r="R13" s="179">
        <f t="shared" si="5"/>
        <v>6746.13</v>
      </c>
      <c r="S13" s="178">
        <f t="shared" si="6"/>
        <v>3.2227899000000004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25.63</v>
      </c>
      <c r="F14" s="161"/>
      <c r="G14" s="161">
        <v>31.29</v>
      </c>
      <c r="H14" s="160">
        <v>32.1</v>
      </c>
      <c r="I14" s="160"/>
      <c r="J14" s="159"/>
      <c r="K14" s="158">
        <f>d204Mapping!$E$80</f>
        <v>4115.34</v>
      </c>
      <c r="M14" s="8">
        <f t="shared" si="0"/>
        <v>89.02000000000001</v>
      </c>
      <c r="N14" s="179">
        <f t="shared" si="1"/>
        <v>1768.47</v>
      </c>
      <c r="O14" s="179">
        <f t="shared" si="2"/>
        <v>2159.0100000000002</v>
      </c>
      <c r="P14" s="179">
        <f t="shared" si="3"/>
        <v>0</v>
      </c>
      <c r="Q14" s="179">
        <f t="shared" si="4"/>
        <v>2214.9000000000005</v>
      </c>
      <c r="R14" s="179">
        <f t="shared" si="5"/>
        <v>6142.380000000001</v>
      </c>
      <c r="S14" s="178">
        <f t="shared" si="6"/>
        <v>2.8395846000000002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33.1</v>
      </c>
      <c r="F15" s="161"/>
      <c r="G15" s="161">
        <v>40.11</v>
      </c>
      <c r="H15" s="160">
        <v>32.94</v>
      </c>
      <c r="I15" s="160"/>
      <c r="J15" s="159"/>
      <c r="K15" s="158">
        <f>d204Mapping!$E$94</f>
        <v>4421.55</v>
      </c>
      <c r="M15" s="8">
        <f t="shared" si="0"/>
        <v>106.15</v>
      </c>
      <c r="N15" s="179">
        <f t="shared" si="1"/>
        <v>2283.9000000000005</v>
      </c>
      <c r="O15" s="179">
        <f t="shared" si="2"/>
        <v>2767.59</v>
      </c>
      <c r="P15" s="179">
        <f t="shared" si="3"/>
        <v>0</v>
      </c>
      <c r="Q15" s="179">
        <f t="shared" si="4"/>
        <v>2272.8599999999997</v>
      </c>
      <c r="R15" s="179">
        <f t="shared" si="5"/>
        <v>7324.35</v>
      </c>
      <c r="S15" s="178">
        <f t="shared" si="6"/>
        <v>3.0508695000000001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23.59</v>
      </c>
      <c r="F16" s="155"/>
      <c r="G16" s="155">
        <v>27.01</v>
      </c>
      <c r="H16" s="154">
        <v>18.61</v>
      </c>
      <c r="I16" s="154"/>
      <c r="J16" s="153"/>
      <c r="K16" s="152">
        <f>d204Mapping!$E$108</f>
        <v>3626.3</v>
      </c>
      <c r="M16" s="8">
        <f t="shared" si="0"/>
        <v>69.210000000000008</v>
      </c>
      <c r="N16" s="179">
        <f t="shared" si="1"/>
        <v>1627.71</v>
      </c>
      <c r="O16" s="179">
        <f t="shared" si="2"/>
        <v>1863.6900000000003</v>
      </c>
      <c r="P16" s="179">
        <f t="shared" si="3"/>
        <v>0</v>
      </c>
      <c r="Q16" s="179">
        <f t="shared" si="4"/>
        <v>1284.0899999999999</v>
      </c>
      <c r="R16" s="179">
        <f t="shared" si="5"/>
        <v>4775.4900000000007</v>
      </c>
      <c r="S16" s="178">
        <f t="shared" si="6"/>
        <v>2.5021470000000003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31.88</v>
      </c>
      <c r="F17" s="168"/>
      <c r="G17" s="168">
        <v>36.96</v>
      </c>
      <c r="H17" s="167">
        <v>36.130000000000003</v>
      </c>
      <c r="I17" s="167"/>
      <c r="J17" s="166"/>
      <c r="K17" s="165">
        <f>d204Mapping!$E$122</f>
        <v>4784.21</v>
      </c>
      <c r="M17" s="8">
        <f t="shared" si="0"/>
        <v>104.97</v>
      </c>
      <c r="N17" s="179">
        <f t="shared" si="1"/>
        <v>2199.7199999999998</v>
      </c>
      <c r="O17" s="179">
        <f t="shared" si="2"/>
        <v>2550.2400000000002</v>
      </c>
      <c r="P17" s="179">
        <f t="shared" si="3"/>
        <v>0</v>
      </c>
      <c r="Q17" s="179">
        <f t="shared" si="4"/>
        <v>2492.9700000000003</v>
      </c>
      <c r="R17" s="179">
        <f t="shared" si="5"/>
        <v>7242.93</v>
      </c>
      <c r="S17" s="178">
        <f t="shared" si="6"/>
        <v>3.3011048999999999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33.99</v>
      </c>
      <c r="F18" s="161"/>
      <c r="G18" s="161">
        <v>43.17</v>
      </c>
      <c r="H18" s="160">
        <v>22.19</v>
      </c>
      <c r="I18" s="160"/>
      <c r="J18" s="159"/>
      <c r="K18" s="158">
        <f>d204Mapping!$E$136</f>
        <v>5574.87</v>
      </c>
      <c r="M18" s="8">
        <f t="shared" si="0"/>
        <v>99.35</v>
      </c>
      <c r="N18" s="179">
        <f t="shared" si="1"/>
        <v>2345.31</v>
      </c>
      <c r="O18" s="179">
        <f t="shared" si="2"/>
        <v>2978.73</v>
      </c>
      <c r="P18" s="179">
        <f t="shared" si="3"/>
        <v>0</v>
      </c>
      <c r="Q18" s="179">
        <f t="shared" si="4"/>
        <v>1531.1100000000004</v>
      </c>
      <c r="R18" s="179">
        <f t="shared" si="5"/>
        <v>6855.1500000000005</v>
      </c>
      <c r="S18" s="178">
        <f t="shared" si="6"/>
        <v>3.8466602999999999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28.77</v>
      </c>
      <c r="F19" s="161"/>
      <c r="G19" s="161">
        <v>35.47</v>
      </c>
      <c r="H19" s="160">
        <v>36.25</v>
      </c>
      <c r="I19" s="160"/>
      <c r="J19" s="159"/>
      <c r="K19" s="158">
        <f>d204Mapping!$E$150</f>
        <v>4205.9399999999996</v>
      </c>
      <c r="M19" s="8">
        <f t="shared" si="0"/>
        <v>100.49</v>
      </c>
      <c r="N19" s="179">
        <f t="shared" si="1"/>
        <v>1985.1300000000003</v>
      </c>
      <c r="O19" s="179">
        <f t="shared" si="2"/>
        <v>2447.4300000000003</v>
      </c>
      <c r="P19" s="179">
        <f t="shared" si="3"/>
        <v>0</v>
      </c>
      <c r="Q19" s="179">
        <f t="shared" si="4"/>
        <v>2501.25</v>
      </c>
      <c r="R19" s="179">
        <f t="shared" si="5"/>
        <v>6933.81</v>
      </c>
      <c r="S19" s="178">
        <f t="shared" si="6"/>
        <v>2.9020986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23.34</v>
      </c>
      <c r="F20" s="155"/>
      <c r="G20" s="155">
        <v>26.71</v>
      </c>
      <c r="H20" s="154">
        <v>17.23</v>
      </c>
      <c r="I20" s="154"/>
      <c r="J20" s="153"/>
      <c r="K20" s="152">
        <f>d204Mapping!$E$164</f>
        <v>3565.9</v>
      </c>
      <c r="M20" s="8">
        <f t="shared" si="0"/>
        <v>67.28</v>
      </c>
      <c r="N20" s="179">
        <f t="shared" si="1"/>
        <v>1610.46</v>
      </c>
      <c r="O20" s="179">
        <f t="shared" si="2"/>
        <v>1842.9900000000002</v>
      </c>
      <c r="P20" s="179">
        <f t="shared" si="3"/>
        <v>0</v>
      </c>
      <c r="Q20" s="179">
        <f t="shared" si="4"/>
        <v>1188.8699999999999</v>
      </c>
      <c r="R20" s="179">
        <f t="shared" si="5"/>
        <v>4642.32</v>
      </c>
      <c r="S20" s="178">
        <f t="shared" si="6"/>
        <v>2.4604710000000001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34.979999999999997</v>
      </c>
      <c r="F21" s="168"/>
      <c r="G21" s="168">
        <v>41.44</v>
      </c>
      <c r="H21" s="167">
        <v>42.26</v>
      </c>
      <c r="I21" s="167"/>
      <c r="J21" s="166"/>
      <c r="K21" s="165">
        <f>d204Mapping!$E$178</f>
        <v>5038.12</v>
      </c>
      <c r="M21" s="8">
        <f t="shared" si="0"/>
        <v>118.67999999999998</v>
      </c>
      <c r="N21" s="179">
        <f t="shared" si="1"/>
        <v>2413.62</v>
      </c>
      <c r="O21" s="179">
        <f t="shared" si="2"/>
        <v>2859.36</v>
      </c>
      <c r="P21" s="179">
        <f t="shared" si="3"/>
        <v>0</v>
      </c>
      <c r="Q21" s="179">
        <f t="shared" si="4"/>
        <v>2915.94</v>
      </c>
      <c r="R21" s="179">
        <f t="shared" si="5"/>
        <v>8188.92</v>
      </c>
      <c r="S21" s="178">
        <f t="shared" si="6"/>
        <v>3.4763028000000005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29.18</v>
      </c>
      <c r="F22" s="161"/>
      <c r="G22" s="161">
        <v>40.700000000000003</v>
      </c>
      <c r="H22" s="160">
        <v>16.36</v>
      </c>
      <c r="I22" s="160"/>
      <c r="J22" s="159"/>
      <c r="K22" s="158">
        <f>d204Mapping!$E$192</f>
        <v>4610</v>
      </c>
      <c r="M22" s="8">
        <f t="shared" si="0"/>
        <v>86.24</v>
      </c>
      <c r="N22" s="179">
        <f t="shared" si="1"/>
        <v>2013.4200000000003</v>
      </c>
      <c r="O22" s="179">
        <f t="shared" si="2"/>
        <v>2808.3</v>
      </c>
      <c r="P22" s="179">
        <f t="shared" si="3"/>
        <v>0</v>
      </c>
      <c r="Q22" s="179">
        <f t="shared" si="4"/>
        <v>1128.8399999999999</v>
      </c>
      <c r="R22" s="179">
        <f t="shared" si="5"/>
        <v>5950.56</v>
      </c>
      <c r="S22" s="178">
        <f t="shared" si="6"/>
        <v>3.1809000000000003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24.13</v>
      </c>
      <c r="F23" s="161"/>
      <c r="G23" s="161">
        <v>28.98</v>
      </c>
      <c r="H23" s="160">
        <v>26.04</v>
      </c>
      <c r="I23" s="160"/>
      <c r="J23" s="159"/>
      <c r="K23" s="158">
        <f>d204Mapping!$E$206</f>
        <v>3433.02</v>
      </c>
      <c r="M23" s="8">
        <f t="shared" si="0"/>
        <v>79.150000000000006</v>
      </c>
      <c r="N23" s="179">
        <f t="shared" si="1"/>
        <v>1664.97</v>
      </c>
      <c r="O23" s="179">
        <f t="shared" si="2"/>
        <v>1999.6200000000001</v>
      </c>
      <c r="P23" s="179">
        <f t="shared" si="3"/>
        <v>0</v>
      </c>
      <c r="Q23" s="179">
        <f t="shared" si="4"/>
        <v>1796.76</v>
      </c>
      <c r="R23" s="179">
        <f t="shared" si="5"/>
        <v>5461.35</v>
      </c>
      <c r="S23" s="178">
        <f t="shared" si="6"/>
        <v>2.3687838000000001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27.98</v>
      </c>
      <c r="F24" s="155"/>
      <c r="G24" s="155">
        <v>36.49</v>
      </c>
      <c r="H24" s="154">
        <v>26.92</v>
      </c>
      <c r="I24" s="154"/>
      <c r="J24" s="153"/>
      <c r="K24" s="152">
        <f>d204Mapping!$E$220</f>
        <v>3756.43</v>
      </c>
      <c r="M24" s="8">
        <f t="shared" si="0"/>
        <v>91.39</v>
      </c>
      <c r="N24" s="179">
        <f t="shared" si="1"/>
        <v>1930.6200000000001</v>
      </c>
      <c r="O24" s="179">
        <f t="shared" si="2"/>
        <v>2517.8100000000004</v>
      </c>
      <c r="P24" s="179">
        <f t="shared" si="3"/>
        <v>0</v>
      </c>
      <c r="Q24" s="179">
        <f t="shared" si="4"/>
        <v>1857.4800000000002</v>
      </c>
      <c r="R24" s="179">
        <f t="shared" si="5"/>
        <v>6305.9100000000008</v>
      </c>
      <c r="S24" s="178">
        <f t="shared" si="6"/>
        <v>2.5919367000000002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28.42</v>
      </c>
      <c r="F25" s="168"/>
      <c r="G25" s="168">
        <v>36.47</v>
      </c>
      <c r="H25" s="167">
        <v>12.8</v>
      </c>
      <c r="I25" s="167"/>
      <c r="J25" s="166"/>
      <c r="K25" s="165">
        <f>d204Mapping!$E$234</f>
        <v>4141.3100000000004</v>
      </c>
      <c r="M25" s="8">
        <f t="shared" si="0"/>
        <v>77.69</v>
      </c>
      <c r="N25" s="179">
        <f t="shared" si="1"/>
        <v>1960.9800000000002</v>
      </c>
      <c r="O25" s="179">
        <f t="shared" si="2"/>
        <v>2516.4299999999998</v>
      </c>
      <c r="P25" s="179">
        <f t="shared" si="3"/>
        <v>0</v>
      </c>
      <c r="Q25" s="179">
        <f t="shared" si="4"/>
        <v>883.2</v>
      </c>
      <c r="R25" s="179">
        <f t="shared" si="5"/>
        <v>5360.61</v>
      </c>
      <c r="S25" s="178">
        <f t="shared" si="6"/>
        <v>2.8575039000000002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30.29</v>
      </c>
      <c r="F26" s="161"/>
      <c r="G26" s="161">
        <v>38.74</v>
      </c>
      <c r="H26" s="160">
        <v>18.47</v>
      </c>
      <c r="I26" s="160"/>
      <c r="J26" s="159"/>
      <c r="K26" s="158">
        <f>d204Mapping!$E$248</f>
        <v>4888.4399999999996</v>
      </c>
      <c r="M26" s="8">
        <f t="shared" si="0"/>
        <v>87.5</v>
      </c>
      <c r="N26" s="179">
        <f t="shared" si="1"/>
        <v>2090.0099999999998</v>
      </c>
      <c r="O26" s="179">
        <f t="shared" si="2"/>
        <v>2673.0600000000004</v>
      </c>
      <c r="P26" s="179">
        <f t="shared" si="3"/>
        <v>0</v>
      </c>
      <c r="Q26" s="179">
        <f t="shared" si="4"/>
        <v>1274.43</v>
      </c>
      <c r="R26" s="179">
        <f t="shared" si="5"/>
        <v>6037.5</v>
      </c>
      <c r="S26" s="178">
        <f t="shared" si="6"/>
        <v>3.3730235999999998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30.72</v>
      </c>
      <c r="F27" s="161"/>
      <c r="G27" s="161">
        <v>36.31</v>
      </c>
      <c r="H27" s="160">
        <v>14.26</v>
      </c>
      <c r="I27" s="160"/>
      <c r="J27" s="159"/>
      <c r="K27" s="158">
        <f>d204Mapping!$E$262</f>
        <v>5620.65</v>
      </c>
      <c r="M27" s="8">
        <f t="shared" si="0"/>
        <v>81.290000000000006</v>
      </c>
      <c r="N27" s="179">
        <f t="shared" si="1"/>
        <v>2119.6799999999998</v>
      </c>
      <c r="O27" s="179">
        <f t="shared" si="2"/>
        <v>2505.3900000000003</v>
      </c>
      <c r="P27" s="179">
        <f t="shared" si="3"/>
        <v>0</v>
      </c>
      <c r="Q27" s="179">
        <f t="shared" si="4"/>
        <v>983.94</v>
      </c>
      <c r="R27" s="179">
        <f t="shared" si="5"/>
        <v>5609.01</v>
      </c>
      <c r="S27" s="178">
        <f t="shared" si="6"/>
        <v>3.8782484999999998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32.19</v>
      </c>
      <c r="F28" s="155"/>
      <c r="G28" s="155">
        <v>40.1</v>
      </c>
      <c r="H28" s="154">
        <v>39.32</v>
      </c>
      <c r="I28" s="154"/>
      <c r="J28" s="153"/>
      <c r="K28" s="152">
        <f>d204Mapping!$E$276</f>
        <v>4014.87</v>
      </c>
      <c r="M28" s="8">
        <f t="shared" si="0"/>
        <v>111.60999999999999</v>
      </c>
      <c r="N28" s="179">
        <f t="shared" si="1"/>
        <v>2221.1099999999997</v>
      </c>
      <c r="O28" s="179">
        <f t="shared" si="2"/>
        <v>2766.9000000000005</v>
      </c>
      <c r="P28" s="179">
        <f t="shared" si="3"/>
        <v>0</v>
      </c>
      <c r="Q28" s="179">
        <f t="shared" si="4"/>
        <v>2713.08</v>
      </c>
      <c r="R28" s="179">
        <f t="shared" si="5"/>
        <v>7701.09</v>
      </c>
      <c r="S28" s="178">
        <f t="shared" si="6"/>
        <v>2.7702602999999999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41.4</v>
      </c>
      <c r="F29" s="168"/>
      <c r="G29" s="168">
        <v>50.58</v>
      </c>
      <c r="H29" s="167">
        <v>52.41</v>
      </c>
      <c r="I29" s="167"/>
      <c r="J29" s="166"/>
      <c r="K29" s="165">
        <f>d204Mapping!$E$290</f>
        <v>6238.85</v>
      </c>
      <c r="M29" s="8">
        <f t="shared" si="0"/>
        <v>144.38999999999999</v>
      </c>
      <c r="N29" s="179">
        <f t="shared" si="1"/>
        <v>2856.6000000000004</v>
      </c>
      <c r="O29" s="179">
        <f t="shared" si="2"/>
        <v>3490.0200000000004</v>
      </c>
      <c r="P29" s="179">
        <f t="shared" si="3"/>
        <v>0</v>
      </c>
      <c r="Q29" s="179">
        <f t="shared" si="4"/>
        <v>3616.2900000000004</v>
      </c>
      <c r="R29" s="179">
        <f t="shared" si="5"/>
        <v>9962.9100000000017</v>
      </c>
      <c r="S29" s="178">
        <f t="shared" si="6"/>
        <v>4.3048065000000006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25.38</v>
      </c>
      <c r="F30" s="161"/>
      <c r="G30" s="161">
        <v>30.91</v>
      </c>
      <c r="H30" s="160">
        <v>29.02</v>
      </c>
      <c r="I30" s="160"/>
      <c r="J30" s="159"/>
      <c r="K30" s="158">
        <f>d204Mapping!$E$304</f>
        <v>5094.37</v>
      </c>
      <c r="M30" s="8">
        <f t="shared" si="0"/>
        <v>85.31</v>
      </c>
      <c r="N30" s="179">
        <f t="shared" si="1"/>
        <v>1751.22</v>
      </c>
      <c r="O30" s="179">
        <f t="shared" si="2"/>
        <v>2132.7900000000004</v>
      </c>
      <c r="P30" s="179">
        <f t="shared" si="3"/>
        <v>0</v>
      </c>
      <c r="Q30" s="179">
        <f t="shared" si="4"/>
        <v>2002.3800000000003</v>
      </c>
      <c r="R30" s="179">
        <f t="shared" si="5"/>
        <v>5886.39</v>
      </c>
      <c r="S30" s="178">
        <f t="shared" si="6"/>
        <v>3.5151153000000002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22.54</v>
      </c>
      <c r="F31" s="161"/>
      <c r="G31" s="161">
        <v>25.06</v>
      </c>
      <c r="H31" s="160">
        <v>21.25</v>
      </c>
      <c r="I31" s="160"/>
      <c r="J31" s="159"/>
      <c r="K31" s="158">
        <f>d204Mapping!$E$318</f>
        <v>3276.71</v>
      </c>
      <c r="M31" s="8">
        <f t="shared" si="0"/>
        <v>68.849999999999994</v>
      </c>
      <c r="N31" s="179">
        <f t="shared" si="1"/>
        <v>1555.26</v>
      </c>
      <c r="O31" s="179">
        <f t="shared" si="2"/>
        <v>1729.14</v>
      </c>
      <c r="P31" s="179">
        <f t="shared" si="3"/>
        <v>0</v>
      </c>
      <c r="Q31" s="179">
        <f t="shared" si="4"/>
        <v>1466.25</v>
      </c>
      <c r="R31" s="179">
        <f t="shared" si="5"/>
        <v>4750.6499999999996</v>
      </c>
      <c r="S31" s="178">
        <f t="shared" si="6"/>
        <v>2.2609298999999998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19.190000000000001</v>
      </c>
      <c r="F32" s="155"/>
      <c r="G32" s="155">
        <v>26.47</v>
      </c>
      <c r="H32" s="154">
        <v>20.29</v>
      </c>
      <c r="I32" s="154"/>
      <c r="J32" s="153"/>
      <c r="K32" s="152">
        <f>d204Mapping!$E$332</f>
        <v>2422.2600000000002</v>
      </c>
      <c r="M32" s="8">
        <f t="shared" si="0"/>
        <v>65.949999999999989</v>
      </c>
      <c r="N32" s="179">
        <f t="shared" si="1"/>
        <v>1324.1100000000004</v>
      </c>
      <c r="O32" s="179">
        <f t="shared" si="2"/>
        <v>1826.43</v>
      </c>
      <c r="P32" s="179">
        <f t="shared" si="3"/>
        <v>0</v>
      </c>
      <c r="Q32" s="179">
        <f t="shared" si="4"/>
        <v>1400.0099999999998</v>
      </c>
      <c r="R32" s="179">
        <f t="shared" si="5"/>
        <v>4550.55</v>
      </c>
      <c r="S32" s="178">
        <f t="shared" si="6"/>
        <v>1.6713594000000003</v>
      </c>
    </row>
    <row r="33" spans="1:19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CAC84-01F7-4C6B-AA7C-8A853899FD56}">
  <dimension ref="A1:BO904"/>
  <sheetViews>
    <sheetView topLeftCell="AQ221" zoomScale="50" zoomScaleNormal="50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18.140625" style="6" customWidth="1"/>
    <col min="24" max="24" width="4.28515625" style="5" customWidth="1"/>
    <col min="25" max="25" width="15.14062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2.285156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 t="s">
        <v>883</v>
      </c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.6" customHeight="1" thickTop="1">
      <c r="B4" s="131" t="s">
        <v>373</v>
      </c>
      <c r="C4" s="279">
        <v>43683</v>
      </c>
      <c r="D4" s="280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7.6" customHeight="1">
      <c r="B5" s="131" t="s">
        <v>370</v>
      </c>
      <c r="C5" s="135">
        <v>218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64"/>
      <c r="AI5" s="124"/>
      <c r="AR5" s="132"/>
      <c r="AS5" s="132"/>
    </row>
    <row r="6" spans="1:67" ht="27.6" customHeight="1">
      <c r="B6" s="131" t="s">
        <v>367</v>
      </c>
      <c r="C6" s="7" t="s">
        <v>882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7.6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31"/>
      <c r="AP7" s="232"/>
      <c r="AQ7" s="232"/>
      <c r="AR7" s="232"/>
      <c r="AS7" s="232"/>
      <c r="AT7" s="232"/>
      <c r="AU7" s="232"/>
      <c r="AV7" s="232"/>
      <c r="AW7" s="232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33"/>
      <c r="AP8" s="233"/>
      <c r="AQ8" s="233"/>
      <c r="AR8" s="233"/>
      <c r="AS8" s="233"/>
      <c r="AT8" s="233"/>
      <c r="AU8" s="233"/>
      <c r="AV8" s="233"/>
      <c r="AW8" s="233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29" t="s">
        <v>287</v>
      </c>
      <c r="M9" s="278"/>
      <c r="N9" s="229" t="s">
        <v>286</v>
      </c>
      <c r="O9" s="278"/>
      <c r="P9" s="229" t="s">
        <v>286</v>
      </c>
      <c r="Q9" s="230"/>
      <c r="R9" s="229" t="s">
        <v>286</v>
      </c>
      <c r="S9" s="230"/>
      <c r="T9" s="229" t="s">
        <v>286</v>
      </c>
      <c r="U9" s="230"/>
      <c r="V9" s="229" t="s">
        <v>286</v>
      </c>
      <c r="W9" s="230"/>
      <c r="X9" s="229" t="s">
        <v>286</v>
      </c>
      <c r="Y9" s="278"/>
      <c r="Z9" s="229" t="s">
        <v>286</v>
      </c>
      <c r="AA9" s="230"/>
      <c r="AB9" s="229" t="s">
        <v>286</v>
      </c>
      <c r="AC9" s="230"/>
      <c r="AD9" s="229" t="s">
        <v>286</v>
      </c>
      <c r="AE9" s="230"/>
      <c r="AF9" s="243" t="s">
        <v>285</v>
      </c>
      <c r="AG9" s="230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219</v>
      </c>
      <c r="E10" s="275">
        <v>5043.28</v>
      </c>
      <c r="F10" s="276"/>
      <c r="G10" s="277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32</v>
      </c>
      <c r="AP10" s="70">
        <f t="shared" si="0"/>
        <v>18</v>
      </c>
      <c r="AQ10" s="69">
        <f t="shared" si="0"/>
        <v>0</v>
      </c>
      <c r="AR10" s="71">
        <f t="shared" si="0"/>
        <v>5</v>
      </c>
      <c r="AS10" s="70">
        <f t="shared" si="0"/>
        <v>0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14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50</v>
      </c>
      <c r="BL10" s="5">
        <f>SUM(AR10:AT10,BD10)</f>
        <v>5</v>
      </c>
      <c r="BM10" s="5">
        <f>SUM(AU10:AW10,BE10)</f>
        <v>0</v>
      </c>
      <c r="BN10" s="5">
        <f>SUM(AX10:AZ10,BF10)</f>
        <v>14</v>
      </c>
      <c r="BO10" s="5">
        <f>SUM(BA10:BC10,BG10)</f>
        <v>0</v>
      </c>
    </row>
    <row r="11" spans="1:67" ht="28.15" customHeight="1">
      <c r="A11" s="118"/>
      <c r="B11" s="34"/>
      <c r="C11" s="265">
        <v>1</v>
      </c>
      <c r="D11" s="117"/>
      <c r="E11" s="116"/>
      <c r="F11" s="116"/>
      <c r="G11" s="115"/>
      <c r="H11" s="259" t="s">
        <v>329</v>
      </c>
      <c r="I11" s="269">
        <v>100</v>
      </c>
      <c r="J11" s="269">
        <v>25</v>
      </c>
      <c r="K11" s="269">
        <v>6</v>
      </c>
      <c r="L11" s="48">
        <v>1</v>
      </c>
      <c r="M11" s="47" t="s">
        <v>515</v>
      </c>
      <c r="N11" s="48">
        <v>5</v>
      </c>
      <c r="O11" s="47" t="s">
        <v>844</v>
      </c>
      <c r="P11" s="48">
        <v>9</v>
      </c>
      <c r="Q11" s="47" t="s">
        <v>511</v>
      </c>
      <c r="R11" s="48">
        <v>13</v>
      </c>
      <c r="S11" s="47" t="s">
        <v>422</v>
      </c>
      <c r="T11" s="48">
        <v>17</v>
      </c>
      <c r="U11" s="47" t="s">
        <v>417</v>
      </c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423</v>
      </c>
      <c r="AI11" s="45"/>
      <c r="AJ11" s="244"/>
      <c r="AK11" s="244"/>
      <c r="AL11" s="44"/>
      <c r="AM11" s="247">
        <f>SUMPRODUCT(LEN($M11:$AE14)-LEN(SUBSTITUTE($M11:$AE14,"/", "")))/2</f>
        <v>0</v>
      </c>
      <c r="AN11" s="300">
        <f>SUMPRODUCT(LEN($M11:$AE14)-LEN(SUBSTITUTE($M11:$AE14,"-", "")))</f>
        <v>0</v>
      </c>
      <c r="AO11" s="247">
        <f>SUMPRODUCT(LEN($M11:$AE14)-LEN(SUBSTITUTE($M11:$AE14,"A", "")))</f>
        <v>32</v>
      </c>
      <c r="AP11" s="240">
        <f>SUMPRODUCT(LEN($AH11:$AH14)-LEN(SUBSTITUTE($AH11:$AH14,"A", "")))</f>
        <v>18</v>
      </c>
      <c r="AQ11" s="237">
        <f>SUMPRODUCT(LEN($AG11:$AG14)-LEN(SUBSTITUTE($AG11:$AG14,"A", "")))</f>
        <v>0</v>
      </c>
      <c r="AR11" s="234">
        <f>SUMPRODUCT(LEN($M11:$AE14)-LEN(SUBSTITUTE($M11:$AE14,"S", "")))</f>
        <v>5</v>
      </c>
      <c r="AS11" s="240">
        <f>SUMPRODUCT(LEN($AH11:$AH14)-LEN(SUBSTITUTE($AH11:$AH14,"S", "")))</f>
        <v>0</v>
      </c>
      <c r="AT11" s="237">
        <f>SUMPRODUCT(LEN($AG11:$AG14)-LEN(SUBSTITUTE($AG11:$AG14,"S", "")))</f>
        <v>0</v>
      </c>
      <c r="AU11" s="234">
        <f>SUMPRODUCT(LEN($M11:$AE14)-LEN(SUBSTITUTE($M11:$AE14,"F", "")))</f>
        <v>0</v>
      </c>
      <c r="AV11" s="240">
        <f>SUMPRODUCT(LEN($AH11:$AH14)-LEN(SUBSTITUTE($AH11:$AH14,"F", "")))</f>
        <v>0</v>
      </c>
      <c r="AW11" s="237">
        <f>SUMPRODUCT(LEN($AG11:$AG14)-LEN(SUBSTITUTE($AG11:$AG14,"F", "")))</f>
        <v>0</v>
      </c>
      <c r="AX11" s="234">
        <f>SUMPRODUCT(LEN($M11:$AE14)-LEN(SUBSTITUTE($M11:$AE14,"G", "")))</f>
        <v>14</v>
      </c>
      <c r="AY11" s="240">
        <f>SUMPRODUCT(LEN($AH11:$AH14)-LEN(SUBSTITUTE($AH11:$AH14,"G", "")))</f>
        <v>0</v>
      </c>
      <c r="AZ11" s="237">
        <f>SUMPRODUCT(LEN($AG11:$AG14)-LEN(SUBSTITUTE($AG11:$AG14,"G", "")))</f>
        <v>0</v>
      </c>
      <c r="BA11" s="234">
        <f>SUMPRODUCT(LEN($M11:$AE14)-LEN(SUBSTITUTE($M11:$AE14,"M", "")))</f>
        <v>0</v>
      </c>
      <c r="BB11" s="240">
        <f>SUMPRODUCT(LEN($AH11:$AH14)-LEN(SUBSTITUTE($AH11:$AH14,"M", "")))</f>
        <v>0</v>
      </c>
      <c r="BC11" s="237">
        <f>SUMPRODUCT(LEN($AG11:$AG14)-LEN(SUBSTITUTE($AG11:$AG14,"M", "")))</f>
        <v>0</v>
      </c>
      <c r="BD11" s="291">
        <f>SUMPRODUCT(LEN($AI11:$AI14)-LEN(SUBSTITUTE($AI11:$AI14,"S", "")))</f>
        <v>0</v>
      </c>
      <c r="BE11" s="294">
        <f>SUMPRODUCT(LEN($AI11:$AI14)-LEN(SUBSTITUTE($AI11:$AI14,"F", "")))</f>
        <v>0</v>
      </c>
      <c r="BF11" s="294">
        <f>SUMPRODUCT(LEN($AI11:$AI14)-LEN(SUBSTITUTE($AI11:$AI14,"G", "")))</f>
        <v>0</v>
      </c>
      <c r="BG11" s="297">
        <f>SUMPRODUCT(LEN($AI11:$AI14)-LEN(SUBSTITUTE($AI11:$AI14,"M", "")))</f>
        <v>0</v>
      </c>
    </row>
    <row r="12" spans="1:67" ht="28.15" customHeight="1" thickBot="1">
      <c r="B12" s="34"/>
      <c r="C12" s="266"/>
      <c r="D12" s="43"/>
      <c r="E12" s="103"/>
      <c r="F12" s="103"/>
      <c r="G12" s="102"/>
      <c r="H12" s="260"/>
      <c r="I12" s="270"/>
      <c r="J12" s="270"/>
      <c r="K12" s="270"/>
      <c r="L12" s="37">
        <v>2</v>
      </c>
      <c r="M12" s="36" t="s">
        <v>447</v>
      </c>
      <c r="N12" s="37">
        <v>6</v>
      </c>
      <c r="O12" s="36" t="s">
        <v>485</v>
      </c>
      <c r="P12" s="37">
        <v>10</v>
      </c>
      <c r="Q12" s="36" t="s">
        <v>515</v>
      </c>
      <c r="R12" s="37">
        <v>14</v>
      </c>
      <c r="S12" s="36" t="s">
        <v>448</v>
      </c>
      <c r="T12" s="37">
        <v>18</v>
      </c>
      <c r="U12" s="36" t="s">
        <v>417</v>
      </c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485</v>
      </c>
      <c r="AI12" s="24"/>
      <c r="AJ12" s="245"/>
      <c r="AK12" s="245"/>
      <c r="AL12" s="23"/>
      <c r="AM12" s="248"/>
      <c r="AN12" s="301"/>
      <c r="AO12" s="248"/>
      <c r="AP12" s="241"/>
      <c r="AQ12" s="238"/>
      <c r="AR12" s="235"/>
      <c r="AS12" s="241"/>
      <c r="AT12" s="238"/>
      <c r="AU12" s="235"/>
      <c r="AV12" s="241"/>
      <c r="AW12" s="238"/>
      <c r="AX12" s="235"/>
      <c r="AY12" s="241"/>
      <c r="AZ12" s="238"/>
      <c r="BA12" s="235"/>
      <c r="BB12" s="241"/>
      <c r="BC12" s="238"/>
      <c r="BD12" s="292"/>
      <c r="BE12" s="295"/>
      <c r="BF12" s="295"/>
      <c r="BG12" s="298"/>
    </row>
    <row r="13" spans="1:67" ht="28.15" customHeight="1">
      <c r="B13" s="34"/>
      <c r="C13" s="267"/>
      <c r="D13" s="33"/>
      <c r="E13" s="101"/>
      <c r="F13" s="101"/>
      <c r="G13" s="100"/>
      <c r="H13" s="257">
        <v>224</v>
      </c>
      <c r="I13" s="271"/>
      <c r="J13" s="271"/>
      <c r="K13" s="271"/>
      <c r="L13" s="27">
        <v>3</v>
      </c>
      <c r="M13" s="26" t="s">
        <v>511</v>
      </c>
      <c r="N13" s="27">
        <v>7</v>
      </c>
      <c r="O13" s="26" t="s">
        <v>629</v>
      </c>
      <c r="P13" s="27">
        <v>11</v>
      </c>
      <c r="Q13" s="26" t="s">
        <v>469</v>
      </c>
      <c r="R13" s="27">
        <v>15</v>
      </c>
      <c r="S13" s="26" t="s">
        <v>423</v>
      </c>
      <c r="T13" s="27">
        <v>19</v>
      </c>
      <c r="U13" s="26" t="s">
        <v>417</v>
      </c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 t="s">
        <v>881</v>
      </c>
      <c r="AI13" s="24"/>
      <c r="AJ13" s="245"/>
      <c r="AK13" s="245"/>
      <c r="AL13" s="23"/>
      <c r="AM13" s="248"/>
      <c r="AN13" s="301"/>
      <c r="AO13" s="248"/>
      <c r="AP13" s="241"/>
      <c r="AQ13" s="238"/>
      <c r="AR13" s="235"/>
      <c r="AS13" s="241"/>
      <c r="AT13" s="238"/>
      <c r="AU13" s="235"/>
      <c r="AV13" s="241"/>
      <c r="AW13" s="238"/>
      <c r="AX13" s="235"/>
      <c r="AY13" s="241"/>
      <c r="AZ13" s="238"/>
      <c r="BA13" s="235"/>
      <c r="BB13" s="241"/>
      <c r="BC13" s="238"/>
      <c r="BD13" s="292"/>
      <c r="BE13" s="295"/>
      <c r="BF13" s="295"/>
      <c r="BG13" s="298"/>
    </row>
    <row r="14" spans="1:67" ht="28.15" customHeight="1" thickBot="1">
      <c r="B14" s="34"/>
      <c r="C14" s="273"/>
      <c r="D14" s="64"/>
      <c r="E14" s="107"/>
      <c r="F14" s="107"/>
      <c r="G14" s="106"/>
      <c r="H14" s="258"/>
      <c r="I14" s="274"/>
      <c r="J14" s="274"/>
      <c r="K14" s="274"/>
      <c r="L14" s="59">
        <v>4</v>
      </c>
      <c r="M14" s="58" t="s">
        <v>665</v>
      </c>
      <c r="N14" s="59">
        <v>8</v>
      </c>
      <c r="O14" s="58" t="s">
        <v>599</v>
      </c>
      <c r="P14" s="59">
        <v>12</v>
      </c>
      <c r="Q14" s="58" t="s">
        <v>464</v>
      </c>
      <c r="R14" s="59">
        <v>16</v>
      </c>
      <c r="S14" s="58" t="s">
        <v>422</v>
      </c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 t="s">
        <v>880</v>
      </c>
      <c r="AI14" s="56"/>
      <c r="AJ14" s="250"/>
      <c r="AK14" s="250"/>
      <c r="AL14" s="55"/>
      <c r="AM14" s="249"/>
      <c r="AN14" s="302"/>
      <c r="AO14" s="249"/>
      <c r="AP14" s="242"/>
      <c r="AQ14" s="239"/>
      <c r="AR14" s="236"/>
      <c r="AS14" s="242"/>
      <c r="AT14" s="239"/>
      <c r="AU14" s="236"/>
      <c r="AV14" s="242"/>
      <c r="AW14" s="239"/>
      <c r="AX14" s="236"/>
      <c r="AY14" s="242"/>
      <c r="AZ14" s="239"/>
      <c r="BA14" s="236"/>
      <c r="BB14" s="242"/>
      <c r="BC14" s="239"/>
      <c r="BD14" s="293"/>
      <c r="BE14" s="296"/>
      <c r="BF14" s="296"/>
      <c r="BG14" s="299"/>
    </row>
    <row r="15" spans="1:67" ht="28.15" hidden="1" customHeight="1">
      <c r="B15" s="34"/>
      <c r="C15" s="265">
        <v>2</v>
      </c>
      <c r="D15" s="54"/>
      <c r="E15" s="105"/>
      <c r="F15" s="114"/>
      <c r="G15" s="104"/>
      <c r="H15" s="259"/>
      <c r="I15" s="269"/>
      <c r="J15" s="269"/>
      <c r="K15" s="269"/>
      <c r="L15" s="229">
        <v>1</v>
      </c>
      <c r="M15" s="278"/>
      <c r="N15" s="229">
        <v>5</v>
      </c>
      <c r="O15" s="278"/>
      <c r="P15" s="229">
        <v>9</v>
      </c>
      <c r="Q15" s="230"/>
      <c r="R15" s="229">
        <v>13</v>
      </c>
      <c r="S15" s="230"/>
      <c r="T15" s="229">
        <v>17</v>
      </c>
      <c r="U15" s="230"/>
      <c r="V15" s="229">
        <v>21</v>
      </c>
      <c r="W15" s="230"/>
      <c r="X15" s="229">
        <v>25</v>
      </c>
      <c r="Y15" s="278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51"/>
      <c r="AK15" s="254"/>
      <c r="AL15" s="44"/>
      <c r="AM15" s="211"/>
      <c r="AN15" s="211"/>
      <c r="AO15" s="247">
        <f>SUMPRODUCT(LEN($M15:$AE18)-LEN(SUBSTITUTE($M15:$AE18,"A", "")))</f>
        <v>0</v>
      </c>
      <c r="AP15" s="240">
        <f>SUMPRODUCT(LEN($AH15:$AH18)-LEN(SUBSTITUTE($AH15:$AH18,"A", "")))</f>
        <v>0</v>
      </c>
      <c r="AQ15" s="237">
        <f>SUMPRODUCT(LEN($AG15:$AG18)-LEN(SUBSTITUTE($AG15:$AG18,"A", "")))</f>
        <v>0</v>
      </c>
      <c r="AR15" s="234">
        <f>SUMPRODUCT(LEN($M15:$AE18)-LEN(SUBSTITUTE($M15:$AE18,"S", "")))</f>
        <v>0</v>
      </c>
      <c r="AS15" s="240">
        <f>SUMPRODUCT(LEN($AH15:$AH18)-LEN(SUBSTITUTE($AH15:$AH18,"S", "")))</f>
        <v>0</v>
      </c>
      <c r="AT15" s="237">
        <f>SUMPRODUCT(LEN($AG15:$AG18)-LEN(SUBSTITUTE($AG15:$AG18,"S", "")))</f>
        <v>0</v>
      </c>
      <c r="AU15" s="234">
        <f>SUMPRODUCT(LEN($M15:$AE18)-LEN(SUBSTITUTE($M15:$AE18,"F", "")))</f>
        <v>0</v>
      </c>
      <c r="AV15" s="240">
        <f>SUMPRODUCT(LEN($AH15:$AH18)-LEN(SUBSTITUTE($AH15:$AH18,"F", "")))</f>
        <v>0</v>
      </c>
      <c r="AW15" s="237">
        <f>SUMPRODUCT(LEN($AG15:$AG18)-LEN(SUBSTITUTE($AG15:$AG18,"F", "")))</f>
        <v>0</v>
      </c>
      <c r="AX15" s="234">
        <f>SUMPRODUCT(LEN($M15:$AE18)-LEN(SUBSTITUTE($M15:$AE18,"G", "")))</f>
        <v>0</v>
      </c>
      <c r="AY15" s="240">
        <f>SUMPRODUCT(LEN($AH15:$AH18)-LEN(SUBSTITUTE($AH15:$AH18,"G", "")))</f>
        <v>0</v>
      </c>
      <c r="AZ15" s="237">
        <f>SUMPRODUCT(LEN($AG15:$AG18)-LEN(SUBSTITUTE($AG15:$AG18,"G", "")))</f>
        <v>0</v>
      </c>
      <c r="BA15" s="234">
        <f>SUMPRODUCT(LEN($M15:$AE18)-LEN(SUBSTITUTE($M15:$AE18,"M", "")))</f>
        <v>0</v>
      </c>
      <c r="BB15" s="240">
        <f>SUMPRODUCT(LEN($AH15:$AH18)-LEN(SUBSTITUTE($AH15:$AH18,"M", "")))</f>
        <v>0</v>
      </c>
      <c r="BC15" s="237">
        <f>SUMPRODUCT(LEN($AG15:$AG18)-LEN(SUBSTITUTE($AG15:$AG18,"M", "")))</f>
        <v>0</v>
      </c>
      <c r="BD15" s="291">
        <f>SUMPRODUCT(LEN($AI15:$AI18)-LEN(SUBSTITUTE($AI15:$AI18,"S", "")))</f>
        <v>0</v>
      </c>
      <c r="BE15" s="294">
        <f>SUMPRODUCT(LEN($AI15:$AI18)-LEN(SUBSTITUTE($AI15:$AI18,"F", "")))</f>
        <v>0</v>
      </c>
      <c r="BF15" s="294">
        <f>SUMPRODUCT(LEN($AI15:$AI18)-LEN(SUBSTITUTE($AI15:$AI18,"G", "")))</f>
        <v>0</v>
      </c>
      <c r="BG15" s="297">
        <f>SUMPRODUCT(LEN($AI15:$AI18)-LEN(SUBSTITUTE($AI15:$AI18,"M", "")))</f>
        <v>0</v>
      </c>
    </row>
    <row r="16" spans="1:67" ht="28.15" hidden="1" customHeight="1" thickBot="1">
      <c r="B16" s="34"/>
      <c r="C16" s="266"/>
      <c r="D16" s="43"/>
      <c r="E16" s="103"/>
      <c r="F16" s="113"/>
      <c r="G16" s="112" t="s">
        <v>360</v>
      </c>
      <c r="H16" s="260"/>
      <c r="I16" s="270"/>
      <c r="J16" s="270"/>
      <c r="K16" s="270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52"/>
      <c r="AK16" s="255"/>
      <c r="AL16" s="23"/>
      <c r="AM16" s="211"/>
      <c r="AN16" s="211"/>
      <c r="AO16" s="248"/>
      <c r="AP16" s="241"/>
      <c r="AQ16" s="238"/>
      <c r="AR16" s="235"/>
      <c r="AS16" s="241"/>
      <c r="AT16" s="238"/>
      <c r="AU16" s="235"/>
      <c r="AV16" s="241"/>
      <c r="AW16" s="238"/>
      <c r="AX16" s="235"/>
      <c r="AY16" s="241"/>
      <c r="AZ16" s="238"/>
      <c r="BA16" s="235"/>
      <c r="BB16" s="241"/>
      <c r="BC16" s="238"/>
      <c r="BD16" s="292"/>
      <c r="BE16" s="295"/>
      <c r="BF16" s="295"/>
      <c r="BG16" s="298"/>
    </row>
    <row r="17" spans="2:67" ht="28.15" hidden="1" customHeight="1">
      <c r="B17" s="34"/>
      <c r="C17" s="267"/>
      <c r="D17" s="33"/>
      <c r="E17" s="101"/>
      <c r="F17" s="111"/>
      <c r="G17" s="110" t="s">
        <v>359</v>
      </c>
      <c r="H17" s="257"/>
      <c r="I17" s="271"/>
      <c r="J17" s="271"/>
      <c r="K17" s="271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52"/>
      <c r="AK17" s="255"/>
      <c r="AL17" s="23"/>
      <c r="AM17" s="211"/>
      <c r="AN17" s="211"/>
      <c r="AO17" s="248"/>
      <c r="AP17" s="241"/>
      <c r="AQ17" s="238"/>
      <c r="AR17" s="235"/>
      <c r="AS17" s="241"/>
      <c r="AT17" s="238"/>
      <c r="AU17" s="235"/>
      <c r="AV17" s="241"/>
      <c r="AW17" s="238"/>
      <c r="AX17" s="235"/>
      <c r="AY17" s="241"/>
      <c r="AZ17" s="238"/>
      <c r="BA17" s="235"/>
      <c r="BB17" s="241"/>
      <c r="BC17" s="238"/>
      <c r="BD17" s="292"/>
      <c r="BE17" s="295"/>
      <c r="BF17" s="295"/>
      <c r="BG17" s="298"/>
    </row>
    <row r="18" spans="2:67" ht="28.15" hidden="1" customHeight="1" thickBot="1">
      <c r="B18" s="34"/>
      <c r="C18" s="273"/>
      <c r="D18" s="64"/>
      <c r="E18" s="107"/>
      <c r="F18" s="107"/>
      <c r="G18" s="106"/>
      <c r="H18" s="258"/>
      <c r="I18" s="274"/>
      <c r="J18" s="274"/>
      <c r="K18" s="274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53"/>
      <c r="AK18" s="256"/>
      <c r="AL18" s="55"/>
      <c r="AM18" s="211"/>
      <c r="AN18" s="211"/>
      <c r="AO18" s="249"/>
      <c r="AP18" s="242"/>
      <c r="AQ18" s="239"/>
      <c r="AR18" s="236"/>
      <c r="AS18" s="242"/>
      <c r="AT18" s="239"/>
      <c r="AU18" s="236"/>
      <c r="AV18" s="242"/>
      <c r="AW18" s="239"/>
      <c r="AX18" s="236"/>
      <c r="AY18" s="242"/>
      <c r="AZ18" s="239"/>
      <c r="BA18" s="236"/>
      <c r="BB18" s="242"/>
      <c r="BC18" s="239"/>
      <c r="BD18" s="293"/>
      <c r="BE18" s="296"/>
      <c r="BF18" s="296"/>
      <c r="BG18" s="299"/>
    </row>
    <row r="19" spans="2:67" ht="28.15" hidden="1" customHeight="1">
      <c r="B19" s="34"/>
      <c r="C19" s="265">
        <v>3</v>
      </c>
      <c r="D19" s="54"/>
      <c r="E19" s="105"/>
      <c r="F19" s="105"/>
      <c r="G19" s="104"/>
      <c r="H19" s="259"/>
      <c r="I19" s="269"/>
      <c r="J19" s="269"/>
      <c r="K19" s="269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44"/>
      <c r="AK19" s="244"/>
      <c r="AL19" s="44"/>
      <c r="AM19" s="211"/>
      <c r="AN19" s="211"/>
      <c r="AO19" s="247">
        <f>SUMPRODUCT(LEN($M19:$AE22)-LEN(SUBSTITUTE($M19:$AE22,"A", "")))</f>
        <v>0</v>
      </c>
      <c r="AP19" s="240">
        <f>SUMPRODUCT(LEN($AH19:$AH22)-LEN(SUBSTITUTE($AH19:$AH22,"A", "")))</f>
        <v>0</v>
      </c>
      <c r="AQ19" s="237">
        <f>SUMPRODUCT(LEN($AG19:$AG22)-LEN(SUBSTITUTE($AG19:$AG22,"A", "")))</f>
        <v>0</v>
      </c>
      <c r="AR19" s="234">
        <f>SUMPRODUCT(LEN($M19:$AE22)-LEN(SUBSTITUTE($M19:$AE22,"S", "")))</f>
        <v>0</v>
      </c>
      <c r="AS19" s="240">
        <f>SUMPRODUCT(LEN($AH19:$AH22)-LEN(SUBSTITUTE($AH19:$AH22,"S", "")))</f>
        <v>0</v>
      </c>
      <c r="AT19" s="237">
        <f>SUMPRODUCT(LEN($AG19:$AG22)-LEN(SUBSTITUTE($AG19:$AG22,"S", "")))</f>
        <v>0</v>
      </c>
      <c r="AU19" s="234">
        <f>SUMPRODUCT(LEN($M19:$AE22)-LEN(SUBSTITUTE($M19:$AE22,"F", "")))</f>
        <v>0</v>
      </c>
      <c r="AV19" s="240">
        <f>SUMPRODUCT(LEN($AH19:$AH22)-LEN(SUBSTITUTE($AH19:$AH22,"F", "")))</f>
        <v>0</v>
      </c>
      <c r="AW19" s="237">
        <f>SUMPRODUCT(LEN($AG19:$AG22)-LEN(SUBSTITUTE($AG19:$AG22,"F", "")))</f>
        <v>0</v>
      </c>
      <c r="AX19" s="234">
        <f>SUMPRODUCT(LEN($M19:$AE22)-LEN(SUBSTITUTE($M19:$AE22,"G", "")))</f>
        <v>0</v>
      </c>
      <c r="AY19" s="240">
        <f>SUMPRODUCT(LEN($AH19:$AH22)-LEN(SUBSTITUTE($AH19:$AH22,"G", "")))</f>
        <v>0</v>
      </c>
      <c r="AZ19" s="237">
        <f>SUMPRODUCT(LEN($AG19:$AG22)-LEN(SUBSTITUTE($AG19:$AG22,"G", "")))</f>
        <v>0</v>
      </c>
      <c r="BA19" s="234">
        <f>SUMPRODUCT(LEN($M19:$AE22)-LEN(SUBSTITUTE($M19:$AE22,"M", "")))</f>
        <v>0</v>
      </c>
      <c r="BB19" s="240">
        <f>SUMPRODUCT(LEN($AH19:$AH22)-LEN(SUBSTITUTE($AH19:$AH22,"M", "")))</f>
        <v>0</v>
      </c>
      <c r="BC19" s="237">
        <f>SUMPRODUCT(LEN($AG19:$AG22)-LEN(SUBSTITUTE($AG19:$AG22,"M", "")))</f>
        <v>0</v>
      </c>
      <c r="BD19" s="291">
        <f>SUMPRODUCT(LEN($AI19:$AI22)-LEN(SUBSTITUTE($AI19:$AI22,"S", "")))</f>
        <v>0</v>
      </c>
      <c r="BE19" s="294">
        <f>SUMPRODUCT(LEN($AI19:$AI22)-LEN(SUBSTITUTE($AI19:$AI22,"F", "")))</f>
        <v>0</v>
      </c>
      <c r="BF19" s="294">
        <f>SUMPRODUCT(LEN($AI19:$AI22)-LEN(SUBSTITUTE($AI19:$AI22,"G", "")))</f>
        <v>0</v>
      </c>
      <c r="BG19" s="297">
        <f>SUMPRODUCT(LEN($AI19:$AI22)-LEN(SUBSTITUTE($AI19:$AI22,"M", "")))</f>
        <v>0</v>
      </c>
    </row>
    <row r="20" spans="2:67" ht="28.15" hidden="1" customHeight="1" thickBot="1">
      <c r="B20" s="34"/>
      <c r="C20" s="266"/>
      <c r="D20" s="43"/>
      <c r="E20" s="103"/>
      <c r="F20" s="103"/>
      <c r="G20" s="102"/>
      <c r="H20" s="260"/>
      <c r="I20" s="270"/>
      <c r="J20" s="270"/>
      <c r="K20" s="270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45"/>
      <c r="AK20" s="245"/>
      <c r="AL20" s="23"/>
      <c r="AM20" s="211"/>
      <c r="AN20" s="211"/>
      <c r="AO20" s="248"/>
      <c r="AP20" s="241"/>
      <c r="AQ20" s="238"/>
      <c r="AR20" s="235"/>
      <c r="AS20" s="241"/>
      <c r="AT20" s="238"/>
      <c r="AU20" s="235"/>
      <c r="AV20" s="241"/>
      <c r="AW20" s="238"/>
      <c r="AX20" s="235"/>
      <c r="AY20" s="241"/>
      <c r="AZ20" s="238"/>
      <c r="BA20" s="235"/>
      <c r="BB20" s="241"/>
      <c r="BC20" s="238"/>
      <c r="BD20" s="292"/>
      <c r="BE20" s="295"/>
      <c r="BF20" s="295"/>
      <c r="BG20" s="298"/>
    </row>
    <row r="21" spans="2:67" ht="28.15" hidden="1" customHeight="1">
      <c r="B21" s="34"/>
      <c r="C21" s="267"/>
      <c r="D21" s="33"/>
      <c r="E21" s="101"/>
      <c r="F21" s="101"/>
      <c r="G21" s="100"/>
      <c r="H21" s="257"/>
      <c r="I21" s="271"/>
      <c r="J21" s="271"/>
      <c r="K21" s="271"/>
      <c r="L21" s="229">
        <v>3</v>
      </c>
      <c r="M21" s="278"/>
      <c r="N21" s="229">
        <v>7</v>
      </c>
      <c r="O21" s="278"/>
      <c r="P21" s="229">
        <v>11</v>
      </c>
      <c r="Q21" s="230"/>
      <c r="R21" s="229">
        <v>15</v>
      </c>
      <c r="S21" s="230"/>
      <c r="T21" s="229">
        <v>19</v>
      </c>
      <c r="U21" s="230"/>
      <c r="V21" s="229">
        <v>23</v>
      </c>
      <c r="W21" s="230"/>
      <c r="X21" s="229">
        <v>27</v>
      </c>
      <c r="Y21" s="278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45"/>
      <c r="AK21" s="245"/>
      <c r="AL21" s="23"/>
      <c r="AM21" s="211"/>
      <c r="AN21" s="211"/>
      <c r="AO21" s="248"/>
      <c r="AP21" s="241"/>
      <c r="AQ21" s="238"/>
      <c r="AR21" s="235"/>
      <c r="AS21" s="241"/>
      <c r="AT21" s="238"/>
      <c r="AU21" s="235"/>
      <c r="AV21" s="241"/>
      <c r="AW21" s="238"/>
      <c r="AX21" s="235"/>
      <c r="AY21" s="241"/>
      <c r="AZ21" s="238"/>
      <c r="BA21" s="235"/>
      <c r="BB21" s="241"/>
      <c r="BC21" s="238"/>
      <c r="BD21" s="292"/>
      <c r="BE21" s="295"/>
      <c r="BF21" s="295"/>
      <c r="BG21" s="298"/>
    </row>
    <row r="22" spans="2:67" ht="28.15" hidden="1" customHeight="1" thickBot="1">
      <c r="B22" s="22"/>
      <c r="C22" s="268"/>
      <c r="D22" s="21"/>
      <c r="E22" s="20"/>
      <c r="F22" s="20"/>
      <c r="G22" s="19"/>
      <c r="H22" s="258"/>
      <c r="I22" s="272"/>
      <c r="J22" s="272"/>
      <c r="K22" s="272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46"/>
      <c r="AK22" s="246"/>
      <c r="AL22" s="11"/>
      <c r="AM22" s="211"/>
      <c r="AN22" s="211"/>
      <c r="AO22" s="249"/>
      <c r="AP22" s="242"/>
      <c r="AQ22" s="239"/>
      <c r="AR22" s="236"/>
      <c r="AS22" s="242"/>
      <c r="AT22" s="239"/>
      <c r="AU22" s="236"/>
      <c r="AV22" s="242"/>
      <c r="AW22" s="239"/>
      <c r="AX22" s="236"/>
      <c r="AY22" s="242"/>
      <c r="AZ22" s="239"/>
      <c r="BA22" s="236"/>
      <c r="BB22" s="242"/>
      <c r="BC22" s="239"/>
      <c r="BD22" s="293"/>
      <c r="BE22" s="296"/>
      <c r="BF22" s="296"/>
      <c r="BG22" s="299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29" t="s">
        <v>287</v>
      </c>
      <c r="M23" s="278"/>
      <c r="N23" s="229" t="s">
        <v>286</v>
      </c>
      <c r="O23" s="278"/>
      <c r="P23" s="229" t="s">
        <v>286</v>
      </c>
      <c r="Q23" s="230"/>
      <c r="R23" s="229" t="s">
        <v>286</v>
      </c>
      <c r="S23" s="230"/>
      <c r="T23" s="229" t="s">
        <v>286</v>
      </c>
      <c r="U23" s="230"/>
      <c r="V23" s="229" t="s">
        <v>286</v>
      </c>
      <c r="W23" s="230"/>
      <c r="X23" s="229" t="s">
        <v>286</v>
      </c>
      <c r="Y23" s="278"/>
      <c r="Z23" s="229" t="s">
        <v>286</v>
      </c>
      <c r="AA23" s="230"/>
      <c r="AB23" s="229" t="s">
        <v>286</v>
      </c>
      <c r="AC23" s="230"/>
      <c r="AD23" s="229" t="s">
        <v>286</v>
      </c>
      <c r="AE23" s="230"/>
      <c r="AF23" s="243" t="s">
        <v>285</v>
      </c>
      <c r="AG23" s="230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219</v>
      </c>
      <c r="E24" s="275">
        <v>5756.89</v>
      </c>
      <c r="F24" s="276"/>
      <c r="G24" s="277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53</v>
      </c>
      <c r="AP24" s="70">
        <f t="shared" si="1"/>
        <v>5</v>
      </c>
      <c r="AQ24" s="69">
        <f t="shared" si="1"/>
        <v>0</v>
      </c>
      <c r="AR24" s="71">
        <f t="shared" si="1"/>
        <v>24</v>
      </c>
      <c r="AS24" s="70">
        <f t="shared" si="1"/>
        <v>0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15</v>
      </c>
      <c r="AY24" s="70">
        <f t="shared" si="1"/>
        <v>2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58</v>
      </c>
      <c r="BL24" s="5">
        <f>SUM(AR24:AT24,BD24)</f>
        <v>24</v>
      </c>
      <c r="BM24" s="5">
        <f>SUM(AU24:AW24,BE24)</f>
        <v>0</v>
      </c>
      <c r="BN24" s="5">
        <f>SUM(AX24:AZ24,BF24)</f>
        <v>17</v>
      </c>
      <c r="BO24" s="5">
        <f>SUM(BA24:BC24,BG24)</f>
        <v>0</v>
      </c>
    </row>
    <row r="25" spans="2:67" ht="28.15" customHeight="1">
      <c r="B25" s="34"/>
      <c r="C25" s="265">
        <v>1</v>
      </c>
      <c r="D25" s="54"/>
      <c r="E25" s="105"/>
      <c r="F25" s="105"/>
      <c r="G25" s="104"/>
      <c r="H25" s="259" t="s">
        <v>329</v>
      </c>
      <c r="I25" s="269">
        <v>107</v>
      </c>
      <c r="J25" s="269">
        <v>26</v>
      </c>
      <c r="K25" s="269">
        <v>5</v>
      </c>
      <c r="L25" s="48">
        <v>1</v>
      </c>
      <c r="M25" s="47" t="s">
        <v>665</v>
      </c>
      <c r="N25" s="48">
        <v>5</v>
      </c>
      <c r="O25" s="47" t="s">
        <v>634</v>
      </c>
      <c r="P25" s="48">
        <v>9</v>
      </c>
      <c r="Q25" s="218" t="s">
        <v>646</v>
      </c>
      <c r="R25" s="48">
        <v>13</v>
      </c>
      <c r="S25" s="47" t="s">
        <v>879</v>
      </c>
      <c r="T25" s="48">
        <v>17</v>
      </c>
      <c r="U25" s="47" t="s">
        <v>444</v>
      </c>
      <c r="V25" s="48">
        <v>21</v>
      </c>
      <c r="W25" s="47" t="s">
        <v>417</v>
      </c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878</v>
      </c>
      <c r="AI25" s="45"/>
      <c r="AJ25" s="244"/>
      <c r="AK25" s="244"/>
      <c r="AL25" s="44"/>
      <c r="AM25" s="247">
        <f>SUMPRODUCT(LEN($M25:$AE28)-LEN(SUBSTITUTE($M25:$AE28,"/", "")))/2</f>
        <v>0</v>
      </c>
      <c r="AN25" s="300">
        <f>SUMPRODUCT(LEN($M25:$AE28)-LEN(SUBSTITUTE($M25:$AE28,"-", "")))</f>
        <v>1</v>
      </c>
      <c r="AO25" s="247">
        <f>SUMPRODUCT(LEN($M25:$AE28)-LEN(SUBSTITUTE($M25:$AE28,"A", "")))</f>
        <v>53</v>
      </c>
      <c r="AP25" s="240">
        <f>SUMPRODUCT(LEN($AH25:$AH28)-LEN(SUBSTITUTE($AH25:$AH28,"A", "")))</f>
        <v>5</v>
      </c>
      <c r="AQ25" s="237">
        <f>SUMPRODUCT(LEN($AG25:$AG28)-LEN(SUBSTITUTE($AG25:$AG28,"A", "")))</f>
        <v>0</v>
      </c>
      <c r="AR25" s="234">
        <f>SUMPRODUCT(LEN($M25:$AE28)-LEN(SUBSTITUTE($M25:$AE28,"S", "")))</f>
        <v>24</v>
      </c>
      <c r="AS25" s="240">
        <f>SUMPRODUCT(LEN($AH25:$AH28)-LEN(SUBSTITUTE($AH25:$AH28,"S", "")))</f>
        <v>0</v>
      </c>
      <c r="AT25" s="237">
        <f>SUMPRODUCT(LEN($AG25:$AG28)-LEN(SUBSTITUTE($AG25:$AG28,"S", "")))</f>
        <v>0</v>
      </c>
      <c r="AU25" s="234">
        <f>SUMPRODUCT(LEN($M25:$AE28)-LEN(SUBSTITUTE($M25:$AE28,"F", "")))</f>
        <v>0</v>
      </c>
      <c r="AV25" s="240">
        <f>SUMPRODUCT(LEN($AH25:$AH28)-LEN(SUBSTITUTE($AH25:$AH28,"F", "")))</f>
        <v>0</v>
      </c>
      <c r="AW25" s="237">
        <f>SUMPRODUCT(LEN($AG25:$AG28)-LEN(SUBSTITUTE($AG25:$AG28,"F", "")))</f>
        <v>0</v>
      </c>
      <c r="AX25" s="234">
        <f>SUMPRODUCT(LEN($M25:$AE28)-LEN(SUBSTITUTE($M25:$AE28,"G", "")))</f>
        <v>15</v>
      </c>
      <c r="AY25" s="240">
        <f>SUMPRODUCT(LEN($AH25:$AH28)-LEN(SUBSTITUTE($AH25:$AH28,"G", "")))</f>
        <v>2</v>
      </c>
      <c r="AZ25" s="237">
        <f>SUMPRODUCT(LEN($AG25:$AG28)-LEN(SUBSTITUTE($AG25:$AG28,"G", "")))</f>
        <v>0</v>
      </c>
      <c r="BA25" s="234">
        <f>SUMPRODUCT(LEN($M25:$AE28)-LEN(SUBSTITUTE($M25:$AE28,"M", "")))</f>
        <v>0</v>
      </c>
      <c r="BB25" s="240">
        <f>SUMPRODUCT(LEN($AH25:$AH28)-LEN(SUBSTITUTE($AH25:$AH28,"M", "")))</f>
        <v>0</v>
      </c>
      <c r="BC25" s="237">
        <f>SUMPRODUCT(LEN($AG25:$AG28)-LEN(SUBSTITUTE($AG25:$AG28,"M", "")))</f>
        <v>0</v>
      </c>
      <c r="BD25" s="291">
        <f>SUMPRODUCT(LEN($AI25:$AI28)-LEN(SUBSTITUTE($AI25:$AI28,"S", "")))</f>
        <v>0</v>
      </c>
      <c r="BE25" s="294">
        <f>SUMPRODUCT(LEN($AI25:$AI28)-LEN(SUBSTITUTE($AI25:$AI28,"F", "")))</f>
        <v>0</v>
      </c>
      <c r="BF25" s="294">
        <f>SUMPRODUCT(LEN($AI25:$AI28)-LEN(SUBSTITUTE($AI25:$AI28,"G", "")))</f>
        <v>0</v>
      </c>
      <c r="BG25" s="297">
        <f>SUMPRODUCT(LEN($AI25:$AI28)-LEN(SUBSTITUTE($AI25:$AI28,"M", "")))</f>
        <v>0</v>
      </c>
    </row>
    <row r="26" spans="2:67" ht="28.15" customHeight="1" thickBot="1">
      <c r="B26" s="34"/>
      <c r="C26" s="266"/>
      <c r="D26" s="43"/>
      <c r="E26" s="103"/>
      <c r="F26" s="103"/>
      <c r="G26" s="102"/>
      <c r="H26" s="260"/>
      <c r="I26" s="270"/>
      <c r="J26" s="270"/>
      <c r="K26" s="270"/>
      <c r="L26" s="37">
        <v>2</v>
      </c>
      <c r="M26" s="36" t="s">
        <v>877</v>
      </c>
      <c r="N26" s="37">
        <v>6</v>
      </c>
      <c r="O26" s="36" t="s">
        <v>711</v>
      </c>
      <c r="P26" s="37">
        <v>10</v>
      </c>
      <c r="Q26" s="36" t="s">
        <v>566</v>
      </c>
      <c r="R26" s="37">
        <v>14</v>
      </c>
      <c r="S26" s="36" t="s">
        <v>464</v>
      </c>
      <c r="T26" s="37">
        <v>18</v>
      </c>
      <c r="U26" s="36" t="s">
        <v>418</v>
      </c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45"/>
      <c r="AK26" s="245"/>
      <c r="AL26" s="23"/>
      <c r="AM26" s="248"/>
      <c r="AN26" s="301"/>
      <c r="AO26" s="248"/>
      <c r="AP26" s="241"/>
      <c r="AQ26" s="238"/>
      <c r="AR26" s="235"/>
      <c r="AS26" s="241"/>
      <c r="AT26" s="238"/>
      <c r="AU26" s="235"/>
      <c r="AV26" s="241"/>
      <c r="AW26" s="238"/>
      <c r="AX26" s="235"/>
      <c r="AY26" s="241"/>
      <c r="AZ26" s="238"/>
      <c r="BA26" s="235"/>
      <c r="BB26" s="241"/>
      <c r="BC26" s="238"/>
      <c r="BD26" s="292"/>
      <c r="BE26" s="295"/>
      <c r="BF26" s="295"/>
      <c r="BG26" s="298"/>
    </row>
    <row r="27" spans="2:67" ht="28.15" customHeight="1">
      <c r="B27" s="34"/>
      <c r="C27" s="267"/>
      <c r="D27" s="33"/>
      <c r="E27" s="101"/>
      <c r="F27" s="101"/>
      <c r="G27" s="100"/>
      <c r="H27" s="257">
        <v>224</v>
      </c>
      <c r="I27" s="271"/>
      <c r="J27" s="271"/>
      <c r="K27" s="271"/>
      <c r="L27" s="27">
        <v>3</v>
      </c>
      <c r="M27" s="26" t="s">
        <v>717</v>
      </c>
      <c r="N27" s="27">
        <v>7</v>
      </c>
      <c r="O27" s="26" t="s">
        <v>515</v>
      </c>
      <c r="P27" s="27">
        <v>11</v>
      </c>
      <c r="Q27" s="26" t="s">
        <v>876</v>
      </c>
      <c r="R27" s="27">
        <v>15</v>
      </c>
      <c r="S27" s="26" t="s">
        <v>764</v>
      </c>
      <c r="T27" s="27">
        <v>19</v>
      </c>
      <c r="U27" s="26" t="s">
        <v>418</v>
      </c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45"/>
      <c r="AK27" s="245"/>
      <c r="AL27" s="23"/>
      <c r="AM27" s="248"/>
      <c r="AN27" s="301"/>
      <c r="AO27" s="248"/>
      <c r="AP27" s="241"/>
      <c r="AQ27" s="238"/>
      <c r="AR27" s="235"/>
      <c r="AS27" s="241"/>
      <c r="AT27" s="238"/>
      <c r="AU27" s="235"/>
      <c r="AV27" s="241"/>
      <c r="AW27" s="238"/>
      <c r="AX27" s="235"/>
      <c r="AY27" s="241"/>
      <c r="AZ27" s="238"/>
      <c r="BA27" s="235"/>
      <c r="BB27" s="241"/>
      <c r="BC27" s="238"/>
      <c r="BD27" s="292"/>
      <c r="BE27" s="295"/>
      <c r="BF27" s="295"/>
      <c r="BG27" s="298"/>
    </row>
    <row r="28" spans="2:67" ht="28.15" customHeight="1" thickBot="1">
      <c r="B28" s="34"/>
      <c r="C28" s="273"/>
      <c r="D28" s="64"/>
      <c r="E28" s="107"/>
      <c r="F28" s="107"/>
      <c r="G28" s="106"/>
      <c r="H28" s="258"/>
      <c r="I28" s="274"/>
      <c r="J28" s="274"/>
      <c r="K28" s="274"/>
      <c r="L28" s="59">
        <v>4</v>
      </c>
      <c r="M28" s="58" t="s">
        <v>875</v>
      </c>
      <c r="N28" s="59">
        <v>8</v>
      </c>
      <c r="O28" s="58" t="s">
        <v>874</v>
      </c>
      <c r="P28" s="59">
        <v>12</v>
      </c>
      <c r="Q28" s="58" t="s">
        <v>600</v>
      </c>
      <c r="R28" s="59">
        <v>16</v>
      </c>
      <c r="S28" s="58" t="s">
        <v>764</v>
      </c>
      <c r="T28" s="59">
        <v>20</v>
      </c>
      <c r="U28" s="58" t="s">
        <v>422</v>
      </c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50"/>
      <c r="AK28" s="250"/>
      <c r="AL28" s="55"/>
      <c r="AM28" s="249"/>
      <c r="AN28" s="302"/>
      <c r="AO28" s="249"/>
      <c r="AP28" s="242"/>
      <c r="AQ28" s="239"/>
      <c r="AR28" s="236"/>
      <c r="AS28" s="242"/>
      <c r="AT28" s="239"/>
      <c r="AU28" s="236"/>
      <c r="AV28" s="242"/>
      <c r="AW28" s="239"/>
      <c r="AX28" s="236"/>
      <c r="AY28" s="242"/>
      <c r="AZ28" s="239"/>
      <c r="BA28" s="236"/>
      <c r="BB28" s="242"/>
      <c r="BC28" s="239"/>
      <c r="BD28" s="293"/>
      <c r="BE28" s="296"/>
      <c r="BF28" s="296"/>
      <c r="BG28" s="299"/>
    </row>
    <row r="29" spans="2:67" ht="28.15" hidden="1" customHeight="1">
      <c r="B29" s="34"/>
      <c r="C29" s="265">
        <v>2</v>
      </c>
      <c r="D29" s="54"/>
      <c r="E29" s="105"/>
      <c r="F29" s="105"/>
      <c r="G29" s="104"/>
      <c r="H29" s="259"/>
      <c r="I29" s="269"/>
      <c r="J29" s="269"/>
      <c r="K29" s="269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51"/>
      <c r="AK29" s="254"/>
      <c r="AL29" s="44"/>
      <c r="AM29" s="211"/>
      <c r="AN29" s="211"/>
      <c r="AO29" s="247">
        <f>SUMPRODUCT(LEN($M29:$AE32)-LEN(SUBSTITUTE($M29:$AE32,"A", "")))</f>
        <v>0</v>
      </c>
      <c r="AP29" s="240">
        <f>SUMPRODUCT(LEN($AH29:$AH32)-LEN(SUBSTITUTE($AH29:$AH32,"A", "")))</f>
        <v>0</v>
      </c>
      <c r="AQ29" s="237">
        <f>SUMPRODUCT(LEN($AG29:$AG32)-LEN(SUBSTITUTE($AG29:$AG32,"A", "")))</f>
        <v>0</v>
      </c>
      <c r="AR29" s="234">
        <f>SUMPRODUCT(LEN($M29:$AE32)-LEN(SUBSTITUTE($M29:$AE32,"S", "")))</f>
        <v>0</v>
      </c>
      <c r="AS29" s="240">
        <f>SUMPRODUCT(LEN($AH29:$AH32)-LEN(SUBSTITUTE($AH29:$AH32,"S", "")))</f>
        <v>0</v>
      </c>
      <c r="AT29" s="237">
        <f>SUMPRODUCT(LEN($AG29:$AG32)-LEN(SUBSTITUTE($AG29:$AG32,"S", "")))</f>
        <v>0</v>
      </c>
      <c r="AU29" s="234">
        <f>SUMPRODUCT(LEN($M29:$AE32)-LEN(SUBSTITUTE($M29:$AE32,"F", "")))</f>
        <v>0</v>
      </c>
      <c r="AV29" s="240">
        <f>SUMPRODUCT(LEN($AH29:$AH32)-LEN(SUBSTITUTE($AH29:$AH32,"F", "")))</f>
        <v>0</v>
      </c>
      <c r="AW29" s="237">
        <f>SUMPRODUCT(LEN($AG29:$AG32)-LEN(SUBSTITUTE($AG29:$AG32,"F", "")))</f>
        <v>0</v>
      </c>
      <c r="AX29" s="234">
        <f>SUMPRODUCT(LEN($M29:$AE32)-LEN(SUBSTITUTE($M29:$AE32,"G", "")))</f>
        <v>0</v>
      </c>
      <c r="AY29" s="240">
        <f>SUMPRODUCT(LEN($AH29:$AH32)-LEN(SUBSTITUTE($AH29:$AH32,"G", "")))</f>
        <v>0</v>
      </c>
      <c r="AZ29" s="237">
        <f>SUMPRODUCT(LEN($AG29:$AG32)-LEN(SUBSTITUTE($AG29:$AG32,"G", "")))</f>
        <v>0</v>
      </c>
      <c r="BA29" s="234">
        <f>SUMPRODUCT(LEN($M29:$AE32)-LEN(SUBSTITUTE($M29:$AE32,"M", "")))</f>
        <v>0</v>
      </c>
      <c r="BB29" s="240">
        <f>SUMPRODUCT(LEN($AH29:$AH32)-LEN(SUBSTITUTE($AH29:$AH32,"M", "")))</f>
        <v>0</v>
      </c>
      <c r="BC29" s="237">
        <f>SUMPRODUCT(LEN($AG29:$AG32)-LEN(SUBSTITUTE($AG29:$AG32,"M", "")))</f>
        <v>0</v>
      </c>
      <c r="BD29" s="291">
        <f>SUMPRODUCT(LEN($AI29:$AI32)-LEN(SUBSTITUTE($AI29:$AI32,"S", "")))</f>
        <v>0</v>
      </c>
      <c r="BE29" s="294">
        <f>SUMPRODUCT(LEN($AI29:$AI32)-LEN(SUBSTITUTE($AI29:$AI32,"F", "")))</f>
        <v>0</v>
      </c>
      <c r="BF29" s="294">
        <f>SUMPRODUCT(LEN($AI29:$AI32)-LEN(SUBSTITUTE($AI29:$AI32,"G", "")))</f>
        <v>0</v>
      </c>
      <c r="BG29" s="297">
        <f>SUMPRODUCT(LEN($AI29:$AI32)-LEN(SUBSTITUTE($AI29:$AI32,"M", "")))</f>
        <v>0</v>
      </c>
    </row>
    <row r="30" spans="2:67" ht="28.15" hidden="1" customHeight="1" thickBot="1">
      <c r="B30" s="34"/>
      <c r="C30" s="266"/>
      <c r="D30" s="43"/>
      <c r="E30" s="103"/>
      <c r="F30" s="103"/>
      <c r="G30" s="102"/>
      <c r="H30" s="260"/>
      <c r="I30" s="270"/>
      <c r="J30" s="270"/>
      <c r="K30" s="270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52"/>
      <c r="AK30" s="255"/>
      <c r="AL30" s="23"/>
      <c r="AM30" s="211"/>
      <c r="AN30" s="211"/>
      <c r="AO30" s="248"/>
      <c r="AP30" s="241"/>
      <c r="AQ30" s="238"/>
      <c r="AR30" s="235"/>
      <c r="AS30" s="241"/>
      <c r="AT30" s="238"/>
      <c r="AU30" s="235"/>
      <c r="AV30" s="241"/>
      <c r="AW30" s="238"/>
      <c r="AX30" s="235"/>
      <c r="AY30" s="241"/>
      <c r="AZ30" s="238"/>
      <c r="BA30" s="235"/>
      <c r="BB30" s="241"/>
      <c r="BC30" s="238"/>
      <c r="BD30" s="292"/>
      <c r="BE30" s="295"/>
      <c r="BF30" s="295"/>
      <c r="BG30" s="298"/>
    </row>
    <row r="31" spans="2:67" ht="28.15" hidden="1" customHeight="1">
      <c r="B31" s="34"/>
      <c r="C31" s="267"/>
      <c r="D31" s="33"/>
      <c r="E31" s="101"/>
      <c r="F31" s="101"/>
      <c r="G31" s="100"/>
      <c r="H31" s="257"/>
      <c r="I31" s="271"/>
      <c r="J31" s="271"/>
      <c r="K31" s="271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52"/>
      <c r="AK31" s="255"/>
      <c r="AL31" s="23"/>
      <c r="AM31" s="211"/>
      <c r="AN31" s="211"/>
      <c r="AO31" s="248"/>
      <c r="AP31" s="241"/>
      <c r="AQ31" s="238"/>
      <c r="AR31" s="235"/>
      <c r="AS31" s="241"/>
      <c r="AT31" s="238"/>
      <c r="AU31" s="235"/>
      <c r="AV31" s="241"/>
      <c r="AW31" s="238"/>
      <c r="AX31" s="235"/>
      <c r="AY31" s="241"/>
      <c r="AZ31" s="238"/>
      <c r="BA31" s="235"/>
      <c r="BB31" s="241"/>
      <c r="BC31" s="238"/>
      <c r="BD31" s="292"/>
      <c r="BE31" s="295"/>
      <c r="BF31" s="295"/>
      <c r="BG31" s="298"/>
    </row>
    <row r="32" spans="2:67" ht="28.15" hidden="1" customHeight="1" thickBot="1">
      <c r="B32" s="34"/>
      <c r="C32" s="273"/>
      <c r="D32" s="64"/>
      <c r="E32" s="107"/>
      <c r="F32" s="107"/>
      <c r="G32" s="106"/>
      <c r="H32" s="258"/>
      <c r="I32" s="274"/>
      <c r="J32" s="274"/>
      <c r="K32" s="274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53"/>
      <c r="AK32" s="256"/>
      <c r="AL32" s="55"/>
      <c r="AM32" s="211"/>
      <c r="AN32" s="211"/>
      <c r="AO32" s="249"/>
      <c r="AP32" s="242"/>
      <c r="AQ32" s="239"/>
      <c r="AR32" s="236"/>
      <c r="AS32" s="242"/>
      <c r="AT32" s="239"/>
      <c r="AU32" s="236"/>
      <c r="AV32" s="242"/>
      <c r="AW32" s="239"/>
      <c r="AX32" s="236"/>
      <c r="AY32" s="242"/>
      <c r="AZ32" s="239"/>
      <c r="BA32" s="236"/>
      <c r="BB32" s="242"/>
      <c r="BC32" s="239"/>
      <c r="BD32" s="293"/>
      <c r="BE32" s="296"/>
      <c r="BF32" s="296"/>
      <c r="BG32" s="299"/>
    </row>
    <row r="33" spans="2:67" ht="28.15" hidden="1" customHeight="1">
      <c r="B33" s="34"/>
      <c r="C33" s="265">
        <v>3</v>
      </c>
      <c r="D33" s="54"/>
      <c r="E33" s="105"/>
      <c r="F33" s="105"/>
      <c r="G33" s="104"/>
      <c r="H33" s="259"/>
      <c r="I33" s="269"/>
      <c r="J33" s="269"/>
      <c r="K33" s="269"/>
      <c r="L33" s="229">
        <v>1</v>
      </c>
      <c r="M33" s="278"/>
      <c r="N33" s="229">
        <v>5</v>
      </c>
      <c r="O33" s="278"/>
      <c r="P33" s="229">
        <v>9</v>
      </c>
      <c r="Q33" s="230"/>
      <c r="R33" s="229">
        <v>13</v>
      </c>
      <c r="S33" s="230"/>
      <c r="T33" s="229">
        <v>17</v>
      </c>
      <c r="U33" s="230"/>
      <c r="V33" s="229">
        <v>21</v>
      </c>
      <c r="W33" s="230"/>
      <c r="X33" s="229">
        <v>25</v>
      </c>
      <c r="Y33" s="278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44"/>
      <c r="AK33" s="244"/>
      <c r="AL33" s="44"/>
      <c r="AM33" s="211"/>
      <c r="AN33" s="211"/>
      <c r="AO33" s="247">
        <f>SUMPRODUCT(LEN($M33:$AE36)-LEN(SUBSTITUTE($M33:$AE36,"A", "")))</f>
        <v>0</v>
      </c>
      <c r="AP33" s="240">
        <f>SUMPRODUCT(LEN($AH33:$AH36)-LEN(SUBSTITUTE($AH33:$AH36,"A", "")))</f>
        <v>0</v>
      </c>
      <c r="AQ33" s="237">
        <f>SUMPRODUCT(LEN($AG33:$AG36)-LEN(SUBSTITUTE($AG33:$AG36,"A", "")))</f>
        <v>0</v>
      </c>
      <c r="AR33" s="234">
        <f>SUMPRODUCT(LEN($M33:$AE36)-LEN(SUBSTITUTE($M33:$AE36,"S", "")))</f>
        <v>0</v>
      </c>
      <c r="AS33" s="240">
        <f>SUMPRODUCT(LEN($AH33:$AH36)-LEN(SUBSTITUTE($AH33:$AH36,"S", "")))</f>
        <v>0</v>
      </c>
      <c r="AT33" s="237">
        <f>SUMPRODUCT(LEN($AG33:$AG36)-LEN(SUBSTITUTE($AG33:$AG36,"S", "")))</f>
        <v>0</v>
      </c>
      <c r="AU33" s="234">
        <f>SUMPRODUCT(LEN($M33:$AE36)-LEN(SUBSTITUTE($M33:$AE36,"F", "")))</f>
        <v>0</v>
      </c>
      <c r="AV33" s="240">
        <f>SUMPRODUCT(LEN($AH33:$AH36)-LEN(SUBSTITUTE($AH33:$AH36,"F", "")))</f>
        <v>0</v>
      </c>
      <c r="AW33" s="237">
        <f>SUMPRODUCT(LEN($AG33:$AG36)-LEN(SUBSTITUTE($AG33:$AG36,"F", "")))</f>
        <v>0</v>
      </c>
      <c r="AX33" s="234">
        <f>SUMPRODUCT(LEN($M33:$AE36)-LEN(SUBSTITUTE($M33:$AE36,"G", "")))</f>
        <v>0</v>
      </c>
      <c r="AY33" s="240">
        <f>SUMPRODUCT(LEN($AH33:$AH36)-LEN(SUBSTITUTE($AH33:$AH36,"G", "")))</f>
        <v>0</v>
      </c>
      <c r="AZ33" s="237">
        <f>SUMPRODUCT(LEN($AG33:$AG36)-LEN(SUBSTITUTE($AG33:$AG36,"G", "")))</f>
        <v>0</v>
      </c>
      <c r="BA33" s="234">
        <f>SUMPRODUCT(LEN($M33:$AE36)-LEN(SUBSTITUTE($M33:$AE36,"M", "")))</f>
        <v>0</v>
      </c>
      <c r="BB33" s="240">
        <f>SUMPRODUCT(LEN($AH33:$AH36)-LEN(SUBSTITUTE($AH33:$AH36,"M", "")))</f>
        <v>0</v>
      </c>
      <c r="BC33" s="237">
        <f>SUMPRODUCT(LEN($AG33:$AG36)-LEN(SUBSTITUTE($AG33:$AG36,"M", "")))</f>
        <v>0</v>
      </c>
      <c r="BD33" s="291">
        <f>SUMPRODUCT(LEN($AI33:$AI36)-LEN(SUBSTITUTE($AI33:$AI36,"S", "")))</f>
        <v>0</v>
      </c>
      <c r="BE33" s="294">
        <f>SUMPRODUCT(LEN($AI33:$AI36)-LEN(SUBSTITUTE($AI33:$AI36,"F", "")))</f>
        <v>0</v>
      </c>
      <c r="BF33" s="294">
        <f>SUMPRODUCT(LEN($AI33:$AI36)-LEN(SUBSTITUTE($AI33:$AI36,"G", "")))</f>
        <v>0</v>
      </c>
      <c r="BG33" s="297">
        <f>SUMPRODUCT(LEN($AI33:$AI36)-LEN(SUBSTITUTE($AI33:$AI36,"M", "")))</f>
        <v>0</v>
      </c>
    </row>
    <row r="34" spans="2:67" ht="28.15" hidden="1" customHeight="1" thickBot="1">
      <c r="B34" s="34"/>
      <c r="C34" s="266"/>
      <c r="D34" s="43"/>
      <c r="E34" s="103"/>
      <c r="F34" s="103"/>
      <c r="G34" s="102"/>
      <c r="H34" s="260"/>
      <c r="I34" s="270"/>
      <c r="J34" s="270"/>
      <c r="K34" s="270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45"/>
      <c r="AK34" s="245"/>
      <c r="AL34" s="23"/>
      <c r="AM34" s="211"/>
      <c r="AN34" s="211"/>
      <c r="AO34" s="248"/>
      <c r="AP34" s="241"/>
      <c r="AQ34" s="238"/>
      <c r="AR34" s="235"/>
      <c r="AS34" s="241"/>
      <c r="AT34" s="238"/>
      <c r="AU34" s="235"/>
      <c r="AV34" s="241"/>
      <c r="AW34" s="238"/>
      <c r="AX34" s="235"/>
      <c r="AY34" s="241"/>
      <c r="AZ34" s="238"/>
      <c r="BA34" s="235"/>
      <c r="BB34" s="241"/>
      <c r="BC34" s="238"/>
      <c r="BD34" s="292"/>
      <c r="BE34" s="295"/>
      <c r="BF34" s="295"/>
      <c r="BG34" s="298"/>
    </row>
    <row r="35" spans="2:67" ht="28.15" hidden="1" customHeight="1">
      <c r="B35" s="34"/>
      <c r="C35" s="267"/>
      <c r="D35" s="33"/>
      <c r="E35" s="101"/>
      <c r="F35" s="101"/>
      <c r="G35" s="100"/>
      <c r="H35" s="257"/>
      <c r="I35" s="271"/>
      <c r="J35" s="271"/>
      <c r="K35" s="271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45"/>
      <c r="AK35" s="245"/>
      <c r="AL35" s="23"/>
      <c r="AM35" s="211"/>
      <c r="AN35" s="211"/>
      <c r="AO35" s="248"/>
      <c r="AP35" s="241"/>
      <c r="AQ35" s="238"/>
      <c r="AR35" s="235"/>
      <c r="AS35" s="241"/>
      <c r="AT35" s="238"/>
      <c r="AU35" s="235"/>
      <c r="AV35" s="241"/>
      <c r="AW35" s="238"/>
      <c r="AX35" s="235"/>
      <c r="AY35" s="241"/>
      <c r="AZ35" s="238"/>
      <c r="BA35" s="235"/>
      <c r="BB35" s="241"/>
      <c r="BC35" s="238"/>
      <c r="BD35" s="292"/>
      <c r="BE35" s="295"/>
      <c r="BF35" s="295"/>
      <c r="BG35" s="298"/>
    </row>
    <row r="36" spans="2:67" ht="28.15" hidden="1" customHeight="1" thickBot="1">
      <c r="B36" s="22"/>
      <c r="C36" s="268"/>
      <c r="D36" s="21"/>
      <c r="E36" s="109"/>
      <c r="F36" s="109"/>
      <c r="G36" s="108"/>
      <c r="H36" s="258"/>
      <c r="I36" s="272"/>
      <c r="J36" s="272"/>
      <c r="K36" s="272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46"/>
      <c r="AK36" s="246"/>
      <c r="AL36" s="11"/>
      <c r="AM36" s="211"/>
      <c r="AN36" s="211"/>
      <c r="AO36" s="249"/>
      <c r="AP36" s="242"/>
      <c r="AQ36" s="239"/>
      <c r="AR36" s="236"/>
      <c r="AS36" s="242"/>
      <c r="AT36" s="239"/>
      <c r="AU36" s="236"/>
      <c r="AV36" s="242"/>
      <c r="AW36" s="239"/>
      <c r="AX36" s="236"/>
      <c r="AY36" s="242"/>
      <c r="AZ36" s="239"/>
      <c r="BA36" s="236"/>
      <c r="BB36" s="242"/>
      <c r="BC36" s="239"/>
      <c r="BD36" s="293"/>
      <c r="BE36" s="296"/>
      <c r="BF36" s="296"/>
      <c r="BG36" s="299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29" t="s">
        <v>287</v>
      </c>
      <c r="M37" s="278"/>
      <c r="N37" s="229" t="s">
        <v>286</v>
      </c>
      <c r="O37" s="278"/>
      <c r="P37" s="229" t="s">
        <v>286</v>
      </c>
      <c r="Q37" s="230"/>
      <c r="R37" s="229" t="s">
        <v>286</v>
      </c>
      <c r="S37" s="230"/>
      <c r="T37" s="229" t="s">
        <v>286</v>
      </c>
      <c r="U37" s="230"/>
      <c r="V37" s="229" t="s">
        <v>286</v>
      </c>
      <c r="W37" s="230"/>
      <c r="X37" s="229" t="s">
        <v>286</v>
      </c>
      <c r="Y37" s="278"/>
      <c r="Z37" s="229" t="s">
        <v>286</v>
      </c>
      <c r="AA37" s="230"/>
      <c r="AB37" s="229" t="s">
        <v>286</v>
      </c>
      <c r="AC37" s="230"/>
      <c r="AD37" s="229" t="s">
        <v>286</v>
      </c>
      <c r="AE37" s="230"/>
      <c r="AF37" s="243" t="s">
        <v>285</v>
      </c>
      <c r="AG37" s="230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219</v>
      </c>
      <c r="E38" s="275">
        <v>5020</v>
      </c>
      <c r="F38" s="276"/>
      <c r="G38" s="277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52</v>
      </c>
      <c r="AP38" s="70">
        <f t="shared" si="2"/>
        <v>12</v>
      </c>
      <c r="AQ38" s="69">
        <f t="shared" si="2"/>
        <v>0</v>
      </c>
      <c r="AR38" s="71">
        <f t="shared" si="2"/>
        <v>3</v>
      </c>
      <c r="AS38" s="70">
        <f t="shared" si="2"/>
        <v>0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16</v>
      </c>
      <c r="AY38" s="70">
        <f t="shared" si="2"/>
        <v>9</v>
      </c>
      <c r="AZ38" s="69">
        <f t="shared" si="2"/>
        <v>1</v>
      </c>
      <c r="BA38" s="71">
        <f t="shared" si="2"/>
        <v>1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1</v>
      </c>
      <c r="BG38" s="66">
        <f t="shared" si="2"/>
        <v>0</v>
      </c>
      <c r="BH38" s="65" t="s">
        <v>257</v>
      </c>
      <c r="BK38" s="5">
        <f>SUM(AO38:AQ38)</f>
        <v>64</v>
      </c>
      <c r="BL38" s="5">
        <f>SUM(AR38:AT38,BD38)</f>
        <v>3</v>
      </c>
      <c r="BM38" s="5">
        <f>SUM(AU38:AW38,BE38)</f>
        <v>0</v>
      </c>
      <c r="BN38" s="5">
        <f>SUM(AX38:AZ38,BF38)</f>
        <v>27</v>
      </c>
      <c r="BO38" s="5">
        <f>SUM(BA38:BC38,BG38)</f>
        <v>1</v>
      </c>
    </row>
    <row r="39" spans="2:67" ht="28.15" customHeight="1">
      <c r="B39" s="34"/>
      <c r="C39" s="265">
        <v>1</v>
      </c>
      <c r="D39" s="54"/>
      <c r="E39" s="105"/>
      <c r="F39" s="105"/>
      <c r="G39" s="104"/>
      <c r="H39" s="259" t="s">
        <v>329</v>
      </c>
      <c r="I39" s="269">
        <v>96</v>
      </c>
      <c r="J39" s="269">
        <v>24</v>
      </c>
      <c r="K39" s="269">
        <v>5</v>
      </c>
      <c r="L39" s="48">
        <v>1</v>
      </c>
      <c r="M39" s="47" t="s">
        <v>873</v>
      </c>
      <c r="N39" s="48">
        <v>5</v>
      </c>
      <c r="O39" s="47" t="s">
        <v>638</v>
      </c>
      <c r="P39" s="48">
        <v>9</v>
      </c>
      <c r="Q39" s="47" t="s">
        <v>649</v>
      </c>
      <c r="R39" s="48">
        <v>13</v>
      </c>
      <c r="S39" s="47" t="s">
        <v>502</v>
      </c>
      <c r="T39" s="48">
        <v>17</v>
      </c>
      <c r="U39" s="47" t="s">
        <v>513</v>
      </c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>
        <v>16</v>
      </c>
      <c r="AG39" s="47" t="s">
        <v>513</v>
      </c>
      <c r="AH39" s="46" t="s">
        <v>423</v>
      </c>
      <c r="AI39" s="45" t="s">
        <v>513</v>
      </c>
      <c r="AJ39" s="244"/>
      <c r="AK39" s="244"/>
      <c r="AL39" s="44"/>
      <c r="AM39" s="247">
        <f>SUMPRODUCT(LEN($M39:$AE42)-LEN(SUBSTITUTE($M39:$AE42,"/", "")))/2</f>
        <v>0</v>
      </c>
      <c r="AN39" s="300">
        <f>SUMPRODUCT(LEN($M39:$AE42)-LEN(SUBSTITUTE($M39:$AE42,"-", "")))</f>
        <v>0</v>
      </c>
      <c r="AO39" s="247">
        <f>SUMPRODUCT(LEN($M39:$AE42)-LEN(SUBSTITUTE($M39:$AE42,"A", "")))</f>
        <v>52</v>
      </c>
      <c r="AP39" s="240">
        <f>SUMPRODUCT(LEN($AH39:$AH42)-LEN(SUBSTITUTE($AH39:$AH42,"A", "")))</f>
        <v>12</v>
      </c>
      <c r="AQ39" s="237">
        <f>SUMPRODUCT(LEN($AG39:$AG42)-LEN(SUBSTITUTE($AG39:$AG42,"A", "")))</f>
        <v>0</v>
      </c>
      <c r="AR39" s="234">
        <f>SUMPRODUCT(LEN($M39:$AE42)-LEN(SUBSTITUTE($M39:$AE42,"S", "")))</f>
        <v>3</v>
      </c>
      <c r="AS39" s="240">
        <f>SUMPRODUCT(LEN($AH39:$AH42)-LEN(SUBSTITUTE($AH39:$AH42,"S", "")))</f>
        <v>0</v>
      </c>
      <c r="AT39" s="237">
        <f>SUMPRODUCT(LEN($AG39:$AG42)-LEN(SUBSTITUTE($AG39:$AG42,"S", "")))</f>
        <v>0</v>
      </c>
      <c r="AU39" s="234">
        <f>SUMPRODUCT(LEN($M39:$AE42)-LEN(SUBSTITUTE($M39:$AE42,"F", "")))</f>
        <v>0</v>
      </c>
      <c r="AV39" s="240">
        <f>SUMPRODUCT(LEN($AH39:$AH42)-LEN(SUBSTITUTE($AH39:$AH42,"F", "")))</f>
        <v>0</v>
      </c>
      <c r="AW39" s="237">
        <f>SUMPRODUCT(LEN($AG39:$AG42)-LEN(SUBSTITUTE($AG39:$AG42,"F", "")))</f>
        <v>0</v>
      </c>
      <c r="AX39" s="234">
        <f>SUMPRODUCT(LEN($M39:$AE42)-LEN(SUBSTITUTE($M39:$AE42,"G", "")))</f>
        <v>16</v>
      </c>
      <c r="AY39" s="240">
        <f>SUMPRODUCT(LEN($AH39:$AH42)-LEN(SUBSTITUTE($AH39:$AH42,"G", "")))</f>
        <v>9</v>
      </c>
      <c r="AZ39" s="237">
        <f>SUMPRODUCT(LEN($AG39:$AG42)-LEN(SUBSTITUTE($AG39:$AG42,"G", "")))</f>
        <v>1</v>
      </c>
      <c r="BA39" s="234">
        <f>SUMPRODUCT(LEN($M39:$AE42)-LEN(SUBSTITUTE($M39:$AE42,"M", "")))</f>
        <v>1</v>
      </c>
      <c r="BB39" s="240">
        <f>SUMPRODUCT(LEN($AH39:$AH42)-LEN(SUBSTITUTE($AH39:$AH42,"M", "")))</f>
        <v>0</v>
      </c>
      <c r="BC39" s="237">
        <f>SUMPRODUCT(LEN($AG39:$AG42)-LEN(SUBSTITUTE($AG39:$AG42,"M", "")))</f>
        <v>0</v>
      </c>
      <c r="BD39" s="291">
        <f>SUMPRODUCT(LEN($AI39:$AI42)-LEN(SUBSTITUTE($AI39:$AI42,"S", "")))</f>
        <v>0</v>
      </c>
      <c r="BE39" s="294">
        <f>SUMPRODUCT(LEN($AI39:$AI42)-LEN(SUBSTITUTE($AI39:$AI42,"F", "")))</f>
        <v>0</v>
      </c>
      <c r="BF39" s="294">
        <f>SUMPRODUCT(LEN($AI39:$AI42)-LEN(SUBSTITUTE($AI39:$AI42,"G", "")))</f>
        <v>1</v>
      </c>
      <c r="BG39" s="297">
        <f>SUMPRODUCT(LEN($AI39:$AI42)-LEN(SUBSTITUTE($AI39:$AI42,"M", "")))</f>
        <v>0</v>
      </c>
    </row>
    <row r="40" spans="2:67" ht="28.15" customHeight="1" thickBot="1">
      <c r="B40" s="34"/>
      <c r="C40" s="266"/>
      <c r="D40" s="43"/>
      <c r="E40" s="103"/>
      <c r="F40" s="103"/>
      <c r="G40" s="102"/>
      <c r="H40" s="260"/>
      <c r="I40" s="270"/>
      <c r="J40" s="270"/>
      <c r="K40" s="270"/>
      <c r="L40" s="37">
        <v>2</v>
      </c>
      <c r="M40" s="36" t="s">
        <v>776</v>
      </c>
      <c r="N40" s="37">
        <v>6</v>
      </c>
      <c r="O40" s="36" t="s">
        <v>686</v>
      </c>
      <c r="P40" s="37">
        <v>10</v>
      </c>
      <c r="Q40" s="36" t="s">
        <v>423</v>
      </c>
      <c r="R40" s="37">
        <v>14</v>
      </c>
      <c r="S40" s="36" t="s">
        <v>423</v>
      </c>
      <c r="T40" s="37">
        <v>18</v>
      </c>
      <c r="U40" s="36" t="s">
        <v>422</v>
      </c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872</v>
      </c>
      <c r="AI40" s="24"/>
      <c r="AJ40" s="245"/>
      <c r="AK40" s="245"/>
      <c r="AL40" s="23"/>
      <c r="AM40" s="248"/>
      <c r="AN40" s="301"/>
      <c r="AO40" s="248"/>
      <c r="AP40" s="241"/>
      <c r="AQ40" s="238"/>
      <c r="AR40" s="235"/>
      <c r="AS40" s="241"/>
      <c r="AT40" s="238"/>
      <c r="AU40" s="235"/>
      <c r="AV40" s="241"/>
      <c r="AW40" s="238"/>
      <c r="AX40" s="235"/>
      <c r="AY40" s="241"/>
      <c r="AZ40" s="238"/>
      <c r="BA40" s="235"/>
      <c r="BB40" s="241"/>
      <c r="BC40" s="238"/>
      <c r="BD40" s="292"/>
      <c r="BE40" s="295"/>
      <c r="BF40" s="295"/>
      <c r="BG40" s="298"/>
    </row>
    <row r="41" spans="2:67" ht="28.15" customHeight="1">
      <c r="B41" s="34"/>
      <c r="C41" s="267"/>
      <c r="D41" s="33"/>
      <c r="E41" s="101"/>
      <c r="F41" s="101"/>
      <c r="G41" s="100"/>
      <c r="H41" s="257">
        <v>224</v>
      </c>
      <c r="I41" s="271"/>
      <c r="J41" s="271"/>
      <c r="K41" s="271"/>
      <c r="L41" s="27">
        <v>3</v>
      </c>
      <c r="M41" s="26" t="s">
        <v>601</v>
      </c>
      <c r="N41" s="27">
        <v>7</v>
      </c>
      <c r="O41" s="26" t="s">
        <v>871</v>
      </c>
      <c r="P41" s="27">
        <v>11</v>
      </c>
      <c r="Q41" s="26" t="s">
        <v>638</v>
      </c>
      <c r="R41" s="27">
        <v>15</v>
      </c>
      <c r="S41" s="26" t="s">
        <v>446</v>
      </c>
      <c r="T41" s="27">
        <v>19</v>
      </c>
      <c r="U41" s="26" t="s">
        <v>417</v>
      </c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45"/>
      <c r="AK41" s="245"/>
      <c r="AL41" s="23"/>
      <c r="AM41" s="248"/>
      <c r="AN41" s="301"/>
      <c r="AO41" s="248"/>
      <c r="AP41" s="241"/>
      <c r="AQ41" s="238"/>
      <c r="AR41" s="235"/>
      <c r="AS41" s="241"/>
      <c r="AT41" s="238"/>
      <c r="AU41" s="235"/>
      <c r="AV41" s="241"/>
      <c r="AW41" s="238"/>
      <c r="AX41" s="235"/>
      <c r="AY41" s="241"/>
      <c r="AZ41" s="238"/>
      <c r="BA41" s="235"/>
      <c r="BB41" s="241"/>
      <c r="BC41" s="238"/>
      <c r="BD41" s="292"/>
      <c r="BE41" s="295"/>
      <c r="BF41" s="295"/>
      <c r="BG41" s="298"/>
    </row>
    <row r="42" spans="2:67" ht="28.15" customHeight="1" thickBot="1">
      <c r="B42" s="34"/>
      <c r="C42" s="273"/>
      <c r="D42" s="64"/>
      <c r="E42" s="107"/>
      <c r="F42" s="107"/>
      <c r="G42" s="106"/>
      <c r="H42" s="258"/>
      <c r="I42" s="274"/>
      <c r="J42" s="274"/>
      <c r="K42" s="274"/>
      <c r="L42" s="59">
        <v>4</v>
      </c>
      <c r="M42" s="58" t="s">
        <v>711</v>
      </c>
      <c r="N42" s="59">
        <v>8</v>
      </c>
      <c r="O42" s="58" t="s">
        <v>449</v>
      </c>
      <c r="P42" s="59">
        <v>12</v>
      </c>
      <c r="Q42" s="58" t="s">
        <v>624</v>
      </c>
      <c r="R42" s="59">
        <v>16</v>
      </c>
      <c r="S42" s="58" t="s">
        <v>422</v>
      </c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50"/>
      <c r="AK42" s="250"/>
      <c r="AL42" s="55"/>
      <c r="AM42" s="249"/>
      <c r="AN42" s="302"/>
      <c r="AO42" s="249"/>
      <c r="AP42" s="242"/>
      <c r="AQ42" s="239"/>
      <c r="AR42" s="236"/>
      <c r="AS42" s="242"/>
      <c r="AT42" s="239"/>
      <c r="AU42" s="236"/>
      <c r="AV42" s="242"/>
      <c r="AW42" s="239"/>
      <c r="AX42" s="236"/>
      <c r="AY42" s="242"/>
      <c r="AZ42" s="239"/>
      <c r="BA42" s="236"/>
      <c r="BB42" s="242"/>
      <c r="BC42" s="239"/>
      <c r="BD42" s="293"/>
      <c r="BE42" s="296"/>
      <c r="BF42" s="296"/>
      <c r="BG42" s="299"/>
    </row>
    <row r="43" spans="2:67" ht="28.15" hidden="1" customHeight="1">
      <c r="B43" s="34"/>
      <c r="C43" s="265">
        <v>2</v>
      </c>
      <c r="D43" s="54"/>
      <c r="E43" s="105"/>
      <c r="F43" s="105"/>
      <c r="G43" s="104"/>
      <c r="H43" s="259"/>
      <c r="I43" s="269"/>
      <c r="J43" s="269"/>
      <c r="K43" s="269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51"/>
      <c r="AK43" s="254"/>
      <c r="AL43" s="44"/>
      <c r="AM43" s="211"/>
      <c r="AN43" s="211"/>
      <c r="AO43" s="247">
        <f>SUMPRODUCT(LEN($M43:$AE46)-LEN(SUBSTITUTE($M43:$AE46,"A", "")))</f>
        <v>0</v>
      </c>
      <c r="AP43" s="240">
        <f>SUMPRODUCT(LEN($AH43:$AH46)-LEN(SUBSTITUTE($AH43:$AH46,"A", "")))</f>
        <v>0</v>
      </c>
      <c r="AQ43" s="237">
        <f>SUMPRODUCT(LEN($AG43:$AG46)-LEN(SUBSTITUTE($AG43:$AG46,"A", "")))</f>
        <v>0</v>
      </c>
      <c r="AR43" s="234">
        <f>SUMPRODUCT(LEN($M43:$AE46)-LEN(SUBSTITUTE($M43:$AE46,"S", "")))</f>
        <v>0</v>
      </c>
      <c r="AS43" s="240">
        <f>SUMPRODUCT(LEN($AH43:$AH46)-LEN(SUBSTITUTE($AH43:$AH46,"S", "")))</f>
        <v>0</v>
      </c>
      <c r="AT43" s="237">
        <f>SUMPRODUCT(LEN($AG43:$AG46)-LEN(SUBSTITUTE($AG43:$AG46,"S", "")))</f>
        <v>0</v>
      </c>
      <c r="AU43" s="234">
        <f>SUMPRODUCT(LEN($M43:$AE46)-LEN(SUBSTITUTE($M43:$AE46,"F", "")))</f>
        <v>0</v>
      </c>
      <c r="AV43" s="240">
        <f>SUMPRODUCT(LEN($AH43:$AH46)-LEN(SUBSTITUTE($AH43:$AH46,"F", "")))</f>
        <v>0</v>
      </c>
      <c r="AW43" s="237">
        <f>SUMPRODUCT(LEN($AG43:$AG46)-LEN(SUBSTITUTE($AG43:$AG46,"F", "")))</f>
        <v>0</v>
      </c>
      <c r="AX43" s="234">
        <f>SUMPRODUCT(LEN($M43:$AE46)-LEN(SUBSTITUTE($M43:$AE46,"G", "")))</f>
        <v>0</v>
      </c>
      <c r="AY43" s="240">
        <f>SUMPRODUCT(LEN($AH43:$AH46)-LEN(SUBSTITUTE($AH43:$AH46,"G", "")))</f>
        <v>0</v>
      </c>
      <c r="AZ43" s="237">
        <f>SUMPRODUCT(LEN($AG43:$AG46)-LEN(SUBSTITUTE($AG43:$AG46,"G", "")))</f>
        <v>0</v>
      </c>
      <c r="BA43" s="234">
        <f>SUMPRODUCT(LEN($M43:$AE46)-LEN(SUBSTITUTE($M43:$AE46,"M", "")))</f>
        <v>0</v>
      </c>
      <c r="BB43" s="240">
        <f>SUMPRODUCT(LEN($AH43:$AH46)-LEN(SUBSTITUTE($AH43:$AH46,"M", "")))</f>
        <v>0</v>
      </c>
      <c r="BC43" s="237">
        <f>SUMPRODUCT(LEN($AG43:$AG46)-LEN(SUBSTITUTE($AG43:$AG46,"M", "")))</f>
        <v>0</v>
      </c>
      <c r="BD43" s="291">
        <f>SUMPRODUCT(LEN($AI43:$AI46)-LEN(SUBSTITUTE($AI43:$AI46,"S", "")))</f>
        <v>0</v>
      </c>
      <c r="BE43" s="294">
        <f>SUMPRODUCT(LEN($AI43:$AI46)-LEN(SUBSTITUTE($AI43:$AI46,"F", "")))</f>
        <v>0</v>
      </c>
      <c r="BF43" s="294">
        <f>SUMPRODUCT(LEN($AI43:$AI46)-LEN(SUBSTITUTE($AI43:$AI46,"G", "")))</f>
        <v>0</v>
      </c>
      <c r="BG43" s="297">
        <f>SUMPRODUCT(LEN($AI43:$AI46)-LEN(SUBSTITUTE($AI43:$AI46,"M", "")))</f>
        <v>0</v>
      </c>
    </row>
    <row r="44" spans="2:67" ht="28.15" hidden="1" customHeight="1" thickBot="1">
      <c r="B44" s="34"/>
      <c r="C44" s="266"/>
      <c r="D44" s="43"/>
      <c r="E44" s="103"/>
      <c r="F44" s="103"/>
      <c r="G44" s="102"/>
      <c r="H44" s="260"/>
      <c r="I44" s="270"/>
      <c r="J44" s="270"/>
      <c r="K44" s="270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52"/>
      <c r="AK44" s="255"/>
      <c r="AL44" s="23"/>
      <c r="AM44" s="211"/>
      <c r="AN44" s="211"/>
      <c r="AO44" s="248"/>
      <c r="AP44" s="241"/>
      <c r="AQ44" s="238"/>
      <c r="AR44" s="235"/>
      <c r="AS44" s="241"/>
      <c r="AT44" s="238"/>
      <c r="AU44" s="235"/>
      <c r="AV44" s="241"/>
      <c r="AW44" s="238"/>
      <c r="AX44" s="235"/>
      <c r="AY44" s="241"/>
      <c r="AZ44" s="238"/>
      <c r="BA44" s="235"/>
      <c r="BB44" s="241"/>
      <c r="BC44" s="238"/>
      <c r="BD44" s="292"/>
      <c r="BE44" s="295"/>
      <c r="BF44" s="295"/>
      <c r="BG44" s="298"/>
    </row>
    <row r="45" spans="2:67" ht="28.15" hidden="1" customHeight="1">
      <c r="B45" s="34"/>
      <c r="C45" s="267"/>
      <c r="D45" s="33"/>
      <c r="E45" s="101"/>
      <c r="F45" s="101"/>
      <c r="G45" s="100"/>
      <c r="H45" s="257"/>
      <c r="I45" s="271"/>
      <c r="J45" s="271"/>
      <c r="K45" s="271"/>
      <c r="L45" s="229">
        <v>3</v>
      </c>
      <c r="M45" s="278"/>
      <c r="N45" s="229">
        <v>7</v>
      </c>
      <c r="O45" s="278"/>
      <c r="P45" s="229">
        <v>11</v>
      </c>
      <c r="Q45" s="230"/>
      <c r="R45" s="229">
        <v>15</v>
      </c>
      <c r="S45" s="230"/>
      <c r="T45" s="229">
        <v>19</v>
      </c>
      <c r="U45" s="230"/>
      <c r="V45" s="229">
        <v>23</v>
      </c>
      <c r="W45" s="230"/>
      <c r="X45" s="229">
        <v>27</v>
      </c>
      <c r="Y45" s="278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52"/>
      <c r="AK45" s="255"/>
      <c r="AL45" s="23"/>
      <c r="AM45" s="211"/>
      <c r="AN45" s="211"/>
      <c r="AO45" s="248"/>
      <c r="AP45" s="241"/>
      <c r="AQ45" s="238"/>
      <c r="AR45" s="235"/>
      <c r="AS45" s="241"/>
      <c r="AT45" s="238"/>
      <c r="AU45" s="235"/>
      <c r="AV45" s="241"/>
      <c r="AW45" s="238"/>
      <c r="AX45" s="235"/>
      <c r="AY45" s="241"/>
      <c r="AZ45" s="238"/>
      <c r="BA45" s="235"/>
      <c r="BB45" s="241"/>
      <c r="BC45" s="238"/>
      <c r="BD45" s="292"/>
      <c r="BE45" s="295"/>
      <c r="BF45" s="295"/>
      <c r="BG45" s="298"/>
    </row>
    <row r="46" spans="2:67" ht="28.15" hidden="1" customHeight="1" thickBot="1">
      <c r="B46" s="34"/>
      <c r="C46" s="273"/>
      <c r="D46" s="64"/>
      <c r="E46" s="107"/>
      <c r="F46" s="107"/>
      <c r="G46" s="106"/>
      <c r="H46" s="258"/>
      <c r="I46" s="274"/>
      <c r="J46" s="274"/>
      <c r="K46" s="274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53"/>
      <c r="AK46" s="256"/>
      <c r="AL46" s="55"/>
      <c r="AM46" s="211"/>
      <c r="AN46" s="211"/>
      <c r="AO46" s="249"/>
      <c r="AP46" s="242"/>
      <c r="AQ46" s="239"/>
      <c r="AR46" s="236"/>
      <c r="AS46" s="242"/>
      <c r="AT46" s="239"/>
      <c r="AU46" s="236"/>
      <c r="AV46" s="242"/>
      <c r="AW46" s="239"/>
      <c r="AX46" s="236"/>
      <c r="AY46" s="242"/>
      <c r="AZ46" s="239"/>
      <c r="BA46" s="236"/>
      <c r="BB46" s="242"/>
      <c r="BC46" s="239"/>
      <c r="BD46" s="293"/>
      <c r="BE46" s="296"/>
      <c r="BF46" s="296"/>
      <c r="BG46" s="299"/>
    </row>
    <row r="47" spans="2:67" ht="28.15" hidden="1" customHeight="1">
      <c r="B47" s="34"/>
      <c r="C47" s="265">
        <v>3</v>
      </c>
      <c r="D47" s="54"/>
      <c r="E47" s="105"/>
      <c r="F47" s="105"/>
      <c r="G47" s="104"/>
      <c r="H47" s="259"/>
      <c r="I47" s="269"/>
      <c r="J47" s="269"/>
      <c r="K47" s="269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44"/>
      <c r="AK47" s="244"/>
      <c r="AL47" s="44"/>
      <c r="AM47" s="211"/>
      <c r="AN47" s="211"/>
      <c r="AO47" s="247">
        <f>SUMPRODUCT(LEN($M47:$AE50)-LEN(SUBSTITUTE($M47:$AE50,"A", "")))</f>
        <v>0</v>
      </c>
      <c r="AP47" s="240">
        <f>SUMPRODUCT(LEN($AH47:$AH50)-LEN(SUBSTITUTE($AH47:$AH50,"A", "")))</f>
        <v>0</v>
      </c>
      <c r="AQ47" s="237">
        <f>SUMPRODUCT(LEN($AG47:$AG50)-LEN(SUBSTITUTE($AG47:$AG50,"A", "")))</f>
        <v>0</v>
      </c>
      <c r="AR47" s="234">
        <f>SUMPRODUCT(LEN($M47:$AE50)-LEN(SUBSTITUTE($M47:$AE50,"S", "")))</f>
        <v>0</v>
      </c>
      <c r="AS47" s="240">
        <f>SUMPRODUCT(LEN($AH47:$AH50)-LEN(SUBSTITUTE($AH47:$AH50,"S", "")))</f>
        <v>0</v>
      </c>
      <c r="AT47" s="237">
        <f>SUMPRODUCT(LEN($AG47:$AG50)-LEN(SUBSTITUTE($AG47:$AG50,"S", "")))</f>
        <v>0</v>
      </c>
      <c r="AU47" s="234">
        <f>SUMPRODUCT(LEN($M47:$AE50)-LEN(SUBSTITUTE($M47:$AE50,"F", "")))</f>
        <v>0</v>
      </c>
      <c r="AV47" s="240">
        <f>SUMPRODUCT(LEN($AH47:$AH50)-LEN(SUBSTITUTE($AH47:$AH50,"F", "")))</f>
        <v>0</v>
      </c>
      <c r="AW47" s="237">
        <f>SUMPRODUCT(LEN($AG47:$AG50)-LEN(SUBSTITUTE($AG47:$AG50,"F", "")))</f>
        <v>0</v>
      </c>
      <c r="AX47" s="234">
        <f>SUMPRODUCT(LEN($M47:$AE50)-LEN(SUBSTITUTE($M47:$AE50,"G", "")))</f>
        <v>0</v>
      </c>
      <c r="AY47" s="240">
        <f>SUMPRODUCT(LEN($AH47:$AH50)-LEN(SUBSTITUTE($AH47:$AH50,"G", "")))</f>
        <v>0</v>
      </c>
      <c r="AZ47" s="237">
        <f>SUMPRODUCT(LEN($AG47:$AG50)-LEN(SUBSTITUTE($AG47:$AG50,"G", "")))</f>
        <v>0</v>
      </c>
      <c r="BA47" s="234">
        <f>SUMPRODUCT(LEN($M47:$AE50)-LEN(SUBSTITUTE($M47:$AE50,"M", "")))</f>
        <v>0</v>
      </c>
      <c r="BB47" s="240">
        <f>SUMPRODUCT(LEN($AH47:$AH50)-LEN(SUBSTITUTE($AH47:$AH50,"M", "")))</f>
        <v>0</v>
      </c>
      <c r="BC47" s="237">
        <f>SUMPRODUCT(LEN($AG47:$AG50)-LEN(SUBSTITUTE($AG47:$AG50,"M", "")))</f>
        <v>0</v>
      </c>
      <c r="BD47" s="291">
        <f>SUMPRODUCT(LEN($AI47:$AI50)-LEN(SUBSTITUTE($AI47:$AI50,"S", "")))</f>
        <v>0</v>
      </c>
      <c r="BE47" s="294">
        <f>SUMPRODUCT(LEN($AI47:$AI50)-LEN(SUBSTITUTE($AI47:$AI50,"F", "")))</f>
        <v>0</v>
      </c>
      <c r="BF47" s="294">
        <f>SUMPRODUCT(LEN($AI47:$AI50)-LEN(SUBSTITUTE($AI47:$AI50,"G", "")))</f>
        <v>0</v>
      </c>
      <c r="BG47" s="297">
        <f>SUMPRODUCT(LEN($AI47:$AI50)-LEN(SUBSTITUTE($AI47:$AI50,"M", "")))</f>
        <v>0</v>
      </c>
    </row>
    <row r="48" spans="2:67" ht="28.15" hidden="1" customHeight="1" thickBot="1">
      <c r="B48" s="34"/>
      <c r="C48" s="266"/>
      <c r="D48" s="43"/>
      <c r="E48" s="103"/>
      <c r="F48" s="103"/>
      <c r="G48" s="102"/>
      <c r="H48" s="260"/>
      <c r="I48" s="270"/>
      <c r="J48" s="270"/>
      <c r="K48" s="270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45"/>
      <c r="AK48" s="245"/>
      <c r="AL48" s="23"/>
      <c r="AM48" s="211"/>
      <c r="AN48" s="211"/>
      <c r="AO48" s="248"/>
      <c r="AP48" s="241"/>
      <c r="AQ48" s="238"/>
      <c r="AR48" s="235"/>
      <c r="AS48" s="241"/>
      <c r="AT48" s="238"/>
      <c r="AU48" s="235"/>
      <c r="AV48" s="241"/>
      <c r="AW48" s="238"/>
      <c r="AX48" s="235"/>
      <c r="AY48" s="241"/>
      <c r="AZ48" s="238"/>
      <c r="BA48" s="235"/>
      <c r="BB48" s="241"/>
      <c r="BC48" s="238"/>
      <c r="BD48" s="292"/>
      <c r="BE48" s="295"/>
      <c r="BF48" s="295"/>
      <c r="BG48" s="298"/>
    </row>
    <row r="49" spans="2:67" ht="28.15" hidden="1" customHeight="1">
      <c r="B49" s="34"/>
      <c r="C49" s="267"/>
      <c r="D49" s="33"/>
      <c r="E49" s="101"/>
      <c r="F49" s="101"/>
      <c r="G49" s="100"/>
      <c r="H49" s="257"/>
      <c r="I49" s="271"/>
      <c r="J49" s="271"/>
      <c r="K49" s="271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45"/>
      <c r="AK49" s="245"/>
      <c r="AL49" s="23"/>
      <c r="AM49" s="211"/>
      <c r="AN49" s="211"/>
      <c r="AO49" s="248"/>
      <c r="AP49" s="241"/>
      <c r="AQ49" s="238"/>
      <c r="AR49" s="235"/>
      <c r="AS49" s="241"/>
      <c r="AT49" s="238"/>
      <c r="AU49" s="235"/>
      <c r="AV49" s="241"/>
      <c r="AW49" s="238"/>
      <c r="AX49" s="235"/>
      <c r="AY49" s="241"/>
      <c r="AZ49" s="238"/>
      <c r="BA49" s="235"/>
      <c r="BB49" s="241"/>
      <c r="BC49" s="238"/>
      <c r="BD49" s="292"/>
      <c r="BE49" s="295"/>
      <c r="BF49" s="295"/>
      <c r="BG49" s="298"/>
    </row>
    <row r="50" spans="2:67" ht="28.15" hidden="1" customHeight="1" thickBot="1">
      <c r="B50" s="22"/>
      <c r="C50" s="268"/>
      <c r="D50" s="21"/>
      <c r="E50" s="109"/>
      <c r="F50" s="109"/>
      <c r="G50" s="108"/>
      <c r="H50" s="258"/>
      <c r="I50" s="272"/>
      <c r="J50" s="272"/>
      <c r="K50" s="272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46"/>
      <c r="AK50" s="246"/>
      <c r="AL50" s="11"/>
      <c r="AM50" s="211"/>
      <c r="AN50" s="211"/>
      <c r="AO50" s="249"/>
      <c r="AP50" s="242"/>
      <c r="AQ50" s="239"/>
      <c r="AR50" s="236"/>
      <c r="AS50" s="242"/>
      <c r="AT50" s="239"/>
      <c r="AU50" s="236"/>
      <c r="AV50" s="242"/>
      <c r="AW50" s="239"/>
      <c r="AX50" s="236"/>
      <c r="AY50" s="242"/>
      <c r="AZ50" s="239"/>
      <c r="BA50" s="236"/>
      <c r="BB50" s="242"/>
      <c r="BC50" s="239"/>
      <c r="BD50" s="293"/>
      <c r="BE50" s="296"/>
      <c r="BF50" s="296"/>
      <c r="BG50" s="299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29" t="s">
        <v>287</v>
      </c>
      <c r="M51" s="278"/>
      <c r="N51" s="229" t="s">
        <v>286</v>
      </c>
      <c r="O51" s="278"/>
      <c r="P51" s="229" t="s">
        <v>286</v>
      </c>
      <c r="Q51" s="230"/>
      <c r="R51" s="229" t="s">
        <v>286</v>
      </c>
      <c r="S51" s="230"/>
      <c r="T51" s="229" t="s">
        <v>286</v>
      </c>
      <c r="U51" s="230"/>
      <c r="V51" s="229" t="s">
        <v>286</v>
      </c>
      <c r="W51" s="230"/>
      <c r="X51" s="229" t="s">
        <v>286</v>
      </c>
      <c r="Y51" s="278"/>
      <c r="Z51" s="229" t="s">
        <v>286</v>
      </c>
      <c r="AA51" s="230"/>
      <c r="AB51" s="229" t="s">
        <v>286</v>
      </c>
      <c r="AC51" s="230"/>
      <c r="AD51" s="229" t="s">
        <v>286</v>
      </c>
      <c r="AE51" s="230"/>
      <c r="AF51" s="243" t="s">
        <v>285</v>
      </c>
      <c r="AG51" s="230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219</v>
      </c>
      <c r="E52" s="275">
        <v>4324.2</v>
      </c>
      <c r="F52" s="276"/>
      <c r="G52" s="277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45</v>
      </c>
      <c r="AP52" s="70">
        <f t="shared" si="3"/>
        <v>6</v>
      </c>
      <c r="AQ52" s="69">
        <f t="shared" si="3"/>
        <v>0</v>
      </c>
      <c r="AR52" s="71">
        <f t="shared" si="3"/>
        <v>2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15</v>
      </c>
      <c r="AY52" s="70">
        <f t="shared" si="3"/>
        <v>1</v>
      </c>
      <c r="AZ52" s="69">
        <f t="shared" si="3"/>
        <v>2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51</v>
      </c>
      <c r="BL52" s="5">
        <f>SUM(AR52:AT52,BD52)</f>
        <v>2</v>
      </c>
      <c r="BM52" s="5">
        <f>SUM(AU52:AW52,BE52)</f>
        <v>0</v>
      </c>
      <c r="BN52" s="5">
        <f>SUM(AX52:AZ52,BF52)</f>
        <v>18</v>
      </c>
      <c r="BO52" s="5">
        <f>SUM(BA52:BC52,BG52)</f>
        <v>0</v>
      </c>
    </row>
    <row r="53" spans="2:67" ht="28.15" customHeight="1">
      <c r="B53" s="34"/>
      <c r="C53" s="265">
        <v>1</v>
      </c>
      <c r="D53" s="54"/>
      <c r="E53" s="105"/>
      <c r="F53" s="105"/>
      <c r="G53" s="104"/>
      <c r="H53" s="259" t="s">
        <v>329</v>
      </c>
      <c r="I53" s="269">
        <v>94</v>
      </c>
      <c r="J53" s="269">
        <v>24</v>
      </c>
      <c r="K53" s="269">
        <v>5</v>
      </c>
      <c r="L53" s="48">
        <v>1</v>
      </c>
      <c r="M53" s="47" t="s">
        <v>423</v>
      </c>
      <c r="N53" s="48">
        <v>5</v>
      </c>
      <c r="O53" s="47" t="s">
        <v>634</v>
      </c>
      <c r="P53" s="48">
        <v>9</v>
      </c>
      <c r="Q53" s="47" t="s">
        <v>601</v>
      </c>
      <c r="R53" s="48">
        <v>13</v>
      </c>
      <c r="S53" s="47" t="s">
        <v>469</v>
      </c>
      <c r="T53" s="48">
        <v>17</v>
      </c>
      <c r="U53" s="47" t="s">
        <v>424</v>
      </c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>
        <v>17</v>
      </c>
      <c r="AG53" s="47" t="s">
        <v>513</v>
      </c>
      <c r="AH53" s="46" t="s">
        <v>829</v>
      </c>
      <c r="AI53" s="45"/>
      <c r="AJ53" s="244"/>
      <c r="AK53" s="244"/>
      <c r="AL53" s="44"/>
      <c r="AM53" s="247">
        <f>SUMPRODUCT(LEN($M53:$AE56)-LEN(SUBSTITUTE($M53:$AE56,"/", "")))/2</f>
        <v>1</v>
      </c>
      <c r="AN53" s="300">
        <f>SUMPRODUCT(LEN($M53:$AE56)-LEN(SUBSTITUTE($M53:$AE56,"-", "")))</f>
        <v>1</v>
      </c>
      <c r="AO53" s="247">
        <f>SUMPRODUCT(LEN($M53:$AE56)-LEN(SUBSTITUTE($M53:$AE56,"A", "")))</f>
        <v>45</v>
      </c>
      <c r="AP53" s="240">
        <f>SUMPRODUCT(LEN($AH53:$AH56)-LEN(SUBSTITUTE($AH53:$AH56,"A", "")))</f>
        <v>6</v>
      </c>
      <c r="AQ53" s="237">
        <f>SUMPRODUCT(LEN($AG53:$AG56)-LEN(SUBSTITUTE($AG53:$AG56,"A", "")))</f>
        <v>0</v>
      </c>
      <c r="AR53" s="234">
        <f>SUMPRODUCT(LEN($M53:$AE56)-LEN(SUBSTITUTE($M53:$AE56,"S", "")))</f>
        <v>2</v>
      </c>
      <c r="AS53" s="240">
        <f>SUMPRODUCT(LEN($AH53:$AH56)-LEN(SUBSTITUTE($AH53:$AH56,"S", "")))</f>
        <v>0</v>
      </c>
      <c r="AT53" s="237">
        <f>SUMPRODUCT(LEN($AG53:$AG56)-LEN(SUBSTITUTE($AG53:$AG56,"S", "")))</f>
        <v>0</v>
      </c>
      <c r="AU53" s="234">
        <f>SUMPRODUCT(LEN($M53:$AE56)-LEN(SUBSTITUTE($M53:$AE56,"F", "")))</f>
        <v>0</v>
      </c>
      <c r="AV53" s="240">
        <f>SUMPRODUCT(LEN($AH53:$AH56)-LEN(SUBSTITUTE($AH53:$AH56,"F", "")))</f>
        <v>0</v>
      </c>
      <c r="AW53" s="237">
        <f>SUMPRODUCT(LEN($AG53:$AG56)-LEN(SUBSTITUTE($AG53:$AG56,"F", "")))</f>
        <v>0</v>
      </c>
      <c r="AX53" s="234">
        <f>SUMPRODUCT(LEN($M53:$AE56)-LEN(SUBSTITUTE($M53:$AE56,"G", "")))</f>
        <v>15</v>
      </c>
      <c r="AY53" s="240">
        <f>SUMPRODUCT(LEN($AH53:$AH56)-LEN(SUBSTITUTE($AH53:$AH56,"G", "")))</f>
        <v>1</v>
      </c>
      <c r="AZ53" s="237">
        <f>SUMPRODUCT(LEN($AG53:$AG56)-LEN(SUBSTITUTE($AG53:$AG56,"G", "")))</f>
        <v>2</v>
      </c>
      <c r="BA53" s="234">
        <f>SUMPRODUCT(LEN($M53:$AE56)-LEN(SUBSTITUTE($M53:$AE56,"M", "")))</f>
        <v>0</v>
      </c>
      <c r="BB53" s="240">
        <f>SUMPRODUCT(LEN($AH53:$AH56)-LEN(SUBSTITUTE($AH53:$AH56,"M", "")))</f>
        <v>0</v>
      </c>
      <c r="BC53" s="237">
        <f>SUMPRODUCT(LEN($AG53:$AG56)-LEN(SUBSTITUTE($AG53:$AG56,"M", "")))</f>
        <v>0</v>
      </c>
      <c r="BD53" s="291">
        <f>SUMPRODUCT(LEN($AI53:$AI56)-LEN(SUBSTITUTE($AI53:$AI56,"S", "")))</f>
        <v>0</v>
      </c>
      <c r="BE53" s="294">
        <f>SUMPRODUCT(LEN($AI53:$AI56)-LEN(SUBSTITUTE($AI53:$AI56,"F", "")))</f>
        <v>0</v>
      </c>
      <c r="BF53" s="294">
        <f>SUMPRODUCT(LEN($AI53:$AI56)-LEN(SUBSTITUTE($AI53:$AI56,"G", "")))</f>
        <v>0</v>
      </c>
      <c r="BG53" s="297">
        <f>SUMPRODUCT(LEN($AI53:$AI56)-LEN(SUBSTITUTE($AI53:$AI56,"M", "")))</f>
        <v>0</v>
      </c>
    </row>
    <row r="54" spans="2:67" ht="28.15" customHeight="1" thickBot="1">
      <c r="B54" s="34"/>
      <c r="C54" s="266"/>
      <c r="D54" s="43"/>
      <c r="E54" s="103"/>
      <c r="F54" s="103"/>
      <c r="G54" s="102"/>
      <c r="H54" s="260"/>
      <c r="I54" s="270"/>
      <c r="J54" s="270"/>
      <c r="K54" s="270"/>
      <c r="L54" s="37">
        <v>2</v>
      </c>
      <c r="M54" s="36" t="s">
        <v>426</v>
      </c>
      <c r="N54" s="37">
        <v>6</v>
      </c>
      <c r="O54" s="36" t="s">
        <v>870</v>
      </c>
      <c r="P54" s="37">
        <v>10</v>
      </c>
      <c r="Q54" s="36" t="s">
        <v>515</v>
      </c>
      <c r="R54" s="37">
        <v>14</v>
      </c>
      <c r="S54" s="36" t="s">
        <v>485</v>
      </c>
      <c r="T54" s="37">
        <v>18</v>
      </c>
      <c r="U54" s="36" t="s">
        <v>422</v>
      </c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>
        <v>18</v>
      </c>
      <c r="AG54" s="36" t="s">
        <v>513</v>
      </c>
      <c r="AH54" s="35"/>
      <c r="AI54" s="24"/>
      <c r="AJ54" s="245"/>
      <c r="AK54" s="245"/>
      <c r="AL54" s="23"/>
      <c r="AM54" s="248"/>
      <c r="AN54" s="301"/>
      <c r="AO54" s="248"/>
      <c r="AP54" s="241"/>
      <c r="AQ54" s="238"/>
      <c r="AR54" s="235"/>
      <c r="AS54" s="241"/>
      <c r="AT54" s="238"/>
      <c r="AU54" s="235"/>
      <c r="AV54" s="241"/>
      <c r="AW54" s="238"/>
      <c r="AX54" s="235"/>
      <c r="AY54" s="241"/>
      <c r="AZ54" s="238"/>
      <c r="BA54" s="235"/>
      <c r="BB54" s="241"/>
      <c r="BC54" s="238"/>
      <c r="BD54" s="292"/>
      <c r="BE54" s="295"/>
      <c r="BF54" s="295"/>
      <c r="BG54" s="298"/>
    </row>
    <row r="55" spans="2:67" ht="28.15" customHeight="1">
      <c r="B55" s="34"/>
      <c r="C55" s="267"/>
      <c r="D55" s="33"/>
      <c r="E55" s="101"/>
      <c r="F55" s="101"/>
      <c r="G55" s="100"/>
      <c r="H55" s="257">
        <v>224</v>
      </c>
      <c r="I55" s="271"/>
      <c r="J55" s="271"/>
      <c r="K55" s="271"/>
      <c r="L55" s="27">
        <v>3</v>
      </c>
      <c r="M55" s="26" t="s">
        <v>513</v>
      </c>
      <c r="N55" s="27">
        <v>7</v>
      </c>
      <c r="O55" s="26" t="s">
        <v>869</v>
      </c>
      <c r="P55" s="27">
        <v>11</v>
      </c>
      <c r="Q55" s="26" t="s">
        <v>599</v>
      </c>
      <c r="R55" s="27">
        <v>15</v>
      </c>
      <c r="S55" s="26" t="s">
        <v>469</v>
      </c>
      <c r="T55" s="27">
        <v>19</v>
      </c>
      <c r="U55" s="26" t="s">
        <v>417</v>
      </c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45"/>
      <c r="AK55" s="245"/>
      <c r="AL55" s="23"/>
      <c r="AM55" s="248"/>
      <c r="AN55" s="301"/>
      <c r="AO55" s="248"/>
      <c r="AP55" s="241"/>
      <c r="AQ55" s="238"/>
      <c r="AR55" s="235"/>
      <c r="AS55" s="241"/>
      <c r="AT55" s="238"/>
      <c r="AU55" s="235"/>
      <c r="AV55" s="241"/>
      <c r="AW55" s="238"/>
      <c r="AX55" s="235"/>
      <c r="AY55" s="241"/>
      <c r="AZ55" s="238"/>
      <c r="BA55" s="235"/>
      <c r="BB55" s="241"/>
      <c r="BC55" s="238"/>
      <c r="BD55" s="292"/>
      <c r="BE55" s="295"/>
      <c r="BF55" s="295"/>
      <c r="BG55" s="298"/>
    </row>
    <row r="56" spans="2:67" ht="28.15" customHeight="1" thickBot="1">
      <c r="B56" s="34"/>
      <c r="C56" s="273"/>
      <c r="D56" s="64"/>
      <c r="E56" s="107"/>
      <c r="F56" s="107"/>
      <c r="G56" s="106"/>
      <c r="H56" s="258"/>
      <c r="I56" s="274"/>
      <c r="J56" s="274"/>
      <c r="K56" s="274"/>
      <c r="L56" s="59">
        <v>4</v>
      </c>
      <c r="M56" s="215" t="s">
        <v>868</v>
      </c>
      <c r="N56" s="59">
        <v>8</v>
      </c>
      <c r="O56" s="58" t="s">
        <v>844</v>
      </c>
      <c r="P56" s="59">
        <v>12</v>
      </c>
      <c r="Q56" s="58" t="s">
        <v>511</v>
      </c>
      <c r="R56" s="59">
        <v>16</v>
      </c>
      <c r="S56" s="58" t="s">
        <v>422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50"/>
      <c r="AK56" s="250"/>
      <c r="AL56" s="55"/>
      <c r="AM56" s="249"/>
      <c r="AN56" s="302"/>
      <c r="AO56" s="249"/>
      <c r="AP56" s="242"/>
      <c r="AQ56" s="239"/>
      <c r="AR56" s="236"/>
      <c r="AS56" s="242"/>
      <c r="AT56" s="239"/>
      <c r="AU56" s="236"/>
      <c r="AV56" s="242"/>
      <c r="AW56" s="239"/>
      <c r="AX56" s="236"/>
      <c r="AY56" s="242"/>
      <c r="AZ56" s="239"/>
      <c r="BA56" s="236"/>
      <c r="BB56" s="242"/>
      <c r="BC56" s="239"/>
      <c r="BD56" s="293"/>
      <c r="BE56" s="296"/>
      <c r="BF56" s="296"/>
      <c r="BG56" s="299"/>
    </row>
    <row r="57" spans="2:67" ht="28.15" hidden="1" customHeight="1">
      <c r="B57" s="34"/>
      <c r="C57" s="265">
        <v>2</v>
      </c>
      <c r="D57" s="54"/>
      <c r="E57" s="105"/>
      <c r="F57" s="105"/>
      <c r="G57" s="104"/>
      <c r="H57" s="259"/>
      <c r="I57" s="269"/>
      <c r="J57" s="269"/>
      <c r="K57" s="269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51"/>
      <c r="AK57" s="254"/>
      <c r="AL57" s="44"/>
      <c r="AM57" s="211"/>
      <c r="AN57" s="211"/>
      <c r="AO57" s="247">
        <f>SUMPRODUCT(LEN($M57:$AE60)-LEN(SUBSTITUTE($M57:$AE60,"A", "")))</f>
        <v>0</v>
      </c>
      <c r="AP57" s="240">
        <f>SUMPRODUCT(LEN($AH57:$AH60)-LEN(SUBSTITUTE($AH57:$AH60,"A", "")))</f>
        <v>0</v>
      </c>
      <c r="AQ57" s="237">
        <f>SUMPRODUCT(LEN($AG57:$AG60)-LEN(SUBSTITUTE($AG57:$AG60,"A", "")))</f>
        <v>0</v>
      </c>
      <c r="AR57" s="234">
        <f>SUMPRODUCT(LEN($M57:$AE60)-LEN(SUBSTITUTE($M57:$AE60,"S", "")))</f>
        <v>0</v>
      </c>
      <c r="AS57" s="240">
        <f>SUMPRODUCT(LEN($AH57:$AH60)-LEN(SUBSTITUTE($AH57:$AH60,"S", "")))</f>
        <v>0</v>
      </c>
      <c r="AT57" s="237">
        <f>SUMPRODUCT(LEN($AG57:$AG60)-LEN(SUBSTITUTE($AG57:$AG60,"S", "")))</f>
        <v>0</v>
      </c>
      <c r="AU57" s="234">
        <f>SUMPRODUCT(LEN($M57:$AE60)-LEN(SUBSTITUTE($M57:$AE60,"F", "")))</f>
        <v>0</v>
      </c>
      <c r="AV57" s="240">
        <f>SUMPRODUCT(LEN($AH57:$AH60)-LEN(SUBSTITUTE($AH57:$AH60,"F", "")))</f>
        <v>0</v>
      </c>
      <c r="AW57" s="237">
        <f>SUMPRODUCT(LEN($AG57:$AG60)-LEN(SUBSTITUTE($AG57:$AG60,"F", "")))</f>
        <v>0</v>
      </c>
      <c r="AX57" s="234">
        <f>SUMPRODUCT(LEN($M57:$AE60)-LEN(SUBSTITUTE($M57:$AE60,"G", "")))</f>
        <v>0</v>
      </c>
      <c r="AY57" s="240">
        <f>SUMPRODUCT(LEN($AH57:$AH60)-LEN(SUBSTITUTE($AH57:$AH60,"G", "")))</f>
        <v>0</v>
      </c>
      <c r="AZ57" s="237">
        <f>SUMPRODUCT(LEN($AG57:$AG60)-LEN(SUBSTITUTE($AG57:$AG60,"G", "")))</f>
        <v>0</v>
      </c>
      <c r="BA57" s="234">
        <f>SUMPRODUCT(LEN($M57:$AE60)-LEN(SUBSTITUTE($M57:$AE60,"M", "")))</f>
        <v>0</v>
      </c>
      <c r="BB57" s="240">
        <f>SUMPRODUCT(LEN($AH57:$AH60)-LEN(SUBSTITUTE($AH57:$AH60,"M", "")))</f>
        <v>0</v>
      </c>
      <c r="BC57" s="237">
        <f>SUMPRODUCT(LEN($AG57:$AG60)-LEN(SUBSTITUTE($AG57:$AG60,"M", "")))</f>
        <v>0</v>
      </c>
      <c r="BD57" s="291">
        <f>SUMPRODUCT(LEN($AI57:$AI60)-LEN(SUBSTITUTE($AI57:$AI60,"S", "")))</f>
        <v>0</v>
      </c>
      <c r="BE57" s="294">
        <f>SUMPRODUCT(LEN($AI57:$AI60)-LEN(SUBSTITUTE($AI57:$AI60,"F", "")))</f>
        <v>0</v>
      </c>
      <c r="BF57" s="294">
        <f>SUMPRODUCT(LEN($AI57:$AI60)-LEN(SUBSTITUTE($AI57:$AI60,"G", "")))</f>
        <v>0</v>
      </c>
      <c r="BG57" s="297">
        <f>SUMPRODUCT(LEN($AI57:$AI60)-LEN(SUBSTITUTE($AI57:$AI60,"M", "")))</f>
        <v>0</v>
      </c>
    </row>
    <row r="58" spans="2:67" ht="28.15" hidden="1" customHeight="1" thickBot="1">
      <c r="B58" s="34"/>
      <c r="C58" s="266"/>
      <c r="D58" s="43"/>
      <c r="E58" s="103"/>
      <c r="F58" s="103"/>
      <c r="G58" s="102"/>
      <c r="H58" s="260"/>
      <c r="I58" s="270"/>
      <c r="J58" s="270"/>
      <c r="K58" s="270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52"/>
      <c r="AK58" s="255"/>
      <c r="AL58" s="23"/>
      <c r="AM58" s="211"/>
      <c r="AN58" s="211"/>
      <c r="AO58" s="248"/>
      <c r="AP58" s="241"/>
      <c r="AQ58" s="238"/>
      <c r="AR58" s="235"/>
      <c r="AS58" s="241"/>
      <c r="AT58" s="238"/>
      <c r="AU58" s="235"/>
      <c r="AV58" s="241"/>
      <c r="AW58" s="238"/>
      <c r="AX58" s="235"/>
      <c r="AY58" s="241"/>
      <c r="AZ58" s="238"/>
      <c r="BA58" s="235"/>
      <c r="BB58" s="241"/>
      <c r="BC58" s="238"/>
      <c r="BD58" s="292"/>
      <c r="BE58" s="295"/>
      <c r="BF58" s="295"/>
      <c r="BG58" s="298"/>
    </row>
    <row r="59" spans="2:67" ht="28.15" hidden="1" customHeight="1">
      <c r="B59" s="34"/>
      <c r="C59" s="267"/>
      <c r="D59" s="33"/>
      <c r="E59" s="101"/>
      <c r="F59" s="101"/>
      <c r="G59" s="100"/>
      <c r="H59" s="257"/>
      <c r="I59" s="271"/>
      <c r="J59" s="271"/>
      <c r="K59" s="271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52"/>
      <c r="AK59" s="255"/>
      <c r="AL59" s="23"/>
      <c r="AM59" s="211"/>
      <c r="AN59" s="211"/>
      <c r="AO59" s="248"/>
      <c r="AP59" s="241"/>
      <c r="AQ59" s="238"/>
      <c r="AR59" s="235"/>
      <c r="AS59" s="241"/>
      <c r="AT59" s="238"/>
      <c r="AU59" s="235"/>
      <c r="AV59" s="241"/>
      <c r="AW59" s="238"/>
      <c r="AX59" s="235"/>
      <c r="AY59" s="241"/>
      <c r="AZ59" s="238"/>
      <c r="BA59" s="235"/>
      <c r="BB59" s="241"/>
      <c r="BC59" s="238"/>
      <c r="BD59" s="292"/>
      <c r="BE59" s="295"/>
      <c r="BF59" s="295"/>
      <c r="BG59" s="298"/>
    </row>
    <row r="60" spans="2:67" ht="28.15" hidden="1" customHeight="1" thickBot="1">
      <c r="B60" s="34"/>
      <c r="C60" s="273"/>
      <c r="D60" s="64"/>
      <c r="E60" s="107"/>
      <c r="F60" s="107"/>
      <c r="G60" s="106"/>
      <c r="H60" s="258"/>
      <c r="I60" s="274"/>
      <c r="J60" s="274"/>
      <c r="K60" s="274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53"/>
      <c r="AK60" s="256"/>
      <c r="AL60" s="55"/>
      <c r="AM60" s="211"/>
      <c r="AN60" s="211"/>
      <c r="AO60" s="249"/>
      <c r="AP60" s="242"/>
      <c r="AQ60" s="239"/>
      <c r="AR60" s="236"/>
      <c r="AS60" s="242"/>
      <c r="AT60" s="239"/>
      <c r="AU60" s="236"/>
      <c r="AV60" s="242"/>
      <c r="AW60" s="239"/>
      <c r="AX60" s="236"/>
      <c r="AY60" s="242"/>
      <c r="AZ60" s="239"/>
      <c r="BA60" s="236"/>
      <c r="BB60" s="242"/>
      <c r="BC60" s="239"/>
      <c r="BD60" s="293"/>
      <c r="BE60" s="296"/>
      <c r="BF60" s="296"/>
      <c r="BG60" s="299"/>
    </row>
    <row r="61" spans="2:67" ht="28.15" hidden="1" customHeight="1">
      <c r="B61" s="34"/>
      <c r="C61" s="265">
        <v>3</v>
      </c>
      <c r="D61" s="54"/>
      <c r="E61" s="105"/>
      <c r="F61" s="105"/>
      <c r="G61" s="104"/>
      <c r="H61" s="259"/>
      <c r="I61" s="269"/>
      <c r="J61" s="269"/>
      <c r="K61" s="269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44"/>
      <c r="AK61" s="244"/>
      <c r="AL61" s="44"/>
      <c r="AM61" s="211"/>
      <c r="AN61" s="211"/>
      <c r="AO61" s="247">
        <f>SUMPRODUCT(LEN($M61:$AE64)-LEN(SUBSTITUTE($M61:$AE64,"A", "")))</f>
        <v>0</v>
      </c>
      <c r="AP61" s="240">
        <f>SUMPRODUCT(LEN($AH61:$AH64)-LEN(SUBSTITUTE($AH61:$AH64,"A", "")))</f>
        <v>0</v>
      </c>
      <c r="AQ61" s="237">
        <f>SUMPRODUCT(LEN($AG61:$AG64)-LEN(SUBSTITUTE($AG61:$AG64,"A", "")))</f>
        <v>0</v>
      </c>
      <c r="AR61" s="234">
        <f>SUMPRODUCT(LEN($M61:$AE64)-LEN(SUBSTITUTE($M61:$AE64,"S", "")))</f>
        <v>0</v>
      </c>
      <c r="AS61" s="240">
        <f>SUMPRODUCT(LEN($AH61:$AH64)-LEN(SUBSTITUTE($AH61:$AH64,"S", "")))</f>
        <v>0</v>
      </c>
      <c r="AT61" s="237">
        <f>SUMPRODUCT(LEN($AG61:$AG64)-LEN(SUBSTITUTE($AG61:$AG64,"S", "")))</f>
        <v>0</v>
      </c>
      <c r="AU61" s="234">
        <f>SUMPRODUCT(LEN($M61:$AE64)-LEN(SUBSTITUTE($M61:$AE64,"F", "")))</f>
        <v>0</v>
      </c>
      <c r="AV61" s="240">
        <f>SUMPRODUCT(LEN($AH61:$AH64)-LEN(SUBSTITUTE($AH61:$AH64,"F", "")))</f>
        <v>0</v>
      </c>
      <c r="AW61" s="237">
        <f>SUMPRODUCT(LEN($AG61:$AG64)-LEN(SUBSTITUTE($AG61:$AG64,"F", "")))</f>
        <v>0</v>
      </c>
      <c r="AX61" s="234">
        <f>SUMPRODUCT(LEN($M61:$AE64)-LEN(SUBSTITUTE($M61:$AE64,"G", "")))</f>
        <v>0</v>
      </c>
      <c r="AY61" s="240">
        <f>SUMPRODUCT(LEN($AH61:$AH64)-LEN(SUBSTITUTE($AH61:$AH64,"G", "")))</f>
        <v>0</v>
      </c>
      <c r="AZ61" s="237">
        <f>SUMPRODUCT(LEN($AG61:$AG64)-LEN(SUBSTITUTE($AG61:$AG64,"G", "")))</f>
        <v>0</v>
      </c>
      <c r="BA61" s="234">
        <f>SUMPRODUCT(LEN($M61:$AE64)-LEN(SUBSTITUTE($M61:$AE64,"M", "")))</f>
        <v>0</v>
      </c>
      <c r="BB61" s="240">
        <f>SUMPRODUCT(LEN($AH61:$AH64)-LEN(SUBSTITUTE($AH61:$AH64,"M", "")))</f>
        <v>0</v>
      </c>
      <c r="BC61" s="237">
        <f>SUMPRODUCT(LEN($AG61:$AG64)-LEN(SUBSTITUTE($AG61:$AG64,"M", "")))</f>
        <v>0</v>
      </c>
      <c r="BD61" s="291">
        <f>SUMPRODUCT(LEN($AI61:$AI64)-LEN(SUBSTITUTE($AI61:$AI64,"S", "")))</f>
        <v>0</v>
      </c>
      <c r="BE61" s="294">
        <f>SUMPRODUCT(LEN($AI61:$AI64)-LEN(SUBSTITUTE($AI61:$AI64,"F", "")))</f>
        <v>0</v>
      </c>
      <c r="BF61" s="294">
        <f>SUMPRODUCT(LEN($AI61:$AI64)-LEN(SUBSTITUTE($AI61:$AI64,"G", "")))</f>
        <v>0</v>
      </c>
      <c r="BG61" s="297">
        <f>SUMPRODUCT(LEN($AI61:$AI64)-LEN(SUBSTITUTE($AI61:$AI64,"M", "")))</f>
        <v>0</v>
      </c>
    </row>
    <row r="62" spans="2:67" ht="28.15" hidden="1" customHeight="1" thickBot="1">
      <c r="B62" s="34"/>
      <c r="C62" s="266"/>
      <c r="D62" s="43"/>
      <c r="E62" s="103"/>
      <c r="F62" s="103"/>
      <c r="G62" s="102"/>
      <c r="H62" s="260"/>
      <c r="I62" s="270"/>
      <c r="J62" s="270"/>
      <c r="K62" s="270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45"/>
      <c r="AK62" s="245"/>
      <c r="AL62" s="23"/>
      <c r="AM62" s="211"/>
      <c r="AN62" s="211"/>
      <c r="AO62" s="248"/>
      <c r="AP62" s="241"/>
      <c r="AQ62" s="238"/>
      <c r="AR62" s="235"/>
      <c r="AS62" s="241"/>
      <c r="AT62" s="238"/>
      <c r="AU62" s="235"/>
      <c r="AV62" s="241"/>
      <c r="AW62" s="238"/>
      <c r="AX62" s="235"/>
      <c r="AY62" s="241"/>
      <c r="AZ62" s="238"/>
      <c r="BA62" s="235"/>
      <c r="BB62" s="241"/>
      <c r="BC62" s="238"/>
      <c r="BD62" s="292"/>
      <c r="BE62" s="295"/>
      <c r="BF62" s="295"/>
      <c r="BG62" s="298"/>
    </row>
    <row r="63" spans="2:67" ht="28.15" hidden="1" customHeight="1">
      <c r="B63" s="34"/>
      <c r="C63" s="267"/>
      <c r="D63" s="33"/>
      <c r="E63" s="101"/>
      <c r="F63" s="101"/>
      <c r="G63" s="100"/>
      <c r="H63" s="257"/>
      <c r="I63" s="271"/>
      <c r="J63" s="271"/>
      <c r="K63" s="271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45"/>
      <c r="AK63" s="245"/>
      <c r="AL63" s="23"/>
      <c r="AM63" s="211"/>
      <c r="AN63" s="211"/>
      <c r="AO63" s="248"/>
      <c r="AP63" s="241"/>
      <c r="AQ63" s="238"/>
      <c r="AR63" s="235"/>
      <c r="AS63" s="241"/>
      <c r="AT63" s="238"/>
      <c r="AU63" s="235"/>
      <c r="AV63" s="241"/>
      <c r="AW63" s="238"/>
      <c r="AX63" s="235"/>
      <c r="AY63" s="241"/>
      <c r="AZ63" s="238"/>
      <c r="BA63" s="235"/>
      <c r="BB63" s="241"/>
      <c r="BC63" s="238"/>
      <c r="BD63" s="292"/>
      <c r="BE63" s="295"/>
      <c r="BF63" s="295"/>
      <c r="BG63" s="298"/>
    </row>
    <row r="64" spans="2:67" ht="28.15" hidden="1" customHeight="1" thickBot="1">
      <c r="B64" s="22"/>
      <c r="C64" s="268"/>
      <c r="D64" s="21"/>
      <c r="E64" s="109"/>
      <c r="F64" s="109"/>
      <c r="G64" s="108"/>
      <c r="H64" s="258"/>
      <c r="I64" s="272"/>
      <c r="J64" s="272"/>
      <c r="K64" s="27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46"/>
      <c r="AK64" s="246"/>
      <c r="AL64" s="11"/>
      <c r="AM64" s="211"/>
      <c r="AN64" s="211"/>
      <c r="AO64" s="249"/>
      <c r="AP64" s="242"/>
      <c r="AQ64" s="239"/>
      <c r="AR64" s="236"/>
      <c r="AS64" s="242"/>
      <c r="AT64" s="239"/>
      <c r="AU64" s="236"/>
      <c r="AV64" s="242"/>
      <c r="AW64" s="239"/>
      <c r="AX64" s="236"/>
      <c r="AY64" s="242"/>
      <c r="AZ64" s="239"/>
      <c r="BA64" s="236"/>
      <c r="BB64" s="242"/>
      <c r="BC64" s="239"/>
      <c r="BD64" s="293"/>
      <c r="BE64" s="296"/>
      <c r="BF64" s="296"/>
      <c r="BG64" s="299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29" t="s">
        <v>287</v>
      </c>
      <c r="M65" s="278"/>
      <c r="N65" s="229" t="s">
        <v>286</v>
      </c>
      <c r="O65" s="278"/>
      <c r="P65" s="229" t="s">
        <v>286</v>
      </c>
      <c r="Q65" s="230"/>
      <c r="R65" s="229" t="s">
        <v>286</v>
      </c>
      <c r="S65" s="230"/>
      <c r="T65" s="229" t="s">
        <v>286</v>
      </c>
      <c r="U65" s="230"/>
      <c r="V65" s="229" t="s">
        <v>286</v>
      </c>
      <c r="W65" s="230"/>
      <c r="X65" s="229" t="s">
        <v>286</v>
      </c>
      <c r="Y65" s="278"/>
      <c r="Z65" s="229" t="s">
        <v>286</v>
      </c>
      <c r="AA65" s="230"/>
      <c r="AB65" s="229" t="s">
        <v>286</v>
      </c>
      <c r="AC65" s="230"/>
      <c r="AD65" s="229" t="s">
        <v>286</v>
      </c>
      <c r="AE65" s="230"/>
      <c r="AF65" s="243" t="s">
        <v>285</v>
      </c>
      <c r="AG65" s="230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219</v>
      </c>
      <c r="E66" s="275">
        <v>6106.48</v>
      </c>
      <c r="F66" s="276"/>
      <c r="G66" s="277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50</v>
      </c>
      <c r="AP66" s="70">
        <f t="shared" si="4"/>
        <v>16</v>
      </c>
      <c r="AQ66" s="69">
        <f t="shared" si="4"/>
        <v>0</v>
      </c>
      <c r="AR66" s="71">
        <f t="shared" si="4"/>
        <v>2</v>
      </c>
      <c r="AS66" s="70">
        <f t="shared" si="4"/>
        <v>0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20</v>
      </c>
      <c r="AY66" s="70">
        <f t="shared" si="4"/>
        <v>6</v>
      </c>
      <c r="AZ66" s="69">
        <f t="shared" si="4"/>
        <v>0</v>
      </c>
      <c r="BA66" s="71">
        <f t="shared" si="4"/>
        <v>1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66</v>
      </c>
      <c r="BL66" s="5">
        <f>SUM(AR66:AT66,BD66)</f>
        <v>2</v>
      </c>
      <c r="BM66" s="5">
        <f>SUM(AU66:AW66,BE66)</f>
        <v>0</v>
      </c>
      <c r="BN66" s="5">
        <f>SUM(AX66:AZ66,BF66)</f>
        <v>26</v>
      </c>
      <c r="BO66" s="5">
        <f>SUM(BA66:BC66,BG66)</f>
        <v>1</v>
      </c>
    </row>
    <row r="67" spans="2:67" ht="28.15" customHeight="1">
      <c r="B67" s="34"/>
      <c r="C67" s="265">
        <v>1</v>
      </c>
      <c r="D67" s="54" t="s">
        <v>867</v>
      </c>
      <c r="E67" s="105"/>
      <c r="F67" s="105"/>
      <c r="G67" s="104"/>
      <c r="H67" s="259" t="s">
        <v>329</v>
      </c>
      <c r="I67" s="269">
        <v>107</v>
      </c>
      <c r="J67" s="269">
        <v>17</v>
      </c>
      <c r="K67" s="269">
        <v>5</v>
      </c>
      <c r="L67" s="48">
        <v>1</v>
      </c>
      <c r="M67" s="47" t="s">
        <v>866</v>
      </c>
      <c r="N67" s="48">
        <v>5</v>
      </c>
      <c r="O67" s="218" t="s">
        <v>824</v>
      </c>
      <c r="P67" s="48">
        <v>9</v>
      </c>
      <c r="Q67" s="47" t="s">
        <v>865</v>
      </c>
      <c r="R67" s="48">
        <v>13</v>
      </c>
      <c r="S67" s="47"/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864</v>
      </c>
      <c r="AI67" s="45"/>
      <c r="AJ67" s="244"/>
      <c r="AK67" s="244"/>
      <c r="AL67" s="44"/>
      <c r="AM67" s="247">
        <f>SUMPRODUCT(LEN($M67:$AE70)-LEN(SUBSTITUTE($M67:$AE70,"/", "")))/2</f>
        <v>3</v>
      </c>
      <c r="AN67" s="300">
        <f>SUMPRODUCT(LEN($M67:$AE70)-LEN(SUBSTITUTE($M67:$AE70,"-", "")))</f>
        <v>4</v>
      </c>
      <c r="AO67" s="247">
        <f>SUMPRODUCT(LEN($M67:$AE70)-LEN(SUBSTITUTE($M67:$AE70,"A", "")))</f>
        <v>50</v>
      </c>
      <c r="AP67" s="240">
        <f>SUMPRODUCT(LEN($AH67:$AH70)-LEN(SUBSTITUTE($AH67:$AH70,"A", "")))</f>
        <v>16</v>
      </c>
      <c r="AQ67" s="237">
        <f>SUMPRODUCT(LEN($AG67:$AG70)-LEN(SUBSTITUTE($AG67:$AG70,"A", "")))</f>
        <v>0</v>
      </c>
      <c r="AR67" s="234">
        <f>SUMPRODUCT(LEN($M67:$AE70)-LEN(SUBSTITUTE($M67:$AE70,"S", "")))</f>
        <v>2</v>
      </c>
      <c r="AS67" s="240">
        <f>SUMPRODUCT(LEN($AH67:$AH70)-LEN(SUBSTITUTE($AH67:$AH70,"S", "")))</f>
        <v>0</v>
      </c>
      <c r="AT67" s="237">
        <f>SUMPRODUCT(LEN($AG67:$AG70)-LEN(SUBSTITUTE($AG67:$AG70,"S", "")))</f>
        <v>0</v>
      </c>
      <c r="AU67" s="234">
        <f>SUMPRODUCT(LEN($M67:$AE70)-LEN(SUBSTITUTE($M67:$AE70,"F", "")))</f>
        <v>0</v>
      </c>
      <c r="AV67" s="240">
        <f>SUMPRODUCT(LEN($AH67:$AH70)-LEN(SUBSTITUTE($AH67:$AH70,"F", "")))</f>
        <v>0</v>
      </c>
      <c r="AW67" s="237">
        <f>SUMPRODUCT(LEN($AG67:$AG70)-LEN(SUBSTITUTE($AG67:$AG70,"F", "")))</f>
        <v>0</v>
      </c>
      <c r="AX67" s="234">
        <f>SUMPRODUCT(LEN($M67:$AE70)-LEN(SUBSTITUTE($M67:$AE70,"G", "")))</f>
        <v>20</v>
      </c>
      <c r="AY67" s="240">
        <f>SUMPRODUCT(LEN($AH67:$AH70)-LEN(SUBSTITUTE($AH67:$AH70,"G", "")))</f>
        <v>6</v>
      </c>
      <c r="AZ67" s="237">
        <f>SUMPRODUCT(LEN($AG67:$AG70)-LEN(SUBSTITUTE($AG67:$AG70,"G", "")))</f>
        <v>0</v>
      </c>
      <c r="BA67" s="234">
        <f>SUMPRODUCT(LEN($M67:$AE70)-LEN(SUBSTITUTE($M67:$AE70,"M", "")))</f>
        <v>1</v>
      </c>
      <c r="BB67" s="240">
        <f>SUMPRODUCT(LEN($AH67:$AH70)-LEN(SUBSTITUTE($AH67:$AH70,"M", "")))</f>
        <v>0</v>
      </c>
      <c r="BC67" s="237">
        <f>SUMPRODUCT(LEN($AG67:$AG70)-LEN(SUBSTITUTE($AG67:$AG70,"M", "")))</f>
        <v>0</v>
      </c>
      <c r="BD67" s="291">
        <f>SUMPRODUCT(LEN($AI67:$AI70)-LEN(SUBSTITUTE($AI67:$AI70,"S", "")))</f>
        <v>0</v>
      </c>
      <c r="BE67" s="294">
        <f>SUMPRODUCT(LEN($AI67:$AI70)-LEN(SUBSTITUTE($AI67:$AI70,"F", "")))</f>
        <v>0</v>
      </c>
      <c r="BF67" s="294">
        <f>SUMPRODUCT(LEN($AI67:$AI70)-LEN(SUBSTITUTE($AI67:$AI70,"G", "")))</f>
        <v>0</v>
      </c>
      <c r="BG67" s="297">
        <f>SUMPRODUCT(LEN($AI67:$AI70)-LEN(SUBSTITUTE($AI67:$AI70,"M", "")))</f>
        <v>0</v>
      </c>
    </row>
    <row r="68" spans="2:67" ht="28.15" customHeight="1" thickBot="1">
      <c r="B68" s="34"/>
      <c r="C68" s="266"/>
      <c r="D68" s="43" t="s">
        <v>863</v>
      </c>
      <c r="E68" s="103"/>
      <c r="F68" s="103"/>
      <c r="G68" s="102"/>
      <c r="H68" s="260"/>
      <c r="I68" s="270"/>
      <c r="J68" s="270"/>
      <c r="K68" s="270"/>
      <c r="L68" s="37">
        <v>2</v>
      </c>
      <c r="M68" s="36" t="s">
        <v>862</v>
      </c>
      <c r="N68" s="37">
        <v>6</v>
      </c>
      <c r="O68" s="36" t="s">
        <v>861</v>
      </c>
      <c r="P68" s="37">
        <v>10</v>
      </c>
      <c r="Q68" s="36" t="s">
        <v>860</v>
      </c>
      <c r="R68" s="37">
        <v>14</v>
      </c>
      <c r="S68" s="36"/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859</v>
      </c>
      <c r="AI68" s="24"/>
      <c r="AJ68" s="245"/>
      <c r="AK68" s="245"/>
      <c r="AL68" s="23"/>
      <c r="AM68" s="248"/>
      <c r="AN68" s="301"/>
      <c r="AO68" s="248"/>
      <c r="AP68" s="241"/>
      <c r="AQ68" s="238"/>
      <c r="AR68" s="235"/>
      <c r="AS68" s="241"/>
      <c r="AT68" s="238"/>
      <c r="AU68" s="235"/>
      <c r="AV68" s="241"/>
      <c r="AW68" s="238"/>
      <c r="AX68" s="235"/>
      <c r="AY68" s="241"/>
      <c r="AZ68" s="238"/>
      <c r="BA68" s="235"/>
      <c r="BB68" s="241"/>
      <c r="BC68" s="238"/>
      <c r="BD68" s="292"/>
      <c r="BE68" s="295"/>
      <c r="BF68" s="295"/>
      <c r="BG68" s="298"/>
    </row>
    <row r="69" spans="2:67" ht="28.15" customHeight="1">
      <c r="B69" s="34"/>
      <c r="C69" s="267"/>
      <c r="D69" s="33"/>
      <c r="E69" s="101"/>
      <c r="F69" s="101"/>
      <c r="G69" s="100"/>
      <c r="H69" s="257">
        <v>224</v>
      </c>
      <c r="I69" s="271"/>
      <c r="J69" s="271"/>
      <c r="K69" s="271"/>
      <c r="L69" s="27">
        <v>3</v>
      </c>
      <c r="M69" s="26" t="s">
        <v>858</v>
      </c>
      <c r="N69" s="27">
        <v>7</v>
      </c>
      <c r="O69" s="26" t="s">
        <v>625</v>
      </c>
      <c r="P69" s="27">
        <v>11</v>
      </c>
      <c r="Q69" s="26" t="s">
        <v>857</v>
      </c>
      <c r="R69" s="27">
        <v>15</v>
      </c>
      <c r="S69" s="26"/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856</v>
      </c>
      <c r="AI69" s="24"/>
      <c r="AJ69" s="245"/>
      <c r="AK69" s="245"/>
      <c r="AL69" s="23"/>
      <c r="AM69" s="248"/>
      <c r="AN69" s="301"/>
      <c r="AO69" s="248"/>
      <c r="AP69" s="241"/>
      <c r="AQ69" s="238"/>
      <c r="AR69" s="235"/>
      <c r="AS69" s="241"/>
      <c r="AT69" s="238"/>
      <c r="AU69" s="235"/>
      <c r="AV69" s="241"/>
      <c r="AW69" s="238"/>
      <c r="AX69" s="235"/>
      <c r="AY69" s="241"/>
      <c r="AZ69" s="238"/>
      <c r="BA69" s="235"/>
      <c r="BB69" s="241"/>
      <c r="BC69" s="238"/>
      <c r="BD69" s="292"/>
      <c r="BE69" s="295"/>
      <c r="BF69" s="295"/>
      <c r="BG69" s="298"/>
    </row>
    <row r="70" spans="2:67" ht="28.15" customHeight="1" thickBot="1">
      <c r="B70" s="34"/>
      <c r="C70" s="273"/>
      <c r="D70" s="64"/>
      <c r="E70" s="107"/>
      <c r="F70" s="107"/>
      <c r="G70" s="106"/>
      <c r="H70" s="258"/>
      <c r="I70" s="274"/>
      <c r="J70" s="274"/>
      <c r="K70" s="274"/>
      <c r="L70" s="59">
        <v>4</v>
      </c>
      <c r="M70" s="58" t="s">
        <v>855</v>
      </c>
      <c r="N70" s="59">
        <v>8</v>
      </c>
      <c r="O70" s="215" t="s">
        <v>854</v>
      </c>
      <c r="P70" s="59">
        <v>12</v>
      </c>
      <c r="Q70" s="58" t="s">
        <v>853</v>
      </c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50"/>
      <c r="AK70" s="250"/>
      <c r="AL70" s="55"/>
      <c r="AM70" s="249"/>
      <c r="AN70" s="302"/>
      <c r="AO70" s="249"/>
      <c r="AP70" s="242"/>
      <c r="AQ70" s="239"/>
      <c r="AR70" s="236"/>
      <c r="AS70" s="242"/>
      <c r="AT70" s="239"/>
      <c r="AU70" s="236"/>
      <c r="AV70" s="242"/>
      <c r="AW70" s="239"/>
      <c r="AX70" s="236"/>
      <c r="AY70" s="242"/>
      <c r="AZ70" s="239"/>
      <c r="BA70" s="236"/>
      <c r="BB70" s="242"/>
      <c r="BC70" s="239"/>
      <c r="BD70" s="293"/>
      <c r="BE70" s="296"/>
      <c r="BF70" s="296"/>
      <c r="BG70" s="299"/>
    </row>
    <row r="71" spans="2:67" ht="28.15" hidden="1" customHeight="1">
      <c r="B71" s="34"/>
      <c r="C71" s="265">
        <v>2</v>
      </c>
      <c r="D71" s="54"/>
      <c r="E71" s="105"/>
      <c r="F71" s="105"/>
      <c r="G71" s="104"/>
      <c r="H71" s="259"/>
      <c r="I71" s="269"/>
      <c r="J71" s="269"/>
      <c r="K71" s="269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51"/>
      <c r="AK71" s="254"/>
      <c r="AL71" s="44"/>
      <c r="AM71" s="211"/>
      <c r="AN71" s="211"/>
      <c r="AO71" s="247">
        <f>SUMPRODUCT(LEN($M71:$AE74)-LEN(SUBSTITUTE($M71:$AE74,"A", "")))</f>
        <v>0</v>
      </c>
      <c r="AP71" s="240">
        <f>SUMPRODUCT(LEN($AH71:$AH74)-LEN(SUBSTITUTE($AH71:$AH74,"A", "")))</f>
        <v>0</v>
      </c>
      <c r="AQ71" s="237">
        <f>SUMPRODUCT(LEN($AG71:$AG74)-LEN(SUBSTITUTE($AG71:$AG74,"A", "")))</f>
        <v>0</v>
      </c>
      <c r="AR71" s="234">
        <f>SUMPRODUCT(LEN($M71:$AE74)-LEN(SUBSTITUTE($M71:$AE74,"S", "")))</f>
        <v>0</v>
      </c>
      <c r="AS71" s="240">
        <f>SUMPRODUCT(LEN($AH71:$AH74)-LEN(SUBSTITUTE($AH71:$AH74,"S", "")))</f>
        <v>0</v>
      </c>
      <c r="AT71" s="237">
        <f>SUMPRODUCT(LEN($AG71:$AG74)-LEN(SUBSTITUTE($AG71:$AG74,"S", "")))</f>
        <v>0</v>
      </c>
      <c r="AU71" s="234">
        <f>SUMPRODUCT(LEN($M71:$AE74)-LEN(SUBSTITUTE($M71:$AE74,"F", "")))</f>
        <v>0</v>
      </c>
      <c r="AV71" s="240">
        <f>SUMPRODUCT(LEN($AH71:$AH74)-LEN(SUBSTITUTE($AH71:$AH74,"F", "")))</f>
        <v>0</v>
      </c>
      <c r="AW71" s="237">
        <f>SUMPRODUCT(LEN($AG71:$AG74)-LEN(SUBSTITUTE($AG71:$AG74,"F", "")))</f>
        <v>0</v>
      </c>
      <c r="AX71" s="234">
        <f>SUMPRODUCT(LEN($M71:$AE74)-LEN(SUBSTITUTE($M71:$AE74,"G", "")))</f>
        <v>0</v>
      </c>
      <c r="AY71" s="240">
        <f>SUMPRODUCT(LEN($AH71:$AH74)-LEN(SUBSTITUTE($AH71:$AH74,"G", "")))</f>
        <v>0</v>
      </c>
      <c r="AZ71" s="237">
        <f>SUMPRODUCT(LEN($AG71:$AG74)-LEN(SUBSTITUTE($AG71:$AG74,"G", "")))</f>
        <v>0</v>
      </c>
      <c r="BA71" s="234">
        <f>SUMPRODUCT(LEN($M71:$AE74)-LEN(SUBSTITUTE($M71:$AE74,"M", "")))</f>
        <v>0</v>
      </c>
      <c r="BB71" s="240">
        <f>SUMPRODUCT(LEN($AH71:$AH74)-LEN(SUBSTITUTE($AH71:$AH74,"M", "")))</f>
        <v>0</v>
      </c>
      <c r="BC71" s="237">
        <f>SUMPRODUCT(LEN($AG71:$AG74)-LEN(SUBSTITUTE($AG71:$AG74,"M", "")))</f>
        <v>0</v>
      </c>
      <c r="BD71" s="291">
        <f>SUMPRODUCT(LEN($AI71:$AI74)-LEN(SUBSTITUTE($AI71:$AI74,"S", "")))</f>
        <v>0</v>
      </c>
      <c r="BE71" s="294">
        <f>SUMPRODUCT(LEN($AI71:$AI74)-LEN(SUBSTITUTE($AI71:$AI74,"F", "")))</f>
        <v>0</v>
      </c>
      <c r="BF71" s="294">
        <f>SUMPRODUCT(LEN($AI71:$AI74)-LEN(SUBSTITUTE($AI71:$AI74,"G", "")))</f>
        <v>0</v>
      </c>
      <c r="BG71" s="297">
        <f>SUMPRODUCT(LEN($AI71:$AI74)-LEN(SUBSTITUTE($AI71:$AI74,"M", "")))</f>
        <v>0</v>
      </c>
    </row>
    <row r="72" spans="2:67" ht="28.15" hidden="1" customHeight="1" thickBot="1">
      <c r="B72" s="34"/>
      <c r="C72" s="266"/>
      <c r="D72" s="43"/>
      <c r="E72" s="103"/>
      <c r="F72" s="103"/>
      <c r="G72" s="102"/>
      <c r="H72" s="260"/>
      <c r="I72" s="270"/>
      <c r="J72" s="270"/>
      <c r="K72" s="270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52"/>
      <c r="AK72" s="255"/>
      <c r="AL72" s="23"/>
      <c r="AM72" s="211"/>
      <c r="AN72" s="211"/>
      <c r="AO72" s="248"/>
      <c r="AP72" s="241"/>
      <c r="AQ72" s="238"/>
      <c r="AR72" s="235"/>
      <c r="AS72" s="241"/>
      <c r="AT72" s="238"/>
      <c r="AU72" s="235"/>
      <c r="AV72" s="241"/>
      <c r="AW72" s="238"/>
      <c r="AX72" s="235"/>
      <c r="AY72" s="241"/>
      <c r="AZ72" s="238"/>
      <c r="BA72" s="235"/>
      <c r="BB72" s="241"/>
      <c r="BC72" s="238"/>
      <c r="BD72" s="292"/>
      <c r="BE72" s="295"/>
      <c r="BF72" s="295"/>
      <c r="BG72" s="298"/>
    </row>
    <row r="73" spans="2:67" ht="28.15" hidden="1" customHeight="1">
      <c r="B73" s="34"/>
      <c r="C73" s="267"/>
      <c r="D73" s="33"/>
      <c r="E73" s="101"/>
      <c r="F73" s="101"/>
      <c r="G73" s="100"/>
      <c r="H73" s="257"/>
      <c r="I73" s="271"/>
      <c r="J73" s="271"/>
      <c r="K73" s="271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52"/>
      <c r="AK73" s="255"/>
      <c r="AL73" s="23"/>
      <c r="AM73" s="211"/>
      <c r="AN73" s="211"/>
      <c r="AO73" s="248"/>
      <c r="AP73" s="241"/>
      <c r="AQ73" s="238"/>
      <c r="AR73" s="235"/>
      <c r="AS73" s="241"/>
      <c r="AT73" s="238"/>
      <c r="AU73" s="235"/>
      <c r="AV73" s="241"/>
      <c r="AW73" s="238"/>
      <c r="AX73" s="235"/>
      <c r="AY73" s="241"/>
      <c r="AZ73" s="238"/>
      <c r="BA73" s="235"/>
      <c r="BB73" s="241"/>
      <c r="BC73" s="238"/>
      <c r="BD73" s="292"/>
      <c r="BE73" s="295"/>
      <c r="BF73" s="295"/>
      <c r="BG73" s="298"/>
    </row>
    <row r="74" spans="2:67" ht="28.15" hidden="1" customHeight="1" thickBot="1">
      <c r="B74" s="34"/>
      <c r="C74" s="273"/>
      <c r="D74" s="64"/>
      <c r="E74" s="107"/>
      <c r="F74" s="107"/>
      <c r="G74" s="106"/>
      <c r="H74" s="258"/>
      <c r="I74" s="274"/>
      <c r="J74" s="274"/>
      <c r="K74" s="274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53"/>
      <c r="AK74" s="256"/>
      <c r="AL74" s="55"/>
      <c r="AM74" s="211"/>
      <c r="AN74" s="211"/>
      <c r="AO74" s="249"/>
      <c r="AP74" s="242"/>
      <c r="AQ74" s="239"/>
      <c r="AR74" s="236"/>
      <c r="AS74" s="242"/>
      <c r="AT74" s="239"/>
      <c r="AU74" s="236"/>
      <c r="AV74" s="242"/>
      <c r="AW74" s="239"/>
      <c r="AX74" s="236"/>
      <c r="AY74" s="242"/>
      <c r="AZ74" s="239"/>
      <c r="BA74" s="236"/>
      <c r="BB74" s="242"/>
      <c r="BC74" s="239"/>
      <c r="BD74" s="293"/>
      <c r="BE74" s="296"/>
      <c r="BF74" s="296"/>
      <c r="BG74" s="299"/>
    </row>
    <row r="75" spans="2:67" ht="28.15" hidden="1" customHeight="1">
      <c r="B75" s="34"/>
      <c r="C75" s="265">
        <v>3</v>
      </c>
      <c r="D75" s="54"/>
      <c r="E75" s="105"/>
      <c r="F75" s="105"/>
      <c r="G75" s="104"/>
      <c r="H75" s="259"/>
      <c r="I75" s="269"/>
      <c r="J75" s="269"/>
      <c r="K75" s="269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44"/>
      <c r="AK75" s="244"/>
      <c r="AL75" s="44"/>
      <c r="AM75" s="211"/>
      <c r="AN75" s="211"/>
      <c r="AO75" s="247">
        <f>SUMPRODUCT(LEN($M75:$AE78)-LEN(SUBSTITUTE($M75:$AE78,"A", "")))</f>
        <v>0</v>
      </c>
      <c r="AP75" s="240">
        <f>SUMPRODUCT(LEN($AH75:$AH78)-LEN(SUBSTITUTE($AH75:$AH78,"A", "")))</f>
        <v>0</v>
      </c>
      <c r="AQ75" s="237">
        <f>SUMPRODUCT(LEN($AG75:$AG78)-LEN(SUBSTITUTE($AG75:$AG78,"A", "")))</f>
        <v>0</v>
      </c>
      <c r="AR75" s="234">
        <f>SUMPRODUCT(LEN($M75:$AE78)-LEN(SUBSTITUTE($M75:$AE78,"S", "")))</f>
        <v>0</v>
      </c>
      <c r="AS75" s="240">
        <f>SUMPRODUCT(LEN($AH75:$AH78)-LEN(SUBSTITUTE($AH75:$AH78,"S", "")))</f>
        <v>0</v>
      </c>
      <c r="AT75" s="237">
        <f>SUMPRODUCT(LEN($AG75:$AG78)-LEN(SUBSTITUTE($AG75:$AG78,"S", "")))</f>
        <v>0</v>
      </c>
      <c r="AU75" s="234">
        <f>SUMPRODUCT(LEN($M75:$AE78)-LEN(SUBSTITUTE($M75:$AE78,"F", "")))</f>
        <v>0</v>
      </c>
      <c r="AV75" s="240">
        <f>SUMPRODUCT(LEN($AH75:$AH78)-LEN(SUBSTITUTE($AH75:$AH78,"F", "")))</f>
        <v>0</v>
      </c>
      <c r="AW75" s="237">
        <f>SUMPRODUCT(LEN($AG75:$AG78)-LEN(SUBSTITUTE($AG75:$AG78,"F", "")))</f>
        <v>0</v>
      </c>
      <c r="AX75" s="234">
        <f>SUMPRODUCT(LEN($M75:$AE78)-LEN(SUBSTITUTE($M75:$AE78,"G", "")))</f>
        <v>0</v>
      </c>
      <c r="AY75" s="240">
        <f>SUMPRODUCT(LEN($AH75:$AH78)-LEN(SUBSTITUTE($AH75:$AH78,"G", "")))</f>
        <v>0</v>
      </c>
      <c r="AZ75" s="237">
        <f>SUMPRODUCT(LEN($AG75:$AG78)-LEN(SUBSTITUTE($AG75:$AG78,"G", "")))</f>
        <v>0</v>
      </c>
      <c r="BA75" s="234">
        <f>SUMPRODUCT(LEN($M75:$AE78)-LEN(SUBSTITUTE($M75:$AE78,"M", "")))</f>
        <v>0</v>
      </c>
      <c r="BB75" s="240">
        <f>SUMPRODUCT(LEN($AH75:$AH78)-LEN(SUBSTITUTE($AH75:$AH78,"M", "")))</f>
        <v>0</v>
      </c>
      <c r="BC75" s="237">
        <f>SUMPRODUCT(LEN($AG75:$AG78)-LEN(SUBSTITUTE($AG75:$AG78,"M", "")))</f>
        <v>0</v>
      </c>
      <c r="BD75" s="291">
        <f>SUMPRODUCT(LEN($AI75:$AI78)-LEN(SUBSTITUTE($AI75:$AI78,"S", "")))</f>
        <v>0</v>
      </c>
      <c r="BE75" s="294">
        <f>SUMPRODUCT(LEN($AI75:$AI78)-LEN(SUBSTITUTE($AI75:$AI78,"F", "")))</f>
        <v>0</v>
      </c>
      <c r="BF75" s="294">
        <f>SUMPRODUCT(LEN($AI75:$AI78)-LEN(SUBSTITUTE($AI75:$AI78,"G", "")))</f>
        <v>0</v>
      </c>
      <c r="BG75" s="297">
        <f>SUMPRODUCT(LEN($AI75:$AI78)-LEN(SUBSTITUTE($AI75:$AI78,"M", "")))</f>
        <v>0</v>
      </c>
    </row>
    <row r="76" spans="2:67" ht="28.15" hidden="1" customHeight="1" thickBot="1">
      <c r="B76" s="34"/>
      <c r="C76" s="266"/>
      <c r="D76" s="43"/>
      <c r="E76" s="103"/>
      <c r="F76" s="103"/>
      <c r="G76" s="102"/>
      <c r="H76" s="260"/>
      <c r="I76" s="270"/>
      <c r="J76" s="270"/>
      <c r="K76" s="270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45"/>
      <c r="AK76" s="245"/>
      <c r="AL76" s="23"/>
      <c r="AM76" s="211"/>
      <c r="AN76" s="211"/>
      <c r="AO76" s="248"/>
      <c r="AP76" s="241"/>
      <c r="AQ76" s="238"/>
      <c r="AR76" s="235"/>
      <c r="AS76" s="241"/>
      <c r="AT76" s="238"/>
      <c r="AU76" s="235"/>
      <c r="AV76" s="241"/>
      <c r="AW76" s="238"/>
      <c r="AX76" s="235"/>
      <c r="AY76" s="241"/>
      <c r="AZ76" s="238"/>
      <c r="BA76" s="235"/>
      <c r="BB76" s="241"/>
      <c r="BC76" s="238"/>
      <c r="BD76" s="292"/>
      <c r="BE76" s="295"/>
      <c r="BF76" s="295"/>
      <c r="BG76" s="298"/>
    </row>
    <row r="77" spans="2:67" ht="28.15" hidden="1" customHeight="1">
      <c r="B77" s="34"/>
      <c r="C77" s="267"/>
      <c r="D77" s="33"/>
      <c r="E77" s="101"/>
      <c r="F77" s="101"/>
      <c r="G77" s="100"/>
      <c r="H77" s="257"/>
      <c r="I77" s="271"/>
      <c r="J77" s="271"/>
      <c r="K77" s="271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45"/>
      <c r="AK77" s="245"/>
      <c r="AL77" s="23"/>
      <c r="AM77" s="211"/>
      <c r="AN77" s="211"/>
      <c r="AO77" s="248"/>
      <c r="AP77" s="241"/>
      <c r="AQ77" s="238"/>
      <c r="AR77" s="235"/>
      <c r="AS77" s="241"/>
      <c r="AT77" s="238"/>
      <c r="AU77" s="235"/>
      <c r="AV77" s="241"/>
      <c r="AW77" s="238"/>
      <c r="AX77" s="235"/>
      <c r="AY77" s="241"/>
      <c r="AZ77" s="238"/>
      <c r="BA77" s="235"/>
      <c r="BB77" s="241"/>
      <c r="BC77" s="238"/>
      <c r="BD77" s="292"/>
      <c r="BE77" s="295"/>
      <c r="BF77" s="295"/>
      <c r="BG77" s="298"/>
    </row>
    <row r="78" spans="2:67" ht="28.15" hidden="1" customHeight="1" thickBot="1">
      <c r="B78" s="22"/>
      <c r="C78" s="268"/>
      <c r="D78" s="21"/>
      <c r="E78" s="109"/>
      <c r="F78" s="109"/>
      <c r="G78" s="108"/>
      <c r="H78" s="258"/>
      <c r="I78" s="272"/>
      <c r="J78" s="272"/>
      <c r="K78" s="27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46"/>
      <c r="AK78" s="246"/>
      <c r="AL78" s="11"/>
      <c r="AM78" s="211"/>
      <c r="AN78" s="211"/>
      <c r="AO78" s="249"/>
      <c r="AP78" s="242"/>
      <c r="AQ78" s="239"/>
      <c r="AR78" s="236"/>
      <c r="AS78" s="242"/>
      <c r="AT78" s="239"/>
      <c r="AU78" s="236"/>
      <c r="AV78" s="242"/>
      <c r="AW78" s="239"/>
      <c r="AX78" s="236"/>
      <c r="AY78" s="242"/>
      <c r="AZ78" s="239"/>
      <c r="BA78" s="236"/>
      <c r="BB78" s="242"/>
      <c r="BC78" s="239"/>
      <c r="BD78" s="293"/>
      <c r="BE78" s="296"/>
      <c r="BF78" s="296"/>
      <c r="BG78" s="299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29" t="s">
        <v>287</v>
      </c>
      <c r="M79" s="278"/>
      <c r="N79" s="229" t="s">
        <v>286</v>
      </c>
      <c r="O79" s="278"/>
      <c r="P79" s="229" t="s">
        <v>286</v>
      </c>
      <c r="Q79" s="230"/>
      <c r="R79" s="229" t="s">
        <v>286</v>
      </c>
      <c r="S79" s="230"/>
      <c r="T79" s="229" t="s">
        <v>286</v>
      </c>
      <c r="U79" s="230"/>
      <c r="V79" s="229" t="s">
        <v>286</v>
      </c>
      <c r="W79" s="230"/>
      <c r="X79" s="229" t="s">
        <v>286</v>
      </c>
      <c r="Y79" s="278"/>
      <c r="Z79" s="229" t="s">
        <v>286</v>
      </c>
      <c r="AA79" s="230"/>
      <c r="AB79" s="229" t="s">
        <v>286</v>
      </c>
      <c r="AC79" s="230"/>
      <c r="AD79" s="229" t="s">
        <v>286</v>
      </c>
      <c r="AE79" s="230"/>
      <c r="AF79" s="243" t="s">
        <v>285</v>
      </c>
      <c r="AG79" s="230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219</v>
      </c>
      <c r="E80" s="275">
        <v>5649.83</v>
      </c>
      <c r="F80" s="276"/>
      <c r="G80" s="277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49</v>
      </c>
      <c r="AP80" s="70">
        <f t="shared" si="5"/>
        <v>24</v>
      </c>
      <c r="AQ80" s="69">
        <f t="shared" si="5"/>
        <v>2</v>
      </c>
      <c r="AR80" s="71">
        <f t="shared" si="5"/>
        <v>1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13</v>
      </c>
      <c r="AY80" s="70">
        <f t="shared" si="5"/>
        <v>7</v>
      </c>
      <c r="AZ80" s="69">
        <f t="shared" si="5"/>
        <v>1</v>
      </c>
      <c r="BA80" s="71">
        <f t="shared" si="5"/>
        <v>1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75</v>
      </c>
      <c r="BL80" s="5">
        <f>SUM(AR80:AT80,BD80)</f>
        <v>1</v>
      </c>
      <c r="BM80" s="5">
        <f>SUM(AU80:AW80,BE80)</f>
        <v>0</v>
      </c>
      <c r="BN80" s="5">
        <f>SUM(AX80:AZ80,BF80)</f>
        <v>21</v>
      </c>
      <c r="BO80" s="5">
        <f>SUM(BA80:BC80,BG80)</f>
        <v>1</v>
      </c>
    </row>
    <row r="81" spans="2:67" ht="28.15" customHeight="1">
      <c r="B81" s="34"/>
      <c r="C81" s="265">
        <v>1</v>
      </c>
      <c r="D81" s="54"/>
      <c r="E81" s="105"/>
      <c r="F81" s="105"/>
      <c r="G81" s="104"/>
      <c r="H81" s="259" t="s">
        <v>329</v>
      </c>
      <c r="I81" s="269">
        <v>104</v>
      </c>
      <c r="J81" s="269">
        <v>27</v>
      </c>
      <c r="K81" s="269">
        <v>5</v>
      </c>
      <c r="L81" s="48">
        <v>1</v>
      </c>
      <c r="M81" s="47" t="s">
        <v>852</v>
      </c>
      <c r="N81" s="48">
        <v>5</v>
      </c>
      <c r="O81" s="47" t="s">
        <v>469</v>
      </c>
      <c r="P81" s="48">
        <v>9</v>
      </c>
      <c r="Q81" s="218" t="s">
        <v>851</v>
      </c>
      <c r="R81" s="48">
        <v>13</v>
      </c>
      <c r="S81" s="218" t="s">
        <v>850</v>
      </c>
      <c r="T81" s="48">
        <v>17</v>
      </c>
      <c r="U81" s="47" t="s">
        <v>423</v>
      </c>
      <c r="V81" s="48">
        <v>21</v>
      </c>
      <c r="W81" s="47" t="s">
        <v>425</v>
      </c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17</v>
      </c>
      <c r="AG81" s="47" t="s">
        <v>513</v>
      </c>
      <c r="AH81" s="46" t="s">
        <v>849</v>
      </c>
      <c r="AI81" s="45"/>
      <c r="AJ81" s="244"/>
      <c r="AK81" s="244"/>
      <c r="AL81" s="44"/>
      <c r="AM81" s="247">
        <f>SUMPRODUCT(LEN($M81:$AE84)-LEN(SUBSTITUTE($M81:$AE84,"/", "")))/2</f>
        <v>3</v>
      </c>
      <c r="AN81" s="300">
        <f>SUMPRODUCT(LEN($M81:$AE84)-LEN(SUBSTITUTE($M81:$AE84,"-", "")))</f>
        <v>0</v>
      </c>
      <c r="AO81" s="247">
        <f>SUMPRODUCT(LEN($M81:$AE84)-LEN(SUBSTITUTE($M81:$AE84,"A", "")))</f>
        <v>49</v>
      </c>
      <c r="AP81" s="240">
        <f>SUMPRODUCT(LEN($AH81:$AH84)-LEN(SUBSTITUTE($AH81:$AH84,"A", "")))</f>
        <v>24</v>
      </c>
      <c r="AQ81" s="237">
        <f>SUMPRODUCT(LEN($AG81:$AG84)-LEN(SUBSTITUTE($AG81:$AG84,"A", "")))</f>
        <v>2</v>
      </c>
      <c r="AR81" s="234">
        <f>SUMPRODUCT(LEN($M81:$AE84)-LEN(SUBSTITUTE($M81:$AE84,"S", "")))</f>
        <v>1</v>
      </c>
      <c r="AS81" s="240">
        <f>SUMPRODUCT(LEN($AH81:$AH84)-LEN(SUBSTITUTE($AH81:$AH84,"S", "")))</f>
        <v>0</v>
      </c>
      <c r="AT81" s="237">
        <f>SUMPRODUCT(LEN($AG81:$AG84)-LEN(SUBSTITUTE($AG81:$AG84,"S", "")))</f>
        <v>0</v>
      </c>
      <c r="AU81" s="234">
        <f>SUMPRODUCT(LEN($M81:$AE84)-LEN(SUBSTITUTE($M81:$AE84,"F", "")))</f>
        <v>0</v>
      </c>
      <c r="AV81" s="240">
        <f>SUMPRODUCT(LEN($AH81:$AH84)-LEN(SUBSTITUTE($AH81:$AH84,"F", "")))</f>
        <v>0</v>
      </c>
      <c r="AW81" s="237">
        <f>SUMPRODUCT(LEN($AG81:$AG84)-LEN(SUBSTITUTE($AG81:$AG84,"F", "")))</f>
        <v>0</v>
      </c>
      <c r="AX81" s="234">
        <f>SUMPRODUCT(LEN($M81:$AE84)-LEN(SUBSTITUTE($M81:$AE84,"G", "")))</f>
        <v>13</v>
      </c>
      <c r="AY81" s="240">
        <f>SUMPRODUCT(LEN($AH81:$AH84)-LEN(SUBSTITUTE($AH81:$AH84,"G", "")))</f>
        <v>7</v>
      </c>
      <c r="AZ81" s="237">
        <f>SUMPRODUCT(LEN($AG81:$AG84)-LEN(SUBSTITUTE($AG81:$AG84,"G", "")))</f>
        <v>1</v>
      </c>
      <c r="BA81" s="234">
        <f>SUMPRODUCT(LEN($M81:$AE84)-LEN(SUBSTITUTE($M81:$AE84,"M", "")))</f>
        <v>1</v>
      </c>
      <c r="BB81" s="240">
        <f>SUMPRODUCT(LEN($AH81:$AH84)-LEN(SUBSTITUTE($AH81:$AH84,"M", "")))</f>
        <v>0</v>
      </c>
      <c r="BC81" s="237">
        <f>SUMPRODUCT(LEN($AG81:$AG84)-LEN(SUBSTITUTE($AG81:$AG84,"M", "")))</f>
        <v>0</v>
      </c>
      <c r="BD81" s="291">
        <f>SUMPRODUCT(LEN($AI81:$AI84)-LEN(SUBSTITUTE($AI81:$AI84,"S", "")))</f>
        <v>0</v>
      </c>
      <c r="BE81" s="294">
        <f>SUMPRODUCT(LEN($AI81:$AI84)-LEN(SUBSTITUTE($AI81:$AI84,"F", "")))</f>
        <v>0</v>
      </c>
      <c r="BF81" s="294">
        <f>SUMPRODUCT(LEN($AI81:$AI84)-LEN(SUBSTITUTE($AI81:$AI84,"G", "")))</f>
        <v>0</v>
      </c>
      <c r="BG81" s="297">
        <f>SUMPRODUCT(LEN($AI81:$AI84)-LEN(SUBSTITUTE($AI81:$AI84,"M", "")))</f>
        <v>0</v>
      </c>
    </row>
    <row r="82" spans="2:67" ht="28.15" customHeight="1" thickBot="1">
      <c r="B82" s="34"/>
      <c r="C82" s="266"/>
      <c r="D82" s="43"/>
      <c r="E82" s="103"/>
      <c r="F82" s="103"/>
      <c r="G82" s="102"/>
      <c r="H82" s="260"/>
      <c r="I82" s="270"/>
      <c r="J82" s="270"/>
      <c r="K82" s="270"/>
      <c r="L82" s="37">
        <v>2</v>
      </c>
      <c r="M82" s="36" t="s">
        <v>648</v>
      </c>
      <c r="N82" s="37">
        <v>6</v>
      </c>
      <c r="O82" s="36" t="s">
        <v>686</v>
      </c>
      <c r="P82" s="37">
        <v>10</v>
      </c>
      <c r="Q82" s="36" t="s">
        <v>422</v>
      </c>
      <c r="R82" s="37">
        <v>14</v>
      </c>
      <c r="S82" s="36" t="s">
        <v>485</v>
      </c>
      <c r="T82" s="37">
        <v>18</v>
      </c>
      <c r="U82" s="36" t="s">
        <v>423</v>
      </c>
      <c r="V82" s="37">
        <v>22</v>
      </c>
      <c r="W82" s="36" t="s">
        <v>422</v>
      </c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>
        <v>19</v>
      </c>
      <c r="AG82" s="36" t="s">
        <v>422</v>
      </c>
      <c r="AH82" s="35" t="s">
        <v>848</v>
      </c>
      <c r="AI82" s="24"/>
      <c r="AJ82" s="245"/>
      <c r="AK82" s="245"/>
      <c r="AL82" s="23"/>
      <c r="AM82" s="248"/>
      <c r="AN82" s="301"/>
      <c r="AO82" s="248"/>
      <c r="AP82" s="241"/>
      <c r="AQ82" s="238"/>
      <c r="AR82" s="235"/>
      <c r="AS82" s="241"/>
      <c r="AT82" s="238"/>
      <c r="AU82" s="235"/>
      <c r="AV82" s="241"/>
      <c r="AW82" s="238"/>
      <c r="AX82" s="235"/>
      <c r="AY82" s="241"/>
      <c r="AZ82" s="238"/>
      <c r="BA82" s="235"/>
      <c r="BB82" s="241"/>
      <c r="BC82" s="238"/>
      <c r="BD82" s="292"/>
      <c r="BE82" s="295"/>
      <c r="BF82" s="295"/>
      <c r="BG82" s="298"/>
    </row>
    <row r="83" spans="2:67" ht="28.15" customHeight="1">
      <c r="B83" s="34"/>
      <c r="C83" s="267"/>
      <c r="D83" s="33"/>
      <c r="E83" s="101"/>
      <c r="F83" s="101"/>
      <c r="G83" s="100"/>
      <c r="H83" s="257">
        <v>224</v>
      </c>
      <c r="I83" s="271"/>
      <c r="J83" s="271"/>
      <c r="K83" s="271"/>
      <c r="L83" s="27">
        <v>3</v>
      </c>
      <c r="M83" s="26" t="s">
        <v>704</v>
      </c>
      <c r="N83" s="27">
        <v>7</v>
      </c>
      <c r="O83" s="26" t="s">
        <v>844</v>
      </c>
      <c r="P83" s="27">
        <v>11</v>
      </c>
      <c r="Q83" s="26" t="s">
        <v>422</v>
      </c>
      <c r="R83" s="27">
        <v>15</v>
      </c>
      <c r="S83" s="26" t="s">
        <v>449</v>
      </c>
      <c r="T83" s="27">
        <v>19</v>
      </c>
      <c r="U83" s="26" t="s">
        <v>422</v>
      </c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>
        <v>21</v>
      </c>
      <c r="AG83" s="26" t="s">
        <v>422</v>
      </c>
      <c r="AH83" s="25"/>
      <c r="AI83" s="24"/>
      <c r="AJ83" s="245"/>
      <c r="AK83" s="245"/>
      <c r="AL83" s="23"/>
      <c r="AM83" s="248"/>
      <c r="AN83" s="301"/>
      <c r="AO83" s="248"/>
      <c r="AP83" s="241"/>
      <c r="AQ83" s="238"/>
      <c r="AR83" s="235"/>
      <c r="AS83" s="241"/>
      <c r="AT83" s="238"/>
      <c r="AU83" s="235"/>
      <c r="AV83" s="241"/>
      <c r="AW83" s="238"/>
      <c r="AX83" s="235"/>
      <c r="AY83" s="241"/>
      <c r="AZ83" s="238"/>
      <c r="BA83" s="235"/>
      <c r="BB83" s="241"/>
      <c r="BC83" s="238"/>
      <c r="BD83" s="292"/>
      <c r="BE83" s="295"/>
      <c r="BF83" s="295"/>
      <c r="BG83" s="298"/>
    </row>
    <row r="84" spans="2:67" ht="28.15" customHeight="1" thickBot="1">
      <c r="B84" s="34"/>
      <c r="C84" s="273"/>
      <c r="D84" s="64"/>
      <c r="E84" s="107"/>
      <c r="F84" s="107"/>
      <c r="G84" s="106"/>
      <c r="H84" s="258"/>
      <c r="I84" s="274"/>
      <c r="J84" s="274"/>
      <c r="K84" s="274"/>
      <c r="L84" s="59">
        <v>4</v>
      </c>
      <c r="M84" s="58" t="s">
        <v>511</v>
      </c>
      <c r="N84" s="59">
        <v>8</v>
      </c>
      <c r="O84" s="58" t="s">
        <v>847</v>
      </c>
      <c r="P84" s="59">
        <v>12</v>
      </c>
      <c r="Q84" s="58" t="s">
        <v>514</v>
      </c>
      <c r="R84" s="59">
        <v>16</v>
      </c>
      <c r="S84" s="58" t="s">
        <v>423</v>
      </c>
      <c r="T84" s="59">
        <v>20</v>
      </c>
      <c r="U84" s="58" t="s">
        <v>422</v>
      </c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50"/>
      <c r="AK84" s="250"/>
      <c r="AL84" s="55"/>
      <c r="AM84" s="249"/>
      <c r="AN84" s="302"/>
      <c r="AO84" s="249"/>
      <c r="AP84" s="242"/>
      <c r="AQ84" s="239"/>
      <c r="AR84" s="236"/>
      <c r="AS84" s="242"/>
      <c r="AT84" s="239"/>
      <c r="AU84" s="236"/>
      <c r="AV84" s="242"/>
      <c r="AW84" s="239"/>
      <c r="AX84" s="236"/>
      <c r="AY84" s="242"/>
      <c r="AZ84" s="239"/>
      <c r="BA84" s="236"/>
      <c r="BB84" s="242"/>
      <c r="BC84" s="239"/>
      <c r="BD84" s="293"/>
      <c r="BE84" s="296"/>
      <c r="BF84" s="296"/>
      <c r="BG84" s="299"/>
    </row>
    <row r="85" spans="2:67" ht="28.15" hidden="1" customHeight="1">
      <c r="B85" s="34"/>
      <c r="C85" s="265">
        <v>2</v>
      </c>
      <c r="D85" s="54"/>
      <c r="E85" s="105"/>
      <c r="F85" s="105"/>
      <c r="G85" s="104"/>
      <c r="H85" s="259"/>
      <c r="I85" s="269"/>
      <c r="J85" s="269"/>
      <c r="K85" s="269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51"/>
      <c r="AK85" s="254"/>
      <c r="AL85" s="44"/>
      <c r="AM85" s="211"/>
      <c r="AN85" s="211"/>
      <c r="AO85" s="247">
        <f>SUMPRODUCT(LEN($M85:$AE88)-LEN(SUBSTITUTE($M85:$AE88,"A", "")))</f>
        <v>0</v>
      </c>
      <c r="AP85" s="240">
        <f>SUMPRODUCT(LEN($AH85:$AH88)-LEN(SUBSTITUTE($AH85:$AH88,"A", "")))</f>
        <v>0</v>
      </c>
      <c r="AQ85" s="237">
        <f>SUMPRODUCT(LEN($AG85:$AG88)-LEN(SUBSTITUTE($AG85:$AG88,"A", "")))</f>
        <v>0</v>
      </c>
      <c r="AR85" s="234">
        <f>SUMPRODUCT(LEN($M85:$AE88)-LEN(SUBSTITUTE($M85:$AE88,"S", "")))</f>
        <v>0</v>
      </c>
      <c r="AS85" s="240">
        <f>SUMPRODUCT(LEN($AH85:$AH88)-LEN(SUBSTITUTE($AH85:$AH88,"S", "")))</f>
        <v>0</v>
      </c>
      <c r="AT85" s="237">
        <f>SUMPRODUCT(LEN($AG85:$AG88)-LEN(SUBSTITUTE($AG85:$AG88,"S", "")))</f>
        <v>0</v>
      </c>
      <c r="AU85" s="234">
        <f>SUMPRODUCT(LEN($M85:$AE88)-LEN(SUBSTITUTE($M85:$AE88,"F", "")))</f>
        <v>0</v>
      </c>
      <c r="AV85" s="240">
        <f>SUMPRODUCT(LEN($AH85:$AH88)-LEN(SUBSTITUTE($AH85:$AH88,"F", "")))</f>
        <v>0</v>
      </c>
      <c r="AW85" s="237">
        <f>SUMPRODUCT(LEN($AG85:$AG88)-LEN(SUBSTITUTE($AG85:$AG88,"F", "")))</f>
        <v>0</v>
      </c>
      <c r="AX85" s="234">
        <f>SUMPRODUCT(LEN($M85:$AE88)-LEN(SUBSTITUTE($M85:$AE88,"G", "")))</f>
        <v>0</v>
      </c>
      <c r="AY85" s="240">
        <f>SUMPRODUCT(LEN($AH85:$AH88)-LEN(SUBSTITUTE($AH85:$AH88,"G", "")))</f>
        <v>0</v>
      </c>
      <c r="AZ85" s="237">
        <f>SUMPRODUCT(LEN($AG85:$AG88)-LEN(SUBSTITUTE($AG85:$AG88,"G", "")))</f>
        <v>0</v>
      </c>
      <c r="BA85" s="234">
        <f>SUMPRODUCT(LEN($M85:$AE88)-LEN(SUBSTITUTE($M85:$AE88,"M", "")))</f>
        <v>0</v>
      </c>
      <c r="BB85" s="240">
        <f>SUMPRODUCT(LEN($AH85:$AH88)-LEN(SUBSTITUTE($AH85:$AH88,"M", "")))</f>
        <v>0</v>
      </c>
      <c r="BC85" s="237">
        <f>SUMPRODUCT(LEN($AG85:$AG88)-LEN(SUBSTITUTE($AG85:$AG88,"M", "")))</f>
        <v>0</v>
      </c>
      <c r="BD85" s="291">
        <f>SUMPRODUCT(LEN($AI85:$AI88)-LEN(SUBSTITUTE($AI85:$AI88,"S", "")))</f>
        <v>0</v>
      </c>
      <c r="BE85" s="294">
        <f>SUMPRODUCT(LEN($AI85:$AI88)-LEN(SUBSTITUTE($AI85:$AI88,"F", "")))</f>
        <v>0</v>
      </c>
      <c r="BF85" s="294">
        <f>SUMPRODUCT(LEN($AI85:$AI88)-LEN(SUBSTITUTE($AI85:$AI88,"G", "")))</f>
        <v>0</v>
      </c>
      <c r="BG85" s="297">
        <f>SUMPRODUCT(LEN($AI85:$AI88)-LEN(SUBSTITUTE($AI85:$AI88,"M", "")))</f>
        <v>0</v>
      </c>
    </row>
    <row r="86" spans="2:67" ht="28.15" hidden="1" customHeight="1" thickBot="1">
      <c r="B86" s="34"/>
      <c r="C86" s="266"/>
      <c r="D86" s="43"/>
      <c r="E86" s="103"/>
      <c r="F86" s="103"/>
      <c r="G86" s="102"/>
      <c r="H86" s="260"/>
      <c r="I86" s="270"/>
      <c r="J86" s="270"/>
      <c r="K86" s="270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52"/>
      <c r="AK86" s="255"/>
      <c r="AL86" s="23"/>
      <c r="AM86" s="211"/>
      <c r="AN86" s="211"/>
      <c r="AO86" s="248"/>
      <c r="AP86" s="241"/>
      <c r="AQ86" s="238"/>
      <c r="AR86" s="235"/>
      <c r="AS86" s="241"/>
      <c r="AT86" s="238"/>
      <c r="AU86" s="235"/>
      <c r="AV86" s="241"/>
      <c r="AW86" s="238"/>
      <c r="AX86" s="235"/>
      <c r="AY86" s="241"/>
      <c r="AZ86" s="238"/>
      <c r="BA86" s="235"/>
      <c r="BB86" s="241"/>
      <c r="BC86" s="238"/>
      <c r="BD86" s="292"/>
      <c r="BE86" s="295"/>
      <c r="BF86" s="295"/>
      <c r="BG86" s="298"/>
    </row>
    <row r="87" spans="2:67" ht="28.15" hidden="1" customHeight="1">
      <c r="B87" s="34"/>
      <c r="C87" s="267"/>
      <c r="D87" s="33"/>
      <c r="E87" s="101"/>
      <c r="F87" s="101"/>
      <c r="G87" s="100"/>
      <c r="H87" s="257"/>
      <c r="I87" s="271"/>
      <c r="J87" s="271"/>
      <c r="K87" s="271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52"/>
      <c r="AK87" s="255"/>
      <c r="AL87" s="23"/>
      <c r="AM87" s="211"/>
      <c r="AN87" s="211"/>
      <c r="AO87" s="248"/>
      <c r="AP87" s="241"/>
      <c r="AQ87" s="238"/>
      <c r="AR87" s="235"/>
      <c r="AS87" s="241"/>
      <c r="AT87" s="238"/>
      <c r="AU87" s="235"/>
      <c r="AV87" s="241"/>
      <c r="AW87" s="238"/>
      <c r="AX87" s="235"/>
      <c r="AY87" s="241"/>
      <c r="AZ87" s="238"/>
      <c r="BA87" s="235"/>
      <c r="BB87" s="241"/>
      <c r="BC87" s="238"/>
      <c r="BD87" s="292"/>
      <c r="BE87" s="295"/>
      <c r="BF87" s="295"/>
      <c r="BG87" s="298"/>
    </row>
    <row r="88" spans="2:67" ht="28.15" hidden="1" customHeight="1" thickBot="1">
      <c r="B88" s="34"/>
      <c r="C88" s="273"/>
      <c r="D88" s="64"/>
      <c r="E88" s="107"/>
      <c r="F88" s="107"/>
      <c r="G88" s="106"/>
      <c r="H88" s="258"/>
      <c r="I88" s="274"/>
      <c r="J88" s="274"/>
      <c r="K88" s="274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53"/>
      <c r="AK88" s="256"/>
      <c r="AL88" s="55"/>
      <c r="AM88" s="211"/>
      <c r="AN88" s="211"/>
      <c r="AO88" s="249"/>
      <c r="AP88" s="242"/>
      <c r="AQ88" s="239"/>
      <c r="AR88" s="236"/>
      <c r="AS88" s="242"/>
      <c r="AT88" s="239"/>
      <c r="AU88" s="236"/>
      <c r="AV88" s="242"/>
      <c r="AW88" s="239"/>
      <c r="AX88" s="236"/>
      <c r="AY88" s="242"/>
      <c r="AZ88" s="239"/>
      <c r="BA88" s="236"/>
      <c r="BB88" s="242"/>
      <c r="BC88" s="239"/>
      <c r="BD88" s="293"/>
      <c r="BE88" s="296"/>
      <c r="BF88" s="296"/>
      <c r="BG88" s="299"/>
    </row>
    <row r="89" spans="2:67" ht="28.15" hidden="1" customHeight="1">
      <c r="B89" s="34"/>
      <c r="C89" s="265">
        <v>3</v>
      </c>
      <c r="D89" s="54"/>
      <c r="E89" s="105"/>
      <c r="F89" s="105"/>
      <c r="G89" s="104"/>
      <c r="H89" s="259"/>
      <c r="I89" s="269"/>
      <c r="J89" s="269"/>
      <c r="K89" s="269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44"/>
      <c r="AK89" s="244"/>
      <c r="AL89" s="44"/>
      <c r="AM89" s="211"/>
      <c r="AN89" s="211"/>
      <c r="AO89" s="247">
        <f>SUMPRODUCT(LEN($M89:$AE92)-LEN(SUBSTITUTE($M89:$AE92,"A", "")))</f>
        <v>0</v>
      </c>
      <c r="AP89" s="240">
        <f>SUMPRODUCT(LEN($AH89:$AH92)-LEN(SUBSTITUTE($AH89:$AH92,"A", "")))</f>
        <v>0</v>
      </c>
      <c r="AQ89" s="237">
        <f>SUMPRODUCT(LEN($AG89:$AG92)-LEN(SUBSTITUTE($AG89:$AG92,"A", "")))</f>
        <v>0</v>
      </c>
      <c r="AR89" s="234">
        <f>SUMPRODUCT(LEN($M89:$AE92)-LEN(SUBSTITUTE($M89:$AE92,"S", "")))</f>
        <v>0</v>
      </c>
      <c r="AS89" s="240">
        <f>SUMPRODUCT(LEN($AH89:$AH92)-LEN(SUBSTITUTE($AH89:$AH92,"S", "")))</f>
        <v>0</v>
      </c>
      <c r="AT89" s="237">
        <f>SUMPRODUCT(LEN($AG89:$AG92)-LEN(SUBSTITUTE($AG89:$AG92,"S", "")))</f>
        <v>0</v>
      </c>
      <c r="AU89" s="234">
        <f>SUMPRODUCT(LEN($M89:$AE92)-LEN(SUBSTITUTE($M89:$AE92,"F", "")))</f>
        <v>0</v>
      </c>
      <c r="AV89" s="240">
        <f>SUMPRODUCT(LEN($AH89:$AH92)-LEN(SUBSTITUTE($AH89:$AH92,"F", "")))</f>
        <v>0</v>
      </c>
      <c r="AW89" s="237">
        <f>SUMPRODUCT(LEN($AG89:$AG92)-LEN(SUBSTITUTE($AG89:$AG92,"F", "")))</f>
        <v>0</v>
      </c>
      <c r="AX89" s="234">
        <f>SUMPRODUCT(LEN($M89:$AE92)-LEN(SUBSTITUTE($M89:$AE92,"G", "")))</f>
        <v>0</v>
      </c>
      <c r="AY89" s="240">
        <f>SUMPRODUCT(LEN($AH89:$AH92)-LEN(SUBSTITUTE($AH89:$AH92,"G", "")))</f>
        <v>0</v>
      </c>
      <c r="AZ89" s="237">
        <f>SUMPRODUCT(LEN($AG89:$AG92)-LEN(SUBSTITUTE($AG89:$AG92,"G", "")))</f>
        <v>0</v>
      </c>
      <c r="BA89" s="234">
        <f>SUMPRODUCT(LEN($M89:$AE92)-LEN(SUBSTITUTE($M89:$AE92,"M", "")))</f>
        <v>0</v>
      </c>
      <c r="BB89" s="240">
        <f>SUMPRODUCT(LEN($AH89:$AH92)-LEN(SUBSTITUTE($AH89:$AH92,"M", "")))</f>
        <v>0</v>
      </c>
      <c r="BC89" s="237">
        <f>SUMPRODUCT(LEN($AG89:$AG92)-LEN(SUBSTITUTE($AG89:$AG92,"M", "")))</f>
        <v>0</v>
      </c>
      <c r="BD89" s="291">
        <f>SUMPRODUCT(LEN($AI89:$AI92)-LEN(SUBSTITUTE($AI89:$AI92,"S", "")))</f>
        <v>0</v>
      </c>
      <c r="BE89" s="294">
        <f>SUMPRODUCT(LEN($AI89:$AI92)-LEN(SUBSTITUTE($AI89:$AI92,"F", "")))</f>
        <v>0</v>
      </c>
      <c r="BF89" s="294">
        <f>SUMPRODUCT(LEN($AI89:$AI92)-LEN(SUBSTITUTE($AI89:$AI92,"G", "")))</f>
        <v>0</v>
      </c>
      <c r="BG89" s="297">
        <f>SUMPRODUCT(LEN($AI89:$AI92)-LEN(SUBSTITUTE($AI89:$AI92,"M", "")))</f>
        <v>0</v>
      </c>
    </row>
    <row r="90" spans="2:67" ht="28.15" hidden="1" customHeight="1" thickBot="1">
      <c r="B90" s="34"/>
      <c r="C90" s="266"/>
      <c r="D90" s="43"/>
      <c r="E90" s="103"/>
      <c r="F90" s="103"/>
      <c r="G90" s="102"/>
      <c r="H90" s="260"/>
      <c r="I90" s="270"/>
      <c r="J90" s="270"/>
      <c r="K90" s="270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45"/>
      <c r="AK90" s="245"/>
      <c r="AL90" s="23"/>
      <c r="AM90" s="211"/>
      <c r="AN90" s="211"/>
      <c r="AO90" s="248"/>
      <c r="AP90" s="241"/>
      <c r="AQ90" s="238"/>
      <c r="AR90" s="235"/>
      <c r="AS90" s="241"/>
      <c r="AT90" s="238"/>
      <c r="AU90" s="235"/>
      <c r="AV90" s="241"/>
      <c r="AW90" s="238"/>
      <c r="AX90" s="235"/>
      <c r="AY90" s="241"/>
      <c r="AZ90" s="238"/>
      <c r="BA90" s="235"/>
      <c r="BB90" s="241"/>
      <c r="BC90" s="238"/>
      <c r="BD90" s="292"/>
      <c r="BE90" s="295"/>
      <c r="BF90" s="295"/>
      <c r="BG90" s="298"/>
    </row>
    <row r="91" spans="2:67" ht="28.15" hidden="1" customHeight="1">
      <c r="B91" s="34"/>
      <c r="C91" s="267"/>
      <c r="D91" s="33"/>
      <c r="E91" s="101"/>
      <c r="F91" s="101"/>
      <c r="G91" s="100"/>
      <c r="H91" s="257"/>
      <c r="I91" s="271"/>
      <c r="J91" s="271"/>
      <c r="K91" s="271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45"/>
      <c r="AK91" s="245"/>
      <c r="AL91" s="23"/>
      <c r="AM91" s="211"/>
      <c r="AN91" s="211"/>
      <c r="AO91" s="248"/>
      <c r="AP91" s="241"/>
      <c r="AQ91" s="238"/>
      <c r="AR91" s="235"/>
      <c r="AS91" s="241"/>
      <c r="AT91" s="238"/>
      <c r="AU91" s="235"/>
      <c r="AV91" s="241"/>
      <c r="AW91" s="238"/>
      <c r="AX91" s="235"/>
      <c r="AY91" s="241"/>
      <c r="AZ91" s="238"/>
      <c r="BA91" s="235"/>
      <c r="BB91" s="241"/>
      <c r="BC91" s="238"/>
      <c r="BD91" s="292"/>
      <c r="BE91" s="295"/>
      <c r="BF91" s="295"/>
      <c r="BG91" s="298"/>
    </row>
    <row r="92" spans="2:67" ht="28.15" hidden="1" customHeight="1" thickBot="1">
      <c r="B92" s="22"/>
      <c r="C92" s="268"/>
      <c r="D92" s="21"/>
      <c r="E92" s="109"/>
      <c r="F92" s="109"/>
      <c r="G92" s="108"/>
      <c r="H92" s="258"/>
      <c r="I92" s="272"/>
      <c r="J92" s="272"/>
      <c r="K92" s="27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46"/>
      <c r="AK92" s="246"/>
      <c r="AL92" s="11"/>
      <c r="AM92" s="211"/>
      <c r="AN92" s="211"/>
      <c r="AO92" s="249"/>
      <c r="AP92" s="242"/>
      <c r="AQ92" s="239"/>
      <c r="AR92" s="236"/>
      <c r="AS92" s="242"/>
      <c r="AT92" s="239"/>
      <c r="AU92" s="236"/>
      <c r="AV92" s="242"/>
      <c r="AW92" s="239"/>
      <c r="AX92" s="236"/>
      <c r="AY92" s="242"/>
      <c r="AZ92" s="239"/>
      <c r="BA92" s="236"/>
      <c r="BB92" s="242"/>
      <c r="BC92" s="239"/>
      <c r="BD92" s="293"/>
      <c r="BE92" s="296"/>
      <c r="BF92" s="296"/>
      <c r="BG92" s="299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29" t="s">
        <v>287</v>
      </c>
      <c r="M93" s="278"/>
      <c r="N93" s="229" t="s">
        <v>286</v>
      </c>
      <c r="O93" s="278"/>
      <c r="P93" s="229" t="s">
        <v>286</v>
      </c>
      <c r="Q93" s="230"/>
      <c r="R93" s="229" t="s">
        <v>286</v>
      </c>
      <c r="S93" s="230"/>
      <c r="T93" s="229" t="s">
        <v>286</v>
      </c>
      <c r="U93" s="230"/>
      <c r="V93" s="229" t="s">
        <v>286</v>
      </c>
      <c r="W93" s="230"/>
      <c r="X93" s="229" t="s">
        <v>286</v>
      </c>
      <c r="Y93" s="278"/>
      <c r="Z93" s="229" t="s">
        <v>286</v>
      </c>
      <c r="AA93" s="230"/>
      <c r="AB93" s="229" t="s">
        <v>286</v>
      </c>
      <c r="AC93" s="230"/>
      <c r="AD93" s="229" t="s">
        <v>286</v>
      </c>
      <c r="AE93" s="230"/>
      <c r="AF93" s="243" t="s">
        <v>285</v>
      </c>
      <c r="AG93" s="230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219</v>
      </c>
      <c r="E94" s="275">
        <v>4798.2700000000004</v>
      </c>
      <c r="F94" s="276"/>
      <c r="G94" s="277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39</v>
      </c>
      <c r="AP94" s="70">
        <f t="shared" si="6"/>
        <v>10</v>
      </c>
      <c r="AQ94" s="69">
        <f t="shared" si="6"/>
        <v>1</v>
      </c>
      <c r="AR94" s="71">
        <f t="shared" si="6"/>
        <v>3</v>
      </c>
      <c r="AS94" s="70">
        <f t="shared" si="6"/>
        <v>1</v>
      </c>
      <c r="AT94" s="69">
        <f t="shared" si="6"/>
        <v>0</v>
      </c>
      <c r="AU94" s="71">
        <f t="shared" si="6"/>
        <v>0</v>
      </c>
      <c r="AV94" s="70">
        <f t="shared" si="6"/>
        <v>0</v>
      </c>
      <c r="AW94" s="69">
        <f t="shared" si="6"/>
        <v>0</v>
      </c>
      <c r="AX94" s="71">
        <f t="shared" si="6"/>
        <v>18</v>
      </c>
      <c r="AY94" s="70">
        <f t="shared" si="6"/>
        <v>6</v>
      </c>
      <c r="AZ94" s="69">
        <f t="shared" si="6"/>
        <v>0</v>
      </c>
      <c r="BA94" s="71">
        <f t="shared" si="6"/>
        <v>1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50</v>
      </c>
      <c r="BL94" s="5">
        <f>SUM(AR94:AT94,BD94)</f>
        <v>4</v>
      </c>
      <c r="BM94" s="5">
        <f>SUM(AU94:AW94,BE94)</f>
        <v>0</v>
      </c>
      <c r="BN94" s="5">
        <f>SUM(AX94:AZ94,BF94)</f>
        <v>24</v>
      </c>
      <c r="BO94" s="5">
        <f>SUM(BA94:BC94,BG94)</f>
        <v>1</v>
      </c>
    </row>
    <row r="95" spans="2:67" ht="28.15" customHeight="1">
      <c r="B95" s="34"/>
      <c r="C95" s="265">
        <v>1</v>
      </c>
      <c r="D95" s="54"/>
      <c r="E95" s="105"/>
      <c r="F95" s="105"/>
      <c r="G95" s="104"/>
      <c r="H95" s="259" t="s">
        <v>329</v>
      </c>
      <c r="I95" s="269">
        <v>96</v>
      </c>
      <c r="J95" s="269">
        <v>25</v>
      </c>
      <c r="K95" s="269">
        <v>6</v>
      </c>
      <c r="L95" s="48">
        <v>1</v>
      </c>
      <c r="M95" s="47" t="s">
        <v>422</v>
      </c>
      <c r="N95" s="48">
        <v>5</v>
      </c>
      <c r="O95" s="47" t="s">
        <v>514</v>
      </c>
      <c r="P95" s="48">
        <v>9</v>
      </c>
      <c r="Q95" s="47" t="s">
        <v>599</v>
      </c>
      <c r="R95" s="48">
        <v>13</v>
      </c>
      <c r="S95" s="47" t="s">
        <v>514</v>
      </c>
      <c r="T95" s="48">
        <v>17</v>
      </c>
      <c r="U95" s="47" t="s">
        <v>425</v>
      </c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>
        <v>20</v>
      </c>
      <c r="AG95" s="47" t="s">
        <v>422</v>
      </c>
      <c r="AH95" s="46" t="s">
        <v>846</v>
      </c>
      <c r="AI95" s="45"/>
      <c r="AJ95" s="244"/>
      <c r="AK95" s="244"/>
      <c r="AL95" s="44"/>
      <c r="AM95" s="247">
        <f>SUMPRODUCT(LEN($M95:$AE98)-LEN(SUBSTITUTE($M95:$AE98,"/", "")))/2</f>
        <v>0</v>
      </c>
      <c r="AN95" s="300">
        <f>SUMPRODUCT(LEN($M95:$AE98)-LEN(SUBSTITUTE($M95:$AE98,"-", "")))</f>
        <v>0</v>
      </c>
      <c r="AO95" s="247">
        <f>SUMPRODUCT(LEN($M95:$AE98)-LEN(SUBSTITUTE($M95:$AE98,"A", "")))</f>
        <v>39</v>
      </c>
      <c r="AP95" s="240">
        <f>SUMPRODUCT(LEN($AH95:$AH98)-LEN(SUBSTITUTE($AH95:$AH98,"A", "")))</f>
        <v>10</v>
      </c>
      <c r="AQ95" s="237">
        <f>SUMPRODUCT(LEN($AG95:$AG98)-LEN(SUBSTITUTE($AG95:$AG98,"A", "")))</f>
        <v>1</v>
      </c>
      <c r="AR95" s="234">
        <f>SUMPRODUCT(LEN($M95:$AE98)-LEN(SUBSTITUTE($M95:$AE98,"S", "")))</f>
        <v>3</v>
      </c>
      <c r="AS95" s="240">
        <f>SUMPRODUCT(LEN($AH95:$AH98)-LEN(SUBSTITUTE($AH95:$AH98,"S", "")))</f>
        <v>1</v>
      </c>
      <c r="AT95" s="237">
        <f>SUMPRODUCT(LEN($AG95:$AG98)-LEN(SUBSTITUTE($AG95:$AG98,"S", "")))</f>
        <v>0</v>
      </c>
      <c r="AU95" s="234">
        <f>SUMPRODUCT(LEN($M95:$AE98)-LEN(SUBSTITUTE($M95:$AE98,"F", "")))</f>
        <v>0</v>
      </c>
      <c r="AV95" s="240">
        <f>SUMPRODUCT(LEN($AH95:$AH98)-LEN(SUBSTITUTE($AH95:$AH98,"F", "")))</f>
        <v>0</v>
      </c>
      <c r="AW95" s="237">
        <f>SUMPRODUCT(LEN($AG95:$AG98)-LEN(SUBSTITUTE($AG95:$AG98,"F", "")))</f>
        <v>0</v>
      </c>
      <c r="AX95" s="234">
        <f>SUMPRODUCT(LEN($M95:$AE98)-LEN(SUBSTITUTE($M95:$AE98,"G", "")))</f>
        <v>18</v>
      </c>
      <c r="AY95" s="240">
        <f>SUMPRODUCT(LEN($AH95:$AH98)-LEN(SUBSTITUTE($AH95:$AH98,"G", "")))</f>
        <v>6</v>
      </c>
      <c r="AZ95" s="237">
        <f>SUMPRODUCT(LEN($AG95:$AG98)-LEN(SUBSTITUTE($AG95:$AG98,"G", "")))</f>
        <v>0</v>
      </c>
      <c r="BA95" s="234">
        <f>SUMPRODUCT(LEN($M95:$AE98)-LEN(SUBSTITUTE($M95:$AE98,"M", "")))</f>
        <v>1</v>
      </c>
      <c r="BB95" s="240">
        <f>SUMPRODUCT(LEN($AH95:$AH98)-LEN(SUBSTITUTE($AH95:$AH98,"M", "")))</f>
        <v>0</v>
      </c>
      <c r="BC95" s="237">
        <f>SUMPRODUCT(LEN($AG95:$AG98)-LEN(SUBSTITUTE($AG95:$AG98,"M", "")))</f>
        <v>0</v>
      </c>
      <c r="BD95" s="291">
        <f>SUMPRODUCT(LEN($AI95:$AI98)-LEN(SUBSTITUTE($AI95:$AI98,"S", "")))</f>
        <v>0</v>
      </c>
      <c r="BE95" s="294">
        <f>SUMPRODUCT(LEN($AI95:$AI98)-LEN(SUBSTITUTE($AI95:$AI98,"F", "")))</f>
        <v>0</v>
      </c>
      <c r="BF95" s="294">
        <f>SUMPRODUCT(LEN($AI95:$AI98)-LEN(SUBSTITUTE($AI95:$AI98,"G", "")))</f>
        <v>0</v>
      </c>
      <c r="BG95" s="297">
        <f>SUMPRODUCT(LEN($AI95:$AI98)-LEN(SUBSTITUTE($AI95:$AI98,"M", "")))</f>
        <v>0</v>
      </c>
    </row>
    <row r="96" spans="2:67" ht="28.15" customHeight="1" thickBot="1">
      <c r="B96" s="34"/>
      <c r="C96" s="266"/>
      <c r="D96" s="43"/>
      <c r="E96" s="103"/>
      <c r="F96" s="103"/>
      <c r="G96" s="102"/>
      <c r="H96" s="260"/>
      <c r="I96" s="270"/>
      <c r="J96" s="270"/>
      <c r="K96" s="270"/>
      <c r="L96" s="37">
        <v>2</v>
      </c>
      <c r="M96" s="36" t="s">
        <v>845</v>
      </c>
      <c r="N96" s="37">
        <v>6</v>
      </c>
      <c r="O96" s="36" t="s">
        <v>625</v>
      </c>
      <c r="P96" s="37">
        <v>10</v>
      </c>
      <c r="Q96" s="36" t="s">
        <v>844</v>
      </c>
      <c r="R96" s="37">
        <v>14</v>
      </c>
      <c r="S96" s="36" t="s">
        <v>499</v>
      </c>
      <c r="T96" s="37">
        <v>18</v>
      </c>
      <c r="U96" s="36" t="s">
        <v>422</v>
      </c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843</v>
      </c>
      <c r="AI96" s="24"/>
      <c r="AJ96" s="245"/>
      <c r="AK96" s="245"/>
      <c r="AL96" s="23"/>
      <c r="AM96" s="248"/>
      <c r="AN96" s="301"/>
      <c r="AO96" s="248"/>
      <c r="AP96" s="241"/>
      <c r="AQ96" s="238"/>
      <c r="AR96" s="235"/>
      <c r="AS96" s="241"/>
      <c r="AT96" s="238"/>
      <c r="AU96" s="235"/>
      <c r="AV96" s="241"/>
      <c r="AW96" s="238"/>
      <c r="AX96" s="235"/>
      <c r="AY96" s="241"/>
      <c r="AZ96" s="238"/>
      <c r="BA96" s="235"/>
      <c r="BB96" s="241"/>
      <c r="BC96" s="238"/>
      <c r="BD96" s="292"/>
      <c r="BE96" s="295"/>
      <c r="BF96" s="295"/>
      <c r="BG96" s="298"/>
    </row>
    <row r="97" spans="2:67" ht="28.15" customHeight="1">
      <c r="B97" s="34"/>
      <c r="C97" s="267"/>
      <c r="D97" s="33"/>
      <c r="E97" s="101"/>
      <c r="F97" s="101"/>
      <c r="G97" s="100"/>
      <c r="H97" s="257">
        <v>225</v>
      </c>
      <c r="I97" s="271"/>
      <c r="J97" s="271"/>
      <c r="K97" s="271"/>
      <c r="L97" s="27">
        <v>3</v>
      </c>
      <c r="M97" s="26" t="s">
        <v>515</v>
      </c>
      <c r="N97" s="27">
        <v>7</v>
      </c>
      <c r="O97" s="26" t="s">
        <v>699</v>
      </c>
      <c r="P97" s="27">
        <v>11</v>
      </c>
      <c r="Q97" s="26" t="s">
        <v>511</v>
      </c>
      <c r="R97" s="27">
        <v>15</v>
      </c>
      <c r="S97" s="26" t="s">
        <v>469</v>
      </c>
      <c r="T97" s="27">
        <v>19</v>
      </c>
      <c r="U97" s="26" t="s">
        <v>422</v>
      </c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45"/>
      <c r="AK97" s="245"/>
      <c r="AL97" s="23"/>
      <c r="AM97" s="248"/>
      <c r="AN97" s="301"/>
      <c r="AO97" s="248"/>
      <c r="AP97" s="241"/>
      <c r="AQ97" s="238"/>
      <c r="AR97" s="235"/>
      <c r="AS97" s="241"/>
      <c r="AT97" s="238"/>
      <c r="AU97" s="235"/>
      <c r="AV97" s="241"/>
      <c r="AW97" s="238"/>
      <c r="AX97" s="235"/>
      <c r="AY97" s="241"/>
      <c r="AZ97" s="238"/>
      <c r="BA97" s="235"/>
      <c r="BB97" s="241"/>
      <c r="BC97" s="238"/>
      <c r="BD97" s="292"/>
      <c r="BE97" s="295"/>
      <c r="BF97" s="295"/>
      <c r="BG97" s="298"/>
    </row>
    <row r="98" spans="2:67" ht="28.15" customHeight="1" thickBot="1">
      <c r="B98" s="34"/>
      <c r="C98" s="273"/>
      <c r="D98" s="64"/>
      <c r="E98" s="107"/>
      <c r="F98" s="107"/>
      <c r="G98" s="106"/>
      <c r="H98" s="258"/>
      <c r="I98" s="274"/>
      <c r="J98" s="274"/>
      <c r="K98" s="274"/>
      <c r="L98" s="59">
        <v>4</v>
      </c>
      <c r="M98" s="58" t="s">
        <v>726</v>
      </c>
      <c r="N98" s="59">
        <v>8</v>
      </c>
      <c r="O98" s="58" t="s">
        <v>485</v>
      </c>
      <c r="P98" s="59">
        <v>12</v>
      </c>
      <c r="Q98" s="58" t="s">
        <v>842</v>
      </c>
      <c r="R98" s="59">
        <v>16</v>
      </c>
      <c r="S98" s="58" t="s">
        <v>423</v>
      </c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50"/>
      <c r="AK98" s="250"/>
      <c r="AL98" s="55"/>
      <c r="AM98" s="249"/>
      <c r="AN98" s="302"/>
      <c r="AO98" s="249"/>
      <c r="AP98" s="242"/>
      <c r="AQ98" s="239"/>
      <c r="AR98" s="236"/>
      <c r="AS98" s="242"/>
      <c r="AT98" s="239"/>
      <c r="AU98" s="236"/>
      <c r="AV98" s="242"/>
      <c r="AW98" s="239"/>
      <c r="AX98" s="236"/>
      <c r="AY98" s="242"/>
      <c r="AZ98" s="239"/>
      <c r="BA98" s="236"/>
      <c r="BB98" s="242"/>
      <c r="BC98" s="239"/>
      <c r="BD98" s="293"/>
      <c r="BE98" s="296"/>
      <c r="BF98" s="296"/>
      <c r="BG98" s="299"/>
    </row>
    <row r="99" spans="2:67" ht="28.15" hidden="1" customHeight="1">
      <c r="B99" s="34"/>
      <c r="C99" s="265">
        <v>2</v>
      </c>
      <c r="D99" s="54"/>
      <c r="E99" s="105"/>
      <c r="F99" s="105"/>
      <c r="G99" s="104"/>
      <c r="H99" s="259"/>
      <c r="I99" s="269"/>
      <c r="J99" s="269"/>
      <c r="K99" s="269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51"/>
      <c r="AK99" s="254"/>
      <c r="AL99" s="44"/>
      <c r="AM99" s="211"/>
      <c r="AN99" s="211"/>
      <c r="AO99" s="247">
        <f>SUMPRODUCT(LEN($M99:$AE102)-LEN(SUBSTITUTE($M99:$AE102,"A", "")))</f>
        <v>0</v>
      </c>
      <c r="AP99" s="240">
        <f>SUMPRODUCT(LEN($AH99:$AH102)-LEN(SUBSTITUTE($AH99:$AH102,"A", "")))</f>
        <v>0</v>
      </c>
      <c r="AQ99" s="237">
        <f>SUMPRODUCT(LEN($AG99:$AG102)-LEN(SUBSTITUTE($AG99:$AG102,"A", "")))</f>
        <v>0</v>
      </c>
      <c r="AR99" s="234">
        <f>SUMPRODUCT(LEN($M99:$AE102)-LEN(SUBSTITUTE($M99:$AE102,"S", "")))</f>
        <v>0</v>
      </c>
      <c r="AS99" s="240">
        <f>SUMPRODUCT(LEN($AH99:$AH102)-LEN(SUBSTITUTE($AH99:$AH102,"S", "")))</f>
        <v>0</v>
      </c>
      <c r="AT99" s="237">
        <f>SUMPRODUCT(LEN($AG99:$AG102)-LEN(SUBSTITUTE($AG99:$AG102,"S", "")))</f>
        <v>0</v>
      </c>
      <c r="AU99" s="234">
        <f>SUMPRODUCT(LEN($M99:$AE102)-LEN(SUBSTITUTE($M99:$AE102,"F", "")))</f>
        <v>0</v>
      </c>
      <c r="AV99" s="240">
        <f>SUMPRODUCT(LEN($AH99:$AH102)-LEN(SUBSTITUTE($AH99:$AH102,"F", "")))</f>
        <v>0</v>
      </c>
      <c r="AW99" s="237">
        <f>SUMPRODUCT(LEN($AG99:$AG102)-LEN(SUBSTITUTE($AG99:$AG102,"F", "")))</f>
        <v>0</v>
      </c>
      <c r="AX99" s="234">
        <f>SUMPRODUCT(LEN($M99:$AE102)-LEN(SUBSTITUTE($M99:$AE102,"G", "")))</f>
        <v>0</v>
      </c>
      <c r="AY99" s="240">
        <f>SUMPRODUCT(LEN($AH99:$AH102)-LEN(SUBSTITUTE($AH99:$AH102,"G", "")))</f>
        <v>0</v>
      </c>
      <c r="AZ99" s="237">
        <f>SUMPRODUCT(LEN($AG99:$AG102)-LEN(SUBSTITUTE($AG99:$AG102,"G", "")))</f>
        <v>0</v>
      </c>
      <c r="BA99" s="234">
        <f>SUMPRODUCT(LEN($M99:$AE102)-LEN(SUBSTITUTE($M99:$AE102,"M", "")))</f>
        <v>0</v>
      </c>
      <c r="BB99" s="240">
        <f>SUMPRODUCT(LEN($AH99:$AH102)-LEN(SUBSTITUTE($AH99:$AH102,"M", "")))</f>
        <v>0</v>
      </c>
      <c r="BC99" s="237">
        <f>SUMPRODUCT(LEN($AG99:$AG102)-LEN(SUBSTITUTE($AG99:$AG102,"M", "")))</f>
        <v>0</v>
      </c>
      <c r="BD99" s="291">
        <f>SUMPRODUCT(LEN($AI99:$AI102)-LEN(SUBSTITUTE($AI99:$AI102,"S", "")))</f>
        <v>0</v>
      </c>
      <c r="BE99" s="294">
        <f>SUMPRODUCT(LEN($AI99:$AI102)-LEN(SUBSTITUTE($AI99:$AI102,"F", "")))</f>
        <v>0</v>
      </c>
      <c r="BF99" s="294">
        <f>SUMPRODUCT(LEN($AI99:$AI102)-LEN(SUBSTITUTE($AI99:$AI102,"G", "")))</f>
        <v>0</v>
      </c>
      <c r="BG99" s="297">
        <f>SUMPRODUCT(LEN($AI99:$AI102)-LEN(SUBSTITUTE($AI99:$AI102,"M", "")))</f>
        <v>0</v>
      </c>
    </row>
    <row r="100" spans="2:67" ht="28.15" hidden="1" customHeight="1" thickBot="1">
      <c r="B100" s="34"/>
      <c r="C100" s="266"/>
      <c r="D100" s="43"/>
      <c r="E100" s="103"/>
      <c r="F100" s="103"/>
      <c r="G100" s="102"/>
      <c r="H100" s="260"/>
      <c r="I100" s="270"/>
      <c r="J100" s="270"/>
      <c r="K100" s="270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52"/>
      <c r="AK100" s="255"/>
      <c r="AL100" s="23"/>
      <c r="AM100" s="211"/>
      <c r="AN100" s="211"/>
      <c r="AO100" s="248"/>
      <c r="AP100" s="241"/>
      <c r="AQ100" s="238"/>
      <c r="AR100" s="235"/>
      <c r="AS100" s="241"/>
      <c r="AT100" s="238"/>
      <c r="AU100" s="235"/>
      <c r="AV100" s="241"/>
      <c r="AW100" s="238"/>
      <c r="AX100" s="235"/>
      <c r="AY100" s="241"/>
      <c r="AZ100" s="238"/>
      <c r="BA100" s="235"/>
      <c r="BB100" s="241"/>
      <c r="BC100" s="238"/>
      <c r="BD100" s="292"/>
      <c r="BE100" s="295"/>
      <c r="BF100" s="295"/>
      <c r="BG100" s="298"/>
    </row>
    <row r="101" spans="2:67" ht="28.15" hidden="1" customHeight="1">
      <c r="B101" s="34"/>
      <c r="C101" s="267"/>
      <c r="D101" s="33"/>
      <c r="E101" s="101"/>
      <c r="F101" s="101"/>
      <c r="G101" s="100"/>
      <c r="H101" s="257"/>
      <c r="I101" s="271"/>
      <c r="J101" s="271"/>
      <c r="K101" s="271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52"/>
      <c r="AK101" s="255"/>
      <c r="AL101" s="23"/>
      <c r="AM101" s="211"/>
      <c r="AN101" s="211"/>
      <c r="AO101" s="248"/>
      <c r="AP101" s="241"/>
      <c r="AQ101" s="238"/>
      <c r="AR101" s="235"/>
      <c r="AS101" s="241"/>
      <c r="AT101" s="238"/>
      <c r="AU101" s="235"/>
      <c r="AV101" s="241"/>
      <c r="AW101" s="238"/>
      <c r="AX101" s="235"/>
      <c r="AY101" s="241"/>
      <c r="AZ101" s="238"/>
      <c r="BA101" s="235"/>
      <c r="BB101" s="241"/>
      <c r="BC101" s="238"/>
      <c r="BD101" s="292"/>
      <c r="BE101" s="295"/>
      <c r="BF101" s="295"/>
      <c r="BG101" s="298"/>
    </row>
    <row r="102" spans="2:67" ht="28.15" hidden="1" customHeight="1" thickBot="1">
      <c r="B102" s="34"/>
      <c r="C102" s="273"/>
      <c r="D102" s="64"/>
      <c r="E102" s="107"/>
      <c r="F102" s="107"/>
      <c r="G102" s="106"/>
      <c r="H102" s="258"/>
      <c r="I102" s="274"/>
      <c r="J102" s="274"/>
      <c r="K102" s="274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53"/>
      <c r="AK102" s="256"/>
      <c r="AL102" s="55"/>
      <c r="AM102" s="211"/>
      <c r="AN102" s="211"/>
      <c r="AO102" s="249"/>
      <c r="AP102" s="242"/>
      <c r="AQ102" s="239"/>
      <c r="AR102" s="236"/>
      <c r="AS102" s="242"/>
      <c r="AT102" s="239"/>
      <c r="AU102" s="236"/>
      <c r="AV102" s="242"/>
      <c r="AW102" s="239"/>
      <c r="AX102" s="236"/>
      <c r="AY102" s="242"/>
      <c r="AZ102" s="239"/>
      <c r="BA102" s="236"/>
      <c r="BB102" s="242"/>
      <c r="BC102" s="239"/>
      <c r="BD102" s="293"/>
      <c r="BE102" s="296"/>
      <c r="BF102" s="296"/>
      <c r="BG102" s="299"/>
    </row>
    <row r="103" spans="2:67" ht="28.15" hidden="1" customHeight="1">
      <c r="B103" s="34"/>
      <c r="C103" s="265">
        <v>3</v>
      </c>
      <c r="D103" s="54"/>
      <c r="E103" s="105"/>
      <c r="F103" s="105"/>
      <c r="G103" s="104"/>
      <c r="H103" s="259"/>
      <c r="I103" s="269"/>
      <c r="J103" s="269"/>
      <c r="K103" s="269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44"/>
      <c r="AK103" s="244"/>
      <c r="AL103" s="44"/>
      <c r="AM103" s="211"/>
      <c r="AN103" s="211"/>
      <c r="AO103" s="247">
        <f>SUMPRODUCT(LEN($M103:$AE106)-LEN(SUBSTITUTE($M103:$AE106,"A", "")))</f>
        <v>0</v>
      </c>
      <c r="AP103" s="240">
        <f>SUMPRODUCT(LEN($AH103:$AH106)-LEN(SUBSTITUTE($AH103:$AH106,"A", "")))</f>
        <v>0</v>
      </c>
      <c r="AQ103" s="237">
        <f>SUMPRODUCT(LEN($AG103:$AG106)-LEN(SUBSTITUTE($AG103:$AG106,"A", "")))</f>
        <v>0</v>
      </c>
      <c r="AR103" s="234">
        <f>SUMPRODUCT(LEN($M103:$AE106)-LEN(SUBSTITUTE($M103:$AE106,"S", "")))</f>
        <v>0</v>
      </c>
      <c r="AS103" s="240">
        <f>SUMPRODUCT(LEN($AH103:$AH106)-LEN(SUBSTITUTE($AH103:$AH106,"S", "")))</f>
        <v>0</v>
      </c>
      <c r="AT103" s="237">
        <f>SUMPRODUCT(LEN($AG103:$AG106)-LEN(SUBSTITUTE($AG103:$AG106,"S", "")))</f>
        <v>0</v>
      </c>
      <c r="AU103" s="234">
        <f>SUMPRODUCT(LEN($M103:$AE106)-LEN(SUBSTITUTE($M103:$AE106,"F", "")))</f>
        <v>0</v>
      </c>
      <c r="AV103" s="240">
        <f>SUMPRODUCT(LEN($AH103:$AH106)-LEN(SUBSTITUTE($AH103:$AH106,"F", "")))</f>
        <v>0</v>
      </c>
      <c r="AW103" s="237">
        <f>SUMPRODUCT(LEN($AG103:$AG106)-LEN(SUBSTITUTE($AG103:$AG106,"F", "")))</f>
        <v>0</v>
      </c>
      <c r="AX103" s="234">
        <f>SUMPRODUCT(LEN($M103:$AE106)-LEN(SUBSTITUTE($M103:$AE106,"G", "")))</f>
        <v>0</v>
      </c>
      <c r="AY103" s="240">
        <f>SUMPRODUCT(LEN($AH103:$AH106)-LEN(SUBSTITUTE($AH103:$AH106,"G", "")))</f>
        <v>0</v>
      </c>
      <c r="AZ103" s="237">
        <f>SUMPRODUCT(LEN($AG103:$AG106)-LEN(SUBSTITUTE($AG103:$AG106,"G", "")))</f>
        <v>0</v>
      </c>
      <c r="BA103" s="234">
        <f>SUMPRODUCT(LEN($M103:$AE106)-LEN(SUBSTITUTE($M103:$AE106,"M", "")))</f>
        <v>0</v>
      </c>
      <c r="BB103" s="240">
        <f>SUMPRODUCT(LEN($AH103:$AH106)-LEN(SUBSTITUTE($AH103:$AH106,"M", "")))</f>
        <v>0</v>
      </c>
      <c r="BC103" s="237">
        <f>SUMPRODUCT(LEN($AG103:$AG106)-LEN(SUBSTITUTE($AG103:$AG106,"M", "")))</f>
        <v>0</v>
      </c>
      <c r="BD103" s="291">
        <f>SUMPRODUCT(LEN($AI103:$AI106)-LEN(SUBSTITUTE($AI103:$AI106,"S", "")))</f>
        <v>0</v>
      </c>
      <c r="BE103" s="294">
        <f>SUMPRODUCT(LEN($AI103:$AI106)-LEN(SUBSTITUTE($AI103:$AI106,"F", "")))</f>
        <v>0</v>
      </c>
      <c r="BF103" s="294">
        <f>SUMPRODUCT(LEN($AI103:$AI106)-LEN(SUBSTITUTE($AI103:$AI106,"G", "")))</f>
        <v>0</v>
      </c>
      <c r="BG103" s="297">
        <f>SUMPRODUCT(LEN($AI103:$AI106)-LEN(SUBSTITUTE($AI103:$AI106,"M", "")))</f>
        <v>0</v>
      </c>
    </row>
    <row r="104" spans="2:67" ht="28.15" hidden="1" customHeight="1" thickBot="1">
      <c r="B104" s="34"/>
      <c r="C104" s="266"/>
      <c r="D104" s="43"/>
      <c r="E104" s="103"/>
      <c r="F104" s="103"/>
      <c r="G104" s="102"/>
      <c r="H104" s="260"/>
      <c r="I104" s="270"/>
      <c r="J104" s="270"/>
      <c r="K104" s="270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45"/>
      <c r="AK104" s="245"/>
      <c r="AL104" s="23"/>
      <c r="AM104" s="211"/>
      <c r="AN104" s="211"/>
      <c r="AO104" s="248"/>
      <c r="AP104" s="241"/>
      <c r="AQ104" s="238"/>
      <c r="AR104" s="235"/>
      <c r="AS104" s="241"/>
      <c r="AT104" s="238"/>
      <c r="AU104" s="235"/>
      <c r="AV104" s="241"/>
      <c r="AW104" s="238"/>
      <c r="AX104" s="235"/>
      <c r="AY104" s="241"/>
      <c r="AZ104" s="238"/>
      <c r="BA104" s="235"/>
      <c r="BB104" s="241"/>
      <c r="BC104" s="238"/>
      <c r="BD104" s="292"/>
      <c r="BE104" s="295"/>
      <c r="BF104" s="295"/>
      <c r="BG104" s="298"/>
    </row>
    <row r="105" spans="2:67" ht="28.15" hidden="1" customHeight="1">
      <c r="B105" s="34"/>
      <c r="C105" s="267"/>
      <c r="D105" s="33"/>
      <c r="E105" s="101"/>
      <c r="F105" s="101"/>
      <c r="G105" s="100"/>
      <c r="H105" s="257"/>
      <c r="I105" s="271"/>
      <c r="J105" s="271"/>
      <c r="K105" s="271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45"/>
      <c r="AK105" s="245"/>
      <c r="AL105" s="23"/>
      <c r="AM105" s="211"/>
      <c r="AN105" s="211"/>
      <c r="AO105" s="248"/>
      <c r="AP105" s="241"/>
      <c r="AQ105" s="238"/>
      <c r="AR105" s="235"/>
      <c r="AS105" s="241"/>
      <c r="AT105" s="238"/>
      <c r="AU105" s="235"/>
      <c r="AV105" s="241"/>
      <c r="AW105" s="238"/>
      <c r="AX105" s="235"/>
      <c r="AY105" s="241"/>
      <c r="AZ105" s="238"/>
      <c r="BA105" s="235"/>
      <c r="BB105" s="241"/>
      <c r="BC105" s="238"/>
      <c r="BD105" s="292"/>
      <c r="BE105" s="295"/>
      <c r="BF105" s="295"/>
      <c r="BG105" s="298"/>
    </row>
    <row r="106" spans="2:67" ht="28.15" hidden="1" customHeight="1" thickBot="1">
      <c r="B106" s="22"/>
      <c r="C106" s="268"/>
      <c r="D106" s="21"/>
      <c r="E106" s="109"/>
      <c r="F106" s="109"/>
      <c r="G106" s="108"/>
      <c r="H106" s="258"/>
      <c r="I106" s="272"/>
      <c r="J106" s="272"/>
      <c r="K106" s="27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46"/>
      <c r="AK106" s="246"/>
      <c r="AL106" s="11"/>
      <c r="AM106" s="211"/>
      <c r="AN106" s="211"/>
      <c r="AO106" s="249"/>
      <c r="AP106" s="242"/>
      <c r="AQ106" s="239"/>
      <c r="AR106" s="236"/>
      <c r="AS106" s="242"/>
      <c r="AT106" s="239"/>
      <c r="AU106" s="236"/>
      <c r="AV106" s="242"/>
      <c r="AW106" s="239"/>
      <c r="AX106" s="236"/>
      <c r="AY106" s="242"/>
      <c r="AZ106" s="239"/>
      <c r="BA106" s="236"/>
      <c r="BB106" s="242"/>
      <c r="BC106" s="239"/>
      <c r="BD106" s="293"/>
      <c r="BE106" s="296"/>
      <c r="BF106" s="296"/>
      <c r="BG106" s="299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29" t="s">
        <v>287</v>
      </c>
      <c r="M107" s="278"/>
      <c r="N107" s="229" t="s">
        <v>286</v>
      </c>
      <c r="O107" s="278"/>
      <c r="P107" s="229" t="s">
        <v>286</v>
      </c>
      <c r="Q107" s="230"/>
      <c r="R107" s="229" t="s">
        <v>286</v>
      </c>
      <c r="S107" s="230"/>
      <c r="T107" s="229" t="s">
        <v>286</v>
      </c>
      <c r="U107" s="230"/>
      <c r="V107" s="229" t="s">
        <v>286</v>
      </c>
      <c r="W107" s="230"/>
      <c r="X107" s="229" t="s">
        <v>286</v>
      </c>
      <c r="Y107" s="278"/>
      <c r="Z107" s="229" t="s">
        <v>286</v>
      </c>
      <c r="AA107" s="230"/>
      <c r="AB107" s="229" t="s">
        <v>286</v>
      </c>
      <c r="AC107" s="230"/>
      <c r="AD107" s="229" t="s">
        <v>286</v>
      </c>
      <c r="AE107" s="230"/>
      <c r="AF107" s="243" t="s">
        <v>285</v>
      </c>
      <c r="AG107" s="230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210</v>
      </c>
      <c r="E108" s="275">
        <v>6487.21</v>
      </c>
      <c r="F108" s="276"/>
      <c r="G108" s="277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39</v>
      </c>
      <c r="AP108" s="70">
        <f t="shared" si="7"/>
        <v>18</v>
      </c>
      <c r="AQ108" s="69">
        <f t="shared" si="7"/>
        <v>0</v>
      </c>
      <c r="AR108" s="71">
        <f t="shared" si="7"/>
        <v>6</v>
      </c>
      <c r="AS108" s="70">
        <f t="shared" si="7"/>
        <v>1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21</v>
      </c>
      <c r="AY108" s="70">
        <f t="shared" si="7"/>
        <v>9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3</v>
      </c>
      <c r="BE108" s="67">
        <f t="shared" si="7"/>
        <v>0</v>
      </c>
      <c r="BF108" s="67">
        <f t="shared" si="7"/>
        <v>1</v>
      </c>
      <c r="BG108" s="66">
        <f t="shared" si="7"/>
        <v>0</v>
      </c>
      <c r="BH108" s="65" t="s">
        <v>257</v>
      </c>
      <c r="BK108" s="5">
        <f>SUM(AO108:AQ108)</f>
        <v>57</v>
      </c>
      <c r="BL108" s="5">
        <f>SUM(AR108:AT108,BD108)</f>
        <v>10</v>
      </c>
      <c r="BM108" s="5">
        <f>SUM(AU108:AW108,BE108)</f>
        <v>0</v>
      </c>
      <c r="BN108" s="5">
        <f>SUM(AX108:AZ108,BF108)</f>
        <v>31</v>
      </c>
      <c r="BO108" s="5">
        <f>SUM(BA108:BC108,BG108)</f>
        <v>0</v>
      </c>
    </row>
    <row r="109" spans="2:67" ht="28.15" customHeight="1">
      <c r="B109" s="34"/>
      <c r="C109" s="265">
        <v>1</v>
      </c>
      <c r="D109" s="54"/>
      <c r="E109" s="105"/>
      <c r="F109" s="105"/>
      <c r="G109" s="104"/>
      <c r="H109" s="259" t="s">
        <v>329</v>
      </c>
      <c r="I109" s="269">
        <v>107</v>
      </c>
      <c r="J109" s="269">
        <v>25</v>
      </c>
      <c r="K109" s="269">
        <v>6</v>
      </c>
      <c r="L109" s="48">
        <v>1</v>
      </c>
      <c r="M109" s="47" t="s">
        <v>841</v>
      </c>
      <c r="N109" s="48">
        <v>5</v>
      </c>
      <c r="O109" s="47" t="s">
        <v>673</v>
      </c>
      <c r="P109" s="48">
        <v>9</v>
      </c>
      <c r="Q109" s="47" t="s">
        <v>648</v>
      </c>
      <c r="R109" s="48">
        <v>13</v>
      </c>
      <c r="S109" s="47" t="s">
        <v>449</v>
      </c>
      <c r="T109" s="48">
        <v>17</v>
      </c>
      <c r="U109" s="47" t="s">
        <v>445</v>
      </c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 t="s">
        <v>791</v>
      </c>
      <c r="AI109" s="45" t="s">
        <v>840</v>
      </c>
      <c r="AJ109" s="244"/>
      <c r="AK109" s="244"/>
      <c r="AL109" s="44"/>
      <c r="AM109" s="247">
        <f>SUMPRODUCT(LEN($M109:$AE112)-LEN(SUBSTITUTE($M109:$AE112,"/", "")))/2</f>
        <v>0</v>
      </c>
      <c r="AN109" s="300">
        <f>SUMPRODUCT(LEN($M109:$AE112)-LEN(SUBSTITUTE($M109:$AE112,"-", "")))</f>
        <v>0</v>
      </c>
      <c r="AO109" s="247">
        <f>SUMPRODUCT(LEN($M109:$AE112)-LEN(SUBSTITUTE($M109:$AE112,"A", "")))</f>
        <v>39</v>
      </c>
      <c r="AP109" s="240">
        <f>SUMPRODUCT(LEN($AH109:$AH112)-LEN(SUBSTITUTE($AH109:$AH112,"A", "")))</f>
        <v>18</v>
      </c>
      <c r="AQ109" s="237">
        <f>SUMPRODUCT(LEN($AG109:$AG112)-LEN(SUBSTITUTE($AG109:$AG112,"A", "")))</f>
        <v>0</v>
      </c>
      <c r="AR109" s="234">
        <f>SUMPRODUCT(LEN($M109:$AE112)-LEN(SUBSTITUTE($M109:$AE112,"S", "")))</f>
        <v>6</v>
      </c>
      <c r="AS109" s="240">
        <f>SUMPRODUCT(LEN($AH109:$AH112)-LEN(SUBSTITUTE($AH109:$AH112,"S", "")))</f>
        <v>1</v>
      </c>
      <c r="AT109" s="237">
        <f>SUMPRODUCT(LEN($AG109:$AG112)-LEN(SUBSTITUTE($AG109:$AG112,"S", "")))</f>
        <v>0</v>
      </c>
      <c r="AU109" s="234">
        <f>SUMPRODUCT(LEN($M109:$AE112)-LEN(SUBSTITUTE($M109:$AE112,"F", "")))</f>
        <v>0</v>
      </c>
      <c r="AV109" s="240">
        <f>SUMPRODUCT(LEN($AH109:$AH112)-LEN(SUBSTITUTE($AH109:$AH112,"F", "")))</f>
        <v>0</v>
      </c>
      <c r="AW109" s="237">
        <f>SUMPRODUCT(LEN($AG109:$AG112)-LEN(SUBSTITUTE($AG109:$AG112,"F", "")))</f>
        <v>0</v>
      </c>
      <c r="AX109" s="234">
        <f>SUMPRODUCT(LEN($M109:$AE112)-LEN(SUBSTITUTE($M109:$AE112,"G", "")))</f>
        <v>21</v>
      </c>
      <c r="AY109" s="240">
        <f>SUMPRODUCT(LEN($AH109:$AH112)-LEN(SUBSTITUTE($AH109:$AH112,"G", "")))</f>
        <v>9</v>
      </c>
      <c r="AZ109" s="237">
        <f>SUMPRODUCT(LEN($AG109:$AG112)-LEN(SUBSTITUTE($AG109:$AG112,"G", "")))</f>
        <v>0</v>
      </c>
      <c r="BA109" s="234">
        <f>SUMPRODUCT(LEN($M109:$AE112)-LEN(SUBSTITUTE($M109:$AE112,"M", "")))</f>
        <v>0</v>
      </c>
      <c r="BB109" s="240">
        <f>SUMPRODUCT(LEN($AH109:$AH112)-LEN(SUBSTITUTE($AH109:$AH112,"M", "")))</f>
        <v>0</v>
      </c>
      <c r="BC109" s="237">
        <f>SUMPRODUCT(LEN($AG109:$AG112)-LEN(SUBSTITUTE($AG109:$AG112,"M", "")))</f>
        <v>0</v>
      </c>
      <c r="BD109" s="291">
        <f>SUMPRODUCT(LEN($AI109:$AI112)-LEN(SUBSTITUTE($AI109:$AI112,"S", "")))</f>
        <v>3</v>
      </c>
      <c r="BE109" s="294">
        <f>SUMPRODUCT(LEN($AI109:$AI112)-LEN(SUBSTITUTE($AI109:$AI112,"F", "")))</f>
        <v>0</v>
      </c>
      <c r="BF109" s="294">
        <f>SUMPRODUCT(LEN($AI109:$AI112)-LEN(SUBSTITUTE($AI109:$AI112,"G", "")))</f>
        <v>1</v>
      </c>
      <c r="BG109" s="297">
        <f>SUMPRODUCT(LEN($AI109:$AI112)-LEN(SUBSTITUTE($AI109:$AI112,"M", "")))</f>
        <v>0</v>
      </c>
    </row>
    <row r="110" spans="2:67" ht="28.15" customHeight="1" thickBot="1">
      <c r="B110" s="34"/>
      <c r="C110" s="266"/>
      <c r="D110" s="43"/>
      <c r="E110" s="103"/>
      <c r="F110" s="103"/>
      <c r="G110" s="102"/>
      <c r="H110" s="260"/>
      <c r="I110" s="270"/>
      <c r="J110" s="270"/>
      <c r="K110" s="270"/>
      <c r="L110" s="37">
        <v>2</v>
      </c>
      <c r="M110" s="36" t="s">
        <v>449</v>
      </c>
      <c r="N110" s="37">
        <v>6</v>
      </c>
      <c r="O110" s="36" t="s">
        <v>839</v>
      </c>
      <c r="P110" s="37">
        <v>10</v>
      </c>
      <c r="Q110" s="36" t="s">
        <v>634</v>
      </c>
      <c r="R110" s="37">
        <v>14</v>
      </c>
      <c r="S110" s="36" t="s">
        <v>423</v>
      </c>
      <c r="T110" s="37">
        <v>18</v>
      </c>
      <c r="U110" s="36" t="s">
        <v>417</v>
      </c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 t="s">
        <v>776</v>
      </c>
      <c r="AI110" s="24"/>
      <c r="AJ110" s="245"/>
      <c r="AK110" s="245"/>
      <c r="AL110" s="23"/>
      <c r="AM110" s="248"/>
      <c r="AN110" s="301"/>
      <c r="AO110" s="248"/>
      <c r="AP110" s="241"/>
      <c r="AQ110" s="238"/>
      <c r="AR110" s="235"/>
      <c r="AS110" s="241"/>
      <c r="AT110" s="238"/>
      <c r="AU110" s="235"/>
      <c r="AV110" s="241"/>
      <c r="AW110" s="238"/>
      <c r="AX110" s="235"/>
      <c r="AY110" s="241"/>
      <c r="AZ110" s="238"/>
      <c r="BA110" s="235"/>
      <c r="BB110" s="241"/>
      <c r="BC110" s="238"/>
      <c r="BD110" s="292"/>
      <c r="BE110" s="295"/>
      <c r="BF110" s="295"/>
      <c r="BG110" s="298"/>
    </row>
    <row r="111" spans="2:67" ht="28.15" customHeight="1">
      <c r="B111" s="34"/>
      <c r="C111" s="267"/>
      <c r="D111" s="33"/>
      <c r="E111" s="101"/>
      <c r="F111" s="101"/>
      <c r="G111" s="100"/>
      <c r="H111" s="257">
        <v>225</v>
      </c>
      <c r="I111" s="271"/>
      <c r="J111" s="271"/>
      <c r="K111" s="271"/>
      <c r="L111" s="27">
        <v>3</v>
      </c>
      <c r="M111" s="26" t="s">
        <v>469</v>
      </c>
      <c r="N111" s="27">
        <v>7</v>
      </c>
      <c r="O111" s="26" t="s">
        <v>485</v>
      </c>
      <c r="P111" s="27">
        <v>11</v>
      </c>
      <c r="Q111" s="26" t="s">
        <v>838</v>
      </c>
      <c r="R111" s="27">
        <v>15</v>
      </c>
      <c r="S111" s="216" t="s">
        <v>423</v>
      </c>
      <c r="T111" s="27">
        <v>19</v>
      </c>
      <c r="U111" s="26" t="s">
        <v>417</v>
      </c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 t="s">
        <v>837</v>
      </c>
      <c r="AI111" s="24"/>
      <c r="AJ111" s="245"/>
      <c r="AK111" s="245"/>
      <c r="AL111" s="23"/>
      <c r="AM111" s="248"/>
      <c r="AN111" s="301"/>
      <c r="AO111" s="248"/>
      <c r="AP111" s="241"/>
      <c r="AQ111" s="238"/>
      <c r="AR111" s="235"/>
      <c r="AS111" s="241"/>
      <c r="AT111" s="238"/>
      <c r="AU111" s="235"/>
      <c r="AV111" s="241"/>
      <c r="AW111" s="238"/>
      <c r="AX111" s="235"/>
      <c r="AY111" s="241"/>
      <c r="AZ111" s="238"/>
      <c r="BA111" s="235"/>
      <c r="BB111" s="241"/>
      <c r="BC111" s="238"/>
      <c r="BD111" s="292"/>
      <c r="BE111" s="295"/>
      <c r="BF111" s="295"/>
      <c r="BG111" s="298"/>
    </row>
    <row r="112" spans="2:67" ht="28.15" customHeight="1" thickBot="1">
      <c r="B112" s="34"/>
      <c r="C112" s="273"/>
      <c r="D112" s="64"/>
      <c r="E112" s="107"/>
      <c r="F112" s="107"/>
      <c r="G112" s="106"/>
      <c r="H112" s="258"/>
      <c r="I112" s="274"/>
      <c r="J112" s="274"/>
      <c r="K112" s="274"/>
      <c r="L112" s="59">
        <v>4</v>
      </c>
      <c r="M112" s="58" t="s">
        <v>686</v>
      </c>
      <c r="N112" s="59">
        <v>8</v>
      </c>
      <c r="O112" s="58" t="s">
        <v>836</v>
      </c>
      <c r="P112" s="59">
        <v>12</v>
      </c>
      <c r="Q112" s="58" t="s">
        <v>449</v>
      </c>
      <c r="R112" s="59">
        <v>16</v>
      </c>
      <c r="S112" s="58" t="s">
        <v>422</v>
      </c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50"/>
      <c r="AK112" s="250"/>
      <c r="AL112" s="55"/>
      <c r="AM112" s="249"/>
      <c r="AN112" s="302"/>
      <c r="AO112" s="249"/>
      <c r="AP112" s="242"/>
      <c r="AQ112" s="239"/>
      <c r="AR112" s="236"/>
      <c r="AS112" s="242"/>
      <c r="AT112" s="239"/>
      <c r="AU112" s="236"/>
      <c r="AV112" s="242"/>
      <c r="AW112" s="239"/>
      <c r="AX112" s="236"/>
      <c r="AY112" s="242"/>
      <c r="AZ112" s="239"/>
      <c r="BA112" s="236"/>
      <c r="BB112" s="242"/>
      <c r="BC112" s="239"/>
      <c r="BD112" s="293"/>
      <c r="BE112" s="296"/>
      <c r="BF112" s="296"/>
      <c r="BG112" s="299"/>
    </row>
    <row r="113" spans="2:67" ht="28.15" hidden="1" customHeight="1">
      <c r="B113" s="34"/>
      <c r="C113" s="265">
        <v>2</v>
      </c>
      <c r="D113" s="54"/>
      <c r="E113" s="105"/>
      <c r="F113" s="105"/>
      <c r="G113" s="104"/>
      <c r="H113" s="259"/>
      <c r="I113" s="269"/>
      <c r="J113" s="269"/>
      <c r="K113" s="269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51"/>
      <c r="AK113" s="254"/>
      <c r="AL113" s="44"/>
      <c r="AM113" s="211"/>
      <c r="AN113" s="211"/>
      <c r="AO113" s="247">
        <f>SUMPRODUCT(LEN($M113:$AE116)-LEN(SUBSTITUTE($M113:$AE116,"A", "")))</f>
        <v>0</v>
      </c>
      <c r="AP113" s="240">
        <f>SUMPRODUCT(LEN($AH113:$AH116)-LEN(SUBSTITUTE($AH113:$AH116,"A", "")))</f>
        <v>0</v>
      </c>
      <c r="AQ113" s="237">
        <f>SUMPRODUCT(LEN($AG113:$AG116)-LEN(SUBSTITUTE($AG113:$AG116,"A", "")))</f>
        <v>0</v>
      </c>
      <c r="AR113" s="234">
        <f>SUMPRODUCT(LEN($M113:$AE116)-LEN(SUBSTITUTE($M113:$AE116,"S", "")))</f>
        <v>0</v>
      </c>
      <c r="AS113" s="240">
        <f>SUMPRODUCT(LEN($AH113:$AH116)-LEN(SUBSTITUTE($AH113:$AH116,"S", "")))</f>
        <v>0</v>
      </c>
      <c r="AT113" s="237">
        <f>SUMPRODUCT(LEN($AG113:$AG116)-LEN(SUBSTITUTE($AG113:$AG116,"S", "")))</f>
        <v>0</v>
      </c>
      <c r="AU113" s="234">
        <f>SUMPRODUCT(LEN($M113:$AE116)-LEN(SUBSTITUTE($M113:$AE116,"F", "")))</f>
        <v>0</v>
      </c>
      <c r="AV113" s="240">
        <f>SUMPRODUCT(LEN($AH113:$AH116)-LEN(SUBSTITUTE($AH113:$AH116,"F", "")))</f>
        <v>0</v>
      </c>
      <c r="AW113" s="237">
        <f>SUMPRODUCT(LEN($AG113:$AG116)-LEN(SUBSTITUTE($AG113:$AG116,"F", "")))</f>
        <v>0</v>
      </c>
      <c r="AX113" s="234">
        <f>SUMPRODUCT(LEN($M113:$AE116)-LEN(SUBSTITUTE($M113:$AE116,"G", "")))</f>
        <v>0</v>
      </c>
      <c r="AY113" s="240">
        <f>SUMPRODUCT(LEN($AH113:$AH116)-LEN(SUBSTITUTE($AH113:$AH116,"G", "")))</f>
        <v>0</v>
      </c>
      <c r="AZ113" s="237">
        <f>SUMPRODUCT(LEN($AG113:$AG116)-LEN(SUBSTITUTE($AG113:$AG116,"G", "")))</f>
        <v>0</v>
      </c>
      <c r="BA113" s="234">
        <f>SUMPRODUCT(LEN($M113:$AE116)-LEN(SUBSTITUTE($M113:$AE116,"M", "")))</f>
        <v>0</v>
      </c>
      <c r="BB113" s="240">
        <f>SUMPRODUCT(LEN($AH113:$AH116)-LEN(SUBSTITUTE($AH113:$AH116,"M", "")))</f>
        <v>0</v>
      </c>
      <c r="BC113" s="237">
        <f>SUMPRODUCT(LEN($AG113:$AG116)-LEN(SUBSTITUTE($AG113:$AG116,"M", "")))</f>
        <v>0</v>
      </c>
      <c r="BD113" s="291">
        <f>SUMPRODUCT(LEN($AI113:$AI116)-LEN(SUBSTITUTE($AI113:$AI116,"S", "")))</f>
        <v>0</v>
      </c>
      <c r="BE113" s="294">
        <f>SUMPRODUCT(LEN($AI113:$AI116)-LEN(SUBSTITUTE($AI113:$AI116,"F", "")))</f>
        <v>0</v>
      </c>
      <c r="BF113" s="294">
        <f>SUMPRODUCT(LEN($AI113:$AI116)-LEN(SUBSTITUTE($AI113:$AI116,"G", "")))</f>
        <v>0</v>
      </c>
      <c r="BG113" s="297">
        <f>SUMPRODUCT(LEN($AI113:$AI116)-LEN(SUBSTITUTE($AI113:$AI116,"M", "")))</f>
        <v>0</v>
      </c>
    </row>
    <row r="114" spans="2:67" ht="28.15" hidden="1" customHeight="1" thickBot="1">
      <c r="B114" s="34"/>
      <c r="C114" s="266"/>
      <c r="D114" s="43"/>
      <c r="E114" s="103"/>
      <c r="F114" s="103"/>
      <c r="G114" s="102"/>
      <c r="H114" s="260"/>
      <c r="I114" s="270"/>
      <c r="J114" s="270"/>
      <c r="K114" s="270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52"/>
      <c r="AK114" s="255"/>
      <c r="AL114" s="23"/>
      <c r="AM114" s="211"/>
      <c r="AN114" s="211"/>
      <c r="AO114" s="248"/>
      <c r="AP114" s="241"/>
      <c r="AQ114" s="238"/>
      <c r="AR114" s="235"/>
      <c r="AS114" s="241"/>
      <c r="AT114" s="238"/>
      <c r="AU114" s="235"/>
      <c r="AV114" s="241"/>
      <c r="AW114" s="238"/>
      <c r="AX114" s="235"/>
      <c r="AY114" s="241"/>
      <c r="AZ114" s="238"/>
      <c r="BA114" s="235"/>
      <c r="BB114" s="241"/>
      <c r="BC114" s="238"/>
      <c r="BD114" s="292"/>
      <c r="BE114" s="295"/>
      <c r="BF114" s="295"/>
      <c r="BG114" s="298"/>
    </row>
    <row r="115" spans="2:67" ht="28.15" hidden="1" customHeight="1">
      <c r="B115" s="34"/>
      <c r="C115" s="267"/>
      <c r="D115" s="33"/>
      <c r="E115" s="101"/>
      <c r="F115" s="101"/>
      <c r="G115" s="100"/>
      <c r="H115" s="257"/>
      <c r="I115" s="271"/>
      <c r="J115" s="271"/>
      <c r="K115" s="271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52"/>
      <c r="AK115" s="255"/>
      <c r="AL115" s="23"/>
      <c r="AM115" s="211"/>
      <c r="AN115" s="211"/>
      <c r="AO115" s="248"/>
      <c r="AP115" s="241"/>
      <c r="AQ115" s="238"/>
      <c r="AR115" s="235"/>
      <c r="AS115" s="241"/>
      <c r="AT115" s="238"/>
      <c r="AU115" s="235"/>
      <c r="AV115" s="241"/>
      <c r="AW115" s="238"/>
      <c r="AX115" s="235"/>
      <c r="AY115" s="241"/>
      <c r="AZ115" s="238"/>
      <c r="BA115" s="235"/>
      <c r="BB115" s="241"/>
      <c r="BC115" s="238"/>
      <c r="BD115" s="292"/>
      <c r="BE115" s="295"/>
      <c r="BF115" s="295"/>
      <c r="BG115" s="298"/>
    </row>
    <row r="116" spans="2:67" ht="28.15" hidden="1" customHeight="1" thickBot="1">
      <c r="B116" s="34"/>
      <c r="C116" s="273"/>
      <c r="D116" s="64"/>
      <c r="E116" s="107"/>
      <c r="F116" s="107"/>
      <c r="G116" s="106"/>
      <c r="H116" s="258"/>
      <c r="I116" s="274"/>
      <c r="J116" s="274"/>
      <c r="K116" s="274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53"/>
      <c r="AK116" s="256"/>
      <c r="AL116" s="55"/>
      <c r="AM116" s="211"/>
      <c r="AN116" s="211"/>
      <c r="AO116" s="249"/>
      <c r="AP116" s="242"/>
      <c r="AQ116" s="239"/>
      <c r="AR116" s="236"/>
      <c r="AS116" s="242"/>
      <c r="AT116" s="239"/>
      <c r="AU116" s="236"/>
      <c r="AV116" s="242"/>
      <c r="AW116" s="239"/>
      <c r="AX116" s="236"/>
      <c r="AY116" s="242"/>
      <c r="AZ116" s="239"/>
      <c r="BA116" s="236"/>
      <c r="BB116" s="242"/>
      <c r="BC116" s="239"/>
      <c r="BD116" s="293"/>
      <c r="BE116" s="296"/>
      <c r="BF116" s="296"/>
      <c r="BG116" s="299"/>
    </row>
    <row r="117" spans="2:67" ht="28.15" hidden="1" customHeight="1">
      <c r="B117" s="34"/>
      <c r="C117" s="265">
        <v>3</v>
      </c>
      <c r="D117" s="54"/>
      <c r="E117" s="105"/>
      <c r="F117" s="105"/>
      <c r="G117" s="104"/>
      <c r="H117" s="259"/>
      <c r="I117" s="269"/>
      <c r="J117" s="269"/>
      <c r="K117" s="269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44"/>
      <c r="AK117" s="244"/>
      <c r="AL117" s="44"/>
      <c r="AM117" s="211"/>
      <c r="AN117" s="211"/>
      <c r="AO117" s="247">
        <f>SUMPRODUCT(LEN($M117:$AE120)-LEN(SUBSTITUTE($M117:$AE120,"A", "")))</f>
        <v>0</v>
      </c>
      <c r="AP117" s="240">
        <f>SUMPRODUCT(LEN($AH117:$AH120)-LEN(SUBSTITUTE($AH117:$AH120,"A", "")))</f>
        <v>0</v>
      </c>
      <c r="AQ117" s="237">
        <f>SUMPRODUCT(LEN($AG117:$AG120)-LEN(SUBSTITUTE($AG117:$AG120,"A", "")))</f>
        <v>0</v>
      </c>
      <c r="AR117" s="234">
        <f>SUMPRODUCT(LEN($M117:$AE120)-LEN(SUBSTITUTE($M117:$AE120,"S", "")))</f>
        <v>0</v>
      </c>
      <c r="AS117" s="240">
        <f>SUMPRODUCT(LEN($AH117:$AH120)-LEN(SUBSTITUTE($AH117:$AH120,"S", "")))</f>
        <v>0</v>
      </c>
      <c r="AT117" s="237">
        <f>SUMPRODUCT(LEN($AG117:$AG120)-LEN(SUBSTITUTE($AG117:$AG120,"S", "")))</f>
        <v>0</v>
      </c>
      <c r="AU117" s="234">
        <f>SUMPRODUCT(LEN($M117:$AE120)-LEN(SUBSTITUTE($M117:$AE120,"F", "")))</f>
        <v>0</v>
      </c>
      <c r="AV117" s="240">
        <f>SUMPRODUCT(LEN($AH117:$AH120)-LEN(SUBSTITUTE($AH117:$AH120,"F", "")))</f>
        <v>0</v>
      </c>
      <c r="AW117" s="237">
        <f>SUMPRODUCT(LEN($AG117:$AG120)-LEN(SUBSTITUTE($AG117:$AG120,"F", "")))</f>
        <v>0</v>
      </c>
      <c r="AX117" s="234">
        <f>SUMPRODUCT(LEN($M117:$AE120)-LEN(SUBSTITUTE($M117:$AE120,"G", "")))</f>
        <v>0</v>
      </c>
      <c r="AY117" s="240">
        <f>SUMPRODUCT(LEN($AH117:$AH120)-LEN(SUBSTITUTE($AH117:$AH120,"G", "")))</f>
        <v>0</v>
      </c>
      <c r="AZ117" s="237">
        <f>SUMPRODUCT(LEN($AG117:$AG120)-LEN(SUBSTITUTE($AG117:$AG120,"G", "")))</f>
        <v>0</v>
      </c>
      <c r="BA117" s="234">
        <f>SUMPRODUCT(LEN($M117:$AE120)-LEN(SUBSTITUTE($M117:$AE120,"M", "")))</f>
        <v>0</v>
      </c>
      <c r="BB117" s="240">
        <f>SUMPRODUCT(LEN($AH117:$AH120)-LEN(SUBSTITUTE($AH117:$AH120,"M", "")))</f>
        <v>0</v>
      </c>
      <c r="BC117" s="237">
        <f>SUMPRODUCT(LEN($AG117:$AG120)-LEN(SUBSTITUTE($AG117:$AG120,"M", "")))</f>
        <v>0</v>
      </c>
      <c r="BD117" s="291">
        <f>SUMPRODUCT(LEN($AI117:$AI120)-LEN(SUBSTITUTE($AI117:$AI120,"S", "")))</f>
        <v>0</v>
      </c>
      <c r="BE117" s="294">
        <f>SUMPRODUCT(LEN($AI117:$AI120)-LEN(SUBSTITUTE($AI117:$AI120,"F", "")))</f>
        <v>0</v>
      </c>
      <c r="BF117" s="294">
        <f>SUMPRODUCT(LEN($AI117:$AI120)-LEN(SUBSTITUTE($AI117:$AI120,"G", "")))</f>
        <v>0</v>
      </c>
      <c r="BG117" s="297">
        <f>SUMPRODUCT(LEN($AI117:$AI120)-LEN(SUBSTITUTE($AI117:$AI120,"M", "")))</f>
        <v>0</v>
      </c>
    </row>
    <row r="118" spans="2:67" ht="28.15" hidden="1" customHeight="1" thickBot="1">
      <c r="B118" s="34"/>
      <c r="C118" s="266"/>
      <c r="D118" s="43"/>
      <c r="E118" s="103"/>
      <c r="F118" s="103"/>
      <c r="G118" s="102"/>
      <c r="H118" s="260"/>
      <c r="I118" s="270"/>
      <c r="J118" s="270"/>
      <c r="K118" s="270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45"/>
      <c r="AK118" s="245"/>
      <c r="AL118" s="23"/>
      <c r="AM118" s="211"/>
      <c r="AN118" s="211"/>
      <c r="AO118" s="248"/>
      <c r="AP118" s="241"/>
      <c r="AQ118" s="238"/>
      <c r="AR118" s="235"/>
      <c r="AS118" s="241"/>
      <c r="AT118" s="238"/>
      <c r="AU118" s="235"/>
      <c r="AV118" s="241"/>
      <c r="AW118" s="238"/>
      <c r="AX118" s="235"/>
      <c r="AY118" s="241"/>
      <c r="AZ118" s="238"/>
      <c r="BA118" s="235"/>
      <c r="BB118" s="241"/>
      <c r="BC118" s="238"/>
      <c r="BD118" s="292"/>
      <c r="BE118" s="295"/>
      <c r="BF118" s="295"/>
      <c r="BG118" s="298"/>
    </row>
    <row r="119" spans="2:67" ht="28.15" hidden="1" customHeight="1">
      <c r="B119" s="34"/>
      <c r="C119" s="267"/>
      <c r="D119" s="33"/>
      <c r="E119" s="101"/>
      <c r="F119" s="101"/>
      <c r="G119" s="100"/>
      <c r="H119" s="257"/>
      <c r="I119" s="271"/>
      <c r="J119" s="271"/>
      <c r="K119" s="271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45"/>
      <c r="AK119" s="245"/>
      <c r="AL119" s="23"/>
      <c r="AM119" s="211"/>
      <c r="AN119" s="211"/>
      <c r="AO119" s="248"/>
      <c r="AP119" s="241"/>
      <c r="AQ119" s="238"/>
      <c r="AR119" s="235"/>
      <c r="AS119" s="241"/>
      <c r="AT119" s="238"/>
      <c r="AU119" s="235"/>
      <c r="AV119" s="241"/>
      <c r="AW119" s="238"/>
      <c r="AX119" s="235"/>
      <c r="AY119" s="241"/>
      <c r="AZ119" s="238"/>
      <c r="BA119" s="235"/>
      <c r="BB119" s="241"/>
      <c r="BC119" s="238"/>
      <c r="BD119" s="292"/>
      <c r="BE119" s="295"/>
      <c r="BF119" s="295"/>
      <c r="BG119" s="298"/>
    </row>
    <row r="120" spans="2:67" ht="28.15" hidden="1" customHeight="1" thickBot="1">
      <c r="B120" s="22"/>
      <c r="C120" s="268"/>
      <c r="D120" s="21"/>
      <c r="E120" s="109"/>
      <c r="F120" s="109"/>
      <c r="G120" s="108"/>
      <c r="H120" s="258"/>
      <c r="I120" s="272"/>
      <c r="J120" s="272"/>
      <c r="K120" s="27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46"/>
      <c r="AK120" s="246"/>
      <c r="AL120" s="11"/>
      <c r="AM120" s="211"/>
      <c r="AN120" s="211"/>
      <c r="AO120" s="249"/>
      <c r="AP120" s="242"/>
      <c r="AQ120" s="239"/>
      <c r="AR120" s="236"/>
      <c r="AS120" s="242"/>
      <c r="AT120" s="239"/>
      <c r="AU120" s="236"/>
      <c r="AV120" s="242"/>
      <c r="AW120" s="239"/>
      <c r="AX120" s="236"/>
      <c r="AY120" s="242"/>
      <c r="AZ120" s="239"/>
      <c r="BA120" s="236"/>
      <c r="BB120" s="242"/>
      <c r="BC120" s="239"/>
      <c r="BD120" s="293"/>
      <c r="BE120" s="296"/>
      <c r="BF120" s="296"/>
      <c r="BG120" s="299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29" t="s">
        <v>287</v>
      </c>
      <c r="M121" s="278"/>
      <c r="N121" s="229" t="s">
        <v>286</v>
      </c>
      <c r="O121" s="278"/>
      <c r="P121" s="229" t="s">
        <v>286</v>
      </c>
      <c r="Q121" s="230"/>
      <c r="R121" s="229" t="s">
        <v>286</v>
      </c>
      <c r="S121" s="230"/>
      <c r="T121" s="229" t="s">
        <v>286</v>
      </c>
      <c r="U121" s="230"/>
      <c r="V121" s="229" t="s">
        <v>286</v>
      </c>
      <c r="W121" s="230"/>
      <c r="X121" s="229" t="s">
        <v>286</v>
      </c>
      <c r="Y121" s="278"/>
      <c r="Z121" s="229" t="s">
        <v>286</v>
      </c>
      <c r="AA121" s="230"/>
      <c r="AB121" s="229" t="s">
        <v>286</v>
      </c>
      <c r="AC121" s="230"/>
      <c r="AD121" s="229" t="s">
        <v>286</v>
      </c>
      <c r="AE121" s="230"/>
      <c r="AF121" s="243" t="s">
        <v>285</v>
      </c>
      <c r="AG121" s="230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219</v>
      </c>
      <c r="E122" s="275">
        <v>3608.32</v>
      </c>
      <c r="F122" s="276"/>
      <c r="G122" s="277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30</v>
      </c>
      <c r="AP122" s="70">
        <f t="shared" si="8"/>
        <v>5</v>
      </c>
      <c r="AQ122" s="69">
        <f t="shared" si="8"/>
        <v>0</v>
      </c>
      <c r="AR122" s="71">
        <f t="shared" si="8"/>
        <v>3</v>
      </c>
      <c r="AS122" s="70">
        <f t="shared" si="8"/>
        <v>1</v>
      </c>
      <c r="AT122" s="69">
        <f t="shared" si="8"/>
        <v>0</v>
      </c>
      <c r="AU122" s="71">
        <f t="shared" si="8"/>
        <v>1</v>
      </c>
      <c r="AV122" s="70">
        <f t="shared" si="8"/>
        <v>0</v>
      </c>
      <c r="AW122" s="69">
        <f t="shared" si="8"/>
        <v>0</v>
      </c>
      <c r="AX122" s="71">
        <f t="shared" si="8"/>
        <v>14</v>
      </c>
      <c r="AY122" s="70">
        <f t="shared" si="8"/>
        <v>1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1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35</v>
      </c>
      <c r="BL122" s="5">
        <f>SUM(AR122:AT122,BD122)</f>
        <v>5</v>
      </c>
      <c r="BM122" s="5">
        <f>SUM(AU122:AW122,BE122)</f>
        <v>1</v>
      </c>
      <c r="BN122" s="5">
        <f>SUM(AX122:AZ122,BF122)</f>
        <v>15</v>
      </c>
      <c r="BO122" s="5">
        <f>SUM(BA122:BC122,BG122)</f>
        <v>0</v>
      </c>
    </row>
    <row r="123" spans="2:67" ht="28.15" customHeight="1">
      <c r="B123" s="34"/>
      <c r="C123" s="265">
        <v>1</v>
      </c>
      <c r="D123" s="54"/>
      <c r="E123" s="105"/>
      <c r="F123" s="105"/>
      <c r="G123" s="104"/>
      <c r="H123" s="259" t="s">
        <v>329</v>
      </c>
      <c r="I123" s="269">
        <v>100</v>
      </c>
      <c r="J123" s="269">
        <v>23</v>
      </c>
      <c r="K123" s="269">
        <v>5</v>
      </c>
      <c r="L123" s="48">
        <v>1</v>
      </c>
      <c r="M123" s="47" t="s">
        <v>509</v>
      </c>
      <c r="N123" s="48">
        <v>5</v>
      </c>
      <c r="O123" s="47" t="s">
        <v>515</v>
      </c>
      <c r="P123" s="48">
        <v>9</v>
      </c>
      <c r="Q123" s="47" t="s">
        <v>791</v>
      </c>
      <c r="R123" s="48">
        <v>13</v>
      </c>
      <c r="S123" s="47" t="s">
        <v>449</v>
      </c>
      <c r="T123" s="48">
        <v>17</v>
      </c>
      <c r="U123" s="47" t="s">
        <v>422</v>
      </c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422</v>
      </c>
      <c r="AI123" s="45" t="s">
        <v>417</v>
      </c>
      <c r="AJ123" s="244">
        <v>3</v>
      </c>
      <c r="AK123" s="244"/>
      <c r="AL123" s="44"/>
      <c r="AM123" s="247">
        <f>SUMPRODUCT(LEN($M123:$AE126)-LEN(SUBSTITUTE($M123:$AE126,"/", "")))/2</f>
        <v>0</v>
      </c>
      <c r="AN123" s="300">
        <f>SUMPRODUCT(LEN($M123:$AE126)-LEN(SUBSTITUTE($M123:$AE126,"-", "")))</f>
        <v>0</v>
      </c>
      <c r="AO123" s="247">
        <f>SUMPRODUCT(LEN($M123:$AE126)-LEN(SUBSTITUTE($M123:$AE126,"A", "")))</f>
        <v>30</v>
      </c>
      <c r="AP123" s="240">
        <f>SUMPRODUCT(LEN($AH123:$AH126)-LEN(SUBSTITUTE($AH123:$AH126,"A", "")))</f>
        <v>5</v>
      </c>
      <c r="AQ123" s="237">
        <f>SUMPRODUCT(LEN($AG123:$AG126)-LEN(SUBSTITUTE($AG123:$AG126,"A", "")))</f>
        <v>0</v>
      </c>
      <c r="AR123" s="234">
        <f>SUMPRODUCT(LEN($M123:$AE126)-LEN(SUBSTITUTE($M123:$AE126,"S", "")))</f>
        <v>3</v>
      </c>
      <c r="AS123" s="240">
        <f>SUMPRODUCT(LEN($AH123:$AH126)-LEN(SUBSTITUTE($AH123:$AH126,"S", "")))</f>
        <v>1</v>
      </c>
      <c r="AT123" s="237">
        <f>SUMPRODUCT(LEN($AG123:$AG126)-LEN(SUBSTITUTE($AG123:$AG126,"S", "")))</f>
        <v>0</v>
      </c>
      <c r="AU123" s="234">
        <f>SUMPRODUCT(LEN($M123:$AE126)-LEN(SUBSTITUTE($M123:$AE126,"F", "")))</f>
        <v>1</v>
      </c>
      <c r="AV123" s="240">
        <f>SUMPRODUCT(LEN($AH123:$AH126)-LEN(SUBSTITUTE($AH123:$AH126,"F", "")))</f>
        <v>0</v>
      </c>
      <c r="AW123" s="237">
        <f>SUMPRODUCT(LEN($AG123:$AG126)-LEN(SUBSTITUTE($AG123:$AG126,"F", "")))</f>
        <v>0</v>
      </c>
      <c r="AX123" s="234">
        <f>SUMPRODUCT(LEN($M123:$AE126)-LEN(SUBSTITUTE($M123:$AE126,"G", "")))</f>
        <v>14</v>
      </c>
      <c r="AY123" s="240">
        <f>SUMPRODUCT(LEN($AH123:$AH126)-LEN(SUBSTITUTE($AH123:$AH126,"G", "")))</f>
        <v>1</v>
      </c>
      <c r="AZ123" s="237">
        <f>SUMPRODUCT(LEN($AG123:$AG126)-LEN(SUBSTITUTE($AG123:$AG126,"G", "")))</f>
        <v>0</v>
      </c>
      <c r="BA123" s="234">
        <f>SUMPRODUCT(LEN($M123:$AE126)-LEN(SUBSTITUTE($M123:$AE126,"M", "")))</f>
        <v>0</v>
      </c>
      <c r="BB123" s="240">
        <f>SUMPRODUCT(LEN($AH123:$AH126)-LEN(SUBSTITUTE($AH123:$AH126,"M", "")))</f>
        <v>0</v>
      </c>
      <c r="BC123" s="237">
        <f>SUMPRODUCT(LEN($AG123:$AG126)-LEN(SUBSTITUTE($AG123:$AG126,"M", "")))</f>
        <v>0</v>
      </c>
      <c r="BD123" s="291">
        <f>SUMPRODUCT(LEN($AI123:$AI126)-LEN(SUBSTITUTE($AI123:$AI126,"S", "")))</f>
        <v>1</v>
      </c>
      <c r="BE123" s="294">
        <f>SUMPRODUCT(LEN($AI123:$AI126)-LEN(SUBSTITUTE($AI123:$AI126,"F", "")))</f>
        <v>0</v>
      </c>
      <c r="BF123" s="294">
        <f>SUMPRODUCT(LEN($AI123:$AI126)-LEN(SUBSTITUTE($AI123:$AI126,"G", "")))</f>
        <v>0</v>
      </c>
      <c r="BG123" s="297">
        <f>SUMPRODUCT(LEN($AI123:$AI126)-LEN(SUBSTITUTE($AI123:$AI126,"M", "")))</f>
        <v>0</v>
      </c>
    </row>
    <row r="124" spans="2:67" ht="28.15" customHeight="1" thickBot="1">
      <c r="B124" s="34"/>
      <c r="C124" s="266"/>
      <c r="D124" s="43"/>
      <c r="E124" s="103"/>
      <c r="F124" s="103"/>
      <c r="G124" s="102"/>
      <c r="H124" s="260"/>
      <c r="I124" s="270"/>
      <c r="J124" s="270"/>
      <c r="K124" s="270"/>
      <c r="L124" s="37">
        <v>2</v>
      </c>
      <c r="M124" s="36" t="s">
        <v>447</v>
      </c>
      <c r="N124" s="37">
        <v>6</v>
      </c>
      <c r="O124" s="36" t="s">
        <v>625</v>
      </c>
      <c r="P124" s="37">
        <v>10</v>
      </c>
      <c r="Q124" s="36" t="s">
        <v>599</v>
      </c>
      <c r="R124" s="37">
        <v>14</v>
      </c>
      <c r="S124" s="36" t="s">
        <v>459</v>
      </c>
      <c r="T124" s="37">
        <v>18</v>
      </c>
      <c r="U124" s="36" t="s">
        <v>422</v>
      </c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835</v>
      </c>
      <c r="AI124" s="24"/>
      <c r="AJ124" s="245"/>
      <c r="AK124" s="245"/>
      <c r="AL124" s="23"/>
      <c r="AM124" s="248"/>
      <c r="AN124" s="301"/>
      <c r="AO124" s="248"/>
      <c r="AP124" s="241"/>
      <c r="AQ124" s="238"/>
      <c r="AR124" s="235"/>
      <c r="AS124" s="241"/>
      <c r="AT124" s="238"/>
      <c r="AU124" s="235"/>
      <c r="AV124" s="241"/>
      <c r="AW124" s="238"/>
      <c r="AX124" s="235"/>
      <c r="AY124" s="241"/>
      <c r="AZ124" s="238"/>
      <c r="BA124" s="235"/>
      <c r="BB124" s="241"/>
      <c r="BC124" s="238"/>
      <c r="BD124" s="292"/>
      <c r="BE124" s="295"/>
      <c r="BF124" s="295"/>
      <c r="BG124" s="298"/>
    </row>
    <row r="125" spans="2:67" ht="28.15" customHeight="1">
      <c r="B125" s="34"/>
      <c r="C125" s="267"/>
      <c r="D125" s="33"/>
      <c r="E125" s="101"/>
      <c r="F125" s="101"/>
      <c r="G125" s="100"/>
      <c r="H125" s="257">
        <v>225</v>
      </c>
      <c r="I125" s="271"/>
      <c r="J125" s="271"/>
      <c r="K125" s="271"/>
      <c r="L125" s="27">
        <v>3</v>
      </c>
      <c r="M125" s="26" t="s">
        <v>665</v>
      </c>
      <c r="N125" s="27">
        <v>7</v>
      </c>
      <c r="O125" s="26" t="s">
        <v>514</v>
      </c>
      <c r="P125" s="27">
        <v>11</v>
      </c>
      <c r="Q125" s="26" t="s">
        <v>469</v>
      </c>
      <c r="R125" s="27">
        <v>15</v>
      </c>
      <c r="S125" s="26" t="s">
        <v>683</v>
      </c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45"/>
      <c r="AK125" s="245"/>
      <c r="AL125" s="23"/>
      <c r="AM125" s="248"/>
      <c r="AN125" s="301"/>
      <c r="AO125" s="248"/>
      <c r="AP125" s="241"/>
      <c r="AQ125" s="238"/>
      <c r="AR125" s="235"/>
      <c r="AS125" s="241"/>
      <c r="AT125" s="238"/>
      <c r="AU125" s="235"/>
      <c r="AV125" s="241"/>
      <c r="AW125" s="238"/>
      <c r="AX125" s="235"/>
      <c r="AY125" s="241"/>
      <c r="AZ125" s="238"/>
      <c r="BA125" s="235"/>
      <c r="BB125" s="241"/>
      <c r="BC125" s="238"/>
      <c r="BD125" s="292"/>
      <c r="BE125" s="295"/>
      <c r="BF125" s="295"/>
      <c r="BG125" s="298"/>
    </row>
    <row r="126" spans="2:67" ht="28.15" customHeight="1" thickBot="1">
      <c r="B126" s="34"/>
      <c r="C126" s="273"/>
      <c r="D126" s="64"/>
      <c r="E126" s="107"/>
      <c r="F126" s="107"/>
      <c r="G126" s="106"/>
      <c r="H126" s="258"/>
      <c r="I126" s="274"/>
      <c r="J126" s="274"/>
      <c r="K126" s="274"/>
      <c r="L126" s="59">
        <v>4</v>
      </c>
      <c r="M126" s="58" t="s">
        <v>462</v>
      </c>
      <c r="N126" s="59">
        <v>8</v>
      </c>
      <c r="O126" s="58" t="s">
        <v>613</v>
      </c>
      <c r="P126" s="59">
        <v>12</v>
      </c>
      <c r="Q126" s="58" t="s">
        <v>665</v>
      </c>
      <c r="R126" s="59">
        <v>16</v>
      </c>
      <c r="S126" s="58" t="s">
        <v>425</v>
      </c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50"/>
      <c r="AK126" s="250"/>
      <c r="AL126" s="55"/>
      <c r="AM126" s="249"/>
      <c r="AN126" s="302"/>
      <c r="AO126" s="249"/>
      <c r="AP126" s="242"/>
      <c r="AQ126" s="239"/>
      <c r="AR126" s="236"/>
      <c r="AS126" s="242"/>
      <c r="AT126" s="239"/>
      <c r="AU126" s="236"/>
      <c r="AV126" s="242"/>
      <c r="AW126" s="239"/>
      <c r="AX126" s="236"/>
      <c r="AY126" s="242"/>
      <c r="AZ126" s="239"/>
      <c r="BA126" s="236"/>
      <c r="BB126" s="242"/>
      <c r="BC126" s="239"/>
      <c r="BD126" s="293"/>
      <c r="BE126" s="296"/>
      <c r="BF126" s="296"/>
      <c r="BG126" s="299"/>
    </row>
    <row r="127" spans="2:67" ht="28.15" hidden="1" customHeight="1">
      <c r="B127" s="34"/>
      <c r="C127" s="265">
        <v>2</v>
      </c>
      <c r="D127" s="54"/>
      <c r="E127" s="105"/>
      <c r="F127" s="105"/>
      <c r="G127" s="104"/>
      <c r="H127" s="259"/>
      <c r="I127" s="269"/>
      <c r="J127" s="269"/>
      <c r="K127" s="269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51"/>
      <c r="AK127" s="254"/>
      <c r="AL127" s="44"/>
      <c r="AM127" s="211"/>
      <c r="AN127" s="211"/>
      <c r="AO127" s="247">
        <f>SUMPRODUCT(LEN($M127:$AE130)-LEN(SUBSTITUTE($M127:$AE130,"A", "")))</f>
        <v>0</v>
      </c>
      <c r="AP127" s="240">
        <f>SUMPRODUCT(LEN($AH127:$AH130)-LEN(SUBSTITUTE($AH127:$AH130,"A", "")))</f>
        <v>0</v>
      </c>
      <c r="AQ127" s="237">
        <f>SUMPRODUCT(LEN($AG127:$AG130)-LEN(SUBSTITUTE($AG127:$AG130,"A", "")))</f>
        <v>0</v>
      </c>
      <c r="AR127" s="234">
        <f>SUMPRODUCT(LEN($M127:$AE130)-LEN(SUBSTITUTE($M127:$AE130,"S", "")))</f>
        <v>0</v>
      </c>
      <c r="AS127" s="240">
        <f>SUMPRODUCT(LEN($AH127:$AH130)-LEN(SUBSTITUTE($AH127:$AH130,"S", "")))</f>
        <v>0</v>
      </c>
      <c r="AT127" s="237">
        <f>SUMPRODUCT(LEN($AG127:$AG130)-LEN(SUBSTITUTE($AG127:$AG130,"S", "")))</f>
        <v>0</v>
      </c>
      <c r="AU127" s="234">
        <f>SUMPRODUCT(LEN($M127:$AE130)-LEN(SUBSTITUTE($M127:$AE130,"F", "")))</f>
        <v>0</v>
      </c>
      <c r="AV127" s="240">
        <f>SUMPRODUCT(LEN($AH127:$AH130)-LEN(SUBSTITUTE($AH127:$AH130,"F", "")))</f>
        <v>0</v>
      </c>
      <c r="AW127" s="237">
        <f>SUMPRODUCT(LEN($AG127:$AG130)-LEN(SUBSTITUTE($AG127:$AG130,"F", "")))</f>
        <v>0</v>
      </c>
      <c r="AX127" s="234">
        <f>SUMPRODUCT(LEN($M127:$AE130)-LEN(SUBSTITUTE($M127:$AE130,"G", "")))</f>
        <v>0</v>
      </c>
      <c r="AY127" s="240">
        <f>SUMPRODUCT(LEN($AH127:$AH130)-LEN(SUBSTITUTE($AH127:$AH130,"G", "")))</f>
        <v>0</v>
      </c>
      <c r="AZ127" s="237">
        <f>SUMPRODUCT(LEN($AG127:$AG130)-LEN(SUBSTITUTE($AG127:$AG130,"G", "")))</f>
        <v>0</v>
      </c>
      <c r="BA127" s="234">
        <f>SUMPRODUCT(LEN($M127:$AE130)-LEN(SUBSTITUTE($M127:$AE130,"M", "")))</f>
        <v>0</v>
      </c>
      <c r="BB127" s="240">
        <f>SUMPRODUCT(LEN($AH127:$AH130)-LEN(SUBSTITUTE($AH127:$AH130,"M", "")))</f>
        <v>0</v>
      </c>
      <c r="BC127" s="237">
        <f>SUMPRODUCT(LEN($AG127:$AG130)-LEN(SUBSTITUTE($AG127:$AG130,"M", "")))</f>
        <v>0</v>
      </c>
      <c r="BD127" s="291">
        <f>SUMPRODUCT(LEN($AI127:$AI130)-LEN(SUBSTITUTE($AI127:$AI130,"S", "")))</f>
        <v>0</v>
      </c>
      <c r="BE127" s="294">
        <f>SUMPRODUCT(LEN($AI127:$AI130)-LEN(SUBSTITUTE($AI127:$AI130,"F", "")))</f>
        <v>0</v>
      </c>
      <c r="BF127" s="294">
        <f>SUMPRODUCT(LEN($AI127:$AI130)-LEN(SUBSTITUTE($AI127:$AI130,"G", "")))</f>
        <v>0</v>
      </c>
      <c r="BG127" s="297">
        <f>SUMPRODUCT(LEN($AI127:$AI130)-LEN(SUBSTITUTE($AI127:$AI130,"M", "")))</f>
        <v>0</v>
      </c>
    </row>
    <row r="128" spans="2:67" ht="28.15" hidden="1" customHeight="1" thickBot="1">
      <c r="B128" s="34"/>
      <c r="C128" s="266"/>
      <c r="D128" s="43"/>
      <c r="E128" s="103"/>
      <c r="F128" s="103"/>
      <c r="G128" s="102"/>
      <c r="H128" s="260"/>
      <c r="I128" s="270"/>
      <c r="J128" s="270"/>
      <c r="K128" s="270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52"/>
      <c r="AK128" s="255"/>
      <c r="AL128" s="23"/>
      <c r="AM128" s="211"/>
      <c r="AN128" s="211"/>
      <c r="AO128" s="248"/>
      <c r="AP128" s="241"/>
      <c r="AQ128" s="238"/>
      <c r="AR128" s="235"/>
      <c r="AS128" s="241"/>
      <c r="AT128" s="238"/>
      <c r="AU128" s="235"/>
      <c r="AV128" s="241"/>
      <c r="AW128" s="238"/>
      <c r="AX128" s="235"/>
      <c r="AY128" s="241"/>
      <c r="AZ128" s="238"/>
      <c r="BA128" s="235"/>
      <c r="BB128" s="241"/>
      <c r="BC128" s="238"/>
      <c r="BD128" s="292"/>
      <c r="BE128" s="295"/>
      <c r="BF128" s="295"/>
      <c r="BG128" s="298"/>
    </row>
    <row r="129" spans="2:67" ht="28.15" hidden="1" customHeight="1">
      <c r="B129" s="34"/>
      <c r="C129" s="267"/>
      <c r="D129" s="33"/>
      <c r="E129" s="101"/>
      <c r="F129" s="101"/>
      <c r="G129" s="100"/>
      <c r="H129" s="257"/>
      <c r="I129" s="271"/>
      <c r="J129" s="271"/>
      <c r="K129" s="271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52"/>
      <c r="AK129" s="255"/>
      <c r="AL129" s="23"/>
      <c r="AM129" s="211"/>
      <c r="AN129" s="211"/>
      <c r="AO129" s="248"/>
      <c r="AP129" s="241"/>
      <c r="AQ129" s="238"/>
      <c r="AR129" s="235"/>
      <c r="AS129" s="241"/>
      <c r="AT129" s="238"/>
      <c r="AU129" s="235"/>
      <c r="AV129" s="241"/>
      <c r="AW129" s="238"/>
      <c r="AX129" s="235"/>
      <c r="AY129" s="241"/>
      <c r="AZ129" s="238"/>
      <c r="BA129" s="235"/>
      <c r="BB129" s="241"/>
      <c r="BC129" s="238"/>
      <c r="BD129" s="292"/>
      <c r="BE129" s="295"/>
      <c r="BF129" s="295"/>
      <c r="BG129" s="298"/>
    </row>
    <row r="130" spans="2:67" ht="28.15" hidden="1" customHeight="1" thickBot="1">
      <c r="B130" s="34"/>
      <c r="C130" s="273"/>
      <c r="D130" s="64"/>
      <c r="E130" s="107"/>
      <c r="F130" s="107"/>
      <c r="G130" s="106"/>
      <c r="H130" s="258"/>
      <c r="I130" s="274"/>
      <c r="J130" s="274"/>
      <c r="K130" s="274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53"/>
      <c r="AK130" s="256"/>
      <c r="AL130" s="55"/>
      <c r="AM130" s="211"/>
      <c r="AN130" s="211"/>
      <c r="AO130" s="249"/>
      <c r="AP130" s="242"/>
      <c r="AQ130" s="239"/>
      <c r="AR130" s="236"/>
      <c r="AS130" s="242"/>
      <c r="AT130" s="239"/>
      <c r="AU130" s="236"/>
      <c r="AV130" s="242"/>
      <c r="AW130" s="239"/>
      <c r="AX130" s="236"/>
      <c r="AY130" s="242"/>
      <c r="AZ130" s="239"/>
      <c r="BA130" s="236"/>
      <c r="BB130" s="242"/>
      <c r="BC130" s="239"/>
      <c r="BD130" s="293"/>
      <c r="BE130" s="296"/>
      <c r="BF130" s="296"/>
      <c r="BG130" s="299"/>
    </row>
    <row r="131" spans="2:67" ht="28.15" hidden="1" customHeight="1">
      <c r="B131" s="34"/>
      <c r="C131" s="265">
        <v>3</v>
      </c>
      <c r="D131" s="54"/>
      <c r="E131" s="105"/>
      <c r="F131" s="105"/>
      <c r="G131" s="104"/>
      <c r="H131" s="259"/>
      <c r="I131" s="269"/>
      <c r="J131" s="269"/>
      <c r="K131" s="269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44"/>
      <c r="AK131" s="244"/>
      <c r="AL131" s="44"/>
      <c r="AM131" s="211"/>
      <c r="AN131" s="211"/>
      <c r="AO131" s="247">
        <f>SUMPRODUCT(LEN($M131:$AE134)-LEN(SUBSTITUTE($M131:$AE134,"A", "")))</f>
        <v>0</v>
      </c>
      <c r="AP131" s="240">
        <f>SUMPRODUCT(LEN($AH131:$AH134)-LEN(SUBSTITUTE($AH131:$AH134,"A", "")))</f>
        <v>0</v>
      </c>
      <c r="AQ131" s="237">
        <f>SUMPRODUCT(LEN($AG131:$AG134)-LEN(SUBSTITUTE($AG131:$AG134,"A", "")))</f>
        <v>0</v>
      </c>
      <c r="AR131" s="234">
        <f>SUMPRODUCT(LEN($M131:$AE134)-LEN(SUBSTITUTE($M131:$AE134,"S", "")))</f>
        <v>0</v>
      </c>
      <c r="AS131" s="240">
        <f>SUMPRODUCT(LEN($AH131:$AH134)-LEN(SUBSTITUTE($AH131:$AH134,"S", "")))</f>
        <v>0</v>
      </c>
      <c r="AT131" s="237">
        <f>SUMPRODUCT(LEN($AG131:$AG134)-LEN(SUBSTITUTE($AG131:$AG134,"S", "")))</f>
        <v>0</v>
      </c>
      <c r="AU131" s="234">
        <f>SUMPRODUCT(LEN($M131:$AE134)-LEN(SUBSTITUTE($M131:$AE134,"F", "")))</f>
        <v>0</v>
      </c>
      <c r="AV131" s="240">
        <f>SUMPRODUCT(LEN($AH131:$AH134)-LEN(SUBSTITUTE($AH131:$AH134,"F", "")))</f>
        <v>0</v>
      </c>
      <c r="AW131" s="237">
        <f>SUMPRODUCT(LEN($AG131:$AG134)-LEN(SUBSTITUTE($AG131:$AG134,"F", "")))</f>
        <v>0</v>
      </c>
      <c r="AX131" s="234">
        <f>SUMPRODUCT(LEN($M131:$AE134)-LEN(SUBSTITUTE($M131:$AE134,"G", "")))</f>
        <v>0</v>
      </c>
      <c r="AY131" s="240">
        <f>SUMPRODUCT(LEN($AH131:$AH134)-LEN(SUBSTITUTE($AH131:$AH134,"G", "")))</f>
        <v>0</v>
      </c>
      <c r="AZ131" s="237">
        <f>SUMPRODUCT(LEN($AG131:$AG134)-LEN(SUBSTITUTE($AG131:$AG134,"G", "")))</f>
        <v>0</v>
      </c>
      <c r="BA131" s="234">
        <f>SUMPRODUCT(LEN($M131:$AE134)-LEN(SUBSTITUTE($M131:$AE134,"M", "")))</f>
        <v>0</v>
      </c>
      <c r="BB131" s="240">
        <f>SUMPRODUCT(LEN($AH131:$AH134)-LEN(SUBSTITUTE($AH131:$AH134,"M", "")))</f>
        <v>0</v>
      </c>
      <c r="BC131" s="237">
        <f>SUMPRODUCT(LEN($AG131:$AG134)-LEN(SUBSTITUTE($AG131:$AG134,"M", "")))</f>
        <v>0</v>
      </c>
      <c r="BD131" s="291">
        <f>SUMPRODUCT(LEN($AI131:$AI134)-LEN(SUBSTITUTE($AI131:$AI134,"S", "")))</f>
        <v>0</v>
      </c>
      <c r="BE131" s="294">
        <f>SUMPRODUCT(LEN($AI131:$AI134)-LEN(SUBSTITUTE($AI131:$AI134,"F", "")))</f>
        <v>0</v>
      </c>
      <c r="BF131" s="294">
        <f>SUMPRODUCT(LEN($AI131:$AI134)-LEN(SUBSTITUTE($AI131:$AI134,"G", "")))</f>
        <v>0</v>
      </c>
      <c r="BG131" s="297">
        <f>SUMPRODUCT(LEN($AI131:$AI134)-LEN(SUBSTITUTE($AI131:$AI134,"M", "")))</f>
        <v>0</v>
      </c>
    </row>
    <row r="132" spans="2:67" ht="28.15" hidden="1" customHeight="1" thickBot="1">
      <c r="B132" s="34"/>
      <c r="C132" s="266"/>
      <c r="D132" s="43"/>
      <c r="E132" s="103"/>
      <c r="F132" s="103"/>
      <c r="G132" s="102"/>
      <c r="H132" s="260"/>
      <c r="I132" s="270"/>
      <c r="J132" s="270"/>
      <c r="K132" s="270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45"/>
      <c r="AK132" s="245"/>
      <c r="AL132" s="23"/>
      <c r="AM132" s="211"/>
      <c r="AN132" s="211"/>
      <c r="AO132" s="248"/>
      <c r="AP132" s="241"/>
      <c r="AQ132" s="238"/>
      <c r="AR132" s="235"/>
      <c r="AS132" s="241"/>
      <c r="AT132" s="238"/>
      <c r="AU132" s="235"/>
      <c r="AV132" s="241"/>
      <c r="AW132" s="238"/>
      <c r="AX132" s="235"/>
      <c r="AY132" s="241"/>
      <c r="AZ132" s="238"/>
      <c r="BA132" s="235"/>
      <c r="BB132" s="241"/>
      <c r="BC132" s="238"/>
      <c r="BD132" s="292"/>
      <c r="BE132" s="295"/>
      <c r="BF132" s="295"/>
      <c r="BG132" s="298"/>
    </row>
    <row r="133" spans="2:67" ht="28.15" hidden="1" customHeight="1">
      <c r="B133" s="34"/>
      <c r="C133" s="267"/>
      <c r="D133" s="33"/>
      <c r="E133" s="101"/>
      <c r="F133" s="101"/>
      <c r="G133" s="100"/>
      <c r="H133" s="257"/>
      <c r="I133" s="271"/>
      <c r="J133" s="271"/>
      <c r="K133" s="271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45"/>
      <c r="AK133" s="245"/>
      <c r="AL133" s="23"/>
      <c r="AM133" s="211"/>
      <c r="AN133" s="211"/>
      <c r="AO133" s="248"/>
      <c r="AP133" s="241"/>
      <c r="AQ133" s="238"/>
      <c r="AR133" s="235"/>
      <c r="AS133" s="241"/>
      <c r="AT133" s="238"/>
      <c r="AU133" s="235"/>
      <c r="AV133" s="241"/>
      <c r="AW133" s="238"/>
      <c r="AX133" s="235"/>
      <c r="AY133" s="241"/>
      <c r="AZ133" s="238"/>
      <c r="BA133" s="235"/>
      <c r="BB133" s="241"/>
      <c r="BC133" s="238"/>
      <c r="BD133" s="292"/>
      <c r="BE133" s="295"/>
      <c r="BF133" s="295"/>
      <c r="BG133" s="298"/>
    </row>
    <row r="134" spans="2:67" ht="28.15" hidden="1" customHeight="1" thickBot="1">
      <c r="B134" s="22"/>
      <c r="C134" s="268"/>
      <c r="D134" s="21"/>
      <c r="E134" s="109"/>
      <c r="F134" s="109"/>
      <c r="G134" s="108"/>
      <c r="H134" s="258"/>
      <c r="I134" s="272"/>
      <c r="J134" s="272"/>
      <c r="K134" s="27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46"/>
      <c r="AK134" s="246"/>
      <c r="AL134" s="11"/>
      <c r="AM134" s="211"/>
      <c r="AN134" s="211"/>
      <c r="AO134" s="249"/>
      <c r="AP134" s="242"/>
      <c r="AQ134" s="239"/>
      <c r="AR134" s="236"/>
      <c r="AS134" s="242"/>
      <c r="AT134" s="239"/>
      <c r="AU134" s="236"/>
      <c r="AV134" s="242"/>
      <c r="AW134" s="239"/>
      <c r="AX134" s="236"/>
      <c r="AY134" s="242"/>
      <c r="AZ134" s="239"/>
      <c r="BA134" s="236"/>
      <c r="BB134" s="242"/>
      <c r="BC134" s="239"/>
      <c r="BD134" s="293"/>
      <c r="BE134" s="296"/>
      <c r="BF134" s="296"/>
      <c r="BG134" s="299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29" t="s">
        <v>287</v>
      </c>
      <c r="M135" s="278"/>
      <c r="N135" s="229" t="s">
        <v>286</v>
      </c>
      <c r="O135" s="278"/>
      <c r="P135" s="229" t="s">
        <v>286</v>
      </c>
      <c r="Q135" s="230"/>
      <c r="R135" s="229" t="s">
        <v>286</v>
      </c>
      <c r="S135" s="230"/>
      <c r="T135" s="229" t="s">
        <v>286</v>
      </c>
      <c r="U135" s="230"/>
      <c r="V135" s="229" t="s">
        <v>286</v>
      </c>
      <c r="W135" s="230"/>
      <c r="X135" s="229" t="s">
        <v>286</v>
      </c>
      <c r="Y135" s="278"/>
      <c r="Z135" s="229" t="s">
        <v>286</v>
      </c>
      <c r="AA135" s="230"/>
      <c r="AB135" s="229" t="s">
        <v>286</v>
      </c>
      <c r="AC135" s="230"/>
      <c r="AD135" s="229" t="s">
        <v>286</v>
      </c>
      <c r="AE135" s="230"/>
      <c r="AF135" s="243" t="s">
        <v>285</v>
      </c>
      <c r="AG135" s="230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220</v>
      </c>
      <c r="E136" s="275">
        <v>5291.02</v>
      </c>
      <c r="F136" s="276"/>
      <c r="G136" s="277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34</v>
      </c>
      <c r="AP136" s="70">
        <f t="shared" si="9"/>
        <v>8</v>
      </c>
      <c r="AQ136" s="69">
        <f t="shared" si="9"/>
        <v>0</v>
      </c>
      <c r="AR136" s="71">
        <f t="shared" si="9"/>
        <v>13</v>
      </c>
      <c r="AS136" s="70">
        <f t="shared" si="9"/>
        <v>0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14</v>
      </c>
      <c r="AY136" s="70">
        <f t="shared" si="9"/>
        <v>2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1</v>
      </c>
      <c r="BE136" s="67">
        <f t="shared" si="9"/>
        <v>1</v>
      </c>
      <c r="BF136" s="67">
        <f t="shared" si="9"/>
        <v>1</v>
      </c>
      <c r="BG136" s="66">
        <f t="shared" si="9"/>
        <v>0</v>
      </c>
      <c r="BH136" s="65" t="s">
        <v>257</v>
      </c>
      <c r="BK136" s="5">
        <f>SUM(AO136:AQ136)</f>
        <v>42</v>
      </c>
      <c r="BL136" s="5">
        <f>SUM(AR136:AT136,BD136)</f>
        <v>14</v>
      </c>
      <c r="BM136" s="5">
        <f>SUM(AU136:AW136,BE136)</f>
        <v>1</v>
      </c>
      <c r="BN136" s="5">
        <f>SUM(AX136:AZ136,BF136)</f>
        <v>17</v>
      </c>
      <c r="BO136" s="5">
        <f>SUM(BA136:BC136,BG136)</f>
        <v>0</v>
      </c>
    </row>
    <row r="137" spans="2:67" ht="28.15" customHeight="1">
      <c r="B137" s="34"/>
      <c r="C137" s="265">
        <v>1</v>
      </c>
      <c r="D137" s="54"/>
      <c r="E137" s="105"/>
      <c r="F137" s="105"/>
      <c r="G137" s="104"/>
      <c r="H137" s="259" t="s">
        <v>329</v>
      </c>
      <c r="I137" s="269">
        <v>121</v>
      </c>
      <c r="J137" s="269">
        <v>25</v>
      </c>
      <c r="K137" s="269">
        <v>6</v>
      </c>
      <c r="L137" s="48">
        <v>1</v>
      </c>
      <c r="M137" s="47" t="s">
        <v>449</v>
      </c>
      <c r="N137" s="48">
        <v>5</v>
      </c>
      <c r="O137" s="47" t="s">
        <v>649</v>
      </c>
      <c r="P137" s="48">
        <v>9</v>
      </c>
      <c r="Q137" s="47" t="s">
        <v>514</v>
      </c>
      <c r="R137" s="48">
        <v>13</v>
      </c>
      <c r="S137" s="47" t="s">
        <v>508</v>
      </c>
      <c r="T137" s="48">
        <v>17</v>
      </c>
      <c r="U137" s="47" t="s">
        <v>417</v>
      </c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/>
      <c r="AG137" s="47"/>
      <c r="AH137" s="46" t="s">
        <v>599</v>
      </c>
      <c r="AI137" s="45" t="s">
        <v>834</v>
      </c>
      <c r="AJ137" s="244"/>
      <c r="AK137" s="244"/>
      <c r="AL137" s="44"/>
      <c r="AM137" s="247">
        <f>SUMPRODUCT(LEN($M137:$AE140)-LEN(SUBSTITUTE($M137:$AE140,"/", "")))/2</f>
        <v>0</v>
      </c>
      <c r="AN137" s="300">
        <f>SUMPRODUCT(LEN($M137:$AE140)-LEN(SUBSTITUTE($M137:$AE140,"-", "")))</f>
        <v>0</v>
      </c>
      <c r="AO137" s="247">
        <f>SUMPRODUCT(LEN($M137:$AE140)-LEN(SUBSTITUTE($M137:$AE140,"A", "")))</f>
        <v>34</v>
      </c>
      <c r="AP137" s="240">
        <f>SUMPRODUCT(LEN($AH137:$AH140)-LEN(SUBSTITUTE($AH137:$AH140,"A", "")))</f>
        <v>8</v>
      </c>
      <c r="AQ137" s="237">
        <f>SUMPRODUCT(LEN($AG137:$AG140)-LEN(SUBSTITUTE($AG137:$AG140,"A", "")))</f>
        <v>0</v>
      </c>
      <c r="AR137" s="234">
        <f>SUMPRODUCT(LEN($M137:$AE140)-LEN(SUBSTITUTE($M137:$AE140,"S", "")))</f>
        <v>13</v>
      </c>
      <c r="AS137" s="240">
        <f>SUMPRODUCT(LEN($AH137:$AH140)-LEN(SUBSTITUTE($AH137:$AH140,"S", "")))</f>
        <v>0</v>
      </c>
      <c r="AT137" s="237">
        <f>SUMPRODUCT(LEN($AG137:$AG140)-LEN(SUBSTITUTE($AG137:$AG140,"S", "")))</f>
        <v>0</v>
      </c>
      <c r="AU137" s="234">
        <f>SUMPRODUCT(LEN($M137:$AE140)-LEN(SUBSTITUTE($M137:$AE140,"F", "")))</f>
        <v>0</v>
      </c>
      <c r="AV137" s="240">
        <f>SUMPRODUCT(LEN($AH137:$AH140)-LEN(SUBSTITUTE($AH137:$AH140,"F", "")))</f>
        <v>0</v>
      </c>
      <c r="AW137" s="237">
        <f>SUMPRODUCT(LEN($AG137:$AG140)-LEN(SUBSTITUTE($AG137:$AG140,"F", "")))</f>
        <v>0</v>
      </c>
      <c r="AX137" s="234">
        <f>SUMPRODUCT(LEN($M137:$AE140)-LEN(SUBSTITUTE($M137:$AE140,"G", "")))</f>
        <v>14</v>
      </c>
      <c r="AY137" s="240">
        <f>SUMPRODUCT(LEN($AH137:$AH140)-LEN(SUBSTITUTE($AH137:$AH140,"G", "")))</f>
        <v>2</v>
      </c>
      <c r="AZ137" s="237">
        <f>SUMPRODUCT(LEN($AG137:$AG140)-LEN(SUBSTITUTE($AG137:$AG140,"G", "")))</f>
        <v>0</v>
      </c>
      <c r="BA137" s="234">
        <f>SUMPRODUCT(LEN($M137:$AE140)-LEN(SUBSTITUTE($M137:$AE140,"M", "")))</f>
        <v>0</v>
      </c>
      <c r="BB137" s="240">
        <f>SUMPRODUCT(LEN($AH137:$AH140)-LEN(SUBSTITUTE($AH137:$AH140,"M", "")))</f>
        <v>0</v>
      </c>
      <c r="BC137" s="237">
        <f>SUMPRODUCT(LEN($AG137:$AG140)-LEN(SUBSTITUTE($AG137:$AG140,"M", "")))</f>
        <v>0</v>
      </c>
      <c r="BD137" s="291">
        <f>SUMPRODUCT(LEN($AI137:$AI140)-LEN(SUBSTITUTE($AI137:$AI140,"S", "")))</f>
        <v>1</v>
      </c>
      <c r="BE137" s="294">
        <f>SUMPRODUCT(LEN($AI137:$AI140)-LEN(SUBSTITUTE($AI137:$AI140,"F", "")))</f>
        <v>1</v>
      </c>
      <c r="BF137" s="294">
        <f>SUMPRODUCT(LEN($AI137:$AI140)-LEN(SUBSTITUTE($AI137:$AI140,"G", "")))</f>
        <v>1</v>
      </c>
      <c r="BG137" s="297">
        <f>SUMPRODUCT(LEN($AI137:$AI140)-LEN(SUBSTITUTE($AI137:$AI140,"M", "")))</f>
        <v>0</v>
      </c>
    </row>
    <row r="138" spans="2:67" ht="28.15" customHeight="1" thickBot="1">
      <c r="B138" s="34"/>
      <c r="C138" s="266"/>
      <c r="D138" s="43"/>
      <c r="E138" s="103"/>
      <c r="F138" s="103"/>
      <c r="G138" s="102"/>
      <c r="H138" s="260"/>
      <c r="I138" s="270"/>
      <c r="J138" s="270"/>
      <c r="K138" s="270"/>
      <c r="L138" s="37">
        <v>2</v>
      </c>
      <c r="M138" s="36" t="s">
        <v>469</v>
      </c>
      <c r="N138" s="37">
        <v>6</v>
      </c>
      <c r="O138" s="36" t="s">
        <v>665</v>
      </c>
      <c r="P138" s="37">
        <v>10</v>
      </c>
      <c r="Q138" s="36" t="s">
        <v>679</v>
      </c>
      <c r="R138" s="37">
        <v>14</v>
      </c>
      <c r="S138" s="36" t="s">
        <v>459</v>
      </c>
      <c r="T138" s="37">
        <v>18</v>
      </c>
      <c r="U138" s="36" t="s">
        <v>417</v>
      </c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 t="s">
        <v>829</v>
      </c>
      <c r="AI138" s="24"/>
      <c r="AJ138" s="245"/>
      <c r="AK138" s="245"/>
      <c r="AL138" s="23"/>
      <c r="AM138" s="248"/>
      <c r="AN138" s="301"/>
      <c r="AO138" s="248"/>
      <c r="AP138" s="241"/>
      <c r="AQ138" s="238"/>
      <c r="AR138" s="235"/>
      <c r="AS138" s="241"/>
      <c r="AT138" s="238"/>
      <c r="AU138" s="235"/>
      <c r="AV138" s="241"/>
      <c r="AW138" s="238"/>
      <c r="AX138" s="235"/>
      <c r="AY138" s="241"/>
      <c r="AZ138" s="238"/>
      <c r="BA138" s="235"/>
      <c r="BB138" s="241"/>
      <c r="BC138" s="238"/>
      <c r="BD138" s="292"/>
      <c r="BE138" s="295"/>
      <c r="BF138" s="295"/>
      <c r="BG138" s="298"/>
    </row>
    <row r="139" spans="2:67" ht="28.15" customHeight="1">
      <c r="B139" s="34"/>
      <c r="C139" s="267"/>
      <c r="D139" s="33"/>
      <c r="E139" s="101"/>
      <c r="F139" s="101"/>
      <c r="G139" s="100"/>
      <c r="H139" s="257">
        <v>225</v>
      </c>
      <c r="I139" s="271"/>
      <c r="J139" s="271"/>
      <c r="K139" s="271"/>
      <c r="L139" s="27">
        <v>3</v>
      </c>
      <c r="M139" s="26" t="s">
        <v>648</v>
      </c>
      <c r="N139" s="27">
        <v>7</v>
      </c>
      <c r="O139" s="26" t="s">
        <v>515</v>
      </c>
      <c r="P139" s="27">
        <v>11</v>
      </c>
      <c r="Q139" s="26" t="s">
        <v>665</v>
      </c>
      <c r="R139" s="27">
        <v>15</v>
      </c>
      <c r="S139" s="26" t="s">
        <v>418</v>
      </c>
      <c r="T139" s="27">
        <v>19</v>
      </c>
      <c r="U139" s="26" t="s">
        <v>422</v>
      </c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45"/>
      <c r="AK139" s="245"/>
      <c r="AL139" s="23"/>
      <c r="AM139" s="248"/>
      <c r="AN139" s="301"/>
      <c r="AO139" s="248"/>
      <c r="AP139" s="241"/>
      <c r="AQ139" s="238"/>
      <c r="AR139" s="235"/>
      <c r="AS139" s="241"/>
      <c r="AT139" s="238"/>
      <c r="AU139" s="235"/>
      <c r="AV139" s="241"/>
      <c r="AW139" s="238"/>
      <c r="AX139" s="235"/>
      <c r="AY139" s="241"/>
      <c r="AZ139" s="238"/>
      <c r="BA139" s="235"/>
      <c r="BB139" s="241"/>
      <c r="BC139" s="238"/>
      <c r="BD139" s="292"/>
      <c r="BE139" s="295"/>
      <c r="BF139" s="295"/>
      <c r="BG139" s="298"/>
    </row>
    <row r="140" spans="2:67" ht="28.15" customHeight="1" thickBot="1">
      <c r="B140" s="34"/>
      <c r="C140" s="273"/>
      <c r="D140" s="64"/>
      <c r="E140" s="107"/>
      <c r="F140" s="107"/>
      <c r="G140" s="106"/>
      <c r="H140" s="258"/>
      <c r="I140" s="274"/>
      <c r="J140" s="274"/>
      <c r="K140" s="274"/>
      <c r="L140" s="59">
        <v>4</v>
      </c>
      <c r="M140" s="58" t="s">
        <v>665</v>
      </c>
      <c r="N140" s="59">
        <v>8</v>
      </c>
      <c r="O140" s="58" t="s">
        <v>685</v>
      </c>
      <c r="P140" s="59">
        <v>12</v>
      </c>
      <c r="Q140" s="58" t="s">
        <v>448</v>
      </c>
      <c r="R140" s="59">
        <v>16</v>
      </c>
      <c r="S140" s="58" t="s">
        <v>418</v>
      </c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50"/>
      <c r="AK140" s="250"/>
      <c r="AL140" s="55"/>
      <c r="AM140" s="249"/>
      <c r="AN140" s="302"/>
      <c r="AO140" s="249"/>
      <c r="AP140" s="242"/>
      <c r="AQ140" s="239"/>
      <c r="AR140" s="236"/>
      <c r="AS140" s="242"/>
      <c r="AT140" s="239"/>
      <c r="AU140" s="236"/>
      <c r="AV140" s="242"/>
      <c r="AW140" s="239"/>
      <c r="AX140" s="236"/>
      <c r="AY140" s="242"/>
      <c r="AZ140" s="239"/>
      <c r="BA140" s="236"/>
      <c r="BB140" s="242"/>
      <c r="BC140" s="239"/>
      <c r="BD140" s="293"/>
      <c r="BE140" s="296"/>
      <c r="BF140" s="296"/>
      <c r="BG140" s="299"/>
    </row>
    <row r="141" spans="2:67" ht="28.15" hidden="1" customHeight="1">
      <c r="B141" s="34"/>
      <c r="C141" s="265">
        <v>2</v>
      </c>
      <c r="D141" s="54"/>
      <c r="E141" s="105"/>
      <c r="F141" s="105"/>
      <c r="G141" s="104"/>
      <c r="H141" s="259"/>
      <c r="I141" s="269"/>
      <c r="J141" s="269"/>
      <c r="K141" s="269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51"/>
      <c r="AK141" s="254"/>
      <c r="AL141" s="44"/>
      <c r="AM141" s="211"/>
      <c r="AN141" s="211"/>
      <c r="AO141" s="247">
        <f>SUMPRODUCT(LEN($M141:$AE144)-LEN(SUBSTITUTE($M141:$AE144,"A", "")))</f>
        <v>0</v>
      </c>
      <c r="AP141" s="240">
        <f>SUMPRODUCT(LEN($AH141:$AH144)-LEN(SUBSTITUTE($AH141:$AH144,"A", "")))</f>
        <v>0</v>
      </c>
      <c r="AQ141" s="237">
        <f>SUMPRODUCT(LEN($AG141:$AG144)-LEN(SUBSTITUTE($AG141:$AG144,"A", "")))</f>
        <v>0</v>
      </c>
      <c r="AR141" s="234">
        <f>SUMPRODUCT(LEN($M141:$AE144)-LEN(SUBSTITUTE($M141:$AE144,"S", "")))</f>
        <v>0</v>
      </c>
      <c r="AS141" s="240">
        <f>SUMPRODUCT(LEN($AH141:$AH144)-LEN(SUBSTITUTE($AH141:$AH144,"S", "")))</f>
        <v>0</v>
      </c>
      <c r="AT141" s="237">
        <f>SUMPRODUCT(LEN($AG141:$AG144)-LEN(SUBSTITUTE($AG141:$AG144,"S", "")))</f>
        <v>0</v>
      </c>
      <c r="AU141" s="234">
        <f>SUMPRODUCT(LEN($M141:$AE144)-LEN(SUBSTITUTE($M141:$AE144,"F", "")))</f>
        <v>0</v>
      </c>
      <c r="AV141" s="240">
        <f>SUMPRODUCT(LEN($AH141:$AH144)-LEN(SUBSTITUTE($AH141:$AH144,"F", "")))</f>
        <v>0</v>
      </c>
      <c r="AW141" s="237">
        <f>SUMPRODUCT(LEN($AG141:$AG144)-LEN(SUBSTITUTE($AG141:$AG144,"F", "")))</f>
        <v>0</v>
      </c>
      <c r="AX141" s="234">
        <f>SUMPRODUCT(LEN($M141:$AE144)-LEN(SUBSTITUTE($M141:$AE144,"G", "")))</f>
        <v>0</v>
      </c>
      <c r="AY141" s="240">
        <f>SUMPRODUCT(LEN($AH141:$AH144)-LEN(SUBSTITUTE($AH141:$AH144,"G", "")))</f>
        <v>0</v>
      </c>
      <c r="AZ141" s="237">
        <f>SUMPRODUCT(LEN($AG141:$AG144)-LEN(SUBSTITUTE($AG141:$AG144,"G", "")))</f>
        <v>0</v>
      </c>
      <c r="BA141" s="234">
        <f>SUMPRODUCT(LEN($M141:$AE144)-LEN(SUBSTITUTE($M141:$AE144,"M", "")))</f>
        <v>0</v>
      </c>
      <c r="BB141" s="240">
        <f>SUMPRODUCT(LEN($AH141:$AH144)-LEN(SUBSTITUTE($AH141:$AH144,"M", "")))</f>
        <v>0</v>
      </c>
      <c r="BC141" s="237">
        <f>SUMPRODUCT(LEN($AG141:$AG144)-LEN(SUBSTITUTE($AG141:$AG144,"M", "")))</f>
        <v>0</v>
      </c>
      <c r="BD141" s="291">
        <f>SUMPRODUCT(LEN($AI141:$AI144)-LEN(SUBSTITUTE($AI141:$AI144,"S", "")))</f>
        <v>0</v>
      </c>
      <c r="BE141" s="294">
        <f>SUMPRODUCT(LEN($AI141:$AI144)-LEN(SUBSTITUTE($AI141:$AI144,"F", "")))</f>
        <v>0</v>
      </c>
      <c r="BF141" s="294">
        <f>SUMPRODUCT(LEN($AI141:$AI144)-LEN(SUBSTITUTE($AI141:$AI144,"G", "")))</f>
        <v>0</v>
      </c>
      <c r="BG141" s="297">
        <f>SUMPRODUCT(LEN($AI141:$AI144)-LEN(SUBSTITUTE($AI141:$AI144,"M", "")))</f>
        <v>0</v>
      </c>
    </row>
    <row r="142" spans="2:67" ht="28.15" hidden="1" customHeight="1" thickBot="1">
      <c r="B142" s="34"/>
      <c r="C142" s="266"/>
      <c r="D142" s="43"/>
      <c r="E142" s="103"/>
      <c r="F142" s="103"/>
      <c r="G142" s="102"/>
      <c r="H142" s="260"/>
      <c r="I142" s="270"/>
      <c r="J142" s="270"/>
      <c r="K142" s="270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52"/>
      <c r="AK142" s="255"/>
      <c r="AL142" s="23"/>
      <c r="AM142" s="211"/>
      <c r="AN142" s="211"/>
      <c r="AO142" s="248"/>
      <c r="AP142" s="241"/>
      <c r="AQ142" s="238"/>
      <c r="AR142" s="235"/>
      <c r="AS142" s="241"/>
      <c r="AT142" s="238"/>
      <c r="AU142" s="235"/>
      <c r="AV142" s="241"/>
      <c r="AW142" s="238"/>
      <c r="AX142" s="235"/>
      <c r="AY142" s="241"/>
      <c r="AZ142" s="238"/>
      <c r="BA142" s="235"/>
      <c r="BB142" s="241"/>
      <c r="BC142" s="238"/>
      <c r="BD142" s="292"/>
      <c r="BE142" s="295"/>
      <c r="BF142" s="295"/>
      <c r="BG142" s="298"/>
    </row>
    <row r="143" spans="2:67" ht="28.15" hidden="1" customHeight="1">
      <c r="B143" s="34"/>
      <c r="C143" s="267"/>
      <c r="D143" s="33"/>
      <c r="E143" s="101"/>
      <c r="F143" s="101"/>
      <c r="G143" s="100"/>
      <c r="H143" s="257"/>
      <c r="I143" s="271"/>
      <c r="J143" s="271"/>
      <c r="K143" s="271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52"/>
      <c r="AK143" s="255"/>
      <c r="AL143" s="23"/>
      <c r="AM143" s="211"/>
      <c r="AN143" s="211"/>
      <c r="AO143" s="248"/>
      <c r="AP143" s="241"/>
      <c r="AQ143" s="238"/>
      <c r="AR143" s="235"/>
      <c r="AS143" s="241"/>
      <c r="AT143" s="238"/>
      <c r="AU143" s="235"/>
      <c r="AV143" s="241"/>
      <c r="AW143" s="238"/>
      <c r="AX143" s="235"/>
      <c r="AY143" s="241"/>
      <c r="AZ143" s="238"/>
      <c r="BA143" s="235"/>
      <c r="BB143" s="241"/>
      <c r="BC143" s="238"/>
      <c r="BD143" s="292"/>
      <c r="BE143" s="295"/>
      <c r="BF143" s="295"/>
      <c r="BG143" s="298"/>
    </row>
    <row r="144" spans="2:67" ht="28.15" hidden="1" customHeight="1" thickBot="1">
      <c r="B144" s="34"/>
      <c r="C144" s="273"/>
      <c r="D144" s="64"/>
      <c r="E144" s="107"/>
      <c r="F144" s="107"/>
      <c r="G144" s="106"/>
      <c r="H144" s="258"/>
      <c r="I144" s="274"/>
      <c r="J144" s="274"/>
      <c r="K144" s="274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53"/>
      <c r="AK144" s="256"/>
      <c r="AL144" s="55"/>
      <c r="AM144" s="211"/>
      <c r="AN144" s="211"/>
      <c r="AO144" s="249"/>
      <c r="AP144" s="242"/>
      <c r="AQ144" s="239"/>
      <c r="AR144" s="236"/>
      <c r="AS144" s="242"/>
      <c r="AT144" s="239"/>
      <c r="AU144" s="236"/>
      <c r="AV144" s="242"/>
      <c r="AW144" s="239"/>
      <c r="AX144" s="236"/>
      <c r="AY144" s="242"/>
      <c r="AZ144" s="239"/>
      <c r="BA144" s="236"/>
      <c r="BB144" s="242"/>
      <c r="BC144" s="239"/>
      <c r="BD144" s="293"/>
      <c r="BE144" s="296"/>
      <c r="BF144" s="296"/>
      <c r="BG144" s="299"/>
    </row>
    <row r="145" spans="2:67" ht="28.15" hidden="1" customHeight="1">
      <c r="B145" s="34"/>
      <c r="C145" s="265">
        <v>3</v>
      </c>
      <c r="D145" s="54"/>
      <c r="E145" s="105"/>
      <c r="F145" s="105"/>
      <c r="G145" s="104"/>
      <c r="H145" s="259"/>
      <c r="I145" s="269"/>
      <c r="J145" s="269"/>
      <c r="K145" s="269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44"/>
      <c r="AK145" s="244"/>
      <c r="AL145" s="44"/>
      <c r="AM145" s="211"/>
      <c r="AN145" s="211"/>
      <c r="AO145" s="247">
        <f>SUMPRODUCT(LEN($M145:$AE148)-LEN(SUBSTITUTE($M145:$AE148,"A", "")))</f>
        <v>0</v>
      </c>
      <c r="AP145" s="240">
        <f>SUMPRODUCT(LEN($AH145:$AH148)-LEN(SUBSTITUTE($AH145:$AH148,"A", "")))</f>
        <v>0</v>
      </c>
      <c r="AQ145" s="237">
        <f>SUMPRODUCT(LEN($AG145:$AG148)-LEN(SUBSTITUTE($AG145:$AG148,"A", "")))</f>
        <v>0</v>
      </c>
      <c r="AR145" s="234">
        <f>SUMPRODUCT(LEN($M145:$AE148)-LEN(SUBSTITUTE($M145:$AE148,"S", "")))</f>
        <v>0</v>
      </c>
      <c r="AS145" s="240">
        <f>SUMPRODUCT(LEN($AH145:$AH148)-LEN(SUBSTITUTE($AH145:$AH148,"S", "")))</f>
        <v>0</v>
      </c>
      <c r="AT145" s="237">
        <f>SUMPRODUCT(LEN($AG145:$AG148)-LEN(SUBSTITUTE($AG145:$AG148,"S", "")))</f>
        <v>0</v>
      </c>
      <c r="AU145" s="234">
        <f>SUMPRODUCT(LEN($M145:$AE148)-LEN(SUBSTITUTE($M145:$AE148,"F", "")))</f>
        <v>0</v>
      </c>
      <c r="AV145" s="240">
        <f>SUMPRODUCT(LEN($AH145:$AH148)-LEN(SUBSTITUTE($AH145:$AH148,"F", "")))</f>
        <v>0</v>
      </c>
      <c r="AW145" s="237">
        <f>SUMPRODUCT(LEN($AG145:$AG148)-LEN(SUBSTITUTE($AG145:$AG148,"F", "")))</f>
        <v>0</v>
      </c>
      <c r="AX145" s="234">
        <f>SUMPRODUCT(LEN($M145:$AE148)-LEN(SUBSTITUTE($M145:$AE148,"G", "")))</f>
        <v>0</v>
      </c>
      <c r="AY145" s="240">
        <f>SUMPRODUCT(LEN($AH145:$AH148)-LEN(SUBSTITUTE($AH145:$AH148,"G", "")))</f>
        <v>0</v>
      </c>
      <c r="AZ145" s="237">
        <f>SUMPRODUCT(LEN($AG145:$AG148)-LEN(SUBSTITUTE($AG145:$AG148,"G", "")))</f>
        <v>0</v>
      </c>
      <c r="BA145" s="234">
        <f>SUMPRODUCT(LEN($M145:$AE148)-LEN(SUBSTITUTE($M145:$AE148,"M", "")))</f>
        <v>0</v>
      </c>
      <c r="BB145" s="240">
        <f>SUMPRODUCT(LEN($AH145:$AH148)-LEN(SUBSTITUTE($AH145:$AH148,"M", "")))</f>
        <v>0</v>
      </c>
      <c r="BC145" s="237">
        <f>SUMPRODUCT(LEN($AG145:$AG148)-LEN(SUBSTITUTE($AG145:$AG148,"M", "")))</f>
        <v>0</v>
      </c>
      <c r="BD145" s="291">
        <f>SUMPRODUCT(LEN($AI145:$AI148)-LEN(SUBSTITUTE($AI145:$AI148,"S", "")))</f>
        <v>0</v>
      </c>
      <c r="BE145" s="294">
        <f>SUMPRODUCT(LEN($AI145:$AI148)-LEN(SUBSTITUTE($AI145:$AI148,"F", "")))</f>
        <v>0</v>
      </c>
      <c r="BF145" s="294">
        <f>SUMPRODUCT(LEN($AI145:$AI148)-LEN(SUBSTITUTE($AI145:$AI148,"G", "")))</f>
        <v>0</v>
      </c>
      <c r="BG145" s="297">
        <f>SUMPRODUCT(LEN($AI145:$AI148)-LEN(SUBSTITUTE($AI145:$AI148,"M", "")))</f>
        <v>0</v>
      </c>
    </row>
    <row r="146" spans="2:67" ht="28.15" hidden="1" customHeight="1" thickBot="1">
      <c r="B146" s="34"/>
      <c r="C146" s="266"/>
      <c r="D146" s="43"/>
      <c r="E146" s="103"/>
      <c r="F146" s="103"/>
      <c r="G146" s="102"/>
      <c r="H146" s="260"/>
      <c r="I146" s="270"/>
      <c r="J146" s="270"/>
      <c r="K146" s="270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45"/>
      <c r="AK146" s="245"/>
      <c r="AL146" s="23"/>
      <c r="AM146" s="211"/>
      <c r="AN146" s="211"/>
      <c r="AO146" s="248"/>
      <c r="AP146" s="241"/>
      <c r="AQ146" s="238"/>
      <c r="AR146" s="235"/>
      <c r="AS146" s="241"/>
      <c r="AT146" s="238"/>
      <c r="AU146" s="235"/>
      <c r="AV146" s="241"/>
      <c r="AW146" s="238"/>
      <c r="AX146" s="235"/>
      <c r="AY146" s="241"/>
      <c r="AZ146" s="238"/>
      <c r="BA146" s="235"/>
      <c r="BB146" s="241"/>
      <c r="BC146" s="238"/>
      <c r="BD146" s="292"/>
      <c r="BE146" s="295"/>
      <c r="BF146" s="295"/>
      <c r="BG146" s="298"/>
    </row>
    <row r="147" spans="2:67" ht="28.15" hidden="1" customHeight="1">
      <c r="B147" s="34"/>
      <c r="C147" s="267"/>
      <c r="D147" s="33"/>
      <c r="E147" s="101"/>
      <c r="F147" s="101"/>
      <c r="G147" s="100"/>
      <c r="H147" s="257"/>
      <c r="I147" s="271"/>
      <c r="J147" s="271"/>
      <c r="K147" s="271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45"/>
      <c r="AK147" s="245"/>
      <c r="AL147" s="23"/>
      <c r="AM147" s="211"/>
      <c r="AN147" s="211"/>
      <c r="AO147" s="248"/>
      <c r="AP147" s="241"/>
      <c r="AQ147" s="238"/>
      <c r="AR147" s="235"/>
      <c r="AS147" s="241"/>
      <c r="AT147" s="238"/>
      <c r="AU147" s="235"/>
      <c r="AV147" s="241"/>
      <c r="AW147" s="238"/>
      <c r="AX147" s="235"/>
      <c r="AY147" s="241"/>
      <c r="AZ147" s="238"/>
      <c r="BA147" s="235"/>
      <c r="BB147" s="241"/>
      <c r="BC147" s="238"/>
      <c r="BD147" s="292"/>
      <c r="BE147" s="295"/>
      <c r="BF147" s="295"/>
      <c r="BG147" s="298"/>
    </row>
    <row r="148" spans="2:67" ht="28.15" hidden="1" customHeight="1" thickBot="1">
      <c r="B148" s="22"/>
      <c r="C148" s="268"/>
      <c r="D148" s="21"/>
      <c r="E148" s="109"/>
      <c r="F148" s="109"/>
      <c r="G148" s="108"/>
      <c r="H148" s="258"/>
      <c r="I148" s="272"/>
      <c r="J148" s="272"/>
      <c r="K148" s="27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46"/>
      <c r="AK148" s="246"/>
      <c r="AL148" s="11"/>
      <c r="AM148" s="211"/>
      <c r="AN148" s="211"/>
      <c r="AO148" s="249"/>
      <c r="AP148" s="242"/>
      <c r="AQ148" s="239"/>
      <c r="AR148" s="236"/>
      <c r="AS148" s="242"/>
      <c r="AT148" s="239"/>
      <c r="AU148" s="236"/>
      <c r="AV148" s="242"/>
      <c r="AW148" s="239"/>
      <c r="AX148" s="236"/>
      <c r="AY148" s="242"/>
      <c r="AZ148" s="239"/>
      <c r="BA148" s="236"/>
      <c r="BB148" s="242"/>
      <c r="BC148" s="239"/>
      <c r="BD148" s="293"/>
      <c r="BE148" s="296"/>
      <c r="BF148" s="296"/>
      <c r="BG148" s="299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29" t="s">
        <v>287</v>
      </c>
      <c r="M149" s="278"/>
      <c r="N149" s="229" t="s">
        <v>286</v>
      </c>
      <c r="O149" s="278"/>
      <c r="P149" s="229" t="s">
        <v>286</v>
      </c>
      <c r="Q149" s="230"/>
      <c r="R149" s="229" t="s">
        <v>286</v>
      </c>
      <c r="S149" s="230"/>
      <c r="T149" s="229" t="s">
        <v>286</v>
      </c>
      <c r="U149" s="230"/>
      <c r="V149" s="229" t="s">
        <v>286</v>
      </c>
      <c r="W149" s="230"/>
      <c r="X149" s="229" t="s">
        <v>286</v>
      </c>
      <c r="Y149" s="278"/>
      <c r="Z149" s="229" t="s">
        <v>286</v>
      </c>
      <c r="AA149" s="230"/>
      <c r="AB149" s="229" t="s">
        <v>286</v>
      </c>
      <c r="AC149" s="230"/>
      <c r="AD149" s="229" t="s">
        <v>286</v>
      </c>
      <c r="AE149" s="230"/>
      <c r="AF149" s="243" t="s">
        <v>285</v>
      </c>
      <c r="AG149" s="230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220</v>
      </c>
      <c r="E150" s="275">
        <v>5056.79</v>
      </c>
      <c r="F150" s="276"/>
      <c r="G150" s="277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41</v>
      </c>
      <c r="AP150" s="70">
        <f t="shared" si="10"/>
        <v>14</v>
      </c>
      <c r="AQ150" s="69">
        <f t="shared" si="10"/>
        <v>0</v>
      </c>
      <c r="AR150" s="71">
        <f t="shared" si="10"/>
        <v>7</v>
      </c>
      <c r="AS150" s="70">
        <f t="shared" si="10"/>
        <v>0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14</v>
      </c>
      <c r="AY150" s="70">
        <f t="shared" si="10"/>
        <v>2</v>
      </c>
      <c r="AZ150" s="69">
        <f t="shared" si="10"/>
        <v>1</v>
      </c>
      <c r="BA150" s="71">
        <f t="shared" si="10"/>
        <v>3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55</v>
      </c>
      <c r="BL150" s="5">
        <f>SUM(AR150:AT150,BD150)</f>
        <v>7</v>
      </c>
      <c r="BM150" s="5">
        <f>SUM(AU150:AW150,BE150)</f>
        <v>0</v>
      </c>
      <c r="BN150" s="5">
        <f>SUM(AX150:AZ150,BF150)</f>
        <v>17</v>
      </c>
      <c r="BO150" s="5">
        <f>SUM(BA150:BC150,BG150)</f>
        <v>3</v>
      </c>
    </row>
    <row r="151" spans="2:67" ht="28.15" customHeight="1">
      <c r="B151" s="34"/>
      <c r="C151" s="265">
        <v>1</v>
      </c>
      <c r="D151" s="54"/>
      <c r="E151" s="105"/>
      <c r="F151" s="105"/>
      <c r="G151" s="104"/>
      <c r="H151" s="259" t="s">
        <v>329</v>
      </c>
      <c r="I151" s="269">
        <v>89</v>
      </c>
      <c r="J151" s="269">
        <v>24</v>
      </c>
      <c r="K151" s="269">
        <v>4</v>
      </c>
      <c r="L151" s="48">
        <v>1</v>
      </c>
      <c r="M151" s="47" t="s">
        <v>833</v>
      </c>
      <c r="N151" s="48">
        <v>5</v>
      </c>
      <c r="O151" s="47" t="s">
        <v>624</v>
      </c>
      <c r="P151" s="48">
        <v>9</v>
      </c>
      <c r="Q151" s="47" t="s">
        <v>667</v>
      </c>
      <c r="R151" s="48">
        <v>13</v>
      </c>
      <c r="S151" s="47" t="s">
        <v>423</v>
      </c>
      <c r="T151" s="48">
        <v>17</v>
      </c>
      <c r="U151" s="47" t="s">
        <v>417</v>
      </c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>
        <v>14</v>
      </c>
      <c r="AG151" s="47" t="s">
        <v>513</v>
      </c>
      <c r="AH151" s="46" t="s">
        <v>832</v>
      </c>
      <c r="AI151" s="45"/>
      <c r="AJ151" s="244"/>
      <c r="AK151" s="244"/>
      <c r="AL151" s="44"/>
      <c r="AM151" s="247">
        <f>SUMPRODUCT(LEN($M151:$AE154)-LEN(SUBSTITUTE($M151:$AE154,"/", "")))/2</f>
        <v>0</v>
      </c>
      <c r="AN151" s="300">
        <f>SUMPRODUCT(LEN($M151:$AE154)-LEN(SUBSTITUTE($M151:$AE154,"-", "")))</f>
        <v>0</v>
      </c>
      <c r="AO151" s="247">
        <f>SUMPRODUCT(LEN($M151:$AE154)-LEN(SUBSTITUTE($M151:$AE154,"A", "")))</f>
        <v>41</v>
      </c>
      <c r="AP151" s="240">
        <f>SUMPRODUCT(LEN($AH151:$AH154)-LEN(SUBSTITUTE($AH151:$AH154,"A", "")))</f>
        <v>14</v>
      </c>
      <c r="AQ151" s="237">
        <f>SUMPRODUCT(LEN($AG151:$AG154)-LEN(SUBSTITUTE($AG151:$AG154,"A", "")))</f>
        <v>0</v>
      </c>
      <c r="AR151" s="234">
        <f>SUMPRODUCT(LEN($M151:$AE154)-LEN(SUBSTITUTE($M151:$AE154,"S", "")))</f>
        <v>7</v>
      </c>
      <c r="AS151" s="240">
        <f>SUMPRODUCT(LEN($AH151:$AH154)-LEN(SUBSTITUTE($AH151:$AH154,"S", "")))</f>
        <v>0</v>
      </c>
      <c r="AT151" s="237">
        <f>SUMPRODUCT(LEN($AG151:$AG154)-LEN(SUBSTITUTE($AG151:$AG154,"S", "")))</f>
        <v>0</v>
      </c>
      <c r="AU151" s="234">
        <f>SUMPRODUCT(LEN($M151:$AE154)-LEN(SUBSTITUTE($M151:$AE154,"F", "")))</f>
        <v>0</v>
      </c>
      <c r="AV151" s="240">
        <f>SUMPRODUCT(LEN($AH151:$AH154)-LEN(SUBSTITUTE($AH151:$AH154,"F", "")))</f>
        <v>0</v>
      </c>
      <c r="AW151" s="237">
        <f>SUMPRODUCT(LEN($AG151:$AG154)-LEN(SUBSTITUTE($AG151:$AG154,"F", "")))</f>
        <v>0</v>
      </c>
      <c r="AX151" s="234">
        <f>SUMPRODUCT(LEN($M151:$AE154)-LEN(SUBSTITUTE($M151:$AE154,"G", "")))</f>
        <v>14</v>
      </c>
      <c r="AY151" s="240">
        <f>SUMPRODUCT(LEN($AH151:$AH154)-LEN(SUBSTITUTE($AH151:$AH154,"G", "")))</f>
        <v>2</v>
      </c>
      <c r="AZ151" s="237">
        <f>SUMPRODUCT(LEN($AG151:$AG154)-LEN(SUBSTITUTE($AG151:$AG154,"G", "")))</f>
        <v>1</v>
      </c>
      <c r="BA151" s="234">
        <f>SUMPRODUCT(LEN($M151:$AE154)-LEN(SUBSTITUTE($M151:$AE154,"M", "")))</f>
        <v>3</v>
      </c>
      <c r="BB151" s="240">
        <f>SUMPRODUCT(LEN($AH151:$AH154)-LEN(SUBSTITUTE($AH151:$AH154,"M", "")))</f>
        <v>0</v>
      </c>
      <c r="BC151" s="237">
        <f>SUMPRODUCT(LEN($AG151:$AG154)-LEN(SUBSTITUTE($AG151:$AG154,"M", "")))</f>
        <v>0</v>
      </c>
      <c r="BD151" s="291">
        <f>SUMPRODUCT(LEN($AI151:$AI154)-LEN(SUBSTITUTE($AI151:$AI154,"S", "")))</f>
        <v>0</v>
      </c>
      <c r="BE151" s="294">
        <f>SUMPRODUCT(LEN($AI151:$AI154)-LEN(SUBSTITUTE($AI151:$AI154,"F", "")))</f>
        <v>0</v>
      </c>
      <c r="BF151" s="294">
        <f>SUMPRODUCT(LEN($AI151:$AI154)-LEN(SUBSTITUTE($AI151:$AI154,"G", "")))</f>
        <v>0</v>
      </c>
      <c r="BG151" s="297">
        <f>SUMPRODUCT(LEN($AI151:$AI154)-LEN(SUBSTITUTE($AI151:$AI154,"M", "")))</f>
        <v>0</v>
      </c>
    </row>
    <row r="152" spans="2:67" ht="28.15" customHeight="1" thickBot="1">
      <c r="B152" s="34"/>
      <c r="C152" s="266"/>
      <c r="D152" s="43"/>
      <c r="E152" s="103"/>
      <c r="F152" s="103"/>
      <c r="G152" s="102"/>
      <c r="H152" s="260"/>
      <c r="I152" s="270"/>
      <c r="J152" s="270"/>
      <c r="K152" s="270"/>
      <c r="L152" s="37">
        <v>2</v>
      </c>
      <c r="M152" s="36" t="s">
        <v>831</v>
      </c>
      <c r="N152" s="37">
        <v>6</v>
      </c>
      <c r="O152" s="36" t="s">
        <v>818</v>
      </c>
      <c r="P152" s="37">
        <v>10</v>
      </c>
      <c r="Q152" s="36" t="s">
        <v>446</v>
      </c>
      <c r="R152" s="37">
        <v>14</v>
      </c>
      <c r="S152" s="36" t="s">
        <v>446</v>
      </c>
      <c r="T152" s="37">
        <v>18</v>
      </c>
      <c r="U152" s="36" t="s">
        <v>418</v>
      </c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651</v>
      </c>
      <c r="AI152" s="24"/>
      <c r="AJ152" s="245"/>
      <c r="AK152" s="245"/>
      <c r="AL152" s="23"/>
      <c r="AM152" s="248"/>
      <c r="AN152" s="301"/>
      <c r="AO152" s="248"/>
      <c r="AP152" s="241"/>
      <c r="AQ152" s="238"/>
      <c r="AR152" s="235"/>
      <c r="AS152" s="241"/>
      <c r="AT152" s="238"/>
      <c r="AU152" s="235"/>
      <c r="AV152" s="241"/>
      <c r="AW152" s="238"/>
      <c r="AX152" s="235"/>
      <c r="AY152" s="241"/>
      <c r="AZ152" s="238"/>
      <c r="BA152" s="235"/>
      <c r="BB152" s="241"/>
      <c r="BC152" s="238"/>
      <c r="BD152" s="292"/>
      <c r="BE152" s="295"/>
      <c r="BF152" s="295"/>
      <c r="BG152" s="298"/>
    </row>
    <row r="153" spans="2:67" ht="28.15" customHeight="1">
      <c r="B153" s="34"/>
      <c r="C153" s="267"/>
      <c r="D153" s="33"/>
      <c r="E153" s="101"/>
      <c r="F153" s="101"/>
      <c r="G153" s="100"/>
      <c r="H153" s="257">
        <v>225</v>
      </c>
      <c r="I153" s="271"/>
      <c r="J153" s="271"/>
      <c r="K153" s="271"/>
      <c r="L153" s="27">
        <v>3</v>
      </c>
      <c r="M153" s="26" t="s">
        <v>717</v>
      </c>
      <c r="N153" s="27">
        <v>7</v>
      </c>
      <c r="O153" s="26" t="s">
        <v>726</v>
      </c>
      <c r="P153" s="27">
        <v>11</v>
      </c>
      <c r="Q153" s="26" t="s">
        <v>599</v>
      </c>
      <c r="R153" s="27">
        <v>15</v>
      </c>
      <c r="S153" s="26" t="s">
        <v>423</v>
      </c>
      <c r="T153" s="27">
        <v>19</v>
      </c>
      <c r="U153" s="26" t="s">
        <v>422</v>
      </c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45"/>
      <c r="AK153" s="245"/>
      <c r="AL153" s="23"/>
      <c r="AM153" s="248"/>
      <c r="AN153" s="301"/>
      <c r="AO153" s="248"/>
      <c r="AP153" s="241"/>
      <c r="AQ153" s="238"/>
      <c r="AR153" s="235"/>
      <c r="AS153" s="241"/>
      <c r="AT153" s="238"/>
      <c r="AU153" s="235"/>
      <c r="AV153" s="241"/>
      <c r="AW153" s="238"/>
      <c r="AX153" s="235"/>
      <c r="AY153" s="241"/>
      <c r="AZ153" s="238"/>
      <c r="BA153" s="235"/>
      <c r="BB153" s="241"/>
      <c r="BC153" s="238"/>
      <c r="BD153" s="292"/>
      <c r="BE153" s="295"/>
      <c r="BF153" s="295"/>
      <c r="BG153" s="298"/>
    </row>
    <row r="154" spans="2:67" ht="28.15" customHeight="1" thickBot="1">
      <c r="B154" s="34"/>
      <c r="C154" s="273"/>
      <c r="D154" s="64"/>
      <c r="E154" s="107"/>
      <c r="F154" s="107"/>
      <c r="G154" s="106"/>
      <c r="H154" s="258"/>
      <c r="I154" s="274"/>
      <c r="J154" s="274"/>
      <c r="K154" s="274"/>
      <c r="L154" s="59">
        <v>4</v>
      </c>
      <c r="M154" s="58" t="s">
        <v>830</v>
      </c>
      <c r="N154" s="59">
        <v>8</v>
      </c>
      <c r="O154" s="58" t="s">
        <v>514</v>
      </c>
      <c r="P154" s="59">
        <v>12</v>
      </c>
      <c r="Q154" s="58" t="s">
        <v>515</v>
      </c>
      <c r="R154" s="59">
        <v>16</v>
      </c>
      <c r="S154" s="58" t="s">
        <v>422</v>
      </c>
      <c r="T154" s="59">
        <v>20</v>
      </c>
      <c r="U154" s="58" t="s">
        <v>417</v>
      </c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50"/>
      <c r="AK154" s="250"/>
      <c r="AL154" s="55"/>
      <c r="AM154" s="249"/>
      <c r="AN154" s="302"/>
      <c r="AO154" s="249"/>
      <c r="AP154" s="242"/>
      <c r="AQ154" s="239"/>
      <c r="AR154" s="236"/>
      <c r="AS154" s="242"/>
      <c r="AT154" s="239"/>
      <c r="AU154" s="236"/>
      <c r="AV154" s="242"/>
      <c r="AW154" s="239"/>
      <c r="AX154" s="236"/>
      <c r="AY154" s="242"/>
      <c r="AZ154" s="239"/>
      <c r="BA154" s="236"/>
      <c r="BB154" s="242"/>
      <c r="BC154" s="239"/>
      <c r="BD154" s="293"/>
      <c r="BE154" s="296"/>
      <c r="BF154" s="296"/>
      <c r="BG154" s="299"/>
    </row>
    <row r="155" spans="2:67" ht="28.15" hidden="1" customHeight="1">
      <c r="B155" s="34"/>
      <c r="C155" s="265">
        <v>2</v>
      </c>
      <c r="D155" s="54"/>
      <c r="E155" s="105"/>
      <c r="F155" s="105"/>
      <c r="G155" s="104"/>
      <c r="H155" s="259"/>
      <c r="I155" s="269"/>
      <c r="J155" s="269"/>
      <c r="K155" s="269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51"/>
      <c r="AK155" s="254"/>
      <c r="AL155" s="44"/>
      <c r="AM155" s="211"/>
      <c r="AN155" s="211"/>
      <c r="AO155" s="247">
        <f>SUMPRODUCT(LEN($M155:$AE158)-LEN(SUBSTITUTE($M155:$AE158,"A", "")))</f>
        <v>0</v>
      </c>
      <c r="AP155" s="240">
        <f>SUMPRODUCT(LEN($AH155:$AH158)-LEN(SUBSTITUTE($AH155:$AH158,"A", "")))</f>
        <v>0</v>
      </c>
      <c r="AQ155" s="237">
        <f>SUMPRODUCT(LEN($AG155:$AG158)-LEN(SUBSTITUTE($AG155:$AG158,"A", "")))</f>
        <v>0</v>
      </c>
      <c r="AR155" s="234">
        <f>SUMPRODUCT(LEN($M155:$AE158)-LEN(SUBSTITUTE($M155:$AE158,"S", "")))</f>
        <v>0</v>
      </c>
      <c r="AS155" s="240">
        <f>SUMPRODUCT(LEN($AH155:$AH158)-LEN(SUBSTITUTE($AH155:$AH158,"S", "")))</f>
        <v>0</v>
      </c>
      <c r="AT155" s="237">
        <f>SUMPRODUCT(LEN($AG155:$AG158)-LEN(SUBSTITUTE($AG155:$AG158,"S", "")))</f>
        <v>0</v>
      </c>
      <c r="AU155" s="234">
        <f>SUMPRODUCT(LEN($M155:$AE158)-LEN(SUBSTITUTE($M155:$AE158,"F", "")))</f>
        <v>0</v>
      </c>
      <c r="AV155" s="240">
        <f>SUMPRODUCT(LEN($AH155:$AH158)-LEN(SUBSTITUTE($AH155:$AH158,"F", "")))</f>
        <v>0</v>
      </c>
      <c r="AW155" s="237">
        <f>SUMPRODUCT(LEN($AG155:$AG158)-LEN(SUBSTITUTE($AG155:$AG158,"F", "")))</f>
        <v>0</v>
      </c>
      <c r="AX155" s="234">
        <f>SUMPRODUCT(LEN($M155:$AE158)-LEN(SUBSTITUTE($M155:$AE158,"G", "")))</f>
        <v>0</v>
      </c>
      <c r="AY155" s="240">
        <f>SUMPRODUCT(LEN($AH155:$AH158)-LEN(SUBSTITUTE($AH155:$AH158,"G", "")))</f>
        <v>0</v>
      </c>
      <c r="AZ155" s="237">
        <f>SUMPRODUCT(LEN($AG155:$AG158)-LEN(SUBSTITUTE($AG155:$AG158,"G", "")))</f>
        <v>0</v>
      </c>
      <c r="BA155" s="234">
        <f>SUMPRODUCT(LEN($M155:$AE158)-LEN(SUBSTITUTE($M155:$AE158,"M", "")))</f>
        <v>0</v>
      </c>
      <c r="BB155" s="240">
        <f>SUMPRODUCT(LEN($AH155:$AH158)-LEN(SUBSTITUTE($AH155:$AH158,"M", "")))</f>
        <v>0</v>
      </c>
      <c r="BC155" s="237">
        <f>SUMPRODUCT(LEN($AG155:$AG158)-LEN(SUBSTITUTE($AG155:$AG158,"M", "")))</f>
        <v>0</v>
      </c>
      <c r="BD155" s="291">
        <f>SUMPRODUCT(LEN($AI155:$AI158)-LEN(SUBSTITUTE($AI155:$AI158,"S", "")))</f>
        <v>0</v>
      </c>
      <c r="BE155" s="294">
        <f>SUMPRODUCT(LEN($AI155:$AI158)-LEN(SUBSTITUTE($AI155:$AI158,"F", "")))</f>
        <v>0</v>
      </c>
      <c r="BF155" s="294">
        <f>SUMPRODUCT(LEN($AI155:$AI158)-LEN(SUBSTITUTE($AI155:$AI158,"G", "")))</f>
        <v>0</v>
      </c>
      <c r="BG155" s="297">
        <f>SUMPRODUCT(LEN($AI155:$AI158)-LEN(SUBSTITUTE($AI155:$AI158,"M", "")))</f>
        <v>0</v>
      </c>
    </row>
    <row r="156" spans="2:67" ht="28.15" hidden="1" customHeight="1" thickBot="1">
      <c r="B156" s="34"/>
      <c r="C156" s="266"/>
      <c r="D156" s="43"/>
      <c r="E156" s="103"/>
      <c r="F156" s="103"/>
      <c r="G156" s="102"/>
      <c r="H156" s="260"/>
      <c r="I156" s="270"/>
      <c r="J156" s="270"/>
      <c r="K156" s="270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52"/>
      <c r="AK156" s="255"/>
      <c r="AL156" s="23"/>
      <c r="AM156" s="211"/>
      <c r="AN156" s="211"/>
      <c r="AO156" s="248"/>
      <c r="AP156" s="241"/>
      <c r="AQ156" s="238"/>
      <c r="AR156" s="235"/>
      <c r="AS156" s="241"/>
      <c r="AT156" s="238"/>
      <c r="AU156" s="235"/>
      <c r="AV156" s="241"/>
      <c r="AW156" s="238"/>
      <c r="AX156" s="235"/>
      <c r="AY156" s="241"/>
      <c r="AZ156" s="238"/>
      <c r="BA156" s="235"/>
      <c r="BB156" s="241"/>
      <c r="BC156" s="238"/>
      <c r="BD156" s="292"/>
      <c r="BE156" s="295"/>
      <c r="BF156" s="295"/>
      <c r="BG156" s="298"/>
    </row>
    <row r="157" spans="2:67" ht="28.15" hidden="1" customHeight="1">
      <c r="B157" s="34"/>
      <c r="C157" s="267"/>
      <c r="D157" s="33"/>
      <c r="E157" s="101"/>
      <c r="F157" s="101"/>
      <c r="G157" s="100"/>
      <c r="H157" s="257"/>
      <c r="I157" s="271"/>
      <c r="J157" s="271"/>
      <c r="K157" s="271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52"/>
      <c r="AK157" s="255"/>
      <c r="AL157" s="23"/>
      <c r="AM157" s="211"/>
      <c r="AN157" s="211"/>
      <c r="AO157" s="248"/>
      <c r="AP157" s="241"/>
      <c r="AQ157" s="238"/>
      <c r="AR157" s="235"/>
      <c r="AS157" s="241"/>
      <c r="AT157" s="238"/>
      <c r="AU157" s="235"/>
      <c r="AV157" s="241"/>
      <c r="AW157" s="238"/>
      <c r="AX157" s="235"/>
      <c r="AY157" s="241"/>
      <c r="AZ157" s="238"/>
      <c r="BA157" s="235"/>
      <c r="BB157" s="241"/>
      <c r="BC157" s="238"/>
      <c r="BD157" s="292"/>
      <c r="BE157" s="295"/>
      <c r="BF157" s="295"/>
      <c r="BG157" s="298"/>
    </row>
    <row r="158" spans="2:67" ht="28.15" hidden="1" customHeight="1" thickBot="1">
      <c r="B158" s="34"/>
      <c r="C158" s="273"/>
      <c r="D158" s="64"/>
      <c r="E158" s="107"/>
      <c r="F158" s="107"/>
      <c r="G158" s="106"/>
      <c r="H158" s="258"/>
      <c r="I158" s="274"/>
      <c r="J158" s="274"/>
      <c r="K158" s="274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53"/>
      <c r="AK158" s="256"/>
      <c r="AL158" s="55"/>
      <c r="AM158" s="211"/>
      <c r="AN158" s="211"/>
      <c r="AO158" s="249"/>
      <c r="AP158" s="242"/>
      <c r="AQ158" s="239"/>
      <c r="AR158" s="236"/>
      <c r="AS158" s="242"/>
      <c r="AT158" s="239"/>
      <c r="AU158" s="236"/>
      <c r="AV158" s="242"/>
      <c r="AW158" s="239"/>
      <c r="AX158" s="236"/>
      <c r="AY158" s="242"/>
      <c r="AZ158" s="239"/>
      <c r="BA158" s="236"/>
      <c r="BB158" s="242"/>
      <c r="BC158" s="239"/>
      <c r="BD158" s="293"/>
      <c r="BE158" s="296"/>
      <c r="BF158" s="296"/>
      <c r="BG158" s="299"/>
    </row>
    <row r="159" spans="2:67" ht="28.15" hidden="1" customHeight="1">
      <c r="B159" s="34"/>
      <c r="C159" s="265">
        <v>3</v>
      </c>
      <c r="D159" s="54"/>
      <c r="E159" s="105"/>
      <c r="F159" s="105"/>
      <c r="G159" s="104"/>
      <c r="H159" s="259"/>
      <c r="I159" s="269"/>
      <c r="J159" s="269"/>
      <c r="K159" s="269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44"/>
      <c r="AK159" s="244"/>
      <c r="AL159" s="44"/>
      <c r="AM159" s="211"/>
      <c r="AN159" s="211"/>
      <c r="AO159" s="247">
        <f>SUMPRODUCT(LEN($M159:$AE162)-LEN(SUBSTITUTE($M159:$AE162,"A", "")))</f>
        <v>0</v>
      </c>
      <c r="AP159" s="240">
        <f>SUMPRODUCT(LEN($AH159:$AH162)-LEN(SUBSTITUTE($AH159:$AH162,"A", "")))</f>
        <v>0</v>
      </c>
      <c r="AQ159" s="237">
        <f>SUMPRODUCT(LEN($AG159:$AG162)-LEN(SUBSTITUTE($AG159:$AG162,"A", "")))</f>
        <v>0</v>
      </c>
      <c r="AR159" s="234">
        <f>SUMPRODUCT(LEN($M159:$AE162)-LEN(SUBSTITUTE($M159:$AE162,"S", "")))</f>
        <v>0</v>
      </c>
      <c r="AS159" s="240">
        <f>SUMPRODUCT(LEN($AH159:$AH162)-LEN(SUBSTITUTE($AH159:$AH162,"S", "")))</f>
        <v>0</v>
      </c>
      <c r="AT159" s="237">
        <f>SUMPRODUCT(LEN($AG159:$AG162)-LEN(SUBSTITUTE($AG159:$AG162,"S", "")))</f>
        <v>0</v>
      </c>
      <c r="AU159" s="234">
        <f>SUMPRODUCT(LEN($M159:$AE162)-LEN(SUBSTITUTE($M159:$AE162,"F", "")))</f>
        <v>0</v>
      </c>
      <c r="AV159" s="240">
        <f>SUMPRODUCT(LEN($AH159:$AH162)-LEN(SUBSTITUTE($AH159:$AH162,"F", "")))</f>
        <v>0</v>
      </c>
      <c r="AW159" s="237">
        <f>SUMPRODUCT(LEN($AG159:$AG162)-LEN(SUBSTITUTE($AG159:$AG162,"F", "")))</f>
        <v>0</v>
      </c>
      <c r="AX159" s="234">
        <f>SUMPRODUCT(LEN($M159:$AE162)-LEN(SUBSTITUTE($M159:$AE162,"G", "")))</f>
        <v>0</v>
      </c>
      <c r="AY159" s="240">
        <f>SUMPRODUCT(LEN($AH159:$AH162)-LEN(SUBSTITUTE($AH159:$AH162,"G", "")))</f>
        <v>0</v>
      </c>
      <c r="AZ159" s="237">
        <f>SUMPRODUCT(LEN($AG159:$AG162)-LEN(SUBSTITUTE($AG159:$AG162,"G", "")))</f>
        <v>0</v>
      </c>
      <c r="BA159" s="234">
        <f>SUMPRODUCT(LEN($M159:$AE162)-LEN(SUBSTITUTE($M159:$AE162,"M", "")))</f>
        <v>0</v>
      </c>
      <c r="BB159" s="240">
        <f>SUMPRODUCT(LEN($AH159:$AH162)-LEN(SUBSTITUTE($AH159:$AH162,"M", "")))</f>
        <v>0</v>
      </c>
      <c r="BC159" s="237">
        <f>SUMPRODUCT(LEN($AG159:$AG162)-LEN(SUBSTITUTE($AG159:$AG162,"M", "")))</f>
        <v>0</v>
      </c>
      <c r="BD159" s="291">
        <f>SUMPRODUCT(LEN($AI159:$AI162)-LEN(SUBSTITUTE($AI159:$AI162,"S", "")))</f>
        <v>0</v>
      </c>
      <c r="BE159" s="294">
        <f>SUMPRODUCT(LEN($AI159:$AI162)-LEN(SUBSTITUTE($AI159:$AI162,"F", "")))</f>
        <v>0</v>
      </c>
      <c r="BF159" s="294">
        <f>SUMPRODUCT(LEN($AI159:$AI162)-LEN(SUBSTITUTE($AI159:$AI162,"G", "")))</f>
        <v>0</v>
      </c>
      <c r="BG159" s="297">
        <f>SUMPRODUCT(LEN($AI159:$AI162)-LEN(SUBSTITUTE($AI159:$AI162,"M", "")))</f>
        <v>0</v>
      </c>
    </row>
    <row r="160" spans="2:67" ht="28.15" hidden="1" customHeight="1" thickBot="1">
      <c r="B160" s="34"/>
      <c r="C160" s="266"/>
      <c r="D160" s="43"/>
      <c r="E160" s="103"/>
      <c r="F160" s="103"/>
      <c r="G160" s="102"/>
      <c r="H160" s="260"/>
      <c r="I160" s="270"/>
      <c r="J160" s="270"/>
      <c r="K160" s="270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45"/>
      <c r="AK160" s="245"/>
      <c r="AL160" s="23"/>
      <c r="AM160" s="211"/>
      <c r="AN160" s="211"/>
      <c r="AO160" s="248"/>
      <c r="AP160" s="241"/>
      <c r="AQ160" s="238"/>
      <c r="AR160" s="235"/>
      <c r="AS160" s="241"/>
      <c r="AT160" s="238"/>
      <c r="AU160" s="235"/>
      <c r="AV160" s="241"/>
      <c r="AW160" s="238"/>
      <c r="AX160" s="235"/>
      <c r="AY160" s="241"/>
      <c r="AZ160" s="238"/>
      <c r="BA160" s="235"/>
      <c r="BB160" s="241"/>
      <c r="BC160" s="238"/>
      <c r="BD160" s="292"/>
      <c r="BE160" s="295"/>
      <c r="BF160" s="295"/>
      <c r="BG160" s="298"/>
    </row>
    <row r="161" spans="2:67" ht="28.15" hidden="1" customHeight="1">
      <c r="B161" s="34"/>
      <c r="C161" s="267"/>
      <c r="D161" s="33"/>
      <c r="E161" s="101"/>
      <c r="F161" s="101"/>
      <c r="G161" s="100"/>
      <c r="H161" s="257"/>
      <c r="I161" s="271"/>
      <c r="J161" s="271"/>
      <c r="K161" s="271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45"/>
      <c r="AK161" s="245"/>
      <c r="AL161" s="23"/>
      <c r="AM161" s="211"/>
      <c r="AN161" s="211"/>
      <c r="AO161" s="248"/>
      <c r="AP161" s="241"/>
      <c r="AQ161" s="238"/>
      <c r="AR161" s="235"/>
      <c r="AS161" s="241"/>
      <c r="AT161" s="238"/>
      <c r="AU161" s="235"/>
      <c r="AV161" s="241"/>
      <c r="AW161" s="238"/>
      <c r="AX161" s="235"/>
      <c r="AY161" s="241"/>
      <c r="AZ161" s="238"/>
      <c r="BA161" s="235"/>
      <c r="BB161" s="241"/>
      <c r="BC161" s="238"/>
      <c r="BD161" s="292"/>
      <c r="BE161" s="295"/>
      <c r="BF161" s="295"/>
      <c r="BG161" s="298"/>
    </row>
    <row r="162" spans="2:67" ht="28.15" hidden="1" customHeight="1" thickBot="1">
      <c r="B162" s="22"/>
      <c r="C162" s="268"/>
      <c r="D162" s="21"/>
      <c r="E162" s="109"/>
      <c r="F162" s="109"/>
      <c r="G162" s="108"/>
      <c r="H162" s="258"/>
      <c r="I162" s="272"/>
      <c r="J162" s="272"/>
      <c r="K162" s="27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46"/>
      <c r="AK162" s="246"/>
      <c r="AL162" s="11"/>
      <c r="AM162" s="211"/>
      <c r="AN162" s="211"/>
      <c r="AO162" s="249"/>
      <c r="AP162" s="242"/>
      <c r="AQ162" s="239"/>
      <c r="AR162" s="236"/>
      <c r="AS162" s="242"/>
      <c r="AT162" s="239"/>
      <c r="AU162" s="236"/>
      <c r="AV162" s="242"/>
      <c r="AW162" s="239"/>
      <c r="AX162" s="236"/>
      <c r="AY162" s="242"/>
      <c r="AZ162" s="239"/>
      <c r="BA162" s="236"/>
      <c r="BB162" s="242"/>
      <c r="BC162" s="239"/>
      <c r="BD162" s="293"/>
      <c r="BE162" s="296"/>
      <c r="BF162" s="296"/>
      <c r="BG162" s="299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29" t="s">
        <v>287</v>
      </c>
      <c r="M163" s="278"/>
      <c r="N163" s="229" t="s">
        <v>286</v>
      </c>
      <c r="O163" s="278"/>
      <c r="P163" s="229" t="s">
        <v>286</v>
      </c>
      <c r="Q163" s="230"/>
      <c r="R163" s="229" t="s">
        <v>286</v>
      </c>
      <c r="S163" s="230"/>
      <c r="T163" s="229" t="s">
        <v>286</v>
      </c>
      <c r="U163" s="230"/>
      <c r="V163" s="229" t="s">
        <v>286</v>
      </c>
      <c r="W163" s="230"/>
      <c r="X163" s="229" t="s">
        <v>286</v>
      </c>
      <c r="Y163" s="278"/>
      <c r="Z163" s="229" t="s">
        <v>286</v>
      </c>
      <c r="AA163" s="230"/>
      <c r="AB163" s="229" t="s">
        <v>286</v>
      </c>
      <c r="AC163" s="230"/>
      <c r="AD163" s="229" t="s">
        <v>286</v>
      </c>
      <c r="AE163" s="230"/>
      <c r="AF163" s="243" t="s">
        <v>285</v>
      </c>
      <c r="AG163" s="230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220</v>
      </c>
      <c r="E164" s="275">
        <v>4551.01</v>
      </c>
      <c r="F164" s="276"/>
      <c r="G164" s="277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38</v>
      </c>
      <c r="AP164" s="70">
        <f t="shared" si="11"/>
        <v>21</v>
      </c>
      <c r="AQ164" s="69">
        <f t="shared" si="11"/>
        <v>0</v>
      </c>
      <c r="AR164" s="71">
        <f t="shared" si="11"/>
        <v>8</v>
      </c>
      <c r="AS164" s="70">
        <f t="shared" si="11"/>
        <v>0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12</v>
      </c>
      <c r="AY164" s="70">
        <f t="shared" si="11"/>
        <v>6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59</v>
      </c>
      <c r="BL164" s="5">
        <f>SUM(AR164:AT164,BD164)</f>
        <v>8</v>
      </c>
      <c r="BM164" s="5">
        <f>SUM(AU164:AW164,BE164)</f>
        <v>0</v>
      </c>
      <c r="BN164" s="5">
        <f>SUM(AX164:AZ164,BF164)</f>
        <v>18</v>
      </c>
      <c r="BO164" s="5">
        <f>SUM(BA164:BC164,BG164)</f>
        <v>0</v>
      </c>
    </row>
    <row r="165" spans="2:67" ht="28.15" customHeight="1">
      <c r="B165" s="34"/>
      <c r="C165" s="265">
        <v>1</v>
      </c>
      <c r="D165" s="54"/>
      <c r="E165" s="105"/>
      <c r="F165" s="105"/>
      <c r="G165" s="104"/>
      <c r="H165" s="259" t="s">
        <v>329</v>
      </c>
      <c r="I165" s="269">
        <v>92</v>
      </c>
      <c r="J165" s="269">
        <v>26</v>
      </c>
      <c r="K165" s="269">
        <v>6</v>
      </c>
      <c r="L165" s="48">
        <v>1</v>
      </c>
      <c r="M165" s="47" t="s">
        <v>601</v>
      </c>
      <c r="N165" s="48">
        <v>5</v>
      </c>
      <c r="O165" s="47" t="s">
        <v>625</v>
      </c>
      <c r="P165" s="48">
        <v>9</v>
      </c>
      <c r="Q165" s="47" t="s">
        <v>601</v>
      </c>
      <c r="R165" s="48">
        <v>13</v>
      </c>
      <c r="S165" s="47" t="s">
        <v>459</v>
      </c>
      <c r="T165" s="48">
        <v>17</v>
      </c>
      <c r="U165" s="47" t="s">
        <v>424</v>
      </c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829</v>
      </c>
      <c r="AI165" s="45"/>
      <c r="AJ165" s="244"/>
      <c r="AK165" s="244"/>
      <c r="AL165" s="44"/>
      <c r="AM165" s="247">
        <f>SUMPRODUCT(LEN($M165:$AE168)-LEN(SUBSTITUTE($M165:$AE168,"/", "")))/2</f>
        <v>0</v>
      </c>
      <c r="AN165" s="300">
        <f>SUMPRODUCT(LEN($M165:$AE168)-LEN(SUBSTITUTE($M165:$AE168,"-", "")))</f>
        <v>0</v>
      </c>
      <c r="AO165" s="247">
        <f>SUMPRODUCT(LEN($M165:$AE168)-LEN(SUBSTITUTE($M165:$AE168,"A", "")))</f>
        <v>38</v>
      </c>
      <c r="AP165" s="240">
        <f>SUMPRODUCT(LEN($AH165:$AH168)-LEN(SUBSTITUTE($AH165:$AH168,"A", "")))</f>
        <v>21</v>
      </c>
      <c r="AQ165" s="237">
        <f>SUMPRODUCT(LEN($AG165:$AG168)-LEN(SUBSTITUTE($AG165:$AG168,"A", "")))</f>
        <v>0</v>
      </c>
      <c r="AR165" s="234">
        <f>SUMPRODUCT(LEN($M165:$AE168)-LEN(SUBSTITUTE($M165:$AE168,"S", "")))</f>
        <v>8</v>
      </c>
      <c r="AS165" s="240">
        <f>SUMPRODUCT(LEN($AH165:$AH168)-LEN(SUBSTITUTE($AH165:$AH168,"S", "")))</f>
        <v>0</v>
      </c>
      <c r="AT165" s="237">
        <f>SUMPRODUCT(LEN($AG165:$AG168)-LEN(SUBSTITUTE($AG165:$AG168,"S", "")))</f>
        <v>0</v>
      </c>
      <c r="AU165" s="234">
        <f>SUMPRODUCT(LEN($M165:$AE168)-LEN(SUBSTITUTE($M165:$AE168,"F", "")))</f>
        <v>0</v>
      </c>
      <c r="AV165" s="240">
        <f>SUMPRODUCT(LEN($AH165:$AH168)-LEN(SUBSTITUTE($AH165:$AH168,"F", "")))</f>
        <v>0</v>
      </c>
      <c r="AW165" s="237">
        <f>SUMPRODUCT(LEN($AG165:$AG168)-LEN(SUBSTITUTE($AG165:$AG168,"F", "")))</f>
        <v>0</v>
      </c>
      <c r="AX165" s="234">
        <f>SUMPRODUCT(LEN($M165:$AE168)-LEN(SUBSTITUTE($M165:$AE168,"G", "")))</f>
        <v>12</v>
      </c>
      <c r="AY165" s="240">
        <f>SUMPRODUCT(LEN($AH165:$AH168)-LEN(SUBSTITUTE($AH165:$AH168,"G", "")))</f>
        <v>6</v>
      </c>
      <c r="AZ165" s="237">
        <f>SUMPRODUCT(LEN($AG165:$AG168)-LEN(SUBSTITUTE($AG165:$AG168,"G", "")))</f>
        <v>0</v>
      </c>
      <c r="BA165" s="234">
        <f>SUMPRODUCT(LEN($M165:$AE168)-LEN(SUBSTITUTE($M165:$AE168,"M", "")))</f>
        <v>0</v>
      </c>
      <c r="BB165" s="240">
        <f>SUMPRODUCT(LEN($AH165:$AH168)-LEN(SUBSTITUTE($AH165:$AH168,"M", "")))</f>
        <v>0</v>
      </c>
      <c r="BC165" s="237">
        <f>SUMPRODUCT(LEN($AG165:$AG168)-LEN(SUBSTITUTE($AG165:$AG168,"M", "")))</f>
        <v>0</v>
      </c>
      <c r="BD165" s="291">
        <f>SUMPRODUCT(LEN($AI165:$AI168)-LEN(SUBSTITUTE($AI165:$AI168,"S", "")))</f>
        <v>0</v>
      </c>
      <c r="BE165" s="294">
        <f>SUMPRODUCT(LEN($AI165:$AI168)-LEN(SUBSTITUTE($AI165:$AI168,"F", "")))</f>
        <v>0</v>
      </c>
      <c r="BF165" s="294">
        <f>SUMPRODUCT(LEN($AI165:$AI168)-LEN(SUBSTITUTE($AI165:$AI168,"G", "")))</f>
        <v>0</v>
      </c>
      <c r="BG165" s="297">
        <f>SUMPRODUCT(LEN($AI165:$AI168)-LEN(SUBSTITUTE($AI165:$AI168,"M", "")))</f>
        <v>0</v>
      </c>
    </row>
    <row r="166" spans="2:67" ht="28.15" customHeight="1" thickBot="1">
      <c r="B166" s="34"/>
      <c r="C166" s="266"/>
      <c r="D166" s="43"/>
      <c r="E166" s="103"/>
      <c r="F166" s="103"/>
      <c r="G166" s="102"/>
      <c r="H166" s="260"/>
      <c r="I166" s="270"/>
      <c r="J166" s="270"/>
      <c r="K166" s="270"/>
      <c r="L166" s="37">
        <v>2</v>
      </c>
      <c r="M166" s="36" t="s">
        <v>515</v>
      </c>
      <c r="N166" s="37">
        <v>6</v>
      </c>
      <c r="O166" s="36" t="s">
        <v>629</v>
      </c>
      <c r="P166" s="37">
        <v>10</v>
      </c>
      <c r="Q166" s="36" t="s">
        <v>469</v>
      </c>
      <c r="R166" s="37">
        <v>14</v>
      </c>
      <c r="S166" s="36" t="s">
        <v>449</v>
      </c>
      <c r="T166" s="37">
        <v>18</v>
      </c>
      <c r="U166" s="36" t="s">
        <v>417</v>
      </c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 t="s">
        <v>828</v>
      </c>
      <c r="AI166" s="24"/>
      <c r="AJ166" s="245"/>
      <c r="AK166" s="245"/>
      <c r="AL166" s="23"/>
      <c r="AM166" s="248"/>
      <c r="AN166" s="301"/>
      <c r="AO166" s="248"/>
      <c r="AP166" s="241"/>
      <c r="AQ166" s="238"/>
      <c r="AR166" s="235"/>
      <c r="AS166" s="241"/>
      <c r="AT166" s="238"/>
      <c r="AU166" s="235"/>
      <c r="AV166" s="241"/>
      <c r="AW166" s="238"/>
      <c r="AX166" s="235"/>
      <c r="AY166" s="241"/>
      <c r="AZ166" s="238"/>
      <c r="BA166" s="235"/>
      <c r="BB166" s="241"/>
      <c r="BC166" s="238"/>
      <c r="BD166" s="292"/>
      <c r="BE166" s="295"/>
      <c r="BF166" s="295"/>
      <c r="BG166" s="298"/>
    </row>
    <row r="167" spans="2:67" ht="28.15" customHeight="1">
      <c r="B167" s="34"/>
      <c r="C167" s="267"/>
      <c r="D167" s="33"/>
      <c r="E167" s="101"/>
      <c r="F167" s="101"/>
      <c r="G167" s="100"/>
      <c r="H167" s="257">
        <v>225</v>
      </c>
      <c r="I167" s="271"/>
      <c r="J167" s="271"/>
      <c r="K167" s="271"/>
      <c r="L167" s="27">
        <v>3</v>
      </c>
      <c r="M167" s="26" t="s">
        <v>447</v>
      </c>
      <c r="N167" s="27">
        <v>7</v>
      </c>
      <c r="O167" s="26" t="s">
        <v>485</v>
      </c>
      <c r="P167" s="27">
        <v>11</v>
      </c>
      <c r="Q167" s="26" t="s">
        <v>449</v>
      </c>
      <c r="R167" s="27">
        <v>15</v>
      </c>
      <c r="S167" s="26" t="s">
        <v>425</v>
      </c>
      <c r="T167" s="27">
        <v>19</v>
      </c>
      <c r="U167" s="26" t="s">
        <v>417</v>
      </c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 t="s">
        <v>827</v>
      </c>
      <c r="AI167" s="24"/>
      <c r="AJ167" s="245"/>
      <c r="AK167" s="245"/>
      <c r="AL167" s="23"/>
      <c r="AM167" s="248"/>
      <c r="AN167" s="301"/>
      <c r="AO167" s="248"/>
      <c r="AP167" s="241"/>
      <c r="AQ167" s="238"/>
      <c r="AR167" s="235"/>
      <c r="AS167" s="241"/>
      <c r="AT167" s="238"/>
      <c r="AU167" s="235"/>
      <c r="AV167" s="241"/>
      <c r="AW167" s="238"/>
      <c r="AX167" s="235"/>
      <c r="AY167" s="241"/>
      <c r="AZ167" s="238"/>
      <c r="BA167" s="235"/>
      <c r="BB167" s="241"/>
      <c r="BC167" s="238"/>
      <c r="BD167" s="292"/>
      <c r="BE167" s="295"/>
      <c r="BF167" s="295"/>
      <c r="BG167" s="298"/>
    </row>
    <row r="168" spans="2:67" ht="28.15" customHeight="1" thickBot="1">
      <c r="B168" s="34"/>
      <c r="C168" s="273"/>
      <c r="D168" s="64"/>
      <c r="E168" s="107"/>
      <c r="F168" s="107"/>
      <c r="G168" s="106"/>
      <c r="H168" s="258"/>
      <c r="I168" s="274"/>
      <c r="J168" s="274"/>
      <c r="K168" s="274"/>
      <c r="L168" s="59">
        <v>4</v>
      </c>
      <c r="M168" s="58" t="s">
        <v>514</v>
      </c>
      <c r="N168" s="59">
        <v>8</v>
      </c>
      <c r="O168" s="58" t="s">
        <v>665</v>
      </c>
      <c r="P168" s="59">
        <v>12</v>
      </c>
      <c r="Q168" s="58" t="s">
        <v>532</v>
      </c>
      <c r="R168" s="59">
        <v>16</v>
      </c>
      <c r="S168" s="58" t="s">
        <v>418</v>
      </c>
      <c r="T168" s="59">
        <v>20</v>
      </c>
      <c r="U168" s="58" t="s">
        <v>422</v>
      </c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50"/>
      <c r="AK168" s="250"/>
      <c r="AL168" s="55"/>
      <c r="AM168" s="249"/>
      <c r="AN168" s="302"/>
      <c r="AO168" s="249"/>
      <c r="AP168" s="242"/>
      <c r="AQ168" s="239"/>
      <c r="AR168" s="236"/>
      <c r="AS168" s="242"/>
      <c r="AT168" s="239"/>
      <c r="AU168" s="236"/>
      <c r="AV168" s="242"/>
      <c r="AW168" s="239"/>
      <c r="AX168" s="236"/>
      <c r="AY168" s="242"/>
      <c r="AZ168" s="239"/>
      <c r="BA168" s="236"/>
      <c r="BB168" s="242"/>
      <c r="BC168" s="239"/>
      <c r="BD168" s="293"/>
      <c r="BE168" s="296"/>
      <c r="BF168" s="296"/>
      <c r="BG168" s="299"/>
    </row>
    <row r="169" spans="2:67" ht="28.15" hidden="1" customHeight="1">
      <c r="B169" s="34"/>
      <c r="C169" s="265">
        <v>2</v>
      </c>
      <c r="D169" s="54"/>
      <c r="E169" s="105"/>
      <c r="F169" s="105"/>
      <c r="G169" s="104"/>
      <c r="H169" s="259"/>
      <c r="I169" s="269"/>
      <c r="J169" s="269"/>
      <c r="K169" s="269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51"/>
      <c r="AK169" s="254"/>
      <c r="AL169" s="44"/>
      <c r="AM169" s="211"/>
      <c r="AN169" s="211"/>
      <c r="AO169" s="247">
        <f>SUMPRODUCT(LEN($M169:$AE172)-LEN(SUBSTITUTE($M169:$AE172,"A", "")))</f>
        <v>0</v>
      </c>
      <c r="AP169" s="240">
        <f>SUMPRODUCT(LEN($AH169:$AH172)-LEN(SUBSTITUTE($AH169:$AH172,"A", "")))</f>
        <v>0</v>
      </c>
      <c r="AQ169" s="237">
        <f>SUMPRODUCT(LEN($AG169:$AG172)-LEN(SUBSTITUTE($AG169:$AG172,"A", "")))</f>
        <v>0</v>
      </c>
      <c r="AR169" s="234">
        <f>SUMPRODUCT(LEN($M169:$AE172)-LEN(SUBSTITUTE($M169:$AE172,"S", "")))</f>
        <v>0</v>
      </c>
      <c r="AS169" s="240">
        <f>SUMPRODUCT(LEN($AH169:$AH172)-LEN(SUBSTITUTE($AH169:$AH172,"S", "")))</f>
        <v>0</v>
      </c>
      <c r="AT169" s="237">
        <f>SUMPRODUCT(LEN($AG169:$AG172)-LEN(SUBSTITUTE($AG169:$AG172,"S", "")))</f>
        <v>0</v>
      </c>
      <c r="AU169" s="234">
        <f>SUMPRODUCT(LEN($M169:$AE172)-LEN(SUBSTITUTE($M169:$AE172,"F", "")))</f>
        <v>0</v>
      </c>
      <c r="AV169" s="240">
        <f>SUMPRODUCT(LEN($AH169:$AH172)-LEN(SUBSTITUTE($AH169:$AH172,"F", "")))</f>
        <v>0</v>
      </c>
      <c r="AW169" s="237">
        <f>SUMPRODUCT(LEN($AG169:$AG172)-LEN(SUBSTITUTE($AG169:$AG172,"F", "")))</f>
        <v>0</v>
      </c>
      <c r="AX169" s="234">
        <f>SUMPRODUCT(LEN($M169:$AE172)-LEN(SUBSTITUTE($M169:$AE172,"G", "")))</f>
        <v>0</v>
      </c>
      <c r="AY169" s="240">
        <f>SUMPRODUCT(LEN($AH169:$AH172)-LEN(SUBSTITUTE($AH169:$AH172,"G", "")))</f>
        <v>0</v>
      </c>
      <c r="AZ169" s="237">
        <f>SUMPRODUCT(LEN($AG169:$AG172)-LEN(SUBSTITUTE($AG169:$AG172,"G", "")))</f>
        <v>0</v>
      </c>
      <c r="BA169" s="234">
        <f>SUMPRODUCT(LEN($M169:$AE172)-LEN(SUBSTITUTE($M169:$AE172,"M", "")))</f>
        <v>0</v>
      </c>
      <c r="BB169" s="240">
        <f>SUMPRODUCT(LEN($AH169:$AH172)-LEN(SUBSTITUTE($AH169:$AH172,"M", "")))</f>
        <v>0</v>
      </c>
      <c r="BC169" s="237">
        <f>SUMPRODUCT(LEN($AG169:$AG172)-LEN(SUBSTITUTE($AG169:$AG172,"M", "")))</f>
        <v>0</v>
      </c>
      <c r="BD169" s="291">
        <f>SUMPRODUCT(LEN($AI169:$AI172)-LEN(SUBSTITUTE($AI169:$AI172,"S", "")))</f>
        <v>0</v>
      </c>
      <c r="BE169" s="294">
        <f>SUMPRODUCT(LEN($AI169:$AI172)-LEN(SUBSTITUTE($AI169:$AI172,"F", "")))</f>
        <v>0</v>
      </c>
      <c r="BF169" s="294">
        <f>SUMPRODUCT(LEN($AI169:$AI172)-LEN(SUBSTITUTE($AI169:$AI172,"G", "")))</f>
        <v>0</v>
      </c>
      <c r="BG169" s="297">
        <f>SUMPRODUCT(LEN($AI169:$AI172)-LEN(SUBSTITUTE($AI169:$AI172,"M", "")))</f>
        <v>0</v>
      </c>
    </row>
    <row r="170" spans="2:67" ht="28.15" hidden="1" customHeight="1" thickBot="1">
      <c r="B170" s="34"/>
      <c r="C170" s="266"/>
      <c r="D170" s="43"/>
      <c r="E170" s="103"/>
      <c r="F170" s="103"/>
      <c r="G170" s="102"/>
      <c r="H170" s="260"/>
      <c r="I170" s="270"/>
      <c r="J170" s="270"/>
      <c r="K170" s="270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52"/>
      <c r="AK170" s="255"/>
      <c r="AL170" s="23"/>
      <c r="AM170" s="211"/>
      <c r="AN170" s="211"/>
      <c r="AO170" s="248"/>
      <c r="AP170" s="241"/>
      <c r="AQ170" s="238"/>
      <c r="AR170" s="235"/>
      <c r="AS170" s="241"/>
      <c r="AT170" s="238"/>
      <c r="AU170" s="235"/>
      <c r="AV170" s="241"/>
      <c r="AW170" s="238"/>
      <c r="AX170" s="235"/>
      <c r="AY170" s="241"/>
      <c r="AZ170" s="238"/>
      <c r="BA170" s="235"/>
      <c r="BB170" s="241"/>
      <c r="BC170" s="238"/>
      <c r="BD170" s="292"/>
      <c r="BE170" s="295"/>
      <c r="BF170" s="295"/>
      <c r="BG170" s="298"/>
    </row>
    <row r="171" spans="2:67" ht="28.15" hidden="1" customHeight="1">
      <c r="B171" s="34"/>
      <c r="C171" s="267"/>
      <c r="D171" s="33"/>
      <c r="E171" s="101"/>
      <c r="F171" s="101"/>
      <c r="G171" s="100"/>
      <c r="H171" s="257"/>
      <c r="I171" s="271"/>
      <c r="J171" s="271"/>
      <c r="K171" s="271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52"/>
      <c r="AK171" s="255"/>
      <c r="AL171" s="23"/>
      <c r="AM171" s="211"/>
      <c r="AN171" s="211"/>
      <c r="AO171" s="248"/>
      <c r="AP171" s="241"/>
      <c r="AQ171" s="238"/>
      <c r="AR171" s="235"/>
      <c r="AS171" s="241"/>
      <c r="AT171" s="238"/>
      <c r="AU171" s="235"/>
      <c r="AV171" s="241"/>
      <c r="AW171" s="238"/>
      <c r="AX171" s="235"/>
      <c r="AY171" s="241"/>
      <c r="AZ171" s="238"/>
      <c r="BA171" s="235"/>
      <c r="BB171" s="241"/>
      <c r="BC171" s="238"/>
      <c r="BD171" s="292"/>
      <c r="BE171" s="295"/>
      <c r="BF171" s="295"/>
      <c r="BG171" s="298"/>
    </row>
    <row r="172" spans="2:67" ht="28.15" hidden="1" customHeight="1" thickBot="1">
      <c r="B172" s="34"/>
      <c r="C172" s="273"/>
      <c r="D172" s="64"/>
      <c r="E172" s="107"/>
      <c r="F172" s="107"/>
      <c r="G172" s="106"/>
      <c r="H172" s="258"/>
      <c r="I172" s="274"/>
      <c r="J172" s="274"/>
      <c r="K172" s="274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53"/>
      <c r="AK172" s="256"/>
      <c r="AL172" s="55"/>
      <c r="AM172" s="211"/>
      <c r="AN172" s="211"/>
      <c r="AO172" s="249"/>
      <c r="AP172" s="242"/>
      <c r="AQ172" s="239"/>
      <c r="AR172" s="236"/>
      <c r="AS172" s="242"/>
      <c r="AT172" s="239"/>
      <c r="AU172" s="236"/>
      <c r="AV172" s="242"/>
      <c r="AW172" s="239"/>
      <c r="AX172" s="236"/>
      <c r="AY172" s="242"/>
      <c r="AZ172" s="239"/>
      <c r="BA172" s="236"/>
      <c r="BB172" s="242"/>
      <c r="BC172" s="239"/>
      <c r="BD172" s="293"/>
      <c r="BE172" s="296"/>
      <c r="BF172" s="296"/>
      <c r="BG172" s="299"/>
    </row>
    <row r="173" spans="2:67" ht="28.15" hidden="1" customHeight="1">
      <c r="B173" s="34"/>
      <c r="C173" s="265">
        <v>3</v>
      </c>
      <c r="D173" s="54"/>
      <c r="E173" s="105"/>
      <c r="F173" s="105"/>
      <c r="G173" s="104"/>
      <c r="H173" s="259"/>
      <c r="I173" s="269"/>
      <c r="J173" s="269"/>
      <c r="K173" s="269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44"/>
      <c r="AK173" s="244"/>
      <c r="AL173" s="44"/>
      <c r="AM173" s="211"/>
      <c r="AN173" s="211"/>
      <c r="AO173" s="247">
        <f>SUMPRODUCT(LEN($M173:$AE176)-LEN(SUBSTITUTE($M173:$AE176,"A", "")))</f>
        <v>0</v>
      </c>
      <c r="AP173" s="240">
        <f>SUMPRODUCT(LEN($AH173:$AH176)-LEN(SUBSTITUTE($AH173:$AH176,"A", "")))</f>
        <v>0</v>
      </c>
      <c r="AQ173" s="237">
        <f>SUMPRODUCT(LEN($AG173:$AG176)-LEN(SUBSTITUTE($AG173:$AG176,"A", "")))</f>
        <v>0</v>
      </c>
      <c r="AR173" s="234">
        <f>SUMPRODUCT(LEN($M173:$AE176)-LEN(SUBSTITUTE($M173:$AE176,"S", "")))</f>
        <v>0</v>
      </c>
      <c r="AS173" s="240">
        <f>SUMPRODUCT(LEN($AH173:$AH176)-LEN(SUBSTITUTE($AH173:$AH176,"S", "")))</f>
        <v>0</v>
      </c>
      <c r="AT173" s="237">
        <f>SUMPRODUCT(LEN($AG173:$AG176)-LEN(SUBSTITUTE($AG173:$AG176,"S", "")))</f>
        <v>0</v>
      </c>
      <c r="AU173" s="234">
        <f>SUMPRODUCT(LEN($M173:$AE176)-LEN(SUBSTITUTE($M173:$AE176,"F", "")))</f>
        <v>0</v>
      </c>
      <c r="AV173" s="240">
        <f>SUMPRODUCT(LEN($AH173:$AH176)-LEN(SUBSTITUTE($AH173:$AH176,"F", "")))</f>
        <v>0</v>
      </c>
      <c r="AW173" s="237">
        <f>SUMPRODUCT(LEN($AG173:$AG176)-LEN(SUBSTITUTE($AG173:$AG176,"F", "")))</f>
        <v>0</v>
      </c>
      <c r="AX173" s="234">
        <f>SUMPRODUCT(LEN($M173:$AE176)-LEN(SUBSTITUTE($M173:$AE176,"G", "")))</f>
        <v>0</v>
      </c>
      <c r="AY173" s="240">
        <f>SUMPRODUCT(LEN($AH173:$AH176)-LEN(SUBSTITUTE($AH173:$AH176,"G", "")))</f>
        <v>0</v>
      </c>
      <c r="AZ173" s="237">
        <f>SUMPRODUCT(LEN($AG173:$AG176)-LEN(SUBSTITUTE($AG173:$AG176,"G", "")))</f>
        <v>0</v>
      </c>
      <c r="BA173" s="234">
        <f>SUMPRODUCT(LEN($M173:$AE176)-LEN(SUBSTITUTE($M173:$AE176,"M", "")))</f>
        <v>0</v>
      </c>
      <c r="BB173" s="240">
        <f>SUMPRODUCT(LEN($AH173:$AH176)-LEN(SUBSTITUTE($AH173:$AH176,"M", "")))</f>
        <v>0</v>
      </c>
      <c r="BC173" s="237">
        <f>SUMPRODUCT(LEN($AG173:$AG176)-LEN(SUBSTITUTE($AG173:$AG176,"M", "")))</f>
        <v>0</v>
      </c>
      <c r="BD173" s="291">
        <f>SUMPRODUCT(LEN($AI173:$AI176)-LEN(SUBSTITUTE($AI173:$AI176,"S", "")))</f>
        <v>0</v>
      </c>
      <c r="BE173" s="294">
        <f>SUMPRODUCT(LEN($AI173:$AI176)-LEN(SUBSTITUTE($AI173:$AI176,"F", "")))</f>
        <v>0</v>
      </c>
      <c r="BF173" s="294">
        <f>SUMPRODUCT(LEN($AI173:$AI176)-LEN(SUBSTITUTE($AI173:$AI176,"G", "")))</f>
        <v>0</v>
      </c>
      <c r="BG173" s="297">
        <f>SUMPRODUCT(LEN($AI173:$AI176)-LEN(SUBSTITUTE($AI173:$AI176,"M", "")))</f>
        <v>0</v>
      </c>
    </row>
    <row r="174" spans="2:67" ht="28.15" hidden="1" customHeight="1" thickBot="1">
      <c r="B174" s="34"/>
      <c r="C174" s="266"/>
      <c r="D174" s="43"/>
      <c r="E174" s="103"/>
      <c r="F174" s="103"/>
      <c r="G174" s="102"/>
      <c r="H174" s="260"/>
      <c r="I174" s="270"/>
      <c r="J174" s="270"/>
      <c r="K174" s="270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45"/>
      <c r="AK174" s="245"/>
      <c r="AL174" s="23"/>
      <c r="AM174" s="211"/>
      <c r="AN174" s="211"/>
      <c r="AO174" s="248"/>
      <c r="AP174" s="241"/>
      <c r="AQ174" s="238"/>
      <c r="AR174" s="235"/>
      <c r="AS174" s="241"/>
      <c r="AT174" s="238"/>
      <c r="AU174" s="235"/>
      <c r="AV174" s="241"/>
      <c r="AW174" s="238"/>
      <c r="AX174" s="235"/>
      <c r="AY174" s="241"/>
      <c r="AZ174" s="238"/>
      <c r="BA174" s="235"/>
      <c r="BB174" s="241"/>
      <c r="BC174" s="238"/>
      <c r="BD174" s="292"/>
      <c r="BE174" s="295"/>
      <c r="BF174" s="295"/>
      <c r="BG174" s="298"/>
    </row>
    <row r="175" spans="2:67" ht="28.15" hidden="1" customHeight="1">
      <c r="B175" s="34"/>
      <c r="C175" s="267"/>
      <c r="D175" s="33"/>
      <c r="E175" s="101"/>
      <c r="F175" s="101"/>
      <c r="G175" s="100"/>
      <c r="H175" s="257"/>
      <c r="I175" s="271"/>
      <c r="J175" s="271"/>
      <c r="K175" s="271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45"/>
      <c r="AK175" s="245"/>
      <c r="AL175" s="23"/>
      <c r="AM175" s="211"/>
      <c r="AN175" s="211"/>
      <c r="AO175" s="248"/>
      <c r="AP175" s="241"/>
      <c r="AQ175" s="238"/>
      <c r="AR175" s="235"/>
      <c r="AS175" s="241"/>
      <c r="AT175" s="238"/>
      <c r="AU175" s="235"/>
      <c r="AV175" s="241"/>
      <c r="AW175" s="238"/>
      <c r="AX175" s="235"/>
      <c r="AY175" s="241"/>
      <c r="AZ175" s="238"/>
      <c r="BA175" s="235"/>
      <c r="BB175" s="241"/>
      <c r="BC175" s="238"/>
      <c r="BD175" s="292"/>
      <c r="BE175" s="295"/>
      <c r="BF175" s="295"/>
      <c r="BG175" s="298"/>
    </row>
    <row r="176" spans="2:67" ht="28.15" hidden="1" customHeight="1" thickBot="1">
      <c r="B176" s="22"/>
      <c r="C176" s="268"/>
      <c r="D176" s="21"/>
      <c r="E176" s="109"/>
      <c r="F176" s="109"/>
      <c r="G176" s="108"/>
      <c r="H176" s="258"/>
      <c r="I176" s="272"/>
      <c r="J176" s="272"/>
      <c r="K176" s="27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46"/>
      <c r="AK176" s="246"/>
      <c r="AL176" s="11"/>
      <c r="AM176" s="211"/>
      <c r="AN176" s="211"/>
      <c r="AO176" s="249"/>
      <c r="AP176" s="242"/>
      <c r="AQ176" s="239"/>
      <c r="AR176" s="236"/>
      <c r="AS176" s="242"/>
      <c r="AT176" s="239"/>
      <c r="AU176" s="236"/>
      <c r="AV176" s="242"/>
      <c r="AW176" s="239"/>
      <c r="AX176" s="236"/>
      <c r="AY176" s="242"/>
      <c r="AZ176" s="239"/>
      <c r="BA176" s="236"/>
      <c r="BB176" s="242"/>
      <c r="BC176" s="239"/>
      <c r="BD176" s="293"/>
      <c r="BE176" s="296"/>
      <c r="BF176" s="296"/>
      <c r="BG176" s="299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29" t="s">
        <v>287</v>
      </c>
      <c r="M177" s="278"/>
      <c r="N177" s="229" t="s">
        <v>286</v>
      </c>
      <c r="O177" s="278"/>
      <c r="P177" s="229" t="s">
        <v>286</v>
      </c>
      <c r="Q177" s="230"/>
      <c r="R177" s="229" t="s">
        <v>286</v>
      </c>
      <c r="S177" s="230"/>
      <c r="T177" s="229" t="s">
        <v>286</v>
      </c>
      <c r="U177" s="230"/>
      <c r="V177" s="229" t="s">
        <v>286</v>
      </c>
      <c r="W177" s="230"/>
      <c r="X177" s="229" t="s">
        <v>286</v>
      </c>
      <c r="Y177" s="278"/>
      <c r="Z177" s="229" t="s">
        <v>286</v>
      </c>
      <c r="AA177" s="230"/>
      <c r="AB177" s="229" t="s">
        <v>286</v>
      </c>
      <c r="AC177" s="230"/>
      <c r="AD177" s="229" t="s">
        <v>286</v>
      </c>
      <c r="AE177" s="230"/>
      <c r="AF177" s="243" t="s">
        <v>285</v>
      </c>
      <c r="AG177" s="230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220</v>
      </c>
      <c r="E178" s="275">
        <v>3843.73</v>
      </c>
      <c r="F178" s="276"/>
      <c r="G178" s="277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35</v>
      </c>
      <c r="AP178" s="70">
        <f t="shared" si="12"/>
        <v>8</v>
      </c>
      <c r="AQ178" s="69">
        <f t="shared" si="12"/>
        <v>0</v>
      </c>
      <c r="AR178" s="71">
        <f t="shared" si="12"/>
        <v>7</v>
      </c>
      <c r="AS178" s="70">
        <f t="shared" si="12"/>
        <v>0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12</v>
      </c>
      <c r="AY178" s="70">
        <f t="shared" si="12"/>
        <v>3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1</v>
      </c>
      <c r="BE178" s="67">
        <f t="shared" si="12"/>
        <v>0</v>
      </c>
      <c r="BF178" s="67">
        <f t="shared" si="12"/>
        <v>1</v>
      </c>
      <c r="BG178" s="66">
        <f t="shared" si="12"/>
        <v>0</v>
      </c>
      <c r="BH178" s="65" t="s">
        <v>257</v>
      </c>
      <c r="BK178" s="5">
        <f>SUM(AO178:AQ178)</f>
        <v>43</v>
      </c>
      <c r="BL178" s="5">
        <f>SUM(AR178:AT178,BD178)</f>
        <v>8</v>
      </c>
      <c r="BM178" s="5">
        <f>SUM(AU178:AW178,BE178)</f>
        <v>0</v>
      </c>
      <c r="BN178" s="5">
        <f>SUM(AX178:AZ178,BF178)</f>
        <v>16</v>
      </c>
      <c r="BO178" s="5">
        <f>SUM(BA178:BC178,BG178)</f>
        <v>0</v>
      </c>
    </row>
    <row r="179" spans="2:67" ht="28.15" customHeight="1">
      <c r="B179" s="34"/>
      <c r="C179" s="265">
        <v>1</v>
      </c>
      <c r="D179" s="54"/>
      <c r="E179" s="105"/>
      <c r="F179" s="105"/>
      <c r="G179" s="104"/>
      <c r="H179" s="259" t="s">
        <v>826</v>
      </c>
      <c r="I179" s="269">
        <v>91</v>
      </c>
      <c r="J179" s="269">
        <v>22</v>
      </c>
      <c r="K179" s="269">
        <v>5</v>
      </c>
      <c r="L179" s="48">
        <v>1</v>
      </c>
      <c r="M179" s="47" t="s">
        <v>485</v>
      </c>
      <c r="N179" s="48">
        <v>5</v>
      </c>
      <c r="O179" s="47" t="s">
        <v>462</v>
      </c>
      <c r="P179" s="48">
        <v>9</v>
      </c>
      <c r="Q179" s="47" t="s">
        <v>678</v>
      </c>
      <c r="R179" s="48">
        <v>13</v>
      </c>
      <c r="S179" s="47" t="s">
        <v>459</v>
      </c>
      <c r="T179" s="48">
        <v>17</v>
      </c>
      <c r="U179" s="47" t="s">
        <v>422</v>
      </c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423</v>
      </c>
      <c r="AI179" s="45" t="s">
        <v>481</v>
      </c>
      <c r="AJ179" s="244"/>
      <c r="AK179" s="244"/>
      <c r="AL179" s="44"/>
      <c r="AM179" s="247">
        <f>SUMPRODUCT(LEN($M179:$AE182)-LEN(SUBSTITUTE($M179:$AE182,"/", "")))/2</f>
        <v>0</v>
      </c>
      <c r="AN179" s="300">
        <f>SUMPRODUCT(LEN($M179:$AE182)-LEN(SUBSTITUTE($M179:$AE182,"-", "")))</f>
        <v>0</v>
      </c>
      <c r="AO179" s="247">
        <f>SUMPRODUCT(LEN($M179:$AE182)-LEN(SUBSTITUTE($M179:$AE182,"A", "")))</f>
        <v>35</v>
      </c>
      <c r="AP179" s="240">
        <f>SUMPRODUCT(LEN($AH179:$AH182)-LEN(SUBSTITUTE($AH179:$AH182,"A", "")))</f>
        <v>8</v>
      </c>
      <c r="AQ179" s="237">
        <f>SUMPRODUCT(LEN($AG179:$AG182)-LEN(SUBSTITUTE($AG179:$AG182,"A", "")))</f>
        <v>0</v>
      </c>
      <c r="AR179" s="234">
        <f>SUMPRODUCT(LEN($M179:$AE182)-LEN(SUBSTITUTE($M179:$AE182,"S", "")))</f>
        <v>7</v>
      </c>
      <c r="AS179" s="240">
        <f>SUMPRODUCT(LEN($AH179:$AH182)-LEN(SUBSTITUTE($AH179:$AH182,"S", "")))</f>
        <v>0</v>
      </c>
      <c r="AT179" s="237">
        <f>SUMPRODUCT(LEN($AG179:$AG182)-LEN(SUBSTITUTE($AG179:$AG182,"S", "")))</f>
        <v>0</v>
      </c>
      <c r="AU179" s="234">
        <f>SUMPRODUCT(LEN($M179:$AE182)-LEN(SUBSTITUTE($M179:$AE182,"F", "")))</f>
        <v>0</v>
      </c>
      <c r="AV179" s="240">
        <f>SUMPRODUCT(LEN($AH179:$AH182)-LEN(SUBSTITUTE($AH179:$AH182,"F", "")))</f>
        <v>0</v>
      </c>
      <c r="AW179" s="237">
        <f>SUMPRODUCT(LEN($AG179:$AG182)-LEN(SUBSTITUTE($AG179:$AG182,"F", "")))</f>
        <v>0</v>
      </c>
      <c r="AX179" s="234">
        <f>SUMPRODUCT(LEN($M179:$AE182)-LEN(SUBSTITUTE($M179:$AE182,"G", "")))</f>
        <v>12</v>
      </c>
      <c r="AY179" s="240">
        <f>SUMPRODUCT(LEN($AH179:$AH182)-LEN(SUBSTITUTE($AH179:$AH182,"G", "")))</f>
        <v>3</v>
      </c>
      <c r="AZ179" s="237">
        <f>SUMPRODUCT(LEN($AG179:$AG182)-LEN(SUBSTITUTE($AG179:$AG182,"G", "")))</f>
        <v>0</v>
      </c>
      <c r="BA179" s="234">
        <f>SUMPRODUCT(LEN($M179:$AE182)-LEN(SUBSTITUTE($M179:$AE182,"M", "")))</f>
        <v>0</v>
      </c>
      <c r="BB179" s="240">
        <f>SUMPRODUCT(LEN($AH179:$AH182)-LEN(SUBSTITUTE($AH179:$AH182,"M", "")))</f>
        <v>0</v>
      </c>
      <c r="BC179" s="237">
        <f>SUMPRODUCT(LEN($AG179:$AG182)-LEN(SUBSTITUTE($AG179:$AG182,"M", "")))</f>
        <v>0</v>
      </c>
      <c r="BD179" s="291">
        <f>SUMPRODUCT(LEN($AI179:$AI182)-LEN(SUBSTITUTE($AI179:$AI182,"S", "")))</f>
        <v>1</v>
      </c>
      <c r="BE179" s="294">
        <f>SUMPRODUCT(LEN($AI179:$AI182)-LEN(SUBSTITUTE($AI179:$AI182,"F", "")))</f>
        <v>0</v>
      </c>
      <c r="BF179" s="294">
        <f>SUMPRODUCT(LEN($AI179:$AI182)-LEN(SUBSTITUTE($AI179:$AI182,"G", "")))</f>
        <v>1</v>
      </c>
      <c r="BG179" s="297">
        <f>SUMPRODUCT(LEN($AI179:$AI182)-LEN(SUBSTITUTE($AI179:$AI182,"M", "")))</f>
        <v>0</v>
      </c>
    </row>
    <row r="180" spans="2:67" ht="28.15" customHeight="1" thickBot="1">
      <c r="B180" s="34"/>
      <c r="C180" s="266"/>
      <c r="D180" s="43"/>
      <c r="E180" s="103"/>
      <c r="F180" s="103"/>
      <c r="G180" s="102"/>
      <c r="H180" s="260"/>
      <c r="I180" s="270"/>
      <c r="J180" s="270"/>
      <c r="K180" s="270"/>
      <c r="L180" s="37">
        <v>2</v>
      </c>
      <c r="M180" s="36" t="s">
        <v>515</v>
      </c>
      <c r="N180" s="37">
        <v>6</v>
      </c>
      <c r="O180" s="217" t="s">
        <v>601</v>
      </c>
      <c r="P180" s="37">
        <v>10</v>
      </c>
      <c r="Q180" s="36" t="s">
        <v>449</v>
      </c>
      <c r="R180" s="37">
        <v>14</v>
      </c>
      <c r="S180" s="36" t="s">
        <v>424</v>
      </c>
      <c r="T180" s="37">
        <v>18</v>
      </c>
      <c r="U180" s="36" t="s">
        <v>422</v>
      </c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825</v>
      </c>
      <c r="AI180" s="24"/>
      <c r="AJ180" s="245"/>
      <c r="AK180" s="245"/>
      <c r="AL180" s="23"/>
      <c r="AM180" s="248"/>
      <c r="AN180" s="301"/>
      <c r="AO180" s="248"/>
      <c r="AP180" s="241"/>
      <c r="AQ180" s="238"/>
      <c r="AR180" s="235"/>
      <c r="AS180" s="241"/>
      <c r="AT180" s="238"/>
      <c r="AU180" s="235"/>
      <c r="AV180" s="241"/>
      <c r="AW180" s="238"/>
      <c r="AX180" s="235"/>
      <c r="AY180" s="241"/>
      <c r="AZ180" s="238"/>
      <c r="BA180" s="235"/>
      <c r="BB180" s="241"/>
      <c r="BC180" s="238"/>
      <c r="BD180" s="292"/>
      <c r="BE180" s="295"/>
      <c r="BF180" s="295"/>
      <c r="BG180" s="298"/>
    </row>
    <row r="181" spans="2:67" ht="28.15" customHeight="1">
      <c r="B181" s="34"/>
      <c r="C181" s="267"/>
      <c r="D181" s="33"/>
      <c r="E181" s="101"/>
      <c r="F181" s="101"/>
      <c r="G181" s="100"/>
      <c r="H181" s="257">
        <v>226</v>
      </c>
      <c r="I181" s="271"/>
      <c r="J181" s="271"/>
      <c r="K181" s="271"/>
      <c r="L181" s="27">
        <v>3</v>
      </c>
      <c r="M181" s="26" t="s">
        <v>511</v>
      </c>
      <c r="N181" s="27">
        <v>7</v>
      </c>
      <c r="O181" s="26" t="s">
        <v>511</v>
      </c>
      <c r="P181" s="27">
        <v>11</v>
      </c>
      <c r="Q181" s="26" t="s">
        <v>449</v>
      </c>
      <c r="R181" s="27">
        <v>15</v>
      </c>
      <c r="S181" s="26" t="s">
        <v>427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45"/>
      <c r="AK181" s="245"/>
      <c r="AL181" s="23"/>
      <c r="AM181" s="248"/>
      <c r="AN181" s="301"/>
      <c r="AO181" s="248"/>
      <c r="AP181" s="241"/>
      <c r="AQ181" s="238"/>
      <c r="AR181" s="235"/>
      <c r="AS181" s="241"/>
      <c r="AT181" s="238"/>
      <c r="AU181" s="235"/>
      <c r="AV181" s="241"/>
      <c r="AW181" s="238"/>
      <c r="AX181" s="235"/>
      <c r="AY181" s="241"/>
      <c r="AZ181" s="238"/>
      <c r="BA181" s="235"/>
      <c r="BB181" s="241"/>
      <c r="BC181" s="238"/>
      <c r="BD181" s="292"/>
      <c r="BE181" s="295"/>
      <c r="BF181" s="295"/>
      <c r="BG181" s="298"/>
    </row>
    <row r="182" spans="2:67" ht="28.15" customHeight="1" thickBot="1">
      <c r="B182" s="34"/>
      <c r="C182" s="273"/>
      <c r="D182" s="64"/>
      <c r="E182" s="107"/>
      <c r="F182" s="107"/>
      <c r="G182" s="106"/>
      <c r="H182" s="258"/>
      <c r="I182" s="274"/>
      <c r="J182" s="274"/>
      <c r="K182" s="274"/>
      <c r="L182" s="59">
        <v>4</v>
      </c>
      <c r="M182" s="58" t="s">
        <v>613</v>
      </c>
      <c r="N182" s="59">
        <v>8</v>
      </c>
      <c r="O182" s="58" t="s">
        <v>625</v>
      </c>
      <c r="P182" s="59">
        <v>12</v>
      </c>
      <c r="Q182" s="58" t="s">
        <v>424</v>
      </c>
      <c r="R182" s="59">
        <v>16</v>
      </c>
      <c r="S182" s="58" t="s">
        <v>422</v>
      </c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50"/>
      <c r="AK182" s="250"/>
      <c r="AL182" s="55"/>
      <c r="AM182" s="249"/>
      <c r="AN182" s="302"/>
      <c r="AO182" s="249"/>
      <c r="AP182" s="242"/>
      <c r="AQ182" s="239"/>
      <c r="AR182" s="236"/>
      <c r="AS182" s="242"/>
      <c r="AT182" s="239"/>
      <c r="AU182" s="236"/>
      <c r="AV182" s="242"/>
      <c r="AW182" s="239"/>
      <c r="AX182" s="236"/>
      <c r="AY182" s="242"/>
      <c r="AZ182" s="239"/>
      <c r="BA182" s="236"/>
      <c r="BB182" s="242"/>
      <c r="BC182" s="239"/>
      <c r="BD182" s="293"/>
      <c r="BE182" s="296"/>
      <c r="BF182" s="296"/>
      <c r="BG182" s="299"/>
    </row>
    <row r="183" spans="2:67" ht="28.15" hidden="1" customHeight="1">
      <c r="B183" s="34"/>
      <c r="C183" s="265">
        <v>2</v>
      </c>
      <c r="D183" s="54"/>
      <c r="E183" s="105"/>
      <c r="F183" s="105"/>
      <c r="G183" s="104"/>
      <c r="H183" s="259"/>
      <c r="I183" s="269"/>
      <c r="J183" s="269"/>
      <c r="K183" s="269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51"/>
      <c r="AK183" s="254"/>
      <c r="AL183" s="44"/>
      <c r="AM183" s="211"/>
      <c r="AN183" s="211"/>
      <c r="AO183" s="247">
        <f>SUMPRODUCT(LEN($M183:$AE186)-LEN(SUBSTITUTE($M183:$AE186,"A", "")))</f>
        <v>0</v>
      </c>
      <c r="AP183" s="240">
        <f>SUMPRODUCT(LEN($AH183:$AH186)-LEN(SUBSTITUTE($AH183:$AH186,"A", "")))</f>
        <v>0</v>
      </c>
      <c r="AQ183" s="237">
        <f>SUMPRODUCT(LEN($AG183:$AG186)-LEN(SUBSTITUTE($AG183:$AG186,"A", "")))</f>
        <v>0</v>
      </c>
      <c r="AR183" s="234">
        <f>SUMPRODUCT(LEN($M183:$AE186)-LEN(SUBSTITUTE($M183:$AE186,"S", "")))</f>
        <v>0</v>
      </c>
      <c r="AS183" s="240">
        <f>SUMPRODUCT(LEN($AH183:$AH186)-LEN(SUBSTITUTE($AH183:$AH186,"S", "")))</f>
        <v>0</v>
      </c>
      <c r="AT183" s="237">
        <f>SUMPRODUCT(LEN($AG183:$AG186)-LEN(SUBSTITUTE($AG183:$AG186,"S", "")))</f>
        <v>0</v>
      </c>
      <c r="AU183" s="234">
        <f>SUMPRODUCT(LEN($M183:$AE186)-LEN(SUBSTITUTE($M183:$AE186,"F", "")))</f>
        <v>0</v>
      </c>
      <c r="AV183" s="240">
        <f>SUMPRODUCT(LEN($AH183:$AH186)-LEN(SUBSTITUTE($AH183:$AH186,"F", "")))</f>
        <v>0</v>
      </c>
      <c r="AW183" s="237">
        <f>SUMPRODUCT(LEN($AG183:$AG186)-LEN(SUBSTITUTE($AG183:$AG186,"F", "")))</f>
        <v>0</v>
      </c>
      <c r="AX183" s="234">
        <f>SUMPRODUCT(LEN($M183:$AE186)-LEN(SUBSTITUTE($M183:$AE186,"G", "")))</f>
        <v>0</v>
      </c>
      <c r="AY183" s="240">
        <f>SUMPRODUCT(LEN($AH183:$AH186)-LEN(SUBSTITUTE($AH183:$AH186,"G", "")))</f>
        <v>0</v>
      </c>
      <c r="AZ183" s="237">
        <f>SUMPRODUCT(LEN($AG183:$AG186)-LEN(SUBSTITUTE($AG183:$AG186,"G", "")))</f>
        <v>0</v>
      </c>
      <c r="BA183" s="234">
        <f>SUMPRODUCT(LEN($M183:$AE186)-LEN(SUBSTITUTE($M183:$AE186,"M", "")))</f>
        <v>0</v>
      </c>
      <c r="BB183" s="240">
        <f>SUMPRODUCT(LEN($AH183:$AH186)-LEN(SUBSTITUTE($AH183:$AH186,"M", "")))</f>
        <v>0</v>
      </c>
      <c r="BC183" s="237">
        <f>SUMPRODUCT(LEN($AG183:$AG186)-LEN(SUBSTITUTE($AG183:$AG186,"M", "")))</f>
        <v>0</v>
      </c>
      <c r="BD183" s="291">
        <f>SUMPRODUCT(LEN($AI183:$AI186)-LEN(SUBSTITUTE($AI183:$AI186,"S", "")))</f>
        <v>0</v>
      </c>
      <c r="BE183" s="294">
        <f>SUMPRODUCT(LEN($AI183:$AI186)-LEN(SUBSTITUTE($AI183:$AI186,"F", "")))</f>
        <v>0</v>
      </c>
      <c r="BF183" s="294">
        <f>SUMPRODUCT(LEN($AI183:$AI186)-LEN(SUBSTITUTE($AI183:$AI186,"G", "")))</f>
        <v>0</v>
      </c>
      <c r="BG183" s="297">
        <f>SUMPRODUCT(LEN($AI183:$AI186)-LEN(SUBSTITUTE($AI183:$AI186,"M", "")))</f>
        <v>0</v>
      </c>
    </row>
    <row r="184" spans="2:67" ht="28.15" hidden="1" customHeight="1" thickBot="1">
      <c r="B184" s="34"/>
      <c r="C184" s="266"/>
      <c r="D184" s="43"/>
      <c r="E184" s="103"/>
      <c r="F184" s="103"/>
      <c r="G184" s="102"/>
      <c r="H184" s="260"/>
      <c r="I184" s="270"/>
      <c r="J184" s="270"/>
      <c r="K184" s="270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52"/>
      <c r="AK184" s="255"/>
      <c r="AL184" s="23"/>
      <c r="AM184" s="211"/>
      <c r="AN184" s="211"/>
      <c r="AO184" s="248"/>
      <c r="AP184" s="241"/>
      <c r="AQ184" s="238"/>
      <c r="AR184" s="235"/>
      <c r="AS184" s="241"/>
      <c r="AT184" s="238"/>
      <c r="AU184" s="235"/>
      <c r="AV184" s="241"/>
      <c r="AW184" s="238"/>
      <c r="AX184" s="235"/>
      <c r="AY184" s="241"/>
      <c r="AZ184" s="238"/>
      <c r="BA184" s="235"/>
      <c r="BB184" s="241"/>
      <c r="BC184" s="238"/>
      <c r="BD184" s="292"/>
      <c r="BE184" s="295"/>
      <c r="BF184" s="295"/>
      <c r="BG184" s="298"/>
    </row>
    <row r="185" spans="2:67" ht="28.15" hidden="1" customHeight="1">
      <c r="B185" s="34"/>
      <c r="C185" s="267"/>
      <c r="D185" s="33"/>
      <c r="E185" s="101"/>
      <c r="F185" s="101"/>
      <c r="G185" s="100"/>
      <c r="H185" s="257"/>
      <c r="I185" s="271"/>
      <c r="J185" s="271"/>
      <c r="K185" s="271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52"/>
      <c r="AK185" s="255"/>
      <c r="AL185" s="23"/>
      <c r="AM185" s="211"/>
      <c r="AN185" s="211"/>
      <c r="AO185" s="248"/>
      <c r="AP185" s="241"/>
      <c r="AQ185" s="238"/>
      <c r="AR185" s="235"/>
      <c r="AS185" s="241"/>
      <c r="AT185" s="238"/>
      <c r="AU185" s="235"/>
      <c r="AV185" s="241"/>
      <c r="AW185" s="238"/>
      <c r="AX185" s="235"/>
      <c r="AY185" s="241"/>
      <c r="AZ185" s="238"/>
      <c r="BA185" s="235"/>
      <c r="BB185" s="241"/>
      <c r="BC185" s="238"/>
      <c r="BD185" s="292"/>
      <c r="BE185" s="295"/>
      <c r="BF185" s="295"/>
      <c r="BG185" s="298"/>
    </row>
    <row r="186" spans="2:67" ht="28.15" hidden="1" customHeight="1" thickBot="1">
      <c r="B186" s="34"/>
      <c r="C186" s="273"/>
      <c r="D186" s="64"/>
      <c r="E186" s="107"/>
      <c r="F186" s="107"/>
      <c r="G186" s="106"/>
      <c r="H186" s="258"/>
      <c r="I186" s="274"/>
      <c r="J186" s="274"/>
      <c r="K186" s="274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53"/>
      <c r="AK186" s="256"/>
      <c r="AL186" s="55"/>
      <c r="AM186" s="211"/>
      <c r="AN186" s="211"/>
      <c r="AO186" s="249"/>
      <c r="AP186" s="242"/>
      <c r="AQ186" s="239"/>
      <c r="AR186" s="236"/>
      <c r="AS186" s="242"/>
      <c r="AT186" s="239"/>
      <c r="AU186" s="236"/>
      <c r="AV186" s="242"/>
      <c r="AW186" s="239"/>
      <c r="AX186" s="236"/>
      <c r="AY186" s="242"/>
      <c r="AZ186" s="239"/>
      <c r="BA186" s="236"/>
      <c r="BB186" s="242"/>
      <c r="BC186" s="239"/>
      <c r="BD186" s="293"/>
      <c r="BE186" s="296"/>
      <c r="BF186" s="296"/>
      <c r="BG186" s="299"/>
    </row>
    <row r="187" spans="2:67" ht="28.15" hidden="1" customHeight="1">
      <c r="B187" s="34"/>
      <c r="C187" s="265">
        <v>3</v>
      </c>
      <c r="D187" s="54"/>
      <c r="E187" s="105"/>
      <c r="F187" s="105"/>
      <c r="G187" s="104"/>
      <c r="H187" s="259"/>
      <c r="I187" s="269"/>
      <c r="J187" s="269"/>
      <c r="K187" s="269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44"/>
      <c r="AK187" s="244"/>
      <c r="AL187" s="44"/>
      <c r="AM187" s="211"/>
      <c r="AN187" s="211"/>
      <c r="AO187" s="247">
        <f>SUMPRODUCT(LEN($M187:$AE190)-LEN(SUBSTITUTE($M187:$AE190,"A", "")))</f>
        <v>0</v>
      </c>
      <c r="AP187" s="240">
        <f>SUMPRODUCT(LEN($AH187:$AH190)-LEN(SUBSTITUTE($AH187:$AH190,"A", "")))</f>
        <v>0</v>
      </c>
      <c r="AQ187" s="237">
        <f>SUMPRODUCT(LEN($AG187:$AG190)-LEN(SUBSTITUTE($AG187:$AG190,"A", "")))</f>
        <v>0</v>
      </c>
      <c r="AR187" s="234">
        <f>SUMPRODUCT(LEN($M187:$AE190)-LEN(SUBSTITUTE($M187:$AE190,"S", "")))</f>
        <v>0</v>
      </c>
      <c r="AS187" s="240">
        <f>SUMPRODUCT(LEN($AH187:$AH190)-LEN(SUBSTITUTE($AH187:$AH190,"S", "")))</f>
        <v>0</v>
      </c>
      <c r="AT187" s="237">
        <f>SUMPRODUCT(LEN($AG187:$AG190)-LEN(SUBSTITUTE($AG187:$AG190,"S", "")))</f>
        <v>0</v>
      </c>
      <c r="AU187" s="234">
        <f>SUMPRODUCT(LEN($M187:$AE190)-LEN(SUBSTITUTE($M187:$AE190,"F", "")))</f>
        <v>0</v>
      </c>
      <c r="AV187" s="240">
        <f>SUMPRODUCT(LEN($AH187:$AH190)-LEN(SUBSTITUTE($AH187:$AH190,"F", "")))</f>
        <v>0</v>
      </c>
      <c r="AW187" s="237">
        <f>SUMPRODUCT(LEN($AG187:$AG190)-LEN(SUBSTITUTE($AG187:$AG190,"F", "")))</f>
        <v>0</v>
      </c>
      <c r="AX187" s="234">
        <f>SUMPRODUCT(LEN($M187:$AE190)-LEN(SUBSTITUTE($M187:$AE190,"G", "")))</f>
        <v>0</v>
      </c>
      <c r="AY187" s="240">
        <f>SUMPRODUCT(LEN($AH187:$AH190)-LEN(SUBSTITUTE($AH187:$AH190,"G", "")))</f>
        <v>0</v>
      </c>
      <c r="AZ187" s="237">
        <f>SUMPRODUCT(LEN($AG187:$AG190)-LEN(SUBSTITUTE($AG187:$AG190,"G", "")))</f>
        <v>0</v>
      </c>
      <c r="BA187" s="234">
        <f>SUMPRODUCT(LEN($M187:$AE190)-LEN(SUBSTITUTE($M187:$AE190,"M", "")))</f>
        <v>0</v>
      </c>
      <c r="BB187" s="240">
        <f>SUMPRODUCT(LEN($AH187:$AH190)-LEN(SUBSTITUTE($AH187:$AH190,"M", "")))</f>
        <v>0</v>
      </c>
      <c r="BC187" s="237">
        <f>SUMPRODUCT(LEN($AG187:$AG190)-LEN(SUBSTITUTE($AG187:$AG190,"M", "")))</f>
        <v>0</v>
      </c>
      <c r="BD187" s="291">
        <f>SUMPRODUCT(LEN($AI187:$AI190)-LEN(SUBSTITUTE($AI187:$AI190,"S", "")))</f>
        <v>0</v>
      </c>
      <c r="BE187" s="294">
        <f>SUMPRODUCT(LEN($AI187:$AI190)-LEN(SUBSTITUTE($AI187:$AI190,"F", "")))</f>
        <v>0</v>
      </c>
      <c r="BF187" s="294">
        <f>SUMPRODUCT(LEN($AI187:$AI190)-LEN(SUBSTITUTE($AI187:$AI190,"G", "")))</f>
        <v>0</v>
      </c>
      <c r="BG187" s="297">
        <f>SUMPRODUCT(LEN($AI187:$AI190)-LEN(SUBSTITUTE($AI187:$AI190,"M", "")))</f>
        <v>0</v>
      </c>
    </row>
    <row r="188" spans="2:67" ht="28.15" hidden="1" customHeight="1" thickBot="1">
      <c r="B188" s="34"/>
      <c r="C188" s="266"/>
      <c r="D188" s="43"/>
      <c r="E188" s="103"/>
      <c r="F188" s="103"/>
      <c r="G188" s="102"/>
      <c r="H188" s="260"/>
      <c r="I188" s="270"/>
      <c r="J188" s="270"/>
      <c r="K188" s="270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45"/>
      <c r="AK188" s="245"/>
      <c r="AL188" s="23"/>
      <c r="AM188" s="211"/>
      <c r="AN188" s="211"/>
      <c r="AO188" s="248"/>
      <c r="AP188" s="241"/>
      <c r="AQ188" s="238"/>
      <c r="AR188" s="235"/>
      <c r="AS188" s="241"/>
      <c r="AT188" s="238"/>
      <c r="AU188" s="235"/>
      <c r="AV188" s="241"/>
      <c r="AW188" s="238"/>
      <c r="AX188" s="235"/>
      <c r="AY188" s="241"/>
      <c r="AZ188" s="238"/>
      <c r="BA188" s="235"/>
      <c r="BB188" s="241"/>
      <c r="BC188" s="238"/>
      <c r="BD188" s="292"/>
      <c r="BE188" s="295"/>
      <c r="BF188" s="295"/>
      <c r="BG188" s="298"/>
    </row>
    <row r="189" spans="2:67" ht="28.15" hidden="1" customHeight="1">
      <c r="B189" s="34"/>
      <c r="C189" s="267"/>
      <c r="D189" s="33"/>
      <c r="E189" s="101"/>
      <c r="F189" s="101"/>
      <c r="G189" s="100"/>
      <c r="H189" s="257"/>
      <c r="I189" s="271"/>
      <c r="J189" s="271"/>
      <c r="K189" s="271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45"/>
      <c r="AK189" s="245"/>
      <c r="AL189" s="23"/>
      <c r="AM189" s="211"/>
      <c r="AN189" s="211"/>
      <c r="AO189" s="248"/>
      <c r="AP189" s="241"/>
      <c r="AQ189" s="238"/>
      <c r="AR189" s="235"/>
      <c r="AS189" s="241"/>
      <c r="AT189" s="238"/>
      <c r="AU189" s="235"/>
      <c r="AV189" s="241"/>
      <c r="AW189" s="238"/>
      <c r="AX189" s="235"/>
      <c r="AY189" s="241"/>
      <c r="AZ189" s="238"/>
      <c r="BA189" s="235"/>
      <c r="BB189" s="241"/>
      <c r="BC189" s="238"/>
      <c r="BD189" s="292"/>
      <c r="BE189" s="295"/>
      <c r="BF189" s="295"/>
      <c r="BG189" s="298"/>
    </row>
    <row r="190" spans="2:67" ht="28.15" hidden="1" customHeight="1" thickBot="1">
      <c r="B190" s="22"/>
      <c r="C190" s="268"/>
      <c r="D190" s="21"/>
      <c r="E190" s="109"/>
      <c r="F190" s="109"/>
      <c r="G190" s="108"/>
      <c r="H190" s="258"/>
      <c r="I190" s="272"/>
      <c r="J190" s="272"/>
      <c r="K190" s="27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46"/>
      <c r="AK190" s="246"/>
      <c r="AL190" s="11"/>
      <c r="AM190" s="211"/>
      <c r="AN190" s="211"/>
      <c r="AO190" s="249"/>
      <c r="AP190" s="242"/>
      <c r="AQ190" s="239"/>
      <c r="AR190" s="236"/>
      <c r="AS190" s="242"/>
      <c r="AT190" s="239"/>
      <c r="AU190" s="236"/>
      <c r="AV190" s="242"/>
      <c r="AW190" s="239"/>
      <c r="AX190" s="236"/>
      <c r="AY190" s="242"/>
      <c r="AZ190" s="239"/>
      <c r="BA190" s="236"/>
      <c r="BB190" s="242"/>
      <c r="BC190" s="239"/>
      <c r="BD190" s="293"/>
      <c r="BE190" s="296"/>
      <c r="BF190" s="296"/>
      <c r="BG190" s="299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29" t="s">
        <v>287</v>
      </c>
      <c r="M191" s="278"/>
      <c r="N191" s="229" t="s">
        <v>286</v>
      </c>
      <c r="O191" s="278"/>
      <c r="P191" s="229" t="s">
        <v>286</v>
      </c>
      <c r="Q191" s="230"/>
      <c r="R191" s="229" t="s">
        <v>286</v>
      </c>
      <c r="S191" s="230"/>
      <c r="T191" s="229" t="s">
        <v>286</v>
      </c>
      <c r="U191" s="230"/>
      <c r="V191" s="229" t="s">
        <v>286</v>
      </c>
      <c r="W191" s="230"/>
      <c r="X191" s="229" t="s">
        <v>286</v>
      </c>
      <c r="Y191" s="278"/>
      <c r="Z191" s="229" t="s">
        <v>286</v>
      </c>
      <c r="AA191" s="230"/>
      <c r="AB191" s="229" t="s">
        <v>286</v>
      </c>
      <c r="AC191" s="230"/>
      <c r="AD191" s="229" t="s">
        <v>286</v>
      </c>
      <c r="AE191" s="230"/>
      <c r="AF191" s="243" t="s">
        <v>285</v>
      </c>
      <c r="AG191" s="230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220</v>
      </c>
      <c r="E192" s="275">
        <v>4513.8100000000004</v>
      </c>
      <c r="F192" s="276"/>
      <c r="G192" s="277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38</v>
      </c>
      <c r="AP192" s="70">
        <f t="shared" si="13"/>
        <v>7</v>
      </c>
      <c r="AQ192" s="69">
        <f t="shared" si="13"/>
        <v>0</v>
      </c>
      <c r="AR192" s="71">
        <f t="shared" si="13"/>
        <v>5</v>
      </c>
      <c r="AS192" s="70">
        <f t="shared" si="13"/>
        <v>0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13</v>
      </c>
      <c r="AY192" s="70">
        <f t="shared" si="13"/>
        <v>2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45</v>
      </c>
      <c r="BL192" s="5">
        <f>SUM(AR192:AT192,BD192)</f>
        <v>5</v>
      </c>
      <c r="BM192" s="5">
        <f>SUM(AU192:AW192,BE192)</f>
        <v>0</v>
      </c>
      <c r="BN192" s="5">
        <f>SUM(AX192:AZ192,BF192)</f>
        <v>15</v>
      </c>
      <c r="BO192" s="5">
        <f>SUM(BA192:BC192,BG192)</f>
        <v>0</v>
      </c>
    </row>
    <row r="193" spans="2:67" ht="28.15" customHeight="1">
      <c r="B193" s="34"/>
      <c r="C193" s="265">
        <v>1</v>
      </c>
      <c r="D193" s="54"/>
      <c r="E193" s="105"/>
      <c r="F193" s="105"/>
      <c r="G193" s="104"/>
      <c r="H193" s="259" t="s">
        <v>329</v>
      </c>
      <c r="I193" s="269">
        <v>104</v>
      </c>
      <c r="J193" s="269">
        <v>23</v>
      </c>
      <c r="K193" s="269">
        <v>6</v>
      </c>
      <c r="L193" s="48">
        <v>1</v>
      </c>
      <c r="M193" s="47" t="s">
        <v>706</v>
      </c>
      <c r="N193" s="48">
        <v>5</v>
      </c>
      <c r="O193" s="47" t="s">
        <v>485</v>
      </c>
      <c r="P193" s="48">
        <v>9</v>
      </c>
      <c r="Q193" s="47" t="s">
        <v>665</v>
      </c>
      <c r="R193" s="48">
        <v>13</v>
      </c>
      <c r="S193" s="47" t="s">
        <v>424</v>
      </c>
      <c r="T193" s="48">
        <v>17</v>
      </c>
      <c r="U193" s="47" t="s">
        <v>422</v>
      </c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469</v>
      </c>
      <c r="AI193" s="45"/>
      <c r="AJ193" s="244"/>
      <c r="AK193" s="244"/>
      <c r="AL193" s="44"/>
      <c r="AM193" s="247">
        <f>SUMPRODUCT(LEN($M193:$AE196)-LEN(SUBSTITUTE($M193:$AE196,"/", "")))/2</f>
        <v>0</v>
      </c>
      <c r="AN193" s="300">
        <f>SUMPRODUCT(LEN($M193:$AE196)-LEN(SUBSTITUTE($M193:$AE196,"-", "")))</f>
        <v>0</v>
      </c>
      <c r="AO193" s="247">
        <f>SUMPRODUCT(LEN($M193:$AE196)-LEN(SUBSTITUTE($M193:$AE196,"A", "")))</f>
        <v>38</v>
      </c>
      <c r="AP193" s="240">
        <f>SUMPRODUCT(LEN($AH193:$AH196)-LEN(SUBSTITUTE($AH193:$AH196,"A", "")))</f>
        <v>7</v>
      </c>
      <c r="AQ193" s="237">
        <f>SUMPRODUCT(LEN($AG193:$AG196)-LEN(SUBSTITUTE($AG193:$AG196,"A", "")))</f>
        <v>0</v>
      </c>
      <c r="AR193" s="234">
        <f>SUMPRODUCT(LEN($M193:$AE196)-LEN(SUBSTITUTE($M193:$AE196,"S", "")))</f>
        <v>5</v>
      </c>
      <c r="AS193" s="240">
        <f>SUMPRODUCT(LEN($AH193:$AH196)-LEN(SUBSTITUTE($AH193:$AH196,"S", "")))</f>
        <v>0</v>
      </c>
      <c r="AT193" s="237">
        <f>SUMPRODUCT(LEN($AG193:$AG196)-LEN(SUBSTITUTE($AG193:$AG196,"S", "")))</f>
        <v>0</v>
      </c>
      <c r="AU193" s="234">
        <f>SUMPRODUCT(LEN($M193:$AE196)-LEN(SUBSTITUTE($M193:$AE196,"F", "")))</f>
        <v>0</v>
      </c>
      <c r="AV193" s="240">
        <f>SUMPRODUCT(LEN($AH193:$AH196)-LEN(SUBSTITUTE($AH193:$AH196,"F", "")))</f>
        <v>0</v>
      </c>
      <c r="AW193" s="237">
        <f>SUMPRODUCT(LEN($AG193:$AG196)-LEN(SUBSTITUTE($AG193:$AG196,"F", "")))</f>
        <v>0</v>
      </c>
      <c r="AX193" s="234">
        <f>SUMPRODUCT(LEN($M193:$AE196)-LEN(SUBSTITUTE($M193:$AE196,"G", "")))</f>
        <v>13</v>
      </c>
      <c r="AY193" s="240">
        <f>SUMPRODUCT(LEN($AH193:$AH196)-LEN(SUBSTITUTE($AH193:$AH196,"G", "")))</f>
        <v>2</v>
      </c>
      <c r="AZ193" s="237">
        <f>SUMPRODUCT(LEN($AG193:$AG196)-LEN(SUBSTITUTE($AG193:$AG196,"G", "")))</f>
        <v>0</v>
      </c>
      <c r="BA193" s="234">
        <f>SUMPRODUCT(LEN($M193:$AE196)-LEN(SUBSTITUTE($M193:$AE196,"M", "")))</f>
        <v>0</v>
      </c>
      <c r="BB193" s="240">
        <f>SUMPRODUCT(LEN($AH193:$AH196)-LEN(SUBSTITUTE($AH193:$AH196,"M", "")))</f>
        <v>0</v>
      </c>
      <c r="BC193" s="237">
        <f>SUMPRODUCT(LEN($AG193:$AG196)-LEN(SUBSTITUTE($AG193:$AG196,"M", "")))</f>
        <v>0</v>
      </c>
      <c r="BD193" s="291">
        <f>SUMPRODUCT(LEN($AI193:$AI196)-LEN(SUBSTITUTE($AI193:$AI196,"S", "")))</f>
        <v>0</v>
      </c>
      <c r="BE193" s="294">
        <f>SUMPRODUCT(LEN($AI193:$AI196)-LEN(SUBSTITUTE($AI193:$AI196,"F", "")))</f>
        <v>0</v>
      </c>
      <c r="BF193" s="294">
        <f>SUMPRODUCT(LEN($AI193:$AI196)-LEN(SUBSTITUTE($AI193:$AI196,"G", "")))</f>
        <v>0</v>
      </c>
      <c r="BG193" s="297">
        <f>SUMPRODUCT(LEN($AI193:$AI196)-LEN(SUBSTITUTE($AI193:$AI196,"M", "")))</f>
        <v>0</v>
      </c>
    </row>
    <row r="194" spans="2:67" ht="28.15" customHeight="1" thickBot="1">
      <c r="B194" s="34"/>
      <c r="C194" s="266"/>
      <c r="D194" s="43"/>
      <c r="E194" s="103"/>
      <c r="F194" s="103"/>
      <c r="G194" s="102"/>
      <c r="H194" s="260"/>
      <c r="I194" s="270"/>
      <c r="J194" s="270"/>
      <c r="K194" s="270"/>
      <c r="L194" s="37">
        <v>2</v>
      </c>
      <c r="M194" s="36" t="s">
        <v>422</v>
      </c>
      <c r="N194" s="37">
        <v>6</v>
      </c>
      <c r="O194" s="36" t="s">
        <v>649</v>
      </c>
      <c r="P194" s="37">
        <v>10</v>
      </c>
      <c r="Q194" s="36" t="s">
        <v>514</v>
      </c>
      <c r="R194" s="37">
        <v>14</v>
      </c>
      <c r="S194" s="36" t="s">
        <v>459</v>
      </c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824</v>
      </c>
      <c r="AI194" s="24"/>
      <c r="AJ194" s="245"/>
      <c r="AK194" s="245"/>
      <c r="AL194" s="23"/>
      <c r="AM194" s="248"/>
      <c r="AN194" s="301"/>
      <c r="AO194" s="248"/>
      <c r="AP194" s="241"/>
      <c r="AQ194" s="238"/>
      <c r="AR194" s="235"/>
      <c r="AS194" s="241"/>
      <c r="AT194" s="238"/>
      <c r="AU194" s="235"/>
      <c r="AV194" s="241"/>
      <c r="AW194" s="238"/>
      <c r="AX194" s="235"/>
      <c r="AY194" s="241"/>
      <c r="AZ194" s="238"/>
      <c r="BA194" s="235"/>
      <c r="BB194" s="241"/>
      <c r="BC194" s="238"/>
      <c r="BD194" s="292"/>
      <c r="BE194" s="295"/>
      <c r="BF194" s="295"/>
      <c r="BG194" s="298"/>
    </row>
    <row r="195" spans="2:67" ht="28.15" customHeight="1">
      <c r="B195" s="34"/>
      <c r="C195" s="267"/>
      <c r="D195" s="33"/>
      <c r="E195" s="101"/>
      <c r="F195" s="101"/>
      <c r="G195" s="100"/>
      <c r="H195" s="257">
        <v>226</v>
      </c>
      <c r="I195" s="271"/>
      <c r="J195" s="271"/>
      <c r="K195" s="271"/>
      <c r="L195" s="27">
        <v>3</v>
      </c>
      <c r="M195" s="26" t="s">
        <v>684</v>
      </c>
      <c r="N195" s="27">
        <v>7</v>
      </c>
      <c r="O195" s="26" t="s">
        <v>665</v>
      </c>
      <c r="P195" s="27">
        <v>11</v>
      </c>
      <c r="Q195" s="26" t="s">
        <v>449</v>
      </c>
      <c r="R195" s="27">
        <v>15</v>
      </c>
      <c r="S195" s="26" t="s">
        <v>418</v>
      </c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45"/>
      <c r="AK195" s="245"/>
      <c r="AL195" s="23"/>
      <c r="AM195" s="248"/>
      <c r="AN195" s="301"/>
      <c r="AO195" s="248"/>
      <c r="AP195" s="241"/>
      <c r="AQ195" s="238"/>
      <c r="AR195" s="235"/>
      <c r="AS195" s="241"/>
      <c r="AT195" s="238"/>
      <c r="AU195" s="235"/>
      <c r="AV195" s="241"/>
      <c r="AW195" s="238"/>
      <c r="AX195" s="235"/>
      <c r="AY195" s="241"/>
      <c r="AZ195" s="238"/>
      <c r="BA195" s="235"/>
      <c r="BB195" s="241"/>
      <c r="BC195" s="238"/>
      <c r="BD195" s="292"/>
      <c r="BE195" s="295"/>
      <c r="BF195" s="295"/>
      <c r="BG195" s="298"/>
    </row>
    <row r="196" spans="2:67" ht="28.15" customHeight="1" thickBot="1">
      <c r="B196" s="34"/>
      <c r="C196" s="273"/>
      <c r="D196" s="64"/>
      <c r="E196" s="107"/>
      <c r="F196" s="107"/>
      <c r="G196" s="106"/>
      <c r="H196" s="258"/>
      <c r="I196" s="274"/>
      <c r="J196" s="274"/>
      <c r="K196" s="274"/>
      <c r="L196" s="59">
        <v>4</v>
      </c>
      <c r="M196" s="215" t="s">
        <v>613</v>
      </c>
      <c r="N196" s="59">
        <v>8</v>
      </c>
      <c r="O196" s="58" t="s">
        <v>777</v>
      </c>
      <c r="P196" s="59">
        <v>12</v>
      </c>
      <c r="Q196" s="58" t="s">
        <v>469</v>
      </c>
      <c r="R196" s="59">
        <v>16</v>
      </c>
      <c r="S196" s="58" t="s">
        <v>425</v>
      </c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50"/>
      <c r="AK196" s="250"/>
      <c r="AL196" s="55"/>
      <c r="AM196" s="249"/>
      <c r="AN196" s="302"/>
      <c r="AO196" s="249"/>
      <c r="AP196" s="242"/>
      <c r="AQ196" s="239"/>
      <c r="AR196" s="236"/>
      <c r="AS196" s="242"/>
      <c r="AT196" s="239"/>
      <c r="AU196" s="236"/>
      <c r="AV196" s="242"/>
      <c r="AW196" s="239"/>
      <c r="AX196" s="236"/>
      <c r="AY196" s="242"/>
      <c r="AZ196" s="239"/>
      <c r="BA196" s="236"/>
      <c r="BB196" s="242"/>
      <c r="BC196" s="239"/>
      <c r="BD196" s="293"/>
      <c r="BE196" s="296"/>
      <c r="BF196" s="296"/>
      <c r="BG196" s="299"/>
    </row>
    <row r="197" spans="2:67" ht="28.15" hidden="1" customHeight="1">
      <c r="B197" s="34"/>
      <c r="C197" s="265">
        <v>2</v>
      </c>
      <c r="D197" s="54"/>
      <c r="E197" s="105"/>
      <c r="F197" s="105"/>
      <c r="G197" s="104"/>
      <c r="H197" s="259"/>
      <c r="I197" s="269"/>
      <c r="J197" s="269"/>
      <c r="K197" s="269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51"/>
      <c r="AK197" s="254"/>
      <c r="AL197" s="44"/>
      <c r="AM197" s="211"/>
      <c r="AN197" s="211"/>
      <c r="AO197" s="247">
        <f>SUMPRODUCT(LEN($M197:$AE200)-LEN(SUBSTITUTE($M197:$AE200,"A", "")))</f>
        <v>0</v>
      </c>
      <c r="AP197" s="240">
        <f>SUMPRODUCT(LEN($AH197:$AH200)-LEN(SUBSTITUTE($AH197:$AH200,"A", "")))</f>
        <v>0</v>
      </c>
      <c r="AQ197" s="237">
        <f>SUMPRODUCT(LEN($AG197:$AG200)-LEN(SUBSTITUTE($AG197:$AG200,"A", "")))</f>
        <v>0</v>
      </c>
      <c r="AR197" s="234">
        <f>SUMPRODUCT(LEN($M197:$AE200)-LEN(SUBSTITUTE($M197:$AE200,"S", "")))</f>
        <v>0</v>
      </c>
      <c r="AS197" s="240">
        <f>SUMPRODUCT(LEN($AH197:$AH200)-LEN(SUBSTITUTE($AH197:$AH200,"S", "")))</f>
        <v>0</v>
      </c>
      <c r="AT197" s="237">
        <f>SUMPRODUCT(LEN($AG197:$AG200)-LEN(SUBSTITUTE($AG197:$AG200,"S", "")))</f>
        <v>0</v>
      </c>
      <c r="AU197" s="234">
        <f>SUMPRODUCT(LEN($M197:$AE200)-LEN(SUBSTITUTE($M197:$AE200,"F", "")))</f>
        <v>0</v>
      </c>
      <c r="AV197" s="240">
        <f>SUMPRODUCT(LEN($AH197:$AH200)-LEN(SUBSTITUTE($AH197:$AH200,"F", "")))</f>
        <v>0</v>
      </c>
      <c r="AW197" s="237">
        <f>SUMPRODUCT(LEN($AG197:$AG200)-LEN(SUBSTITUTE($AG197:$AG200,"F", "")))</f>
        <v>0</v>
      </c>
      <c r="AX197" s="234">
        <f>SUMPRODUCT(LEN($M197:$AE200)-LEN(SUBSTITUTE($M197:$AE200,"G", "")))</f>
        <v>0</v>
      </c>
      <c r="AY197" s="240">
        <f>SUMPRODUCT(LEN($AH197:$AH200)-LEN(SUBSTITUTE($AH197:$AH200,"G", "")))</f>
        <v>0</v>
      </c>
      <c r="AZ197" s="237">
        <f>SUMPRODUCT(LEN($AG197:$AG200)-LEN(SUBSTITUTE($AG197:$AG200,"G", "")))</f>
        <v>0</v>
      </c>
      <c r="BA197" s="234">
        <f>SUMPRODUCT(LEN($M197:$AE200)-LEN(SUBSTITUTE($M197:$AE200,"M", "")))</f>
        <v>0</v>
      </c>
      <c r="BB197" s="240">
        <f>SUMPRODUCT(LEN($AH197:$AH200)-LEN(SUBSTITUTE($AH197:$AH200,"M", "")))</f>
        <v>0</v>
      </c>
      <c r="BC197" s="237">
        <f>SUMPRODUCT(LEN($AG197:$AG200)-LEN(SUBSTITUTE($AG197:$AG200,"M", "")))</f>
        <v>0</v>
      </c>
      <c r="BD197" s="291">
        <f>SUMPRODUCT(LEN($AI197:$AI200)-LEN(SUBSTITUTE($AI197:$AI200,"S", "")))</f>
        <v>0</v>
      </c>
      <c r="BE197" s="294">
        <f>SUMPRODUCT(LEN($AI197:$AI200)-LEN(SUBSTITUTE($AI197:$AI200,"F", "")))</f>
        <v>0</v>
      </c>
      <c r="BF197" s="294">
        <f>SUMPRODUCT(LEN($AI197:$AI200)-LEN(SUBSTITUTE($AI197:$AI200,"G", "")))</f>
        <v>0</v>
      </c>
      <c r="BG197" s="297">
        <f>SUMPRODUCT(LEN($AI197:$AI200)-LEN(SUBSTITUTE($AI197:$AI200,"M", "")))</f>
        <v>0</v>
      </c>
    </row>
    <row r="198" spans="2:67" ht="28.15" hidden="1" customHeight="1" thickBot="1">
      <c r="B198" s="34"/>
      <c r="C198" s="266"/>
      <c r="D198" s="43"/>
      <c r="E198" s="103"/>
      <c r="F198" s="103"/>
      <c r="G198" s="102"/>
      <c r="H198" s="260"/>
      <c r="I198" s="270"/>
      <c r="J198" s="270"/>
      <c r="K198" s="270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52"/>
      <c r="AK198" s="255"/>
      <c r="AL198" s="23"/>
      <c r="AM198" s="211"/>
      <c r="AN198" s="211"/>
      <c r="AO198" s="248"/>
      <c r="AP198" s="241"/>
      <c r="AQ198" s="238"/>
      <c r="AR198" s="235"/>
      <c r="AS198" s="241"/>
      <c r="AT198" s="238"/>
      <c r="AU198" s="235"/>
      <c r="AV198" s="241"/>
      <c r="AW198" s="238"/>
      <c r="AX198" s="235"/>
      <c r="AY198" s="241"/>
      <c r="AZ198" s="238"/>
      <c r="BA198" s="235"/>
      <c r="BB198" s="241"/>
      <c r="BC198" s="238"/>
      <c r="BD198" s="292"/>
      <c r="BE198" s="295"/>
      <c r="BF198" s="295"/>
      <c r="BG198" s="298"/>
    </row>
    <row r="199" spans="2:67" ht="28.15" hidden="1" customHeight="1">
      <c r="B199" s="34"/>
      <c r="C199" s="267"/>
      <c r="D199" s="33"/>
      <c r="E199" s="101"/>
      <c r="F199" s="101"/>
      <c r="G199" s="100"/>
      <c r="H199" s="257"/>
      <c r="I199" s="271"/>
      <c r="J199" s="271"/>
      <c r="K199" s="271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52"/>
      <c r="AK199" s="255"/>
      <c r="AL199" s="23"/>
      <c r="AM199" s="211"/>
      <c r="AN199" s="211"/>
      <c r="AO199" s="248"/>
      <c r="AP199" s="241"/>
      <c r="AQ199" s="238"/>
      <c r="AR199" s="235"/>
      <c r="AS199" s="241"/>
      <c r="AT199" s="238"/>
      <c r="AU199" s="235"/>
      <c r="AV199" s="241"/>
      <c r="AW199" s="238"/>
      <c r="AX199" s="235"/>
      <c r="AY199" s="241"/>
      <c r="AZ199" s="238"/>
      <c r="BA199" s="235"/>
      <c r="BB199" s="241"/>
      <c r="BC199" s="238"/>
      <c r="BD199" s="292"/>
      <c r="BE199" s="295"/>
      <c r="BF199" s="295"/>
      <c r="BG199" s="298"/>
    </row>
    <row r="200" spans="2:67" ht="28.15" hidden="1" customHeight="1" thickBot="1">
      <c r="B200" s="34"/>
      <c r="C200" s="273"/>
      <c r="D200" s="64"/>
      <c r="E200" s="107"/>
      <c r="F200" s="107"/>
      <c r="G200" s="106"/>
      <c r="H200" s="258"/>
      <c r="I200" s="274"/>
      <c r="J200" s="274"/>
      <c r="K200" s="274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53"/>
      <c r="AK200" s="256"/>
      <c r="AL200" s="55"/>
      <c r="AM200" s="211"/>
      <c r="AN200" s="211"/>
      <c r="AO200" s="249"/>
      <c r="AP200" s="242"/>
      <c r="AQ200" s="239"/>
      <c r="AR200" s="236"/>
      <c r="AS200" s="242"/>
      <c r="AT200" s="239"/>
      <c r="AU200" s="236"/>
      <c r="AV200" s="242"/>
      <c r="AW200" s="239"/>
      <c r="AX200" s="236"/>
      <c r="AY200" s="242"/>
      <c r="AZ200" s="239"/>
      <c r="BA200" s="236"/>
      <c r="BB200" s="242"/>
      <c r="BC200" s="239"/>
      <c r="BD200" s="293"/>
      <c r="BE200" s="296"/>
      <c r="BF200" s="296"/>
      <c r="BG200" s="299"/>
    </row>
    <row r="201" spans="2:67" ht="28.15" hidden="1" customHeight="1">
      <c r="B201" s="34"/>
      <c r="C201" s="265">
        <v>3</v>
      </c>
      <c r="D201" s="54"/>
      <c r="E201" s="105"/>
      <c r="F201" s="105"/>
      <c r="G201" s="104"/>
      <c r="H201" s="259"/>
      <c r="I201" s="269"/>
      <c r="J201" s="269"/>
      <c r="K201" s="269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44"/>
      <c r="AK201" s="244"/>
      <c r="AL201" s="44"/>
      <c r="AM201" s="211"/>
      <c r="AN201" s="211"/>
      <c r="AO201" s="247">
        <f>SUMPRODUCT(LEN($M201:$AE204)-LEN(SUBSTITUTE($M201:$AE204,"A", "")))</f>
        <v>0</v>
      </c>
      <c r="AP201" s="240">
        <f>SUMPRODUCT(LEN($AH201:$AH204)-LEN(SUBSTITUTE($AH201:$AH204,"A", "")))</f>
        <v>0</v>
      </c>
      <c r="AQ201" s="237">
        <f>SUMPRODUCT(LEN($AG201:$AG204)-LEN(SUBSTITUTE($AG201:$AG204,"A", "")))</f>
        <v>0</v>
      </c>
      <c r="AR201" s="234">
        <f>SUMPRODUCT(LEN($M201:$AE204)-LEN(SUBSTITUTE($M201:$AE204,"S", "")))</f>
        <v>0</v>
      </c>
      <c r="AS201" s="240">
        <f>SUMPRODUCT(LEN($AH201:$AH204)-LEN(SUBSTITUTE($AH201:$AH204,"S", "")))</f>
        <v>0</v>
      </c>
      <c r="AT201" s="237">
        <f>SUMPRODUCT(LEN($AG201:$AG204)-LEN(SUBSTITUTE($AG201:$AG204,"S", "")))</f>
        <v>0</v>
      </c>
      <c r="AU201" s="234">
        <f>SUMPRODUCT(LEN($M201:$AE204)-LEN(SUBSTITUTE($M201:$AE204,"F", "")))</f>
        <v>0</v>
      </c>
      <c r="AV201" s="240">
        <f>SUMPRODUCT(LEN($AH201:$AH204)-LEN(SUBSTITUTE($AH201:$AH204,"F", "")))</f>
        <v>0</v>
      </c>
      <c r="AW201" s="237">
        <f>SUMPRODUCT(LEN($AG201:$AG204)-LEN(SUBSTITUTE($AG201:$AG204,"F", "")))</f>
        <v>0</v>
      </c>
      <c r="AX201" s="234">
        <f>SUMPRODUCT(LEN($M201:$AE204)-LEN(SUBSTITUTE($M201:$AE204,"G", "")))</f>
        <v>0</v>
      </c>
      <c r="AY201" s="240">
        <f>SUMPRODUCT(LEN($AH201:$AH204)-LEN(SUBSTITUTE($AH201:$AH204,"G", "")))</f>
        <v>0</v>
      </c>
      <c r="AZ201" s="237">
        <f>SUMPRODUCT(LEN($AG201:$AG204)-LEN(SUBSTITUTE($AG201:$AG204,"G", "")))</f>
        <v>0</v>
      </c>
      <c r="BA201" s="234">
        <f>SUMPRODUCT(LEN($M201:$AE204)-LEN(SUBSTITUTE($M201:$AE204,"M", "")))</f>
        <v>0</v>
      </c>
      <c r="BB201" s="240">
        <f>SUMPRODUCT(LEN($AH201:$AH204)-LEN(SUBSTITUTE($AH201:$AH204,"M", "")))</f>
        <v>0</v>
      </c>
      <c r="BC201" s="237">
        <f>SUMPRODUCT(LEN($AG201:$AG204)-LEN(SUBSTITUTE($AG201:$AG204,"M", "")))</f>
        <v>0</v>
      </c>
      <c r="BD201" s="291">
        <f>SUMPRODUCT(LEN($AI201:$AI204)-LEN(SUBSTITUTE($AI201:$AI204,"S", "")))</f>
        <v>0</v>
      </c>
      <c r="BE201" s="294">
        <f>SUMPRODUCT(LEN($AI201:$AI204)-LEN(SUBSTITUTE($AI201:$AI204,"F", "")))</f>
        <v>0</v>
      </c>
      <c r="BF201" s="294">
        <f>SUMPRODUCT(LEN($AI201:$AI204)-LEN(SUBSTITUTE($AI201:$AI204,"G", "")))</f>
        <v>0</v>
      </c>
      <c r="BG201" s="297">
        <f>SUMPRODUCT(LEN($AI201:$AI204)-LEN(SUBSTITUTE($AI201:$AI204,"M", "")))</f>
        <v>0</v>
      </c>
    </row>
    <row r="202" spans="2:67" ht="28.15" hidden="1" customHeight="1" thickBot="1">
      <c r="B202" s="34"/>
      <c r="C202" s="266"/>
      <c r="D202" s="43"/>
      <c r="E202" s="103"/>
      <c r="F202" s="103"/>
      <c r="G202" s="102"/>
      <c r="H202" s="260"/>
      <c r="I202" s="270"/>
      <c r="J202" s="270"/>
      <c r="K202" s="270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45"/>
      <c r="AK202" s="245"/>
      <c r="AL202" s="23"/>
      <c r="AM202" s="211"/>
      <c r="AN202" s="211"/>
      <c r="AO202" s="248"/>
      <c r="AP202" s="241"/>
      <c r="AQ202" s="238"/>
      <c r="AR202" s="235"/>
      <c r="AS202" s="241"/>
      <c r="AT202" s="238"/>
      <c r="AU202" s="235"/>
      <c r="AV202" s="241"/>
      <c r="AW202" s="238"/>
      <c r="AX202" s="235"/>
      <c r="AY202" s="241"/>
      <c r="AZ202" s="238"/>
      <c r="BA202" s="235"/>
      <c r="BB202" s="241"/>
      <c r="BC202" s="238"/>
      <c r="BD202" s="292"/>
      <c r="BE202" s="295"/>
      <c r="BF202" s="295"/>
      <c r="BG202" s="298"/>
    </row>
    <row r="203" spans="2:67" ht="28.15" hidden="1" customHeight="1">
      <c r="B203" s="34"/>
      <c r="C203" s="267"/>
      <c r="D203" s="33"/>
      <c r="E203" s="101"/>
      <c r="F203" s="101"/>
      <c r="G203" s="100"/>
      <c r="H203" s="257"/>
      <c r="I203" s="271"/>
      <c r="J203" s="271"/>
      <c r="K203" s="271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45"/>
      <c r="AK203" s="245"/>
      <c r="AL203" s="23"/>
      <c r="AM203" s="211"/>
      <c r="AN203" s="211"/>
      <c r="AO203" s="248"/>
      <c r="AP203" s="241"/>
      <c r="AQ203" s="238"/>
      <c r="AR203" s="235"/>
      <c r="AS203" s="241"/>
      <c r="AT203" s="238"/>
      <c r="AU203" s="235"/>
      <c r="AV203" s="241"/>
      <c r="AW203" s="238"/>
      <c r="AX203" s="235"/>
      <c r="AY203" s="241"/>
      <c r="AZ203" s="238"/>
      <c r="BA203" s="235"/>
      <c r="BB203" s="241"/>
      <c r="BC203" s="238"/>
      <c r="BD203" s="292"/>
      <c r="BE203" s="295"/>
      <c r="BF203" s="295"/>
      <c r="BG203" s="298"/>
    </row>
    <row r="204" spans="2:67" ht="28.15" hidden="1" customHeight="1" thickBot="1">
      <c r="B204" s="22"/>
      <c r="C204" s="268"/>
      <c r="D204" s="21"/>
      <c r="E204" s="20"/>
      <c r="F204" s="20"/>
      <c r="G204" s="19"/>
      <c r="H204" s="258"/>
      <c r="I204" s="272"/>
      <c r="J204" s="272"/>
      <c r="K204" s="27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46"/>
      <c r="AK204" s="246"/>
      <c r="AL204" s="11"/>
      <c r="AM204" s="211"/>
      <c r="AN204" s="211"/>
      <c r="AO204" s="249"/>
      <c r="AP204" s="242"/>
      <c r="AQ204" s="239"/>
      <c r="AR204" s="236"/>
      <c r="AS204" s="242"/>
      <c r="AT204" s="239"/>
      <c r="AU204" s="236"/>
      <c r="AV204" s="242"/>
      <c r="AW204" s="239"/>
      <c r="AX204" s="236"/>
      <c r="AY204" s="242"/>
      <c r="AZ204" s="239"/>
      <c r="BA204" s="236"/>
      <c r="BB204" s="242"/>
      <c r="BC204" s="239"/>
      <c r="BD204" s="293"/>
      <c r="BE204" s="296"/>
      <c r="BF204" s="296"/>
      <c r="BG204" s="299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29" t="s">
        <v>287</v>
      </c>
      <c r="M205" s="278"/>
      <c r="N205" s="229" t="s">
        <v>286</v>
      </c>
      <c r="O205" s="278"/>
      <c r="P205" s="229" t="s">
        <v>286</v>
      </c>
      <c r="Q205" s="230"/>
      <c r="R205" s="229" t="s">
        <v>286</v>
      </c>
      <c r="S205" s="230"/>
      <c r="T205" s="229" t="s">
        <v>286</v>
      </c>
      <c r="U205" s="230"/>
      <c r="V205" s="229" t="s">
        <v>286</v>
      </c>
      <c r="W205" s="230"/>
      <c r="X205" s="229" t="s">
        <v>286</v>
      </c>
      <c r="Y205" s="278"/>
      <c r="Z205" s="229" t="s">
        <v>286</v>
      </c>
      <c r="AA205" s="230"/>
      <c r="AB205" s="229" t="s">
        <v>286</v>
      </c>
      <c r="AC205" s="230"/>
      <c r="AD205" s="229" t="s">
        <v>286</v>
      </c>
      <c r="AE205" s="230"/>
      <c r="AF205" s="243" t="s">
        <v>285</v>
      </c>
      <c r="AG205" s="230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220</v>
      </c>
      <c r="E206" s="275">
        <v>4831.99</v>
      </c>
      <c r="F206" s="276"/>
      <c r="G206" s="277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47</v>
      </c>
      <c r="AP206" s="70">
        <f t="shared" si="14"/>
        <v>8</v>
      </c>
      <c r="AQ206" s="69">
        <f t="shared" si="14"/>
        <v>0</v>
      </c>
      <c r="AR206" s="71">
        <f t="shared" si="14"/>
        <v>10</v>
      </c>
      <c r="AS206" s="70">
        <f t="shared" si="14"/>
        <v>0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14</v>
      </c>
      <c r="AY206" s="70">
        <f t="shared" si="14"/>
        <v>4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55</v>
      </c>
      <c r="BL206" s="5">
        <f>SUM(AR206:AT206,BD206)</f>
        <v>10</v>
      </c>
      <c r="BM206" s="5">
        <f>SUM(AU206:AW206,BE206)</f>
        <v>0</v>
      </c>
      <c r="BN206" s="5">
        <f>SUM(AX206:AZ206,BF206)</f>
        <v>18</v>
      </c>
      <c r="BO206" s="5">
        <f>SUM(BA206:BC206,BG206)</f>
        <v>0</v>
      </c>
    </row>
    <row r="207" spans="2:67" ht="28.15" customHeight="1">
      <c r="B207" s="34"/>
      <c r="C207" s="265">
        <v>1</v>
      </c>
      <c r="D207" s="54"/>
      <c r="E207" s="53"/>
      <c r="F207" s="53"/>
      <c r="G207" s="52"/>
      <c r="H207" s="259" t="s">
        <v>329</v>
      </c>
      <c r="I207" s="269">
        <v>114</v>
      </c>
      <c r="J207" s="269">
        <v>25</v>
      </c>
      <c r="K207" s="269">
        <v>5</v>
      </c>
      <c r="L207" s="48">
        <v>1</v>
      </c>
      <c r="M207" s="47" t="s">
        <v>823</v>
      </c>
      <c r="N207" s="48">
        <v>5</v>
      </c>
      <c r="O207" s="47" t="s">
        <v>634</v>
      </c>
      <c r="P207" s="48">
        <v>9</v>
      </c>
      <c r="Q207" s="47" t="s">
        <v>511</v>
      </c>
      <c r="R207" s="48">
        <v>13</v>
      </c>
      <c r="S207" s="47" t="s">
        <v>446</v>
      </c>
      <c r="T207" s="48">
        <v>17</v>
      </c>
      <c r="U207" s="47" t="s">
        <v>422</v>
      </c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/>
      <c r="AG207" s="47"/>
      <c r="AH207" s="46" t="s">
        <v>449</v>
      </c>
      <c r="AI207" s="45"/>
      <c r="AJ207" s="244"/>
      <c r="AK207" s="244"/>
      <c r="AL207" s="44"/>
      <c r="AM207" s="247">
        <f>SUMPRODUCT(LEN($M207:$AE210)-LEN(SUBSTITUTE($M207:$AE210,"/", "")))/2</f>
        <v>1</v>
      </c>
      <c r="AN207" s="300">
        <f>SUMPRODUCT(LEN($M207:$AE210)-LEN(SUBSTITUTE($M207:$AE210,"-", "")))</f>
        <v>0</v>
      </c>
      <c r="AO207" s="247">
        <f>SUMPRODUCT(LEN($M207:$AE210)-LEN(SUBSTITUTE($M207:$AE210,"A", "")))</f>
        <v>47</v>
      </c>
      <c r="AP207" s="240">
        <f>SUMPRODUCT(LEN($AH207:$AH210)-LEN(SUBSTITUTE($AH207:$AH210,"A", "")))</f>
        <v>8</v>
      </c>
      <c r="AQ207" s="237">
        <f>SUMPRODUCT(LEN($AG207:$AG210)-LEN(SUBSTITUTE($AG207:$AG210,"A", "")))</f>
        <v>0</v>
      </c>
      <c r="AR207" s="234">
        <f>SUMPRODUCT(LEN($M207:$AE210)-LEN(SUBSTITUTE($M207:$AE210,"S", "")))</f>
        <v>10</v>
      </c>
      <c r="AS207" s="240">
        <f>SUMPRODUCT(LEN($AH207:$AH210)-LEN(SUBSTITUTE($AH207:$AH210,"S", "")))</f>
        <v>0</v>
      </c>
      <c r="AT207" s="237">
        <f>SUMPRODUCT(LEN($AG207:$AG210)-LEN(SUBSTITUTE($AG207:$AG210,"S", "")))</f>
        <v>0</v>
      </c>
      <c r="AU207" s="234">
        <f>SUMPRODUCT(LEN($M207:$AE210)-LEN(SUBSTITUTE($M207:$AE210,"F", "")))</f>
        <v>0</v>
      </c>
      <c r="AV207" s="240">
        <f>SUMPRODUCT(LEN($AH207:$AH210)-LEN(SUBSTITUTE($AH207:$AH210,"F", "")))</f>
        <v>0</v>
      </c>
      <c r="AW207" s="237">
        <f>SUMPRODUCT(LEN($AG207:$AG210)-LEN(SUBSTITUTE($AG207:$AG210,"F", "")))</f>
        <v>0</v>
      </c>
      <c r="AX207" s="234">
        <f>SUMPRODUCT(LEN($M207:$AE210)-LEN(SUBSTITUTE($M207:$AE210,"G", "")))</f>
        <v>14</v>
      </c>
      <c r="AY207" s="240">
        <f>SUMPRODUCT(LEN($AH207:$AH210)-LEN(SUBSTITUTE($AH207:$AH210,"G", "")))</f>
        <v>4</v>
      </c>
      <c r="AZ207" s="237">
        <f>SUMPRODUCT(LEN($AG207:$AG210)-LEN(SUBSTITUTE($AG207:$AG210,"G", "")))</f>
        <v>0</v>
      </c>
      <c r="BA207" s="234">
        <f>SUMPRODUCT(LEN($M207:$AE210)-LEN(SUBSTITUTE($M207:$AE210,"M", "")))</f>
        <v>0</v>
      </c>
      <c r="BB207" s="240">
        <f>SUMPRODUCT(LEN($AH207:$AH210)-LEN(SUBSTITUTE($AH207:$AH210,"M", "")))</f>
        <v>0</v>
      </c>
      <c r="BC207" s="237">
        <f>SUMPRODUCT(LEN($AG207:$AG210)-LEN(SUBSTITUTE($AG207:$AG210,"M", "")))</f>
        <v>0</v>
      </c>
      <c r="BD207" s="291">
        <f>SUMPRODUCT(LEN($AI207:$AI210)-LEN(SUBSTITUTE($AI207:$AI210,"S", "")))</f>
        <v>0</v>
      </c>
      <c r="BE207" s="294">
        <f>SUMPRODUCT(LEN($AI207:$AI210)-LEN(SUBSTITUTE($AI207:$AI210,"F", "")))</f>
        <v>0</v>
      </c>
      <c r="BF207" s="294">
        <f>SUMPRODUCT(LEN($AI207:$AI210)-LEN(SUBSTITUTE($AI207:$AI210,"G", "")))</f>
        <v>0</v>
      </c>
      <c r="BG207" s="297">
        <f>SUMPRODUCT(LEN($AI207:$AI210)-LEN(SUBSTITUTE($AI207:$AI210,"M", "")))</f>
        <v>0</v>
      </c>
    </row>
    <row r="208" spans="2:67" ht="28.15" customHeight="1" thickBot="1">
      <c r="B208" s="34"/>
      <c r="C208" s="266"/>
      <c r="D208" s="43"/>
      <c r="E208" s="42"/>
      <c r="F208" s="42"/>
      <c r="G208" s="41"/>
      <c r="H208" s="260"/>
      <c r="I208" s="270"/>
      <c r="J208" s="270"/>
      <c r="K208" s="270"/>
      <c r="L208" s="37">
        <v>2</v>
      </c>
      <c r="M208" s="36" t="s">
        <v>469</v>
      </c>
      <c r="N208" s="37">
        <v>6</v>
      </c>
      <c r="O208" s="36" t="s">
        <v>649</v>
      </c>
      <c r="P208" s="37">
        <v>10</v>
      </c>
      <c r="Q208" s="36" t="s">
        <v>746</v>
      </c>
      <c r="R208" s="37">
        <v>14</v>
      </c>
      <c r="S208" s="36" t="s">
        <v>454</v>
      </c>
      <c r="T208" s="37">
        <v>18</v>
      </c>
      <c r="U208" s="36" t="s">
        <v>425</v>
      </c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 t="s">
        <v>822</v>
      </c>
      <c r="AI208" s="24"/>
      <c r="AJ208" s="245"/>
      <c r="AK208" s="245"/>
      <c r="AL208" s="23"/>
      <c r="AM208" s="248"/>
      <c r="AN208" s="301"/>
      <c r="AO208" s="248"/>
      <c r="AP208" s="241"/>
      <c r="AQ208" s="238"/>
      <c r="AR208" s="235"/>
      <c r="AS208" s="241"/>
      <c r="AT208" s="238"/>
      <c r="AU208" s="235"/>
      <c r="AV208" s="241"/>
      <c r="AW208" s="238"/>
      <c r="AX208" s="235"/>
      <c r="AY208" s="241"/>
      <c r="AZ208" s="238"/>
      <c r="BA208" s="235"/>
      <c r="BB208" s="241"/>
      <c r="BC208" s="238"/>
      <c r="BD208" s="292"/>
      <c r="BE208" s="295"/>
      <c r="BF208" s="295"/>
      <c r="BG208" s="298"/>
    </row>
    <row r="209" spans="2:67" ht="28.15" customHeight="1">
      <c r="B209" s="34"/>
      <c r="C209" s="267"/>
      <c r="D209" s="33"/>
      <c r="E209" s="32"/>
      <c r="F209" s="32"/>
      <c r="G209" s="31"/>
      <c r="H209" s="257">
        <v>226</v>
      </c>
      <c r="I209" s="271"/>
      <c r="J209" s="271"/>
      <c r="K209" s="271"/>
      <c r="L209" s="27">
        <v>3</v>
      </c>
      <c r="M209" s="26" t="s">
        <v>485</v>
      </c>
      <c r="N209" s="27">
        <v>7</v>
      </c>
      <c r="O209" s="26" t="s">
        <v>720</v>
      </c>
      <c r="P209" s="27">
        <v>11</v>
      </c>
      <c r="Q209" s="26" t="s">
        <v>627</v>
      </c>
      <c r="R209" s="27">
        <v>15</v>
      </c>
      <c r="S209" s="26" t="s">
        <v>454</v>
      </c>
      <c r="T209" s="27">
        <v>19</v>
      </c>
      <c r="U209" s="26" t="s">
        <v>417</v>
      </c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45"/>
      <c r="AK209" s="245"/>
      <c r="AL209" s="23"/>
      <c r="AM209" s="248"/>
      <c r="AN209" s="301"/>
      <c r="AO209" s="248"/>
      <c r="AP209" s="241"/>
      <c r="AQ209" s="238"/>
      <c r="AR209" s="235"/>
      <c r="AS209" s="241"/>
      <c r="AT209" s="238"/>
      <c r="AU209" s="235"/>
      <c r="AV209" s="241"/>
      <c r="AW209" s="238"/>
      <c r="AX209" s="235"/>
      <c r="AY209" s="241"/>
      <c r="AZ209" s="238"/>
      <c r="BA209" s="235"/>
      <c r="BB209" s="241"/>
      <c r="BC209" s="238"/>
      <c r="BD209" s="292"/>
      <c r="BE209" s="295"/>
      <c r="BF209" s="295"/>
      <c r="BG209" s="298"/>
    </row>
    <row r="210" spans="2:67" ht="28.15" customHeight="1" thickBot="1">
      <c r="B210" s="34"/>
      <c r="C210" s="273"/>
      <c r="D210" s="64"/>
      <c r="E210" s="63"/>
      <c r="F210" s="63"/>
      <c r="G210" s="62"/>
      <c r="H210" s="258"/>
      <c r="I210" s="274"/>
      <c r="J210" s="274"/>
      <c r="K210" s="274"/>
      <c r="L210" s="59">
        <v>4</v>
      </c>
      <c r="M210" s="58" t="s">
        <v>649</v>
      </c>
      <c r="N210" s="59">
        <v>8</v>
      </c>
      <c r="O210" s="58" t="s">
        <v>514</v>
      </c>
      <c r="P210" s="59">
        <v>12</v>
      </c>
      <c r="Q210" s="58" t="s">
        <v>502</v>
      </c>
      <c r="R210" s="59">
        <v>16</v>
      </c>
      <c r="S210" s="58" t="s">
        <v>422</v>
      </c>
      <c r="T210" s="59">
        <v>20</v>
      </c>
      <c r="U210" s="58" t="s">
        <v>422</v>
      </c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50"/>
      <c r="AK210" s="250"/>
      <c r="AL210" s="55"/>
      <c r="AM210" s="249"/>
      <c r="AN210" s="302"/>
      <c r="AO210" s="249"/>
      <c r="AP210" s="242"/>
      <c r="AQ210" s="239"/>
      <c r="AR210" s="236"/>
      <c r="AS210" s="242"/>
      <c r="AT210" s="239"/>
      <c r="AU210" s="236"/>
      <c r="AV210" s="242"/>
      <c r="AW210" s="239"/>
      <c r="AX210" s="236"/>
      <c r="AY210" s="242"/>
      <c r="AZ210" s="239"/>
      <c r="BA210" s="236"/>
      <c r="BB210" s="242"/>
      <c r="BC210" s="239"/>
      <c r="BD210" s="293"/>
      <c r="BE210" s="296"/>
      <c r="BF210" s="296"/>
      <c r="BG210" s="299"/>
    </row>
    <row r="211" spans="2:67" ht="28.15" hidden="1" customHeight="1">
      <c r="B211" s="34"/>
      <c r="C211" s="265">
        <v>2</v>
      </c>
      <c r="D211" s="54"/>
      <c r="E211" s="53"/>
      <c r="F211" s="53"/>
      <c r="G211" s="52"/>
      <c r="H211" s="259"/>
      <c r="I211" s="269"/>
      <c r="J211" s="269"/>
      <c r="K211" s="269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51"/>
      <c r="AK211" s="254"/>
      <c r="AL211" s="44"/>
      <c r="AM211" s="211"/>
      <c r="AN211" s="211"/>
      <c r="AO211" s="247">
        <f>SUMPRODUCT(LEN($M211:$AE214)-LEN(SUBSTITUTE($M211:$AE214,"A", "")))</f>
        <v>0</v>
      </c>
      <c r="AP211" s="240">
        <f>SUMPRODUCT(LEN($AH211:$AH214)-LEN(SUBSTITUTE($AH211:$AH214,"A", "")))</f>
        <v>0</v>
      </c>
      <c r="AQ211" s="237">
        <f>SUMPRODUCT(LEN($AG211:$AG214)-LEN(SUBSTITUTE($AG211:$AG214,"A", "")))</f>
        <v>0</v>
      </c>
      <c r="AR211" s="234">
        <f>SUMPRODUCT(LEN($M211:$AE214)-LEN(SUBSTITUTE($M211:$AE214,"S", "")))</f>
        <v>0</v>
      </c>
      <c r="AS211" s="240">
        <f>SUMPRODUCT(LEN($AH211:$AH214)-LEN(SUBSTITUTE($AH211:$AH214,"S", "")))</f>
        <v>0</v>
      </c>
      <c r="AT211" s="237">
        <f>SUMPRODUCT(LEN($AG211:$AG214)-LEN(SUBSTITUTE($AG211:$AG214,"S", "")))</f>
        <v>0</v>
      </c>
      <c r="AU211" s="234">
        <f>SUMPRODUCT(LEN($M211:$AE214)-LEN(SUBSTITUTE($M211:$AE214,"F", "")))</f>
        <v>0</v>
      </c>
      <c r="AV211" s="240">
        <f>SUMPRODUCT(LEN($AH211:$AH214)-LEN(SUBSTITUTE($AH211:$AH214,"F", "")))</f>
        <v>0</v>
      </c>
      <c r="AW211" s="237">
        <f>SUMPRODUCT(LEN($AG211:$AG214)-LEN(SUBSTITUTE($AG211:$AG214,"F", "")))</f>
        <v>0</v>
      </c>
      <c r="AX211" s="234">
        <f>SUMPRODUCT(LEN($M211:$AE214)-LEN(SUBSTITUTE($M211:$AE214,"G", "")))</f>
        <v>0</v>
      </c>
      <c r="AY211" s="240">
        <f>SUMPRODUCT(LEN($AH211:$AH214)-LEN(SUBSTITUTE($AH211:$AH214,"G", "")))</f>
        <v>0</v>
      </c>
      <c r="AZ211" s="237">
        <f>SUMPRODUCT(LEN($AG211:$AG214)-LEN(SUBSTITUTE($AG211:$AG214,"G", "")))</f>
        <v>0</v>
      </c>
      <c r="BA211" s="234">
        <f>SUMPRODUCT(LEN($M211:$AE214)-LEN(SUBSTITUTE($M211:$AE214,"M", "")))</f>
        <v>0</v>
      </c>
      <c r="BB211" s="240">
        <f>SUMPRODUCT(LEN($AH211:$AH214)-LEN(SUBSTITUTE($AH211:$AH214,"M", "")))</f>
        <v>0</v>
      </c>
      <c r="BC211" s="237">
        <f>SUMPRODUCT(LEN($AG211:$AG214)-LEN(SUBSTITUTE($AG211:$AG214,"M", "")))</f>
        <v>0</v>
      </c>
      <c r="BD211" s="291">
        <f>SUMPRODUCT(LEN($AI211:$AI214)-LEN(SUBSTITUTE($AI211:$AI214,"S", "")))</f>
        <v>0</v>
      </c>
      <c r="BE211" s="294">
        <f>SUMPRODUCT(LEN($AI211:$AI214)-LEN(SUBSTITUTE($AI211:$AI214,"F", "")))</f>
        <v>0</v>
      </c>
      <c r="BF211" s="294">
        <f>SUMPRODUCT(LEN($AI211:$AI214)-LEN(SUBSTITUTE($AI211:$AI214,"G", "")))</f>
        <v>0</v>
      </c>
      <c r="BG211" s="297">
        <f>SUMPRODUCT(LEN($AI211:$AI214)-LEN(SUBSTITUTE($AI211:$AI214,"M", "")))</f>
        <v>0</v>
      </c>
    </row>
    <row r="212" spans="2:67" ht="28.15" hidden="1" customHeight="1" thickBot="1">
      <c r="B212" s="34"/>
      <c r="C212" s="266"/>
      <c r="D212" s="43"/>
      <c r="E212" s="42"/>
      <c r="F212" s="42"/>
      <c r="G212" s="41"/>
      <c r="H212" s="260"/>
      <c r="I212" s="270"/>
      <c r="J212" s="270"/>
      <c r="K212" s="270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52"/>
      <c r="AK212" s="255"/>
      <c r="AL212" s="23"/>
      <c r="AM212" s="211"/>
      <c r="AN212" s="211"/>
      <c r="AO212" s="248"/>
      <c r="AP212" s="241"/>
      <c r="AQ212" s="238"/>
      <c r="AR212" s="235"/>
      <c r="AS212" s="241"/>
      <c r="AT212" s="238"/>
      <c r="AU212" s="235"/>
      <c r="AV212" s="241"/>
      <c r="AW212" s="238"/>
      <c r="AX212" s="235"/>
      <c r="AY212" s="241"/>
      <c r="AZ212" s="238"/>
      <c r="BA212" s="235"/>
      <c r="BB212" s="241"/>
      <c r="BC212" s="238"/>
      <c r="BD212" s="292"/>
      <c r="BE212" s="295"/>
      <c r="BF212" s="295"/>
      <c r="BG212" s="298"/>
    </row>
    <row r="213" spans="2:67" ht="28.15" hidden="1" customHeight="1">
      <c r="B213" s="34"/>
      <c r="C213" s="267"/>
      <c r="D213" s="33"/>
      <c r="E213" s="32"/>
      <c r="F213" s="32"/>
      <c r="G213" s="31"/>
      <c r="H213" s="257"/>
      <c r="I213" s="271"/>
      <c r="J213" s="271"/>
      <c r="K213" s="271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52"/>
      <c r="AK213" s="255"/>
      <c r="AL213" s="23"/>
      <c r="AM213" s="211"/>
      <c r="AN213" s="211"/>
      <c r="AO213" s="248"/>
      <c r="AP213" s="241"/>
      <c r="AQ213" s="238"/>
      <c r="AR213" s="235"/>
      <c r="AS213" s="241"/>
      <c r="AT213" s="238"/>
      <c r="AU213" s="235"/>
      <c r="AV213" s="241"/>
      <c r="AW213" s="238"/>
      <c r="AX213" s="235"/>
      <c r="AY213" s="241"/>
      <c r="AZ213" s="238"/>
      <c r="BA213" s="235"/>
      <c r="BB213" s="241"/>
      <c r="BC213" s="238"/>
      <c r="BD213" s="292"/>
      <c r="BE213" s="295"/>
      <c r="BF213" s="295"/>
      <c r="BG213" s="298"/>
    </row>
    <row r="214" spans="2:67" ht="28.15" hidden="1" customHeight="1" thickBot="1">
      <c r="B214" s="34"/>
      <c r="C214" s="273"/>
      <c r="D214" s="64"/>
      <c r="E214" s="63"/>
      <c r="F214" s="63"/>
      <c r="G214" s="62"/>
      <c r="H214" s="258"/>
      <c r="I214" s="274"/>
      <c r="J214" s="274"/>
      <c r="K214" s="274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53"/>
      <c r="AK214" s="256"/>
      <c r="AL214" s="55"/>
      <c r="AM214" s="211"/>
      <c r="AN214" s="211"/>
      <c r="AO214" s="249"/>
      <c r="AP214" s="242"/>
      <c r="AQ214" s="239"/>
      <c r="AR214" s="236"/>
      <c r="AS214" s="242"/>
      <c r="AT214" s="239"/>
      <c r="AU214" s="236"/>
      <c r="AV214" s="242"/>
      <c r="AW214" s="239"/>
      <c r="AX214" s="236"/>
      <c r="AY214" s="242"/>
      <c r="AZ214" s="239"/>
      <c r="BA214" s="236"/>
      <c r="BB214" s="242"/>
      <c r="BC214" s="239"/>
      <c r="BD214" s="293"/>
      <c r="BE214" s="296"/>
      <c r="BF214" s="296"/>
      <c r="BG214" s="299"/>
    </row>
    <row r="215" spans="2:67" ht="28.15" hidden="1" customHeight="1">
      <c r="B215" s="34"/>
      <c r="C215" s="265">
        <v>3</v>
      </c>
      <c r="D215" s="54"/>
      <c r="E215" s="53"/>
      <c r="F215" s="53"/>
      <c r="G215" s="52"/>
      <c r="H215" s="259"/>
      <c r="I215" s="269"/>
      <c r="J215" s="269"/>
      <c r="K215" s="269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44"/>
      <c r="AK215" s="244"/>
      <c r="AL215" s="44"/>
      <c r="AM215" s="211"/>
      <c r="AN215" s="211"/>
      <c r="AO215" s="247">
        <f>SUMPRODUCT(LEN($M215:$AE218)-LEN(SUBSTITUTE($M215:$AE218,"A", "")))</f>
        <v>0</v>
      </c>
      <c r="AP215" s="240">
        <f>SUMPRODUCT(LEN($AH215:$AH218)-LEN(SUBSTITUTE($AH215:$AH218,"A", "")))</f>
        <v>0</v>
      </c>
      <c r="AQ215" s="237">
        <f>SUMPRODUCT(LEN($AG215:$AG218)-LEN(SUBSTITUTE($AG215:$AG218,"A", "")))</f>
        <v>0</v>
      </c>
      <c r="AR215" s="234">
        <f>SUMPRODUCT(LEN($M215:$AE218)-LEN(SUBSTITUTE($M215:$AE218,"S", "")))</f>
        <v>0</v>
      </c>
      <c r="AS215" s="240">
        <f>SUMPRODUCT(LEN($AH215:$AH218)-LEN(SUBSTITUTE($AH215:$AH218,"S", "")))</f>
        <v>0</v>
      </c>
      <c r="AT215" s="237">
        <f>SUMPRODUCT(LEN($AG215:$AG218)-LEN(SUBSTITUTE($AG215:$AG218,"S", "")))</f>
        <v>0</v>
      </c>
      <c r="AU215" s="234">
        <f>SUMPRODUCT(LEN($M215:$AE218)-LEN(SUBSTITUTE($M215:$AE218,"F", "")))</f>
        <v>0</v>
      </c>
      <c r="AV215" s="240">
        <f>SUMPRODUCT(LEN($AH215:$AH218)-LEN(SUBSTITUTE($AH215:$AH218,"F", "")))</f>
        <v>0</v>
      </c>
      <c r="AW215" s="237">
        <f>SUMPRODUCT(LEN($AG215:$AG218)-LEN(SUBSTITUTE($AG215:$AG218,"F", "")))</f>
        <v>0</v>
      </c>
      <c r="AX215" s="234">
        <f>SUMPRODUCT(LEN($M215:$AE218)-LEN(SUBSTITUTE($M215:$AE218,"G", "")))</f>
        <v>0</v>
      </c>
      <c r="AY215" s="240">
        <f>SUMPRODUCT(LEN($AH215:$AH218)-LEN(SUBSTITUTE($AH215:$AH218,"G", "")))</f>
        <v>0</v>
      </c>
      <c r="AZ215" s="237">
        <f>SUMPRODUCT(LEN($AG215:$AG218)-LEN(SUBSTITUTE($AG215:$AG218,"G", "")))</f>
        <v>0</v>
      </c>
      <c r="BA215" s="234">
        <f>SUMPRODUCT(LEN($M215:$AE218)-LEN(SUBSTITUTE($M215:$AE218,"M", "")))</f>
        <v>0</v>
      </c>
      <c r="BB215" s="240">
        <f>SUMPRODUCT(LEN($AH215:$AH218)-LEN(SUBSTITUTE($AH215:$AH218,"M", "")))</f>
        <v>0</v>
      </c>
      <c r="BC215" s="237">
        <f>SUMPRODUCT(LEN($AG215:$AG218)-LEN(SUBSTITUTE($AG215:$AG218,"M", "")))</f>
        <v>0</v>
      </c>
      <c r="BD215" s="291">
        <f>SUMPRODUCT(LEN($AI215:$AI218)-LEN(SUBSTITUTE($AI215:$AI218,"S", "")))</f>
        <v>0</v>
      </c>
      <c r="BE215" s="294">
        <f>SUMPRODUCT(LEN($AI215:$AI218)-LEN(SUBSTITUTE($AI215:$AI218,"F", "")))</f>
        <v>0</v>
      </c>
      <c r="BF215" s="294">
        <f>SUMPRODUCT(LEN($AI215:$AI218)-LEN(SUBSTITUTE($AI215:$AI218,"G", "")))</f>
        <v>0</v>
      </c>
      <c r="BG215" s="297">
        <f>SUMPRODUCT(LEN($AI215:$AI218)-LEN(SUBSTITUTE($AI215:$AI218,"M", "")))</f>
        <v>0</v>
      </c>
    </row>
    <row r="216" spans="2:67" ht="28.15" hidden="1" customHeight="1" thickBot="1">
      <c r="B216" s="34"/>
      <c r="C216" s="266"/>
      <c r="D216" s="43"/>
      <c r="E216" s="42"/>
      <c r="F216" s="42"/>
      <c r="G216" s="41"/>
      <c r="H216" s="260"/>
      <c r="I216" s="270"/>
      <c r="J216" s="270"/>
      <c r="K216" s="270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45"/>
      <c r="AK216" s="245"/>
      <c r="AL216" s="23"/>
      <c r="AM216" s="211"/>
      <c r="AN216" s="211"/>
      <c r="AO216" s="248"/>
      <c r="AP216" s="241"/>
      <c r="AQ216" s="238"/>
      <c r="AR216" s="235"/>
      <c r="AS216" s="241"/>
      <c r="AT216" s="238"/>
      <c r="AU216" s="235"/>
      <c r="AV216" s="241"/>
      <c r="AW216" s="238"/>
      <c r="AX216" s="235"/>
      <c r="AY216" s="241"/>
      <c r="AZ216" s="238"/>
      <c r="BA216" s="235"/>
      <c r="BB216" s="241"/>
      <c r="BC216" s="238"/>
      <c r="BD216" s="292"/>
      <c r="BE216" s="295"/>
      <c r="BF216" s="295"/>
      <c r="BG216" s="298"/>
    </row>
    <row r="217" spans="2:67" ht="28.15" hidden="1" customHeight="1">
      <c r="B217" s="34"/>
      <c r="C217" s="267"/>
      <c r="D217" s="33"/>
      <c r="E217" s="32"/>
      <c r="F217" s="32"/>
      <c r="G217" s="31"/>
      <c r="H217" s="257"/>
      <c r="I217" s="271"/>
      <c r="J217" s="271"/>
      <c r="K217" s="271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45"/>
      <c r="AK217" s="245"/>
      <c r="AL217" s="23"/>
      <c r="AM217" s="211"/>
      <c r="AN217" s="211"/>
      <c r="AO217" s="248"/>
      <c r="AP217" s="241"/>
      <c r="AQ217" s="238"/>
      <c r="AR217" s="235"/>
      <c r="AS217" s="241"/>
      <c r="AT217" s="238"/>
      <c r="AU217" s="235"/>
      <c r="AV217" s="241"/>
      <c r="AW217" s="238"/>
      <c r="AX217" s="235"/>
      <c r="AY217" s="241"/>
      <c r="AZ217" s="238"/>
      <c r="BA217" s="235"/>
      <c r="BB217" s="241"/>
      <c r="BC217" s="238"/>
      <c r="BD217" s="292"/>
      <c r="BE217" s="295"/>
      <c r="BF217" s="295"/>
      <c r="BG217" s="298"/>
    </row>
    <row r="218" spans="2:67" ht="28.15" hidden="1" customHeight="1" thickBot="1">
      <c r="B218" s="22"/>
      <c r="C218" s="268"/>
      <c r="D218" s="21"/>
      <c r="E218" s="20"/>
      <c r="F218" s="20"/>
      <c r="G218" s="19"/>
      <c r="H218" s="258"/>
      <c r="I218" s="272"/>
      <c r="J218" s="272"/>
      <c r="K218" s="27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46"/>
      <c r="AK218" s="246"/>
      <c r="AL218" s="11"/>
      <c r="AM218" s="211"/>
      <c r="AN218" s="211"/>
      <c r="AO218" s="249"/>
      <c r="AP218" s="242"/>
      <c r="AQ218" s="239"/>
      <c r="AR218" s="236"/>
      <c r="AS218" s="242"/>
      <c r="AT218" s="239"/>
      <c r="AU218" s="236"/>
      <c r="AV218" s="242"/>
      <c r="AW218" s="239"/>
      <c r="AX218" s="236"/>
      <c r="AY218" s="242"/>
      <c r="AZ218" s="239"/>
      <c r="BA218" s="236"/>
      <c r="BB218" s="242"/>
      <c r="BC218" s="239"/>
      <c r="BD218" s="293"/>
      <c r="BE218" s="296"/>
      <c r="BF218" s="296"/>
      <c r="BG218" s="299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29" t="s">
        <v>287</v>
      </c>
      <c r="M219" s="278"/>
      <c r="N219" s="229" t="s">
        <v>286</v>
      </c>
      <c r="O219" s="278"/>
      <c r="P219" s="229" t="s">
        <v>286</v>
      </c>
      <c r="Q219" s="230"/>
      <c r="R219" s="229" t="s">
        <v>286</v>
      </c>
      <c r="S219" s="230"/>
      <c r="T219" s="229" t="s">
        <v>286</v>
      </c>
      <c r="U219" s="230"/>
      <c r="V219" s="229" t="s">
        <v>286</v>
      </c>
      <c r="W219" s="230"/>
      <c r="X219" s="229" t="s">
        <v>286</v>
      </c>
      <c r="Y219" s="278"/>
      <c r="Z219" s="229" t="s">
        <v>286</v>
      </c>
      <c r="AA219" s="230"/>
      <c r="AB219" s="229" t="s">
        <v>286</v>
      </c>
      <c r="AC219" s="230"/>
      <c r="AD219" s="229" t="s">
        <v>286</v>
      </c>
      <c r="AE219" s="230"/>
      <c r="AF219" s="243" t="s">
        <v>285</v>
      </c>
      <c r="AG219" s="230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220</v>
      </c>
      <c r="E220" s="275">
        <v>3398.4</v>
      </c>
      <c r="F220" s="276"/>
      <c r="G220" s="277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29</v>
      </c>
      <c r="AP220" s="70">
        <f t="shared" si="15"/>
        <v>12</v>
      </c>
      <c r="AQ220" s="69">
        <f t="shared" si="15"/>
        <v>1</v>
      </c>
      <c r="AR220" s="71">
        <f t="shared" si="15"/>
        <v>2</v>
      </c>
      <c r="AS220" s="70">
        <f t="shared" si="15"/>
        <v>1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11</v>
      </c>
      <c r="AY220" s="70">
        <f t="shared" si="15"/>
        <v>3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42</v>
      </c>
      <c r="BL220" s="5">
        <f>SUM(AR220:AT220,BD220)</f>
        <v>3</v>
      </c>
      <c r="BM220" s="5">
        <f>SUM(AU220:AW220,BE220)</f>
        <v>0</v>
      </c>
      <c r="BN220" s="5">
        <f>SUM(AX220:AZ220,BF220)</f>
        <v>14</v>
      </c>
      <c r="BO220" s="5">
        <f>SUM(BA220:BC220,BG220)</f>
        <v>0</v>
      </c>
    </row>
    <row r="221" spans="2:67" ht="28.15" customHeight="1">
      <c r="B221" s="34"/>
      <c r="C221" s="265">
        <v>1</v>
      </c>
      <c r="D221" s="54"/>
      <c r="E221" s="53"/>
      <c r="F221" s="53"/>
      <c r="G221" s="52"/>
      <c r="H221" s="259" t="s">
        <v>329</v>
      </c>
      <c r="I221" s="269">
        <v>82</v>
      </c>
      <c r="J221" s="269">
        <v>22</v>
      </c>
      <c r="K221" s="269">
        <v>5</v>
      </c>
      <c r="L221" s="48">
        <v>1</v>
      </c>
      <c r="M221" s="47" t="s">
        <v>423</v>
      </c>
      <c r="N221" s="48">
        <v>5</v>
      </c>
      <c r="O221" s="218" t="s">
        <v>821</v>
      </c>
      <c r="P221" s="48">
        <v>9</v>
      </c>
      <c r="Q221" s="47" t="s">
        <v>509</v>
      </c>
      <c r="R221" s="48">
        <v>13</v>
      </c>
      <c r="S221" s="47" t="s">
        <v>504</v>
      </c>
      <c r="T221" s="48">
        <v>17</v>
      </c>
      <c r="U221" s="47" t="s">
        <v>422</v>
      </c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15</v>
      </c>
      <c r="AG221" s="47" t="s">
        <v>422</v>
      </c>
      <c r="AH221" s="46" t="s">
        <v>449</v>
      </c>
      <c r="AI221" s="45"/>
      <c r="AJ221" s="244"/>
      <c r="AK221" s="244"/>
      <c r="AL221" s="44"/>
      <c r="AM221" s="247">
        <f>SUMPRODUCT(LEN($M221:$AE224)-LEN(SUBSTITUTE($M221:$AE224,"/", "")))/2</f>
        <v>1</v>
      </c>
      <c r="AN221" s="300">
        <f>SUMPRODUCT(LEN($M221:$AE224)-LEN(SUBSTITUTE($M221:$AE224,"-", "")))</f>
        <v>0</v>
      </c>
      <c r="AO221" s="247">
        <f>SUMPRODUCT(LEN($M221:$AE224)-LEN(SUBSTITUTE($M221:$AE224,"A", "")))</f>
        <v>29</v>
      </c>
      <c r="AP221" s="240">
        <f>SUMPRODUCT(LEN($AH221:$AH224)-LEN(SUBSTITUTE($AH221:$AH224,"A", "")))</f>
        <v>12</v>
      </c>
      <c r="AQ221" s="237">
        <f>SUMPRODUCT(LEN($AG221:$AG224)-LEN(SUBSTITUTE($AG221:$AG224,"A", "")))</f>
        <v>1</v>
      </c>
      <c r="AR221" s="234">
        <f>SUMPRODUCT(LEN($M221:$AE224)-LEN(SUBSTITUTE($M221:$AE224,"S", "")))</f>
        <v>2</v>
      </c>
      <c r="AS221" s="240">
        <f>SUMPRODUCT(LEN($AH221:$AH224)-LEN(SUBSTITUTE($AH221:$AH224,"S", "")))</f>
        <v>1</v>
      </c>
      <c r="AT221" s="237">
        <f>SUMPRODUCT(LEN($AG221:$AG224)-LEN(SUBSTITUTE($AG221:$AG224,"S", "")))</f>
        <v>0</v>
      </c>
      <c r="AU221" s="234">
        <f>SUMPRODUCT(LEN($M221:$AE224)-LEN(SUBSTITUTE($M221:$AE224,"F", "")))</f>
        <v>0</v>
      </c>
      <c r="AV221" s="240">
        <f>SUMPRODUCT(LEN($AH221:$AH224)-LEN(SUBSTITUTE($AH221:$AH224,"F", "")))</f>
        <v>0</v>
      </c>
      <c r="AW221" s="237">
        <f>SUMPRODUCT(LEN($AG221:$AG224)-LEN(SUBSTITUTE($AG221:$AG224,"F", "")))</f>
        <v>0</v>
      </c>
      <c r="AX221" s="234">
        <f>SUMPRODUCT(LEN($M221:$AE224)-LEN(SUBSTITUTE($M221:$AE224,"G", "")))</f>
        <v>11</v>
      </c>
      <c r="AY221" s="240">
        <f>SUMPRODUCT(LEN($AH221:$AH224)-LEN(SUBSTITUTE($AH221:$AH224,"G", "")))</f>
        <v>3</v>
      </c>
      <c r="AZ221" s="237">
        <f>SUMPRODUCT(LEN($AG221:$AG224)-LEN(SUBSTITUTE($AG221:$AG224,"G", "")))</f>
        <v>0</v>
      </c>
      <c r="BA221" s="234">
        <f>SUMPRODUCT(LEN($M221:$AE224)-LEN(SUBSTITUTE($M221:$AE224,"M", "")))</f>
        <v>0</v>
      </c>
      <c r="BB221" s="240">
        <f>SUMPRODUCT(LEN($AH221:$AH224)-LEN(SUBSTITUTE($AH221:$AH224,"M", "")))</f>
        <v>0</v>
      </c>
      <c r="BC221" s="237">
        <f>SUMPRODUCT(LEN($AG221:$AG224)-LEN(SUBSTITUTE($AG221:$AG224,"M", "")))</f>
        <v>0</v>
      </c>
      <c r="BD221" s="291">
        <f>SUMPRODUCT(LEN($AI221:$AI224)-LEN(SUBSTITUTE($AI221:$AI224,"S", "")))</f>
        <v>0</v>
      </c>
      <c r="BE221" s="294">
        <f>SUMPRODUCT(LEN($AI221:$AI224)-LEN(SUBSTITUTE($AI221:$AI224,"F", "")))</f>
        <v>0</v>
      </c>
      <c r="BF221" s="294">
        <f>SUMPRODUCT(LEN($AI221:$AI224)-LEN(SUBSTITUTE($AI221:$AI224,"G", "")))</f>
        <v>0</v>
      </c>
      <c r="BG221" s="297">
        <f>SUMPRODUCT(LEN($AI221:$AI224)-LEN(SUBSTITUTE($AI221:$AI224,"M", "")))</f>
        <v>0</v>
      </c>
    </row>
    <row r="222" spans="2:67" ht="28.15" customHeight="1" thickBot="1">
      <c r="B222" s="34"/>
      <c r="C222" s="266"/>
      <c r="D222" s="43"/>
      <c r="E222" s="42"/>
      <c r="F222" s="42"/>
      <c r="G222" s="41"/>
      <c r="H222" s="260"/>
      <c r="I222" s="270"/>
      <c r="J222" s="270"/>
      <c r="K222" s="270"/>
      <c r="L222" s="37">
        <v>2</v>
      </c>
      <c r="M222" s="36" t="s">
        <v>422</v>
      </c>
      <c r="N222" s="37">
        <v>6</v>
      </c>
      <c r="O222" s="36" t="s">
        <v>515</v>
      </c>
      <c r="P222" s="37">
        <v>10</v>
      </c>
      <c r="Q222" s="36" t="s">
        <v>469</v>
      </c>
      <c r="R222" s="37">
        <v>14</v>
      </c>
      <c r="S222" s="36" t="s">
        <v>462</v>
      </c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449</v>
      </c>
      <c r="AI222" s="24"/>
      <c r="AJ222" s="245"/>
      <c r="AK222" s="245"/>
      <c r="AL222" s="23"/>
      <c r="AM222" s="248"/>
      <c r="AN222" s="301"/>
      <c r="AO222" s="248"/>
      <c r="AP222" s="241"/>
      <c r="AQ222" s="238"/>
      <c r="AR222" s="235"/>
      <c r="AS222" s="241"/>
      <c r="AT222" s="238"/>
      <c r="AU222" s="235"/>
      <c r="AV222" s="241"/>
      <c r="AW222" s="238"/>
      <c r="AX222" s="235"/>
      <c r="AY222" s="241"/>
      <c r="AZ222" s="238"/>
      <c r="BA222" s="235"/>
      <c r="BB222" s="241"/>
      <c r="BC222" s="238"/>
      <c r="BD222" s="292"/>
      <c r="BE222" s="295"/>
      <c r="BF222" s="295"/>
      <c r="BG222" s="298"/>
    </row>
    <row r="223" spans="2:67" ht="28.15" customHeight="1">
      <c r="B223" s="34"/>
      <c r="C223" s="267"/>
      <c r="D223" s="33"/>
      <c r="E223" s="32"/>
      <c r="F223" s="32"/>
      <c r="G223" s="31"/>
      <c r="H223" s="257">
        <v>226</v>
      </c>
      <c r="I223" s="271"/>
      <c r="J223" s="271"/>
      <c r="K223" s="271"/>
      <c r="L223" s="27">
        <v>3</v>
      </c>
      <c r="M223" s="26" t="s">
        <v>514</v>
      </c>
      <c r="N223" s="27">
        <v>7</v>
      </c>
      <c r="O223" s="26" t="s">
        <v>514</v>
      </c>
      <c r="P223" s="27">
        <v>11</v>
      </c>
      <c r="Q223" s="26" t="s">
        <v>599</v>
      </c>
      <c r="R223" s="27">
        <v>15</v>
      </c>
      <c r="S223" s="26" t="s">
        <v>417</v>
      </c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 t="s">
        <v>820</v>
      </c>
      <c r="AI223" s="24"/>
      <c r="AJ223" s="245"/>
      <c r="AK223" s="245"/>
      <c r="AL223" s="23"/>
      <c r="AM223" s="248"/>
      <c r="AN223" s="301"/>
      <c r="AO223" s="248"/>
      <c r="AP223" s="241"/>
      <c r="AQ223" s="238"/>
      <c r="AR223" s="235"/>
      <c r="AS223" s="241"/>
      <c r="AT223" s="238"/>
      <c r="AU223" s="235"/>
      <c r="AV223" s="241"/>
      <c r="AW223" s="238"/>
      <c r="AX223" s="235"/>
      <c r="AY223" s="241"/>
      <c r="AZ223" s="238"/>
      <c r="BA223" s="235"/>
      <c r="BB223" s="241"/>
      <c r="BC223" s="238"/>
      <c r="BD223" s="292"/>
      <c r="BE223" s="295"/>
      <c r="BF223" s="295"/>
      <c r="BG223" s="298"/>
    </row>
    <row r="224" spans="2:67" ht="28.15" customHeight="1" thickBot="1">
      <c r="B224" s="34"/>
      <c r="C224" s="273"/>
      <c r="D224" s="64"/>
      <c r="E224" s="63"/>
      <c r="F224" s="63"/>
      <c r="G224" s="62"/>
      <c r="H224" s="258"/>
      <c r="I224" s="274"/>
      <c r="J224" s="274"/>
      <c r="K224" s="274"/>
      <c r="L224" s="59">
        <v>4</v>
      </c>
      <c r="M224" s="58" t="s">
        <v>447</v>
      </c>
      <c r="N224" s="59">
        <v>8</v>
      </c>
      <c r="O224" s="58" t="s">
        <v>613</v>
      </c>
      <c r="P224" s="59">
        <v>12</v>
      </c>
      <c r="Q224" s="58" t="s">
        <v>509</v>
      </c>
      <c r="R224" s="59">
        <v>16</v>
      </c>
      <c r="S224" s="58" t="s">
        <v>422</v>
      </c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50"/>
      <c r="AK224" s="250"/>
      <c r="AL224" s="55"/>
      <c r="AM224" s="249"/>
      <c r="AN224" s="302"/>
      <c r="AO224" s="249"/>
      <c r="AP224" s="242"/>
      <c r="AQ224" s="239"/>
      <c r="AR224" s="236"/>
      <c r="AS224" s="242"/>
      <c r="AT224" s="239"/>
      <c r="AU224" s="236"/>
      <c r="AV224" s="242"/>
      <c r="AW224" s="239"/>
      <c r="AX224" s="236"/>
      <c r="AY224" s="242"/>
      <c r="AZ224" s="239"/>
      <c r="BA224" s="236"/>
      <c r="BB224" s="242"/>
      <c r="BC224" s="239"/>
      <c r="BD224" s="293"/>
      <c r="BE224" s="296"/>
      <c r="BF224" s="296"/>
      <c r="BG224" s="299"/>
    </row>
    <row r="225" spans="2:67" ht="28.15" hidden="1" customHeight="1">
      <c r="B225" s="34"/>
      <c r="C225" s="265">
        <v>2</v>
      </c>
      <c r="D225" s="54"/>
      <c r="E225" s="53"/>
      <c r="F225" s="53"/>
      <c r="G225" s="52"/>
      <c r="H225" s="259"/>
      <c r="I225" s="269"/>
      <c r="J225" s="269"/>
      <c r="K225" s="269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51"/>
      <c r="AK225" s="254"/>
      <c r="AL225" s="44"/>
      <c r="AM225" s="211"/>
      <c r="AN225" s="211"/>
      <c r="AO225" s="247">
        <f>SUMPRODUCT(LEN($M225:$AE228)-LEN(SUBSTITUTE($M225:$AE228,"A", "")))</f>
        <v>0</v>
      </c>
      <c r="AP225" s="240">
        <f>SUMPRODUCT(LEN($AH225:$AH228)-LEN(SUBSTITUTE($AH225:$AH228,"A", "")))</f>
        <v>0</v>
      </c>
      <c r="AQ225" s="237">
        <f>SUMPRODUCT(LEN($AG225:$AG228)-LEN(SUBSTITUTE($AG225:$AG228,"A", "")))</f>
        <v>0</v>
      </c>
      <c r="AR225" s="234">
        <f>SUMPRODUCT(LEN($M225:$AE228)-LEN(SUBSTITUTE($M225:$AE228,"S", "")))</f>
        <v>0</v>
      </c>
      <c r="AS225" s="240">
        <f>SUMPRODUCT(LEN($AH225:$AH228)-LEN(SUBSTITUTE($AH225:$AH228,"S", "")))</f>
        <v>0</v>
      </c>
      <c r="AT225" s="237">
        <f>SUMPRODUCT(LEN($AG225:$AG228)-LEN(SUBSTITUTE($AG225:$AG228,"S", "")))</f>
        <v>0</v>
      </c>
      <c r="AU225" s="234">
        <f>SUMPRODUCT(LEN($M225:$AE228)-LEN(SUBSTITUTE($M225:$AE228,"F", "")))</f>
        <v>0</v>
      </c>
      <c r="AV225" s="240">
        <f>SUMPRODUCT(LEN($AH225:$AH228)-LEN(SUBSTITUTE($AH225:$AH228,"F", "")))</f>
        <v>0</v>
      </c>
      <c r="AW225" s="237">
        <f>SUMPRODUCT(LEN($AG225:$AG228)-LEN(SUBSTITUTE($AG225:$AG228,"F", "")))</f>
        <v>0</v>
      </c>
      <c r="AX225" s="234">
        <f>SUMPRODUCT(LEN($M225:$AE228)-LEN(SUBSTITUTE($M225:$AE228,"G", "")))</f>
        <v>0</v>
      </c>
      <c r="AY225" s="240">
        <f>SUMPRODUCT(LEN($AH225:$AH228)-LEN(SUBSTITUTE($AH225:$AH228,"G", "")))</f>
        <v>0</v>
      </c>
      <c r="AZ225" s="237">
        <f>SUMPRODUCT(LEN($AG225:$AG228)-LEN(SUBSTITUTE($AG225:$AG228,"G", "")))</f>
        <v>0</v>
      </c>
      <c r="BA225" s="234">
        <f>SUMPRODUCT(LEN($M225:$AE228)-LEN(SUBSTITUTE($M225:$AE228,"M", "")))</f>
        <v>0</v>
      </c>
      <c r="BB225" s="240">
        <f>SUMPRODUCT(LEN($AH225:$AH228)-LEN(SUBSTITUTE($AH225:$AH228,"M", "")))</f>
        <v>0</v>
      </c>
      <c r="BC225" s="237">
        <f>SUMPRODUCT(LEN($AG225:$AG228)-LEN(SUBSTITUTE($AG225:$AG228,"M", "")))</f>
        <v>0</v>
      </c>
      <c r="BD225" s="291">
        <f>SUMPRODUCT(LEN($AI225:$AI228)-LEN(SUBSTITUTE($AI225:$AI228,"S", "")))</f>
        <v>0</v>
      </c>
      <c r="BE225" s="294">
        <f>SUMPRODUCT(LEN($AI225:$AI228)-LEN(SUBSTITUTE($AI225:$AI228,"F", "")))</f>
        <v>0</v>
      </c>
      <c r="BF225" s="294">
        <f>SUMPRODUCT(LEN($AI225:$AI228)-LEN(SUBSTITUTE($AI225:$AI228,"G", "")))</f>
        <v>0</v>
      </c>
      <c r="BG225" s="297">
        <f>SUMPRODUCT(LEN($AI225:$AI228)-LEN(SUBSTITUTE($AI225:$AI228,"M", "")))</f>
        <v>0</v>
      </c>
    </row>
    <row r="226" spans="2:67" ht="28.15" hidden="1" customHeight="1" thickBot="1">
      <c r="B226" s="34"/>
      <c r="C226" s="266"/>
      <c r="D226" s="43"/>
      <c r="E226" s="42"/>
      <c r="F226" s="42"/>
      <c r="G226" s="41"/>
      <c r="H226" s="260"/>
      <c r="I226" s="270"/>
      <c r="J226" s="270"/>
      <c r="K226" s="270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52"/>
      <c r="AK226" s="255"/>
      <c r="AL226" s="23"/>
      <c r="AM226" s="211"/>
      <c r="AN226" s="211"/>
      <c r="AO226" s="248"/>
      <c r="AP226" s="241"/>
      <c r="AQ226" s="238"/>
      <c r="AR226" s="235"/>
      <c r="AS226" s="241"/>
      <c r="AT226" s="238"/>
      <c r="AU226" s="235"/>
      <c r="AV226" s="241"/>
      <c r="AW226" s="238"/>
      <c r="AX226" s="235"/>
      <c r="AY226" s="241"/>
      <c r="AZ226" s="238"/>
      <c r="BA226" s="235"/>
      <c r="BB226" s="241"/>
      <c r="BC226" s="238"/>
      <c r="BD226" s="292"/>
      <c r="BE226" s="295"/>
      <c r="BF226" s="295"/>
      <c r="BG226" s="298"/>
    </row>
    <row r="227" spans="2:67" ht="28.15" hidden="1" customHeight="1">
      <c r="B227" s="34"/>
      <c r="C227" s="267"/>
      <c r="D227" s="33"/>
      <c r="E227" s="32"/>
      <c r="F227" s="32"/>
      <c r="G227" s="31"/>
      <c r="H227" s="257"/>
      <c r="I227" s="271"/>
      <c r="J227" s="271"/>
      <c r="K227" s="271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52"/>
      <c r="AK227" s="255"/>
      <c r="AL227" s="23"/>
      <c r="AM227" s="211"/>
      <c r="AN227" s="211"/>
      <c r="AO227" s="248"/>
      <c r="AP227" s="241"/>
      <c r="AQ227" s="238"/>
      <c r="AR227" s="235"/>
      <c r="AS227" s="241"/>
      <c r="AT227" s="238"/>
      <c r="AU227" s="235"/>
      <c r="AV227" s="241"/>
      <c r="AW227" s="238"/>
      <c r="AX227" s="235"/>
      <c r="AY227" s="241"/>
      <c r="AZ227" s="238"/>
      <c r="BA227" s="235"/>
      <c r="BB227" s="241"/>
      <c r="BC227" s="238"/>
      <c r="BD227" s="292"/>
      <c r="BE227" s="295"/>
      <c r="BF227" s="295"/>
      <c r="BG227" s="298"/>
    </row>
    <row r="228" spans="2:67" ht="28.15" hidden="1" customHeight="1" thickBot="1">
      <c r="B228" s="34"/>
      <c r="C228" s="273"/>
      <c r="D228" s="64"/>
      <c r="E228" s="63"/>
      <c r="F228" s="63"/>
      <c r="G228" s="62"/>
      <c r="H228" s="258"/>
      <c r="I228" s="274"/>
      <c r="J228" s="274"/>
      <c r="K228" s="274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53"/>
      <c r="AK228" s="256"/>
      <c r="AL228" s="55"/>
      <c r="AM228" s="211"/>
      <c r="AN228" s="211"/>
      <c r="AO228" s="249"/>
      <c r="AP228" s="242"/>
      <c r="AQ228" s="239"/>
      <c r="AR228" s="236"/>
      <c r="AS228" s="242"/>
      <c r="AT228" s="239"/>
      <c r="AU228" s="236"/>
      <c r="AV228" s="242"/>
      <c r="AW228" s="239"/>
      <c r="AX228" s="236"/>
      <c r="AY228" s="242"/>
      <c r="AZ228" s="239"/>
      <c r="BA228" s="236"/>
      <c r="BB228" s="242"/>
      <c r="BC228" s="239"/>
      <c r="BD228" s="293"/>
      <c r="BE228" s="296"/>
      <c r="BF228" s="296"/>
      <c r="BG228" s="299"/>
    </row>
    <row r="229" spans="2:67" ht="28.15" hidden="1" customHeight="1">
      <c r="B229" s="34"/>
      <c r="C229" s="265">
        <v>3</v>
      </c>
      <c r="D229" s="54"/>
      <c r="E229" s="53"/>
      <c r="F229" s="53"/>
      <c r="G229" s="52"/>
      <c r="H229" s="259"/>
      <c r="I229" s="269"/>
      <c r="J229" s="269"/>
      <c r="K229" s="269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44"/>
      <c r="AK229" s="244"/>
      <c r="AL229" s="44"/>
      <c r="AM229" s="211"/>
      <c r="AN229" s="211"/>
      <c r="AO229" s="247">
        <f>SUMPRODUCT(LEN($M229:$AE232)-LEN(SUBSTITUTE($M229:$AE232,"A", "")))</f>
        <v>0</v>
      </c>
      <c r="AP229" s="240">
        <f>SUMPRODUCT(LEN($AH229:$AH232)-LEN(SUBSTITUTE($AH229:$AH232,"A", "")))</f>
        <v>0</v>
      </c>
      <c r="AQ229" s="237">
        <f>SUMPRODUCT(LEN($AG229:$AG232)-LEN(SUBSTITUTE($AG229:$AG232,"A", "")))</f>
        <v>0</v>
      </c>
      <c r="AR229" s="234">
        <f>SUMPRODUCT(LEN($M229:$AE232)-LEN(SUBSTITUTE($M229:$AE232,"S", "")))</f>
        <v>0</v>
      </c>
      <c r="AS229" s="240">
        <f>SUMPRODUCT(LEN($AH229:$AH232)-LEN(SUBSTITUTE($AH229:$AH232,"S", "")))</f>
        <v>0</v>
      </c>
      <c r="AT229" s="237">
        <f>SUMPRODUCT(LEN($AG229:$AG232)-LEN(SUBSTITUTE($AG229:$AG232,"S", "")))</f>
        <v>0</v>
      </c>
      <c r="AU229" s="234">
        <f>SUMPRODUCT(LEN($M229:$AE232)-LEN(SUBSTITUTE($M229:$AE232,"F", "")))</f>
        <v>0</v>
      </c>
      <c r="AV229" s="240">
        <f>SUMPRODUCT(LEN($AH229:$AH232)-LEN(SUBSTITUTE($AH229:$AH232,"F", "")))</f>
        <v>0</v>
      </c>
      <c r="AW229" s="237">
        <f>SUMPRODUCT(LEN($AG229:$AG232)-LEN(SUBSTITUTE($AG229:$AG232,"F", "")))</f>
        <v>0</v>
      </c>
      <c r="AX229" s="234">
        <f>SUMPRODUCT(LEN($M229:$AE232)-LEN(SUBSTITUTE($M229:$AE232,"G", "")))</f>
        <v>0</v>
      </c>
      <c r="AY229" s="240">
        <f>SUMPRODUCT(LEN($AH229:$AH232)-LEN(SUBSTITUTE($AH229:$AH232,"G", "")))</f>
        <v>0</v>
      </c>
      <c r="AZ229" s="237">
        <f>SUMPRODUCT(LEN($AG229:$AG232)-LEN(SUBSTITUTE($AG229:$AG232,"G", "")))</f>
        <v>0</v>
      </c>
      <c r="BA229" s="234">
        <f>SUMPRODUCT(LEN($M229:$AE232)-LEN(SUBSTITUTE($M229:$AE232,"M", "")))</f>
        <v>0</v>
      </c>
      <c r="BB229" s="240">
        <f>SUMPRODUCT(LEN($AH229:$AH232)-LEN(SUBSTITUTE($AH229:$AH232,"M", "")))</f>
        <v>0</v>
      </c>
      <c r="BC229" s="237">
        <f>SUMPRODUCT(LEN($AG229:$AG232)-LEN(SUBSTITUTE($AG229:$AG232,"M", "")))</f>
        <v>0</v>
      </c>
      <c r="BD229" s="291">
        <f>SUMPRODUCT(LEN($AI229:$AI232)-LEN(SUBSTITUTE($AI229:$AI232,"S", "")))</f>
        <v>0</v>
      </c>
      <c r="BE229" s="294">
        <f>SUMPRODUCT(LEN($AI229:$AI232)-LEN(SUBSTITUTE($AI229:$AI232,"F", "")))</f>
        <v>0</v>
      </c>
      <c r="BF229" s="294">
        <f>SUMPRODUCT(LEN($AI229:$AI232)-LEN(SUBSTITUTE($AI229:$AI232,"G", "")))</f>
        <v>0</v>
      </c>
      <c r="BG229" s="297">
        <f>SUMPRODUCT(LEN($AI229:$AI232)-LEN(SUBSTITUTE($AI229:$AI232,"M", "")))</f>
        <v>0</v>
      </c>
    </row>
    <row r="230" spans="2:67" ht="28.15" hidden="1" customHeight="1" thickBot="1">
      <c r="B230" s="34"/>
      <c r="C230" s="266"/>
      <c r="D230" s="43"/>
      <c r="E230" s="42"/>
      <c r="F230" s="42"/>
      <c r="G230" s="41"/>
      <c r="H230" s="260"/>
      <c r="I230" s="270"/>
      <c r="J230" s="270"/>
      <c r="K230" s="270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45"/>
      <c r="AK230" s="245"/>
      <c r="AL230" s="23"/>
      <c r="AM230" s="211"/>
      <c r="AN230" s="211"/>
      <c r="AO230" s="248"/>
      <c r="AP230" s="241"/>
      <c r="AQ230" s="238"/>
      <c r="AR230" s="235"/>
      <c r="AS230" s="241"/>
      <c r="AT230" s="238"/>
      <c r="AU230" s="235"/>
      <c r="AV230" s="241"/>
      <c r="AW230" s="238"/>
      <c r="AX230" s="235"/>
      <c r="AY230" s="241"/>
      <c r="AZ230" s="238"/>
      <c r="BA230" s="235"/>
      <c r="BB230" s="241"/>
      <c r="BC230" s="238"/>
      <c r="BD230" s="292"/>
      <c r="BE230" s="295"/>
      <c r="BF230" s="295"/>
      <c r="BG230" s="298"/>
    </row>
    <row r="231" spans="2:67" ht="28.15" hidden="1" customHeight="1">
      <c r="B231" s="34"/>
      <c r="C231" s="267"/>
      <c r="D231" s="33"/>
      <c r="E231" s="32"/>
      <c r="F231" s="32"/>
      <c r="G231" s="31"/>
      <c r="H231" s="257"/>
      <c r="I231" s="271"/>
      <c r="J231" s="271"/>
      <c r="K231" s="271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45"/>
      <c r="AK231" s="245"/>
      <c r="AL231" s="23"/>
      <c r="AM231" s="211"/>
      <c r="AN231" s="211"/>
      <c r="AO231" s="248"/>
      <c r="AP231" s="241"/>
      <c r="AQ231" s="238"/>
      <c r="AR231" s="235"/>
      <c r="AS231" s="241"/>
      <c r="AT231" s="238"/>
      <c r="AU231" s="235"/>
      <c r="AV231" s="241"/>
      <c r="AW231" s="238"/>
      <c r="AX231" s="235"/>
      <c r="AY231" s="241"/>
      <c r="AZ231" s="238"/>
      <c r="BA231" s="235"/>
      <c r="BB231" s="241"/>
      <c r="BC231" s="238"/>
      <c r="BD231" s="292"/>
      <c r="BE231" s="295"/>
      <c r="BF231" s="295"/>
      <c r="BG231" s="298"/>
    </row>
    <row r="232" spans="2:67" ht="28.15" hidden="1" customHeight="1" thickBot="1">
      <c r="B232" s="22"/>
      <c r="C232" s="268"/>
      <c r="D232" s="21"/>
      <c r="E232" s="20"/>
      <c r="F232" s="20"/>
      <c r="G232" s="19"/>
      <c r="H232" s="258"/>
      <c r="I232" s="272"/>
      <c r="J232" s="272"/>
      <c r="K232" s="27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46"/>
      <c r="AK232" s="246"/>
      <c r="AL232" s="11"/>
      <c r="AM232" s="211"/>
      <c r="AN232" s="211"/>
      <c r="AO232" s="249"/>
      <c r="AP232" s="242"/>
      <c r="AQ232" s="239"/>
      <c r="AR232" s="236"/>
      <c r="AS232" s="242"/>
      <c r="AT232" s="239"/>
      <c r="AU232" s="236"/>
      <c r="AV232" s="242"/>
      <c r="AW232" s="239"/>
      <c r="AX232" s="236"/>
      <c r="AY232" s="242"/>
      <c r="AZ232" s="239"/>
      <c r="BA232" s="236"/>
      <c r="BB232" s="242"/>
      <c r="BC232" s="239"/>
      <c r="BD232" s="293"/>
      <c r="BE232" s="296"/>
      <c r="BF232" s="296"/>
      <c r="BG232" s="299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29" t="s">
        <v>287</v>
      </c>
      <c r="M233" s="278"/>
      <c r="N233" s="229" t="s">
        <v>286</v>
      </c>
      <c r="O233" s="278"/>
      <c r="P233" s="229" t="s">
        <v>286</v>
      </c>
      <c r="Q233" s="230"/>
      <c r="R233" s="229" t="s">
        <v>286</v>
      </c>
      <c r="S233" s="230"/>
      <c r="T233" s="229" t="s">
        <v>286</v>
      </c>
      <c r="U233" s="230"/>
      <c r="V233" s="229" t="s">
        <v>286</v>
      </c>
      <c r="W233" s="230"/>
      <c r="X233" s="229" t="s">
        <v>286</v>
      </c>
      <c r="Y233" s="278"/>
      <c r="Z233" s="229" t="s">
        <v>286</v>
      </c>
      <c r="AA233" s="230"/>
      <c r="AB233" s="229" t="s">
        <v>286</v>
      </c>
      <c r="AC233" s="230"/>
      <c r="AD233" s="229" t="s">
        <v>286</v>
      </c>
      <c r="AE233" s="230"/>
      <c r="AF233" s="243" t="s">
        <v>285</v>
      </c>
      <c r="AG233" s="230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220</v>
      </c>
      <c r="E234" s="275">
        <v>8345.02</v>
      </c>
      <c r="F234" s="276"/>
      <c r="G234" s="277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49</v>
      </c>
      <c r="AP234" s="70">
        <f t="shared" si="16"/>
        <v>17</v>
      </c>
      <c r="AQ234" s="69">
        <f t="shared" si="16"/>
        <v>0</v>
      </c>
      <c r="AR234" s="71">
        <f t="shared" si="16"/>
        <v>31</v>
      </c>
      <c r="AS234" s="70">
        <f t="shared" si="16"/>
        <v>10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27</v>
      </c>
      <c r="AY234" s="70">
        <f t="shared" si="16"/>
        <v>13</v>
      </c>
      <c r="AZ234" s="69">
        <f t="shared" si="16"/>
        <v>1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3</v>
      </c>
      <c r="BG234" s="66">
        <f t="shared" si="16"/>
        <v>0</v>
      </c>
      <c r="BH234" s="65" t="s">
        <v>257</v>
      </c>
      <c r="BK234" s="5">
        <f>SUM(AO234:AQ234)</f>
        <v>66</v>
      </c>
      <c r="BL234" s="5">
        <f>SUM(AR234:AT234,BD234)</f>
        <v>41</v>
      </c>
      <c r="BM234" s="5">
        <f>SUM(AU234:AW234,BE234)</f>
        <v>0</v>
      </c>
      <c r="BN234" s="5">
        <f>SUM(AX234:AZ234,BF234)</f>
        <v>44</v>
      </c>
      <c r="BO234" s="5">
        <f>SUM(BA234:BC234,BG234)</f>
        <v>0</v>
      </c>
    </row>
    <row r="235" spans="2:67" ht="28.15" customHeight="1">
      <c r="B235" s="34"/>
      <c r="C235" s="265">
        <v>1</v>
      </c>
      <c r="D235" s="54" t="s">
        <v>819</v>
      </c>
      <c r="E235" s="53"/>
      <c r="F235" s="53"/>
      <c r="G235" s="52"/>
      <c r="H235" s="259" t="s">
        <v>329</v>
      </c>
      <c r="I235" s="269">
        <v>117</v>
      </c>
      <c r="J235" s="269">
        <v>27</v>
      </c>
      <c r="K235" s="269">
        <v>5</v>
      </c>
      <c r="L235" s="48">
        <v>1</v>
      </c>
      <c r="M235" s="47" t="s">
        <v>818</v>
      </c>
      <c r="N235" s="48">
        <v>5</v>
      </c>
      <c r="O235" s="47" t="s">
        <v>817</v>
      </c>
      <c r="P235" s="48">
        <v>9</v>
      </c>
      <c r="Q235" s="47" t="s">
        <v>816</v>
      </c>
      <c r="R235" s="48">
        <v>13</v>
      </c>
      <c r="S235" s="47" t="s">
        <v>750</v>
      </c>
      <c r="T235" s="48">
        <v>17</v>
      </c>
      <c r="U235" s="47" t="s">
        <v>615</v>
      </c>
      <c r="V235" s="48">
        <v>21</v>
      </c>
      <c r="W235" s="47" t="s">
        <v>417</v>
      </c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>
        <v>19</v>
      </c>
      <c r="AG235" s="47" t="s">
        <v>513</v>
      </c>
      <c r="AH235" s="46" t="s">
        <v>815</v>
      </c>
      <c r="AI235" s="45" t="s">
        <v>814</v>
      </c>
      <c r="AJ235" s="244"/>
      <c r="AK235" s="244"/>
      <c r="AL235" s="44"/>
      <c r="AM235" s="247">
        <f>SUMPRODUCT(LEN($M235:$AE238)-LEN(SUBSTITUTE($M235:$AE238,"/", "")))/2</f>
        <v>11</v>
      </c>
      <c r="AN235" s="300">
        <f>SUMPRODUCT(LEN($M235:$AE238)-LEN(SUBSTITUTE($M235:$AE238,"-", "")))</f>
        <v>1</v>
      </c>
      <c r="AO235" s="247">
        <f>SUMPRODUCT(LEN($M235:$AE238)-LEN(SUBSTITUTE($M235:$AE238,"A", "")))</f>
        <v>49</v>
      </c>
      <c r="AP235" s="240">
        <f>SUMPRODUCT(LEN($AH235:$AH238)-LEN(SUBSTITUTE($AH235:$AH238,"A", "")))</f>
        <v>17</v>
      </c>
      <c r="AQ235" s="237">
        <f>SUMPRODUCT(LEN($AG235:$AG238)-LEN(SUBSTITUTE($AG235:$AG238,"A", "")))</f>
        <v>0</v>
      </c>
      <c r="AR235" s="234">
        <f>SUMPRODUCT(LEN($M235:$AE238)-LEN(SUBSTITUTE($M235:$AE238,"S", "")))</f>
        <v>31</v>
      </c>
      <c r="AS235" s="240">
        <f>SUMPRODUCT(LEN($AH235:$AH238)-LEN(SUBSTITUTE($AH235:$AH238,"S", "")))</f>
        <v>10</v>
      </c>
      <c r="AT235" s="237">
        <f>SUMPRODUCT(LEN($AG235:$AG238)-LEN(SUBSTITUTE($AG235:$AG238,"S", "")))</f>
        <v>0</v>
      </c>
      <c r="AU235" s="234">
        <f>SUMPRODUCT(LEN($M235:$AE238)-LEN(SUBSTITUTE($M235:$AE238,"F", "")))</f>
        <v>0</v>
      </c>
      <c r="AV235" s="240">
        <f>SUMPRODUCT(LEN($AH235:$AH238)-LEN(SUBSTITUTE($AH235:$AH238,"F", "")))</f>
        <v>0</v>
      </c>
      <c r="AW235" s="237">
        <f>SUMPRODUCT(LEN($AG235:$AG238)-LEN(SUBSTITUTE($AG235:$AG238,"F", "")))</f>
        <v>0</v>
      </c>
      <c r="AX235" s="234">
        <f>SUMPRODUCT(LEN($M235:$AE238)-LEN(SUBSTITUTE($M235:$AE238,"G", "")))</f>
        <v>27</v>
      </c>
      <c r="AY235" s="240">
        <f>SUMPRODUCT(LEN($AH235:$AH238)-LEN(SUBSTITUTE($AH235:$AH238,"G", "")))</f>
        <v>13</v>
      </c>
      <c r="AZ235" s="237">
        <f>SUMPRODUCT(LEN($AG235:$AG238)-LEN(SUBSTITUTE($AG235:$AG238,"G", "")))</f>
        <v>1</v>
      </c>
      <c r="BA235" s="234">
        <f>SUMPRODUCT(LEN($M235:$AE238)-LEN(SUBSTITUTE($M235:$AE238,"M", "")))</f>
        <v>0</v>
      </c>
      <c r="BB235" s="240">
        <f>SUMPRODUCT(LEN($AH235:$AH238)-LEN(SUBSTITUTE($AH235:$AH238,"M", "")))</f>
        <v>0</v>
      </c>
      <c r="BC235" s="237">
        <f>SUMPRODUCT(LEN($AG235:$AG238)-LEN(SUBSTITUTE($AG235:$AG238,"M", "")))</f>
        <v>0</v>
      </c>
      <c r="BD235" s="291">
        <f>SUMPRODUCT(LEN($AI235:$AI238)-LEN(SUBSTITUTE($AI235:$AI238,"S", "")))</f>
        <v>0</v>
      </c>
      <c r="BE235" s="294">
        <f>SUMPRODUCT(LEN($AI235:$AI238)-LEN(SUBSTITUTE($AI235:$AI238,"F", "")))</f>
        <v>0</v>
      </c>
      <c r="BF235" s="294">
        <f>SUMPRODUCT(LEN($AI235:$AI238)-LEN(SUBSTITUTE($AI235:$AI238,"G", "")))</f>
        <v>3</v>
      </c>
      <c r="BG235" s="297">
        <f>SUMPRODUCT(LEN($AI235:$AI238)-LEN(SUBSTITUTE($AI235:$AI238,"M", "")))</f>
        <v>0</v>
      </c>
    </row>
    <row r="236" spans="2:67" ht="28.15" customHeight="1" thickBot="1">
      <c r="B236" s="34"/>
      <c r="C236" s="266"/>
      <c r="D236" s="43"/>
      <c r="E236" s="42"/>
      <c r="F236" s="42"/>
      <c r="G236" s="41"/>
      <c r="H236" s="260"/>
      <c r="I236" s="270"/>
      <c r="J236" s="270"/>
      <c r="K236" s="270"/>
      <c r="L236" s="37">
        <v>2</v>
      </c>
      <c r="M236" s="36" t="s">
        <v>717</v>
      </c>
      <c r="N236" s="37">
        <v>6</v>
      </c>
      <c r="O236" s="36" t="s">
        <v>813</v>
      </c>
      <c r="P236" s="37">
        <v>10</v>
      </c>
      <c r="Q236" s="217" t="s">
        <v>812</v>
      </c>
      <c r="R236" s="37">
        <v>14</v>
      </c>
      <c r="S236" s="36" t="s">
        <v>486</v>
      </c>
      <c r="T236" s="37">
        <v>18</v>
      </c>
      <c r="U236" s="36" t="s">
        <v>427</v>
      </c>
      <c r="V236" s="37">
        <v>22</v>
      </c>
      <c r="W236" s="36" t="s">
        <v>417</v>
      </c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811</v>
      </c>
      <c r="AI236" s="24"/>
      <c r="AJ236" s="245"/>
      <c r="AK236" s="245"/>
      <c r="AL236" s="23"/>
      <c r="AM236" s="248"/>
      <c r="AN236" s="301"/>
      <c r="AO236" s="248"/>
      <c r="AP236" s="241"/>
      <c r="AQ236" s="238"/>
      <c r="AR236" s="235"/>
      <c r="AS236" s="241"/>
      <c r="AT236" s="238"/>
      <c r="AU236" s="235"/>
      <c r="AV236" s="241"/>
      <c r="AW236" s="238"/>
      <c r="AX236" s="235"/>
      <c r="AY236" s="241"/>
      <c r="AZ236" s="238"/>
      <c r="BA236" s="235"/>
      <c r="BB236" s="241"/>
      <c r="BC236" s="238"/>
      <c r="BD236" s="292"/>
      <c r="BE236" s="295"/>
      <c r="BF236" s="295"/>
      <c r="BG236" s="298"/>
    </row>
    <row r="237" spans="2:67" ht="28.15" customHeight="1">
      <c r="B237" s="34"/>
      <c r="C237" s="267"/>
      <c r="D237" s="33"/>
      <c r="E237" s="32"/>
      <c r="F237" s="32"/>
      <c r="G237" s="31"/>
      <c r="H237" s="257">
        <v>226</v>
      </c>
      <c r="I237" s="271"/>
      <c r="J237" s="271"/>
      <c r="K237" s="271"/>
      <c r="L237" s="27">
        <v>3</v>
      </c>
      <c r="M237" s="26" t="s">
        <v>810</v>
      </c>
      <c r="N237" s="27">
        <v>7</v>
      </c>
      <c r="O237" s="216" t="s">
        <v>809</v>
      </c>
      <c r="P237" s="27">
        <v>11</v>
      </c>
      <c r="Q237" s="216" t="s">
        <v>808</v>
      </c>
      <c r="R237" s="27">
        <v>15</v>
      </c>
      <c r="S237" s="26" t="s">
        <v>643</v>
      </c>
      <c r="T237" s="27">
        <v>19</v>
      </c>
      <c r="U237" s="26" t="s">
        <v>425</v>
      </c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 t="s">
        <v>807</v>
      </c>
      <c r="AI237" s="24"/>
      <c r="AJ237" s="245"/>
      <c r="AK237" s="245"/>
      <c r="AL237" s="23"/>
      <c r="AM237" s="248"/>
      <c r="AN237" s="301"/>
      <c r="AO237" s="248"/>
      <c r="AP237" s="241"/>
      <c r="AQ237" s="238"/>
      <c r="AR237" s="235"/>
      <c r="AS237" s="241"/>
      <c r="AT237" s="238"/>
      <c r="AU237" s="235"/>
      <c r="AV237" s="241"/>
      <c r="AW237" s="238"/>
      <c r="AX237" s="235"/>
      <c r="AY237" s="241"/>
      <c r="AZ237" s="238"/>
      <c r="BA237" s="235"/>
      <c r="BB237" s="241"/>
      <c r="BC237" s="238"/>
      <c r="BD237" s="292"/>
      <c r="BE237" s="295"/>
      <c r="BF237" s="295"/>
      <c r="BG237" s="298"/>
    </row>
    <row r="238" spans="2:67" ht="28.15" customHeight="1" thickBot="1">
      <c r="B238" s="34"/>
      <c r="C238" s="273"/>
      <c r="D238" s="64"/>
      <c r="E238" s="63"/>
      <c r="F238" s="63"/>
      <c r="G238" s="62"/>
      <c r="H238" s="258"/>
      <c r="I238" s="274"/>
      <c r="J238" s="274"/>
      <c r="K238" s="274"/>
      <c r="L238" s="59">
        <v>4</v>
      </c>
      <c r="M238" s="58" t="s">
        <v>746</v>
      </c>
      <c r="N238" s="59">
        <v>8</v>
      </c>
      <c r="O238" s="215" t="s">
        <v>806</v>
      </c>
      <c r="P238" s="59">
        <v>12</v>
      </c>
      <c r="Q238" s="58" t="s">
        <v>805</v>
      </c>
      <c r="R238" s="59">
        <v>16</v>
      </c>
      <c r="S238" s="58" t="s">
        <v>461</v>
      </c>
      <c r="T238" s="59">
        <v>20</v>
      </c>
      <c r="U238" s="58" t="s">
        <v>418</v>
      </c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50"/>
      <c r="AK238" s="250"/>
      <c r="AL238" s="55"/>
      <c r="AM238" s="249"/>
      <c r="AN238" s="302"/>
      <c r="AO238" s="249"/>
      <c r="AP238" s="242"/>
      <c r="AQ238" s="239"/>
      <c r="AR238" s="236"/>
      <c r="AS238" s="242"/>
      <c r="AT238" s="239"/>
      <c r="AU238" s="236"/>
      <c r="AV238" s="242"/>
      <c r="AW238" s="239"/>
      <c r="AX238" s="236"/>
      <c r="AY238" s="242"/>
      <c r="AZ238" s="239"/>
      <c r="BA238" s="236"/>
      <c r="BB238" s="242"/>
      <c r="BC238" s="239"/>
      <c r="BD238" s="293"/>
      <c r="BE238" s="296"/>
      <c r="BF238" s="296"/>
      <c r="BG238" s="299"/>
    </row>
    <row r="239" spans="2:67" ht="28.15" hidden="1" customHeight="1">
      <c r="B239" s="34"/>
      <c r="C239" s="265">
        <v>2</v>
      </c>
      <c r="D239" s="54"/>
      <c r="E239" s="53"/>
      <c r="F239" s="53"/>
      <c r="G239" s="52"/>
      <c r="H239" s="259"/>
      <c r="I239" s="269"/>
      <c r="J239" s="269"/>
      <c r="K239" s="269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51"/>
      <c r="AK239" s="254"/>
      <c r="AL239" s="44"/>
      <c r="AM239" s="211"/>
      <c r="AN239" s="211"/>
      <c r="AO239" s="247">
        <f>SUMPRODUCT(LEN($M239:$AE242)-LEN(SUBSTITUTE($M239:$AE242,"A", "")))</f>
        <v>0</v>
      </c>
      <c r="AP239" s="240">
        <f>SUMPRODUCT(LEN($AH239:$AH242)-LEN(SUBSTITUTE($AH239:$AH242,"A", "")))</f>
        <v>0</v>
      </c>
      <c r="AQ239" s="237">
        <f>SUMPRODUCT(LEN($AG239:$AG242)-LEN(SUBSTITUTE($AG239:$AG242,"A", "")))</f>
        <v>0</v>
      </c>
      <c r="AR239" s="234">
        <f>SUMPRODUCT(LEN($M239:$AE242)-LEN(SUBSTITUTE($M239:$AE242,"S", "")))</f>
        <v>0</v>
      </c>
      <c r="AS239" s="240">
        <f>SUMPRODUCT(LEN($AH239:$AH242)-LEN(SUBSTITUTE($AH239:$AH242,"S", "")))</f>
        <v>0</v>
      </c>
      <c r="AT239" s="237">
        <f>SUMPRODUCT(LEN($AG239:$AG242)-LEN(SUBSTITUTE($AG239:$AG242,"S", "")))</f>
        <v>0</v>
      </c>
      <c r="AU239" s="234">
        <f>SUMPRODUCT(LEN($M239:$AE242)-LEN(SUBSTITUTE($M239:$AE242,"F", "")))</f>
        <v>0</v>
      </c>
      <c r="AV239" s="240">
        <f>SUMPRODUCT(LEN($AH239:$AH242)-LEN(SUBSTITUTE($AH239:$AH242,"F", "")))</f>
        <v>0</v>
      </c>
      <c r="AW239" s="237">
        <f>SUMPRODUCT(LEN($AG239:$AG242)-LEN(SUBSTITUTE($AG239:$AG242,"F", "")))</f>
        <v>0</v>
      </c>
      <c r="AX239" s="234">
        <f>SUMPRODUCT(LEN($M239:$AE242)-LEN(SUBSTITUTE($M239:$AE242,"G", "")))</f>
        <v>0</v>
      </c>
      <c r="AY239" s="240">
        <f>SUMPRODUCT(LEN($AH239:$AH242)-LEN(SUBSTITUTE($AH239:$AH242,"G", "")))</f>
        <v>0</v>
      </c>
      <c r="AZ239" s="237">
        <f>SUMPRODUCT(LEN($AG239:$AG242)-LEN(SUBSTITUTE($AG239:$AG242,"G", "")))</f>
        <v>0</v>
      </c>
      <c r="BA239" s="234">
        <f>SUMPRODUCT(LEN($M239:$AE242)-LEN(SUBSTITUTE($M239:$AE242,"M", "")))</f>
        <v>0</v>
      </c>
      <c r="BB239" s="240">
        <f>SUMPRODUCT(LEN($AH239:$AH242)-LEN(SUBSTITUTE($AH239:$AH242,"M", "")))</f>
        <v>0</v>
      </c>
      <c r="BC239" s="237">
        <f>SUMPRODUCT(LEN($AG239:$AG242)-LEN(SUBSTITUTE($AG239:$AG242,"M", "")))</f>
        <v>0</v>
      </c>
      <c r="BD239" s="291">
        <f>SUMPRODUCT(LEN($AI239:$AI242)-LEN(SUBSTITUTE($AI239:$AI242,"S", "")))</f>
        <v>0</v>
      </c>
      <c r="BE239" s="294">
        <f>SUMPRODUCT(LEN($AI239:$AI242)-LEN(SUBSTITUTE($AI239:$AI242,"F", "")))</f>
        <v>0</v>
      </c>
      <c r="BF239" s="294">
        <f>SUMPRODUCT(LEN($AI239:$AI242)-LEN(SUBSTITUTE($AI239:$AI242,"G", "")))</f>
        <v>0</v>
      </c>
      <c r="BG239" s="297">
        <f>SUMPRODUCT(LEN($AI239:$AI242)-LEN(SUBSTITUTE($AI239:$AI242,"M", "")))</f>
        <v>0</v>
      </c>
    </row>
    <row r="240" spans="2:67" ht="28.15" hidden="1" customHeight="1" thickBot="1">
      <c r="B240" s="34"/>
      <c r="C240" s="266"/>
      <c r="D240" s="43"/>
      <c r="E240" s="42"/>
      <c r="F240" s="42"/>
      <c r="G240" s="41"/>
      <c r="H240" s="260"/>
      <c r="I240" s="270"/>
      <c r="J240" s="270"/>
      <c r="K240" s="270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52"/>
      <c r="AK240" s="255"/>
      <c r="AL240" s="23"/>
      <c r="AM240" s="211"/>
      <c r="AN240" s="211"/>
      <c r="AO240" s="248"/>
      <c r="AP240" s="241"/>
      <c r="AQ240" s="238"/>
      <c r="AR240" s="235"/>
      <c r="AS240" s="241"/>
      <c r="AT240" s="238"/>
      <c r="AU240" s="235"/>
      <c r="AV240" s="241"/>
      <c r="AW240" s="238"/>
      <c r="AX240" s="235"/>
      <c r="AY240" s="241"/>
      <c r="AZ240" s="238"/>
      <c r="BA240" s="235"/>
      <c r="BB240" s="241"/>
      <c r="BC240" s="238"/>
      <c r="BD240" s="292"/>
      <c r="BE240" s="295"/>
      <c r="BF240" s="295"/>
      <c r="BG240" s="298"/>
    </row>
    <row r="241" spans="2:67" ht="28.15" hidden="1" customHeight="1">
      <c r="B241" s="34"/>
      <c r="C241" s="267"/>
      <c r="D241" s="33"/>
      <c r="E241" s="32"/>
      <c r="F241" s="32"/>
      <c r="G241" s="31"/>
      <c r="H241" s="257"/>
      <c r="I241" s="271"/>
      <c r="J241" s="271"/>
      <c r="K241" s="271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52"/>
      <c r="AK241" s="255"/>
      <c r="AL241" s="23"/>
      <c r="AM241" s="211"/>
      <c r="AN241" s="211"/>
      <c r="AO241" s="248"/>
      <c r="AP241" s="241"/>
      <c r="AQ241" s="238"/>
      <c r="AR241" s="235"/>
      <c r="AS241" s="241"/>
      <c r="AT241" s="238"/>
      <c r="AU241" s="235"/>
      <c r="AV241" s="241"/>
      <c r="AW241" s="238"/>
      <c r="AX241" s="235"/>
      <c r="AY241" s="241"/>
      <c r="AZ241" s="238"/>
      <c r="BA241" s="235"/>
      <c r="BB241" s="241"/>
      <c r="BC241" s="238"/>
      <c r="BD241" s="292"/>
      <c r="BE241" s="295"/>
      <c r="BF241" s="295"/>
      <c r="BG241" s="298"/>
    </row>
    <row r="242" spans="2:67" ht="28.15" hidden="1" customHeight="1" thickBot="1">
      <c r="B242" s="34"/>
      <c r="C242" s="273"/>
      <c r="D242" s="64"/>
      <c r="E242" s="63"/>
      <c r="F242" s="63"/>
      <c r="G242" s="62"/>
      <c r="H242" s="258"/>
      <c r="I242" s="274"/>
      <c r="J242" s="274"/>
      <c r="K242" s="274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53"/>
      <c r="AK242" s="256"/>
      <c r="AL242" s="55"/>
      <c r="AM242" s="211"/>
      <c r="AN242" s="211"/>
      <c r="AO242" s="249"/>
      <c r="AP242" s="242"/>
      <c r="AQ242" s="239"/>
      <c r="AR242" s="236"/>
      <c r="AS242" s="242"/>
      <c r="AT242" s="239"/>
      <c r="AU242" s="236"/>
      <c r="AV242" s="242"/>
      <c r="AW242" s="239"/>
      <c r="AX242" s="236"/>
      <c r="AY242" s="242"/>
      <c r="AZ242" s="239"/>
      <c r="BA242" s="236"/>
      <c r="BB242" s="242"/>
      <c r="BC242" s="239"/>
      <c r="BD242" s="293"/>
      <c r="BE242" s="296"/>
      <c r="BF242" s="296"/>
      <c r="BG242" s="299"/>
    </row>
    <row r="243" spans="2:67" ht="28.15" hidden="1" customHeight="1">
      <c r="B243" s="34"/>
      <c r="C243" s="265">
        <v>3</v>
      </c>
      <c r="D243" s="54"/>
      <c r="E243" s="53"/>
      <c r="F243" s="53"/>
      <c r="G243" s="52"/>
      <c r="H243" s="259"/>
      <c r="I243" s="269"/>
      <c r="J243" s="269"/>
      <c r="K243" s="269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44"/>
      <c r="AK243" s="244"/>
      <c r="AL243" s="44"/>
      <c r="AM243" s="211"/>
      <c r="AN243" s="211"/>
      <c r="AO243" s="247">
        <f>SUMPRODUCT(LEN($M243:$AE246)-LEN(SUBSTITUTE($M243:$AE246,"A", "")))</f>
        <v>0</v>
      </c>
      <c r="AP243" s="240">
        <f>SUMPRODUCT(LEN($AH243:$AH246)-LEN(SUBSTITUTE($AH243:$AH246,"A", "")))</f>
        <v>0</v>
      </c>
      <c r="AQ243" s="237">
        <f>SUMPRODUCT(LEN($AG243:$AG246)-LEN(SUBSTITUTE($AG243:$AG246,"A", "")))</f>
        <v>0</v>
      </c>
      <c r="AR243" s="234">
        <f>SUMPRODUCT(LEN($M243:$AE246)-LEN(SUBSTITUTE($M243:$AE246,"S", "")))</f>
        <v>0</v>
      </c>
      <c r="AS243" s="240">
        <f>SUMPRODUCT(LEN($AH243:$AH246)-LEN(SUBSTITUTE($AH243:$AH246,"S", "")))</f>
        <v>0</v>
      </c>
      <c r="AT243" s="237">
        <f>SUMPRODUCT(LEN($AG243:$AG246)-LEN(SUBSTITUTE($AG243:$AG246,"S", "")))</f>
        <v>0</v>
      </c>
      <c r="AU243" s="234">
        <f>SUMPRODUCT(LEN($M243:$AE246)-LEN(SUBSTITUTE($M243:$AE246,"F", "")))</f>
        <v>0</v>
      </c>
      <c r="AV243" s="240">
        <f>SUMPRODUCT(LEN($AH243:$AH246)-LEN(SUBSTITUTE($AH243:$AH246,"F", "")))</f>
        <v>0</v>
      </c>
      <c r="AW243" s="237">
        <f>SUMPRODUCT(LEN($AG243:$AG246)-LEN(SUBSTITUTE($AG243:$AG246,"F", "")))</f>
        <v>0</v>
      </c>
      <c r="AX243" s="234">
        <f>SUMPRODUCT(LEN($M243:$AE246)-LEN(SUBSTITUTE($M243:$AE246,"G", "")))</f>
        <v>0</v>
      </c>
      <c r="AY243" s="240">
        <f>SUMPRODUCT(LEN($AH243:$AH246)-LEN(SUBSTITUTE($AH243:$AH246,"G", "")))</f>
        <v>0</v>
      </c>
      <c r="AZ243" s="237">
        <f>SUMPRODUCT(LEN($AG243:$AG246)-LEN(SUBSTITUTE($AG243:$AG246,"G", "")))</f>
        <v>0</v>
      </c>
      <c r="BA243" s="234">
        <f>SUMPRODUCT(LEN($M243:$AE246)-LEN(SUBSTITUTE($M243:$AE246,"M", "")))</f>
        <v>0</v>
      </c>
      <c r="BB243" s="240">
        <f>SUMPRODUCT(LEN($AH243:$AH246)-LEN(SUBSTITUTE($AH243:$AH246,"M", "")))</f>
        <v>0</v>
      </c>
      <c r="BC243" s="237">
        <f>SUMPRODUCT(LEN($AG243:$AG246)-LEN(SUBSTITUTE($AG243:$AG246,"M", "")))</f>
        <v>0</v>
      </c>
      <c r="BD243" s="291">
        <f>SUMPRODUCT(LEN($AI243:$AI246)-LEN(SUBSTITUTE($AI243:$AI246,"S", "")))</f>
        <v>0</v>
      </c>
      <c r="BE243" s="294">
        <f>SUMPRODUCT(LEN($AI243:$AI246)-LEN(SUBSTITUTE($AI243:$AI246,"F", "")))</f>
        <v>0</v>
      </c>
      <c r="BF243" s="294">
        <f>SUMPRODUCT(LEN($AI243:$AI246)-LEN(SUBSTITUTE($AI243:$AI246,"G", "")))</f>
        <v>0</v>
      </c>
      <c r="BG243" s="297">
        <f>SUMPRODUCT(LEN($AI243:$AI246)-LEN(SUBSTITUTE($AI243:$AI246,"M", "")))</f>
        <v>0</v>
      </c>
    </row>
    <row r="244" spans="2:67" ht="28.15" hidden="1" customHeight="1" thickBot="1">
      <c r="B244" s="34"/>
      <c r="C244" s="266"/>
      <c r="D244" s="43"/>
      <c r="E244" s="42"/>
      <c r="F244" s="42"/>
      <c r="G244" s="41"/>
      <c r="H244" s="260"/>
      <c r="I244" s="270"/>
      <c r="J244" s="270"/>
      <c r="K244" s="270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45"/>
      <c r="AK244" s="245"/>
      <c r="AL244" s="23"/>
      <c r="AM244" s="211"/>
      <c r="AN244" s="211"/>
      <c r="AO244" s="248"/>
      <c r="AP244" s="241"/>
      <c r="AQ244" s="238"/>
      <c r="AR244" s="235"/>
      <c r="AS244" s="241"/>
      <c r="AT244" s="238"/>
      <c r="AU244" s="235"/>
      <c r="AV244" s="241"/>
      <c r="AW244" s="238"/>
      <c r="AX244" s="235"/>
      <c r="AY244" s="241"/>
      <c r="AZ244" s="238"/>
      <c r="BA244" s="235"/>
      <c r="BB244" s="241"/>
      <c r="BC244" s="238"/>
      <c r="BD244" s="292"/>
      <c r="BE244" s="295"/>
      <c r="BF244" s="295"/>
      <c r="BG244" s="298"/>
    </row>
    <row r="245" spans="2:67" ht="28.15" hidden="1" customHeight="1">
      <c r="B245" s="34"/>
      <c r="C245" s="267"/>
      <c r="D245" s="33"/>
      <c r="E245" s="32"/>
      <c r="F245" s="32"/>
      <c r="G245" s="31"/>
      <c r="H245" s="257"/>
      <c r="I245" s="271"/>
      <c r="J245" s="271"/>
      <c r="K245" s="271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45"/>
      <c r="AK245" s="245"/>
      <c r="AL245" s="23"/>
      <c r="AM245" s="211"/>
      <c r="AN245" s="211"/>
      <c r="AO245" s="248"/>
      <c r="AP245" s="241"/>
      <c r="AQ245" s="238"/>
      <c r="AR245" s="235"/>
      <c r="AS245" s="241"/>
      <c r="AT245" s="238"/>
      <c r="AU245" s="235"/>
      <c r="AV245" s="241"/>
      <c r="AW245" s="238"/>
      <c r="AX245" s="235"/>
      <c r="AY245" s="241"/>
      <c r="AZ245" s="238"/>
      <c r="BA245" s="235"/>
      <c r="BB245" s="241"/>
      <c r="BC245" s="238"/>
      <c r="BD245" s="292"/>
      <c r="BE245" s="295"/>
      <c r="BF245" s="295"/>
      <c r="BG245" s="298"/>
    </row>
    <row r="246" spans="2:67" ht="28.15" hidden="1" customHeight="1" thickBot="1">
      <c r="B246" s="22"/>
      <c r="C246" s="268"/>
      <c r="D246" s="21"/>
      <c r="E246" s="20"/>
      <c r="F246" s="20"/>
      <c r="G246" s="19"/>
      <c r="H246" s="258"/>
      <c r="I246" s="272"/>
      <c r="J246" s="272"/>
      <c r="K246" s="27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46"/>
      <c r="AK246" s="246"/>
      <c r="AL246" s="11"/>
      <c r="AM246" s="211"/>
      <c r="AN246" s="211"/>
      <c r="AO246" s="249"/>
      <c r="AP246" s="242"/>
      <c r="AQ246" s="239"/>
      <c r="AR246" s="236"/>
      <c r="AS246" s="242"/>
      <c r="AT246" s="239"/>
      <c r="AU246" s="236"/>
      <c r="AV246" s="242"/>
      <c r="AW246" s="239"/>
      <c r="AX246" s="236"/>
      <c r="AY246" s="242"/>
      <c r="AZ246" s="239"/>
      <c r="BA246" s="236"/>
      <c r="BB246" s="242"/>
      <c r="BC246" s="239"/>
      <c r="BD246" s="293"/>
      <c r="BE246" s="296"/>
      <c r="BF246" s="296"/>
      <c r="BG246" s="299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29" t="s">
        <v>287</v>
      </c>
      <c r="M247" s="278"/>
      <c r="N247" s="229" t="s">
        <v>286</v>
      </c>
      <c r="O247" s="278"/>
      <c r="P247" s="229" t="s">
        <v>286</v>
      </c>
      <c r="Q247" s="230"/>
      <c r="R247" s="229" t="s">
        <v>286</v>
      </c>
      <c r="S247" s="230"/>
      <c r="T247" s="229" t="s">
        <v>286</v>
      </c>
      <c r="U247" s="230"/>
      <c r="V247" s="229" t="s">
        <v>286</v>
      </c>
      <c r="W247" s="230"/>
      <c r="X247" s="229" t="s">
        <v>286</v>
      </c>
      <c r="Y247" s="278"/>
      <c r="Z247" s="229" t="s">
        <v>286</v>
      </c>
      <c r="AA247" s="230"/>
      <c r="AB247" s="229" t="s">
        <v>286</v>
      </c>
      <c r="AC247" s="230"/>
      <c r="AD247" s="229" t="s">
        <v>286</v>
      </c>
      <c r="AE247" s="230"/>
      <c r="AF247" s="243" t="s">
        <v>285</v>
      </c>
      <c r="AG247" s="230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220</v>
      </c>
      <c r="E248" s="275">
        <v>5962.3</v>
      </c>
      <c r="F248" s="276"/>
      <c r="G248" s="277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44</v>
      </c>
      <c r="AP248" s="70">
        <f t="shared" si="17"/>
        <v>15</v>
      </c>
      <c r="AQ248" s="69">
        <f t="shared" si="17"/>
        <v>0</v>
      </c>
      <c r="AR248" s="71">
        <f t="shared" si="17"/>
        <v>8</v>
      </c>
      <c r="AS248" s="70">
        <f t="shared" si="17"/>
        <v>1</v>
      </c>
      <c r="AT248" s="69">
        <f t="shared" si="17"/>
        <v>0</v>
      </c>
      <c r="AU248" s="71">
        <f t="shared" si="17"/>
        <v>1</v>
      </c>
      <c r="AV248" s="70">
        <f t="shared" si="17"/>
        <v>0</v>
      </c>
      <c r="AW248" s="69">
        <f t="shared" si="17"/>
        <v>0</v>
      </c>
      <c r="AX248" s="71">
        <f t="shared" si="17"/>
        <v>15</v>
      </c>
      <c r="AY248" s="70">
        <f t="shared" si="17"/>
        <v>3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1</v>
      </c>
      <c r="BG248" s="66">
        <f t="shared" si="17"/>
        <v>0</v>
      </c>
      <c r="BH248" s="65" t="s">
        <v>257</v>
      </c>
      <c r="BK248" s="5">
        <f>SUM(AO248:AQ248)</f>
        <v>59</v>
      </c>
      <c r="BL248" s="5">
        <f>SUM(AR248:AT248,BD248)</f>
        <v>9</v>
      </c>
      <c r="BM248" s="5">
        <f>SUM(AU248:AW248,BE248)</f>
        <v>1</v>
      </c>
      <c r="BN248" s="5">
        <f>SUM(AX248:AZ248,BF248)</f>
        <v>19</v>
      </c>
      <c r="BO248" s="5">
        <f>SUM(BA248:BC248,BG248)</f>
        <v>0</v>
      </c>
    </row>
    <row r="249" spans="2:67" ht="28.15" customHeight="1">
      <c r="B249" s="34"/>
      <c r="C249" s="265">
        <v>1</v>
      </c>
      <c r="D249" s="54"/>
      <c r="E249" s="53"/>
      <c r="F249" s="53"/>
      <c r="G249" s="52"/>
      <c r="H249" s="259" t="s">
        <v>329</v>
      </c>
      <c r="I249" s="269">
        <v>109</v>
      </c>
      <c r="J249" s="269">
        <v>24</v>
      </c>
      <c r="K249" s="269">
        <v>5</v>
      </c>
      <c r="L249" s="48">
        <v>1</v>
      </c>
      <c r="M249" s="47" t="s">
        <v>665</v>
      </c>
      <c r="N249" s="48">
        <v>5</v>
      </c>
      <c r="O249" s="47" t="s">
        <v>514</v>
      </c>
      <c r="P249" s="48">
        <v>9</v>
      </c>
      <c r="Q249" s="47" t="s">
        <v>511</v>
      </c>
      <c r="R249" s="48">
        <v>13</v>
      </c>
      <c r="S249" s="47" t="s">
        <v>514</v>
      </c>
      <c r="T249" s="48">
        <v>17</v>
      </c>
      <c r="U249" s="47" t="s">
        <v>425</v>
      </c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720</v>
      </c>
      <c r="AI249" s="45" t="s">
        <v>513</v>
      </c>
      <c r="AJ249" s="244"/>
      <c r="AK249" s="244"/>
      <c r="AL249" s="44"/>
      <c r="AM249" s="247">
        <f>SUMPRODUCT(LEN($M249:$AE252)-LEN(SUBSTITUTE($M249:$AE252,"/", "")))/2</f>
        <v>0</v>
      </c>
      <c r="AN249" s="300">
        <f>SUMPRODUCT(LEN($M249:$AE252)-LEN(SUBSTITUTE($M249:$AE252,"-", "")))</f>
        <v>0</v>
      </c>
      <c r="AO249" s="247">
        <f>SUMPRODUCT(LEN($M249:$AE252)-LEN(SUBSTITUTE($M249:$AE252,"A", "")))</f>
        <v>44</v>
      </c>
      <c r="AP249" s="240">
        <f>SUMPRODUCT(LEN($AH249:$AH252)-LEN(SUBSTITUTE($AH249:$AH252,"A", "")))</f>
        <v>15</v>
      </c>
      <c r="AQ249" s="237">
        <f>SUMPRODUCT(LEN($AG249:$AG252)-LEN(SUBSTITUTE($AG249:$AG252,"A", "")))</f>
        <v>0</v>
      </c>
      <c r="AR249" s="234">
        <f>SUMPRODUCT(LEN($M249:$AE252)-LEN(SUBSTITUTE($M249:$AE252,"S", "")))</f>
        <v>8</v>
      </c>
      <c r="AS249" s="240">
        <f>SUMPRODUCT(LEN($AH249:$AH252)-LEN(SUBSTITUTE($AH249:$AH252,"S", "")))</f>
        <v>1</v>
      </c>
      <c r="AT249" s="237">
        <f>SUMPRODUCT(LEN($AG249:$AG252)-LEN(SUBSTITUTE($AG249:$AG252,"S", "")))</f>
        <v>0</v>
      </c>
      <c r="AU249" s="234">
        <f>SUMPRODUCT(LEN($M249:$AE252)-LEN(SUBSTITUTE($M249:$AE252,"F", "")))</f>
        <v>1</v>
      </c>
      <c r="AV249" s="240">
        <f>SUMPRODUCT(LEN($AH249:$AH252)-LEN(SUBSTITUTE($AH249:$AH252,"F", "")))</f>
        <v>0</v>
      </c>
      <c r="AW249" s="237">
        <f>SUMPRODUCT(LEN($AG249:$AG252)-LEN(SUBSTITUTE($AG249:$AG252,"F", "")))</f>
        <v>0</v>
      </c>
      <c r="AX249" s="234">
        <f>SUMPRODUCT(LEN($M249:$AE252)-LEN(SUBSTITUTE($M249:$AE252,"G", "")))</f>
        <v>15</v>
      </c>
      <c r="AY249" s="240">
        <f>SUMPRODUCT(LEN($AH249:$AH252)-LEN(SUBSTITUTE($AH249:$AH252,"G", "")))</f>
        <v>3</v>
      </c>
      <c r="AZ249" s="237">
        <f>SUMPRODUCT(LEN($AG249:$AG252)-LEN(SUBSTITUTE($AG249:$AG252,"G", "")))</f>
        <v>0</v>
      </c>
      <c r="BA249" s="234">
        <f>SUMPRODUCT(LEN($M249:$AE252)-LEN(SUBSTITUTE($M249:$AE252,"M", "")))</f>
        <v>0</v>
      </c>
      <c r="BB249" s="240">
        <f>SUMPRODUCT(LEN($AH249:$AH252)-LEN(SUBSTITUTE($AH249:$AH252,"M", "")))</f>
        <v>0</v>
      </c>
      <c r="BC249" s="237">
        <f>SUMPRODUCT(LEN($AG249:$AG252)-LEN(SUBSTITUTE($AG249:$AG252,"M", "")))</f>
        <v>0</v>
      </c>
      <c r="BD249" s="291">
        <f>SUMPRODUCT(LEN($AI249:$AI252)-LEN(SUBSTITUTE($AI249:$AI252,"S", "")))</f>
        <v>0</v>
      </c>
      <c r="BE249" s="294">
        <f>SUMPRODUCT(LEN($AI249:$AI252)-LEN(SUBSTITUTE($AI249:$AI252,"F", "")))</f>
        <v>0</v>
      </c>
      <c r="BF249" s="294">
        <f>SUMPRODUCT(LEN($AI249:$AI252)-LEN(SUBSTITUTE($AI249:$AI252,"G", "")))</f>
        <v>1</v>
      </c>
      <c r="BG249" s="297">
        <f>SUMPRODUCT(LEN($AI249:$AI252)-LEN(SUBSTITUTE($AI249:$AI252,"M", "")))</f>
        <v>0</v>
      </c>
    </row>
    <row r="250" spans="2:67" ht="28.15" customHeight="1" thickBot="1">
      <c r="B250" s="34"/>
      <c r="C250" s="266"/>
      <c r="D250" s="43"/>
      <c r="E250" s="42"/>
      <c r="F250" s="42"/>
      <c r="G250" s="41"/>
      <c r="H250" s="260"/>
      <c r="I250" s="270"/>
      <c r="J250" s="270"/>
      <c r="K250" s="270"/>
      <c r="L250" s="37">
        <v>2</v>
      </c>
      <c r="M250" s="36" t="s">
        <v>514</v>
      </c>
      <c r="N250" s="37">
        <v>6</v>
      </c>
      <c r="O250" s="36" t="s">
        <v>485</v>
      </c>
      <c r="P250" s="37">
        <v>10</v>
      </c>
      <c r="Q250" s="36" t="s">
        <v>804</v>
      </c>
      <c r="R250" s="37">
        <v>14</v>
      </c>
      <c r="S250" s="36" t="s">
        <v>643</v>
      </c>
      <c r="T250" s="37">
        <v>18</v>
      </c>
      <c r="U250" s="36" t="s">
        <v>425</v>
      </c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803</v>
      </c>
      <c r="AI250" s="24"/>
      <c r="AJ250" s="245"/>
      <c r="AK250" s="245"/>
      <c r="AL250" s="23"/>
      <c r="AM250" s="248"/>
      <c r="AN250" s="301"/>
      <c r="AO250" s="248"/>
      <c r="AP250" s="241"/>
      <c r="AQ250" s="238"/>
      <c r="AR250" s="235"/>
      <c r="AS250" s="241"/>
      <c r="AT250" s="238"/>
      <c r="AU250" s="235"/>
      <c r="AV250" s="241"/>
      <c r="AW250" s="238"/>
      <c r="AX250" s="235"/>
      <c r="AY250" s="241"/>
      <c r="AZ250" s="238"/>
      <c r="BA250" s="235"/>
      <c r="BB250" s="241"/>
      <c r="BC250" s="238"/>
      <c r="BD250" s="292"/>
      <c r="BE250" s="295"/>
      <c r="BF250" s="295"/>
      <c r="BG250" s="298"/>
    </row>
    <row r="251" spans="2:67" ht="28.15" customHeight="1">
      <c r="B251" s="34"/>
      <c r="C251" s="267"/>
      <c r="D251" s="33"/>
      <c r="E251" s="32"/>
      <c r="F251" s="32"/>
      <c r="G251" s="31"/>
      <c r="H251" s="257">
        <v>226</v>
      </c>
      <c r="I251" s="271"/>
      <c r="J251" s="271"/>
      <c r="K251" s="271"/>
      <c r="L251" s="27">
        <v>3</v>
      </c>
      <c r="M251" s="26" t="s">
        <v>514</v>
      </c>
      <c r="N251" s="27">
        <v>7</v>
      </c>
      <c r="O251" s="26" t="s">
        <v>514</v>
      </c>
      <c r="P251" s="27">
        <v>11</v>
      </c>
      <c r="Q251" s="26" t="s">
        <v>665</v>
      </c>
      <c r="R251" s="27">
        <v>15</v>
      </c>
      <c r="S251" s="26" t="s">
        <v>459</v>
      </c>
      <c r="T251" s="27">
        <v>19</v>
      </c>
      <c r="U251" s="26" t="s">
        <v>417</v>
      </c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449</v>
      </c>
      <c r="AI251" s="24"/>
      <c r="AJ251" s="245"/>
      <c r="AK251" s="245"/>
      <c r="AL251" s="23"/>
      <c r="AM251" s="248"/>
      <c r="AN251" s="301"/>
      <c r="AO251" s="248"/>
      <c r="AP251" s="241"/>
      <c r="AQ251" s="238"/>
      <c r="AR251" s="235"/>
      <c r="AS251" s="241"/>
      <c r="AT251" s="238"/>
      <c r="AU251" s="235"/>
      <c r="AV251" s="241"/>
      <c r="AW251" s="238"/>
      <c r="AX251" s="235"/>
      <c r="AY251" s="241"/>
      <c r="AZ251" s="238"/>
      <c r="BA251" s="235"/>
      <c r="BB251" s="241"/>
      <c r="BC251" s="238"/>
      <c r="BD251" s="292"/>
      <c r="BE251" s="295"/>
      <c r="BF251" s="295"/>
      <c r="BG251" s="298"/>
    </row>
    <row r="252" spans="2:67" ht="28.15" customHeight="1" thickBot="1">
      <c r="B252" s="34"/>
      <c r="C252" s="273"/>
      <c r="D252" s="64"/>
      <c r="E252" s="63"/>
      <c r="F252" s="63"/>
      <c r="G252" s="62"/>
      <c r="H252" s="258"/>
      <c r="I252" s="274"/>
      <c r="J252" s="274"/>
      <c r="K252" s="274"/>
      <c r="L252" s="59">
        <v>4</v>
      </c>
      <c r="M252" s="58" t="s">
        <v>511</v>
      </c>
      <c r="N252" s="59">
        <v>8</v>
      </c>
      <c r="O252" s="58" t="s">
        <v>624</v>
      </c>
      <c r="P252" s="59">
        <v>12</v>
      </c>
      <c r="Q252" s="58" t="s">
        <v>599</v>
      </c>
      <c r="R252" s="59">
        <v>16</v>
      </c>
      <c r="S252" s="58" t="s">
        <v>445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50"/>
      <c r="AK252" s="250"/>
      <c r="AL252" s="55"/>
      <c r="AM252" s="249"/>
      <c r="AN252" s="302"/>
      <c r="AO252" s="249"/>
      <c r="AP252" s="242"/>
      <c r="AQ252" s="239"/>
      <c r="AR252" s="236"/>
      <c r="AS252" s="242"/>
      <c r="AT252" s="239"/>
      <c r="AU252" s="236"/>
      <c r="AV252" s="242"/>
      <c r="AW252" s="239"/>
      <c r="AX252" s="236"/>
      <c r="AY252" s="242"/>
      <c r="AZ252" s="239"/>
      <c r="BA252" s="236"/>
      <c r="BB252" s="242"/>
      <c r="BC252" s="239"/>
      <c r="BD252" s="293"/>
      <c r="BE252" s="296"/>
      <c r="BF252" s="296"/>
      <c r="BG252" s="299"/>
    </row>
    <row r="253" spans="2:67" ht="28.15" hidden="1" customHeight="1">
      <c r="B253" s="34"/>
      <c r="C253" s="265">
        <v>2</v>
      </c>
      <c r="D253" s="54"/>
      <c r="E253" s="53"/>
      <c r="F253" s="53"/>
      <c r="G253" s="52"/>
      <c r="H253" s="259"/>
      <c r="I253" s="269"/>
      <c r="J253" s="269"/>
      <c r="K253" s="269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51"/>
      <c r="AK253" s="254"/>
      <c r="AL253" s="44"/>
      <c r="AM253" s="211"/>
      <c r="AN253" s="211"/>
      <c r="AO253" s="247">
        <f>SUMPRODUCT(LEN($M253:$AE256)-LEN(SUBSTITUTE($M253:$AE256,"A", "")))</f>
        <v>0</v>
      </c>
      <c r="AP253" s="240">
        <f>SUMPRODUCT(LEN($AH253:$AH256)-LEN(SUBSTITUTE($AH253:$AH256,"A", "")))</f>
        <v>0</v>
      </c>
      <c r="AQ253" s="237">
        <f>SUMPRODUCT(LEN($AG253:$AG256)-LEN(SUBSTITUTE($AG253:$AG256,"A", "")))</f>
        <v>0</v>
      </c>
      <c r="AR253" s="234">
        <f>SUMPRODUCT(LEN($M253:$AE256)-LEN(SUBSTITUTE($M253:$AE256,"S", "")))</f>
        <v>0</v>
      </c>
      <c r="AS253" s="240">
        <f>SUMPRODUCT(LEN($AH253:$AH256)-LEN(SUBSTITUTE($AH253:$AH256,"S", "")))</f>
        <v>0</v>
      </c>
      <c r="AT253" s="237">
        <f>SUMPRODUCT(LEN($AG253:$AG256)-LEN(SUBSTITUTE($AG253:$AG256,"S", "")))</f>
        <v>0</v>
      </c>
      <c r="AU253" s="234">
        <f>SUMPRODUCT(LEN($M253:$AE256)-LEN(SUBSTITUTE($M253:$AE256,"F", "")))</f>
        <v>0</v>
      </c>
      <c r="AV253" s="240">
        <f>SUMPRODUCT(LEN($AH253:$AH256)-LEN(SUBSTITUTE($AH253:$AH256,"F", "")))</f>
        <v>0</v>
      </c>
      <c r="AW253" s="237">
        <f>SUMPRODUCT(LEN($AG253:$AG256)-LEN(SUBSTITUTE($AG253:$AG256,"F", "")))</f>
        <v>0</v>
      </c>
      <c r="AX253" s="234">
        <f>SUMPRODUCT(LEN($M253:$AE256)-LEN(SUBSTITUTE($M253:$AE256,"G", "")))</f>
        <v>0</v>
      </c>
      <c r="AY253" s="240">
        <f>SUMPRODUCT(LEN($AH253:$AH256)-LEN(SUBSTITUTE($AH253:$AH256,"G", "")))</f>
        <v>0</v>
      </c>
      <c r="AZ253" s="237">
        <f>SUMPRODUCT(LEN($AG253:$AG256)-LEN(SUBSTITUTE($AG253:$AG256,"G", "")))</f>
        <v>0</v>
      </c>
      <c r="BA253" s="234">
        <f>SUMPRODUCT(LEN($M253:$AE256)-LEN(SUBSTITUTE($M253:$AE256,"M", "")))</f>
        <v>0</v>
      </c>
      <c r="BB253" s="240">
        <f>SUMPRODUCT(LEN($AH253:$AH256)-LEN(SUBSTITUTE($AH253:$AH256,"M", "")))</f>
        <v>0</v>
      </c>
      <c r="BC253" s="237">
        <f>SUMPRODUCT(LEN($AG253:$AG256)-LEN(SUBSTITUTE($AG253:$AG256,"M", "")))</f>
        <v>0</v>
      </c>
      <c r="BD253" s="291">
        <f>SUMPRODUCT(LEN($AI253:$AI256)-LEN(SUBSTITUTE($AI253:$AI256,"S", "")))</f>
        <v>0</v>
      </c>
      <c r="BE253" s="294">
        <f>SUMPRODUCT(LEN($AI253:$AI256)-LEN(SUBSTITUTE($AI253:$AI256,"F", "")))</f>
        <v>0</v>
      </c>
      <c r="BF253" s="294">
        <f>SUMPRODUCT(LEN($AI253:$AI256)-LEN(SUBSTITUTE($AI253:$AI256,"G", "")))</f>
        <v>0</v>
      </c>
      <c r="BG253" s="297">
        <f>SUMPRODUCT(LEN($AI253:$AI256)-LEN(SUBSTITUTE($AI253:$AI256,"M", "")))</f>
        <v>0</v>
      </c>
    </row>
    <row r="254" spans="2:67" ht="28.15" hidden="1" customHeight="1" thickBot="1">
      <c r="B254" s="34"/>
      <c r="C254" s="266"/>
      <c r="D254" s="43"/>
      <c r="E254" s="42"/>
      <c r="F254" s="42"/>
      <c r="G254" s="41"/>
      <c r="H254" s="260"/>
      <c r="I254" s="270"/>
      <c r="J254" s="270"/>
      <c r="K254" s="270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52"/>
      <c r="AK254" s="255"/>
      <c r="AL254" s="23"/>
      <c r="AM254" s="211"/>
      <c r="AN254" s="211"/>
      <c r="AO254" s="248"/>
      <c r="AP254" s="241"/>
      <c r="AQ254" s="238"/>
      <c r="AR254" s="235"/>
      <c r="AS254" s="241"/>
      <c r="AT254" s="238"/>
      <c r="AU254" s="235"/>
      <c r="AV254" s="241"/>
      <c r="AW254" s="238"/>
      <c r="AX254" s="235"/>
      <c r="AY254" s="241"/>
      <c r="AZ254" s="238"/>
      <c r="BA254" s="235"/>
      <c r="BB254" s="241"/>
      <c r="BC254" s="238"/>
      <c r="BD254" s="292"/>
      <c r="BE254" s="295"/>
      <c r="BF254" s="295"/>
      <c r="BG254" s="298"/>
    </row>
    <row r="255" spans="2:67" ht="28.15" hidden="1" customHeight="1">
      <c r="B255" s="34"/>
      <c r="C255" s="267"/>
      <c r="D255" s="33"/>
      <c r="E255" s="32"/>
      <c r="F255" s="32"/>
      <c r="G255" s="31"/>
      <c r="H255" s="257"/>
      <c r="I255" s="271"/>
      <c r="J255" s="271"/>
      <c r="K255" s="271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52"/>
      <c r="AK255" s="255"/>
      <c r="AL255" s="23"/>
      <c r="AM255" s="211"/>
      <c r="AN255" s="211"/>
      <c r="AO255" s="248"/>
      <c r="AP255" s="241"/>
      <c r="AQ255" s="238"/>
      <c r="AR255" s="235"/>
      <c r="AS255" s="241"/>
      <c r="AT255" s="238"/>
      <c r="AU255" s="235"/>
      <c r="AV255" s="241"/>
      <c r="AW255" s="238"/>
      <c r="AX255" s="235"/>
      <c r="AY255" s="241"/>
      <c r="AZ255" s="238"/>
      <c r="BA255" s="235"/>
      <c r="BB255" s="241"/>
      <c r="BC255" s="238"/>
      <c r="BD255" s="292"/>
      <c r="BE255" s="295"/>
      <c r="BF255" s="295"/>
      <c r="BG255" s="298"/>
    </row>
    <row r="256" spans="2:67" ht="28.15" hidden="1" customHeight="1" thickBot="1">
      <c r="B256" s="34"/>
      <c r="C256" s="273"/>
      <c r="D256" s="64"/>
      <c r="E256" s="63"/>
      <c r="F256" s="63"/>
      <c r="G256" s="62"/>
      <c r="H256" s="258"/>
      <c r="I256" s="274"/>
      <c r="J256" s="274"/>
      <c r="K256" s="274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53"/>
      <c r="AK256" s="256"/>
      <c r="AL256" s="55"/>
      <c r="AM256" s="211"/>
      <c r="AN256" s="211"/>
      <c r="AO256" s="249"/>
      <c r="AP256" s="242"/>
      <c r="AQ256" s="239"/>
      <c r="AR256" s="236"/>
      <c r="AS256" s="242"/>
      <c r="AT256" s="239"/>
      <c r="AU256" s="236"/>
      <c r="AV256" s="242"/>
      <c r="AW256" s="239"/>
      <c r="AX256" s="236"/>
      <c r="AY256" s="242"/>
      <c r="AZ256" s="239"/>
      <c r="BA256" s="236"/>
      <c r="BB256" s="242"/>
      <c r="BC256" s="239"/>
      <c r="BD256" s="293"/>
      <c r="BE256" s="296"/>
      <c r="BF256" s="296"/>
      <c r="BG256" s="299"/>
    </row>
    <row r="257" spans="2:67" ht="28.15" hidden="1" customHeight="1">
      <c r="B257" s="34"/>
      <c r="C257" s="265">
        <v>3</v>
      </c>
      <c r="D257" s="54"/>
      <c r="E257" s="53"/>
      <c r="F257" s="53"/>
      <c r="G257" s="52"/>
      <c r="H257" s="259"/>
      <c r="I257" s="269"/>
      <c r="J257" s="269"/>
      <c r="K257" s="269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44"/>
      <c r="AK257" s="244"/>
      <c r="AL257" s="44"/>
      <c r="AM257" s="211"/>
      <c r="AN257" s="211"/>
      <c r="AO257" s="247">
        <f>SUMPRODUCT(LEN($M257:$AE260)-LEN(SUBSTITUTE($M257:$AE260,"A", "")))</f>
        <v>0</v>
      </c>
      <c r="AP257" s="240">
        <f>SUMPRODUCT(LEN($AH257:$AH260)-LEN(SUBSTITUTE($AH257:$AH260,"A", "")))</f>
        <v>0</v>
      </c>
      <c r="AQ257" s="237">
        <f>SUMPRODUCT(LEN($AG257:$AG260)-LEN(SUBSTITUTE($AG257:$AG260,"A", "")))</f>
        <v>0</v>
      </c>
      <c r="AR257" s="234">
        <f>SUMPRODUCT(LEN($M257:$AE260)-LEN(SUBSTITUTE($M257:$AE260,"S", "")))</f>
        <v>0</v>
      </c>
      <c r="AS257" s="240">
        <f>SUMPRODUCT(LEN($AH257:$AH260)-LEN(SUBSTITUTE($AH257:$AH260,"S", "")))</f>
        <v>0</v>
      </c>
      <c r="AT257" s="237">
        <f>SUMPRODUCT(LEN($AG257:$AG260)-LEN(SUBSTITUTE($AG257:$AG260,"S", "")))</f>
        <v>0</v>
      </c>
      <c r="AU257" s="234">
        <f>SUMPRODUCT(LEN($M257:$AE260)-LEN(SUBSTITUTE($M257:$AE260,"F", "")))</f>
        <v>0</v>
      </c>
      <c r="AV257" s="240">
        <f>SUMPRODUCT(LEN($AH257:$AH260)-LEN(SUBSTITUTE($AH257:$AH260,"F", "")))</f>
        <v>0</v>
      </c>
      <c r="AW257" s="237">
        <f>SUMPRODUCT(LEN($AG257:$AG260)-LEN(SUBSTITUTE($AG257:$AG260,"F", "")))</f>
        <v>0</v>
      </c>
      <c r="AX257" s="234">
        <f>SUMPRODUCT(LEN($M257:$AE260)-LEN(SUBSTITUTE($M257:$AE260,"G", "")))</f>
        <v>0</v>
      </c>
      <c r="AY257" s="240">
        <f>SUMPRODUCT(LEN($AH257:$AH260)-LEN(SUBSTITUTE($AH257:$AH260,"G", "")))</f>
        <v>0</v>
      </c>
      <c r="AZ257" s="237">
        <f>SUMPRODUCT(LEN($AG257:$AG260)-LEN(SUBSTITUTE($AG257:$AG260,"G", "")))</f>
        <v>0</v>
      </c>
      <c r="BA257" s="234">
        <f>SUMPRODUCT(LEN($M257:$AE260)-LEN(SUBSTITUTE($M257:$AE260,"M", "")))</f>
        <v>0</v>
      </c>
      <c r="BB257" s="240">
        <f>SUMPRODUCT(LEN($AH257:$AH260)-LEN(SUBSTITUTE($AH257:$AH260,"M", "")))</f>
        <v>0</v>
      </c>
      <c r="BC257" s="237">
        <f>SUMPRODUCT(LEN($AG257:$AG260)-LEN(SUBSTITUTE($AG257:$AG260,"M", "")))</f>
        <v>0</v>
      </c>
      <c r="BD257" s="291">
        <f>SUMPRODUCT(LEN($AI257:$AI260)-LEN(SUBSTITUTE($AI257:$AI260,"S", "")))</f>
        <v>0</v>
      </c>
      <c r="BE257" s="294">
        <f>SUMPRODUCT(LEN($AI257:$AI260)-LEN(SUBSTITUTE($AI257:$AI260,"F", "")))</f>
        <v>0</v>
      </c>
      <c r="BF257" s="294">
        <f>SUMPRODUCT(LEN($AI257:$AI260)-LEN(SUBSTITUTE($AI257:$AI260,"G", "")))</f>
        <v>0</v>
      </c>
      <c r="BG257" s="297">
        <f>SUMPRODUCT(LEN($AI257:$AI260)-LEN(SUBSTITUTE($AI257:$AI260,"M", "")))</f>
        <v>0</v>
      </c>
    </row>
    <row r="258" spans="2:67" ht="28.15" hidden="1" customHeight="1" thickBot="1">
      <c r="B258" s="34"/>
      <c r="C258" s="266"/>
      <c r="D258" s="43"/>
      <c r="E258" s="42"/>
      <c r="F258" s="42"/>
      <c r="G258" s="41"/>
      <c r="H258" s="260"/>
      <c r="I258" s="270"/>
      <c r="J258" s="270"/>
      <c r="K258" s="270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45"/>
      <c r="AK258" s="245"/>
      <c r="AL258" s="23"/>
      <c r="AM258" s="211"/>
      <c r="AN258" s="211"/>
      <c r="AO258" s="248"/>
      <c r="AP258" s="241"/>
      <c r="AQ258" s="238"/>
      <c r="AR258" s="235"/>
      <c r="AS258" s="241"/>
      <c r="AT258" s="238"/>
      <c r="AU258" s="235"/>
      <c r="AV258" s="241"/>
      <c r="AW258" s="238"/>
      <c r="AX258" s="235"/>
      <c r="AY258" s="241"/>
      <c r="AZ258" s="238"/>
      <c r="BA258" s="235"/>
      <c r="BB258" s="241"/>
      <c r="BC258" s="238"/>
      <c r="BD258" s="292"/>
      <c r="BE258" s="295"/>
      <c r="BF258" s="295"/>
      <c r="BG258" s="298"/>
    </row>
    <row r="259" spans="2:67" ht="28.15" hidden="1" customHeight="1">
      <c r="B259" s="34"/>
      <c r="C259" s="267"/>
      <c r="D259" s="33"/>
      <c r="E259" s="32"/>
      <c r="F259" s="32"/>
      <c r="G259" s="31"/>
      <c r="H259" s="257"/>
      <c r="I259" s="271"/>
      <c r="J259" s="271"/>
      <c r="K259" s="271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45"/>
      <c r="AK259" s="245"/>
      <c r="AL259" s="23"/>
      <c r="AM259" s="211"/>
      <c r="AN259" s="211"/>
      <c r="AO259" s="248"/>
      <c r="AP259" s="241"/>
      <c r="AQ259" s="238"/>
      <c r="AR259" s="235"/>
      <c r="AS259" s="241"/>
      <c r="AT259" s="238"/>
      <c r="AU259" s="235"/>
      <c r="AV259" s="241"/>
      <c r="AW259" s="238"/>
      <c r="AX259" s="235"/>
      <c r="AY259" s="241"/>
      <c r="AZ259" s="238"/>
      <c r="BA259" s="235"/>
      <c r="BB259" s="241"/>
      <c r="BC259" s="238"/>
      <c r="BD259" s="292"/>
      <c r="BE259" s="295"/>
      <c r="BF259" s="295"/>
      <c r="BG259" s="298"/>
    </row>
    <row r="260" spans="2:67" ht="28.15" hidden="1" customHeight="1" thickBot="1">
      <c r="B260" s="22"/>
      <c r="C260" s="268"/>
      <c r="D260" s="21"/>
      <c r="E260" s="20"/>
      <c r="F260" s="20"/>
      <c r="G260" s="19"/>
      <c r="H260" s="258"/>
      <c r="I260" s="272"/>
      <c r="J260" s="272"/>
      <c r="K260" s="27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46"/>
      <c r="AK260" s="246"/>
      <c r="AL260" s="11"/>
      <c r="AM260" s="211"/>
      <c r="AN260" s="211"/>
      <c r="AO260" s="249"/>
      <c r="AP260" s="242"/>
      <c r="AQ260" s="239"/>
      <c r="AR260" s="236"/>
      <c r="AS260" s="242"/>
      <c r="AT260" s="239"/>
      <c r="AU260" s="236"/>
      <c r="AV260" s="242"/>
      <c r="AW260" s="239"/>
      <c r="AX260" s="236"/>
      <c r="AY260" s="242"/>
      <c r="AZ260" s="239"/>
      <c r="BA260" s="236"/>
      <c r="BB260" s="242"/>
      <c r="BC260" s="239"/>
      <c r="BD260" s="293"/>
      <c r="BE260" s="296"/>
      <c r="BF260" s="296"/>
      <c r="BG260" s="299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29" t="s">
        <v>287</v>
      </c>
      <c r="M261" s="278"/>
      <c r="N261" s="229" t="s">
        <v>286</v>
      </c>
      <c r="O261" s="278"/>
      <c r="P261" s="229" t="s">
        <v>286</v>
      </c>
      <c r="Q261" s="230"/>
      <c r="R261" s="229" t="s">
        <v>286</v>
      </c>
      <c r="S261" s="230"/>
      <c r="T261" s="229" t="s">
        <v>286</v>
      </c>
      <c r="U261" s="230"/>
      <c r="V261" s="229" t="s">
        <v>286</v>
      </c>
      <c r="W261" s="230"/>
      <c r="X261" s="229" t="s">
        <v>286</v>
      </c>
      <c r="Y261" s="278"/>
      <c r="Z261" s="229" t="s">
        <v>286</v>
      </c>
      <c r="AA261" s="230"/>
      <c r="AB261" s="229" t="s">
        <v>286</v>
      </c>
      <c r="AC261" s="230"/>
      <c r="AD261" s="229" t="s">
        <v>286</v>
      </c>
      <c r="AE261" s="230"/>
      <c r="AF261" s="243" t="s">
        <v>285</v>
      </c>
      <c r="AG261" s="230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220</v>
      </c>
      <c r="E262" s="275">
        <v>7680.58</v>
      </c>
      <c r="F262" s="276"/>
      <c r="G262" s="277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66</v>
      </c>
      <c r="AP262" s="70">
        <f t="shared" si="18"/>
        <v>30</v>
      </c>
      <c r="AQ262" s="69">
        <f t="shared" si="18"/>
        <v>2</v>
      </c>
      <c r="AR262" s="71">
        <f t="shared" si="18"/>
        <v>0</v>
      </c>
      <c r="AS262" s="70">
        <f t="shared" si="18"/>
        <v>0</v>
      </c>
      <c r="AT262" s="69">
        <f t="shared" si="18"/>
        <v>0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22</v>
      </c>
      <c r="AY262" s="70">
        <f t="shared" si="18"/>
        <v>8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1</v>
      </c>
      <c r="BG262" s="66">
        <f t="shared" si="18"/>
        <v>0</v>
      </c>
      <c r="BH262" s="65" t="s">
        <v>257</v>
      </c>
      <c r="BK262" s="5">
        <f>SUM(AO262:AQ262)</f>
        <v>98</v>
      </c>
      <c r="BL262" s="5">
        <f>SUM(AR262:AT262,BD262)</f>
        <v>0</v>
      </c>
      <c r="BM262" s="5">
        <f>SUM(AU262:AW262,BE262)</f>
        <v>0</v>
      </c>
      <c r="BN262" s="5">
        <f>SUM(AX262:AZ262,BF262)</f>
        <v>31</v>
      </c>
      <c r="BO262" s="5">
        <f>SUM(BA262:BC262,BG262)</f>
        <v>0</v>
      </c>
    </row>
    <row r="263" spans="2:67" ht="28.15" customHeight="1">
      <c r="B263" s="34"/>
      <c r="C263" s="265">
        <v>1</v>
      </c>
      <c r="D263" s="54"/>
      <c r="E263" s="53"/>
      <c r="F263" s="53"/>
      <c r="G263" s="52"/>
      <c r="H263" s="259" t="s">
        <v>329</v>
      </c>
      <c r="I263" s="269">
        <v>117</v>
      </c>
      <c r="J263" s="269">
        <v>25</v>
      </c>
      <c r="K263" s="269">
        <v>4</v>
      </c>
      <c r="L263" s="48">
        <v>1</v>
      </c>
      <c r="M263" s="47" t="s">
        <v>648</v>
      </c>
      <c r="N263" s="48">
        <v>5</v>
      </c>
      <c r="O263" s="47" t="s">
        <v>802</v>
      </c>
      <c r="P263" s="48">
        <v>9</v>
      </c>
      <c r="Q263" s="47" t="s">
        <v>801</v>
      </c>
      <c r="R263" s="48">
        <v>13</v>
      </c>
      <c r="S263" s="47" t="s">
        <v>649</v>
      </c>
      <c r="T263" s="48">
        <v>17</v>
      </c>
      <c r="U263" s="47" t="s">
        <v>462</v>
      </c>
      <c r="V263" s="48">
        <v>21</v>
      </c>
      <c r="W263" s="47" t="s">
        <v>422</v>
      </c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>
        <v>19</v>
      </c>
      <c r="AG263" s="47" t="s">
        <v>422</v>
      </c>
      <c r="AH263" s="46" t="s">
        <v>700</v>
      </c>
      <c r="AI263" s="45" t="s">
        <v>513</v>
      </c>
      <c r="AJ263" s="244"/>
      <c r="AK263" s="244"/>
      <c r="AL263" s="44"/>
      <c r="AM263" s="247">
        <f>SUMPRODUCT(LEN($M263:$AE266)-LEN(SUBSTITUTE($M263:$AE266,"/", "")))/2</f>
        <v>8</v>
      </c>
      <c r="AN263" s="300">
        <f>SUMPRODUCT(LEN($M263:$AE266)-LEN(SUBSTITUTE($M263:$AE266,"-", "")))</f>
        <v>4</v>
      </c>
      <c r="AO263" s="247">
        <f>SUMPRODUCT(LEN($M263:$AE266)-LEN(SUBSTITUTE($M263:$AE266,"A", "")))</f>
        <v>66</v>
      </c>
      <c r="AP263" s="240">
        <f>SUMPRODUCT(LEN($AH263:$AH266)-LEN(SUBSTITUTE($AH263:$AH266,"A", "")))</f>
        <v>30</v>
      </c>
      <c r="AQ263" s="237">
        <f>SUMPRODUCT(LEN($AG263:$AG266)-LEN(SUBSTITUTE($AG263:$AG266,"A", "")))</f>
        <v>2</v>
      </c>
      <c r="AR263" s="234">
        <f>SUMPRODUCT(LEN($M263:$AE266)-LEN(SUBSTITUTE($M263:$AE266,"S", "")))</f>
        <v>0</v>
      </c>
      <c r="AS263" s="240">
        <f>SUMPRODUCT(LEN($AH263:$AH266)-LEN(SUBSTITUTE($AH263:$AH266,"S", "")))</f>
        <v>0</v>
      </c>
      <c r="AT263" s="237">
        <f>SUMPRODUCT(LEN($AG263:$AG266)-LEN(SUBSTITUTE($AG263:$AG266,"S", "")))</f>
        <v>0</v>
      </c>
      <c r="AU263" s="234">
        <f>SUMPRODUCT(LEN($M263:$AE266)-LEN(SUBSTITUTE($M263:$AE266,"F", "")))</f>
        <v>0</v>
      </c>
      <c r="AV263" s="240">
        <f>SUMPRODUCT(LEN($AH263:$AH266)-LEN(SUBSTITUTE($AH263:$AH266,"F", "")))</f>
        <v>0</v>
      </c>
      <c r="AW263" s="237">
        <f>SUMPRODUCT(LEN($AG263:$AG266)-LEN(SUBSTITUTE($AG263:$AG266,"F", "")))</f>
        <v>0</v>
      </c>
      <c r="AX263" s="234">
        <f>SUMPRODUCT(LEN($M263:$AE266)-LEN(SUBSTITUTE($M263:$AE266,"G", "")))</f>
        <v>22</v>
      </c>
      <c r="AY263" s="240">
        <f>SUMPRODUCT(LEN($AH263:$AH266)-LEN(SUBSTITUTE($AH263:$AH266,"G", "")))</f>
        <v>8</v>
      </c>
      <c r="AZ263" s="237">
        <f>SUMPRODUCT(LEN($AG263:$AG266)-LEN(SUBSTITUTE($AG263:$AG266,"G", "")))</f>
        <v>0</v>
      </c>
      <c r="BA263" s="234">
        <f>SUMPRODUCT(LEN($M263:$AE266)-LEN(SUBSTITUTE($M263:$AE266,"M", "")))</f>
        <v>0</v>
      </c>
      <c r="BB263" s="240">
        <f>SUMPRODUCT(LEN($AH263:$AH266)-LEN(SUBSTITUTE($AH263:$AH266,"M", "")))</f>
        <v>0</v>
      </c>
      <c r="BC263" s="237">
        <f>SUMPRODUCT(LEN($AG263:$AG266)-LEN(SUBSTITUTE($AG263:$AG266,"M", "")))</f>
        <v>0</v>
      </c>
      <c r="BD263" s="291">
        <f>SUMPRODUCT(LEN($AI263:$AI266)-LEN(SUBSTITUTE($AI263:$AI266,"S", "")))</f>
        <v>0</v>
      </c>
      <c r="BE263" s="294">
        <f>SUMPRODUCT(LEN($AI263:$AI266)-LEN(SUBSTITUTE($AI263:$AI266,"F", "")))</f>
        <v>0</v>
      </c>
      <c r="BF263" s="294">
        <f>SUMPRODUCT(LEN($AI263:$AI266)-LEN(SUBSTITUTE($AI263:$AI266,"G", "")))</f>
        <v>1</v>
      </c>
      <c r="BG263" s="297">
        <f>SUMPRODUCT(LEN($AI263:$AI266)-LEN(SUBSTITUTE($AI263:$AI266,"M", "")))</f>
        <v>0</v>
      </c>
    </row>
    <row r="264" spans="2:67" ht="28.15" customHeight="1" thickBot="1">
      <c r="B264" s="34"/>
      <c r="C264" s="266"/>
      <c r="D264" s="43"/>
      <c r="E264" s="42"/>
      <c r="F264" s="42"/>
      <c r="G264" s="41"/>
      <c r="H264" s="260"/>
      <c r="I264" s="270"/>
      <c r="J264" s="270"/>
      <c r="K264" s="270"/>
      <c r="L264" s="37">
        <v>2</v>
      </c>
      <c r="M264" s="36" t="s">
        <v>469</v>
      </c>
      <c r="N264" s="37">
        <v>6</v>
      </c>
      <c r="O264" s="36" t="s">
        <v>800</v>
      </c>
      <c r="P264" s="37">
        <v>10</v>
      </c>
      <c r="Q264" s="36" t="s">
        <v>799</v>
      </c>
      <c r="R264" s="37">
        <v>14</v>
      </c>
      <c r="S264" s="217" t="s">
        <v>624</v>
      </c>
      <c r="T264" s="37">
        <v>18</v>
      </c>
      <c r="U264" s="36" t="s">
        <v>423</v>
      </c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>
        <v>20</v>
      </c>
      <c r="AG264" s="36" t="s">
        <v>422</v>
      </c>
      <c r="AH264" s="35" t="s">
        <v>798</v>
      </c>
      <c r="AI264" s="24"/>
      <c r="AJ264" s="245"/>
      <c r="AK264" s="245"/>
      <c r="AL264" s="23"/>
      <c r="AM264" s="248"/>
      <c r="AN264" s="301"/>
      <c r="AO264" s="248"/>
      <c r="AP264" s="241"/>
      <c r="AQ264" s="238"/>
      <c r="AR264" s="235"/>
      <c r="AS264" s="241"/>
      <c r="AT264" s="238"/>
      <c r="AU264" s="235"/>
      <c r="AV264" s="241"/>
      <c r="AW264" s="238"/>
      <c r="AX264" s="235"/>
      <c r="AY264" s="241"/>
      <c r="AZ264" s="238"/>
      <c r="BA264" s="235"/>
      <c r="BB264" s="241"/>
      <c r="BC264" s="238"/>
      <c r="BD264" s="292"/>
      <c r="BE264" s="295"/>
      <c r="BF264" s="295"/>
      <c r="BG264" s="298"/>
    </row>
    <row r="265" spans="2:67" ht="28.15" customHeight="1">
      <c r="B265" s="34"/>
      <c r="C265" s="267"/>
      <c r="D265" s="33"/>
      <c r="E265" s="32"/>
      <c r="F265" s="32"/>
      <c r="G265" s="31"/>
      <c r="H265" s="257">
        <v>224</v>
      </c>
      <c r="I265" s="271"/>
      <c r="J265" s="271"/>
      <c r="K265" s="271"/>
      <c r="L265" s="27">
        <v>3</v>
      </c>
      <c r="M265" s="26" t="s">
        <v>613</v>
      </c>
      <c r="N265" s="27">
        <v>7</v>
      </c>
      <c r="O265" s="26" t="s">
        <v>469</v>
      </c>
      <c r="P265" s="27">
        <v>11</v>
      </c>
      <c r="Q265" s="216" t="s">
        <v>797</v>
      </c>
      <c r="R265" s="27">
        <v>15</v>
      </c>
      <c r="S265" s="26" t="s">
        <v>449</v>
      </c>
      <c r="T265" s="27">
        <v>19</v>
      </c>
      <c r="U265" s="26" t="s">
        <v>422</v>
      </c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796</v>
      </c>
      <c r="AI265" s="24"/>
      <c r="AJ265" s="245"/>
      <c r="AK265" s="245"/>
      <c r="AL265" s="23"/>
      <c r="AM265" s="248"/>
      <c r="AN265" s="301"/>
      <c r="AO265" s="248"/>
      <c r="AP265" s="241"/>
      <c r="AQ265" s="238"/>
      <c r="AR265" s="235"/>
      <c r="AS265" s="241"/>
      <c r="AT265" s="238"/>
      <c r="AU265" s="235"/>
      <c r="AV265" s="241"/>
      <c r="AW265" s="238"/>
      <c r="AX265" s="235"/>
      <c r="AY265" s="241"/>
      <c r="AZ265" s="238"/>
      <c r="BA265" s="235"/>
      <c r="BB265" s="241"/>
      <c r="BC265" s="238"/>
      <c r="BD265" s="292"/>
      <c r="BE265" s="295"/>
      <c r="BF265" s="295"/>
      <c r="BG265" s="298"/>
    </row>
    <row r="266" spans="2:67" ht="28.15" customHeight="1" thickBot="1">
      <c r="B266" s="34"/>
      <c r="C266" s="273"/>
      <c r="D266" s="64"/>
      <c r="E266" s="63"/>
      <c r="F266" s="63"/>
      <c r="G266" s="62"/>
      <c r="H266" s="258"/>
      <c r="I266" s="274"/>
      <c r="J266" s="274"/>
      <c r="K266" s="274"/>
      <c r="L266" s="59">
        <v>4</v>
      </c>
      <c r="M266" s="58" t="s">
        <v>795</v>
      </c>
      <c r="N266" s="59">
        <v>8</v>
      </c>
      <c r="O266" s="58" t="s">
        <v>794</v>
      </c>
      <c r="P266" s="59">
        <v>12</v>
      </c>
      <c r="Q266" s="58" t="s">
        <v>629</v>
      </c>
      <c r="R266" s="59">
        <v>16</v>
      </c>
      <c r="S266" s="58" t="s">
        <v>665</v>
      </c>
      <c r="T266" s="59">
        <v>20</v>
      </c>
      <c r="U266" s="58" t="s">
        <v>422</v>
      </c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 t="s">
        <v>793</v>
      </c>
      <c r="AI266" s="56"/>
      <c r="AJ266" s="250"/>
      <c r="AK266" s="250"/>
      <c r="AL266" s="55"/>
      <c r="AM266" s="249"/>
      <c r="AN266" s="302"/>
      <c r="AO266" s="249"/>
      <c r="AP266" s="242"/>
      <c r="AQ266" s="239"/>
      <c r="AR266" s="236"/>
      <c r="AS266" s="242"/>
      <c r="AT266" s="239"/>
      <c r="AU266" s="236"/>
      <c r="AV266" s="242"/>
      <c r="AW266" s="239"/>
      <c r="AX266" s="236"/>
      <c r="AY266" s="242"/>
      <c r="AZ266" s="239"/>
      <c r="BA266" s="236"/>
      <c r="BB266" s="242"/>
      <c r="BC266" s="239"/>
      <c r="BD266" s="293"/>
      <c r="BE266" s="296"/>
      <c r="BF266" s="296"/>
      <c r="BG266" s="299"/>
    </row>
    <row r="267" spans="2:67" ht="28.15" hidden="1" customHeight="1">
      <c r="B267" s="34"/>
      <c r="C267" s="265">
        <v>2</v>
      </c>
      <c r="D267" s="54"/>
      <c r="E267" s="53"/>
      <c r="F267" s="53"/>
      <c r="G267" s="52"/>
      <c r="H267" s="259"/>
      <c r="I267" s="269"/>
      <c r="J267" s="269"/>
      <c r="K267" s="269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51"/>
      <c r="AK267" s="254"/>
      <c r="AL267" s="44"/>
      <c r="AM267" s="211"/>
      <c r="AN267" s="211"/>
      <c r="AO267" s="247">
        <f>SUMPRODUCT(LEN($M267:$AE270)-LEN(SUBSTITUTE($M267:$AE270,"A", "")))</f>
        <v>0</v>
      </c>
      <c r="AP267" s="240">
        <f>SUMPRODUCT(LEN($AH267:$AH270)-LEN(SUBSTITUTE($AH267:$AH270,"A", "")))</f>
        <v>0</v>
      </c>
      <c r="AQ267" s="237">
        <f>SUMPRODUCT(LEN($AG267:$AG270)-LEN(SUBSTITUTE($AG267:$AG270,"A", "")))</f>
        <v>0</v>
      </c>
      <c r="AR267" s="234">
        <f>SUMPRODUCT(LEN($M267:$AE270)-LEN(SUBSTITUTE($M267:$AE270,"S", "")))</f>
        <v>0</v>
      </c>
      <c r="AS267" s="240">
        <f>SUMPRODUCT(LEN($AH267:$AH270)-LEN(SUBSTITUTE($AH267:$AH270,"S", "")))</f>
        <v>0</v>
      </c>
      <c r="AT267" s="237">
        <f>SUMPRODUCT(LEN($AG267:$AG270)-LEN(SUBSTITUTE($AG267:$AG270,"S", "")))</f>
        <v>0</v>
      </c>
      <c r="AU267" s="234">
        <f>SUMPRODUCT(LEN($M267:$AE270)-LEN(SUBSTITUTE($M267:$AE270,"F", "")))</f>
        <v>0</v>
      </c>
      <c r="AV267" s="240">
        <f>SUMPRODUCT(LEN($AH267:$AH270)-LEN(SUBSTITUTE($AH267:$AH270,"F", "")))</f>
        <v>0</v>
      </c>
      <c r="AW267" s="237">
        <f>SUMPRODUCT(LEN($AG267:$AG270)-LEN(SUBSTITUTE($AG267:$AG270,"F", "")))</f>
        <v>0</v>
      </c>
      <c r="AX267" s="234">
        <f>SUMPRODUCT(LEN($M267:$AE270)-LEN(SUBSTITUTE($M267:$AE270,"G", "")))</f>
        <v>0</v>
      </c>
      <c r="AY267" s="240">
        <f>SUMPRODUCT(LEN($AH267:$AH270)-LEN(SUBSTITUTE($AH267:$AH270,"G", "")))</f>
        <v>0</v>
      </c>
      <c r="AZ267" s="237">
        <f>SUMPRODUCT(LEN($AG267:$AG270)-LEN(SUBSTITUTE($AG267:$AG270,"G", "")))</f>
        <v>0</v>
      </c>
      <c r="BA267" s="234">
        <f>SUMPRODUCT(LEN($M267:$AE270)-LEN(SUBSTITUTE($M267:$AE270,"M", "")))</f>
        <v>0</v>
      </c>
      <c r="BB267" s="240">
        <f>SUMPRODUCT(LEN($AH267:$AH270)-LEN(SUBSTITUTE($AH267:$AH270,"M", "")))</f>
        <v>0</v>
      </c>
      <c r="BC267" s="237">
        <f>SUMPRODUCT(LEN($AG267:$AG270)-LEN(SUBSTITUTE($AG267:$AG270,"M", "")))</f>
        <v>0</v>
      </c>
      <c r="BD267" s="291">
        <f>SUMPRODUCT(LEN($AI267:$AI270)-LEN(SUBSTITUTE($AI267:$AI270,"S", "")))</f>
        <v>0</v>
      </c>
      <c r="BE267" s="294">
        <f>SUMPRODUCT(LEN($AI267:$AI270)-LEN(SUBSTITUTE($AI267:$AI270,"F", "")))</f>
        <v>0</v>
      </c>
      <c r="BF267" s="294">
        <f>SUMPRODUCT(LEN($AI267:$AI270)-LEN(SUBSTITUTE($AI267:$AI270,"G", "")))</f>
        <v>0</v>
      </c>
      <c r="BG267" s="297">
        <f>SUMPRODUCT(LEN($AI267:$AI270)-LEN(SUBSTITUTE($AI267:$AI270,"M", "")))</f>
        <v>0</v>
      </c>
    </row>
    <row r="268" spans="2:67" ht="28.15" hidden="1" customHeight="1" thickBot="1">
      <c r="B268" s="34"/>
      <c r="C268" s="266"/>
      <c r="D268" s="43"/>
      <c r="E268" s="42"/>
      <c r="F268" s="42"/>
      <c r="G268" s="41"/>
      <c r="H268" s="260"/>
      <c r="I268" s="270"/>
      <c r="J268" s="270"/>
      <c r="K268" s="270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52"/>
      <c r="AK268" s="255"/>
      <c r="AL268" s="23"/>
      <c r="AM268" s="211"/>
      <c r="AN268" s="211"/>
      <c r="AO268" s="248"/>
      <c r="AP268" s="241"/>
      <c r="AQ268" s="238"/>
      <c r="AR268" s="235"/>
      <c r="AS268" s="241"/>
      <c r="AT268" s="238"/>
      <c r="AU268" s="235"/>
      <c r="AV268" s="241"/>
      <c r="AW268" s="238"/>
      <c r="AX268" s="235"/>
      <c r="AY268" s="241"/>
      <c r="AZ268" s="238"/>
      <c r="BA268" s="235"/>
      <c r="BB268" s="241"/>
      <c r="BC268" s="238"/>
      <c r="BD268" s="292"/>
      <c r="BE268" s="295"/>
      <c r="BF268" s="295"/>
      <c r="BG268" s="298"/>
    </row>
    <row r="269" spans="2:67" ht="28.15" hidden="1" customHeight="1">
      <c r="B269" s="34"/>
      <c r="C269" s="267"/>
      <c r="D269" s="33"/>
      <c r="E269" s="32"/>
      <c r="F269" s="32"/>
      <c r="G269" s="31"/>
      <c r="H269" s="257"/>
      <c r="I269" s="271"/>
      <c r="J269" s="271"/>
      <c r="K269" s="271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52"/>
      <c r="AK269" s="255"/>
      <c r="AL269" s="23"/>
      <c r="AM269" s="211"/>
      <c r="AN269" s="211"/>
      <c r="AO269" s="248"/>
      <c r="AP269" s="241"/>
      <c r="AQ269" s="238"/>
      <c r="AR269" s="235"/>
      <c r="AS269" s="241"/>
      <c r="AT269" s="238"/>
      <c r="AU269" s="235"/>
      <c r="AV269" s="241"/>
      <c r="AW269" s="238"/>
      <c r="AX269" s="235"/>
      <c r="AY269" s="241"/>
      <c r="AZ269" s="238"/>
      <c r="BA269" s="235"/>
      <c r="BB269" s="241"/>
      <c r="BC269" s="238"/>
      <c r="BD269" s="292"/>
      <c r="BE269" s="295"/>
      <c r="BF269" s="295"/>
      <c r="BG269" s="298"/>
    </row>
    <row r="270" spans="2:67" ht="28.15" hidden="1" customHeight="1" thickBot="1">
      <c r="B270" s="34"/>
      <c r="C270" s="273"/>
      <c r="D270" s="64"/>
      <c r="E270" s="63"/>
      <c r="F270" s="63"/>
      <c r="G270" s="62"/>
      <c r="H270" s="258"/>
      <c r="I270" s="274"/>
      <c r="J270" s="274"/>
      <c r="K270" s="274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53"/>
      <c r="AK270" s="256"/>
      <c r="AL270" s="55"/>
      <c r="AM270" s="211"/>
      <c r="AN270" s="211"/>
      <c r="AO270" s="249"/>
      <c r="AP270" s="242"/>
      <c r="AQ270" s="239"/>
      <c r="AR270" s="236"/>
      <c r="AS270" s="242"/>
      <c r="AT270" s="239"/>
      <c r="AU270" s="236"/>
      <c r="AV270" s="242"/>
      <c r="AW270" s="239"/>
      <c r="AX270" s="236"/>
      <c r="AY270" s="242"/>
      <c r="AZ270" s="239"/>
      <c r="BA270" s="236"/>
      <c r="BB270" s="242"/>
      <c r="BC270" s="239"/>
      <c r="BD270" s="293"/>
      <c r="BE270" s="296"/>
      <c r="BF270" s="296"/>
      <c r="BG270" s="299"/>
    </row>
    <row r="271" spans="2:67" ht="28.15" hidden="1" customHeight="1">
      <c r="B271" s="34"/>
      <c r="C271" s="265">
        <v>3</v>
      </c>
      <c r="D271" s="54"/>
      <c r="E271" s="53"/>
      <c r="F271" s="53"/>
      <c r="G271" s="52"/>
      <c r="H271" s="259"/>
      <c r="I271" s="269"/>
      <c r="J271" s="269"/>
      <c r="K271" s="269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44"/>
      <c r="AK271" s="244"/>
      <c r="AL271" s="44"/>
      <c r="AM271" s="211"/>
      <c r="AN271" s="211"/>
      <c r="AO271" s="247">
        <f>SUMPRODUCT(LEN($M271:$AE274)-LEN(SUBSTITUTE($M271:$AE274,"A", "")))</f>
        <v>0</v>
      </c>
      <c r="AP271" s="240">
        <f>SUMPRODUCT(LEN($AH271:$AH274)-LEN(SUBSTITUTE($AH271:$AH274,"A", "")))</f>
        <v>0</v>
      </c>
      <c r="AQ271" s="237">
        <f>SUMPRODUCT(LEN($AG271:$AG274)-LEN(SUBSTITUTE($AG271:$AG274,"A", "")))</f>
        <v>0</v>
      </c>
      <c r="AR271" s="234">
        <f>SUMPRODUCT(LEN($M271:$AE274)-LEN(SUBSTITUTE($M271:$AE274,"S", "")))</f>
        <v>0</v>
      </c>
      <c r="AS271" s="240">
        <f>SUMPRODUCT(LEN($AH271:$AH274)-LEN(SUBSTITUTE($AH271:$AH274,"S", "")))</f>
        <v>0</v>
      </c>
      <c r="AT271" s="237">
        <f>SUMPRODUCT(LEN($AG271:$AG274)-LEN(SUBSTITUTE($AG271:$AG274,"S", "")))</f>
        <v>0</v>
      </c>
      <c r="AU271" s="234">
        <f>SUMPRODUCT(LEN($M271:$AE274)-LEN(SUBSTITUTE($M271:$AE274,"F", "")))</f>
        <v>0</v>
      </c>
      <c r="AV271" s="240">
        <f>SUMPRODUCT(LEN($AH271:$AH274)-LEN(SUBSTITUTE($AH271:$AH274,"F", "")))</f>
        <v>0</v>
      </c>
      <c r="AW271" s="237">
        <f>SUMPRODUCT(LEN($AG271:$AG274)-LEN(SUBSTITUTE($AG271:$AG274,"F", "")))</f>
        <v>0</v>
      </c>
      <c r="AX271" s="234">
        <f>SUMPRODUCT(LEN($M271:$AE274)-LEN(SUBSTITUTE($M271:$AE274,"G", "")))</f>
        <v>0</v>
      </c>
      <c r="AY271" s="240">
        <f>SUMPRODUCT(LEN($AH271:$AH274)-LEN(SUBSTITUTE($AH271:$AH274,"G", "")))</f>
        <v>0</v>
      </c>
      <c r="AZ271" s="237">
        <f>SUMPRODUCT(LEN($AG271:$AG274)-LEN(SUBSTITUTE($AG271:$AG274,"G", "")))</f>
        <v>0</v>
      </c>
      <c r="BA271" s="234">
        <f>SUMPRODUCT(LEN($M271:$AE274)-LEN(SUBSTITUTE($M271:$AE274,"M", "")))</f>
        <v>0</v>
      </c>
      <c r="BB271" s="240">
        <f>SUMPRODUCT(LEN($AH271:$AH274)-LEN(SUBSTITUTE($AH271:$AH274,"M", "")))</f>
        <v>0</v>
      </c>
      <c r="BC271" s="237">
        <f>SUMPRODUCT(LEN($AG271:$AG274)-LEN(SUBSTITUTE($AG271:$AG274,"M", "")))</f>
        <v>0</v>
      </c>
      <c r="BD271" s="291">
        <f>SUMPRODUCT(LEN($AI271:$AI274)-LEN(SUBSTITUTE($AI271:$AI274,"S", "")))</f>
        <v>0</v>
      </c>
      <c r="BE271" s="294">
        <f>SUMPRODUCT(LEN($AI271:$AI274)-LEN(SUBSTITUTE($AI271:$AI274,"F", "")))</f>
        <v>0</v>
      </c>
      <c r="BF271" s="294">
        <f>SUMPRODUCT(LEN($AI271:$AI274)-LEN(SUBSTITUTE($AI271:$AI274,"G", "")))</f>
        <v>0</v>
      </c>
      <c r="BG271" s="297">
        <f>SUMPRODUCT(LEN($AI271:$AI274)-LEN(SUBSTITUTE($AI271:$AI274,"M", "")))</f>
        <v>0</v>
      </c>
    </row>
    <row r="272" spans="2:67" ht="28.15" hidden="1" customHeight="1" thickBot="1">
      <c r="B272" s="34"/>
      <c r="C272" s="266"/>
      <c r="D272" s="43"/>
      <c r="E272" s="42"/>
      <c r="F272" s="42"/>
      <c r="G272" s="41"/>
      <c r="H272" s="260"/>
      <c r="I272" s="270"/>
      <c r="J272" s="270"/>
      <c r="K272" s="270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45"/>
      <c r="AK272" s="245"/>
      <c r="AL272" s="23"/>
      <c r="AM272" s="211"/>
      <c r="AN272" s="211"/>
      <c r="AO272" s="248"/>
      <c r="AP272" s="241"/>
      <c r="AQ272" s="238"/>
      <c r="AR272" s="235"/>
      <c r="AS272" s="241"/>
      <c r="AT272" s="238"/>
      <c r="AU272" s="235"/>
      <c r="AV272" s="241"/>
      <c r="AW272" s="238"/>
      <c r="AX272" s="235"/>
      <c r="AY272" s="241"/>
      <c r="AZ272" s="238"/>
      <c r="BA272" s="235"/>
      <c r="BB272" s="241"/>
      <c r="BC272" s="238"/>
      <c r="BD272" s="292"/>
      <c r="BE272" s="295"/>
      <c r="BF272" s="295"/>
      <c r="BG272" s="298"/>
    </row>
    <row r="273" spans="2:67" ht="28.15" hidden="1" customHeight="1">
      <c r="B273" s="34"/>
      <c r="C273" s="267"/>
      <c r="D273" s="33"/>
      <c r="E273" s="32"/>
      <c r="F273" s="32"/>
      <c r="G273" s="31"/>
      <c r="H273" s="257"/>
      <c r="I273" s="271"/>
      <c r="J273" s="271"/>
      <c r="K273" s="271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45"/>
      <c r="AK273" s="245"/>
      <c r="AL273" s="23"/>
      <c r="AM273" s="211"/>
      <c r="AN273" s="211"/>
      <c r="AO273" s="248"/>
      <c r="AP273" s="241"/>
      <c r="AQ273" s="238"/>
      <c r="AR273" s="235"/>
      <c r="AS273" s="241"/>
      <c r="AT273" s="238"/>
      <c r="AU273" s="235"/>
      <c r="AV273" s="241"/>
      <c r="AW273" s="238"/>
      <c r="AX273" s="235"/>
      <c r="AY273" s="241"/>
      <c r="AZ273" s="238"/>
      <c r="BA273" s="235"/>
      <c r="BB273" s="241"/>
      <c r="BC273" s="238"/>
      <c r="BD273" s="292"/>
      <c r="BE273" s="295"/>
      <c r="BF273" s="295"/>
      <c r="BG273" s="298"/>
    </row>
    <row r="274" spans="2:67" ht="28.15" hidden="1" customHeight="1" thickBot="1">
      <c r="B274" s="22"/>
      <c r="C274" s="268"/>
      <c r="D274" s="21"/>
      <c r="E274" s="20"/>
      <c r="F274" s="20"/>
      <c r="G274" s="19"/>
      <c r="H274" s="258"/>
      <c r="I274" s="272"/>
      <c r="J274" s="272"/>
      <c r="K274" s="27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46"/>
      <c r="AK274" s="246"/>
      <c r="AL274" s="11"/>
      <c r="AM274" s="211"/>
      <c r="AN274" s="211"/>
      <c r="AO274" s="249"/>
      <c r="AP274" s="242"/>
      <c r="AQ274" s="239"/>
      <c r="AR274" s="236"/>
      <c r="AS274" s="242"/>
      <c r="AT274" s="239"/>
      <c r="AU274" s="236"/>
      <c r="AV274" s="242"/>
      <c r="AW274" s="239"/>
      <c r="AX274" s="236"/>
      <c r="AY274" s="242"/>
      <c r="AZ274" s="239"/>
      <c r="BA274" s="236"/>
      <c r="BB274" s="242"/>
      <c r="BC274" s="239"/>
      <c r="BD274" s="293"/>
      <c r="BE274" s="296"/>
      <c r="BF274" s="296"/>
      <c r="BG274" s="299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29" t="s">
        <v>287</v>
      </c>
      <c r="M275" s="278"/>
      <c r="N275" s="229" t="s">
        <v>286</v>
      </c>
      <c r="O275" s="278"/>
      <c r="P275" s="229" t="s">
        <v>286</v>
      </c>
      <c r="Q275" s="230"/>
      <c r="R275" s="229" t="s">
        <v>286</v>
      </c>
      <c r="S275" s="230"/>
      <c r="T275" s="229" t="s">
        <v>286</v>
      </c>
      <c r="U275" s="230"/>
      <c r="V275" s="229" t="s">
        <v>286</v>
      </c>
      <c r="W275" s="230"/>
      <c r="X275" s="229" t="s">
        <v>286</v>
      </c>
      <c r="Y275" s="278"/>
      <c r="Z275" s="229" t="s">
        <v>286</v>
      </c>
      <c r="AA275" s="230"/>
      <c r="AB275" s="229" t="s">
        <v>286</v>
      </c>
      <c r="AC275" s="230"/>
      <c r="AD275" s="229" t="s">
        <v>286</v>
      </c>
      <c r="AE275" s="230"/>
      <c r="AF275" s="243" t="s">
        <v>285</v>
      </c>
      <c r="AG275" s="230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220</v>
      </c>
      <c r="E276" s="275">
        <v>2936.26</v>
      </c>
      <c r="F276" s="276"/>
      <c r="G276" s="277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33</v>
      </c>
      <c r="AP276" s="70">
        <f t="shared" si="19"/>
        <v>18</v>
      </c>
      <c r="AQ276" s="69">
        <f t="shared" si="19"/>
        <v>0</v>
      </c>
      <c r="AR276" s="71">
        <f t="shared" si="19"/>
        <v>0</v>
      </c>
      <c r="AS276" s="70">
        <f t="shared" si="19"/>
        <v>0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12</v>
      </c>
      <c r="AY276" s="70">
        <f t="shared" si="19"/>
        <v>6</v>
      </c>
      <c r="AZ276" s="69">
        <f t="shared" si="19"/>
        <v>1</v>
      </c>
      <c r="BA276" s="71">
        <f t="shared" si="19"/>
        <v>1</v>
      </c>
      <c r="BB276" s="70">
        <f t="shared" si="19"/>
        <v>0</v>
      </c>
      <c r="BC276" s="69">
        <f t="shared" si="19"/>
        <v>0</v>
      </c>
      <c r="BD276" s="68">
        <f t="shared" si="19"/>
        <v>1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51</v>
      </c>
      <c r="BL276" s="5">
        <f>SUM(AR276:AT276,BD276)</f>
        <v>1</v>
      </c>
      <c r="BM276" s="5">
        <f>SUM(AU276:AW276,BE276)</f>
        <v>0</v>
      </c>
      <c r="BN276" s="5">
        <f>SUM(AX276:AZ276,BF276)</f>
        <v>19</v>
      </c>
      <c r="BO276" s="5">
        <f>SUM(BA276:BC276,BG276)</f>
        <v>1</v>
      </c>
    </row>
    <row r="277" spans="2:67" ht="28.15" customHeight="1">
      <c r="B277" s="34"/>
      <c r="C277" s="265">
        <v>1</v>
      </c>
      <c r="D277" s="54"/>
      <c r="E277" s="53"/>
      <c r="F277" s="53"/>
      <c r="G277" s="52"/>
      <c r="H277" s="259" t="s">
        <v>329</v>
      </c>
      <c r="I277" s="269">
        <v>72</v>
      </c>
      <c r="J277" s="269">
        <v>21</v>
      </c>
      <c r="K277" s="269">
        <v>5</v>
      </c>
      <c r="L277" s="48">
        <v>1</v>
      </c>
      <c r="M277" s="47" t="s">
        <v>792</v>
      </c>
      <c r="N277" s="48">
        <v>5</v>
      </c>
      <c r="O277" s="47" t="s">
        <v>686</v>
      </c>
      <c r="P277" s="48">
        <v>9</v>
      </c>
      <c r="Q277" s="47" t="s">
        <v>469</v>
      </c>
      <c r="R277" s="48">
        <v>13</v>
      </c>
      <c r="S277" s="47" t="s">
        <v>423</v>
      </c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>
        <v>12</v>
      </c>
      <c r="AG277" s="47" t="s">
        <v>513</v>
      </c>
      <c r="AH277" s="46" t="s">
        <v>449</v>
      </c>
      <c r="AI277" s="45" t="s">
        <v>417</v>
      </c>
      <c r="AJ277" s="244"/>
      <c r="AK277" s="244"/>
      <c r="AL277" s="44"/>
      <c r="AM277" s="247">
        <f>SUMPRODUCT(LEN($M277:$AE280)-LEN(SUBSTITUTE($M277:$AE280,"/", "")))/2</f>
        <v>0</v>
      </c>
      <c r="AN277" s="300">
        <f>SUMPRODUCT(LEN($M277:$AE280)-LEN(SUBSTITUTE($M277:$AE280,"-", "")))</f>
        <v>0</v>
      </c>
      <c r="AO277" s="247">
        <f>SUMPRODUCT(LEN($M277:$AE280)-LEN(SUBSTITUTE($M277:$AE280,"A", "")))</f>
        <v>33</v>
      </c>
      <c r="AP277" s="240">
        <f>SUMPRODUCT(LEN($AH277:$AH280)-LEN(SUBSTITUTE($AH277:$AH280,"A", "")))</f>
        <v>18</v>
      </c>
      <c r="AQ277" s="237">
        <f>SUMPRODUCT(LEN($AG277:$AG280)-LEN(SUBSTITUTE($AG277:$AG280,"A", "")))</f>
        <v>0</v>
      </c>
      <c r="AR277" s="234">
        <f>SUMPRODUCT(LEN($M277:$AE280)-LEN(SUBSTITUTE($M277:$AE280,"S", "")))</f>
        <v>0</v>
      </c>
      <c r="AS277" s="240">
        <f>SUMPRODUCT(LEN($AH277:$AH280)-LEN(SUBSTITUTE($AH277:$AH280,"S", "")))</f>
        <v>0</v>
      </c>
      <c r="AT277" s="237">
        <f>SUMPRODUCT(LEN($AG277:$AG280)-LEN(SUBSTITUTE($AG277:$AG280,"S", "")))</f>
        <v>0</v>
      </c>
      <c r="AU277" s="234">
        <f>SUMPRODUCT(LEN($M277:$AE280)-LEN(SUBSTITUTE($M277:$AE280,"F", "")))</f>
        <v>0</v>
      </c>
      <c r="AV277" s="240">
        <f>SUMPRODUCT(LEN($AH277:$AH280)-LEN(SUBSTITUTE($AH277:$AH280,"F", "")))</f>
        <v>0</v>
      </c>
      <c r="AW277" s="237">
        <f>SUMPRODUCT(LEN($AG277:$AG280)-LEN(SUBSTITUTE($AG277:$AG280,"F", "")))</f>
        <v>0</v>
      </c>
      <c r="AX277" s="234">
        <f>SUMPRODUCT(LEN($M277:$AE280)-LEN(SUBSTITUTE($M277:$AE280,"G", "")))</f>
        <v>12</v>
      </c>
      <c r="AY277" s="240">
        <f>SUMPRODUCT(LEN($AH277:$AH280)-LEN(SUBSTITUTE($AH277:$AH280,"G", "")))</f>
        <v>6</v>
      </c>
      <c r="AZ277" s="237">
        <f>SUMPRODUCT(LEN($AG277:$AG280)-LEN(SUBSTITUTE($AG277:$AG280,"G", "")))</f>
        <v>1</v>
      </c>
      <c r="BA277" s="234">
        <f>SUMPRODUCT(LEN($M277:$AE280)-LEN(SUBSTITUTE($M277:$AE280,"M", "")))</f>
        <v>1</v>
      </c>
      <c r="BB277" s="240">
        <f>SUMPRODUCT(LEN($AH277:$AH280)-LEN(SUBSTITUTE($AH277:$AH280,"M", "")))</f>
        <v>0</v>
      </c>
      <c r="BC277" s="237">
        <f>SUMPRODUCT(LEN($AG277:$AG280)-LEN(SUBSTITUTE($AG277:$AG280,"M", "")))</f>
        <v>0</v>
      </c>
      <c r="BD277" s="291">
        <f>SUMPRODUCT(LEN($AI277:$AI280)-LEN(SUBSTITUTE($AI277:$AI280,"S", "")))</f>
        <v>1</v>
      </c>
      <c r="BE277" s="294">
        <f>SUMPRODUCT(LEN($AI277:$AI280)-LEN(SUBSTITUTE($AI277:$AI280,"F", "")))</f>
        <v>0</v>
      </c>
      <c r="BF277" s="294">
        <f>SUMPRODUCT(LEN($AI277:$AI280)-LEN(SUBSTITUTE($AI277:$AI280,"G", "")))</f>
        <v>0</v>
      </c>
      <c r="BG277" s="297">
        <f>SUMPRODUCT(LEN($AI277:$AI280)-LEN(SUBSTITUTE($AI277:$AI280,"M", "")))</f>
        <v>0</v>
      </c>
    </row>
    <row r="278" spans="2:67" ht="28.15" customHeight="1" thickBot="1">
      <c r="B278" s="34"/>
      <c r="C278" s="266"/>
      <c r="D278" s="43"/>
      <c r="E278" s="42"/>
      <c r="F278" s="42"/>
      <c r="G278" s="41"/>
      <c r="H278" s="260"/>
      <c r="I278" s="270"/>
      <c r="J278" s="270"/>
      <c r="K278" s="270"/>
      <c r="L278" s="37">
        <v>2</v>
      </c>
      <c r="M278" s="36" t="s">
        <v>423</v>
      </c>
      <c r="N278" s="37">
        <v>6</v>
      </c>
      <c r="O278" s="36" t="s">
        <v>613</v>
      </c>
      <c r="P278" s="37">
        <v>10</v>
      </c>
      <c r="Q278" s="36" t="s">
        <v>791</v>
      </c>
      <c r="R278" s="37">
        <v>14</v>
      </c>
      <c r="S278" s="36" t="s">
        <v>462</v>
      </c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 t="s">
        <v>790</v>
      </c>
      <c r="AI278" s="24"/>
      <c r="AJ278" s="245"/>
      <c r="AK278" s="245"/>
      <c r="AL278" s="23"/>
      <c r="AM278" s="248"/>
      <c r="AN278" s="301"/>
      <c r="AO278" s="248"/>
      <c r="AP278" s="241"/>
      <c r="AQ278" s="238"/>
      <c r="AR278" s="235"/>
      <c r="AS278" s="241"/>
      <c r="AT278" s="238"/>
      <c r="AU278" s="235"/>
      <c r="AV278" s="241"/>
      <c r="AW278" s="238"/>
      <c r="AX278" s="235"/>
      <c r="AY278" s="241"/>
      <c r="AZ278" s="238"/>
      <c r="BA278" s="235"/>
      <c r="BB278" s="241"/>
      <c r="BC278" s="238"/>
      <c r="BD278" s="292"/>
      <c r="BE278" s="295"/>
      <c r="BF278" s="295"/>
      <c r="BG278" s="298"/>
    </row>
    <row r="279" spans="2:67" ht="28.15" customHeight="1">
      <c r="B279" s="34"/>
      <c r="C279" s="267"/>
      <c r="D279" s="33"/>
      <c r="E279" s="32"/>
      <c r="F279" s="32"/>
      <c r="G279" s="31"/>
      <c r="H279" s="257">
        <v>224</v>
      </c>
      <c r="I279" s="271"/>
      <c r="J279" s="271"/>
      <c r="K279" s="271"/>
      <c r="L279" s="27">
        <v>3</v>
      </c>
      <c r="M279" s="26" t="s">
        <v>778</v>
      </c>
      <c r="N279" s="27">
        <v>7</v>
      </c>
      <c r="O279" s="26" t="s">
        <v>613</v>
      </c>
      <c r="P279" s="27">
        <v>11</v>
      </c>
      <c r="Q279" s="26" t="s">
        <v>462</v>
      </c>
      <c r="R279" s="27">
        <v>15</v>
      </c>
      <c r="S279" s="26" t="s">
        <v>513</v>
      </c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 t="s">
        <v>789</v>
      </c>
      <c r="AI279" s="24"/>
      <c r="AJ279" s="245"/>
      <c r="AK279" s="245"/>
      <c r="AL279" s="23"/>
      <c r="AM279" s="248"/>
      <c r="AN279" s="301"/>
      <c r="AO279" s="248"/>
      <c r="AP279" s="241"/>
      <c r="AQ279" s="238"/>
      <c r="AR279" s="235"/>
      <c r="AS279" s="241"/>
      <c r="AT279" s="238"/>
      <c r="AU279" s="235"/>
      <c r="AV279" s="241"/>
      <c r="AW279" s="238"/>
      <c r="AX279" s="235"/>
      <c r="AY279" s="241"/>
      <c r="AZ279" s="238"/>
      <c r="BA279" s="235"/>
      <c r="BB279" s="241"/>
      <c r="BC279" s="238"/>
      <c r="BD279" s="292"/>
      <c r="BE279" s="295"/>
      <c r="BF279" s="295"/>
      <c r="BG279" s="298"/>
    </row>
    <row r="280" spans="2:67" ht="28.15" customHeight="1" thickBot="1">
      <c r="B280" s="34"/>
      <c r="C280" s="273"/>
      <c r="D280" s="64"/>
      <c r="E280" s="63"/>
      <c r="F280" s="63"/>
      <c r="G280" s="62"/>
      <c r="H280" s="258"/>
      <c r="I280" s="274"/>
      <c r="J280" s="274"/>
      <c r="K280" s="274"/>
      <c r="L280" s="59">
        <v>4</v>
      </c>
      <c r="M280" s="58" t="s">
        <v>704</v>
      </c>
      <c r="N280" s="59">
        <v>8</v>
      </c>
      <c r="O280" s="58" t="s">
        <v>613</v>
      </c>
      <c r="P280" s="59">
        <v>12</v>
      </c>
      <c r="Q280" s="58" t="s">
        <v>423</v>
      </c>
      <c r="R280" s="59">
        <v>16</v>
      </c>
      <c r="S280" s="58" t="s">
        <v>422</v>
      </c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50"/>
      <c r="AK280" s="250"/>
      <c r="AL280" s="55"/>
      <c r="AM280" s="249"/>
      <c r="AN280" s="302"/>
      <c r="AO280" s="249"/>
      <c r="AP280" s="242"/>
      <c r="AQ280" s="239"/>
      <c r="AR280" s="236"/>
      <c r="AS280" s="242"/>
      <c r="AT280" s="239"/>
      <c r="AU280" s="236"/>
      <c r="AV280" s="242"/>
      <c r="AW280" s="239"/>
      <c r="AX280" s="236"/>
      <c r="AY280" s="242"/>
      <c r="AZ280" s="239"/>
      <c r="BA280" s="236"/>
      <c r="BB280" s="242"/>
      <c r="BC280" s="239"/>
      <c r="BD280" s="293"/>
      <c r="BE280" s="296"/>
      <c r="BF280" s="296"/>
      <c r="BG280" s="299"/>
    </row>
    <row r="281" spans="2:67" ht="28.15" hidden="1" customHeight="1">
      <c r="B281" s="34"/>
      <c r="C281" s="265">
        <v>2</v>
      </c>
      <c r="D281" s="54"/>
      <c r="E281" s="53"/>
      <c r="F281" s="53"/>
      <c r="G281" s="52"/>
      <c r="H281" s="259"/>
      <c r="I281" s="269"/>
      <c r="J281" s="269"/>
      <c r="K281" s="269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51"/>
      <c r="AK281" s="254"/>
      <c r="AL281" s="44"/>
      <c r="AM281" s="211"/>
      <c r="AN281" s="211"/>
      <c r="AO281" s="247">
        <f>SUMPRODUCT(LEN($M281:$AE284)-LEN(SUBSTITUTE($M281:$AE284,"A", "")))</f>
        <v>0</v>
      </c>
      <c r="AP281" s="240">
        <f>SUMPRODUCT(LEN($AH281:$AH284)-LEN(SUBSTITUTE($AH281:$AH284,"A", "")))</f>
        <v>0</v>
      </c>
      <c r="AQ281" s="237">
        <f>SUMPRODUCT(LEN($AG281:$AG284)-LEN(SUBSTITUTE($AG281:$AG284,"A", "")))</f>
        <v>0</v>
      </c>
      <c r="AR281" s="234">
        <f>SUMPRODUCT(LEN($M281:$AE284)-LEN(SUBSTITUTE($M281:$AE284,"S", "")))</f>
        <v>0</v>
      </c>
      <c r="AS281" s="240">
        <f>SUMPRODUCT(LEN($AH281:$AH284)-LEN(SUBSTITUTE($AH281:$AH284,"S", "")))</f>
        <v>0</v>
      </c>
      <c r="AT281" s="237">
        <f>SUMPRODUCT(LEN($AG281:$AG284)-LEN(SUBSTITUTE($AG281:$AG284,"S", "")))</f>
        <v>0</v>
      </c>
      <c r="AU281" s="234">
        <f>SUMPRODUCT(LEN($M281:$AE284)-LEN(SUBSTITUTE($M281:$AE284,"F", "")))</f>
        <v>0</v>
      </c>
      <c r="AV281" s="240">
        <f>SUMPRODUCT(LEN($AH281:$AH284)-LEN(SUBSTITUTE($AH281:$AH284,"F", "")))</f>
        <v>0</v>
      </c>
      <c r="AW281" s="237">
        <f>SUMPRODUCT(LEN($AG281:$AG284)-LEN(SUBSTITUTE($AG281:$AG284,"F", "")))</f>
        <v>0</v>
      </c>
      <c r="AX281" s="234">
        <f>SUMPRODUCT(LEN($M281:$AE284)-LEN(SUBSTITUTE($M281:$AE284,"G", "")))</f>
        <v>0</v>
      </c>
      <c r="AY281" s="240">
        <f>SUMPRODUCT(LEN($AH281:$AH284)-LEN(SUBSTITUTE($AH281:$AH284,"G", "")))</f>
        <v>0</v>
      </c>
      <c r="AZ281" s="237">
        <f>SUMPRODUCT(LEN($AG281:$AG284)-LEN(SUBSTITUTE($AG281:$AG284,"G", "")))</f>
        <v>0</v>
      </c>
      <c r="BA281" s="234">
        <f>SUMPRODUCT(LEN($M281:$AE284)-LEN(SUBSTITUTE($M281:$AE284,"M", "")))</f>
        <v>0</v>
      </c>
      <c r="BB281" s="240">
        <f>SUMPRODUCT(LEN($AH281:$AH284)-LEN(SUBSTITUTE($AH281:$AH284,"M", "")))</f>
        <v>0</v>
      </c>
      <c r="BC281" s="237">
        <f>SUMPRODUCT(LEN($AG281:$AG284)-LEN(SUBSTITUTE($AG281:$AG284,"M", "")))</f>
        <v>0</v>
      </c>
      <c r="BD281" s="291">
        <f>SUMPRODUCT(LEN($AI281:$AI284)-LEN(SUBSTITUTE($AI281:$AI284,"S", "")))</f>
        <v>0</v>
      </c>
      <c r="BE281" s="294">
        <f>SUMPRODUCT(LEN($AI281:$AI284)-LEN(SUBSTITUTE($AI281:$AI284,"F", "")))</f>
        <v>0</v>
      </c>
      <c r="BF281" s="294">
        <f>SUMPRODUCT(LEN($AI281:$AI284)-LEN(SUBSTITUTE($AI281:$AI284,"G", "")))</f>
        <v>0</v>
      </c>
      <c r="BG281" s="297">
        <f>SUMPRODUCT(LEN($AI281:$AI284)-LEN(SUBSTITUTE($AI281:$AI284,"M", "")))</f>
        <v>0</v>
      </c>
    </row>
    <row r="282" spans="2:67" ht="28.15" hidden="1" customHeight="1" thickBot="1">
      <c r="B282" s="34"/>
      <c r="C282" s="266"/>
      <c r="D282" s="43"/>
      <c r="E282" s="42"/>
      <c r="F282" s="42"/>
      <c r="G282" s="41"/>
      <c r="H282" s="260"/>
      <c r="I282" s="270"/>
      <c r="J282" s="270"/>
      <c r="K282" s="270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52"/>
      <c r="AK282" s="255"/>
      <c r="AL282" s="23"/>
      <c r="AM282" s="211"/>
      <c r="AN282" s="211"/>
      <c r="AO282" s="248"/>
      <c r="AP282" s="241"/>
      <c r="AQ282" s="238"/>
      <c r="AR282" s="235"/>
      <c r="AS282" s="241"/>
      <c r="AT282" s="238"/>
      <c r="AU282" s="235"/>
      <c r="AV282" s="241"/>
      <c r="AW282" s="238"/>
      <c r="AX282" s="235"/>
      <c r="AY282" s="241"/>
      <c r="AZ282" s="238"/>
      <c r="BA282" s="235"/>
      <c r="BB282" s="241"/>
      <c r="BC282" s="238"/>
      <c r="BD282" s="292"/>
      <c r="BE282" s="295"/>
      <c r="BF282" s="295"/>
      <c r="BG282" s="298"/>
    </row>
    <row r="283" spans="2:67" ht="28.15" hidden="1" customHeight="1">
      <c r="B283" s="34"/>
      <c r="C283" s="267"/>
      <c r="D283" s="33"/>
      <c r="E283" s="32"/>
      <c r="F283" s="32"/>
      <c r="G283" s="31"/>
      <c r="H283" s="257"/>
      <c r="I283" s="271"/>
      <c r="J283" s="271"/>
      <c r="K283" s="271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52"/>
      <c r="AK283" s="255"/>
      <c r="AL283" s="23"/>
      <c r="AM283" s="211"/>
      <c r="AN283" s="211"/>
      <c r="AO283" s="248"/>
      <c r="AP283" s="241"/>
      <c r="AQ283" s="238"/>
      <c r="AR283" s="235"/>
      <c r="AS283" s="241"/>
      <c r="AT283" s="238"/>
      <c r="AU283" s="235"/>
      <c r="AV283" s="241"/>
      <c r="AW283" s="238"/>
      <c r="AX283" s="235"/>
      <c r="AY283" s="241"/>
      <c r="AZ283" s="238"/>
      <c r="BA283" s="235"/>
      <c r="BB283" s="241"/>
      <c r="BC283" s="238"/>
      <c r="BD283" s="292"/>
      <c r="BE283" s="295"/>
      <c r="BF283" s="295"/>
      <c r="BG283" s="298"/>
    </row>
    <row r="284" spans="2:67" ht="28.15" hidden="1" customHeight="1" thickBot="1">
      <c r="B284" s="34"/>
      <c r="C284" s="273"/>
      <c r="D284" s="64"/>
      <c r="E284" s="63"/>
      <c r="F284" s="63"/>
      <c r="G284" s="62"/>
      <c r="H284" s="258"/>
      <c r="I284" s="274"/>
      <c r="J284" s="274"/>
      <c r="K284" s="274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53"/>
      <c r="AK284" s="256"/>
      <c r="AL284" s="55"/>
      <c r="AM284" s="211"/>
      <c r="AN284" s="211"/>
      <c r="AO284" s="249"/>
      <c r="AP284" s="242"/>
      <c r="AQ284" s="239"/>
      <c r="AR284" s="236"/>
      <c r="AS284" s="242"/>
      <c r="AT284" s="239"/>
      <c r="AU284" s="236"/>
      <c r="AV284" s="242"/>
      <c r="AW284" s="239"/>
      <c r="AX284" s="236"/>
      <c r="AY284" s="242"/>
      <c r="AZ284" s="239"/>
      <c r="BA284" s="236"/>
      <c r="BB284" s="242"/>
      <c r="BC284" s="239"/>
      <c r="BD284" s="293"/>
      <c r="BE284" s="296"/>
      <c r="BF284" s="296"/>
      <c r="BG284" s="299"/>
    </row>
    <row r="285" spans="2:67" ht="28.15" hidden="1" customHeight="1">
      <c r="B285" s="34"/>
      <c r="C285" s="265">
        <v>3</v>
      </c>
      <c r="D285" s="54"/>
      <c r="E285" s="53"/>
      <c r="F285" s="53"/>
      <c r="G285" s="52"/>
      <c r="H285" s="259"/>
      <c r="I285" s="269"/>
      <c r="J285" s="269"/>
      <c r="K285" s="269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44"/>
      <c r="AK285" s="244"/>
      <c r="AL285" s="44"/>
      <c r="AM285" s="211"/>
      <c r="AN285" s="211"/>
      <c r="AO285" s="247">
        <f>SUMPRODUCT(LEN($M285:$AE288)-LEN(SUBSTITUTE($M285:$AE288,"A", "")))</f>
        <v>0</v>
      </c>
      <c r="AP285" s="240">
        <f>SUMPRODUCT(LEN($AH285:$AH288)-LEN(SUBSTITUTE($AH285:$AH288,"A", "")))</f>
        <v>0</v>
      </c>
      <c r="AQ285" s="237">
        <f>SUMPRODUCT(LEN($AG285:$AG288)-LEN(SUBSTITUTE($AG285:$AG288,"A", "")))</f>
        <v>0</v>
      </c>
      <c r="AR285" s="234">
        <f>SUMPRODUCT(LEN($M285:$AE288)-LEN(SUBSTITUTE($M285:$AE288,"S", "")))</f>
        <v>0</v>
      </c>
      <c r="AS285" s="240">
        <f>SUMPRODUCT(LEN($AH285:$AH288)-LEN(SUBSTITUTE($AH285:$AH288,"S", "")))</f>
        <v>0</v>
      </c>
      <c r="AT285" s="237">
        <f>SUMPRODUCT(LEN($AG285:$AG288)-LEN(SUBSTITUTE($AG285:$AG288,"S", "")))</f>
        <v>0</v>
      </c>
      <c r="AU285" s="234">
        <f>SUMPRODUCT(LEN($M285:$AE288)-LEN(SUBSTITUTE($M285:$AE288,"F", "")))</f>
        <v>0</v>
      </c>
      <c r="AV285" s="240">
        <f>SUMPRODUCT(LEN($AH285:$AH288)-LEN(SUBSTITUTE($AH285:$AH288,"F", "")))</f>
        <v>0</v>
      </c>
      <c r="AW285" s="237">
        <f>SUMPRODUCT(LEN($AG285:$AG288)-LEN(SUBSTITUTE($AG285:$AG288,"F", "")))</f>
        <v>0</v>
      </c>
      <c r="AX285" s="234">
        <f>SUMPRODUCT(LEN($M285:$AE288)-LEN(SUBSTITUTE($M285:$AE288,"G", "")))</f>
        <v>0</v>
      </c>
      <c r="AY285" s="240">
        <f>SUMPRODUCT(LEN($AH285:$AH288)-LEN(SUBSTITUTE($AH285:$AH288,"G", "")))</f>
        <v>0</v>
      </c>
      <c r="AZ285" s="237">
        <f>SUMPRODUCT(LEN($AG285:$AG288)-LEN(SUBSTITUTE($AG285:$AG288,"G", "")))</f>
        <v>0</v>
      </c>
      <c r="BA285" s="234">
        <f>SUMPRODUCT(LEN($M285:$AE288)-LEN(SUBSTITUTE($M285:$AE288,"M", "")))</f>
        <v>0</v>
      </c>
      <c r="BB285" s="240">
        <f>SUMPRODUCT(LEN($AH285:$AH288)-LEN(SUBSTITUTE($AH285:$AH288,"M", "")))</f>
        <v>0</v>
      </c>
      <c r="BC285" s="237">
        <f>SUMPRODUCT(LEN($AG285:$AG288)-LEN(SUBSTITUTE($AG285:$AG288,"M", "")))</f>
        <v>0</v>
      </c>
      <c r="BD285" s="291">
        <f>SUMPRODUCT(LEN($AI285:$AI288)-LEN(SUBSTITUTE($AI285:$AI288,"S", "")))</f>
        <v>0</v>
      </c>
      <c r="BE285" s="294">
        <f>SUMPRODUCT(LEN($AI285:$AI288)-LEN(SUBSTITUTE($AI285:$AI288,"F", "")))</f>
        <v>0</v>
      </c>
      <c r="BF285" s="294">
        <f>SUMPRODUCT(LEN($AI285:$AI288)-LEN(SUBSTITUTE($AI285:$AI288,"G", "")))</f>
        <v>0</v>
      </c>
      <c r="BG285" s="297">
        <f>SUMPRODUCT(LEN($AI285:$AI288)-LEN(SUBSTITUTE($AI285:$AI288,"M", "")))</f>
        <v>0</v>
      </c>
    </row>
    <row r="286" spans="2:67" ht="28.15" hidden="1" customHeight="1" thickBot="1">
      <c r="B286" s="34"/>
      <c r="C286" s="266"/>
      <c r="D286" s="43"/>
      <c r="E286" s="42"/>
      <c r="F286" s="42"/>
      <c r="G286" s="41"/>
      <c r="H286" s="260"/>
      <c r="I286" s="270"/>
      <c r="J286" s="270"/>
      <c r="K286" s="270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45"/>
      <c r="AK286" s="245"/>
      <c r="AL286" s="23"/>
      <c r="AM286" s="211"/>
      <c r="AN286" s="211"/>
      <c r="AO286" s="248"/>
      <c r="AP286" s="241"/>
      <c r="AQ286" s="238"/>
      <c r="AR286" s="235"/>
      <c r="AS286" s="241"/>
      <c r="AT286" s="238"/>
      <c r="AU286" s="235"/>
      <c r="AV286" s="241"/>
      <c r="AW286" s="238"/>
      <c r="AX286" s="235"/>
      <c r="AY286" s="241"/>
      <c r="AZ286" s="238"/>
      <c r="BA286" s="235"/>
      <c r="BB286" s="241"/>
      <c r="BC286" s="238"/>
      <c r="BD286" s="292"/>
      <c r="BE286" s="295"/>
      <c r="BF286" s="295"/>
      <c r="BG286" s="298"/>
    </row>
    <row r="287" spans="2:67" ht="28.15" hidden="1" customHeight="1">
      <c r="B287" s="34"/>
      <c r="C287" s="267"/>
      <c r="D287" s="33"/>
      <c r="E287" s="32"/>
      <c r="F287" s="32"/>
      <c r="G287" s="31"/>
      <c r="H287" s="257"/>
      <c r="I287" s="271"/>
      <c r="J287" s="271"/>
      <c r="K287" s="271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45"/>
      <c r="AK287" s="245"/>
      <c r="AL287" s="23"/>
      <c r="AM287" s="211"/>
      <c r="AN287" s="211"/>
      <c r="AO287" s="248"/>
      <c r="AP287" s="241"/>
      <c r="AQ287" s="238"/>
      <c r="AR287" s="235"/>
      <c r="AS287" s="241"/>
      <c r="AT287" s="238"/>
      <c r="AU287" s="235"/>
      <c r="AV287" s="241"/>
      <c r="AW287" s="238"/>
      <c r="AX287" s="235"/>
      <c r="AY287" s="241"/>
      <c r="AZ287" s="238"/>
      <c r="BA287" s="235"/>
      <c r="BB287" s="241"/>
      <c r="BC287" s="238"/>
      <c r="BD287" s="292"/>
      <c r="BE287" s="295"/>
      <c r="BF287" s="295"/>
      <c r="BG287" s="298"/>
    </row>
    <row r="288" spans="2:67" ht="28.15" hidden="1" customHeight="1" thickBot="1">
      <c r="B288" s="22"/>
      <c r="C288" s="268"/>
      <c r="D288" s="21"/>
      <c r="E288" s="20"/>
      <c r="F288" s="20"/>
      <c r="G288" s="19"/>
      <c r="H288" s="258"/>
      <c r="I288" s="272"/>
      <c r="J288" s="272"/>
      <c r="K288" s="27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46"/>
      <c r="AK288" s="246"/>
      <c r="AL288" s="11"/>
      <c r="AM288" s="211"/>
      <c r="AN288" s="211"/>
      <c r="AO288" s="249"/>
      <c r="AP288" s="242"/>
      <c r="AQ288" s="239"/>
      <c r="AR288" s="236"/>
      <c r="AS288" s="242"/>
      <c r="AT288" s="239"/>
      <c r="AU288" s="236"/>
      <c r="AV288" s="242"/>
      <c r="AW288" s="239"/>
      <c r="AX288" s="236"/>
      <c r="AY288" s="242"/>
      <c r="AZ288" s="239"/>
      <c r="BA288" s="236"/>
      <c r="BB288" s="242"/>
      <c r="BC288" s="239"/>
      <c r="BD288" s="293"/>
      <c r="BE288" s="296"/>
      <c r="BF288" s="296"/>
      <c r="BG288" s="299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29" t="s">
        <v>287</v>
      </c>
      <c r="M289" s="278"/>
      <c r="N289" s="229" t="s">
        <v>286</v>
      </c>
      <c r="O289" s="278"/>
      <c r="P289" s="229" t="s">
        <v>286</v>
      </c>
      <c r="Q289" s="230"/>
      <c r="R289" s="229" t="s">
        <v>286</v>
      </c>
      <c r="S289" s="230"/>
      <c r="T289" s="229" t="s">
        <v>286</v>
      </c>
      <c r="U289" s="230"/>
      <c r="V289" s="229" t="s">
        <v>286</v>
      </c>
      <c r="W289" s="230"/>
      <c r="X289" s="229" t="s">
        <v>286</v>
      </c>
      <c r="Y289" s="278"/>
      <c r="Z289" s="229" t="s">
        <v>286</v>
      </c>
      <c r="AA289" s="230"/>
      <c r="AB289" s="229" t="s">
        <v>286</v>
      </c>
      <c r="AC289" s="230"/>
      <c r="AD289" s="229" t="s">
        <v>286</v>
      </c>
      <c r="AE289" s="230"/>
      <c r="AF289" s="243" t="s">
        <v>285</v>
      </c>
      <c r="AG289" s="230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220</v>
      </c>
      <c r="E290" s="275">
        <v>5391.67</v>
      </c>
      <c r="F290" s="276"/>
      <c r="G290" s="277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34</v>
      </c>
      <c r="AP290" s="70">
        <f t="shared" si="20"/>
        <v>18</v>
      </c>
      <c r="AQ290" s="69">
        <f t="shared" si="20"/>
        <v>0</v>
      </c>
      <c r="AR290" s="71">
        <f t="shared" si="20"/>
        <v>2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18</v>
      </c>
      <c r="AY290" s="70">
        <f t="shared" si="20"/>
        <v>4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52</v>
      </c>
      <c r="BL290" s="5">
        <f>SUM(AR290:AT290,BD290)</f>
        <v>2</v>
      </c>
      <c r="BM290" s="5">
        <f>SUM(AU290:AW290,BE290)</f>
        <v>0</v>
      </c>
      <c r="BN290" s="5">
        <f>SUM(AX290:AZ290,BF290)</f>
        <v>22</v>
      </c>
      <c r="BO290" s="5">
        <f>SUM(BA290:BC290,BG290)</f>
        <v>0</v>
      </c>
    </row>
    <row r="291" spans="2:67" ht="28.15" customHeight="1">
      <c r="B291" s="34"/>
      <c r="C291" s="265">
        <v>1</v>
      </c>
      <c r="D291" s="54"/>
      <c r="E291" s="53"/>
      <c r="F291" s="53"/>
      <c r="G291" s="52"/>
      <c r="H291" s="259" t="s">
        <v>329</v>
      </c>
      <c r="I291" s="269">
        <v>110</v>
      </c>
      <c r="J291" s="269">
        <v>23</v>
      </c>
      <c r="K291" s="269">
        <v>6</v>
      </c>
      <c r="L291" s="48">
        <v>1</v>
      </c>
      <c r="M291" s="47" t="s">
        <v>449</v>
      </c>
      <c r="N291" s="48">
        <v>5</v>
      </c>
      <c r="O291" s="47" t="s">
        <v>629</v>
      </c>
      <c r="P291" s="48">
        <v>9</v>
      </c>
      <c r="Q291" s="47" t="s">
        <v>514</v>
      </c>
      <c r="R291" s="48">
        <v>13</v>
      </c>
      <c r="S291" s="47" t="s">
        <v>599</v>
      </c>
      <c r="T291" s="48">
        <v>17</v>
      </c>
      <c r="U291" s="47" t="s">
        <v>417</v>
      </c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 t="s">
        <v>788</v>
      </c>
      <c r="AI291" s="45"/>
      <c r="AJ291" s="244"/>
      <c r="AK291" s="244"/>
      <c r="AL291" s="44"/>
      <c r="AM291" s="247">
        <f>SUMPRODUCT(LEN($M291:$AE294)-LEN(SUBSTITUTE($M291:$AE294,"/", "")))/2</f>
        <v>0</v>
      </c>
      <c r="AN291" s="300">
        <f>SUMPRODUCT(LEN($M291:$AE294)-LEN(SUBSTITUTE($M291:$AE294,"-", "")))</f>
        <v>1</v>
      </c>
      <c r="AO291" s="247">
        <f>SUMPRODUCT(LEN($M291:$AE294)-LEN(SUBSTITUTE($M291:$AE294,"A", "")))</f>
        <v>34</v>
      </c>
      <c r="AP291" s="240">
        <f>SUMPRODUCT(LEN($AH291:$AH294)-LEN(SUBSTITUTE($AH291:$AH294,"A", "")))</f>
        <v>18</v>
      </c>
      <c r="AQ291" s="237">
        <f>SUMPRODUCT(LEN($AG291:$AG294)-LEN(SUBSTITUTE($AG291:$AG294,"A", "")))</f>
        <v>0</v>
      </c>
      <c r="AR291" s="234">
        <f>SUMPRODUCT(LEN($M291:$AE294)-LEN(SUBSTITUTE($M291:$AE294,"S", "")))</f>
        <v>2</v>
      </c>
      <c r="AS291" s="240">
        <f>SUMPRODUCT(LEN($AH291:$AH294)-LEN(SUBSTITUTE($AH291:$AH294,"S", "")))</f>
        <v>0</v>
      </c>
      <c r="AT291" s="237">
        <f>SUMPRODUCT(LEN($AG291:$AG294)-LEN(SUBSTITUTE($AG291:$AG294,"S", "")))</f>
        <v>0</v>
      </c>
      <c r="AU291" s="234">
        <f>SUMPRODUCT(LEN($M291:$AE294)-LEN(SUBSTITUTE($M291:$AE294,"F", "")))</f>
        <v>0</v>
      </c>
      <c r="AV291" s="240">
        <f>SUMPRODUCT(LEN($AH291:$AH294)-LEN(SUBSTITUTE($AH291:$AH294,"F", "")))</f>
        <v>0</v>
      </c>
      <c r="AW291" s="237">
        <f>SUMPRODUCT(LEN($AG291:$AG294)-LEN(SUBSTITUTE($AG291:$AG294,"F", "")))</f>
        <v>0</v>
      </c>
      <c r="AX291" s="234">
        <f>SUMPRODUCT(LEN($M291:$AE294)-LEN(SUBSTITUTE($M291:$AE294,"G", "")))</f>
        <v>18</v>
      </c>
      <c r="AY291" s="240">
        <f>SUMPRODUCT(LEN($AH291:$AH294)-LEN(SUBSTITUTE($AH291:$AH294,"G", "")))</f>
        <v>4</v>
      </c>
      <c r="AZ291" s="237">
        <f>SUMPRODUCT(LEN($AG291:$AG294)-LEN(SUBSTITUTE($AG291:$AG294,"G", "")))</f>
        <v>0</v>
      </c>
      <c r="BA291" s="234">
        <f>SUMPRODUCT(LEN($M291:$AE294)-LEN(SUBSTITUTE($M291:$AE294,"M", "")))</f>
        <v>0</v>
      </c>
      <c r="BB291" s="240">
        <f>SUMPRODUCT(LEN($AH291:$AH294)-LEN(SUBSTITUTE($AH291:$AH294,"M", "")))</f>
        <v>0</v>
      </c>
      <c r="BC291" s="237">
        <f>SUMPRODUCT(LEN($AG291:$AG294)-LEN(SUBSTITUTE($AG291:$AG294,"M", "")))</f>
        <v>0</v>
      </c>
      <c r="BD291" s="291">
        <f>SUMPRODUCT(LEN($AI291:$AI294)-LEN(SUBSTITUTE($AI291:$AI294,"S", "")))</f>
        <v>0</v>
      </c>
      <c r="BE291" s="294">
        <f>SUMPRODUCT(LEN($AI291:$AI294)-LEN(SUBSTITUTE($AI291:$AI294,"F", "")))</f>
        <v>0</v>
      </c>
      <c r="BF291" s="294">
        <f>SUMPRODUCT(LEN($AI291:$AI294)-LEN(SUBSTITUTE($AI291:$AI294,"G", "")))</f>
        <v>0</v>
      </c>
      <c r="BG291" s="297">
        <f>SUMPRODUCT(LEN($AI291:$AI294)-LEN(SUBSTITUTE($AI291:$AI294,"M", "")))</f>
        <v>0</v>
      </c>
    </row>
    <row r="292" spans="2:67" ht="28.15" customHeight="1" thickBot="1">
      <c r="B292" s="34"/>
      <c r="C292" s="266"/>
      <c r="D292" s="43"/>
      <c r="E292" s="42"/>
      <c r="F292" s="42"/>
      <c r="G292" s="41"/>
      <c r="H292" s="260"/>
      <c r="I292" s="270"/>
      <c r="J292" s="270"/>
      <c r="K292" s="270"/>
      <c r="L292" s="37">
        <v>2</v>
      </c>
      <c r="M292" s="36" t="s">
        <v>469</v>
      </c>
      <c r="N292" s="37">
        <v>6</v>
      </c>
      <c r="O292" s="36" t="s">
        <v>469</v>
      </c>
      <c r="P292" s="37">
        <v>10</v>
      </c>
      <c r="Q292" s="36" t="s">
        <v>787</v>
      </c>
      <c r="R292" s="37">
        <v>14</v>
      </c>
      <c r="S292" s="36" t="s">
        <v>423</v>
      </c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786</v>
      </c>
      <c r="AI292" s="24"/>
      <c r="AJ292" s="245"/>
      <c r="AK292" s="245"/>
      <c r="AL292" s="23"/>
      <c r="AM292" s="248"/>
      <c r="AN292" s="301"/>
      <c r="AO292" s="248"/>
      <c r="AP292" s="241"/>
      <c r="AQ292" s="238"/>
      <c r="AR292" s="235"/>
      <c r="AS292" s="241"/>
      <c r="AT292" s="238"/>
      <c r="AU292" s="235"/>
      <c r="AV292" s="241"/>
      <c r="AW292" s="238"/>
      <c r="AX292" s="235"/>
      <c r="AY292" s="241"/>
      <c r="AZ292" s="238"/>
      <c r="BA292" s="235"/>
      <c r="BB292" s="241"/>
      <c r="BC292" s="238"/>
      <c r="BD292" s="292"/>
      <c r="BE292" s="295"/>
      <c r="BF292" s="295"/>
      <c r="BG292" s="298"/>
    </row>
    <row r="293" spans="2:67" ht="28.15" customHeight="1">
      <c r="B293" s="34"/>
      <c r="C293" s="267"/>
      <c r="D293" s="33"/>
      <c r="E293" s="32"/>
      <c r="F293" s="32"/>
      <c r="G293" s="31"/>
      <c r="H293" s="257">
        <v>220</v>
      </c>
      <c r="I293" s="271"/>
      <c r="J293" s="271"/>
      <c r="K293" s="271"/>
      <c r="L293" s="27">
        <v>3</v>
      </c>
      <c r="M293" s="26" t="s">
        <v>449</v>
      </c>
      <c r="N293" s="27">
        <v>7</v>
      </c>
      <c r="O293" s="26" t="s">
        <v>625</v>
      </c>
      <c r="P293" s="27">
        <v>11</v>
      </c>
      <c r="Q293" s="26" t="s">
        <v>449</v>
      </c>
      <c r="R293" s="27">
        <v>15</v>
      </c>
      <c r="S293" s="26" t="s">
        <v>425</v>
      </c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45"/>
      <c r="AK293" s="245"/>
      <c r="AL293" s="23"/>
      <c r="AM293" s="248"/>
      <c r="AN293" s="301"/>
      <c r="AO293" s="248"/>
      <c r="AP293" s="241"/>
      <c r="AQ293" s="238"/>
      <c r="AR293" s="235"/>
      <c r="AS293" s="241"/>
      <c r="AT293" s="238"/>
      <c r="AU293" s="235"/>
      <c r="AV293" s="241"/>
      <c r="AW293" s="238"/>
      <c r="AX293" s="235"/>
      <c r="AY293" s="241"/>
      <c r="AZ293" s="238"/>
      <c r="BA293" s="235"/>
      <c r="BB293" s="241"/>
      <c r="BC293" s="238"/>
      <c r="BD293" s="292"/>
      <c r="BE293" s="295"/>
      <c r="BF293" s="295"/>
      <c r="BG293" s="298"/>
    </row>
    <row r="294" spans="2:67" ht="28.15" customHeight="1" thickBot="1">
      <c r="B294" s="34"/>
      <c r="C294" s="273"/>
      <c r="D294" s="64"/>
      <c r="E294" s="63"/>
      <c r="F294" s="63"/>
      <c r="G294" s="62"/>
      <c r="H294" s="258"/>
      <c r="I294" s="274"/>
      <c r="J294" s="274"/>
      <c r="K294" s="274"/>
      <c r="L294" s="59">
        <v>4</v>
      </c>
      <c r="M294" s="58" t="s">
        <v>699</v>
      </c>
      <c r="N294" s="59">
        <v>8</v>
      </c>
      <c r="O294" s="58" t="s">
        <v>717</v>
      </c>
      <c r="P294" s="59">
        <v>12</v>
      </c>
      <c r="Q294" s="58" t="s">
        <v>449</v>
      </c>
      <c r="R294" s="59">
        <v>16</v>
      </c>
      <c r="S294" s="58" t="s">
        <v>422</v>
      </c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50"/>
      <c r="AK294" s="250"/>
      <c r="AL294" s="55"/>
      <c r="AM294" s="249"/>
      <c r="AN294" s="302"/>
      <c r="AO294" s="249"/>
      <c r="AP294" s="242"/>
      <c r="AQ294" s="239"/>
      <c r="AR294" s="236"/>
      <c r="AS294" s="242"/>
      <c r="AT294" s="239"/>
      <c r="AU294" s="236"/>
      <c r="AV294" s="242"/>
      <c r="AW294" s="239"/>
      <c r="AX294" s="236"/>
      <c r="AY294" s="242"/>
      <c r="AZ294" s="239"/>
      <c r="BA294" s="236"/>
      <c r="BB294" s="242"/>
      <c r="BC294" s="239"/>
      <c r="BD294" s="293"/>
      <c r="BE294" s="296"/>
      <c r="BF294" s="296"/>
      <c r="BG294" s="299"/>
    </row>
    <row r="295" spans="2:67" ht="28.15" hidden="1" customHeight="1">
      <c r="B295" s="34"/>
      <c r="C295" s="265">
        <v>2</v>
      </c>
      <c r="D295" s="54"/>
      <c r="E295" s="53"/>
      <c r="F295" s="53"/>
      <c r="G295" s="52"/>
      <c r="H295" s="259"/>
      <c r="I295" s="269"/>
      <c r="J295" s="269"/>
      <c r="K295" s="269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51"/>
      <c r="AK295" s="254"/>
      <c r="AL295" s="44"/>
      <c r="AM295" s="211"/>
      <c r="AN295" s="211"/>
      <c r="AO295" s="247">
        <f>SUMPRODUCT(LEN($M295:$AE298)-LEN(SUBSTITUTE($M295:$AE298,"A", "")))</f>
        <v>0</v>
      </c>
      <c r="AP295" s="240">
        <f>SUMPRODUCT(LEN($AH295:$AH298)-LEN(SUBSTITUTE($AH295:$AH298,"A", "")))</f>
        <v>0</v>
      </c>
      <c r="AQ295" s="237">
        <f>SUMPRODUCT(LEN($AG295:$AG298)-LEN(SUBSTITUTE($AG295:$AG298,"A", "")))</f>
        <v>0</v>
      </c>
      <c r="AR295" s="234">
        <f>SUMPRODUCT(LEN($M295:$AE298)-LEN(SUBSTITUTE($M295:$AE298,"S", "")))</f>
        <v>0</v>
      </c>
      <c r="AS295" s="240">
        <f>SUMPRODUCT(LEN($AH295:$AH298)-LEN(SUBSTITUTE($AH295:$AH298,"S", "")))</f>
        <v>0</v>
      </c>
      <c r="AT295" s="237">
        <f>SUMPRODUCT(LEN($AG295:$AG298)-LEN(SUBSTITUTE($AG295:$AG298,"S", "")))</f>
        <v>0</v>
      </c>
      <c r="AU295" s="234">
        <f>SUMPRODUCT(LEN($M295:$AE298)-LEN(SUBSTITUTE($M295:$AE298,"F", "")))</f>
        <v>0</v>
      </c>
      <c r="AV295" s="240">
        <f>SUMPRODUCT(LEN($AH295:$AH298)-LEN(SUBSTITUTE($AH295:$AH298,"F", "")))</f>
        <v>0</v>
      </c>
      <c r="AW295" s="237">
        <f>SUMPRODUCT(LEN($AG295:$AG298)-LEN(SUBSTITUTE($AG295:$AG298,"F", "")))</f>
        <v>0</v>
      </c>
      <c r="AX295" s="234">
        <f>SUMPRODUCT(LEN($M295:$AE298)-LEN(SUBSTITUTE($M295:$AE298,"G", "")))</f>
        <v>0</v>
      </c>
      <c r="AY295" s="240">
        <f>SUMPRODUCT(LEN($AH295:$AH298)-LEN(SUBSTITUTE($AH295:$AH298,"G", "")))</f>
        <v>0</v>
      </c>
      <c r="AZ295" s="237">
        <f>SUMPRODUCT(LEN($AG295:$AG298)-LEN(SUBSTITUTE($AG295:$AG298,"G", "")))</f>
        <v>0</v>
      </c>
      <c r="BA295" s="234">
        <f>SUMPRODUCT(LEN($M295:$AE298)-LEN(SUBSTITUTE($M295:$AE298,"M", "")))</f>
        <v>0</v>
      </c>
      <c r="BB295" s="240">
        <f>SUMPRODUCT(LEN($AH295:$AH298)-LEN(SUBSTITUTE($AH295:$AH298,"M", "")))</f>
        <v>0</v>
      </c>
      <c r="BC295" s="237">
        <f>SUMPRODUCT(LEN($AG295:$AG298)-LEN(SUBSTITUTE($AG295:$AG298,"M", "")))</f>
        <v>0</v>
      </c>
      <c r="BD295" s="291">
        <f>SUMPRODUCT(LEN($AI295:$AI298)-LEN(SUBSTITUTE($AI295:$AI298,"S", "")))</f>
        <v>0</v>
      </c>
      <c r="BE295" s="294">
        <f>SUMPRODUCT(LEN($AI295:$AI298)-LEN(SUBSTITUTE($AI295:$AI298,"F", "")))</f>
        <v>0</v>
      </c>
      <c r="BF295" s="294">
        <f>SUMPRODUCT(LEN($AI295:$AI298)-LEN(SUBSTITUTE($AI295:$AI298,"G", "")))</f>
        <v>0</v>
      </c>
      <c r="BG295" s="297">
        <f>SUMPRODUCT(LEN($AI295:$AI298)-LEN(SUBSTITUTE($AI295:$AI298,"M", "")))</f>
        <v>0</v>
      </c>
    </row>
    <row r="296" spans="2:67" ht="28.15" hidden="1" customHeight="1" thickBot="1">
      <c r="B296" s="34"/>
      <c r="C296" s="266"/>
      <c r="D296" s="43"/>
      <c r="E296" s="42"/>
      <c r="F296" s="42"/>
      <c r="G296" s="41"/>
      <c r="H296" s="260"/>
      <c r="I296" s="270"/>
      <c r="J296" s="270"/>
      <c r="K296" s="270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52"/>
      <c r="AK296" s="255"/>
      <c r="AL296" s="23"/>
      <c r="AM296" s="211"/>
      <c r="AN296" s="211"/>
      <c r="AO296" s="248"/>
      <c r="AP296" s="241"/>
      <c r="AQ296" s="238"/>
      <c r="AR296" s="235"/>
      <c r="AS296" s="241"/>
      <c r="AT296" s="238"/>
      <c r="AU296" s="235"/>
      <c r="AV296" s="241"/>
      <c r="AW296" s="238"/>
      <c r="AX296" s="235"/>
      <c r="AY296" s="241"/>
      <c r="AZ296" s="238"/>
      <c r="BA296" s="235"/>
      <c r="BB296" s="241"/>
      <c r="BC296" s="238"/>
      <c r="BD296" s="292"/>
      <c r="BE296" s="295"/>
      <c r="BF296" s="295"/>
      <c r="BG296" s="298"/>
    </row>
    <row r="297" spans="2:67" ht="28.15" hidden="1" customHeight="1">
      <c r="B297" s="34"/>
      <c r="C297" s="267"/>
      <c r="D297" s="33"/>
      <c r="E297" s="32"/>
      <c r="F297" s="32"/>
      <c r="G297" s="31"/>
      <c r="H297" s="257"/>
      <c r="I297" s="271"/>
      <c r="J297" s="271"/>
      <c r="K297" s="271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52"/>
      <c r="AK297" s="255"/>
      <c r="AL297" s="23"/>
      <c r="AM297" s="211"/>
      <c r="AN297" s="211"/>
      <c r="AO297" s="248"/>
      <c r="AP297" s="241"/>
      <c r="AQ297" s="238"/>
      <c r="AR297" s="235"/>
      <c r="AS297" s="241"/>
      <c r="AT297" s="238"/>
      <c r="AU297" s="235"/>
      <c r="AV297" s="241"/>
      <c r="AW297" s="238"/>
      <c r="AX297" s="235"/>
      <c r="AY297" s="241"/>
      <c r="AZ297" s="238"/>
      <c r="BA297" s="235"/>
      <c r="BB297" s="241"/>
      <c r="BC297" s="238"/>
      <c r="BD297" s="292"/>
      <c r="BE297" s="295"/>
      <c r="BF297" s="295"/>
      <c r="BG297" s="298"/>
    </row>
    <row r="298" spans="2:67" ht="28.15" hidden="1" customHeight="1" thickBot="1">
      <c r="B298" s="34"/>
      <c r="C298" s="273"/>
      <c r="D298" s="64"/>
      <c r="E298" s="63"/>
      <c r="F298" s="63"/>
      <c r="G298" s="62"/>
      <c r="H298" s="258"/>
      <c r="I298" s="274"/>
      <c r="J298" s="274"/>
      <c r="K298" s="274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53"/>
      <c r="AK298" s="256"/>
      <c r="AL298" s="55"/>
      <c r="AM298" s="211"/>
      <c r="AN298" s="211"/>
      <c r="AO298" s="249"/>
      <c r="AP298" s="242"/>
      <c r="AQ298" s="239"/>
      <c r="AR298" s="236"/>
      <c r="AS298" s="242"/>
      <c r="AT298" s="239"/>
      <c r="AU298" s="236"/>
      <c r="AV298" s="242"/>
      <c r="AW298" s="239"/>
      <c r="AX298" s="236"/>
      <c r="AY298" s="242"/>
      <c r="AZ298" s="239"/>
      <c r="BA298" s="236"/>
      <c r="BB298" s="242"/>
      <c r="BC298" s="239"/>
      <c r="BD298" s="293"/>
      <c r="BE298" s="296"/>
      <c r="BF298" s="296"/>
      <c r="BG298" s="299"/>
    </row>
    <row r="299" spans="2:67" ht="28.15" hidden="1" customHeight="1">
      <c r="B299" s="34"/>
      <c r="C299" s="265">
        <v>3</v>
      </c>
      <c r="D299" s="54"/>
      <c r="E299" s="53"/>
      <c r="F299" s="53"/>
      <c r="G299" s="52"/>
      <c r="H299" s="259"/>
      <c r="I299" s="269"/>
      <c r="J299" s="269"/>
      <c r="K299" s="269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44"/>
      <c r="AK299" s="244"/>
      <c r="AL299" s="44"/>
      <c r="AM299" s="211"/>
      <c r="AN299" s="211"/>
      <c r="AO299" s="247">
        <f>SUMPRODUCT(LEN($M299:$AE302)-LEN(SUBSTITUTE($M299:$AE302,"A", "")))</f>
        <v>0</v>
      </c>
      <c r="AP299" s="240">
        <f>SUMPRODUCT(LEN($AH299:$AH302)-LEN(SUBSTITUTE($AH299:$AH302,"A", "")))</f>
        <v>0</v>
      </c>
      <c r="AQ299" s="237">
        <f>SUMPRODUCT(LEN($AG299:$AG302)-LEN(SUBSTITUTE($AG299:$AG302,"A", "")))</f>
        <v>0</v>
      </c>
      <c r="AR299" s="234">
        <f>SUMPRODUCT(LEN($M299:$AE302)-LEN(SUBSTITUTE($M299:$AE302,"S", "")))</f>
        <v>0</v>
      </c>
      <c r="AS299" s="240">
        <f>SUMPRODUCT(LEN($AH299:$AH302)-LEN(SUBSTITUTE($AH299:$AH302,"S", "")))</f>
        <v>0</v>
      </c>
      <c r="AT299" s="237">
        <f>SUMPRODUCT(LEN($AG299:$AG302)-LEN(SUBSTITUTE($AG299:$AG302,"S", "")))</f>
        <v>0</v>
      </c>
      <c r="AU299" s="234">
        <f>SUMPRODUCT(LEN($M299:$AE302)-LEN(SUBSTITUTE($M299:$AE302,"F", "")))</f>
        <v>0</v>
      </c>
      <c r="AV299" s="240">
        <f>SUMPRODUCT(LEN($AH299:$AH302)-LEN(SUBSTITUTE($AH299:$AH302,"F", "")))</f>
        <v>0</v>
      </c>
      <c r="AW299" s="237">
        <f>SUMPRODUCT(LEN($AG299:$AG302)-LEN(SUBSTITUTE($AG299:$AG302,"F", "")))</f>
        <v>0</v>
      </c>
      <c r="AX299" s="234">
        <f>SUMPRODUCT(LEN($M299:$AE302)-LEN(SUBSTITUTE($M299:$AE302,"G", "")))</f>
        <v>0</v>
      </c>
      <c r="AY299" s="240">
        <f>SUMPRODUCT(LEN($AH299:$AH302)-LEN(SUBSTITUTE($AH299:$AH302,"G", "")))</f>
        <v>0</v>
      </c>
      <c r="AZ299" s="237">
        <f>SUMPRODUCT(LEN($AG299:$AG302)-LEN(SUBSTITUTE($AG299:$AG302,"G", "")))</f>
        <v>0</v>
      </c>
      <c r="BA299" s="234">
        <f>SUMPRODUCT(LEN($M299:$AE302)-LEN(SUBSTITUTE($M299:$AE302,"M", "")))</f>
        <v>0</v>
      </c>
      <c r="BB299" s="240">
        <f>SUMPRODUCT(LEN($AH299:$AH302)-LEN(SUBSTITUTE($AH299:$AH302,"M", "")))</f>
        <v>0</v>
      </c>
      <c r="BC299" s="237">
        <f>SUMPRODUCT(LEN($AG299:$AG302)-LEN(SUBSTITUTE($AG299:$AG302,"M", "")))</f>
        <v>0</v>
      </c>
      <c r="BD299" s="291">
        <f>SUMPRODUCT(LEN($AI299:$AI302)-LEN(SUBSTITUTE($AI299:$AI302,"S", "")))</f>
        <v>0</v>
      </c>
      <c r="BE299" s="294">
        <f>SUMPRODUCT(LEN($AI299:$AI302)-LEN(SUBSTITUTE($AI299:$AI302,"F", "")))</f>
        <v>0</v>
      </c>
      <c r="BF299" s="294">
        <f>SUMPRODUCT(LEN($AI299:$AI302)-LEN(SUBSTITUTE($AI299:$AI302,"G", "")))</f>
        <v>0</v>
      </c>
      <c r="BG299" s="297">
        <f>SUMPRODUCT(LEN($AI299:$AI302)-LEN(SUBSTITUTE($AI299:$AI302,"M", "")))</f>
        <v>0</v>
      </c>
    </row>
    <row r="300" spans="2:67" ht="28.15" hidden="1" customHeight="1" thickBot="1">
      <c r="B300" s="34"/>
      <c r="C300" s="266"/>
      <c r="D300" s="43"/>
      <c r="E300" s="42"/>
      <c r="F300" s="42"/>
      <c r="G300" s="41"/>
      <c r="H300" s="260"/>
      <c r="I300" s="270"/>
      <c r="J300" s="270"/>
      <c r="K300" s="270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45"/>
      <c r="AK300" s="245"/>
      <c r="AL300" s="23"/>
      <c r="AM300" s="211"/>
      <c r="AN300" s="211"/>
      <c r="AO300" s="248"/>
      <c r="AP300" s="241"/>
      <c r="AQ300" s="238"/>
      <c r="AR300" s="235"/>
      <c r="AS300" s="241"/>
      <c r="AT300" s="238"/>
      <c r="AU300" s="235"/>
      <c r="AV300" s="241"/>
      <c r="AW300" s="238"/>
      <c r="AX300" s="235"/>
      <c r="AY300" s="241"/>
      <c r="AZ300" s="238"/>
      <c r="BA300" s="235"/>
      <c r="BB300" s="241"/>
      <c r="BC300" s="238"/>
      <c r="BD300" s="292"/>
      <c r="BE300" s="295"/>
      <c r="BF300" s="295"/>
      <c r="BG300" s="298"/>
    </row>
    <row r="301" spans="2:67" ht="28.15" hidden="1" customHeight="1">
      <c r="B301" s="34"/>
      <c r="C301" s="267"/>
      <c r="D301" s="33"/>
      <c r="E301" s="32"/>
      <c r="F301" s="32"/>
      <c r="G301" s="31"/>
      <c r="H301" s="257"/>
      <c r="I301" s="271"/>
      <c r="J301" s="271"/>
      <c r="K301" s="271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45"/>
      <c r="AK301" s="245"/>
      <c r="AL301" s="23"/>
      <c r="AM301" s="211"/>
      <c r="AN301" s="211"/>
      <c r="AO301" s="248"/>
      <c r="AP301" s="241"/>
      <c r="AQ301" s="238"/>
      <c r="AR301" s="235"/>
      <c r="AS301" s="241"/>
      <c r="AT301" s="238"/>
      <c r="AU301" s="235"/>
      <c r="AV301" s="241"/>
      <c r="AW301" s="238"/>
      <c r="AX301" s="235"/>
      <c r="AY301" s="241"/>
      <c r="AZ301" s="238"/>
      <c r="BA301" s="235"/>
      <c r="BB301" s="241"/>
      <c r="BC301" s="238"/>
      <c r="BD301" s="292"/>
      <c r="BE301" s="295"/>
      <c r="BF301" s="295"/>
      <c r="BG301" s="298"/>
    </row>
    <row r="302" spans="2:67" ht="28.15" hidden="1" customHeight="1" thickBot="1">
      <c r="B302" s="22"/>
      <c r="C302" s="268"/>
      <c r="D302" s="21"/>
      <c r="E302" s="20"/>
      <c r="F302" s="20"/>
      <c r="G302" s="19"/>
      <c r="H302" s="258"/>
      <c r="I302" s="272"/>
      <c r="J302" s="272"/>
      <c r="K302" s="27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46"/>
      <c r="AK302" s="246"/>
      <c r="AL302" s="11"/>
      <c r="AM302" s="211"/>
      <c r="AN302" s="211"/>
      <c r="AO302" s="249"/>
      <c r="AP302" s="242"/>
      <c r="AQ302" s="239"/>
      <c r="AR302" s="236"/>
      <c r="AS302" s="242"/>
      <c r="AT302" s="239"/>
      <c r="AU302" s="236"/>
      <c r="AV302" s="242"/>
      <c r="AW302" s="239"/>
      <c r="AX302" s="236"/>
      <c r="AY302" s="242"/>
      <c r="AZ302" s="239"/>
      <c r="BA302" s="236"/>
      <c r="BB302" s="242"/>
      <c r="BC302" s="239"/>
      <c r="BD302" s="293"/>
      <c r="BE302" s="296"/>
      <c r="BF302" s="296"/>
      <c r="BG302" s="299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29" t="s">
        <v>287</v>
      </c>
      <c r="M303" s="278"/>
      <c r="N303" s="229" t="s">
        <v>286</v>
      </c>
      <c r="O303" s="278"/>
      <c r="P303" s="229" t="s">
        <v>286</v>
      </c>
      <c r="Q303" s="230"/>
      <c r="R303" s="229" t="s">
        <v>286</v>
      </c>
      <c r="S303" s="230"/>
      <c r="T303" s="229" t="s">
        <v>286</v>
      </c>
      <c r="U303" s="230"/>
      <c r="V303" s="229" t="s">
        <v>286</v>
      </c>
      <c r="W303" s="230"/>
      <c r="X303" s="229" t="s">
        <v>286</v>
      </c>
      <c r="Y303" s="278"/>
      <c r="Z303" s="229" t="s">
        <v>286</v>
      </c>
      <c r="AA303" s="230"/>
      <c r="AB303" s="229" t="s">
        <v>286</v>
      </c>
      <c r="AC303" s="230"/>
      <c r="AD303" s="229" t="s">
        <v>286</v>
      </c>
      <c r="AE303" s="230"/>
      <c r="AF303" s="243" t="s">
        <v>285</v>
      </c>
      <c r="AG303" s="230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220</v>
      </c>
      <c r="E304" s="275">
        <v>5749.09</v>
      </c>
      <c r="F304" s="276"/>
      <c r="G304" s="277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28</v>
      </c>
      <c r="AP304" s="70">
        <f t="shared" si="21"/>
        <v>27</v>
      </c>
      <c r="AQ304" s="69">
        <f t="shared" si="21"/>
        <v>0</v>
      </c>
      <c r="AR304" s="71">
        <f t="shared" si="21"/>
        <v>2</v>
      </c>
      <c r="AS304" s="70">
        <f t="shared" si="21"/>
        <v>1</v>
      </c>
      <c r="AT304" s="69">
        <f t="shared" si="21"/>
        <v>0</v>
      </c>
      <c r="AU304" s="71">
        <f t="shared" si="21"/>
        <v>2</v>
      </c>
      <c r="AV304" s="70">
        <f t="shared" si="21"/>
        <v>0</v>
      </c>
      <c r="AW304" s="69">
        <f t="shared" si="21"/>
        <v>0</v>
      </c>
      <c r="AX304" s="71">
        <f t="shared" si="21"/>
        <v>18</v>
      </c>
      <c r="AY304" s="70">
        <f t="shared" si="21"/>
        <v>10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55</v>
      </c>
      <c r="BL304" s="5">
        <f>SUM(AR304:AT304,BD304)</f>
        <v>3</v>
      </c>
      <c r="BM304" s="5">
        <f>SUM(AU304:AW304,BE304)</f>
        <v>2</v>
      </c>
      <c r="BN304" s="5">
        <f>SUM(AX304:AZ304,BF304)</f>
        <v>28</v>
      </c>
      <c r="BO304" s="5">
        <f>SUM(BA304:BC304,BG304)</f>
        <v>0</v>
      </c>
    </row>
    <row r="305" spans="2:67" ht="28.15" customHeight="1">
      <c r="B305" s="34"/>
      <c r="C305" s="265">
        <v>1</v>
      </c>
      <c r="D305" s="54"/>
      <c r="E305" s="53"/>
      <c r="F305" s="53"/>
      <c r="G305" s="52"/>
      <c r="H305" s="259" t="s">
        <v>329</v>
      </c>
      <c r="I305" s="269">
        <v>94</v>
      </c>
      <c r="J305" s="269">
        <v>22</v>
      </c>
      <c r="K305" s="269">
        <v>6</v>
      </c>
      <c r="L305" s="48">
        <v>1</v>
      </c>
      <c r="M305" s="47" t="s">
        <v>661</v>
      </c>
      <c r="N305" s="48">
        <v>5</v>
      </c>
      <c r="O305" s="47" t="s">
        <v>613</v>
      </c>
      <c r="P305" s="48">
        <v>9</v>
      </c>
      <c r="Q305" s="47" t="s">
        <v>665</v>
      </c>
      <c r="R305" s="48">
        <v>13</v>
      </c>
      <c r="S305" s="47" t="s">
        <v>423</v>
      </c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649</v>
      </c>
      <c r="AI305" s="45"/>
      <c r="AJ305" s="244">
        <v>2</v>
      </c>
      <c r="AK305" s="244"/>
      <c r="AL305" s="44"/>
      <c r="AM305" s="247">
        <f>SUMPRODUCT(LEN($M305:$AE308)-LEN(SUBSTITUTE($M305:$AE308,"/", "")))/2</f>
        <v>0</v>
      </c>
      <c r="AN305" s="300">
        <f>SUMPRODUCT(LEN($M305:$AE308)-LEN(SUBSTITUTE($M305:$AE308,"-", "")))</f>
        <v>1</v>
      </c>
      <c r="AO305" s="247">
        <f>SUMPRODUCT(LEN($M305:$AE308)-LEN(SUBSTITUTE($M305:$AE308,"A", "")))</f>
        <v>28</v>
      </c>
      <c r="AP305" s="240">
        <f>SUMPRODUCT(LEN($AH305:$AH308)-LEN(SUBSTITUTE($AH305:$AH308,"A", "")))</f>
        <v>27</v>
      </c>
      <c r="AQ305" s="237">
        <f>SUMPRODUCT(LEN($AG305:$AG308)-LEN(SUBSTITUTE($AG305:$AG308,"A", "")))</f>
        <v>0</v>
      </c>
      <c r="AR305" s="234">
        <f>SUMPRODUCT(LEN($M305:$AE308)-LEN(SUBSTITUTE($M305:$AE308,"S", "")))</f>
        <v>2</v>
      </c>
      <c r="AS305" s="240">
        <f>SUMPRODUCT(LEN($AH305:$AH308)-LEN(SUBSTITUTE($AH305:$AH308,"S", "")))</f>
        <v>1</v>
      </c>
      <c r="AT305" s="237">
        <f>SUMPRODUCT(LEN($AG305:$AG308)-LEN(SUBSTITUTE($AG305:$AG308,"S", "")))</f>
        <v>0</v>
      </c>
      <c r="AU305" s="234">
        <f>SUMPRODUCT(LEN($M305:$AE308)-LEN(SUBSTITUTE($M305:$AE308,"F", "")))</f>
        <v>2</v>
      </c>
      <c r="AV305" s="240">
        <f>SUMPRODUCT(LEN($AH305:$AH308)-LEN(SUBSTITUTE($AH305:$AH308,"F", "")))</f>
        <v>0</v>
      </c>
      <c r="AW305" s="237">
        <f>SUMPRODUCT(LEN($AG305:$AG308)-LEN(SUBSTITUTE($AG305:$AG308,"F", "")))</f>
        <v>0</v>
      </c>
      <c r="AX305" s="234">
        <f>SUMPRODUCT(LEN($M305:$AE308)-LEN(SUBSTITUTE($M305:$AE308,"G", "")))</f>
        <v>18</v>
      </c>
      <c r="AY305" s="240">
        <f>SUMPRODUCT(LEN($AH305:$AH308)-LEN(SUBSTITUTE($AH305:$AH308,"G", "")))</f>
        <v>10</v>
      </c>
      <c r="AZ305" s="237">
        <f>SUMPRODUCT(LEN($AG305:$AG308)-LEN(SUBSTITUTE($AG305:$AG308,"G", "")))</f>
        <v>0</v>
      </c>
      <c r="BA305" s="234">
        <f>SUMPRODUCT(LEN($M305:$AE308)-LEN(SUBSTITUTE($M305:$AE308,"M", "")))</f>
        <v>0</v>
      </c>
      <c r="BB305" s="240">
        <f>SUMPRODUCT(LEN($AH305:$AH308)-LEN(SUBSTITUTE($AH305:$AH308,"M", "")))</f>
        <v>0</v>
      </c>
      <c r="BC305" s="237">
        <f>SUMPRODUCT(LEN($AG305:$AG308)-LEN(SUBSTITUTE($AG305:$AG308,"M", "")))</f>
        <v>0</v>
      </c>
      <c r="BD305" s="291">
        <f>SUMPRODUCT(LEN($AI305:$AI308)-LEN(SUBSTITUTE($AI305:$AI308,"S", "")))</f>
        <v>0</v>
      </c>
      <c r="BE305" s="294">
        <f>SUMPRODUCT(LEN($AI305:$AI308)-LEN(SUBSTITUTE($AI305:$AI308,"F", "")))</f>
        <v>0</v>
      </c>
      <c r="BF305" s="294">
        <f>SUMPRODUCT(LEN($AI305:$AI308)-LEN(SUBSTITUTE($AI305:$AI308,"G", "")))</f>
        <v>0</v>
      </c>
      <c r="BG305" s="297">
        <f>SUMPRODUCT(LEN($AI305:$AI308)-LEN(SUBSTITUTE($AI305:$AI308,"M", "")))</f>
        <v>0</v>
      </c>
    </row>
    <row r="306" spans="2:67" ht="28.15" customHeight="1" thickBot="1">
      <c r="B306" s="34"/>
      <c r="C306" s="266"/>
      <c r="D306" s="43"/>
      <c r="E306" s="42"/>
      <c r="F306" s="42"/>
      <c r="G306" s="41"/>
      <c r="H306" s="260"/>
      <c r="I306" s="270"/>
      <c r="J306" s="270"/>
      <c r="K306" s="270"/>
      <c r="L306" s="37">
        <v>2</v>
      </c>
      <c r="M306" s="36" t="s">
        <v>726</v>
      </c>
      <c r="N306" s="37">
        <v>6</v>
      </c>
      <c r="O306" s="36" t="s">
        <v>613</v>
      </c>
      <c r="P306" s="37">
        <v>10</v>
      </c>
      <c r="Q306" s="36" t="s">
        <v>785</v>
      </c>
      <c r="R306" s="37">
        <v>14</v>
      </c>
      <c r="S306" s="36" t="s">
        <v>784</v>
      </c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783</v>
      </c>
      <c r="AI306" s="24"/>
      <c r="AJ306" s="245"/>
      <c r="AK306" s="245"/>
      <c r="AL306" s="23"/>
      <c r="AM306" s="248"/>
      <c r="AN306" s="301"/>
      <c r="AO306" s="248"/>
      <c r="AP306" s="241"/>
      <c r="AQ306" s="238"/>
      <c r="AR306" s="235"/>
      <c r="AS306" s="241"/>
      <c r="AT306" s="238"/>
      <c r="AU306" s="235"/>
      <c r="AV306" s="241"/>
      <c r="AW306" s="238"/>
      <c r="AX306" s="235"/>
      <c r="AY306" s="241"/>
      <c r="AZ306" s="238"/>
      <c r="BA306" s="235"/>
      <c r="BB306" s="241"/>
      <c r="BC306" s="238"/>
      <c r="BD306" s="292"/>
      <c r="BE306" s="295"/>
      <c r="BF306" s="295"/>
      <c r="BG306" s="298"/>
    </row>
    <row r="307" spans="2:67" ht="28.15" customHeight="1">
      <c r="B307" s="34"/>
      <c r="C307" s="267"/>
      <c r="D307" s="33"/>
      <c r="E307" s="32"/>
      <c r="F307" s="32"/>
      <c r="G307" s="31"/>
      <c r="H307" s="257">
        <v>220</v>
      </c>
      <c r="I307" s="271"/>
      <c r="J307" s="271"/>
      <c r="K307" s="271"/>
      <c r="L307" s="27">
        <v>3</v>
      </c>
      <c r="M307" s="26" t="s">
        <v>634</v>
      </c>
      <c r="N307" s="27">
        <v>7</v>
      </c>
      <c r="O307" s="26" t="s">
        <v>625</v>
      </c>
      <c r="P307" s="27">
        <v>11</v>
      </c>
      <c r="Q307" s="26" t="s">
        <v>448</v>
      </c>
      <c r="R307" s="27">
        <v>15</v>
      </c>
      <c r="S307" s="26" t="s">
        <v>422</v>
      </c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 t="s">
        <v>782</v>
      </c>
      <c r="AI307" s="24"/>
      <c r="AJ307" s="245"/>
      <c r="AK307" s="245"/>
      <c r="AL307" s="23"/>
      <c r="AM307" s="248"/>
      <c r="AN307" s="301"/>
      <c r="AO307" s="248"/>
      <c r="AP307" s="241"/>
      <c r="AQ307" s="238"/>
      <c r="AR307" s="235"/>
      <c r="AS307" s="241"/>
      <c r="AT307" s="238"/>
      <c r="AU307" s="235"/>
      <c r="AV307" s="241"/>
      <c r="AW307" s="238"/>
      <c r="AX307" s="235"/>
      <c r="AY307" s="241"/>
      <c r="AZ307" s="238"/>
      <c r="BA307" s="235"/>
      <c r="BB307" s="241"/>
      <c r="BC307" s="238"/>
      <c r="BD307" s="292"/>
      <c r="BE307" s="295"/>
      <c r="BF307" s="295"/>
      <c r="BG307" s="298"/>
    </row>
    <row r="308" spans="2:67" ht="28.15" customHeight="1" thickBot="1">
      <c r="B308" s="34"/>
      <c r="C308" s="273"/>
      <c r="D308" s="64"/>
      <c r="E308" s="63"/>
      <c r="F308" s="63"/>
      <c r="G308" s="62"/>
      <c r="H308" s="258"/>
      <c r="I308" s="274"/>
      <c r="J308" s="274"/>
      <c r="K308" s="274"/>
      <c r="L308" s="59">
        <v>4</v>
      </c>
      <c r="M308" s="58" t="s">
        <v>624</v>
      </c>
      <c r="N308" s="59">
        <v>8</v>
      </c>
      <c r="O308" s="58" t="s">
        <v>515</v>
      </c>
      <c r="P308" s="59">
        <v>12</v>
      </c>
      <c r="Q308" s="58" t="s">
        <v>513</v>
      </c>
      <c r="R308" s="59">
        <v>16</v>
      </c>
      <c r="S308" s="58" t="s">
        <v>417</v>
      </c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 t="s">
        <v>781</v>
      </c>
      <c r="AI308" s="56"/>
      <c r="AJ308" s="250"/>
      <c r="AK308" s="250"/>
      <c r="AL308" s="55"/>
      <c r="AM308" s="249"/>
      <c r="AN308" s="302"/>
      <c r="AO308" s="249"/>
      <c r="AP308" s="242"/>
      <c r="AQ308" s="239"/>
      <c r="AR308" s="236"/>
      <c r="AS308" s="242"/>
      <c r="AT308" s="239"/>
      <c r="AU308" s="236"/>
      <c r="AV308" s="242"/>
      <c r="AW308" s="239"/>
      <c r="AX308" s="236"/>
      <c r="AY308" s="242"/>
      <c r="AZ308" s="239"/>
      <c r="BA308" s="236"/>
      <c r="BB308" s="242"/>
      <c r="BC308" s="239"/>
      <c r="BD308" s="293"/>
      <c r="BE308" s="296"/>
      <c r="BF308" s="296"/>
      <c r="BG308" s="299"/>
    </row>
    <row r="309" spans="2:67" ht="28.15" hidden="1" customHeight="1">
      <c r="B309" s="34"/>
      <c r="C309" s="265">
        <v>2</v>
      </c>
      <c r="D309" s="54"/>
      <c r="E309" s="53"/>
      <c r="F309" s="53"/>
      <c r="G309" s="52"/>
      <c r="H309" s="259"/>
      <c r="I309" s="269"/>
      <c r="J309" s="269"/>
      <c r="K309" s="269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51"/>
      <c r="AK309" s="254"/>
      <c r="AL309" s="44"/>
      <c r="AM309" s="211"/>
      <c r="AN309" s="211"/>
      <c r="AO309" s="247">
        <f>SUMPRODUCT(LEN($M309:$AE312)-LEN(SUBSTITUTE($M309:$AE312,"A", "")))</f>
        <v>0</v>
      </c>
      <c r="AP309" s="240">
        <f>SUMPRODUCT(LEN($AH309:$AH312)-LEN(SUBSTITUTE($AH309:$AH312,"A", "")))</f>
        <v>0</v>
      </c>
      <c r="AQ309" s="237">
        <f>SUMPRODUCT(LEN($AG309:$AG312)-LEN(SUBSTITUTE($AG309:$AG312,"A", "")))</f>
        <v>0</v>
      </c>
      <c r="AR309" s="234">
        <f>SUMPRODUCT(LEN($M309:$AE312)-LEN(SUBSTITUTE($M309:$AE312,"S", "")))</f>
        <v>0</v>
      </c>
      <c r="AS309" s="240">
        <f>SUMPRODUCT(LEN($AH309:$AH312)-LEN(SUBSTITUTE($AH309:$AH312,"S", "")))</f>
        <v>0</v>
      </c>
      <c r="AT309" s="237">
        <f>SUMPRODUCT(LEN($AG309:$AG312)-LEN(SUBSTITUTE($AG309:$AG312,"S", "")))</f>
        <v>0</v>
      </c>
      <c r="AU309" s="234">
        <f>SUMPRODUCT(LEN($M309:$AE312)-LEN(SUBSTITUTE($M309:$AE312,"F", "")))</f>
        <v>0</v>
      </c>
      <c r="AV309" s="240">
        <f>SUMPRODUCT(LEN($AH309:$AH312)-LEN(SUBSTITUTE($AH309:$AH312,"F", "")))</f>
        <v>0</v>
      </c>
      <c r="AW309" s="237">
        <f>SUMPRODUCT(LEN($AG309:$AG312)-LEN(SUBSTITUTE($AG309:$AG312,"F", "")))</f>
        <v>0</v>
      </c>
      <c r="AX309" s="234">
        <f>SUMPRODUCT(LEN($M309:$AE312)-LEN(SUBSTITUTE($M309:$AE312,"G", "")))</f>
        <v>0</v>
      </c>
      <c r="AY309" s="240">
        <f>SUMPRODUCT(LEN($AH309:$AH312)-LEN(SUBSTITUTE($AH309:$AH312,"G", "")))</f>
        <v>0</v>
      </c>
      <c r="AZ309" s="237">
        <f>SUMPRODUCT(LEN($AG309:$AG312)-LEN(SUBSTITUTE($AG309:$AG312,"G", "")))</f>
        <v>0</v>
      </c>
      <c r="BA309" s="234">
        <f>SUMPRODUCT(LEN($M309:$AE312)-LEN(SUBSTITUTE($M309:$AE312,"M", "")))</f>
        <v>0</v>
      </c>
      <c r="BB309" s="240">
        <f>SUMPRODUCT(LEN($AH309:$AH312)-LEN(SUBSTITUTE($AH309:$AH312,"M", "")))</f>
        <v>0</v>
      </c>
      <c r="BC309" s="237">
        <f>SUMPRODUCT(LEN($AG309:$AG312)-LEN(SUBSTITUTE($AG309:$AG312,"M", "")))</f>
        <v>0</v>
      </c>
      <c r="BD309" s="291">
        <f>SUMPRODUCT(LEN($AI309:$AI312)-LEN(SUBSTITUTE($AI309:$AI312,"S", "")))</f>
        <v>0</v>
      </c>
      <c r="BE309" s="294">
        <f>SUMPRODUCT(LEN($AI309:$AI312)-LEN(SUBSTITUTE($AI309:$AI312,"F", "")))</f>
        <v>0</v>
      </c>
      <c r="BF309" s="294">
        <f>SUMPRODUCT(LEN($AI309:$AI312)-LEN(SUBSTITUTE($AI309:$AI312,"G", "")))</f>
        <v>0</v>
      </c>
      <c r="BG309" s="297">
        <f>SUMPRODUCT(LEN($AI309:$AI312)-LEN(SUBSTITUTE($AI309:$AI312,"M", "")))</f>
        <v>0</v>
      </c>
    </row>
    <row r="310" spans="2:67" ht="28.15" hidden="1" customHeight="1" thickBot="1">
      <c r="B310" s="34"/>
      <c r="C310" s="266"/>
      <c r="D310" s="43"/>
      <c r="E310" s="42"/>
      <c r="F310" s="42"/>
      <c r="G310" s="41"/>
      <c r="H310" s="260"/>
      <c r="I310" s="270"/>
      <c r="J310" s="270"/>
      <c r="K310" s="270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52"/>
      <c r="AK310" s="255"/>
      <c r="AL310" s="23"/>
      <c r="AM310" s="211"/>
      <c r="AN310" s="211"/>
      <c r="AO310" s="248"/>
      <c r="AP310" s="241"/>
      <c r="AQ310" s="238"/>
      <c r="AR310" s="235"/>
      <c r="AS310" s="241"/>
      <c r="AT310" s="238"/>
      <c r="AU310" s="235"/>
      <c r="AV310" s="241"/>
      <c r="AW310" s="238"/>
      <c r="AX310" s="235"/>
      <c r="AY310" s="241"/>
      <c r="AZ310" s="238"/>
      <c r="BA310" s="235"/>
      <c r="BB310" s="241"/>
      <c r="BC310" s="238"/>
      <c r="BD310" s="292"/>
      <c r="BE310" s="295"/>
      <c r="BF310" s="295"/>
      <c r="BG310" s="298"/>
    </row>
    <row r="311" spans="2:67" ht="28.15" hidden="1" customHeight="1">
      <c r="B311" s="34"/>
      <c r="C311" s="267"/>
      <c r="D311" s="33"/>
      <c r="E311" s="32"/>
      <c r="F311" s="32"/>
      <c r="G311" s="31"/>
      <c r="H311" s="257"/>
      <c r="I311" s="271"/>
      <c r="J311" s="271"/>
      <c r="K311" s="271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52"/>
      <c r="AK311" s="255"/>
      <c r="AL311" s="23"/>
      <c r="AM311" s="211"/>
      <c r="AN311" s="211"/>
      <c r="AO311" s="248"/>
      <c r="AP311" s="241"/>
      <c r="AQ311" s="238"/>
      <c r="AR311" s="235"/>
      <c r="AS311" s="241"/>
      <c r="AT311" s="238"/>
      <c r="AU311" s="235"/>
      <c r="AV311" s="241"/>
      <c r="AW311" s="238"/>
      <c r="AX311" s="235"/>
      <c r="AY311" s="241"/>
      <c r="AZ311" s="238"/>
      <c r="BA311" s="235"/>
      <c r="BB311" s="241"/>
      <c r="BC311" s="238"/>
      <c r="BD311" s="292"/>
      <c r="BE311" s="295"/>
      <c r="BF311" s="295"/>
      <c r="BG311" s="298"/>
    </row>
    <row r="312" spans="2:67" ht="28.15" hidden="1" customHeight="1" thickBot="1">
      <c r="B312" s="34"/>
      <c r="C312" s="273"/>
      <c r="D312" s="64"/>
      <c r="E312" s="63"/>
      <c r="F312" s="63"/>
      <c r="G312" s="62"/>
      <c r="H312" s="258"/>
      <c r="I312" s="274"/>
      <c r="J312" s="274"/>
      <c r="K312" s="274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53"/>
      <c r="AK312" s="256"/>
      <c r="AL312" s="55"/>
      <c r="AM312" s="211"/>
      <c r="AN312" s="211"/>
      <c r="AO312" s="249"/>
      <c r="AP312" s="242"/>
      <c r="AQ312" s="239"/>
      <c r="AR312" s="236"/>
      <c r="AS312" s="242"/>
      <c r="AT312" s="239"/>
      <c r="AU312" s="236"/>
      <c r="AV312" s="242"/>
      <c r="AW312" s="239"/>
      <c r="AX312" s="236"/>
      <c r="AY312" s="242"/>
      <c r="AZ312" s="239"/>
      <c r="BA312" s="236"/>
      <c r="BB312" s="242"/>
      <c r="BC312" s="239"/>
      <c r="BD312" s="293"/>
      <c r="BE312" s="296"/>
      <c r="BF312" s="296"/>
      <c r="BG312" s="299"/>
    </row>
    <row r="313" spans="2:67" ht="28.15" hidden="1" customHeight="1">
      <c r="B313" s="34"/>
      <c r="C313" s="265">
        <v>3</v>
      </c>
      <c r="D313" s="54"/>
      <c r="E313" s="53"/>
      <c r="F313" s="53"/>
      <c r="G313" s="52"/>
      <c r="H313" s="259"/>
      <c r="I313" s="269"/>
      <c r="J313" s="269"/>
      <c r="K313" s="269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44"/>
      <c r="AK313" s="244"/>
      <c r="AL313" s="44"/>
      <c r="AM313" s="211"/>
      <c r="AN313" s="211"/>
      <c r="AO313" s="247">
        <f>SUMPRODUCT(LEN($M313:$AE316)-LEN(SUBSTITUTE($M313:$AE316,"A", "")))</f>
        <v>0</v>
      </c>
      <c r="AP313" s="240">
        <f>SUMPRODUCT(LEN($AH313:$AH316)-LEN(SUBSTITUTE($AH313:$AH316,"A", "")))</f>
        <v>0</v>
      </c>
      <c r="AQ313" s="237">
        <f>SUMPRODUCT(LEN($AG313:$AG316)-LEN(SUBSTITUTE($AG313:$AG316,"A", "")))</f>
        <v>0</v>
      </c>
      <c r="AR313" s="234">
        <f>SUMPRODUCT(LEN($M313:$AE316)-LEN(SUBSTITUTE($M313:$AE316,"S", "")))</f>
        <v>0</v>
      </c>
      <c r="AS313" s="240">
        <f>SUMPRODUCT(LEN($AH313:$AH316)-LEN(SUBSTITUTE($AH313:$AH316,"S", "")))</f>
        <v>0</v>
      </c>
      <c r="AT313" s="237">
        <f>SUMPRODUCT(LEN($AG313:$AG316)-LEN(SUBSTITUTE($AG313:$AG316,"S", "")))</f>
        <v>0</v>
      </c>
      <c r="AU313" s="234">
        <f>SUMPRODUCT(LEN($M313:$AE316)-LEN(SUBSTITUTE($M313:$AE316,"F", "")))</f>
        <v>0</v>
      </c>
      <c r="AV313" s="240">
        <f>SUMPRODUCT(LEN($AH313:$AH316)-LEN(SUBSTITUTE($AH313:$AH316,"F", "")))</f>
        <v>0</v>
      </c>
      <c r="AW313" s="237">
        <f>SUMPRODUCT(LEN($AG313:$AG316)-LEN(SUBSTITUTE($AG313:$AG316,"F", "")))</f>
        <v>0</v>
      </c>
      <c r="AX313" s="234">
        <f>SUMPRODUCT(LEN($M313:$AE316)-LEN(SUBSTITUTE($M313:$AE316,"G", "")))</f>
        <v>0</v>
      </c>
      <c r="AY313" s="240">
        <f>SUMPRODUCT(LEN($AH313:$AH316)-LEN(SUBSTITUTE($AH313:$AH316,"G", "")))</f>
        <v>0</v>
      </c>
      <c r="AZ313" s="237">
        <f>SUMPRODUCT(LEN($AG313:$AG316)-LEN(SUBSTITUTE($AG313:$AG316,"G", "")))</f>
        <v>0</v>
      </c>
      <c r="BA313" s="234">
        <f>SUMPRODUCT(LEN($M313:$AE316)-LEN(SUBSTITUTE($M313:$AE316,"M", "")))</f>
        <v>0</v>
      </c>
      <c r="BB313" s="240">
        <f>SUMPRODUCT(LEN($AH313:$AH316)-LEN(SUBSTITUTE($AH313:$AH316,"M", "")))</f>
        <v>0</v>
      </c>
      <c r="BC313" s="237">
        <f>SUMPRODUCT(LEN($AG313:$AG316)-LEN(SUBSTITUTE($AG313:$AG316,"M", "")))</f>
        <v>0</v>
      </c>
      <c r="BD313" s="291">
        <f>SUMPRODUCT(LEN($AI313:$AI316)-LEN(SUBSTITUTE($AI313:$AI316,"S", "")))</f>
        <v>0</v>
      </c>
      <c r="BE313" s="294">
        <f>SUMPRODUCT(LEN($AI313:$AI316)-LEN(SUBSTITUTE($AI313:$AI316,"F", "")))</f>
        <v>0</v>
      </c>
      <c r="BF313" s="294">
        <f>SUMPRODUCT(LEN($AI313:$AI316)-LEN(SUBSTITUTE($AI313:$AI316,"G", "")))</f>
        <v>0</v>
      </c>
      <c r="BG313" s="297">
        <f>SUMPRODUCT(LEN($AI313:$AI316)-LEN(SUBSTITUTE($AI313:$AI316,"M", "")))</f>
        <v>0</v>
      </c>
    </row>
    <row r="314" spans="2:67" ht="28.15" hidden="1" customHeight="1" thickBot="1">
      <c r="B314" s="34"/>
      <c r="C314" s="266"/>
      <c r="D314" s="43"/>
      <c r="E314" s="42"/>
      <c r="F314" s="42"/>
      <c r="G314" s="41"/>
      <c r="H314" s="260"/>
      <c r="I314" s="270"/>
      <c r="J314" s="270"/>
      <c r="K314" s="270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45"/>
      <c r="AK314" s="245"/>
      <c r="AL314" s="23"/>
      <c r="AM314" s="211"/>
      <c r="AN314" s="211"/>
      <c r="AO314" s="248"/>
      <c r="AP314" s="241"/>
      <c r="AQ314" s="238"/>
      <c r="AR314" s="235"/>
      <c r="AS314" s="241"/>
      <c r="AT314" s="238"/>
      <c r="AU314" s="235"/>
      <c r="AV314" s="241"/>
      <c r="AW314" s="238"/>
      <c r="AX314" s="235"/>
      <c r="AY314" s="241"/>
      <c r="AZ314" s="238"/>
      <c r="BA314" s="235"/>
      <c r="BB314" s="241"/>
      <c r="BC314" s="238"/>
      <c r="BD314" s="292"/>
      <c r="BE314" s="295"/>
      <c r="BF314" s="295"/>
      <c r="BG314" s="298"/>
    </row>
    <row r="315" spans="2:67" ht="28.15" hidden="1" customHeight="1">
      <c r="B315" s="34"/>
      <c r="C315" s="267"/>
      <c r="D315" s="33"/>
      <c r="E315" s="32"/>
      <c r="F315" s="32"/>
      <c r="G315" s="31"/>
      <c r="H315" s="257"/>
      <c r="I315" s="271"/>
      <c r="J315" s="271"/>
      <c r="K315" s="271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45"/>
      <c r="AK315" s="245"/>
      <c r="AL315" s="23"/>
      <c r="AM315" s="211"/>
      <c r="AN315" s="211"/>
      <c r="AO315" s="248"/>
      <c r="AP315" s="241"/>
      <c r="AQ315" s="238"/>
      <c r="AR315" s="235"/>
      <c r="AS315" s="241"/>
      <c r="AT315" s="238"/>
      <c r="AU315" s="235"/>
      <c r="AV315" s="241"/>
      <c r="AW315" s="238"/>
      <c r="AX315" s="235"/>
      <c r="AY315" s="241"/>
      <c r="AZ315" s="238"/>
      <c r="BA315" s="235"/>
      <c r="BB315" s="241"/>
      <c r="BC315" s="238"/>
      <c r="BD315" s="292"/>
      <c r="BE315" s="295"/>
      <c r="BF315" s="295"/>
      <c r="BG315" s="298"/>
    </row>
    <row r="316" spans="2:67" ht="28.15" hidden="1" customHeight="1" thickBot="1">
      <c r="B316" s="22"/>
      <c r="C316" s="268"/>
      <c r="D316" s="21"/>
      <c r="E316" s="20"/>
      <c r="F316" s="20"/>
      <c r="G316" s="19"/>
      <c r="H316" s="258"/>
      <c r="I316" s="272"/>
      <c r="J316" s="272"/>
      <c r="K316" s="27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46"/>
      <c r="AK316" s="246"/>
      <c r="AL316" s="11"/>
      <c r="AM316" s="211"/>
      <c r="AN316" s="211"/>
      <c r="AO316" s="249"/>
      <c r="AP316" s="242"/>
      <c r="AQ316" s="239"/>
      <c r="AR316" s="236"/>
      <c r="AS316" s="242"/>
      <c r="AT316" s="239"/>
      <c r="AU316" s="236"/>
      <c r="AV316" s="242"/>
      <c r="AW316" s="239"/>
      <c r="AX316" s="236"/>
      <c r="AY316" s="242"/>
      <c r="AZ316" s="239"/>
      <c r="BA316" s="236"/>
      <c r="BB316" s="242"/>
      <c r="BC316" s="239"/>
      <c r="BD316" s="293"/>
      <c r="BE316" s="296"/>
      <c r="BF316" s="296"/>
      <c r="BG316" s="299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29" t="s">
        <v>287</v>
      </c>
      <c r="M317" s="278"/>
      <c r="N317" s="229" t="s">
        <v>286</v>
      </c>
      <c r="O317" s="278"/>
      <c r="P317" s="229" t="s">
        <v>286</v>
      </c>
      <c r="Q317" s="230"/>
      <c r="R317" s="229" t="s">
        <v>286</v>
      </c>
      <c r="S317" s="230"/>
      <c r="T317" s="229" t="s">
        <v>286</v>
      </c>
      <c r="U317" s="230"/>
      <c r="V317" s="229" t="s">
        <v>286</v>
      </c>
      <c r="W317" s="230"/>
      <c r="X317" s="229" t="s">
        <v>286</v>
      </c>
      <c r="Y317" s="278"/>
      <c r="Z317" s="229" t="s">
        <v>286</v>
      </c>
      <c r="AA317" s="230"/>
      <c r="AB317" s="229" t="s">
        <v>286</v>
      </c>
      <c r="AC317" s="230"/>
      <c r="AD317" s="229" t="s">
        <v>286</v>
      </c>
      <c r="AE317" s="230"/>
      <c r="AF317" s="243" t="s">
        <v>285</v>
      </c>
      <c r="AG317" s="230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220</v>
      </c>
      <c r="E318" s="275">
        <v>4414.49</v>
      </c>
      <c r="F318" s="276"/>
      <c r="G318" s="277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29</v>
      </c>
      <c r="AP318" s="70">
        <f t="shared" si="22"/>
        <v>4</v>
      </c>
      <c r="AQ318" s="69">
        <f t="shared" si="22"/>
        <v>0</v>
      </c>
      <c r="AR318" s="71">
        <f t="shared" si="22"/>
        <v>6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16</v>
      </c>
      <c r="AY318" s="70">
        <f t="shared" si="22"/>
        <v>5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1</v>
      </c>
      <c r="BG318" s="66">
        <f t="shared" si="22"/>
        <v>0</v>
      </c>
      <c r="BH318" s="65" t="s">
        <v>257</v>
      </c>
      <c r="BK318" s="5">
        <f>SUM(AO318:AQ318)</f>
        <v>33</v>
      </c>
      <c r="BL318" s="5">
        <f>SUM(AR318:AT318,BD318)</f>
        <v>6</v>
      </c>
      <c r="BM318" s="5">
        <f>SUM(AU318:AW318,BE318)</f>
        <v>0</v>
      </c>
      <c r="BN318" s="5">
        <f>SUM(AX318:AZ318,BF318)</f>
        <v>22</v>
      </c>
      <c r="BO318" s="5">
        <f>SUM(BA318:BC318,BG318)</f>
        <v>0</v>
      </c>
    </row>
    <row r="319" spans="2:67" ht="28.15" customHeight="1">
      <c r="B319" s="34"/>
      <c r="C319" s="265">
        <v>1</v>
      </c>
      <c r="D319" s="54"/>
      <c r="E319" s="53"/>
      <c r="F319" s="53"/>
      <c r="G319" s="52"/>
      <c r="H319" s="259" t="s">
        <v>329</v>
      </c>
      <c r="I319" s="269">
        <v>83</v>
      </c>
      <c r="J319" s="269">
        <v>24</v>
      </c>
      <c r="K319" s="269">
        <v>5</v>
      </c>
      <c r="L319" s="48">
        <v>1</v>
      </c>
      <c r="M319" s="47" t="s">
        <v>462</v>
      </c>
      <c r="N319" s="48">
        <v>5</v>
      </c>
      <c r="O319" s="47" t="s">
        <v>706</v>
      </c>
      <c r="P319" s="48">
        <v>9</v>
      </c>
      <c r="Q319" s="47" t="s">
        <v>515</v>
      </c>
      <c r="R319" s="48">
        <v>13</v>
      </c>
      <c r="S319" s="47" t="s">
        <v>513</v>
      </c>
      <c r="T319" s="48">
        <v>17</v>
      </c>
      <c r="U319" s="47" t="s">
        <v>418</v>
      </c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780</v>
      </c>
      <c r="AI319" s="45" t="s">
        <v>513</v>
      </c>
      <c r="AJ319" s="244"/>
      <c r="AK319" s="244"/>
      <c r="AL319" s="44"/>
      <c r="AM319" s="247">
        <f>SUMPRODUCT(LEN($M319:$AE322)-LEN(SUBSTITUTE($M319:$AE322,"/", "")))/2</f>
        <v>0</v>
      </c>
      <c r="AN319" s="300">
        <f>SUMPRODUCT(LEN($M319:$AE322)-LEN(SUBSTITUTE($M319:$AE322,"-", "")))</f>
        <v>0</v>
      </c>
      <c r="AO319" s="247">
        <f>SUMPRODUCT(LEN($M319:$AE322)-LEN(SUBSTITUTE($M319:$AE322,"A", "")))</f>
        <v>29</v>
      </c>
      <c r="AP319" s="240">
        <f>SUMPRODUCT(LEN($AH319:$AH322)-LEN(SUBSTITUTE($AH319:$AH322,"A", "")))</f>
        <v>4</v>
      </c>
      <c r="AQ319" s="237">
        <f>SUMPRODUCT(LEN($AG319:$AG322)-LEN(SUBSTITUTE($AG319:$AG322,"A", "")))</f>
        <v>0</v>
      </c>
      <c r="AR319" s="234">
        <f>SUMPRODUCT(LEN($M319:$AE322)-LEN(SUBSTITUTE($M319:$AE322,"S", "")))</f>
        <v>6</v>
      </c>
      <c r="AS319" s="240">
        <f>SUMPRODUCT(LEN($AH319:$AH322)-LEN(SUBSTITUTE($AH319:$AH322,"S", "")))</f>
        <v>0</v>
      </c>
      <c r="AT319" s="237">
        <f>SUMPRODUCT(LEN($AG319:$AG322)-LEN(SUBSTITUTE($AG319:$AG322,"S", "")))</f>
        <v>0</v>
      </c>
      <c r="AU319" s="234">
        <f>SUMPRODUCT(LEN($M319:$AE322)-LEN(SUBSTITUTE($M319:$AE322,"F", "")))</f>
        <v>0</v>
      </c>
      <c r="AV319" s="240">
        <f>SUMPRODUCT(LEN($AH319:$AH322)-LEN(SUBSTITUTE($AH319:$AH322,"F", "")))</f>
        <v>0</v>
      </c>
      <c r="AW319" s="237">
        <f>SUMPRODUCT(LEN($AG319:$AG322)-LEN(SUBSTITUTE($AG319:$AG322,"F", "")))</f>
        <v>0</v>
      </c>
      <c r="AX319" s="234">
        <f>SUMPRODUCT(LEN($M319:$AE322)-LEN(SUBSTITUTE($M319:$AE322,"G", "")))</f>
        <v>16</v>
      </c>
      <c r="AY319" s="240">
        <f>SUMPRODUCT(LEN($AH319:$AH322)-LEN(SUBSTITUTE($AH319:$AH322,"G", "")))</f>
        <v>5</v>
      </c>
      <c r="AZ319" s="237">
        <f>SUMPRODUCT(LEN($AG319:$AG322)-LEN(SUBSTITUTE($AG319:$AG322,"G", "")))</f>
        <v>0</v>
      </c>
      <c r="BA319" s="234">
        <f>SUMPRODUCT(LEN($M319:$AE322)-LEN(SUBSTITUTE($M319:$AE322,"M", "")))</f>
        <v>0</v>
      </c>
      <c r="BB319" s="240">
        <f>SUMPRODUCT(LEN($AH319:$AH322)-LEN(SUBSTITUTE($AH319:$AH322,"M", "")))</f>
        <v>0</v>
      </c>
      <c r="BC319" s="237">
        <f>SUMPRODUCT(LEN($AG319:$AG322)-LEN(SUBSTITUTE($AG319:$AG322,"M", "")))</f>
        <v>0</v>
      </c>
      <c r="BD319" s="291">
        <f>SUMPRODUCT(LEN($AI319:$AI322)-LEN(SUBSTITUTE($AI319:$AI322,"S", "")))</f>
        <v>0</v>
      </c>
      <c r="BE319" s="294">
        <f>SUMPRODUCT(LEN($AI319:$AI322)-LEN(SUBSTITUTE($AI319:$AI322,"F", "")))</f>
        <v>0</v>
      </c>
      <c r="BF319" s="294">
        <f>SUMPRODUCT(LEN($AI319:$AI322)-LEN(SUBSTITUTE($AI319:$AI322,"G", "")))</f>
        <v>1</v>
      </c>
      <c r="BG319" s="297">
        <f>SUMPRODUCT(LEN($AI319:$AI322)-LEN(SUBSTITUTE($AI319:$AI322,"M", "")))</f>
        <v>0</v>
      </c>
    </row>
    <row r="320" spans="2:67" ht="28.15" customHeight="1" thickBot="1">
      <c r="B320" s="34"/>
      <c r="C320" s="266"/>
      <c r="D320" s="43"/>
      <c r="E320" s="42"/>
      <c r="F320" s="42"/>
      <c r="G320" s="41"/>
      <c r="H320" s="260"/>
      <c r="I320" s="270"/>
      <c r="J320" s="270"/>
      <c r="K320" s="270"/>
      <c r="L320" s="37">
        <v>2</v>
      </c>
      <c r="M320" s="36" t="s">
        <v>449</v>
      </c>
      <c r="N320" s="37">
        <v>6</v>
      </c>
      <c r="O320" s="36" t="s">
        <v>485</v>
      </c>
      <c r="P320" s="37">
        <v>10</v>
      </c>
      <c r="Q320" s="36" t="s">
        <v>779</v>
      </c>
      <c r="R320" s="37">
        <v>14</v>
      </c>
      <c r="S320" s="36" t="s">
        <v>423</v>
      </c>
      <c r="T320" s="37">
        <v>18</v>
      </c>
      <c r="U320" s="36" t="s">
        <v>417</v>
      </c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45"/>
      <c r="AK320" s="245"/>
      <c r="AL320" s="23"/>
      <c r="AM320" s="248"/>
      <c r="AN320" s="301"/>
      <c r="AO320" s="248"/>
      <c r="AP320" s="241"/>
      <c r="AQ320" s="238"/>
      <c r="AR320" s="235"/>
      <c r="AS320" s="241"/>
      <c r="AT320" s="238"/>
      <c r="AU320" s="235"/>
      <c r="AV320" s="241"/>
      <c r="AW320" s="238"/>
      <c r="AX320" s="235"/>
      <c r="AY320" s="241"/>
      <c r="AZ320" s="238"/>
      <c r="BA320" s="235"/>
      <c r="BB320" s="241"/>
      <c r="BC320" s="238"/>
      <c r="BD320" s="292"/>
      <c r="BE320" s="295"/>
      <c r="BF320" s="295"/>
      <c r="BG320" s="298"/>
    </row>
    <row r="321" spans="2:67" ht="28.15" customHeight="1">
      <c r="B321" s="34"/>
      <c r="C321" s="267"/>
      <c r="D321" s="33"/>
      <c r="E321" s="32"/>
      <c r="F321" s="32"/>
      <c r="G321" s="31"/>
      <c r="H321" s="257">
        <v>220</v>
      </c>
      <c r="I321" s="271"/>
      <c r="J321" s="271"/>
      <c r="K321" s="271"/>
      <c r="L321" s="27">
        <v>3</v>
      </c>
      <c r="M321" s="26" t="s">
        <v>661</v>
      </c>
      <c r="N321" s="27">
        <v>7</v>
      </c>
      <c r="O321" s="26" t="s">
        <v>485</v>
      </c>
      <c r="P321" s="27">
        <v>11</v>
      </c>
      <c r="Q321" s="26" t="s">
        <v>469</v>
      </c>
      <c r="R321" s="27">
        <v>15</v>
      </c>
      <c r="S321" s="26" t="s">
        <v>423</v>
      </c>
      <c r="T321" s="27">
        <v>19</v>
      </c>
      <c r="U321" s="26" t="s">
        <v>417</v>
      </c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45"/>
      <c r="AK321" s="245"/>
      <c r="AL321" s="23"/>
      <c r="AM321" s="248"/>
      <c r="AN321" s="301"/>
      <c r="AO321" s="248"/>
      <c r="AP321" s="241"/>
      <c r="AQ321" s="238"/>
      <c r="AR321" s="235"/>
      <c r="AS321" s="241"/>
      <c r="AT321" s="238"/>
      <c r="AU321" s="235"/>
      <c r="AV321" s="241"/>
      <c r="AW321" s="238"/>
      <c r="AX321" s="235"/>
      <c r="AY321" s="241"/>
      <c r="AZ321" s="238"/>
      <c r="BA321" s="235"/>
      <c r="BB321" s="241"/>
      <c r="BC321" s="238"/>
      <c r="BD321" s="292"/>
      <c r="BE321" s="295"/>
      <c r="BF321" s="295"/>
      <c r="BG321" s="298"/>
    </row>
    <row r="322" spans="2:67" ht="28.15" customHeight="1" thickBot="1">
      <c r="B322" s="34"/>
      <c r="C322" s="273"/>
      <c r="D322" s="64"/>
      <c r="E322" s="63"/>
      <c r="F322" s="63"/>
      <c r="G322" s="62"/>
      <c r="H322" s="258"/>
      <c r="I322" s="274"/>
      <c r="J322" s="274"/>
      <c r="K322" s="274"/>
      <c r="L322" s="59">
        <v>4</v>
      </c>
      <c r="M322" s="215" t="s">
        <v>649</v>
      </c>
      <c r="N322" s="59">
        <v>8</v>
      </c>
      <c r="O322" s="58" t="s">
        <v>515</v>
      </c>
      <c r="P322" s="59">
        <v>12</v>
      </c>
      <c r="Q322" s="58" t="s">
        <v>512</v>
      </c>
      <c r="R322" s="59">
        <v>16</v>
      </c>
      <c r="S322" s="58" t="s">
        <v>422</v>
      </c>
      <c r="T322" s="59">
        <v>20</v>
      </c>
      <c r="U322" s="58"/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50"/>
      <c r="AK322" s="250"/>
      <c r="AL322" s="55"/>
      <c r="AM322" s="249"/>
      <c r="AN322" s="302"/>
      <c r="AO322" s="249"/>
      <c r="AP322" s="242"/>
      <c r="AQ322" s="239"/>
      <c r="AR322" s="236"/>
      <c r="AS322" s="242"/>
      <c r="AT322" s="239"/>
      <c r="AU322" s="236"/>
      <c r="AV322" s="242"/>
      <c r="AW322" s="239"/>
      <c r="AX322" s="236"/>
      <c r="AY322" s="242"/>
      <c r="AZ322" s="239"/>
      <c r="BA322" s="236"/>
      <c r="BB322" s="242"/>
      <c r="BC322" s="239"/>
      <c r="BD322" s="293"/>
      <c r="BE322" s="296"/>
      <c r="BF322" s="296"/>
      <c r="BG322" s="299"/>
    </row>
    <row r="323" spans="2:67" ht="28.15" hidden="1" customHeight="1">
      <c r="B323" s="34"/>
      <c r="C323" s="265">
        <v>2</v>
      </c>
      <c r="D323" s="54"/>
      <c r="E323" s="53"/>
      <c r="F323" s="53"/>
      <c r="G323" s="52"/>
      <c r="H323" s="259"/>
      <c r="I323" s="269"/>
      <c r="J323" s="269"/>
      <c r="K323" s="269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51"/>
      <c r="AK323" s="254"/>
      <c r="AL323" s="44"/>
      <c r="AM323" s="211"/>
      <c r="AN323" s="211"/>
      <c r="AO323" s="247">
        <f>SUMPRODUCT(LEN($M323:$AE326)-LEN(SUBSTITUTE($M323:$AE326,"A", "")))</f>
        <v>0</v>
      </c>
      <c r="AP323" s="240">
        <f>SUMPRODUCT(LEN($AH323:$AH326)-LEN(SUBSTITUTE($AH323:$AH326,"A", "")))</f>
        <v>0</v>
      </c>
      <c r="AQ323" s="237">
        <f>SUMPRODUCT(LEN($AG323:$AG326)-LEN(SUBSTITUTE($AG323:$AG326,"A", "")))</f>
        <v>0</v>
      </c>
      <c r="AR323" s="234">
        <f>SUMPRODUCT(LEN($M323:$AE326)-LEN(SUBSTITUTE($M323:$AE326,"S", "")))</f>
        <v>0</v>
      </c>
      <c r="AS323" s="240">
        <f>SUMPRODUCT(LEN($AH323:$AH326)-LEN(SUBSTITUTE($AH323:$AH326,"S", "")))</f>
        <v>0</v>
      </c>
      <c r="AT323" s="237">
        <f>SUMPRODUCT(LEN($AG323:$AG326)-LEN(SUBSTITUTE($AG323:$AG326,"S", "")))</f>
        <v>0</v>
      </c>
      <c r="AU323" s="234">
        <f>SUMPRODUCT(LEN($M323:$AE326)-LEN(SUBSTITUTE($M323:$AE326,"F", "")))</f>
        <v>0</v>
      </c>
      <c r="AV323" s="240">
        <f>SUMPRODUCT(LEN($AH323:$AH326)-LEN(SUBSTITUTE($AH323:$AH326,"F", "")))</f>
        <v>0</v>
      </c>
      <c r="AW323" s="237">
        <f>SUMPRODUCT(LEN($AG323:$AG326)-LEN(SUBSTITUTE($AG323:$AG326,"F", "")))</f>
        <v>0</v>
      </c>
      <c r="AX323" s="234">
        <f>SUMPRODUCT(LEN($M323:$AE326)-LEN(SUBSTITUTE($M323:$AE326,"G", "")))</f>
        <v>0</v>
      </c>
      <c r="AY323" s="240">
        <f>SUMPRODUCT(LEN($AH323:$AH326)-LEN(SUBSTITUTE($AH323:$AH326,"G", "")))</f>
        <v>0</v>
      </c>
      <c r="AZ323" s="237">
        <f>SUMPRODUCT(LEN($AG323:$AG326)-LEN(SUBSTITUTE($AG323:$AG326,"G", "")))</f>
        <v>0</v>
      </c>
      <c r="BA323" s="234">
        <f>SUMPRODUCT(LEN($M323:$AE326)-LEN(SUBSTITUTE($M323:$AE326,"M", "")))</f>
        <v>0</v>
      </c>
      <c r="BB323" s="240">
        <f>SUMPRODUCT(LEN($AH323:$AH326)-LEN(SUBSTITUTE($AH323:$AH326,"M", "")))</f>
        <v>0</v>
      </c>
      <c r="BC323" s="237">
        <f>SUMPRODUCT(LEN($AG323:$AG326)-LEN(SUBSTITUTE($AG323:$AG326,"M", "")))</f>
        <v>0</v>
      </c>
      <c r="BD323" s="291">
        <f>SUMPRODUCT(LEN($AI323:$AI326)-LEN(SUBSTITUTE($AI323:$AI326,"S", "")))</f>
        <v>0</v>
      </c>
      <c r="BE323" s="294">
        <f>SUMPRODUCT(LEN($AI323:$AI326)-LEN(SUBSTITUTE($AI323:$AI326,"F", "")))</f>
        <v>0</v>
      </c>
      <c r="BF323" s="294">
        <f>SUMPRODUCT(LEN($AI323:$AI326)-LEN(SUBSTITUTE($AI323:$AI326,"G", "")))</f>
        <v>0</v>
      </c>
      <c r="BG323" s="297">
        <f>SUMPRODUCT(LEN($AI323:$AI326)-LEN(SUBSTITUTE($AI323:$AI326,"M", "")))</f>
        <v>0</v>
      </c>
    </row>
    <row r="324" spans="2:67" ht="28.15" hidden="1" customHeight="1" thickBot="1">
      <c r="B324" s="34"/>
      <c r="C324" s="266"/>
      <c r="D324" s="43"/>
      <c r="E324" s="42"/>
      <c r="F324" s="42"/>
      <c r="G324" s="41"/>
      <c r="H324" s="260"/>
      <c r="I324" s="270"/>
      <c r="J324" s="270"/>
      <c r="K324" s="270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52"/>
      <c r="AK324" s="255"/>
      <c r="AL324" s="23"/>
      <c r="AM324" s="211"/>
      <c r="AN324" s="211"/>
      <c r="AO324" s="248"/>
      <c r="AP324" s="241"/>
      <c r="AQ324" s="238"/>
      <c r="AR324" s="235"/>
      <c r="AS324" s="241"/>
      <c r="AT324" s="238"/>
      <c r="AU324" s="235"/>
      <c r="AV324" s="241"/>
      <c r="AW324" s="238"/>
      <c r="AX324" s="235"/>
      <c r="AY324" s="241"/>
      <c r="AZ324" s="238"/>
      <c r="BA324" s="235"/>
      <c r="BB324" s="241"/>
      <c r="BC324" s="238"/>
      <c r="BD324" s="292"/>
      <c r="BE324" s="295"/>
      <c r="BF324" s="295"/>
      <c r="BG324" s="298"/>
    </row>
    <row r="325" spans="2:67" ht="28.15" hidden="1" customHeight="1">
      <c r="B325" s="34"/>
      <c r="C325" s="267"/>
      <c r="D325" s="33"/>
      <c r="E325" s="32"/>
      <c r="F325" s="32"/>
      <c r="G325" s="31"/>
      <c r="H325" s="257"/>
      <c r="I325" s="271"/>
      <c r="J325" s="271"/>
      <c r="K325" s="271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52"/>
      <c r="AK325" s="255"/>
      <c r="AL325" s="23"/>
      <c r="AM325" s="211"/>
      <c r="AN325" s="211"/>
      <c r="AO325" s="248"/>
      <c r="AP325" s="241"/>
      <c r="AQ325" s="238"/>
      <c r="AR325" s="235"/>
      <c r="AS325" s="241"/>
      <c r="AT325" s="238"/>
      <c r="AU325" s="235"/>
      <c r="AV325" s="241"/>
      <c r="AW325" s="238"/>
      <c r="AX325" s="235"/>
      <c r="AY325" s="241"/>
      <c r="AZ325" s="238"/>
      <c r="BA325" s="235"/>
      <c r="BB325" s="241"/>
      <c r="BC325" s="238"/>
      <c r="BD325" s="292"/>
      <c r="BE325" s="295"/>
      <c r="BF325" s="295"/>
      <c r="BG325" s="298"/>
    </row>
    <row r="326" spans="2:67" ht="28.15" hidden="1" customHeight="1" thickBot="1">
      <c r="B326" s="34"/>
      <c r="C326" s="273"/>
      <c r="D326" s="64"/>
      <c r="E326" s="63"/>
      <c r="F326" s="63"/>
      <c r="G326" s="62"/>
      <c r="H326" s="258"/>
      <c r="I326" s="274"/>
      <c r="J326" s="274"/>
      <c r="K326" s="274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53"/>
      <c r="AK326" s="256"/>
      <c r="AL326" s="55"/>
      <c r="AM326" s="211"/>
      <c r="AN326" s="211"/>
      <c r="AO326" s="249"/>
      <c r="AP326" s="242"/>
      <c r="AQ326" s="239"/>
      <c r="AR326" s="236"/>
      <c r="AS326" s="242"/>
      <c r="AT326" s="239"/>
      <c r="AU326" s="236"/>
      <c r="AV326" s="242"/>
      <c r="AW326" s="239"/>
      <c r="AX326" s="236"/>
      <c r="AY326" s="242"/>
      <c r="AZ326" s="239"/>
      <c r="BA326" s="236"/>
      <c r="BB326" s="242"/>
      <c r="BC326" s="239"/>
      <c r="BD326" s="293"/>
      <c r="BE326" s="296"/>
      <c r="BF326" s="296"/>
      <c r="BG326" s="299"/>
    </row>
    <row r="327" spans="2:67" ht="28.15" hidden="1" customHeight="1">
      <c r="B327" s="34"/>
      <c r="C327" s="265">
        <v>3</v>
      </c>
      <c r="D327" s="54"/>
      <c r="E327" s="53"/>
      <c r="F327" s="53"/>
      <c r="G327" s="52"/>
      <c r="H327" s="259"/>
      <c r="I327" s="269"/>
      <c r="J327" s="269"/>
      <c r="K327" s="269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44"/>
      <c r="AK327" s="244"/>
      <c r="AL327" s="44"/>
      <c r="AM327" s="211"/>
      <c r="AN327" s="211"/>
      <c r="AO327" s="247">
        <f>SUMPRODUCT(LEN($M327:$AE330)-LEN(SUBSTITUTE($M327:$AE330,"A", "")))</f>
        <v>0</v>
      </c>
      <c r="AP327" s="240">
        <f>SUMPRODUCT(LEN($AH327:$AH330)-LEN(SUBSTITUTE($AH327:$AH330,"A", "")))</f>
        <v>0</v>
      </c>
      <c r="AQ327" s="237">
        <f>SUMPRODUCT(LEN($AG327:$AG330)-LEN(SUBSTITUTE($AG327:$AG330,"A", "")))</f>
        <v>0</v>
      </c>
      <c r="AR327" s="234">
        <f>SUMPRODUCT(LEN($M327:$AE330)-LEN(SUBSTITUTE($M327:$AE330,"S", "")))</f>
        <v>0</v>
      </c>
      <c r="AS327" s="240">
        <f>SUMPRODUCT(LEN($AH327:$AH330)-LEN(SUBSTITUTE($AH327:$AH330,"S", "")))</f>
        <v>0</v>
      </c>
      <c r="AT327" s="237">
        <f>SUMPRODUCT(LEN($AG327:$AG330)-LEN(SUBSTITUTE($AG327:$AG330,"S", "")))</f>
        <v>0</v>
      </c>
      <c r="AU327" s="234">
        <f>SUMPRODUCT(LEN($M327:$AE330)-LEN(SUBSTITUTE($M327:$AE330,"F", "")))</f>
        <v>0</v>
      </c>
      <c r="AV327" s="240">
        <f>SUMPRODUCT(LEN($AH327:$AH330)-LEN(SUBSTITUTE($AH327:$AH330,"F", "")))</f>
        <v>0</v>
      </c>
      <c r="AW327" s="237">
        <f>SUMPRODUCT(LEN($AG327:$AG330)-LEN(SUBSTITUTE($AG327:$AG330,"F", "")))</f>
        <v>0</v>
      </c>
      <c r="AX327" s="234">
        <f>SUMPRODUCT(LEN($M327:$AE330)-LEN(SUBSTITUTE($M327:$AE330,"G", "")))</f>
        <v>0</v>
      </c>
      <c r="AY327" s="240">
        <f>SUMPRODUCT(LEN($AH327:$AH330)-LEN(SUBSTITUTE($AH327:$AH330,"G", "")))</f>
        <v>0</v>
      </c>
      <c r="AZ327" s="237">
        <f>SUMPRODUCT(LEN($AG327:$AG330)-LEN(SUBSTITUTE($AG327:$AG330,"G", "")))</f>
        <v>0</v>
      </c>
      <c r="BA327" s="234">
        <f>SUMPRODUCT(LEN($M327:$AE330)-LEN(SUBSTITUTE($M327:$AE330,"M", "")))</f>
        <v>0</v>
      </c>
      <c r="BB327" s="240">
        <f>SUMPRODUCT(LEN($AH327:$AH330)-LEN(SUBSTITUTE($AH327:$AH330,"M", "")))</f>
        <v>0</v>
      </c>
      <c r="BC327" s="237">
        <f>SUMPRODUCT(LEN($AG327:$AG330)-LEN(SUBSTITUTE($AG327:$AG330,"M", "")))</f>
        <v>0</v>
      </c>
      <c r="BD327" s="291">
        <f>SUMPRODUCT(LEN($AI327:$AI330)-LEN(SUBSTITUTE($AI327:$AI330,"S", "")))</f>
        <v>0</v>
      </c>
      <c r="BE327" s="294">
        <f>SUMPRODUCT(LEN($AI327:$AI330)-LEN(SUBSTITUTE($AI327:$AI330,"F", "")))</f>
        <v>0</v>
      </c>
      <c r="BF327" s="294">
        <f>SUMPRODUCT(LEN($AI327:$AI330)-LEN(SUBSTITUTE($AI327:$AI330,"G", "")))</f>
        <v>0</v>
      </c>
      <c r="BG327" s="297">
        <f>SUMPRODUCT(LEN($AI327:$AI330)-LEN(SUBSTITUTE($AI327:$AI330,"M", "")))</f>
        <v>0</v>
      </c>
    </row>
    <row r="328" spans="2:67" ht="28.15" hidden="1" customHeight="1" thickBot="1">
      <c r="B328" s="34"/>
      <c r="C328" s="266"/>
      <c r="D328" s="43"/>
      <c r="E328" s="42"/>
      <c r="F328" s="42"/>
      <c r="G328" s="41"/>
      <c r="H328" s="260"/>
      <c r="I328" s="270"/>
      <c r="J328" s="270"/>
      <c r="K328" s="270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45"/>
      <c r="AK328" s="245"/>
      <c r="AL328" s="23"/>
      <c r="AM328" s="211"/>
      <c r="AN328" s="211"/>
      <c r="AO328" s="248"/>
      <c r="AP328" s="241"/>
      <c r="AQ328" s="238"/>
      <c r="AR328" s="235"/>
      <c r="AS328" s="241"/>
      <c r="AT328" s="238"/>
      <c r="AU328" s="235"/>
      <c r="AV328" s="241"/>
      <c r="AW328" s="238"/>
      <c r="AX328" s="235"/>
      <c r="AY328" s="241"/>
      <c r="AZ328" s="238"/>
      <c r="BA328" s="235"/>
      <c r="BB328" s="241"/>
      <c r="BC328" s="238"/>
      <c r="BD328" s="292"/>
      <c r="BE328" s="295"/>
      <c r="BF328" s="295"/>
      <c r="BG328" s="298"/>
    </row>
    <row r="329" spans="2:67" ht="28.15" hidden="1" customHeight="1">
      <c r="B329" s="34"/>
      <c r="C329" s="267"/>
      <c r="D329" s="33"/>
      <c r="E329" s="32"/>
      <c r="F329" s="32"/>
      <c r="G329" s="31"/>
      <c r="H329" s="257"/>
      <c r="I329" s="271"/>
      <c r="J329" s="271"/>
      <c r="K329" s="271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45"/>
      <c r="AK329" s="245"/>
      <c r="AL329" s="23"/>
      <c r="AM329" s="211"/>
      <c r="AN329" s="211"/>
      <c r="AO329" s="248"/>
      <c r="AP329" s="241"/>
      <c r="AQ329" s="238"/>
      <c r="AR329" s="235"/>
      <c r="AS329" s="241"/>
      <c r="AT329" s="238"/>
      <c r="AU329" s="235"/>
      <c r="AV329" s="241"/>
      <c r="AW329" s="238"/>
      <c r="AX329" s="235"/>
      <c r="AY329" s="241"/>
      <c r="AZ329" s="238"/>
      <c r="BA329" s="235"/>
      <c r="BB329" s="241"/>
      <c r="BC329" s="238"/>
      <c r="BD329" s="292"/>
      <c r="BE329" s="295"/>
      <c r="BF329" s="295"/>
      <c r="BG329" s="298"/>
    </row>
    <row r="330" spans="2:67" ht="28.15" hidden="1" customHeight="1" thickBot="1">
      <c r="B330" s="22"/>
      <c r="C330" s="268"/>
      <c r="D330" s="21"/>
      <c r="E330" s="20"/>
      <c r="F330" s="20"/>
      <c r="G330" s="19"/>
      <c r="H330" s="258"/>
      <c r="I330" s="272"/>
      <c r="J330" s="272"/>
      <c r="K330" s="27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46"/>
      <c r="AK330" s="246"/>
      <c r="AL330" s="11"/>
      <c r="AM330" s="211"/>
      <c r="AN330" s="211"/>
      <c r="AO330" s="249"/>
      <c r="AP330" s="242"/>
      <c r="AQ330" s="239"/>
      <c r="AR330" s="236"/>
      <c r="AS330" s="242"/>
      <c r="AT330" s="239"/>
      <c r="AU330" s="236"/>
      <c r="AV330" s="242"/>
      <c r="AW330" s="239"/>
      <c r="AX330" s="236"/>
      <c r="AY330" s="242"/>
      <c r="AZ330" s="239"/>
      <c r="BA330" s="236"/>
      <c r="BB330" s="242"/>
      <c r="BC330" s="239"/>
      <c r="BD330" s="293"/>
      <c r="BE330" s="296"/>
      <c r="BF330" s="296"/>
      <c r="BG330" s="299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29" t="s">
        <v>287</v>
      </c>
      <c r="M331" s="278"/>
      <c r="N331" s="229" t="s">
        <v>286</v>
      </c>
      <c r="O331" s="278"/>
      <c r="P331" s="229" t="s">
        <v>286</v>
      </c>
      <c r="Q331" s="230"/>
      <c r="R331" s="229" t="s">
        <v>286</v>
      </c>
      <c r="S331" s="230"/>
      <c r="T331" s="229" t="s">
        <v>286</v>
      </c>
      <c r="U331" s="230"/>
      <c r="V331" s="229" t="s">
        <v>286</v>
      </c>
      <c r="W331" s="230"/>
      <c r="X331" s="229" t="s">
        <v>286</v>
      </c>
      <c r="Y331" s="278"/>
      <c r="Z331" s="229" t="s">
        <v>286</v>
      </c>
      <c r="AA331" s="230"/>
      <c r="AB331" s="229" t="s">
        <v>286</v>
      </c>
      <c r="AC331" s="230"/>
      <c r="AD331" s="229" t="s">
        <v>286</v>
      </c>
      <c r="AE331" s="230"/>
      <c r="AF331" s="243" t="s">
        <v>285</v>
      </c>
      <c r="AG331" s="230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220</v>
      </c>
      <c r="E332" s="275">
        <v>3878.78</v>
      </c>
      <c r="F332" s="276"/>
      <c r="G332" s="277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36</v>
      </c>
      <c r="AP332" s="70">
        <f t="shared" si="23"/>
        <v>3</v>
      </c>
      <c r="AQ332" s="69">
        <f t="shared" si="23"/>
        <v>0</v>
      </c>
      <c r="AR332" s="71">
        <f t="shared" si="23"/>
        <v>3</v>
      </c>
      <c r="AS332" s="70">
        <f t="shared" si="23"/>
        <v>0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13</v>
      </c>
      <c r="AY332" s="70">
        <f t="shared" si="23"/>
        <v>1</v>
      </c>
      <c r="AZ332" s="69">
        <f t="shared" si="23"/>
        <v>0</v>
      </c>
      <c r="BA332" s="71">
        <f t="shared" si="23"/>
        <v>2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39</v>
      </c>
      <c r="BL332" s="5">
        <f>SUM(AR332:AT332,BD332)</f>
        <v>3</v>
      </c>
      <c r="BM332" s="5">
        <f>SUM(AU332:AW332,BE332)</f>
        <v>0</v>
      </c>
      <c r="BN332" s="5">
        <f>SUM(AX332:AZ332,BF332)</f>
        <v>14</v>
      </c>
      <c r="BO332" s="5">
        <f>SUM(BA332:BC332,BG332)</f>
        <v>2</v>
      </c>
    </row>
    <row r="333" spans="2:67" ht="28.15" customHeight="1">
      <c r="B333" s="34"/>
      <c r="C333" s="265">
        <v>1</v>
      </c>
      <c r="D333" s="54"/>
      <c r="E333" s="53"/>
      <c r="F333" s="53"/>
      <c r="G333" s="52"/>
      <c r="H333" s="259" t="s">
        <v>329</v>
      </c>
      <c r="I333" s="269">
        <v>82</v>
      </c>
      <c r="J333" s="269">
        <v>22</v>
      </c>
      <c r="K333" s="269">
        <v>6</v>
      </c>
      <c r="L333" s="48">
        <v>1</v>
      </c>
      <c r="M333" s="47" t="s">
        <v>778</v>
      </c>
      <c r="N333" s="48">
        <v>5</v>
      </c>
      <c r="O333" s="47" t="s">
        <v>777</v>
      </c>
      <c r="P333" s="48">
        <v>9</v>
      </c>
      <c r="Q333" s="47" t="s">
        <v>599</v>
      </c>
      <c r="R333" s="48">
        <v>13</v>
      </c>
      <c r="S333" s="47" t="s">
        <v>459</v>
      </c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422</v>
      </c>
      <c r="AI333" s="45"/>
      <c r="AJ333" s="244"/>
      <c r="AK333" s="244"/>
      <c r="AL333" s="44"/>
      <c r="AM333" s="247">
        <f>SUMPRODUCT(LEN($M333:$AE336)-LEN(SUBSTITUTE($M333:$AE336,"/", "")))/2</f>
        <v>0</v>
      </c>
      <c r="AN333" s="300">
        <f>SUMPRODUCT(LEN($M333:$AE336)-LEN(SUBSTITUTE($M333:$AE336,"-", "")))</f>
        <v>0</v>
      </c>
      <c r="AO333" s="247">
        <f>SUMPRODUCT(LEN($M333:$AE336)-LEN(SUBSTITUTE($M333:$AE336,"A", "")))</f>
        <v>36</v>
      </c>
      <c r="AP333" s="240">
        <f>SUMPRODUCT(LEN($AH333:$AH336)-LEN(SUBSTITUTE($AH333:$AH336,"A", "")))</f>
        <v>3</v>
      </c>
      <c r="AQ333" s="237">
        <f>SUMPRODUCT(LEN($AG333:$AG336)-LEN(SUBSTITUTE($AG333:$AG336,"A", "")))</f>
        <v>0</v>
      </c>
      <c r="AR333" s="234">
        <f>SUMPRODUCT(LEN($M333:$AE336)-LEN(SUBSTITUTE($M333:$AE336,"S", "")))</f>
        <v>3</v>
      </c>
      <c r="AS333" s="240">
        <f>SUMPRODUCT(LEN($AH333:$AH336)-LEN(SUBSTITUTE($AH333:$AH336,"S", "")))</f>
        <v>0</v>
      </c>
      <c r="AT333" s="237">
        <f>SUMPRODUCT(LEN($AG333:$AG336)-LEN(SUBSTITUTE($AG333:$AG336,"S", "")))</f>
        <v>0</v>
      </c>
      <c r="AU333" s="234">
        <f>SUMPRODUCT(LEN($M333:$AE336)-LEN(SUBSTITUTE($M333:$AE336,"F", "")))</f>
        <v>0</v>
      </c>
      <c r="AV333" s="240">
        <f>SUMPRODUCT(LEN($AH333:$AH336)-LEN(SUBSTITUTE($AH333:$AH336,"F", "")))</f>
        <v>0</v>
      </c>
      <c r="AW333" s="237">
        <f>SUMPRODUCT(LEN($AG333:$AG336)-LEN(SUBSTITUTE($AG333:$AG336,"F", "")))</f>
        <v>0</v>
      </c>
      <c r="AX333" s="234">
        <f>SUMPRODUCT(LEN($M333:$AE336)-LEN(SUBSTITUTE($M333:$AE336,"G", "")))</f>
        <v>13</v>
      </c>
      <c r="AY333" s="240">
        <f>SUMPRODUCT(LEN($AH333:$AH336)-LEN(SUBSTITUTE($AH333:$AH336,"G", "")))</f>
        <v>1</v>
      </c>
      <c r="AZ333" s="237">
        <f>SUMPRODUCT(LEN($AG333:$AG336)-LEN(SUBSTITUTE($AG333:$AG336,"G", "")))</f>
        <v>0</v>
      </c>
      <c r="BA333" s="234">
        <f>SUMPRODUCT(LEN($M333:$AE336)-LEN(SUBSTITUTE($M333:$AE336,"M", "")))</f>
        <v>2</v>
      </c>
      <c r="BB333" s="240">
        <f>SUMPRODUCT(LEN($AH333:$AH336)-LEN(SUBSTITUTE($AH333:$AH336,"M", "")))</f>
        <v>0</v>
      </c>
      <c r="BC333" s="237">
        <f>SUMPRODUCT(LEN($AG333:$AG336)-LEN(SUBSTITUTE($AG333:$AG336,"M", "")))</f>
        <v>0</v>
      </c>
      <c r="BD333" s="291">
        <f>SUMPRODUCT(LEN($AI333:$AI336)-LEN(SUBSTITUTE($AI333:$AI336,"S", "")))</f>
        <v>0</v>
      </c>
      <c r="BE333" s="294">
        <f>SUMPRODUCT(LEN($AI333:$AI336)-LEN(SUBSTITUTE($AI333:$AI336,"F", "")))</f>
        <v>0</v>
      </c>
      <c r="BF333" s="294">
        <f>SUMPRODUCT(LEN($AI333:$AI336)-LEN(SUBSTITUTE($AI333:$AI336,"G", "")))</f>
        <v>0</v>
      </c>
      <c r="BG333" s="297">
        <f>SUMPRODUCT(LEN($AI333:$AI336)-LEN(SUBSTITUTE($AI333:$AI336,"M", "")))</f>
        <v>0</v>
      </c>
    </row>
    <row r="334" spans="2:67" ht="28.15" customHeight="1" thickBot="1">
      <c r="B334" s="34"/>
      <c r="C334" s="266"/>
      <c r="D334" s="43"/>
      <c r="E334" s="42"/>
      <c r="F334" s="42"/>
      <c r="G334" s="41"/>
      <c r="H334" s="260"/>
      <c r="I334" s="270"/>
      <c r="J334" s="270"/>
      <c r="K334" s="270"/>
      <c r="L334" s="37">
        <v>2</v>
      </c>
      <c r="M334" s="36" t="s">
        <v>776</v>
      </c>
      <c r="N334" s="37">
        <v>6</v>
      </c>
      <c r="O334" s="36" t="s">
        <v>686</v>
      </c>
      <c r="P334" s="37">
        <v>10</v>
      </c>
      <c r="Q334" s="36" t="s">
        <v>599</v>
      </c>
      <c r="R334" s="37">
        <v>14</v>
      </c>
      <c r="S334" s="36" t="s">
        <v>422</v>
      </c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449</v>
      </c>
      <c r="AI334" s="24"/>
      <c r="AJ334" s="245"/>
      <c r="AK334" s="245"/>
      <c r="AL334" s="23"/>
      <c r="AM334" s="248"/>
      <c r="AN334" s="301"/>
      <c r="AO334" s="248"/>
      <c r="AP334" s="241"/>
      <c r="AQ334" s="238"/>
      <c r="AR334" s="235"/>
      <c r="AS334" s="241"/>
      <c r="AT334" s="238"/>
      <c r="AU334" s="235"/>
      <c r="AV334" s="241"/>
      <c r="AW334" s="238"/>
      <c r="AX334" s="235"/>
      <c r="AY334" s="241"/>
      <c r="AZ334" s="238"/>
      <c r="BA334" s="235"/>
      <c r="BB334" s="241"/>
      <c r="BC334" s="238"/>
      <c r="BD334" s="292"/>
      <c r="BE334" s="295"/>
      <c r="BF334" s="295"/>
      <c r="BG334" s="298"/>
    </row>
    <row r="335" spans="2:67" ht="28.15" customHeight="1">
      <c r="B335" s="34"/>
      <c r="C335" s="267"/>
      <c r="D335" s="33"/>
      <c r="E335" s="32"/>
      <c r="F335" s="32"/>
      <c r="G335" s="31"/>
      <c r="H335" s="257">
        <v>220</v>
      </c>
      <c r="I335" s="271"/>
      <c r="J335" s="271"/>
      <c r="K335" s="271"/>
      <c r="L335" s="27">
        <v>3</v>
      </c>
      <c r="M335" s="26" t="s">
        <v>775</v>
      </c>
      <c r="N335" s="27">
        <v>7</v>
      </c>
      <c r="O335" s="26" t="s">
        <v>648</v>
      </c>
      <c r="P335" s="27">
        <v>11</v>
      </c>
      <c r="Q335" s="26" t="s">
        <v>464</v>
      </c>
      <c r="R335" s="27">
        <v>15</v>
      </c>
      <c r="S335" s="26" t="s">
        <v>422</v>
      </c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45"/>
      <c r="AK335" s="245"/>
      <c r="AL335" s="23"/>
      <c r="AM335" s="248"/>
      <c r="AN335" s="301"/>
      <c r="AO335" s="248"/>
      <c r="AP335" s="241"/>
      <c r="AQ335" s="238"/>
      <c r="AR335" s="235"/>
      <c r="AS335" s="241"/>
      <c r="AT335" s="238"/>
      <c r="AU335" s="235"/>
      <c r="AV335" s="241"/>
      <c r="AW335" s="238"/>
      <c r="AX335" s="235"/>
      <c r="AY335" s="241"/>
      <c r="AZ335" s="238"/>
      <c r="BA335" s="235"/>
      <c r="BB335" s="241"/>
      <c r="BC335" s="238"/>
      <c r="BD335" s="292"/>
      <c r="BE335" s="295"/>
      <c r="BF335" s="295"/>
      <c r="BG335" s="298"/>
    </row>
    <row r="336" spans="2:67" ht="28.15" customHeight="1" thickBot="1">
      <c r="B336" s="34"/>
      <c r="C336" s="273"/>
      <c r="D336" s="64"/>
      <c r="E336" s="63"/>
      <c r="F336" s="63"/>
      <c r="G336" s="62"/>
      <c r="H336" s="258"/>
      <c r="I336" s="274"/>
      <c r="J336" s="274"/>
      <c r="K336" s="274"/>
      <c r="L336" s="59">
        <v>4</v>
      </c>
      <c r="M336" s="58" t="s">
        <v>726</v>
      </c>
      <c r="N336" s="59">
        <v>8</v>
      </c>
      <c r="O336" s="58" t="s">
        <v>625</v>
      </c>
      <c r="P336" s="59">
        <v>12</v>
      </c>
      <c r="Q336" s="58" t="s">
        <v>513</v>
      </c>
      <c r="R336" s="59">
        <v>16</v>
      </c>
      <c r="S336" s="58" t="s">
        <v>422</v>
      </c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50"/>
      <c r="AK336" s="250"/>
      <c r="AL336" s="55"/>
      <c r="AM336" s="249"/>
      <c r="AN336" s="302"/>
      <c r="AO336" s="249"/>
      <c r="AP336" s="242"/>
      <c r="AQ336" s="239"/>
      <c r="AR336" s="236"/>
      <c r="AS336" s="242"/>
      <c r="AT336" s="239"/>
      <c r="AU336" s="236"/>
      <c r="AV336" s="242"/>
      <c r="AW336" s="239"/>
      <c r="AX336" s="236"/>
      <c r="AY336" s="242"/>
      <c r="AZ336" s="239"/>
      <c r="BA336" s="236"/>
      <c r="BB336" s="242"/>
      <c r="BC336" s="239"/>
      <c r="BD336" s="293"/>
      <c r="BE336" s="296"/>
      <c r="BF336" s="296"/>
      <c r="BG336" s="299"/>
    </row>
    <row r="337" spans="2:60" ht="28.15" hidden="1" customHeight="1">
      <c r="B337" s="34"/>
      <c r="C337" s="265">
        <v>2</v>
      </c>
      <c r="D337" s="54"/>
      <c r="E337" s="53"/>
      <c r="F337" s="53"/>
      <c r="G337" s="52"/>
      <c r="H337" s="259"/>
      <c r="I337" s="269"/>
      <c r="J337" s="269"/>
      <c r="K337" s="269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51"/>
      <c r="AK337" s="254"/>
      <c r="AL337" s="44"/>
      <c r="AM337" s="211"/>
      <c r="AN337" s="211"/>
      <c r="AO337" s="247">
        <f>SUMPRODUCT(LEN($M337:$AE340)-LEN(SUBSTITUTE($M337:$AE340,"A", "")))</f>
        <v>0</v>
      </c>
      <c r="AP337" s="240">
        <f>SUMPRODUCT(LEN($AH337:$AH340)-LEN(SUBSTITUTE($AH337:$AH340,"A", "")))</f>
        <v>0</v>
      </c>
      <c r="AQ337" s="237">
        <f>SUMPRODUCT(LEN($AG337:$AG340)-LEN(SUBSTITUTE($AG337:$AG340,"A", "")))</f>
        <v>0</v>
      </c>
      <c r="AR337" s="234">
        <f>SUMPRODUCT(LEN($M337:$AE340)-LEN(SUBSTITUTE($M337:$AE340,"S", "")))</f>
        <v>0</v>
      </c>
      <c r="AS337" s="240">
        <f>SUMPRODUCT(LEN($AH337:$AH340)-LEN(SUBSTITUTE($AH337:$AH340,"S", "")))</f>
        <v>0</v>
      </c>
      <c r="AT337" s="237">
        <f>SUMPRODUCT(LEN($AG337:$AG340)-LEN(SUBSTITUTE($AG337:$AG340,"S", "")))</f>
        <v>0</v>
      </c>
      <c r="AU337" s="234">
        <f>SUMPRODUCT(LEN($M337:$AE340)-LEN(SUBSTITUTE($M337:$AE340,"F", "")))</f>
        <v>0</v>
      </c>
      <c r="AV337" s="240">
        <f>SUMPRODUCT(LEN($AH337:$AH340)-LEN(SUBSTITUTE($AH337:$AH340,"F", "")))</f>
        <v>0</v>
      </c>
      <c r="AW337" s="237">
        <f>SUMPRODUCT(LEN($AG337:$AG340)-LEN(SUBSTITUTE($AG337:$AG340,"F", "")))</f>
        <v>0</v>
      </c>
      <c r="AX337" s="234">
        <f>SUMPRODUCT(LEN($M337:$AE340)-LEN(SUBSTITUTE($M337:$AE340,"G", "")))</f>
        <v>0</v>
      </c>
      <c r="AY337" s="240">
        <f>SUMPRODUCT(LEN($AH337:$AH340)-LEN(SUBSTITUTE($AH337:$AH340,"G", "")))</f>
        <v>0</v>
      </c>
      <c r="AZ337" s="237">
        <f>SUMPRODUCT(LEN($AG337:$AG340)-LEN(SUBSTITUTE($AG337:$AG340,"G", "")))</f>
        <v>0</v>
      </c>
      <c r="BA337" s="234">
        <f>SUMPRODUCT(LEN($M337:$AE340)-LEN(SUBSTITUTE($M337:$AE340,"M", "")))</f>
        <v>0</v>
      </c>
      <c r="BB337" s="240">
        <f>SUMPRODUCT(LEN($AH337:$AH340)-LEN(SUBSTITUTE($AH337:$AH340,"M", "")))</f>
        <v>0</v>
      </c>
      <c r="BC337" s="237">
        <f>SUMPRODUCT(LEN($AG337:$AG340)-LEN(SUBSTITUTE($AG337:$AG340,"M", "")))</f>
        <v>0</v>
      </c>
      <c r="BD337" s="291">
        <f>SUMPRODUCT(LEN($AI337:$AI340)-LEN(SUBSTITUTE($AI337:$AI340,"S", "")))</f>
        <v>0</v>
      </c>
      <c r="BE337" s="294">
        <f>SUMPRODUCT(LEN($AI337:$AI340)-LEN(SUBSTITUTE($AI337:$AI340,"F", "")))</f>
        <v>0</v>
      </c>
      <c r="BF337" s="294">
        <f>SUMPRODUCT(LEN($AI337:$AI340)-LEN(SUBSTITUTE($AI337:$AI340,"G", "")))</f>
        <v>0</v>
      </c>
      <c r="BG337" s="297">
        <f>SUMPRODUCT(LEN($AI337:$AI340)-LEN(SUBSTITUTE($AI337:$AI340,"M", "")))</f>
        <v>0</v>
      </c>
    </row>
    <row r="338" spans="2:60" ht="28.15" hidden="1" customHeight="1" thickBot="1">
      <c r="B338" s="34"/>
      <c r="C338" s="266"/>
      <c r="D338" s="43"/>
      <c r="E338" s="42"/>
      <c r="F338" s="42"/>
      <c r="G338" s="41"/>
      <c r="H338" s="260"/>
      <c r="I338" s="270"/>
      <c r="J338" s="270"/>
      <c r="K338" s="270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52"/>
      <c r="AK338" s="255"/>
      <c r="AL338" s="23"/>
      <c r="AM338" s="211"/>
      <c r="AN338" s="211"/>
      <c r="AO338" s="248"/>
      <c r="AP338" s="241"/>
      <c r="AQ338" s="238"/>
      <c r="AR338" s="235"/>
      <c r="AS338" s="241"/>
      <c r="AT338" s="238"/>
      <c r="AU338" s="235"/>
      <c r="AV338" s="241"/>
      <c r="AW338" s="238"/>
      <c r="AX338" s="235"/>
      <c r="AY338" s="241"/>
      <c r="AZ338" s="238"/>
      <c r="BA338" s="235"/>
      <c r="BB338" s="241"/>
      <c r="BC338" s="238"/>
      <c r="BD338" s="292"/>
      <c r="BE338" s="295"/>
      <c r="BF338" s="295"/>
      <c r="BG338" s="298"/>
    </row>
    <row r="339" spans="2:60" ht="28.15" hidden="1" customHeight="1">
      <c r="B339" s="34"/>
      <c r="C339" s="267"/>
      <c r="D339" s="33"/>
      <c r="E339" s="32"/>
      <c r="F339" s="32"/>
      <c r="G339" s="31"/>
      <c r="H339" s="257"/>
      <c r="I339" s="271"/>
      <c r="J339" s="271"/>
      <c r="K339" s="271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52"/>
      <c r="AK339" s="255"/>
      <c r="AL339" s="23"/>
      <c r="AM339" s="211"/>
      <c r="AN339" s="211"/>
      <c r="AO339" s="248"/>
      <c r="AP339" s="241"/>
      <c r="AQ339" s="238"/>
      <c r="AR339" s="235"/>
      <c r="AS339" s="241"/>
      <c r="AT339" s="238"/>
      <c r="AU339" s="235"/>
      <c r="AV339" s="241"/>
      <c r="AW339" s="238"/>
      <c r="AX339" s="235"/>
      <c r="AY339" s="241"/>
      <c r="AZ339" s="238"/>
      <c r="BA339" s="235"/>
      <c r="BB339" s="241"/>
      <c r="BC339" s="238"/>
      <c r="BD339" s="292"/>
      <c r="BE339" s="295"/>
      <c r="BF339" s="295"/>
      <c r="BG339" s="298"/>
    </row>
    <row r="340" spans="2:60" ht="28.15" hidden="1" customHeight="1" thickBot="1">
      <c r="B340" s="34"/>
      <c r="C340" s="273"/>
      <c r="D340" s="64"/>
      <c r="E340" s="63"/>
      <c r="F340" s="63"/>
      <c r="G340" s="62"/>
      <c r="H340" s="258"/>
      <c r="I340" s="274"/>
      <c r="J340" s="274"/>
      <c r="K340" s="274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53"/>
      <c r="AK340" s="256"/>
      <c r="AL340" s="55"/>
      <c r="AM340" s="211"/>
      <c r="AN340" s="211"/>
      <c r="AO340" s="249"/>
      <c r="AP340" s="242"/>
      <c r="AQ340" s="239"/>
      <c r="AR340" s="236"/>
      <c r="AS340" s="242"/>
      <c r="AT340" s="239"/>
      <c r="AU340" s="236"/>
      <c r="AV340" s="242"/>
      <c r="AW340" s="239"/>
      <c r="AX340" s="236"/>
      <c r="AY340" s="242"/>
      <c r="AZ340" s="239"/>
      <c r="BA340" s="236"/>
      <c r="BB340" s="242"/>
      <c r="BC340" s="239"/>
      <c r="BD340" s="293"/>
      <c r="BE340" s="296"/>
      <c r="BF340" s="296"/>
      <c r="BG340" s="299"/>
    </row>
    <row r="341" spans="2:60" ht="28.15" hidden="1" customHeight="1">
      <c r="B341" s="34"/>
      <c r="C341" s="265">
        <v>3</v>
      </c>
      <c r="D341" s="54"/>
      <c r="E341" s="53"/>
      <c r="F341" s="53"/>
      <c r="G341" s="52"/>
      <c r="H341" s="259"/>
      <c r="I341" s="269"/>
      <c r="J341" s="269"/>
      <c r="K341" s="269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44"/>
      <c r="AK341" s="244"/>
      <c r="AL341" s="44"/>
      <c r="AM341" s="211"/>
      <c r="AN341" s="211"/>
      <c r="AO341" s="247">
        <f>SUMPRODUCT(LEN($M341:$AE344)-LEN(SUBSTITUTE($M341:$AE344,"A", "")))</f>
        <v>0</v>
      </c>
      <c r="AP341" s="240">
        <f>SUMPRODUCT(LEN($AH341:$AH344)-LEN(SUBSTITUTE($AH341:$AH344,"A", "")))</f>
        <v>0</v>
      </c>
      <c r="AQ341" s="237">
        <f>SUMPRODUCT(LEN($AG341:$AG344)-LEN(SUBSTITUTE($AG341:$AG344,"A", "")))</f>
        <v>0</v>
      </c>
      <c r="AR341" s="234">
        <f>SUMPRODUCT(LEN($M341:$AE344)-LEN(SUBSTITUTE($M341:$AE344,"S", "")))</f>
        <v>0</v>
      </c>
      <c r="AS341" s="240">
        <f>SUMPRODUCT(LEN($AH341:$AH344)-LEN(SUBSTITUTE($AH341:$AH344,"S", "")))</f>
        <v>0</v>
      </c>
      <c r="AT341" s="237">
        <f>SUMPRODUCT(LEN($AG341:$AG344)-LEN(SUBSTITUTE($AG341:$AG344,"S", "")))</f>
        <v>0</v>
      </c>
      <c r="AU341" s="234">
        <f>SUMPRODUCT(LEN($M341:$AE344)-LEN(SUBSTITUTE($M341:$AE344,"F", "")))</f>
        <v>0</v>
      </c>
      <c r="AV341" s="240">
        <f>SUMPRODUCT(LEN($AH341:$AH344)-LEN(SUBSTITUTE($AH341:$AH344,"F", "")))</f>
        <v>0</v>
      </c>
      <c r="AW341" s="237">
        <f>SUMPRODUCT(LEN($AG341:$AG344)-LEN(SUBSTITUTE($AG341:$AG344,"F", "")))</f>
        <v>0</v>
      </c>
      <c r="AX341" s="234">
        <f>SUMPRODUCT(LEN($M341:$AE344)-LEN(SUBSTITUTE($M341:$AE344,"G", "")))</f>
        <v>0</v>
      </c>
      <c r="AY341" s="240">
        <f>SUMPRODUCT(LEN($AH341:$AH344)-LEN(SUBSTITUTE($AH341:$AH344,"G", "")))</f>
        <v>0</v>
      </c>
      <c r="AZ341" s="237">
        <f>SUMPRODUCT(LEN($AG341:$AG344)-LEN(SUBSTITUTE($AG341:$AG344,"G", "")))</f>
        <v>0</v>
      </c>
      <c r="BA341" s="234">
        <f>SUMPRODUCT(LEN($M341:$AE344)-LEN(SUBSTITUTE($M341:$AE344,"M", "")))</f>
        <v>0</v>
      </c>
      <c r="BB341" s="240">
        <f>SUMPRODUCT(LEN($AH341:$AH344)-LEN(SUBSTITUTE($AH341:$AH344,"M", "")))</f>
        <v>0</v>
      </c>
      <c r="BC341" s="237">
        <f>SUMPRODUCT(LEN($AG341:$AG344)-LEN(SUBSTITUTE($AG341:$AG344,"M", "")))</f>
        <v>0</v>
      </c>
      <c r="BD341" s="291">
        <f>SUMPRODUCT(LEN($AI341:$AI344)-LEN(SUBSTITUTE($AI341:$AI344,"S", "")))</f>
        <v>0</v>
      </c>
      <c r="BE341" s="294">
        <f>SUMPRODUCT(LEN($AI341:$AI344)-LEN(SUBSTITUTE($AI341:$AI344,"F", "")))</f>
        <v>0</v>
      </c>
      <c r="BF341" s="294">
        <f>SUMPRODUCT(LEN($AI341:$AI344)-LEN(SUBSTITUTE($AI341:$AI344,"G", "")))</f>
        <v>0</v>
      </c>
      <c r="BG341" s="297">
        <f>SUMPRODUCT(LEN($AI341:$AI344)-LEN(SUBSTITUTE($AI341:$AI344,"M", "")))</f>
        <v>0</v>
      </c>
    </row>
    <row r="342" spans="2:60" ht="28.15" hidden="1" customHeight="1" thickBot="1">
      <c r="B342" s="34"/>
      <c r="C342" s="266"/>
      <c r="D342" s="43"/>
      <c r="E342" s="42"/>
      <c r="F342" s="42"/>
      <c r="G342" s="41"/>
      <c r="H342" s="260"/>
      <c r="I342" s="270"/>
      <c r="J342" s="270"/>
      <c r="K342" s="270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45"/>
      <c r="AK342" s="245"/>
      <c r="AL342" s="23"/>
      <c r="AM342" s="211"/>
      <c r="AN342" s="211"/>
      <c r="AO342" s="248"/>
      <c r="AP342" s="241"/>
      <c r="AQ342" s="238"/>
      <c r="AR342" s="235"/>
      <c r="AS342" s="241"/>
      <c r="AT342" s="238"/>
      <c r="AU342" s="235"/>
      <c r="AV342" s="241"/>
      <c r="AW342" s="238"/>
      <c r="AX342" s="235"/>
      <c r="AY342" s="241"/>
      <c r="AZ342" s="238"/>
      <c r="BA342" s="235"/>
      <c r="BB342" s="241"/>
      <c r="BC342" s="238"/>
      <c r="BD342" s="292"/>
      <c r="BE342" s="295"/>
      <c r="BF342" s="295"/>
      <c r="BG342" s="298"/>
    </row>
    <row r="343" spans="2:60" ht="28.15" hidden="1" customHeight="1">
      <c r="B343" s="34"/>
      <c r="C343" s="267"/>
      <c r="D343" s="33"/>
      <c r="E343" s="32"/>
      <c r="F343" s="32"/>
      <c r="G343" s="31"/>
      <c r="H343" s="257"/>
      <c r="I343" s="271"/>
      <c r="J343" s="271"/>
      <c r="K343" s="271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45"/>
      <c r="AK343" s="245"/>
      <c r="AL343" s="23"/>
      <c r="AM343" s="211"/>
      <c r="AN343" s="211"/>
      <c r="AO343" s="248"/>
      <c r="AP343" s="241"/>
      <c r="AQ343" s="238"/>
      <c r="AR343" s="235"/>
      <c r="AS343" s="241"/>
      <c r="AT343" s="238"/>
      <c r="AU343" s="235"/>
      <c r="AV343" s="241"/>
      <c r="AW343" s="238"/>
      <c r="AX343" s="235"/>
      <c r="AY343" s="241"/>
      <c r="AZ343" s="238"/>
      <c r="BA343" s="235"/>
      <c r="BB343" s="241"/>
      <c r="BC343" s="238"/>
      <c r="BD343" s="292"/>
      <c r="BE343" s="295"/>
      <c r="BF343" s="295"/>
      <c r="BG343" s="298"/>
    </row>
    <row r="344" spans="2:60" ht="28.15" hidden="1" customHeight="1" thickBot="1">
      <c r="B344" s="22"/>
      <c r="C344" s="268"/>
      <c r="D344" s="21"/>
      <c r="E344" s="20"/>
      <c r="F344" s="20"/>
      <c r="G344" s="19"/>
      <c r="H344" s="258"/>
      <c r="I344" s="272"/>
      <c r="J344" s="272"/>
      <c r="K344" s="27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46"/>
      <c r="AK344" s="246"/>
      <c r="AL344" s="11"/>
      <c r="AM344" s="211"/>
      <c r="AN344" s="211"/>
      <c r="AO344" s="249"/>
      <c r="AP344" s="242"/>
      <c r="AQ344" s="239"/>
      <c r="AR344" s="236"/>
      <c r="AS344" s="242"/>
      <c r="AT344" s="239"/>
      <c r="AU344" s="236"/>
      <c r="AV344" s="242"/>
      <c r="AW344" s="239"/>
      <c r="AX344" s="236"/>
      <c r="AY344" s="242"/>
      <c r="AZ344" s="239"/>
      <c r="BA344" s="236"/>
      <c r="BB344" s="242"/>
      <c r="BC344" s="239"/>
      <c r="BD344" s="293"/>
      <c r="BE344" s="296"/>
      <c r="BF344" s="296"/>
      <c r="BG344" s="299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29" t="s">
        <v>287</v>
      </c>
      <c r="M345" s="278"/>
      <c r="N345" s="229" t="s">
        <v>286</v>
      </c>
      <c r="O345" s="278"/>
      <c r="P345" s="229" t="s">
        <v>286</v>
      </c>
      <c r="Q345" s="230"/>
      <c r="R345" s="229" t="s">
        <v>286</v>
      </c>
      <c r="S345" s="230"/>
      <c r="T345" s="229" t="s">
        <v>286</v>
      </c>
      <c r="U345" s="230"/>
      <c r="V345" s="229" t="s">
        <v>286</v>
      </c>
      <c r="W345" s="230"/>
      <c r="X345" s="229" t="s">
        <v>286</v>
      </c>
      <c r="Y345" s="230"/>
      <c r="Z345" s="229" t="s">
        <v>286</v>
      </c>
      <c r="AA345" s="230"/>
      <c r="AB345" s="229" t="s">
        <v>286</v>
      </c>
      <c r="AC345" s="230"/>
      <c r="AD345" s="229" t="s">
        <v>286</v>
      </c>
      <c r="AE345" s="230"/>
      <c r="AF345" s="243" t="s">
        <v>285</v>
      </c>
      <c r="AG345" s="230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75"/>
      <c r="F346" s="276"/>
      <c r="G346" s="277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65">
        <v>1</v>
      </c>
      <c r="D347" s="54"/>
      <c r="E347" s="53"/>
      <c r="F347" s="53"/>
      <c r="G347" s="52"/>
      <c r="H347" s="259"/>
      <c r="I347" s="269"/>
      <c r="J347" s="269"/>
      <c r="K347" s="269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44"/>
      <c r="AK347" s="244"/>
      <c r="AL347" s="44"/>
      <c r="AM347" s="211"/>
      <c r="AN347" s="211"/>
      <c r="AO347" s="247">
        <f>SUMPRODUCT(LEN($M347:$AE350)-LEN(SUBSTITUTE($M347:$AE350,"A", "")))</f>
        <v>0</v>
      </c>
      <c r="AP347" s="240">
        <f>SUMPRODUCT(LEN($AH347:$AH350)-LEN(SUBSTITUTE($AH347:$AH350,"A", "")))</f>
        <v>0</v>
      </c>
      <c r="AQ347" s="237">
        <f>SUMPRODUCT(LEN($AG347:$AG350)-LEN(SUBSTITUTE($AG347:$AG350,"A", "")))</f>
        <v>0</v>
      </c>
      <c r="AR347" s="234">
        <f>SUMPRODUCT(LEN($M347:$AE350)-LEN(SUBSTITUTE($M347:$AE350,"S", "")))</f>
        <v>0</v>
      </c>
      <c r="AS347" s="240">
        <f>SUMPRODUCT(LEN($AH347:$AH350)-LEN(SUBSTITUTE($AH347:$AH350,"S", "")))</f>
        <v>0</v>
      </c>
      <c r="AT347" s="237">
        <f>SUMPRODUCT(LEN($AG347:$AG350)-LEN(SUBSTITUTE($AG347:$AG350,"S", "")))</f>
        <v>0</v>
      </c>
      <c r="AU347" s="234">
        <f>SUMPRODUCT(LEN($M347:$AE350)-LEN(SUBSTITUTE($M347:$AE350,"F", "")))</f>
        <v>0</v>
      </c>
      <c r="AV347" s="240">
        <f>SUMPRODUCT(LEN($AH347:$AH350)-LEN(SUBSTITUTE($AH347:$AH350,"F", "")))</f>
        <v>0</v>
      </c>
      <c r="AW347" s="237">
        <f>SUMPRODUCT(LEN($AG347:$AG350)-LEN(SUBSTITUTE($AG347:$AG350,"F", "")))</f>
        <v>0</v>
      </c>
      <c r="AX347" s="234">
        <f>SUMPRODUCT(LEN($M347:$AE350)-LEN(SUBSTITUTE($M347:$AE350,"G", "")))</f>
        <v>0</v>
      </c>
      <c r="AY347" s="240">
        <f>SUMPRODUCT(LEN($AH347:$AH350)-LEN(SUBSTITUTE($AH347:$AH350,"G", "")))</f>
        <v>0</v>
      </c>
      <c r="AZ347" s="237">
        <f>SUMPRODUCT(LEN($AG347:$AG350)-LEN(SUBSTITUTE($AG347:$AG350,"G", "")))</f>
        <v>0</v>
      </c>
      <c r="BA347" s="234">
        <f>SUMPRODUCT(LEN($M347:$AE350)-LEN(SUBSTITUTE($M347:$AE350,"M", "")))</f>
        <v>0</v>
      </c>
      <c r="BB347" s="240">
        <f>SUMPRODUCT(LEN($AH347:$AH350)-LEN(SUBSTITUTE($AH347:$AH350,"M", "")))</f>
        <v>0</v>
      </c>
      <c r="BC347" s="237">
        <f>SUMPRODUCT(LEN($AG347:$AG350)-LEN(SUBSTITUTE($AG347:$AG350,"M", "")))</f>
        <v>0</v>
      </c>
      <c r="BD347" s="291">
        <f>SUMPRODUCT(LEN($AI347:$AI350)-LEN(SUBSTITUTE($AI347:$AI350,"S", "")))</f>
        <v>0</v>
      </c>
      <c r="BE347" s="294">
        <f>SUMPRODUCT(LEN($AI347:$AI350)-LEN(SUBSTITUTE($AI347:$AI350,"F", "")))</f>
        <v>0</v>
      </c>
      <c r="BF347" s="294">
        <f>SUMPRODUCT(LEN($AI347:$AI350)-LEN(SUBSTITUTE($AI347:$AI350,"G", "")))</f>
        <v>0</v>
      </c>
      <c r="BG347" s="297">
        <f>SUMPRODUCT(LEN($AI347:$AI350)-LEN(SUBSTITUTE($AI347:$AI350,"M", "")))</f>
        <v>0</v>
      </c>
    </row>
    <row r="348" spans="2:60" ht="28.15" hidden="1" customHeight="1" thickBot="1">
      <c r="B348" s="34"/>
      <c r="C348" s="266"/>
      <c r="D348" s="43"/>
      <c r="E348" s="42"/>
      <c r="F348" s="42"/>
      <c r="G348" s="41"/>
      <c r="H348" s="260"/>
      <c r="I348" s="270"/>
      <c r="J348" s="270"/>
      <c r="K348" s="270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45"/>
      <c r="AK348" s="245"/>
      <c r="AL348" s="23"/>
      <c r="AM348" s="211"/>
      <c r="AN348" s="211"/>
      <c r="AO348" s="248"/>
      <c r="AP348" s="241"/>
      <c r="AQ348" s="238"/>
      <c r="AR348" s="235"/>
      <c r="AS348" s="241"/>
      <c r="AT348" s="238"/>
      <c r="AU348" s="235"/>
      <c r="AV348" s="241"/>
      <c r="AW348" s="238"/>
      <c r="AX348" s="235"/>
      <c r="AY348" s="241"/>
      <c r="AZ348" s="238"/>
      <c r="BA348" s="235"/>
      <c r="BB348" s="241"/>
      <c r="BC348" s="238"/>
      <c r="BD348" s="292"/>
      <c r="BE348" s="295"/>
      <c r="BF348" s="295"/>
      <c r="BG348" s="298"/>
    </row>
    <row r="349" spans="2:60" ht="28.15" hidden="1" customHeight="1">
      <c r="B349" s="34"/>
      <c r="C349" s="267"/>
      <c r="D349" s="33"/>
      <c r="E349" s="32"/>
      <c r="F349" s="32"/>
      <c r="G349" s="31"/>
      <c r="H349" s="257"/>
      <c r="I349" s="271"/>
      <c r="J349" s="271"/>
      <c r="K349" s="271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45"/>
      <c r="AK349" s="245"/>
      <c r="AL349" s="23"/>
      <c r="AM349" s="211"/>
      <c r="AN349" s="211"/>
      <c r="AO349" s="248"/>
      <c r="AP349" s="241"/>
      <c r="AQ349" s="238"/>
      <c r="AR349" s="235"/>
      <c r="AS349" s="241"/>
      <c r="AT349" s="238"/>
      <c r="AU349" s="235"/>
      <c r="AV349" s="241"/>
      <c r="AW349" s="238"/>
      <c r="AX349" s="235"/>
      <c r="AY349" s="241"/>
      <c r="AZ349" s="238"/>
      <c r="BA349" s="235"/>
      <c r="BB349" s="241"/>
      <c r="BC349" s="238"/>
      <c r="BD349" s="292"/>
      <c r="BE349" s="295"/>
      <c r="BF349" s="295"/>
      <c r="BG349" s="298"/>
    </row>
    <row r="350" spans="2:60" ht="28.15" hidden="1" customHeight="1" thickBot="1">
      <c r="B350" s="34"/>
      <c r="C350" s="273"/>
      <c r="D350" s="64"/>
      <c r="E350" s="63"/>
      <c r="F350" s="63"/>
      <c r="G350" s="62"/>
      <c r="H350" s="258"/>
      <c r="I350" s="274"/>
      <c r="J350" s="274"/>
      <c r="K350" s="274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50"/>
      <c r="AK350" s="250"/>
      <c r="AL350" s="55"/>
      <c r="AM350" s="211"/>
      <c r="AN350" s="211"/>
      <c r="AO350" s="249"/>
      <c r="AP350" s="242"/>
      <c r="AQ350" s="239"/>
      <c r="AR350" s="236"/>
      <c r="AS350" s="242"/>
      <c r="AT350" s="239"/>
      <c r="AU350" s="236"/>
      <c r="AV350" s="242"/>
      <c r="AW350" s="239"/>
      <c r="AX350" s="236"/>
      <c r="AY350" s="242"/>
      <c r="AZ350" s="239"/>
      <c r="BA350" s="236"/>
      <c r="BB350" s="242"/>
      <c r="BC350" s="239"/>
      <c r="BD350" s="293"/>
      <c r="BE350" s="296"/>
      <c r="BF350" s="296"/>
      <c r="BG350" s="299"/>
    </row>
    <row r="351" spans="2:60" ht="28.15" hidden="1" customHeight="1">
      <c r="B351" s="34"/>
      <c r="C351" s="265">
        <v>2</v>
      </c>
      <c r="D351" s="54"/>
      <c r="E351" s="53"/>
      <c r="F351" s="53"/>
      <c r="G351" s="52"/>
      <c r="H351" s="259"/>
      <c r="I351" s="269"/>
      <c r="J351" s="269"/>
      <c r="K351" s="269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51"/>
      <c r="AK351" s="254"/>
      <c r="AL351" s="44"/>
      <c r="AM351" s="211"/>
      <c r="AN351" s="211"/>
      <c r="AO351" s="247">
        <f>SUMPRODUCT(LEN($M351:$AE354)-LEN(SUBSTITUTE($M351:$AE354,"A", "")))</f>
        <v>0</v>
      </c>
      <c r="AP351" s="240">
        <f>SUMPRODUCT(LEN($AH351:$AH354)-LEN(SUBSTITUTE($AH351:$AH354,"A", "")))</f>
        <v>0</v>
      </c>
      <c r="AQ351" s="237">
        <f>SUMPRODUCT(LEN($AG351:$AG354)-LEN(SUBSTITUTE($AG351:$AG354,"A", "")))</f>
        <v>0</v>
      </c>
      <c r="AR351" s="234">
        <f>SUMPRODUCT(LEN($M351:$AE354)-LEN(SUBSTITUTE($M351:$AE354,"S", "")))</f>
        <v>0</v>
      </c>
      <c r="AS351" s="240">
        <f>SUMPRODUCT(LEN($AH351:$AH354)-LEN(SUBSTITUTE($AH351:$AH354,"S", "")))</f>
        <v>0</v>
      </c>
      <c r="AT351" s="237">
        <f>SUMPRODUCT(LEN($AG351:$AG354)-LEN(SUBSTITUTE($AG351:$AG354,"S", "")))</f>
        <v>0</v>
      </c>
      <c r="AU351" s="234">
        <f>SUMPRODUCT(LEN($M351:$AE354)-LEN(SUBSTITUTE($M351:$AE354,"F", "")))</f>
        <v>0</v>
      </c>
      <c r="AV351" s="240">
        <f>SUMPRODUCT(LEN($AH351:$AH354)-LEN(SUBSTITUTE($AH351:$AH354,"F", "")))</f>
        <v>0</v>
      </c>
      <c r="AW351" s="237">
        <f>SUMPRODUCT(LEN($AG351:$AG354)-LEN(SUBSTITUTE($AG351:$AG354,"F", "")))</f>
        <v>0</v>
      </c>
      <c r="AX351" s="234">
        <f>SUMPRODUCT(LEN($M351:$AE354)-LEN(SUBSTITUTE($M351:$AE354,"G", "")))</f>
        <v>0</v>
      </c>
      <c r="AY351" s="240">
        <f>SUMPRODUCT(LEN($AH351:$AH354)-LEN(SUBSTITUTE($AH351:$AH354,"G", "")))</f>
        <v>0</v>
      </c>
      <c r="AZ351" s="237">
        <f>SUMPRODUCT(LEN($AG351:$AG354)-LEN(SUBSTITUTE($AG351:$AG354,"G", "")))</f>
        <v>0</v>
      </c>
      <c r="BA351" s="234">
        <f>SUMPRODUCT(LEN($M351:$AE354)-LEN(SUBSTITUTE($M351:$AE354,"M", "")))</f>
        <v>0</v>
      </c>
      <c r="BB351" s="240">
        <f>SUMPRODUCT(LEN($AH351:$AH354)-LEN(SUBSTITUTE($AH351:$AH354,"M", "")))</f>
        <v>0</v>
      </c>
      <c r="BC351" s="237">
        <f>SUMPRODUCT(LEN($AG351:$AG354)-LEN(SUBSTITUTE($AG351:$AG354,"M", "")))</f>
        <v>0</v>
      </c>
      <c r="BD351" s="291">
        <f>SUMPRODUCT(LEN($AI351:$AI354)-LEN(SUBSTITUTE($AI351:$AI354,"S", "")))</f>
        <v>0</v>
      </c>
      <c r="BE351" s="294">
        <f>SUMPRODUCT(LEN($AI351:$AI354)-LEN(SUBSTITUTE($AI351:$AI354,"F", "")))</f>
        <v>0</v>
      </c>
      <c r="BF351" s="294">
        <f>SUMPRODUCT(LEN($AI351:$AI354)-LEN(SUBSTITUTE($AI351:$AI354,"G", "")))</f>
        <v>0</v>
      </c>
      <c r="BG351" s="297">
        <f>SUMPRODUCT(LEN($AI351:$AI354)-LEN(SUBSTITUTE($AI351:$AI354,"M", "")))</f>
        <v>0</v>
      </c>
    </row>
    <row r="352" spans="2:60" ht="28.15" hidden="1" customHeight="1" thickBot="1">
      <c r="B352" s="34"/>
      <c r="C352" s="266"/>
      <c r="D352" s="43"/>
      <c r="E352" s="42"/>
      <c r="F352" s="42"/>
      <c r="G352" s="41"/>
      <c r="H352" s="260"/>
      <c r="I352" s="270"/>
      <c r="J352" s="270"/>
      <c r="K352" s="270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52"/>
      <c r="AK352" s="255"/>
      <c r="AL352" s="23"/>
      <c r="AM352" s="211"/>
      <c r="AN352" s="211"/>
      <c r="AO352" s="248"/>
      <c r="AP352" s="241"/>
      <c r="AQ352" s="238"/>
      <c r="AR352" s="235"/>
      <c r="AS352" s="241"/>
      <c r="AT352" s="238"/>
      <c r="AU352" s="235"/>
      <c r="AV352" s="241"/>
      <c r="AW352" s="238"/>
      <c r="AX352" s="235"/>
      <c r="AY352" s="241"/>
      <c r="AZ352" s="238"/>
      <c r="BA352" s="235"/>
      <c r="BB352" s="241"/>
      <c r="BC352" s="238"/>
      <c r="BD352" s="292"/>
      <c r="BE352" s="295"/>
      <c r="BF352" s="295"/>
      <c r="BG352" s="298"/>
    </row>
    <row r="353" spans="2:60" ht="28.15" hidden="1" customHeight="1">
      <c r="B353" s="34"/>
      <c r="C353" s="267"/>
      <c r="D353" s="33"/>
      <c r="E353" s="32"/>
      <c r="F353" s="32"/>
      <c r="G353" s="31"/>
      <c r="H353" s="257"/>
      <c r="I353" s="271"/>
      <c r="J353" s="271"/>
      <c r="K353" s="271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52"/>
      <c r="AK353" s="255"/>
      <c r="AL353" s="23"/>
      <c r="AM353" s="211"/>
      <c r="AN353" s="211"/>
      <c r="AO353" s="248"/>
      <c r="AP353" s="241"/>
      <c r="AQ353" s="238"/>
      <c r="AR353" s="235"/>
      <c r="AS353" s="241"/>
      <c r="AT353" s="238"/>
      <c r="AU353" s="235"/>
      <c r="AV353" s="241"/>
      <c r="AW353" s="238"/>
      <c r="AX353" s="235"/>
      <c r="AY353" s="241"/>
      <c r="AZ353" s="238"/>
      <c r="BA353" s="235"/>
      <c r="BB353" s="241"/>
      <c r="BC353" s="238"/>
      <c r="BD353" s="292"/>
      <c r="BE353" s="295"/>
      <c r="BF353" s="295"/>
      <c r="BG353" s="298"/>
    </row>
    <row r="354" spans="2:60" ht="28.15" hidden="1" customHeight="1" thickBot="1">
      <c r="B354" s="34"/>
      <c r="C354" s="273"/>
      <c r="D354" s="64"/>
      <c r="E354" s="63"/>
      <c r="F354" s="63"/>
      <c r="G354" s="62"/>
      <c r="H354" s="258"/>
      <c r="I354" s="274"/>
      <c r="J354" s="274"/>
      <c r="K354" s="274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53"/>
      <c r="AK354" s="256"/>
      <c r="AL354" s="55"/>
      <c r="AM354" s="211"/>
      <c r="AN354" s="211"/>
      <c r="AO354" s="249"/>
      <c r="AP354" s="242"/>
      <c r="AQ354" s="239"/>
      <c r="AR354" s="236"/>
      <c r="AS354" s="242"/>
      <c r="AT354" s="239"/>
      <c r="AU354" s="236"/>
      <c r="AV354" s="242"/>
      <c r="AW354" s="239"/>
      <c r="AX354" s="236"/>
      <c r="AY354" s="242"/>
      <c r="AZ354" s="239"/>
      <c r="BA354" s="236"/>
      <c r="BB354" s="242"/>
      <c r="BC354" s="239"/>
      <c r="BD354" s="293"/>
      <c r="BE354" s="296"/>
      <c r="BF354" s="296"/>
      <c r="BG354" s="299"/>
    </row>
    <row r="355" spans="2:60" ht="28.15" hidden="1" customHeight="1">
      <c r="B355" s="34"/>
      <c r="C355" s="265">
        <v>3</v>
      </c>
      <c r="D355" s="54"/>
      <c r="E355" s="53"/>
      <c r="F355" s="53"/>
      <c r="G355" s="52"/>
      <c r="H355" s="259"/>
      <c r="I355" s="269"/>
      <c r="J355" s="269"/>
      <c r="K355" s="269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44"/>
      <c r="AK355" s="244"/>
      <c r="AL355" s="44"/>
      <c r="AM355" s="211"/>
      <c r="AN355" s="211"/>
      <c r="AO355" s="247">
        <f>SUMPRODUCT(LEN($M355:$AE358)-LEN(SUBSTITUTE($M355:$AE358,"A", "")))</f>
        <v>0</v>
      </c>
      <c r="AP355" s="240">
        <f>SUMPRODUCT(LEN($AH355:$AH358)-LEN(SUBSTITUTE($AH355:$AH358,"A", "")))</f>
        <v>0</v>
      </c>
      <c r="AQ355" s="237">
        <f>SUMPRODUCT(LEN($AG355:$AG358)-LEN(SUBSTITUTE($AG355:$AG358,"A", "")))</f>
        <v>0</v>
      </c>
      <c r="AR355" s="234">
        <f>SUMPRODUCT(LEN($M355:$AE358)-LEN(SUBSTITUTE($M355:$AE358,"S", "")))</f>
        <v>0</v>
      </c>
      <c r="AS355" s="240">
        <f>SUMPRODUCT(LEN($AH355:$AH358)-LEN(SUBSTITUTE($AH355:$AH358,"S", "")))</f>
        <v>0</v>
      </c>
      <c r="AT355" s="237">
        <f>SUMPRODUCT(LEN($AG355:$AG358)-LEN(SUBSTITUTE($AG355:$AG358,"S", "")))</f>
        <v>0</v>
      </c>
      <c r="AU355" s="234">
        <f>SUMPRODUCT(LEN($M355:$AE358)-LEN(SUBSTITUTE($M355:$AE358,"F", "")))</f>
        <v>0</v>
      </c>
      <c r="AV355" s="240">
        <f>SUMPRODUCT(LEN($AH355:$AH358)-LEN(SUBSTITUTE($AH355:$AH358,"F", "")))</f>
        <v>0</v>
      </c>
      <c r="AW355" s="237">
        <f>SUMPRODUCT(LEN($AG355:$AG358)-LEN(SUBSTITUTE($AG355:$AG358,"F", "")))</f>
        <v>0</v>
      </c>
      <c r="AX355" s="234">
        <f>SUMPRODUCT(LEN($M355:$AE358)-LEN(SUBSTITUTE($M355:$AE358,"G", "")))</f>
        <v>0</v>
      </c>
      <c r="AY355" s="240">
        <f>SUMPRODUCT(LEN($AH355:$AH358)-LEN(SUBSTITUTE($AH355:$AH358,"G", "")))</f>
        <v>0</v>
      </c>
      <c r="AZ355" s="237">
        <f>SUMPRODUCT(LEN($AG355:$AG358)-LEN(SUBSTITUTE($AG355:$AG358,"G", "")))</f>
        <v>0</v>
      </c>
      <c r="BA355" s="234">
        <f>SUMPRODUCT(LEN($M355:$AE358)-LEN(SUBSTITUTE($M355:$AE358,"M", "")))</f>
        <v>0</v>
      </c>
      <c r="BB355" s="240">
        <f>SUMPRODUCT(LEN($AH355:$AH358)-LEN(SUBSTITUTE($AH355:$AH358,"M", "")))</f>
        <v>0</v>
      </c>
      <c r="BC355" s="237">
        <f>SUMPRODUCT(LEN($AG355:$AG358)-LEN(SUBSTITUTE($AG355:$AG358,"M", "")))</f>
        <v>0</v>
      </c>
      <c r="BD355" s="291">
        <f>SUMPRODUCT(LEN($AI355:$AI358)-LEN(SUBSTITUTE($AI355:$AI358,"S", "")))</f>
        <v>0</v>
      </c>
      <c r="BE355" s="294">
        <f>SUMPRODUCT(LEN($AI355:$AI358)-LEN(SUBSTITUTE($AI355:$AI358,"F", "")))</f>
        <v>0</v>
      </c>
      <c r="BF355" s="294">
        <f>SUMPRODUCT(LEN($AI355:$AI358)-LEN(SUBSTITUTE($AI355:$AI358,"G", "")))</f>
        <v>0</v>
      </c>
      <c r="BG355" s="297">
        <f>SUMPRODUCT(LEN($AI355:$AI358)-LEN(SUBSTITUTE($AI355:$AI358,"M", "")))</f>
        <v>0</v>
      </c>
    </row>
    <row r="356" spans="2:60" ht="28.15" hidden="1" customHeight="1" thickBot="1">
      <c r="B356" s="34"/>
      <c r="C356" s="266"/>
      <c r="D356" s="43"/>
      <c r="E356" s="42"/>
      <c r="F356" s="42"/>
      <c r="G356" s="41"/>
      <c r="H356" s="260"/>
      <c r="I356" s="270"/>
      <c r="J356" s="270"/>
      <c r="K356" s="270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45"/>
      <c r="AK356" s="245"/>
      <c r="AL356" s="23"/>
      <c r="AM356" s="211"/>
      <c r="AN356" s="211"/>
      <c r="AO356" s="248"/>
      <c r="AP356" s="241"/>
      <c r="AQ356" s="238"/>
      <c r="AR356" s="235"/>
      <c r="AS356" s="241"/>
      <c r="AT356" s="238"/>
      <c r="AU356" s="235"/>
      <c r="AV356" s="241"/>
      <c r="AW356" s="238"/>
      <c r="AX356" s="235"/>
      <c r="AY356" s="241"/>
      <c r="AZ356" s="238"/>
      <c r="BA356" s="235"/>
      <c r="BB356" s="241"/>
      <c r="BC356" s="238"/>
      <c r="BD356" s="292"/>
      <c r="BE356" s="295"/>
      <c r="BF356" s="295"/>
      <c r="BG356" s="298"/>
    </row>
    <row r="357" spans="2:60" ht="28.15" hidden="1" customHeight="1">
      <c r="B357" s="34"/>
      <c r="C357" s="267"/>
      <c r="D357" s="33"/>
      <c r="E357" s="32"/>
      <c r="F357" s="32"/>
      <c r="G357" s="31"/>
      <c r="H357" s="257"/>
      <c r="I357" s="271"/>
      <c r="J357" s="271"/>
      <c r="K357" s="271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45"/>
      <c r="AK357" s="245"/>
      <c r="AL357" s="23"/>
      <c r="AM357" s="211"/>
      <c r="AN357" s="211"/>
      <c r="AO357" s="248"/>
      <c r="AP357" s="241"/>
      <c r="AQ357" s="238"/>
      <c r="AR357" s="235"/>
      <c r="AS357" s="241"/>
      <c r="AT357" s="238"/>
      <c r="AU357" s="235"/>
      <c r="AV357" s="241"/>
      <c r="AW357" s="238"/>
      <c r="AX357" s="235"/>
      <c r="AY357" s="241"/>
      <c r="AZ357" s="238"/>
      <c r="BA357" s="235"/>
      <c r="BB357" s="241"/>
      <c r="BC357" s="238"/>
      <c r="BD357" s="292"/>
      <c r="BE357" s="295"/>
      <c r="BF357" s="295"/>
      <c r="BG357" s="298"/>
    </row>
    <row r="358" spans="2:60" ht="28.15" hidden="1" customHeight="1" thickBot="1">
      <c r="B358" s="22"/>
      <c r="C358" s="268"/>
      <c r="D358" s="21"/>
      <c r="E358" s="20"/>
      <c r="F358" s="20"/>
      <c r="G358" s="19"/>
      <c r="H358" s="258"/>
      <c r="I358" s="272"/>
      <c r="J358" s="272"/>
      <c r="K358" s="27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46"/>
      <c r="AK358" s="246"/>
      <c r="AL358" s="11"/>
      <c r="AM358" s="211"/>
      <c r="AN358" s="211"/>
      <c r="AO358" s="249"/>
      <c r="AP358" s="242"/>
      <c r="AQ358" s="239"/>
      <c r="AR358" s="236"/>
      <c r="AS358" s="242"/>
      <c r="AT358" s="239"/>
      <c r="AU358" s="236"/>
      <c r="AV358" s="242"/>
      <c r="AW358" s="239"/>
      <c r="AX358" s="236"/>
      <c r="AY358" s="242"/>
      <c r="AZ358" s="239"/>
      <c r="BA358" s="236"/>
      <c r="BB358" s="242"/>
      <c r="BC358" s="239"/>
      <c r="BD358" s="293"/>
      <c r="BE358" s="296"/>
      <c r="BF358" s="296"/>
      <c r="BG358" s="299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29" t="s">
        <v>287</v>
      </c>
      <c r="M359" s="278"/>
      <c r="N359" s="229" t="s">
        <v>286</v>
      </c>
      <c r="O359" s="278"/>
      <c r="P359" s="229" t="s">
        <v>286</v>
      </c>
      <c r="Q359" s="230"/>
      <c r="R359" s="229" t="s">
        <v>286</v>
      </c>
      <c r="S359" s="230"/>
      <c r="T359" s="229" t="s">
        <v>286</v>
      </c>
      <c r="U359" s="230"/>
      <c r="V359" s="229" t="s">
        <v>286</v>
      </c>
      <c r="W359" s="230"/>
      <c r="X359" s="229" t="s">
        <v>286</v>
      </c>
      <c r="Y359" s="230"/>
      <c r="Z359" s="229" t="s">
        <v>286</v>
      </c>
      <c r="AA359" s="230"/>
      <c r="AB359" s="229" t="s">
        <v>286</v>
      </c>
      <c r="AC359" s="230"/>
      <c r="AD359" s="229" t="s">
        <v>286</v>
      </c>
      <c r="AE359" s="230"/>
      <c r="AF359" s="243" t="s">
        <v>285</v>
      </c>
      <c r="AG359" s="230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75"/>
      <c r="F360" s="276"/>
      <c r="G360" s="277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65">
        <v>1</v>
      </c>
      <c r="D361" s="54"/>
      <c r="E361" s="53"/>
      <c r="F361" s="53"/>
      <c r="G361" s="52"/>
      <c r="H361" s="259"/>
      <c r="I361" s="269"/>
      <c r="J361" s="269"/>
      <c r="K361" s="269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44"/>
      <c r="AK361" s="244"/>
      <c r="AL361" s="44"/>
      <c r="AM361" s="211"/>
      <c r="AN361" s="211"/>
      <c r="AO361" s="247">
        <f>SUMPRODUCT(LEN($M361:$AE364)-LEN(SUBSTITUTE($M361:$AE364,"A", "")))</f>
        <v>0</v>
      </c>
      <c r="AP361" s="240">
        <f>SUMPRODUCT(LEN($AH361:$AH364)-LEN(SUBSTITUTE($AH361:$AH364,"A", "")))</f>
        <v>0</v>
      </c>
      <c r="AQ361" s="237">
        <f>SUMPRODUCT(LEN($AG361:$AG364)-LEN(SUBSTITUTE($AG361:$AG364,"A", "")))</f>
        <v>0</v>
      </c>
      <c r="AR361" s="234">
        <f>SUMPRODUCT(LEN($M361:$AE364)-LEN(SUBSTITUTE($M361:$AE364,"S", "")))</f>
        <v>0</v>
      </c>
      <c r="AS361" s="240">
        <f>SUMPRODUCT(LEN($AH361:$AH364)-LEN(SUBSTITUTE($AH361:$AH364,"S", "")))</f>
        <v>0</v>
      </c>
      <c r="AT361" s="237">
        <f>SUMPRODUCT(LEN($AG361:$AG364)-LEN(SUBSTITUTE($AG361:$AG364,"S", "")))</f>
        <v>0</v>
      </c>
      <c r="AU361" s="234">
        <f>SUMPRODUCT(LEN($M361:$AE364)-LEN(SUBSTITUTE($M361:$AE364,"F", "")))</f>
        <v>0</v>
      </c>
      <c r="AV361" s="240">
        <f>SUMPRODUCT(LEN($AH361:$AH364)-LEN(SUBSTITUTE($AH361:$AH364,"F", "")))</f>
        <v>0</v>
      </c>
      <c r="AW361" s="237">
        <f>SUMPRODUCT(LEN($AG361:$AG364)-LEN(SUBSTITUTE($AG361:$AG364,"F", "")))</f>
        <v>0</v>
      </c>
      <c r="AX361" s="234">
        <f>SUMPRODUCT(LEN($M361:$AE364)-LEN(SUBSTITUTE($M361:$AE364,"G", "")))</f>
        <v>0</v>
      </c>
      <c r="AY361" s="240">
        <f>SUMPRODUCT(LEN($AH361:$AH364)-LEN(SUBSTITUTE($AH361:$AH364,"G", "")))</f>
        <v>0</v>
      </c>
      <c r="AZ361" s="237">
        <f>SUMPRODUCT(LEN($AG361:$AG364)-LEN(SUBSTITUTE($AG361:$AG364,"G", "")))</f>
        <v>0</v>
      </c>
      <c r="BA361" s="234">
        <f>SUMPRODUCT(LEN($M361:$AE364)-LEN(SUBSTITUTE($M361:$AE364,"M", "")))</f>
        <v>0</v>
      </c>
      <c r="BB361" s="240">
        <f>SUMPRODUCT(LEN($AH361:$AH364)-LEN(SUBSTITUTE($AH361:$AH364,"M", "")))</f>
        <v>0</v>
      </c>
      <c r="BC361" s="237">
        <f>SUMPRODUCT(LEN($AG361:$AG364)-LEN(SUBSTITUTE($AG361:$AG364,"M", "")))</f>
        <v>0</v>
      </c>
      <c r="BD361" s="291">
        <f>SUMPRODUCT(LEN($AI361:$AI364)-LEN(SUBSTITUTE($AI361:$AI364,"S", "")))</f>
        <v>0</v>
      </c>
      <c r="BE361" s="294">
        <f>SUMPRODUCT(LEN($AI361:$AI364)-LEN(SUBSTITUTE($AI361:$AI364,"F", "")))</f>
        <v>0</v>
      </c>
      <c r="BF361" s="294">
        <f>SUMPRODUCT(LEN($AI361:$AI364)-LEN(SUBSTITUTE($AI361:$AI364,"G", "")))</f>
        <v>0</v>
      </c>
      <c r="BG361" s="297">
        <f>SUMPRODUCT(LEN($AI361:$AI364)-LEN(SUBSTITUTE($AI361:$AI364,"M", "")))</f>
        <v>0</v>
      </c>
    </row>
    <row r="362" spans="2:60" ht="28.15" hidden="1" customHeight="1" thickBot="1">
      <c r="B362" s="34"/>
      <c r="C362" s="266"/>
      <c r="D362" s="43"/>
      <c r="E362" s="42"/>
      <c r="F362" s="42"/>
      <c r="G362" s="41"/>
      <c r="H362" s="260"/>
      <c r="I362" s="270"/>
      <c r="J362" s="270"/>
      <c r="K362" s="270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45"/>
      <c r="AK362" s="245"/>
      <c r="AL362" s="23"/>
      <c r="AM362" s="211"/>
      <c r="AN362" s="211"/>
      <c r="AO362" s="248"/>
      <c r="AP362" s="241"/>
      <c r="AQ362" s="238"/>
      <c r="AR362" s="235"/>
      <c r="AS362" s="241"/>
      <c r="AT362" s="238"/>
      <c r="AU362" s="235"/>
      <c r="AV362" s="241"/>
      <c r="AW362" s="238"/>
      <c r="AX362" s="235"/>
      <c r="AY362" s="241"/>
      <c r="AZ362" s="238"/>
      <c r="BA362" s="235"/>
      <c r="BB362" s="241"/>
      <c r="BC362" s="238"/>
      <c r="BD362" s="292"/>
      <c r="BE362" s="295"/>
      <c r="BF362" s="295"/>
      <c r="BG362" s="298"/>
    </row>
    <row r="363" spans="2:60" ht="28.15" hidden="1" customHeight="1">
      <c r="B363" s="34"/>
      <c r="C363" s="267"/>
      <c r="D363" s="33"/>
      <c r="E363" s="32"/>
      <c r="F363" s="32"/>
      <c r="G363" s="31"/>
      <c r="H363" s="257"/>
      <c r="I363" s="271"/>
      <c r="J363" s="271"/>
      <c r="K363" s="271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45"/>
      <c r="AK363" s="245"/>
      <c r="AL363" s="23"/>
      <c r="AM363" s="211"/>
      <c r="AN363" s="211"/>
      <c r="AO363" s="248"/>
      <c r="AP363" s="241"/>
      <c r="AQ363" s="238"/>
      <c r="AR363" s="235"/>
      <c r="AS363" s="241"/>
      <c r="AT363" s="238"/>
      <c r="AU363" s="235"/>
      <c r="AV363" s="241"/>
      <c r="AW363" s="238"/>
      <c r="AX363" s="235"/>
      <c r="AY363" s="241"/>
      <c r="AZ363" s="238"/>
      <c r="BA363" s="235"/>
      <c r="BB363" s="241"/>
      <c r="BC363" s="238"/>
      <c r="BD363" s="292"/>
      <c r="BE363" s="295"/>
      <c r="BF363" s="295"/>
      <c r="BG363" s="298"/>
    </row>
    <row r="364" spans="2:60" ht="28.15" hidden="1" customHeight="1" thickBot="1">
      <c r="B364" s="34"/>
      <c r="C364" s="273"/>
      <c r="D364" s="64"/>
      <c r="E364" s="63"/>
      <c r="F364" s="63"/>
      <c r="G364" s="62"/>
      <c r="H364" s="258"/>
      <c r="I364" s="274"/>
      <c r="J364" s="274"/>
      <c r="K364" s="274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50"/>
      <c r="AK364" s="250"/>
      <c r="AL364" s="55"/>
      <c r="AM364" s="211"/>
      <c r="AN364" s="211"/>
      <c r="AO364" s="249"/>
      <c r="AP364" s="242"/>
      <c r="AQ364" s="239"/>
      <c r="AR364" s="236"/>
      <c r="AS364" s="242"/>
      <c r="AT364" s="239"/>
      <c r="AU364" s="236"/>
      <c r="AV364" s="242"/>
      <c r="AW364" s="239"/>
      <c r="AX364" s="236"/>
      <c r="AY364" s="242"/>
      <c r="AZ364" s="239"/>
      <c r="BA364" s="236"/>
      <c r="BB364" s="242"/>
      <c r="BC364" s="239"/>
      <c r="BD364" s="293"/>
      <c r="BE364" s="296"/>
      <c r="BF364" s="296"/>
      <c r="BG364" s="299"/>
    </row>
    <row r="365" spans="2:60" ht="28.15" hidden="1" customHeight="1">
      <c r="B365" s="34"/>
      <c r="C365" s="265">
        <v>2</v>
      </c>
      <c r="D365" s="54"/>
      <c r="E365" s="53"/>
      <c r="F365" s="53"/>
      <c r="G365" s="52"/>
      <c r="H365" s="259"/>
      <c r="I365" s="269"/>
      <c r="J365" s="269"/>
      <c r="K365" s="269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51"/>
      <c r="AK365" s="254"/>
      <c r="AL365" s="44"/>
      <c r="AM365" s="211"/>
      <c r="AN365" s="211"/>
      <c r="AO365" s="247">
        <f>SUMPRODUCT(LEN($M365:$AE368)-LEN(SUBSTITUTE($M365:$AE368,"A", "")))</f>
        <v>0</v>
      </c>
      <c r="AP365" s="240">
        <f>SUMPRODUCT(LEN($AH365:$AH368)-LEN(SUBSTITUTE($AH365:$AH368,"A", "")))</f>
        <v>0</v>
      </c>
      <c r="AQ365" s="237">
        <f>SUMPRODUCT(LEN($AG365:$AG368)-LEN(SUBSTITUTE($AG365:$AG368,"A", "")))</f>
        <v>0</v>
      </c>
      <c r="AR365" s="234">
        <f>SUMPRODUCT(LEN($M365:$AE368)-LEN(SUBSTITUTE($M365:$AE368,"S", "")))</f>
        <v>0</v>
      </c>
      <c r="AS365" s="240">
        <f>SUMPRODUCT(LEN($AH365:$AH368)-LEN(SUBSTITUTE($AH365:$AH368,"S", "")))</f>
        <v>0</v>
      </c>
      <c r="AT365" s="237">
        <f>SUMPRODUCT(LEN($AG365:$AG368)-LEN(SUBSTITUTE($AG365:$AG368,"S", "")))</f>
        <v>0</v>
      </c>
      <c r="AU365" s="234">
        <f>SUMPRODUCT(LEN($M365:$AE368)-LEN(SUBSTITUTE($M365:$AE368,"F", "")))</f>
        <v>0</v>
      </c>
      <c r="AV365" s="240">
        <f>SUMPRODUCT(LEN($AH365:$AH368)-LEN(SUBSTITUTE($AH365:$AH368,"F", "")))</f>
        <v>0</v>
      </c>
      <c r="AW365" s="237">
        <f>SUMPRODUCT(LEN($AG365:$AG368)-LEN(SUBSTITUTE($AG365:$AG368,"F", "")))</f>
        <v>0</v>
      </c>
      <c r="AX365" s="234">
        <f>SUMPRODUCT(LEN($M365:$AE368)-LEN(SUBSTITUTE($M365:$AE368,"G", "")))</f>
        <v>0</v>
      </c>
      <c r="AY365" s="240">
        <f>SUMPRODUCT(LEN($AH365:$AH368)-LEN(SUBSTITUTE($AH365:$AH368,"G", "")))</f>
        <v>0</v>
      </c>
      <c r="AZ365" s="237">
        <f>SUMPRODUCT(LEN($AG365:$AG368)-LEN(SUBSTITUTE($AG365:$AG368,"G", "")))</f>
        <v>0</v>
      </c>
      <c r="BA365" s="234">
        <f>SUMPRODUCT(LEN($M365:$AE368)-LEN(SUBSTITUTE($M365:$AE368,"M", "")))</f>
        <v>0</v>
      </c>
      <c r="BB365" s="240">
        <f>SUMPRODUCT(LEN($AH365:$AH368)-LEN(SUBSTITUTE($AH365:$AH368,"M", "")))</f>
        <v>0</v>
      </c>
      <c r="BC365" s="237">
        <f>SUMPRODUCT(LEN($AG365:$AG368)-LEN(SUBSTITUTE($AG365:$AG368,"M", "")))</f>
        <v>0</v>
      </c>
      <c r="BD365" s="291">
        <f>SUMPRODUCT(LEN($AI365:$AI368)-LEN(SUBSTITUTE($AI365:$AI368,"S", "")))</f>
        <v>0</v>
      </c>
      <c r="BE365" s="294">
        <f>SUMPRODUCT(LEN($AI365:$AI368)-LEN(SUBSTITUTE($AI365:$AI368,"F", "")))</f>
        <v>0</v>
      </c>
      <c r="BF365" s="294">
        <f>SUMPRODUCT(LEN($AI365:$AI368)-LEN(SUBSTITUTE($AI365:$AI368,"G", "")))</f>
        <v>0</v>
      </c>
      <c r="BG365" s="297">
        <f>SUMPRODUCT(LEN($AI365:$AI368)-LEN(SUBSTITUTE($AI365:$AI368,"M", "")))</f>
        <v>0</v>
      </c>
    </row>
    <row r="366" spans="2:60" ht="28.15" hidden="1" customHeight="1" thickBot="1">
      <c r="B366" s="34"/>
      <c r="C366" s="266"/>
      <c r="D366" s="43"/>
      <c r="E366" s="42"/>
      <c r="F366" s="42"/>
      <c r="G366" s="41"/>
      <c r="H366" s="260"/>
      <c r="I366" s="270"/>
      <c r="J366" s="270"/>
      <c r="K366" s="270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52"/>
      <c r="AK366" s="255"/>
      <c r="AL366" s="23"/>
      <c r="AM366" s="211"/>
      <c r="AN366" s="211"/>
      <c r="AO366" s="248"/>
      <c r="AP366" s="241"/>
      <c r="AQ366" s="238"/>
      <c r="AR366" s="235"/>
      <c r="AS366" s="241"/>
      <c r="AT366" s="238"/>
      <c r="AU366" s="235"/>
      <c r="AV366" s="241"/>
      <c r="AW366" s="238"/>
      <c r="AX366" s="235"/>
      <c r="AY366" s="241"/>
      <c r="AZ366" s="238"/>
      <c r="BA366" s="235"/>
      <c r="BB366" s="241"/>
      <c r="BC366" s="238"/>
      <c r="BD366" s="292"/>
      <c r="BE366" s="295"/>
      <c r="BF366" s="295"/>
      <c r="BG366" s="298"/>
    </row>
    <row r="367" spans="2:60" ht="28.15" hidden="1" customHeight="1">
      <c r="B367" s="34"/>
      <c r="C367" s="267"/>
      <c r="D367" s="33"/>
      <c r="E367" s="32"/>
      <c r="F367" s="32"/>
      <c r="G367" s="31"/>
      <c r="H367" s="257"/>
      <c r="I367" s="271"/>
      <c r="J367" s="271"/>
      <c r="K367" s="271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52"/>
      <c r="AK367" s="255"/>
      <c r="AL367" s="23"/>
      <c r="AM367" s="211"/>
      <c r="AN367" s="211"/>
      <c r="AO367" s="248"/>
      <c r="AP367" s="241"/>
      <c r="AQ367" s="238"/>
      <c r="AR367" s="235"/>
      <c r="AS367" s="241"/>
      <c r="AT367" s="238"/>
      <c r="AU367" s="235"/>
      <c r="AV367" s="241"/>
      <c r="AW367" s="238"/>
      <c r="AX367" s="235"/>
      <c r="AY367" s="241"/>
      <c r="AZ367" s="238"/>
      <c r="BA367" s="235"/>
      <c r="BB367" s="241"/>
      <c r="BC367" s="238"/>
      <c r="BD367" s="292"/>
      <c r="BE367" s="295"/>
      <c r="BF367" s="295"/>
      <c r="BG367" s="298"/>
    </row>
    <row r="368" spans="2:60" ht="28.15" hidden="1" customHeight="1" thickBot="1">
      <c r="B368" s="34"/>
      <c r="C368" s="273"/>
      <c r="D368" s="64"/>
      <c r="E368" s="63"/>
      <c r="F368" s="63"/>
      <c r="G368" s="62"/>
      <c r="H368" s="258"/>
      <c r="I368" s="274"/>
      <c r="J368" s="274"/>
      <c r="K368" s="274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53"/>
      <c r="AK368" s="256"/>
      <c r="AL368" s="55"/>
      <c r="AM368" s="211"/>
      <c r="AN368" s="211"/>
      <c r="AO368" s="249"/>
      <c r="AP368" s="242"/>
      <c r="AQ368" s="239"/>
      <c r="AR368" s="236"/>
      <c r="AS368" s="242"/>
      <c r="AT368" s="239"/>
      <c r="AU368" s="236"/>
      <c r="AV368" s="242"/>
      <c r="AW368" s="239"/>
      <c r="AX368" s="236"/>
      <c r="AY368" s="242"/>
      <c r="AZ368" s="239"/>
      <c r="BA368" s="236"/>
      <c r="BB368" s="242"/>
      <c r="BC368" s="239"/>
      <c r="BD368" s="293"/>
      <c r="BE368" s="296"/>
      <c r="BF368" s="296"/>
      <c r="BG368" s="299"/>
    </row>
    <row r="369" spans="2:60" ht="28.15" hidden="1" customHeight="1">
      <c r="B369" s="34"/>
      <c r="C369" s="265">
        <v>3</v>
      </c>
      <c r="D369" s="54"/>
      <c r="E369" s="53"/>
      <c r="F369" s="53"/>
      <c r="G369" s="52"/>
      <c r="H369" s="259"/>
      <c r="I369" s="269"/>
      <c r="J369" s="269"/>
      <c r="K369" s="269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44"/>
      <c r="AK369" s="244"/>
      <c r="AL369" s="44"/>
      <c r="AM369" s="211"/>
      <c r="AN369" s="211"/>
      <c r="AO369" s="247">
        <f>SUMPRODUCT(LEN($M369:$AE372)-LEN(SUBSTITUTE($M369:$AE372,"A", "")))</f>
        <v>0</v>
      </c>
      <c r="AP369" s="240">
        <f>SUMPRODUCT(LEN($AH369:$AH372)-LEN(SUBSTITUTE($AH369:$AH372,"A", "")))</f>
        <v>0</v>
      </c>
      <c r="AQ369" s="237">
        <f>SUMPRODUCT(LEN($AG369:$AG372)-LEN(SUBSTITUTE($AG369:$AG372,"A", "")))</f>
        <v>0</v>
      </c>
      <c r="AR369" s="234">
        <f>SUMPRODUCT(LEN($M369:$AE372)-LEN(SUBSTITUTE($M369:$AE372,"S", "")))</f>
        <v>0</v>
      </c>
      <c r="AS369" s="240">
        <f>SUMPRODUCT(LEN($AH369:$AH372)-LEN(SUBSTITUTE($AH369:$AH372,"S", "")))</f>
        <v>0</v>
      </c>
      <c r="AT369" s="237">
        <f>SUMPRODUCT(LEN($AG369:$AG372)-LEN(SUBSTITUTE($AG369:$AG372,"S", "")))</f>
        <v>0</v>
      </c>
      <c r="AU369" s="234">
        <f>SUMPRODUCT(LEN($M369:$AE372)-LEN(SUBSTITUTE($M369:$AE372,"F", "")))</f>
        <v>0</v>
      </c>
      <c r="AV369" s="240">
        <f>SUMPRODUCT(LEN($AH369:$AH372)-LEN(SUBSTITUTE($AH369:$AH372,"F", "")))</f>
        <v>0</v>
      </c>
      <c r="AW369" s="237">
        <f>SUMPRODUCT(LEN($AG369:$AG372)-LEN(SUBSTITUTE($AG369:$AG372,"F", "")))</f>
        <v>0</v>
      </c>
      <c r="AX369" s="234">
        <f>SUMPRODUCT(LEN($M369:$AE372)-LEN(SUBSTITUTE($M369:$AE372,"G", "")))</f>
        <v>0</v>
      </c>
      <c r="AY369" s="240">
        <f>SUMPRODUCT(LEN($AH369:$AH372)-LEN(SUBSTITUTE($AH369:$AH372,"G", "")))</f>
        <v>0</v>
      </c>
      <c r="AZ369" s="237">
        <f>SUMPRODUCT(LEN($AG369:$AG372)-LEN(SUBSTITUTE($AG369:$AG372,"G", "")))</f>
        <v>0</v>
      </c>
      <c r="BA369" s="234">
        <f>SUMPRODUCT(LEN($M369:$AE372)-LEN(SUBSTITUTE($M369:$AE372,"M", "")))</f>
        <v>0</v>
      </c>
      <c r="BB369" s="240">
        <f>SUMPRODUCT(LEN($AH369:$AH372)-LEN(SUBSTITUTE($AH369:$AH372,"M", "")))</f>
        <v>0</v>
      </c>
      <c r="BC369" s="237">
        <f>SUMPRODUCT(LEN($AG369:$AG372)-LEN(SUBSTITUTE($AG369:$AG372,"M", "")))</f>
        <v>0</v>
      </c>
      <c r="BD369" s="291">
        <f>SUMPRODUCT(LEN($AI369:$AI372)-LEN(SUBSTITUTE($AI369:$AI372,"S", "")))</f>
        <v>0</v>
      </c>
      <c r="BE369" s="294">
        <f>SUMPRODUCT(LEN($AI369:$AI372)-LEN(SUBSTITUTE($AI369:$AI372,"F", "")))</f>
        <v>0</v>
      </c>
      <c r="BF369" s="294">
        <f>SUMPRODUCT(LEN($AI369:$AI372)-LEN(SUBSTITUTE($AI369:$AI372,"G", "")))</f>
        <v>0</v>
      </c>
      <c r="BG369" s="297">
        <f>SUMPRODUCT(LEN($AI369:$AI372)-LEN(SUBSTITUTE($AI369:$AI372,"M", "")))</f>
        <v>0</v>
      </c>
    </row>
    <row r="370" spans="2:60" ht="28.15" hidden="1" customHeight="1" thickBot="1">
      <c r="B370" s="34"/>
      <c r="C370" s="266"/>
      <c r="D370" s="43"/>
      <c r="E370" s="42"/>
      <c r="F370" s="42"/>
      <c r="G370" s="41"/>
      <c r="H370" s="260"/>
      <c r="I370" s="270"/>
      <c r="J370" s="270"/>
      <c r="K370" s="270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45"/>
      <c r="AK370" s="245"/>
      <c r="AL370" s="23"/>
      <c r="AM370" s="211"/>
      <c r="AN370" s="211"/>
      <c r="AO370" s="248"/>
      <c r="AP370" s="241"/>
      <c r="AQ370" s="238"/>
      <c r="AR370" s="235"/>
      <c r="AS370" s="241"/>
      <c r="AT370" s="238"/>
      <c r="AU370" s="235"/>
      <c r="AV370" s="241"/>
      <c r="AW370" s="238"/>
      <c r="AX370" s="235"/>
      <c r="AY370" s="241"/>
      <c r="AZ370" s="238"/>
      <c r="BA370" s="235"/>
      <c r="BB370" s="241"/>
      <c r="BC370" s="238"/>
      <c r="BD370" s="292"/>
      <c r="BE370" s="295"/>
      <c r="BF370" s="295"/>
      <c r="BG370" s="298"/>
    </row>
    <row r="371" spans="2:60" ht="28.15" hidden="1" customHeight="1">
      <c r="B371" s="34"/>
      <c r="C371" s="267"/>
      <c r="D371" s="33"/>
      <c r="E371" s="32"/>
      <c r="F371" s="32"/>
      <c r="G371" s="31"/>
      <c r="H371" s="257"/>
      <c r="I371" s="271"/>
      <c r="J371" s="271"/>
      <c r="K371" s="271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45"/>
      <c r="AK371" s="245"/>
      <c r="AL371" s="23"/>
      <c r="AM371" s="211"/>
      <c r="AN371" s="211"/>
      <c r="AO371" s="248"/>
      <c r="AP371" s="241"/>
      <c r="AQ371" s="238"/>
      <c r="AR371" s="235"/>
      <c r="AS371" s="241"/>
      <c r="AT371" s="238"/>
      <c r="AU371" s="235"/>
      <c r="AV371" s="241"/>
      <c r="AW371" s="238"/>
      <c r="AX371" s="235"/>
      <c r="AY371" s="241"/>
      <c r="AZ371" s="238"/>
      <c r="BA371" s="235"/>
      <c r="BB371" s="241"/>
      <c r="BC371" s="238"/>
      <c r="BD371" s="292"/>
      <c r="BE371" s="295"/>
      <c r="BF371" s="295"/>
      <c r="BG371" s="298"/>
    </row>
    <row r="372" spans="2:60" ht="28.15" hidden="1" customHeight="1" thickBot="1">
      <c r="B372" s="22"/>
      <c r="C372" s="268"/>
      <c r="D372" s="21"/>
      <c r="E372" s="20"/>
      <c r="F372" s="20"/>
      <c r="G372" s="19"/>
      <c r="H372" s="258"/>
      <c r="I372" s="272"/>
      <c r="J372" s="272"/>
      <c r="K372" s="27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46"/>
      <c r="AK372" s="246"/>
      <c r="AL372" s="11"/>
      <c r="AM372" s="211"/>
      <c r="AN372" s="211"/>
      <c r="AO372" s="249"/>
      <c r="AP372" s="242"/>
      <c r="AQ372" s="239"/>
      <c r="AR372" s="236"/>
      <c r="AS372" s="242"/>
      <c r="AT372" s="239"/>
      <c r="AU372" s="236"/>
      <c r="AV372" s="242"/>
      <c r="AW372" s="239"/>
      <c r="AX372" s="236"/>
      <c r="AY372" s="242"/>
      <c r="AZ372" s="239"/>
      <c r="BA372" s="236"/>
      <c r="BB372" s="242"/>
      <c r="BC372" s="239"/>
      <c r="BD372" s="293"/>
      <c r="BE372" s="296"/>
      <c r="BF372" s="296"/>
      <c r="BG372" s="299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29" t="s">
        <v>287</v>
      </c>
      <c r="M373" s="278"/>
      <c r="N373" s="229" t="s">
        <v>286</v>
      </c>
      <c r="O373" s="278"/>
      <c r="P373" s="229" t="s">
        <v>286</v>
      </c>
      <c r="Q373" s="230"/>
      <c r="R373" s="229" t="s">
        <v>286</v>
      </c>
      <c r="S373" s="230"/>
      <c r="T373" s="229" t="s">
        <v>286</v>
      </c>
      <c r="U373" s="230"/>
      <c r="V373" s="229" t="s">
        <v>286</v>
      </c>
      <c r="W373" s="230"/>
      <c r="X373" s="229" t="s">
        <v>286</v>
      </c>
      <c r="Y373" s="230"/>
      <c r="Z373" s="229" t="s">
        <v>286</v>
      </c>
      <c r="AA373" s="230"/>
      <c r="AB373" s="229" t="s">
        <v>286</v>
      </c>
      <c r="AC373" s="230"/>
      <c r="AD373" s="229" t="s">
        <v>286</v>
      </c>
      <c r="AE373" s="230"/>
      <c r="AF373" s="243" t="s">
        <v>285</v>
      </c>
      <c r="AG373" s="230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75"/>
      <c r="F374" s="276"/>
      <c r="G374" s="277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65">
        <v>1</v>
      </c>
      <c r="D375" s="54"/>
      <c r="E375" s="53"/>
      <c r="F375" s="53"/>
      <c r="G375" s="52"/>
      <c r="H375" s="259"/>
      <c r="I375" s="269"/>
      <c r="J375" s="269"/>
      <c r="K375" s="269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44"/>
      <c r="AK375" s="244"/>
      <c r="AL375" s="44"/>
      <c r="AM375" s="211"/>
      <c r="AN375" s="211"/>
      <c r="AO375" s="247">
        <f>SUMPRODUCT(LEN($M375:$AE378)-LEN(SUBSTITUTE($M375:$AE378,"A", "")))</f>
        <v>0</v>
      </c>
      <c r="AP375" s="240">
        <f>SUMPRODUCT(LEN($AH375:$AH378)-LEN(SUBSTITUTE($AH375:$AH378,"A", "")))</f>
        <v>0</v>
      </c>
      <c r="AQ375" s="237">
        <f>SUMPRODUCT(LEN($AG375:$AG378)-LEN(SUBSTITUTE($AG375:$AG378,"A", "")))</f>
        <v>0</v>
      </c>
      <c r="AR375" s="234">
        <f>SUMPRODUCT(LEN($M375:$AE378)-LEN(SUBSTITUTE($M375:$AE378,"S", "")))</f>
        <v>0</v>
      </c>
      <c r="AS375" s="240">
        <f>SUMPRODUCT(LEN($AH375:$AH378)-LEN(SUBSTITUTE($AH375:$AH378,"S", "")))</f>
        <v>0</v>
      </c>
      <c r="AT375" s="237">
        <f>SUMPRODUCT(LEN($AG375:$AG378)-LEN(SUBSTITUTE($AG375:$AG378,"S", "")))</f>
        <v>0</v>
      </c>
      <c r="AU375" s="234">
        <f>SUMPRODUCT(LEN($M375:$AE378)-LEN(SUBSTITUTE($M375:$AE378,"F", "")))</f>
        <v>0</v>
      </c>
      <c r="AV375" s="240">
        <f>SUMPRODUCT(LEN($AH375:$AH378)-LEN(SUBSTITUTE($AH375:$AH378,"F", "")))</f>
        <v>0</v>
      </c>
      <c r="AW375" s="237">
        <f>SUMPRODUCT(LEN($AG375:$AG378)-LEN(SUBSTITUTE($AG375:$AG378,"F", "")))</f>
        <v>0</v>
      </c>
      <c r="AX375" s="234">
        <f>SUMPRODUCT(LEN($M375:$AE378)-LEN(SUBSTITUTE($M375:$AE378,"G", "")))</f>
        <v>0</v>
      </c>
      <c r="AY375" s="240">
        <f>SUMPRODUCT(LEN($AH375:$AH378)-LEN(SUBSTITUTE($AH375:$AH378,"G", "")))</f>
        <v>0</v>
      </c>
      <c r="AZ375" s="237">
        <f>SUMPRODUCT(LEN($AG375:$AG378)-LEN(SUBSTITUTE($AG375:$AG378,"G", "")))</f>
        <v>0</v>
      </c>
      <c r="BA375" s="234">
        <f>SUMPRODUCT(LEN($M375:$AE378)-LEN(SUBSTITUTE($M375:$AE378,"M", "")))</f>
        <v>0</v>
      </c>
      <c r="BB375" s="240">
        <f>SUMPRODUCT(LEN($AH375:$AH378)-LEN(SUBSTITUTE($AH375:$AH378,"M", "")))</f>
        <v>0</v>
      </c>
      <c r="BC375" s="237">
        <f>SUMPRODUCT(LEN($AG375:$AG378)-LEN(SUBSTITUTE($AG375:$AG378,"M", "")))</f>
        <v>0</v>
      </c>
      <c r="BD375" s="291">
        <f>SUMPRODUCT(LEN($AI375:$AI378)-LEN(SUBSTITUTE($AI375:$AI378,"S", "")))</f>
        <v>0</v>
      </c>
      <c r="BE375" s="294">
        <f>SUMPRODUCT(LEN($AI375:$AI378)-LEN(SUBSTITUTE($AI375:$AI378,"F", "")))</f>
        <v>0</v>
      </c>
      <c r="BF375" s="294">
        <f>SUMPRODUCT(LEN($AI375:$AI378)-LEN(SUBSTITUTE($AI375:$AI378,"G", "")))</f>
        <v>0</v>
      </c>
      <c r="BG375" s="297">
        <f>SUMPRODUCT(LEN($AI375:$AI378)-LEN(SUBSTITUTE($AI375:$AI378,"M", "")))</f>
        <v>0</v>
      </c>
    </row>
    <row r="376" spans="2:60" ht="28.15" hidden="1" customHeight="1" thickBot="1">
      <c r="B376" s="34"/>
      <c r="C376" s="266"/>
      <c r="D376" s="43"/>
      <c r="E376" s="42"/>
      <c r="F376" s="42"/>
      <c r="G376" s="41"/>
      <c r="H376" s="260"/>
      <c r="I376" s="270"/>
      <c r="J376" s="270"/>
      <c r="K376" s="270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45"/>
      <c r="AK376" s="245"/>
      <c r="AL376" s="23"/>
      <c r="AM376" s="211"/>
      <c r="AN376" s="211"/>
      <c r="AO376" s="248"/>
      <c r="AP376" s="241"/>
      <c r="AQ376" s="238"/>
      <c r="AR376" s="235"/>
      <c r="AS376" s="241"/>
      <c r="AT376" s="238"/>
      <c r="AU376" s="235"/>
      <c r="AV376" s="241"/>
      <c r="AW376" s="238"/>
      <c r="AX376" s="235"/>
      <c r="AY376" s="241"/>
      <c r="AZ376" s="238"/>
      <c r="BA376" s="235"/>
      <c r="BB376" s="241"/>
      <c r="BC376" s="238"/>
      <c r="BD376" s="292"/>
      <c r="BE376" s="295"/>
      <c r="BF376" s="295"/>
      <c r="BG376" s="298"/>
    </row>
    <row r="377" spans="2:60" ht="28.15" hidden="1" customHeight="1">
      <c r="B377" s="34"/>
      <c r="C377" s="267"/>
      <c r="D377" s="33"/>
      <c r="E377" s="32"/>
      <c r="F377" s="32"/>
      <c r="G377" s="31"/>
      <c r="H377" s="257"/>
      <c r="I377" s="271"/>
      <c r="J377" s="271"/>
      <c r="K377" s="271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45"/>
      <c r="AK377" s="245"/>
      <c r="AL377" s="23"/>
      <c r="AM377" s="211"/>
      <c r="AN377" s="211"/>
      <c r="AO377" s="248"/>
      <c r="AP377" s="241"/>
      <c r="AQ377" s="238"/>
      <c r="AR377" s="235"/>
      <c r="AS377" s="241"/>
      <c r="AT377" s="238"/>
      <c r="AU377" s="235"/>
      <c r="AV377" s="241"/>
      <c r="AW377" s="238"/>
      <c r="AX377" s="235"/>
      <c r="AY377" s="241"/>
      <c r="AZ377" s="238"/>
      <c r="BA377" s="235"/>
      <c r="BB377" s="241"/>
      <c r="BC377" s="238"/>
      <c r="BD377" s="292"/>
      <c r="BE377" s="295"/>
      <c r="BF377" s="295"/>
      <c r="BG377" s="298"/>
    </row>
    <row r="378" spans="2:60" ht="28.15" hidden="1" customHeight="1" thickBot="1">
      <c r="B378" s="34"/>
      <c r="C378" s="273"/>
      <c r="D378" s="64"/>
      <c r="E378" s="63"/>
      <c r="F378" s="63"/>
      <c r="G378" s="62"/>
      <c r="H378" s="258"/>
      <c r="I378" s="274"/>
      <c r="J378" s="274"/>
      <c r="K378" s="274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50"/>
      <c r="AK378" s="250"/>
      <c r="AL378" s="55"/>
      <c r="AM378" s="211"/>
      <c r="AN378" s="211"/>
      <c r="AO378" s="249"/>
      <c r="AP378" s="242"/>
      <c r="AQ378" s="239"/>
      <c r="AR378" s="236"/>
      <c r="AS378" s="242"/>
      <c r="AT378" s="239"/>
      <c r="AU378" s="236"/>
      <c r="AV378" s="242"/>
      <c r="AW378" s="239"/>
      <c r="AX378" s="236"/>
      <c r="AY378" s="242"/>
      <c r="AZ378" s="239"/>
      <c r="BA378" s="236"/>
      <c r="BB378" s="242"/>
      <c r="BC378" s="239"/>
      <c r="BD378" s="293"/>
      <c r="BE378" s="296"/>
      <c r="BF378" s="296"/>
      <c r="BG378" s="299"/>
    </row>
    <row r="379" spans="2:60" ht="28.15" hidden="1" customHeight="1">
      <c r="B379" s="34"/>
      <c r="C379" s="265">
        <v>2</v>
      </c>
      <c r="D379" s="54"/>
      <c r="E379" s="53"/>
      <c r="F379" s="53"/>
      <c r="G379" s="52"/>
      <c r="H379" s="259"/>
      <c r="I379" s="269"/>
      <c r="J379" s="269"/>
      <c r="K379" s="269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51"/>
      <c r="AK379" s="254"/>
      <c r="AL379" s="44"/>
      <c r="AM379" s="211"/>
      <c r="AN379" s="211"/>
      <c r="AO379" s="247">
        <f>SUMPRODUCT(LEN($M379:$AE382)-LEN(SUBSTITUTE($M379:$AE382,"A", "")))</f>
        <v>0</v>
      </c>
      <c r="AP379" s="240">
        <f>SUMPRODUCT(LEN($AH379:$AH382)-LEN(SUBSTITUTE($AH379:$AH382,"A", "")))</f>
        <v>0</v>
      </c>
      <c r="AQ379" s="237">
        <f>SUMPRODUCT(LEN($AG379:$AG382)-LEN(SUBSTITUTE($AG379:$AG382,"A", "")))</f>
        <v>0</v>
      </c>
      <c r="AR379" s="234">
        <f>SUMPRODUCT(LEN($M379:$AE382)-LEN(SUBSTITUTE($M379:$AE382,"S", "")))</f>
        <v>0</v>
      </c>
      <c r="AS379" s="240">
        <f>SUMPRODUCT(LEN($AH379:$AH382)-LEN(SUBSTITUTE($AH379:$AH382,"S", "")))</f>
        <v>0</v>
      </c>
      <c r="AT379" s="237">
        <f>SUMPRODUCT(LEN($AG379:$AG382)-LEN(SUBSTITUTE($AG379:$AG382,"S", "")))</f>
        <v>0</v>
      </c>
      <c r="AU379" s="234">
        <f>SUMPRODUCT(LEN($M379:$AE382)-LEN(SUBSTITUTE($M379:$AE382,"F", "")))</f>
        <v>0</v>
      </c>
      <c r="AV379" s="240">
        <f>SUMPRODUCT(LEN($AH379:$AH382)-LEN(SUBSTITUTE($AH379:$AH382,"F", "")))</f>
        <v>0</v>
      </c>
      <c r="AW379" s="237">
        <f>SUMPRODUCT(LEN($AG379:$AG382)-LEN(SUBSTITUTE($AG379:$AG382,"F", "")))</f>
        <v>0</v>
      </c>
      <c r="AX379" s="234">
        <f>SUMPRODUCT(LEN($M379:$AE382)-LEN(SUBSTITUTE($M379:$AE382,"G", "")))</f>
        <v>0</v>
      </c>
      <c r="AY379" s="240">
        <f>SUMPRODUCT(LEN($AH379:$AH382)-LEN(SUBSTITUTE($AH379:$AH382,"G", "")))</f>
        <v>0</v>
      </c>
      <c r="AZ379" s="237">
        <f>SUMPRODUCT(LEN($AG379:$AG382)-LEN(SUBSTITUTE($AG379:$AG382,"G", "")))</f>
        <v>0</v>
      </c>
      <c r="BA379" s="234">
        <f>SUMPRODUCT(LEN($M379:$AE382)-LEN(SUBSTITUTE($M379:$AE382,"M", "")))</f>
        <v>0</v>
      </c>
      <c r="BB379" s="240">
        <f>SUMPRODUCT(LEN($AH379:$AH382)-LEN(SUBSTITUTE($AH379:$AH382,"M", "")))</f>
        <v>0</v>
      </c>
      <c r="BC379" s="237">
        <f>SUMPRODUCT(LEN($AG379:$AG382)-LEN(SUBSTITUTE($AG379:$AG382,"M", "")))</f>
        <v>0</v>
      </c>
      <c r="BD379" s="291">
        <f>SUMPRODUCT(LEN($AI379:$AI382)-LEN(SUBSTITUTE($AI379:$AI382,"S", "")))</f>
        <v>0</v>
      </c>
      <c r="BE379" s="294">
        <f>SUMPRODUCT(LEN($AI379:$AI382)-LEN(SUBSTITUTE($AI379:$AI382,"F", "")))</f>
        <v>0</v>
      </c>
      <c r="BF379" s="294">
        <f>SUMPRODUCT(LEN($AI379:$AI382)-LEN(SUBSTITUTE($AI379:$AI382,"G", "")))</f>
        <v>0</v>
      </c>
      <c r="BG379" s="297">
        <f>SUMPRODUCT(LEN($AI379:$AI382)-LEN(SUBSTITUTE($AI379:$AI382,"M", "")))</f>
        <v>0</v>
      </c>
    </row>
    <row r="380" spans="2:60" ht="28.15" hidden="1" customHeight="1" thickBot="1">
      <c r="B380" s="34"/>
      <c r="C380" s="266"/>
      <c r="D380" s="43"/>
      <c r="E380" s="42"/>
      <c r="F380" s="42"/>
      <c r="G380" s="41"/>
      <c r="H380" s="260"/>
      <c r="I380" s="270"/>
      <c r="J380" s="270"/>
      <c r="K380" s="270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52"/>
      <c r="AK380" s="255"/>
      <c r="AL380" s="23"/>
      <c r="AM380" s="211"/>
      <c r="AN380" s="211"/>
      <c r="AO380" s="248"/>
      <c r="AP380" s="241"/>
      <c r="AQ380" s="238"/>
      <c r="AR380" s="235"/>
      <c r="AS380" s="241"/>
      <c r="AT380" s="238"/>
      <c r="AU380" s="235"/>
      <c r="AV380" s="241"/>
      <c r="AW380" s="238"/>
      <c r="AX380" s="235"/>
      <c r="AY380" s="241"/>
      <c r="AZ380" s="238"/>
      <c r="BA380" s="235"/>
      <c r="BB380" s="241"/>
      <c r="BC380" s="238"/>
      <c r="BD380" s="292"/>
      <c r="BE380" s="295"/>
      <c r="BF380" s="295"/>
      <c r="BG380" s="298"/>
    </row>
    <row r="381" spans="2:60" ht="28.15" hidden="1" customHeight="1">
      <c r="B381" s="34"/>
      <c r="C381" s="267"/>
      <c r="D381" s="33"/>
      <c r="E381" s="32"/>
      <c r="F381" s="32"/>
      <c r="G381" s="31"/>
      <c r="H381" s="257"/>
      <c r="I381" s="271"/>
      <c r="J381" s="271"/>
      <c r="K381" s="271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52"/>
      <c r="AK381" s="255"/>
      <c r="AL381" s="23"/>
      <c r="AM381" s="211"/>
      <c r="AN381" s="211"/>
      <c r="AO381" s="248"/>
      <c r="AP381" s="241"/>
      <c r="AQ381" s="238"/>
      <c r="AR381" s="235"/>
      <c r="AS381" s="241"/>
      <c r="AT381" s="238"/>
      <c r="AU381" s="235"/>
      <c r="AV381" s="241"/>
      <c r="AW381" s="238"/>
      <c r="AX381" s="235"/>
      <c r="AY381" s="241"/>
      <c r="AZ381" s="238"/>
      <c r="BA381" s="235"/>
      <c r="BB381" s="241"/>
      <c r="BC381" s="238"/>
      <c r="BD381" s="292"/>
      <c r="BE381" s="295"/>
      <c r="BF381" s="295"/>
      <c r="BG381" s="298"/>
    </row>
    <row r="382" spans="2:60" ht="28.15" hidden="1" customHeight="1" thickBot="1">
      <c r="B382" s="34"/>
      <c r="C382" s="273"/>
      <c r="D382" s="64"/>
      <c r="E382" s="63"/>
      <c r="F382" s="63"/>
      <c r="G382" s="62"/>
      <c r="H382" s="258"/>
      <c r="I382" s="274"/>
      <c r="J382" s="274"/>
      <c r="K382" s="274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53"/>
      <c r="AK382" s="256"/>
      <c r="AL382" s="55"/>
      <c r="AM382" s="211"/>
      <c r="AN382" s="211"/>
      <c r="AO382" s="249"/>
      <c r="AP382" s="242"/>
      <c r="AQ382" s="239"/>
      <c r="AR382" s="236"/>
      <c r="AS382" s="242"/>
      <c r="AT382" s="239"/>
      <c r="AU382" s="236"/>
      <c r="AV382" s="242"/>
      <c r="AW382" s="239"/>
      <c r="AX382" s="236"/>
      <c r="AY382" s="242"/>
      <c r="AZ382" s="239"/>
      <c r="BA382" s="236"/>
      <c r="BB382" s="242"/>
      <c r="BC382" s="239"/>
      <c r="BD382" s="293"/>
      <c r="BE382" s="296"/>
      <c r="BF382" s="296"/>
      <c r="BG382" s="299"/>
    </row>
    <row r="383" spans="2:60" ht="28.15" hidden="1" customHeight="1">
      <c r="B383" s="34"/>
      <c r="C383" s="265">
        <v>3</v>
      </c>
      <c r="D383" s="54"/>
      <c r="E383" s="53"/>
      <c r="F383" s="53"/>
      <c r="G383" s="52"/>
      <c r="H383" s="259"/>
      <c r="I383" s="269"/>
      <c r="J383" s="269"/>
      <c r="K383" s="269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44"/>
      <c r="AK383" s="244"/>
      <c r="AL383" s="44"/>
      <c r="AM383" s="211"/>
      <c r="AN383" s="211"/>
      <c r="AO383" s="247">
        <f>SUMPRODUCT(LEN($M383:$AE386)-LEN(SUBSTITUTE($M383:$AE386,"A", "")))</f>
        <v>0</v>
      </c>
      <c r="AP383" s="240">
        <f>SUMPRODUCT(LEN($AH383:$AH386)-LEN(SUBSTITUTE($AH383:$AH386,"A", "")))</f>
        <v>0</v>
      </c>
      <c r="AQ383" s="237">
        <f>SUMPRODUCT(LEN($AG383:$AG386)-LEN(SUBSTITUTE($AG383:$AG386,"A", "")))</f>
        <v>0</v>
      </c>
      <c r="AR383" s="234">
        <f>SUMPRODUCT(LEN($M383:$AE386)-LEN(SUBSTITUTE($M383:$AE386,"S", "")))</f>
        <v>0</v>
      </c>
      <c r="AS383" s="240">
        <f>SUMPRODUCT(LEN($AH383:$AH386)-LEN(SUBSTITUTE($AH383:$AH386,"S", "")))</f>
        <v>0</v>
      </c>
      <c r="AT383" s="237">
        <f>SUMPRODUCT(LEN($AG383:$AG386)-LEN(SUBSTITUTE($AG383:$AG386,"S", "")))</f>
        <v>0</v>
      </c>
      <c r="AU383" s="234">
        <f>SUMPRODUCT(LEN($M383:$AE386)-LEN(SUBSTITUTE($M383:$AE386,"F", "")))</f>
        <v>0</v>
      </c>
      <c r="AV383" s="240">
        <f>SUMPRODUCT(LEN($AH383:$AH386)-LEN(SUBSTITUTE($AH383:$AH386,"F", "")))</f>
        <v>0</v>
      </c>
      <c r="AW383" s="237">
        <f>SUMPRODUCT(LEN($AG383:$AG386)-LEN(SUBSTITUTE($AG383:$AG386,"F", "")))</f>
        <v>0</v>
      </c>
      <c r="AX383" s="234">
        <f>SUMPRODUCT(LEN($M383:$AE386)-LEN(SUBSTITUTE($M383:$AE386,"G", "")))</f>
        <v>0</v>
      </c>
      <c r="AY383" s="240">
        <f>SUMPRODUCT(LEN($AH383:$AH386)-LEN(SUBSTITUTE($AH383:$AH386,"G", "")))</f>
        <v>0</v>
      </c>
      <c r="AZ383" s="237">
        <f>SUMPRODUCT(LEN($AG383:$AG386)-LEN(SUBSTITUTE($AG383:$AG386,"G", "")))</f>
        <v>0</v>
      </c>
      <c r="BA383" s="234">
        <f>SUMPRODUCT(LEN($M383:$AE386)-LEN(SUBSTITUTE($M383:$AE386,"M", "")))</f>
        <v>0</v>
      </c>
      <c r="BB383" s="240">
        <f>SUMPRODUCT(LEN($AH383:$AH386)-LEN(SUBSTITUTE($AH383:$AH386,"M", "")))</f>
        <v>0</v>
      </c>
      <c r="BC383" s="237">
        <f>SUMPRODUCT(LEN($AG383:$AG386)-LEN(SUBSTITUTE($AG383:$AG386,"M", "")))</f>
        <v>0</v>
      </c>
      <c r="BD383" s="291">
        <f>SUMPRODUCT(LEN($AI383:$AI386)-LEN(SUBSTITUTE($AI383:$AI386,"S", "")))</f>
        <v>0</v>
      </c>
      <c r="BE383" s="294">
        <f>SUMPRODUCT(LEN($AI383:$AI386)-LEN(SUBSTITUTE($AI383:$AI386,"F", "")))</f>
        <v>0</v>
      </c>
      <c r="BF383" s="294">
        <f>SUMPRODUCT(LEN($AI383:$AI386)-LEN(SUBSTITUTE($AI383:$AI386,"G", "")))</f>
        <v>0</v>
      </c>
      <c r="BG383" s="297">
        <f>SUMPRODUCT(LEN($AI383:$AI386)-LEN(SUBSTITUTE($AI383:$AI386,"M", "")))</f>
        <v>0</v>
      </c>
    </row>
    <row r="384" spans="2:60" ht="28.15" hidden="1" customHeight="1" thickBot="1">
      <c r="B384" s="34"/>
      <c r="C384" s="266"/>
      <c r="D384" s="43"/>
      <c r="E384" s="42"/>
      <c r="F384" s="42"/>
      <c r="G384" s="41"/>
      <c r="H384" s="260"/>
      <c r="I384" s="270"/>
      <c r="J384" s="270"/>
      <c r="K384" s="270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45"/>
      <c r="AK384" s="245"/>
      <c r="AL384" s="23"/>
      <c r="AM384" s="211"/>
      <c r="AN384" s="211"/>
      <c r="AO384" s="248"/>
      <c r="AP384" s="241"/>
      <c r="AQ384" s="238"/>
      <c r="AR384" s="235"/>
      <c r="AS384" s="241"/>
      <c r="AT384" s="238"/>
      <c r="AU384" s="235"/>
      <c r="AV384" s="241"/>
      <c r="AW384" s="238"/>
      <c r="AX384" s="235"/>
      <c r="AY384" s="241"/>
      <c r="AZ384" s="238"/>
      <c r="BA384" s="235"/>
      <c r="BB384" s="241"/>
      <c r="BC384" s="238"/>
      <c r="BD384" s="292"/>
      <c r="BE384" s="295"/>
      <c r="BF384" s="295"/>
      <c r="BG384" s="298"/>
    </row>
    <row r="385" spans="2:60" ht="28.15" hidden="1" customHeight="1">
      <c r="B385" s="34"/>
      <c r="C385" s="267"/>
      <c r="D385" s="33"/>
      <c r="E385" s="32"/>
      <c r="F385" s="32"/>
      <c r="G385" s="31"/>
      <c r="H385" s="257"/>
      <c r="I385" s="271"/>
      <c r="J385" s="271"/>
      <c r="K385" s="271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45"/>
      <c r="AK385" s="245"/>
      <c r="AL385" s="23"/>
      <c r="AM385" s="211"/>
      <c r="AN385" s="211"/>
      <c r="AO385" s="248"/>
      <c r="AP385" s="241"/>
      <c r="AQ385" s="238"/>
      <c r="AR385" s="235"/>
      <c r="AS385" s="241"/>
      <c r="AT385" s="238"/>
      <c r="AU385" s="235"/>
      <c r="AV385" s="241"/>
      <c r="AW385" s="238"/>
      <c r="AX385" s="235"/>
      <c r="AY385" s="241"/>
      <c r="AZ385" s="238"/>
      <c r="BA385" s="235"/>
      <c r="BB385" s="241"/>
      <c r="BC385" s="238"/>
      <c r="BD385" s="292"/>
      <c r="BE385" s="295"/>
      <c r="BF385" s="295"/>
      <c r="BG385" s="298"/>
    </row>
    <row r="386" spans="2:60" ht="28.15" hidden="1" customHeight="1" thickBot="1">
      <c r="B386" s="22"/>
      <c r="C386" s="268"/>
      <c r="D386" s="21"/>
      <c r="E386" s="20"/>
      <c r="F386" s="20"/>
      <c r="G386" s="19"/>
      <c r="H386" s="258"/>
      <c r="I386" s="272"/>
      <c r="J386" s="272"/>
      <c r="K386" s="27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46"/>
      <c r="AK386" s="246"/>
      <c r="AL386" s="11"/>
      <c r="AM386" s="211"/>
      <c r="AN386" s="211"/>
      <c r="AO386" s="249"/>
      <c r="AP386" s="242"/>
      <c r="AQ386" s="239"/>
      <c r="AR386" s="236"/>
      <c r="AS386" s="242"/>
      <c r="AT386" s="239"/>
      <c r="AU386" s="236"/>
      <c r="AV386" s="242"/>
      <c r="AW386" s="239"/>
      <c r="AX386" s="236"/>
      <c r="AY386" s="242"/>
      <c r="AZ386" s="239"/>
      <c r="BA386" s="236"/>
      <c r="BB386" s="242"/>
      <c r="BC386" s="239"/>
      <c r="BD386" s="293"/>
      <c r="BE386" s="296"/>
      <c r="BF386" s="296"/>
      <c r="BG386" s="299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29" t="s">
        <v>287</v>
      </c>
      <c r="M387" s="278"/>
      <c r="N387" s="229" t="s">
        <v>286</v>
      </c>
      <c r="O387" s="278"/>
      <c r="P387" s="229" t="s">
        <v>286</v>
      </c>
      <c r="Q387" s="230"/>
      <c r="R387" s="229" t="s">
        <v>286</v>
      </c>
      <c r="S387" s="230"/>
      <c r="T387" s="229" t="s">
        <v>286</v>
      </c>
      <c r="U387" s="230"/>
      <c r="V387" s="229" t="s">
        <v>286</v>
      </c>
      <c r="W387" s="230"/>
      <c r="X387" s="229" t="s">
        <v>286</v>
      </c>
      <c r="Y387" s="230"/>
      <c r="Z387" s="229" t="s">
        <v>286</v>
      </c>
      <c r="AA387" s="230"/>
      <c r="AB387" s="229" t="s">
        <v>286</v>
      </c>
      <c r="AC387" s="230"/>
      <c r="AD387" s="229" t="s">
        <v>286</v>
      </c>
      <c r="AE387" s="230"/>
      <c r="AF387" s="243" t="s">
        <v>285</v>
      </c>
      <c r="AG387" s="230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75"/>
      <c r="F388" s="276"/>
      <c r="G388" s="277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65">
        <v>1</v>
      </c>
      <c r="D389" s="54"/>
      <c r="E389" s="53"/>
      <c r="F389" s="53"/>
      <c r="G389" s="52"/>
      <c r="H389" s="259"/>
      <c r="I389" s="269"/>
      <c r="J389" s="269"/>
      <c r="K389" s="269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44"/>
      <c r="AK389" s="244"/>
      <c r="AL389" s="44"/>
      <c r="AM389" s="211"/>
      <c r="AN389" s="211"/>
      <c r="AO389" s="247">
        <f>SUMPRODUCT(LEN($M389:$AE392)-LEN(SUBSTITUTE($M389:$AE392,"A", "")))</f>
        <v>0</v>
      </c>
      <c r="AP389" s="240">
        <f>SUMPRODUCT(LEN($AH389:$AH392)-LEN(SUBSTITUTE($AH389:$AH392,"A", "")))</f>
        <v>0</v>
      </c>
      <c r="AQ389" s="237">
        <f>SUMPRODUCT(LEN($AG389:$AG392)-LEN(SUBSTITUTE($AG389:$AG392,"A", "")))</f>
        <v>0</v>
      </c>
      <c r="AR389" s="234">
        <f>SUMPRODUCT(LEN($M389:$AE392)-LEN(SUBSTITUTE($M389:$AE392,"S", "")))</f>
        <v>0</v>
      </c>
      <c r="AS389" s="240">
        <f>SUMPRODUCT(LEN($AH389:$AH392)-LEN(SUBSTITUTE($AH389:$AH392,"S", "")))</f>
        <v>0</v>
      </c>
      <c r="AT389" s="237">
        <f>SUMPRODUCT(LEN($AG389:$AG392)-LEN(SUBSTITUTE($AG389:$AG392,"S", "")))</f>
        <v>0</v>
      </c>
      <c r="AU389" s="234">
        <f>SUMPRODUCT(LEN($M389:$AE392)-LEN(SUBSTITUTE($M389:$AE392,"F", "")))</f>
        <v>0</v>
      </c>
      <c r="AV389" s="240">
        <f>SUMPRODUCT(LEN($AH389:$AH392)-LEN(SUBSTITUTE($AH389:$AH392,"F", "")))</f>
        <v>0</v>
      </c>
      <c r="AW389" s="237">
        <f>SUMPRODUCT(LEN($AG389:$AG392)-LEN(SUBSTITUTE($AG389:$AG392,"F", "")))</f>
        <v>0</v>
      </c>
      <c r="AX389" s="234">
        <f>SUMPRODUCT(LEN($M389:$AE392)-LEN(SUBSTITUTE($M389:$AE392,"G", "")))</f>
        <v>0</v>
      </c>
      <c r="AY389" s="240">
        <f>SUMPRODUCT(LEN($AH389:$AH392)-LEN(SUBSTITUTE($AH389:$AH392,"G", "")))</f>
        <v>0</v>
      </c>
      <c r="AZ389" s="237">
        <f>SUMPRODUCT(LEN($AG389:$AG392)-LEN(SUBSTITUTE($AG389:$AG392,"G", "")))</f>
        <v>0</v>
      </c>
      <c r="BA389" s="234">
        <f>SUMPRODUCT(LEN($M389:$AE392)-LEN(SUBSTITUTE($M389:$AE392,"M", "")))</f>
        <v>0</v>
      </c>
      <c r="BB389" s="240">
        <f>SUMPRODUCT(LEN($AH389:$AH392)-LEN(SUBSTITUTE($AH389:$AH392,"M", "")))</f>
        <v>0</v>
      </c>
      <c r="BC389" s="237">
        <f>SUMPRODUCT(LEN($AG389:$AG392)-LEN(SUBSTITUTE($AG389:$AG392,"M", "")))</f>
        <v>0</v>
      </c>
      <c r="BD389" s="291">
        <f>SUMPRODUCT(LEN($AI389:$AI392)-LEN(SUBSTITUTE($AI389:$AI392,"S", "")))</f>
        <v>0</v>
      </c>
      <c r="BE389" s="294">
        <f>SUMPRODUCT(LEN($AI389:$AI392)-LEN(SUBSTITUTE($AI389:$AI392,"F", "")))</f>
        <v>0</v>
      </c>
      <c r="BF389" s="294">
        <f>SUMPRODUCT(LEN($AI389:$AI392)-LEN(SUBSTITUTE($AI389:$AI392,"G", "")))</f>
        <v>0</v>
      </c>
      <c r="BG389" s="297">
        <f>SUMPRODUCT(LEN($AI389:$AI392)-LEN(SUBSTITUTE($AI389:$AI392,"M", "")))</f>
        <v>0</v>
      </c>
    </row>
    <row r="390" spans="2:60" ht="28.15" hidden="1" customHeight="1" thickBot="1">
      <c r="B390" s="34"/>
      <c r="C390" s="266"/>
      <c r="D390" s="43"/>
      <c r="E390" s="42"/>
      <c r="F390" s="42"/>
      <c r="G390" s="41"/>
      <c r="H390" s="260"/>
      <c r="I390" s="270"/>
      <c r="J390" s="270"/>
      <c r="K390" s="270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45"/>
      <c r="AK390" s="245"/>
      <c r="AL390" s="23"/>
      <c r="AM390" s="211"/>
      <c r="AN390" s="211"/>
      <c r="AO390" s="248"/>
      <c r="AP390" s="241"/>
      <c r="AQ390" s="238"/>
      <c r="AR390" s="235"/>
      <c r="AS390" s="241"/>
      <c r="AT390" s="238"/>
      <c r="AU390" s="235"/>
      <c r="AV390" s="241"/>
      <c r="AW390" s="238"/>
      <c r="AX390" s="235"/>
      <c r="AY390" s="241"/>
      <c r="AZ390" s="238"/>
      <c r="BA390" s="235"/>
      <c r="BB390" s="241"/>
      <c r="BC390" s="238"/>
      <c r="BD390" s="292"/>
      <c r="BE390" s="295"/>
      <c r="BF390" s="295"/>
      <c r="BG390" s="298"/>
    </row>
    <row r="391" spans="2:60" ht="28.15" hidden="1" customHeight="1">
      <c r="B391" s="34"/>
      <c r="C391" s="267"/>
      <c r="D391" s="33"/>
      <c r="E391" s="32"/>
      <c r="F391" s="32"/>
      <c r="G391" s="31"/>
      <c r="H391" s="257"/>
      <c r="I391" s="271"/>
      <c r="J391" s="271"/>
      <c r="K391" s="271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45"/>
      <c r="AK391" s="245"/>
      <c r="AL391" s="23"/>
      <c r="AM391" s="211"/>
      <c r="AN391" s="211"/>
      <c r="AO391" s="248"/>
      <c r="AP391" s="241"/>
      <c r="AQ391" s="238"/>
      <c r="AR391" s="235"/>
      <c r="AS391" s="241"/>
      <c r="AT391" s="238"/>
      <c r="AU391" s="235"/>
      <c r="AV391" s="241"/>
      <c r="AW391" s="238"/>
      <c r="AX391" s="235"/>
      <c r="AY391" s="241"/>
      <c r="AZ391" s="238"/>
      <c r="BA391" s="235"/>
      <c r="BB391" s="241"/>
      <c r="BC391" s="238"/>
      <c r="BD391" s="292"/>
      <c r="BE391" s="295"/>
      <c r="BF391" s="295"/>
      <c r="BG391" s="298"/>
    </row>
    <row r="392" spans="2:60" ht="28.15" hidden="1" customHeight="1" thickBot="1">
      <c r="B392" s="34"/>
      <c r="C392" s="273"/>
      <c r="D392" s="64"/>
      <c r="E392" s="63"/>
      <c r="F392" s="63"/>
      <c r="G392" s="62"/>
      <c r="H392" s="258"/>
      <c r="I392" s="274"/>
      <c r="J392" s="274"/>
      <c r="K392" s="274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50"/>
      <c r="AK392" s="250"/>
      <c r="AL392" s="55"/>
      <c r="AM392" s="211"/>
      <c r="AN392" s="211"/>
      <c r="AO392" s="249"/>
      <c r="AP392" s="242"/>
      <c r="AQ392" s="239"/>
      <c r="AR392" s="236"/>
      <c r="AS392" s="242"/>
      <c r="AT392" s="239"/>
      <c r="AU392" s="236"/>
      <c r="AV392" s="242"/>
      <c r="AW392" s="239"/>
      <c r="AX392" s="236"/>
      <c r="AY392" s="242"/>
      <c r="AZ392" s="239"/>
      <c r="BA392" s="236"/>
      <c r="BB392" s="242"/>
      <c r="BC392" s="239"/>
      <c r="BD392" s="293"/>
      <c r="BE392" s="296"/>
      <c r="BF392" s="296"/>
      <c r="BG392" s="299"/>
    </row>
    <row r="393" spans="2:60" ht="28.15" hidden="1" customHeight="1">
      <c r="B393" s="34"/>
      <c r="C393" s="265">
        <v>2</v>
      </c>
      <c r="D393" s="54"/>
      <c r="E393" s="53"/>
      <c r="F393" s="53"/>
      <c r="G393" s="52"/>
      <c r="H393" s="259"/>
      <c r="I393" s="269"/>
      <c r="J393" s="269"/>
      <c r="K393" s="269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51"/>
      <c r="AK393" s="254"/>
      <c r="AL393" s="44"/>
      <c r="AM393" s="211"/>
      <c r="AN393" s="211"/>
      <c r="AO393" s="247">
        <f>SUMPRODUCT(LEN($M393:$AE396)-LEN(SUBSTITUTE($M393:$AE396,"A", "")))</f>
        <v>0</v>
      </c>
      <c r="AP393" s="240">
        <f>SUMPRODUCT(LEN($AH393:$AH396)-LEN(SUBSTITUTE($AH393:$AH396,"A", "")))</f>
        <v>0</v>
      </c>
      <c r="AQ393" s="237">
        <f>SUMPRODUCT(LEN($AG393:$AG396)-LEN(SUBSTITUTE($AG393:$AG396,"A", "")))</f>
        <v>0</v>
      </c>
      <c r="AR393" s="234">
        <f>SUMPRODUCT(LEN($M393:$AE396)-LEN(SUBSTITUTE($M393:$AE396,"S", "")))</f>
        <v>0</v>
      </c>
      <c r="AS393" s="240">
        <f>SUMPRODUCT(LEN($AH393:$AH396)-LEN(SUBSTITUTE($AH393:$AH396,"S", "")))</f>
        <v>0</v>
      </c>
      <c r="AT393" s="237">
        <f>SUMPRODUCT(LEN($AG393:$AG396)-LEN(SUBSTITUTE($AG393:$AG396,"S", "")))</f>
        <v>0</v>
      </c>
      <c r="AU393" s="234">
        <f>SUMPRODUCT(LEN($M393:$AE396)-LEN(SUBSTITUTE($M393:$AE396,"F", "")))</f>
        <v>0</v>
      </c>
      <c r="AV393" s="240">
        <f>SUMPRODUCT(LEN($AH393:$AH396)-LEN(SUBSTITUTE($AH393:$AH396,"F", "")))</f>
        <v>0</v>
      </c>
      <c r="AW393" s="237">
        <f>SUMPRODUCT(LEN($AG393:$AG396)-LEN(SUBSTITUTE($AG393:$AG396,"F", "")))</f>
        <v>0</v>
      </c>
      <c r="AX393" s="234">
        <f>SUMPRODUCT(LEN($M393:$AE396)-LEN(SUBSTITUTE($M393:$AE396,"G", "")))</f>
        <v>0</v>
      </c>
      <c r="AY393" s="240">
        <f>SUMPRODUCT(LEN($AH393:$AH396)-LEN(SUBSTITUTE($AH393:$AH396,"G", "")))</f>
        <v>0</v>
      </c>
      <c r="AZ393" s="237">
        <f>SUMPRODUCT(LEN($AG393:$AG396)-LEN(SUBSTITUTE($AG393:$AG396,"G", "")))</f>
        <v>0</v>
      </c>
      <c r="BA393" s="234">
        <f>SUMPRODUCT(LEN($M393:$AE396)-LEN(SUBSTITUTE($M393:$AE396,"M", "")))</f>
        <v>0</v>
      </c>
      <c r="BB393" s="240">
        <f>SUMPRODUCT(LEN($AH393:$AH396)-LEN(SUBSTITUTE($AH393:$AH396,"M", "")))</f>
        <v>0</v>
      </c>
      <c r="BC393" s="237">
        <f>SUMPRODUCT(LEN($AG393:$AG396)-LEN(SUBSTITUTE($AG393:$AG396,"M", "")))</f>
        <v>0</v>
      </c>
      <c r="BD393" s="291">
        <f>SUMPRODUCT(LEN($AI393:$AI396)-LEN(SUBSTITUTE($AI393:$AI396,"S", "")))</f>
        <v>0</v>
      </c>
      <c r="BE393" s="294">
        <f>SUMPRODUCT(LEN($AI393:$AI396)-LEN(SUBSTITUTE($AI393:$AI396,"F", "")))</f>
        <v>0</v>
      </c>
      <c r="BF393" s="294">
        <f>SUMPRODUCT(LEN($AI393:$AI396)-LEN(SUBSTITUTE($AI393:$AI396,"G", "")))</f>
        <v>0</v>
      </c>
      <c r="BG393" s="297">
        <f>SUMPRODUCT(LEN($AI393:$AI396)-LEN(SUBSTITUTE($AI393:$AI396,"M", "")))</f>
        <v>0</v>
      </c>
    </row>
    <row r="394" spans="2:60" ht="28.15" hidden="1" customHeight="1" thickBot="1">
      <c r="B394" s="34"/>
      <c r="C394" s="266"/>
      <c r="D394" s="43"/>
      <c r="E394" s="42"/>
      <c r="F394" s="42"/>
      <c r="G394" s="41"/>
      <c r="H394" s="260"/>
      <c r="I394" s="270"/>
      <c r="J394" s="270"/>
      <c r="K394" s="270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52"/>
      <c r="AK394" s="255"/>
      <c r="AL394" s="23"/>
      <c r="AM394" s="211"/>
      <c r="AN394" s="211"/>
      <c r="AO394" s="248"/>
      <c r="AP394" s="241"/>
      <c r="AQ394" s="238"/>
      <c r="AR394" s="235"/>
      <c r="AS394" s="241"/>
      <c r="AT394" s="238"/>
      <c r="AU394" s="235"/>
      <c r="AV394" s="241"/>
      <c r="AW394" s="238"/>
      <c r="AX394" s="235"/>
      <c r="AY394" s="241"/>
      <c r="AZ394" s="238"/>
      <c r="BA394" s="235"/>
      <c r="BB394" s="241"/>
      <c r="BC394" s="238"/>
      <c r="BD394" s="292"/>
      <c r="BE394" s="295"/>
      <c r="BF394" s="295"/>
      <c r="BG394" s="298"/>
    </row>
    <row r="395" spans="2:60" ht="28.15" hidden="1" customHeight="1">
      <c r="B395" s="34"/>
      <c r="C395" s="267"/>
      <c r="D395" s="33"/>
      <c r="E395" s="32"/>
      <c r="F395" s="32"/>
      <c r="G395" s="31"/>
      <c r="H395" s="257"/>
      <c r="I395" s="271"/>
      <c r="J395" s="271"/>
      <c r="K395" s="271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52"/>
      <c r="AK395" s="255"/>
      <c r="AL395" s="23"/>
      <c r="AM395" s="211"/>
      <c r="AN395" s="211"/>
      <c r="AO395" s="248"/>
      <c r="AP395" s="241"/>
      <c r="AQ395" s="238"/>
      <c r="AR395" s="235"/>
      <c r="AS395" s="241"/>
      <c r="AT395" s="238"/>
      <c r="AU395" s="235"/>
      <c r="AV395" s="241"/>
      <c r="AW395" s="238"/>
      <c r="AX395" s="235"/>
      <c r="AY395" s="241"/>
      <c r="AZ395" s="238"/>
      <c r="BA395" s="235"/>
      <c r="BB395" s="241"/>
      <c r="BC395" s="238"/>
      <c r="BD395" s="292"/>
      <c r="BE395" s="295"/>
      <c r="BF395" s="295"/>
      <c r="BG395" s="298"/>
    </row>
    <row r="396" spans="2:60" ht="28.15" hidden="1" customHeight="1" thickBot="1">
      <c r="B396" s="34"/>
      <c r="C396" s="273"/>
      <c r="D396" s="64"/>
      <c r="E396" s="63"/>
      <c r="F396" s="63"/>
      <c r="G396" s="62"/>
      <c r="H396" s="258"/>
      <c r="I396" s="274"/>
      <c r="J396" s="274"/>
      <c r="K396" s="274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53"/>
      <c r="AK396" s="256"/>
      <c r="AL396" s="55"/>
      <c r="AM396" s="211"/>
      <c r="AN396" s="211"/>
      <c r="AO396" s="249"/>
      <c r="AP396" s="242"/>
      <c r="AQ396" s="239"/>
      <c r="AR396" s="236"/>
      <c r="AS396" s="242"/>
      <c r="AT396" s="239"/>
      <c r="AU396" s="236"/>
      <c r="AV396" s="242"/>
      <c r="AW396" s="239"/>
      <c r="AX396" s="236"/>
      <c r="AY396" s="242"/>
      <c r="AZ396" s="239"/>
      <c r="BA396" s="236"/>
      <c r="BB396" s="242"/>
      <c r="BC396" s="239"/>
      <c r="BD396" s="293"/>
      <c r="BE396" s="296"/>
      <c r="BF396" s="296"/>
      <c r="BG396" s="299"/>
    </row>
    <row r="397" spans="2:60" ht="28.15" hidden="1" customHeight="1">
      <c r="B397" s="34"/>
      <c r="C397" s="265">
        <v>3</v>
      </c>
      <c r="D397" s="54"/>
      <c r="E397" s="53"/>
      <c r="F397" s="53"/>
      <c r="G397" s="52"/>
      <c r="H397" s="259"/>
      <c r="I397" s="269"/>
      <c r="J397" s="269"/>
      <c r="K397" s="269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44"/>
      <c r="AK397" s="244"/>
      <c r="AL397" s="44"/>
      <c r="AM397" s="211"/>
      <c r="AN397" s="211"/>
      <c r="AO397" s="247">
        <f>SUMPRODUCT(LEN($M397:$AE400)-LEN(SUBSTITUTE($M397:$AE400,"A", "")))</f>
        <v>0</v>
      </c>
      <c r="AP397" s="240">
        <f>SUMPRODUCT(LEN($AH397:$AH400)-LEN(SUBSTITUTE($AH397:$AH400,"A", "")))</f>
        <v>0</v>
      </c>
      <c r="AQ397" s="237">
        <f>SUMPRODUCT(LEN($AG397:$AG400)-LEN(SUBSTITUTE($AG397:$AG400,"A", "")))</f>
        <v>0</v>
      </c>
      <c r="AR397" s="234">
        <f>SUMPRODUCT(LEN($M397:$AE400)-LEN(SUBSTITUTE($M397:$AE400,"S", "")))</f>
        <v>0</v>
      </c>
      <c r="AS397" s="240">
        <f>SUMPRODUCT(LEN($AH397:$AH400)-LEN(SUBSTITUTE($AH397:$AH400,"S", "")))</f>
        <v>0</v>
      </c>
      <c r="AT397" s="237">
        <f>SUMPRODUCT(LEN($AG397:$AG400)-LEN(SUBSTITUTE($AG397:$AG400,"S", "")))</f>
        <v>0</v>
      </c>
      <c r="AU397" s="234">
        <f>SUMPRODUCT(LEN($M397:$AE400)-LEN(SUBSTITUTE($M397:$AE400,"F", "")))</f>
        <v>0</v>
      </c>
      <c r="AV397" s="240">
        <f>SUMPRODUCT(LEN($AH397:$AH400)-LEN(SUBSTITUTE($AH397:$AH400,"F", "")))</f>
        <v>0</v>
      </c>
      <c r="AW397" s="237">
        <f>SUMPRODUCT(LEN($AG397:$AG400)-LEN(SUBSTITUTE($AG397:$AG400,"F", "")))</f>
        <v>0</v>
      </c>
      <c r="AX397" s="234">
        <f>SUMPRODUCT(LEN($M397:$AE400)-LEN(SUBSTITUTE($M397:$AE400,"G", "")))</f>
        <v>0</v>
      </c>
      <c r="AY397" s="240">
        <f>SUMPRODUCT(LEN($AH397:$AH400)-LEN(SUBSTITUTE($AH397:$AH400,"G", "")))</f>
        <v>0</v>
      </c>
      <c r="AZ397" s="237">
        <f>SUMPRODUCT(LEN($AG397:$AG400)-LEN(SUBSTITUTE($AG397:$AG400,"G", "")))</f>
        <v>0</v>
      </c>
      <c r="BA397" s="234">
        <f>SUMPRODUCT(LEN($M397:$AE400)-LEN(SUBSTITUTE($M397:$AE400,"M", "")))</f>
        <v>0</v>
      </c>
      <c r="BB397" s="240">
        <f>SUMPRODUCT(LEN($AH397:$AH400)-LEN(SUBSTITUTE($AH397:$AH400,"M", "")))</f>
        <v>0</v>
      </c>
      <c r="BC397" s="237">
        <f>SUMPRODUCT(LEN($AG397:$AG400)-LEN(SUBSTITUTE($AG397:$AG400,"M", "")))</f>
        <v>0</v>
      </c>
      <c r="BD397" s="291">
        <f>SUMPRODUCT(LEN($AI397:$AI400)-LEN(SUBSTITUTE($AI397:$AI400,"S", "")))</f>
        <v>0</v>
      </c>
      <c r="BE397" s="294">
        <f>SUMPRODUCT(LEN($AI397:$AI400)-LEN(SUBSTITUTE($AI397:$AI400,"F", "")))</f>
        <v>0</v>
      </c>
      <c r="BF397" s="294">
        <f>SUMPRODUCT(LEN($AI397:$AI400)-LEN(SUBSTITUTE($AI397:$AI400,"G", "")))</f>
        <v>0</v>
      </c>
      <c r="BG397" s="297">
        <f>SUMPRODUCT(LEN($AI397:$AI400)-LEN(SUBSTITUTE($AI397:$AI400,"M", "")))</f>
        <v>0</v>
      </c>
    </row>
    <row r="398" spans="2:60" ht="28.15" hidden="1" customHeight="1" thickBot="1">
      <c r="B398" s="34"/>
      <c r="C398" s="266"/>
      <c r="D398" s="43"/>
      <c r="E398" s="42"/>
      <c r="F398" s="42"/>
      <c r="G398" s="41"/>
      <c r="H398" s="260"/>
      <c r="I398" s="270"/>
      <c r="J398" s="270"/>
      <c r="K398" s="270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45"/>
      <c r="AK398" s="245"/>
      <c r="AL398" s="23"/>
      <c r="AM398" s="211"/>
      <c r="AN398" s="211"/>
      <c r="AO398" s="248"/>
      <c r="AP398" s="241"/>
      <c r="AQ398" s="238"/>
      <c r="AR398" s="235"/>
      <c r="AS398" s="241"/>
      <c r="AT398" s="238"/>
      <c r="AU398" s="235"/>
      <c r="AV398" s="241"/>
      <c r="AW398" s="238"/>
      <c r="AX398" s="235"/>
      <c r="AY398" s="241"/>
      <c r="AZ398" s="238"/>
      <c r="BA398" s="235"/>
      <c r="BB398" s="241"/>
      <c r="BC398" s="238"/>
      <c r="BD398" s="292"/>
      <c r="BE398" s="295"/>
      <c r="BF398" s="295"/>
      <c r="BG398" s="298"/>
    </row>
    <row r="399" spans="2:60" ht="28.15" hidden="1" customHeight="1">
      <c r="B399" s="34"/>
      <c r="C399" s="267"/>
      <c r="D399" s="33"/>
      <c r="E399" s="32"/>
      <c r="F399" s="32"/>
      <c r="G399" s="31"/>
      <c r="H399" s="257"/>
      <c r="I399" s="271"/>
      <c r="J399" s="271"/>
      <c r="K399" s="271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45"/>
      <c r="AK399" s="245"/>
      <c r="AL399" s="23"/>
      <c r="AM399" s="211"/>
      <c r="AN399" s="211"/>
      <c r="AO399" s="248"/>
      <c r="AP399" s="241"/>
      <c r="AQ399" s="238"/>
      <c r="AR399" s="235"/>
      <c r="AS399" s="241"/>
      <c r="AT399" s="238"/>
      <c r="AU399" s="235"/>
      <c r="AV399" s="241"/>
      <c r="AW399" s="238"/>
      <c r="AX399" s="235"/>
      <c r="AY399" s="241"/>
      <c r="AZ399" s="238"/>
      <c r="BA399" s="235"/>
      <c r="BB399" s="241"/>
      <c r="BC399" s="238"/>
      <c r="BD399" s="292"/>
      <c r="BE399" s="295"/>
      <c r="BF399" s="295"/>
      <c r="BG399" s="298"/>
    </row>
    <row r="400" spans="2:60" ht="28.15" hidden="1" customHeight="1" thickBot="1">
      <c r="B400" s="22"/>
      <c r="C400" s="268"/>
      <c r="D400" s="21"/>
      <c r="E400" s="20"/>
      <c r="F400" s="20"/>
      <c r="G400" s="19"/>
      <c r="H400" s="258"/>
      <c r="I400" s="272"/>
      <c r="J400" s="272"/>
      <c r="K400" s="27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46"/>
      <c r="AK400" s="246"/>
      <c r="AL400" s="11"/>
      <c r="AM400" s="211"/>
      <c r="AN400" s="211"/>
      <c r="AO400" s="249"/>
      <c r="AP400" s="242"/>
      <c r="AQ400" s="239"/>
      <c r="AR400" s="236"/>
      <c r="AS400" s="242"/>
      <c r="AT400" s="239"/>
      <c r="AU400" s="236"/>
      <c r="AV400" s="242"/>
      <c r="AW400" s="239"/>
      <c r="AX400" s="236"/>
      <c r="AY400" s="242"/>
      <c r="AZ400" s="239"/>
      <c r="BA400" s="236"/>
      <c r="BB400" s="242"/>
      <c r="BC400" s="239"/>
      <c r="BD400" s="293"/>
      <c r="BE400" s="296"/>
      <c r="BF400" s="296"/>
      <c r="BG400" s="299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29" t="s">
        <v>287</v>
      </c>
      <c r="M401" s="278"/>
      <c r="N401" s="229" t="s">
        <v>286</v>
      </c>
      <c r="O401" s="278"/>
      <c r="P401" s="229" t="s">
        <v>286</v>
      </c>
      <c r="Q401" s="230"/>
      <c r="R401" s="229" t="s">
        <v>286</v>
      </c>
      <c r="S401" s="230"/>
      <c r="T401" s="229" t="s">
        <v>286</v>
      </c>
      <c r="U401" s="230"/>
      <c r="V401" s="229" t="s">
        <v>286</v>
      </c>
      <c r="W401" s="230"/>
      <c r="X401" s="229" t="s">
        <v>286</v>
      </c>
      <c r="Y401" s="230"/>
      <c r="Z401" s="229" t="s">
        <v>286</v>
      </c>
      <c r="AA401" s="230"/>
      <c r="AB401" s="229" t="s">
        <v>286</v>
      </c>
      <c r="AC401" s="230"/>
      <c r="AD401" s="229" t="s">
        <v>286</v>
      </c>
      <c r="AE401" s="230"/>
      <c r="AF401" s="243" t="s">
        <v>285</v>
      </c>
      <c r="AG401" s="230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75"/>
      <c r="F402" s="276"/>
      <c r="G402" s="277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65">
        <v>1</v>
      </c>
      <c r="D403" s="54"/>
      <c r="E403" s="53"/>
      <c r="F403" s="53"/>
      <c r="G403" s="52"/>
      <c r="H403" s="259"/>
      <c r="I403" s="269"/>
      <c r="J403" s="269"/>
      <c r="K403" s="269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44"/>
      <c r="AK403" s="244"/>
      <c r="AL403" s="44"/>
      <c r="AM403" s="211"/>
      <c r="AN403" s="211"/>
      <c r="AO403" s="247">
        <f>SUMPRODUCT(LEN($M403:$AE406)-LEN(SUBSTITUTE($M403:$AE406,"A", "")))</f>
        <v>0</v>
      </c>
      <c r="AP403" s="240">
        <f>SUMPRODUCT(LEN($AH403:$AH406)-LEN(SUBSTITUTE($AH403:$AH406,"A", "")))</f>
        <v>0</v>
      </c>
      <c r="AQ403" s="237">
        <f>SUMPRODUCT(LEN($AG403:$AG406)-LEN(SUBSTITUTE($AG403:$AG406,"A", "")))</f>
        <v>0</v>
      </c>
      <c r="AR403" s="234">
        <f>SUMPRODUCT(LEN($M403:$AE406)-LEN(SUBSTITUTE($M403:$AE406,"S", "")))</f>
        <v>0</v>
      </c>
      <c r="AS403" s="240">
        <f>SUMPRODUCT(LEN($AH403:$AH406)-LEN(SUBSTITUTE($AH403:$AH406,"S", "")))</f>
        <v>0</v>
      </c>
      <c r="AT403" s="237">
        <f>SUMPRODUCT(LEN($AG403:$AG406)-LEN(SUBSTITUTE($AG403:$AG406,"S", "")))</f>
        <v>0</v>
      </c>
      <c r="AU403" s="234">
        <f>SUMPRODUCT(LEN($M403:$AE406)-LEN(SUBSTITUTE($M403:$AE406,"F", "")))</f>
        <v>0</v>
      </c>
      <c r="AV403" s="240">
        <f>SUMPRODUCT(LEN($AH403:$AH406)-LEN(SUBSTITUTE($AH403:$AH406,"F", "")))</f>
        <v>0</v>
      </c>
      <c r="AW403" s="237">
        <f>SUMPRODUCT(LEN($AG403:$AG406)-LEN(SUBSTITUTE($AG403:$AG406,"F", "")))</f>
        <v>0</v>
      </c>
      <c r="AX403" s="234">
        <f>SUMPRODUCT(LEN($M403:$AE406)-LEN(SUBSTITUTE($M403:$AE406,"G", "")))</f>
        <v>0</v>
      </c>
      <c r="AY403" s="240">
        <f>SUMPRODUCT(LEN($AH403:$AH406)-LEN(SUBSTITUTE($AH403:$AH406,"G", "")))</f>
        <v>0</v>
      </c>
      <c r="AZ403" s="237">
        <f>SUMPRODUCT(LEN($AG403:$AG406)-LEN(SUBSTITUTE($AG403:$AG406,"G", "")))</f>
        <v>0</v>
      </c>
      <c r="BA403" s="234">
        <f>SUMPRODUCT(LEN($M403:$AE406)-LEN(SUBSTITUTE($M403:$AE406,"M", "")))</f>
        <v>0</v>
      </c>
      <c r="BB403" s="240">
        <f>SUMPRODUCT(LEN($AH403:$AH406)-LEN(SUBSTITUTE($AH403:$AH406,"M", "")))</f>
        <v>0</v>
      </c>
      <c r="BC403" s="237">
        <f>SUMPRODUCT(LEN($AG403:$AG406)-LEN(SUBSTITUTE($AG403:$AG406,"M", "")))</f>
        <v>0</v>
      </c>
      <c r="BD403" s="291">
        <f>SUMPRODUCT(LEN($AI403:$AI406)-LEN(SUBSTITUTE($AI403:$AI406,"S", "")))</f>
        <v>0</v>
      </c>
      <c r="BE403" s="294">
        <f>SUMPRODUCT(LEN($AI403:$AI406)-LEN(SUBSTITUTE($AI403:$AI406,"F", "")))</f>
        <v>0</v>
      </c>
      <c r="BF403" s="294">
        <f>SUMPRODUCT(LEN($AI403:$AI406)-LEN(SUBSTITUTE($AI403:$AI406,"G", "")))</f>
        <v>0</v>
      </c>
      <c r="BG403" s="297">
        <f>SUMPRODUCT(LEN($AI403:$AI406)-LEN(SUBSTITUTE($AI403:$AI406,"M", "")))</f>
        <v>0</v>
      </c>
    </row>
    <row r="404" spans="2:60" ht="28.15" hidden="1" customHeight="1" thickBot="1">
      <c r="B404" s="34"/>
      <c r="C404" s="266"/>
      <c r="D404" s="43"/>
      <c r="E404" s="42"/>
      <c r="F404" s="42"/>
      <c r="G404" s="41"/>
      <c r="H404" s="260"/>
      <c r="I404" s="270"/>
      <c r="J404" s="270"/>
      <c r="K404" s="270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45"/>
      <c r="AK404" s="245"/>
      <c r="AL404" s="23"/>
      <c r="AM404" s="211"/>
      <c r="AN404" s="211"/>
      <c r="AO404" s="248"/>
      <c r="AP404" s="241"/>
      <c r="AQ404" s="238"/>
      <c r="AR404" s="235"/>
      <c r="AS404" s="241"/>
      <c r="AT404" s="238"/>
      <c r="AU404" s="235"/>
      <c r="AV404" s="241"/>
      <c r="AW404" s="238"/>
      <c r="AX404" s="235"/>
      <c r="AY404" s="241"/>
      <c r="AZ404" s="238"/>
      <c r="BA404" s="235"/>
      <c r="BB404" s="241"/>
      <c r="BC404" s="238"/>
      <c r="BD404" s="292"/>
      <c r="BE404" s="295"/>
      <c r="BF404" s="295"/>
      <c r="BG404" s="298"/>
    </row>
    <row r="405" spans="2:60" ht="28.15" hidden="1" customHeight="1">
      <c r="B405" s="34"/>
      <c r="C405" s="267"/>
      <c r="D405" s="33"/>
      <c r="E405" s="32"/>
      <c r="F405" s="32"/>
      <c r="G405" s="31"/>
      <c r="H405" s="257"/>
      <c r="I405" s="271"/>
      <c r="J405" s="271"/>
      <c r="K405" s="271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45"/>
      <c r="AK405" s="245"/>
      <c r="AL405" s="23"/>
      <c r="AM405" s="211"/>
      <c r="AN405" s="211"/>
      <c r="AO405" s="248"/>
      <c r="AP405" s="241"/>
      <c r="AQ405" s="238"/>
      <c r="AR405" s="235"/>
      <c r="AS405" s="241"/>
      <c r="AT405" s="238"/>
      <c r="AU405" s="235"/>
      <c r="AV405" s="241"/>
      <c r="AW405" s="238"/>
      <c r="AX405" s="235"/>
      <c r="AY405" s="241"/>
      <c r="AZ405" s="238"/>
      <c r="BA405" s="235"/>
      <c r="BB405" s="241"/>
      <c r="BC405" s="238"/>
      <c r="BD405" s="292"/>
      <c r="BE405" s="295"/>
      <c r="BF405" s="295"/>
      <c r="BG405" s="298"/>
    </row>
    <row r="406" spans="2:60" ht="28.15" hidden="1" customHeight="1" thickBot="1">
      <c r="B406" s="34"/>
      <c r="C406" s="273"/>
      <c r="D406" s="64"/>
      <c r="E406" s="63"/>
      <c r="F406" s="63"/>
      <c r="G406" s="62"/>
      <c r="H406" s="258"/>
      <c r="I406" s="274"/>
      <c r="J406" s="274"/>
      <c r="K406" s="274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50"/>
      <c r="AK406" s="250"/>
      <c r="AL406" s="55"/>
      <c r="AM406" s="211"/>
      <c r="AN406" s="211"/>
      <c r="AO406" s="249"/>
      <c r="AP406" s="242"/>
      <c r="AQ406" s="239"/>
      <c r="AR406" s="236"/>
      <c r="AS406" s="242"/>
      <c r="AT406" s="239"/>
      <c r="AU406" s="236"/>
      <c r="AV406" s="242"/>
      <c r="AW406" s="239"/>
      <c r="AX406" s="236"/>
      <c r="AY406" s="242"/>
      <c r="AZ406" s="239"/>
      <c r="BA406" s="236"/>
      <c r="BB406" s="242"/>
      <c r="BC406" s="239"/>
      <c r="BD406" s="293"/>
      <c r="BE406" s="296"/>
      <c r="BF406" s="296"/>
      <c r="BG406" s="299"/>
    </row>
    <row r="407" spans="2:60" ht="28.15" hidden="1" customHeight="1">
      <c r="B407" s="34"/>
      <c r="C407" s="265">
        <v>2</v>
      </c>
      <c r="D407" s="54"/>
      <c r="E407" s="53"/>
      <c r="F407" s="53"/>
      <c r="G407" s="52"/>
      <c r="H407" s="259"/>
      <c r="I407" s="269"/>
      <c r="J407" s="269"/>
      <c r="K407" s="269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51"/>
      <c r="AK407" s="254"/>
      <c r="AL407" s="44"/>
      <c r="AM407" s="211"/>
      <c r="AN407" s="211"/>
      <c r="AO407" s="247">
        <f>SUMPRODUCT(LEN($M407:$AE410)-LEN(SUBSTITUTE($M407:$AE410,"A", "")))</f>
        <v>0</v>
      </c>
      <c r="AP407" s="240">
        <f>SUMPRODUCT(LEN($AH407:$AH410)-LEN(SUBSTITUTE($AH407:$AH410,"A", "")))</f>
        <v>0</v>
      </c>
      <c r="AQ407" s="237">
        <f>SUMPRODUCT(LEN($AG407:$AG410)-LEN(SUBSTITUTE($AG407:$AG410,"A", "")))</f>
        <v>0</v>
      </c>
      <c r="AR407" s="234">
        <f>SUMPRODUCT(LEN($M407:$AE410)-LEN(SUBSTITUTE($M407:$AE410,"S", "")))</f>
        <v>0</v>
      </c>
      <c r="AS407" s="240">
        <f>SUMPRODUCT(LEN($AH407:$AH410)-LEN(SUBSTITUTE($AH407:$AH410,"S", "")))</f>
        <v>0</v>
      </c>
      <c r="AT407" s="237">
        <f>SUMPRODUCT(LEN($AG407:$AG410)-LEN(SUBSTITUTE($AG407:$AG410,"S", "")))</f>
        <v>0</v>
      </c>
      <c r="AU407" s="234">
        <f>SUMPRODUCT(LEN($M407:$AE410)-LEN(SUBSTITUTE($M407:$AE410,"F", "")))</f>
        <v>0</v>
      </c>
      <c r="AV407" s="240">
        <f>SUMPRODUCT(LEN($AH407:$AH410)-LEN(SUBSTITUTE($AH407:$AH410,"F", "")))</f>
        <v>0</v>
      </c>
      <c r="AW407" s="237">
        <f>SUMPRODUCT(LEN($AG407:$AG410)-LEN(SUBSTITUTE($AG407:$AG410,"F", "")))</f>
        <v>0</v>
      </c>
      <c r="AX407" s="234">
        <f>SUMPRODUCT(LEN($M407:$AE410)-LEN(SUBSTITUTE($M407:$AE410,"G", "")))</f>
        <v>0</v>
      </c>
      <c r="AY407" s="240">
        <f>SUMPRODUCT(LEN($AH407:$AH410)-LEN(SUBSTITUTE($AH407:$AH410,"G", "")))</f>
        <v>0</v>
      </c>
      <c r="AZ407" s="237">
        <f>SUMPRODUCT(LEN($AG407:$AG410)-LEN(SUBSTITUTE($AG407:$AG410,"G", "")))</f>
        <v>0</v>
      </c>
      <c r="BA407" s="234">
        <f>SUMPRODUCT(LEN($M407:$AE410)-LEN(SUBSTITUTE($M407:$AE410,"M", "")))</f>
        <v>0</v>
      </c>
      <c r="BB407" s="240">
        <f>SUMPRODUCT(LEN($AH407:$AH410)-LEN(SUBSTITUTE($AH407:$AH410,"M", "")))</f>
        <v>0</v>
      </c>
      <c r="BC407" s="237">
        <f>SUMPRODUCT(LEN($AG407:$AG410)-LEN(SUBSTITUTE($AG407:$AG410,"M", "")))</f>
        <v>0</v>
      </c>
      <c r="BD407" s="291">
        <f>SUMPRODUCT(LEN($AI407:$AI410)-LEN(SUBSTITUTE($AI407:$AI410,"S", "")))</f>
        <v>0</v>
      </c>
      <c r="BE407" s="294">
        <f>SUMPRODUCT(LEN($AI407:$AI410)-LEN(SUBSTITUTE($AI407:$AI410,"F", "")))</f>
        <v>0</v>
      </c>
      <c r="BF407" s="294">
        <f>SUMPRODUCT(LEN($AI407:$AI410)-LEN(SUBSTITUTE($AI407:$AI410,"G", "")))</f>
        <v>0</v>
      </c>
      <c r="BG407" s="297">
        <f>SUMPRODUCT(LEN($AI407:$AI410)-LEN(SUBSTITUTE($AI407:$AI410,"M", "")))</f>
        <v>0</v>
      </c>
    </row>
    <row r="408" spans="2:60" ht="28.15" hidden="1" customHeight="1" thickBot="1">
      <c r="B408" s="34"/>
      <c r="C408" s="266"/>
      <c r="D408" s="43"/>
      <c r="E408" s="42"/>
      <c r="F408" s="42"/>
      <c r="G408" s="41"/>
      <c r="H408" s="260"/>
      <c r="I408" s="270"/>
      <c r="J408" s="270"/>
      <c r="K408" s="270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52"/>
      <c r="AK408" s="255"/>
      <c r="AL408" s="23"/>
      <c r="AM408" s="211"/>
      <c r="AN408" s="211"/>
      <c r="AO408" s="248"/>
      <c r="AP408" s="241"/>
      <c r="AQ408" s="238"/>
      <c r="AR408" s="235"/>
      <c r="AS408" s="241"/>
      <c r="AT408" s="238"/>
      <c r="AU408" s="235"/>
      <c r="AV408" s="241"/>
      <c r="AW408" s="238"/>
      <c r="AX408" s="235"/>
      <c r="AY408" s="241"/>
      <c r="AZ408" s="238"/>
      <c r="BA408" s="235"/>
      <c r="BB408" s="241"/>
      <c r="BC408" s="238"/>
      <c r="BD408" s="292"/>
      <c r="BE408" s="295"/>
      <c r="BF408" s="295"/>
      <c r="BG408" s="298"/>
    </row>
    <row r="409" spans="2:60" ht="28.15" hidden="1" customHeight="1">
      <c r="B409" s="34"/>
      <c r="C409" s="267"/>
      <c r="D409" s="33"/>
      <c r="E409" s="32"/>
      <c r="F409" s="32"/>
      <c r="G409" s="31"/>
      <c r="H409" s="257"/>
      <c r="I409" s="271"/>
      <c r="J409" s="271"/>
      <c r="K409" s="271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52"/>
      <c r="AK409" s="255"/>
      <c r="AL409" s="23"/>
      <c r="AM409" s="211"/>
      <c r="AN409" s="211"/>
      <c r="AO409" s="248"/>
      <c r="AP409" s="241"/>
      <c r="AQ409" s="238"/>
      <c r="AR409" s="235"/>
      <c r="AS409" s="241"/>
      <c r="AT409" s="238"/>
      <c r="AU409" s="235"/>
      <c r="AV409" s="241"/>
      <c r="AW409" s="238"/>
      <c r="AX409" s="235"/>
      <c r="AY409" s="241"/>
      <c r="AZ409" s="238"/>
      <c r="BA409" s="235"/>
      <c r="BB409" s="241"/>
      <c r="BC409" s="238"/>
      <c r="BD409" s="292"/>
      <c r="BE409" s="295"/>
      <c r="BF409" s="295"/>
      <c r="BG409" s="298"/>
    </row>
    <row r="410" spans="2:60" ht="28.15" hidden="1" customHeight="1" thickBot="1">
      <c r="B410" s="34"/>
      <c r="C410" s="273"/>
      <c r="D410" s="64"/>
      <c r="E410" s="63"/>
      <c r="F410" s="63"/>
      <c r="G410" s="62"/>
      <c r="H410" s="258"/>
      <c r="I410" s="274"/>
      <c r="J410" s="274"/>
      <c r="K410" s="274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53"/>
      <c r="AK410" s="256"/>
      <c r="AL410" s="55"/>
      <c r="AM410" s="211"/>
      <c r="AN410" s="211"/>
      <c r="AO410" s="249"/>
      <c r="AP410" s="242"/>
      <c r="AQ410" s="239"/>
      <c r="AR410" s="236"/>
      <c r="AS410" s="242"/>
      <c r="AT410" s="239"/>
      <c r="AU410" s="236"/>
      <c r="AV410" s="242"/>
      <c r="AW410" s="239"/>
      <c r="AX410" s="236"/>
      <c r="AY410" s="242"/>
      <c r="AZ410" s="239"/>
      <c r="BA410" s="236"/>
      <c r="BB410" s="242"/>
      <c r="BC410" s="239"/>
      <c r="BD410" s="293"/>
      <c r="BE410" s="296"/>
      <c r="BF410" s="296"/>
      <c r="BG410" s="299"/>
    </row>
    <row r="411" spans="2:60" ht="28.15" hidden="1" customHeight="1">
      <c r="B411" s="34"/>
      <c r="C411" s="265">
        <v>3</v>
      </c>
      <c r="D411" s="54"/>
      <c r="E411" s="53"/>
      <c r="F411" s="53"/>
      <c r="G411" s="52"/>
      <c r="H411" s="259"/>
      <c r="I411" s="269"/>
      <c r="J411" s="269"/>
      <c r="K411" s="269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44"/>
      <c r="AK411" s="244"/>
      <c r="AL411" s="44"/>
      <c r="AM411" s="211"/>
      <c r="AN411" s="211"/>
      <c r="AO411" s="247">
        <f>SUMPRODUCT(LEN($M411:$AE414)-LEN(SUBSTITUTE($M411:$AE414,"A", "")))</f>
        <v>0</v>
      </c>
      <c r="AP411" s="240">
        <f>SUMPRODUCT(LEN($AH411:$AH414)-LEN(SUBSTITUTE($AH411:$AH414,"A", "")))</f>
        <v>0</v>
      </c>
      <c r="AQ411" s="237">
        <f>SUMPRODUCT(LEN($AG411:$AG414)-LEN(SUBSTITUTE($AG411:$AG414,"A", "")))</f>
        <v>0</v>
      </c>
      <c r="AR411" s="234">
        <f>SUMPRODUCT(LEN($M411:$AE414)-LEN(SUBSTITUTE($M411:$AE414,"S", "")))</f>
        <v>0</v>
      </c>
      <c r="AS411" s="240">
        <f>SUMPRODUCT(LEN($AH411:$AH414)-LEN(SUBSTITUTE($AH411:$AH414,"S", "")))</f>
        <v>0</v>
      </c>
      <c r="AT411" s="237">
        <f>SUMPRODUCT(LEN($AG411:$AG414)-LEN(SUBSTITUTE($AG411:$AG414,"S", "")))</f>
        <v>0</v>
      </c>
      <c r="AU411" s="234">
        <f>SUMPRODUCT(LEN($M411:$AE414)-LEN(SUBSTITUTE($M411:$AE414,"F", "")))</f>
        <v>0</v>
      </c>
      <c r="AV411" s="240">
        <f>SUMPRODUCT(LEN($AH411:$AH414)-LEN(SUBSTITUTE($AH411:$AH414,"F", "")))</f>
        <v>0</v>
      </c>
      <c r="AW411" s="237">
        <f>SUMPRODUCT(LEN($AG411:$AG414)-LEN(SUBSTITUTE($AG411:$AG414,"F", "")))</f>
        <v>0</v>
      </c>
      <c r="AX411" s="234">
        <f>SUMPRODUCT(LEN($M411:$AE414)-LEN(SUBSTITUTE($M411:$AE414,"G", "")))</f>
        <v>0</v>
      </c>
      <c r="AY411" s="240">
        <f>SUMPRODUCT(LEN($AH411:$AH414)-LEN(SUBSTITUTE($AH411:$AH414,"G", "")))</f>
        <v>0</v>
      </c>
      <c r="AZ411" s="237">
        <f>SUMPRODUCT(LEN($AG411:$AG414)-LEN(SUBSTITUTE($AG411:$AG414,"G", "")))</f>
        <v>0</v>
      </c>
      <c r="BA411" s="234">
        <f>SUMPRODUCT(LEN($M411:$AE414)-LEN(SUBSTITUTE($M411:$AE414,"M", "")))</f>
        <v>0</v>
      </c>
      <c r="BB411" s="240">
        <f>SUMPRODUCT(LEN($AH411:$AH414)-LEN(SUBSTITUTE($AH411:$AH414,"M", "")))</f>
        <v>0</v>
      </c>
      <c r="BC411" s="237">
        <f>SUMPRODUCT(LEN($AG411:$AG414)-LEN(SUBSTITUTE($AG411:$AG414,"M", "")))</f>
        <v>0</v>
      </c>
      <c r="BD411" s="291">
        <f>SUMPRODUCT(LEN($AI411:$AI414)-LEN(SUBSTITUTE($AI411:$AI414,"S", "")))</f>
        <v>0</v>
      </c>
      <c r="BE411" s="294">
        <f>SUMPRODUCT(LEN($AI411:$AI414)-LEN(SUBSTITUTE($AI411:$AI414,"F", "")))</f>
        <v>0</v>
      </c>
      <c r="BF411" s="294">
        <f>SUMPRODUCT(LEN($AI411:$AI414)-LEN(SUBSTITUTE($AI411:$AI414,"G", "")))</f>
        <v>0</v>
      </c>
      <c r="BG411" s="297">
        <f>SUMPRODUCT(LEN($AI411:$AI414)-LEN(SUBSTITUTE($AI411:$AI414,"M", "")))</f>
        <v>0</v>
      </c>
    </row>
    <row r="412" spans="2:60" ht="28.15" hidden="1" customHeight="1" thickBot="1">
      <c r="B412" s="34"/>
      <c r="C412" s="266"/>
      <c r="D412" s="43"/>
      <c r="E412" s="42"/>
      <c r="F412" s="42"/>
      <c r="G412" s="41"/>
      <c r="H412" s="260"/>
      <c r="I412" s="270"/>
      <c r="J412" s="270"/>
      <c r="K412" s="270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45"/>
      <c r="AK412" s="245"/>
      <c r="AL412" s="23"/>
      <c r="AM412" s="211"/>
      <c r="AN412" s="211"/>
      <c r="AO412" s="248"/>
      <c r="AP412" s="241"/>
      <c r="AQ412" s="238"/>
      <c r="AR412" s="235"/>
      <c r="AS412" s="241"/>
      <c r="AT412" s="238"/>
      <c r="AU412" s="235"/>
      <c r="AV412" s="241"/>
      <c r="AW412" s="238"/>
      <c r="AX412" s="235"/>
      <c r="AY412" s="241"/>
      <c r="AZ412" s="238"/>
      <c r="BA412" s="235"/>
      <c r="BB412" s="241"/>
      <c r="BC412" s="238"/>
      <c r="BD412" s="292"/>
      <c r="BE412" s="295"/>
      <c r="BF412" s="295"/>
      <c r="BG412" s="298"/>
    </row>
    <row r="413" spans="2:60" ht="28.15" hidden="1" customHeight="1">
      <c r="B413" s="34"/>
      <c r="C413" s="267"/>
      <c r="D413" s="33"/>
      <c r="E413" s="32"/>
      <c r="F413" s="32"/>
      <c r="G413" s="31"/>
      <c r="H413" s="257"/>
      <c r="I413" s="271"/>
      <c r="J413" s="271"/>
      <c r="K413" s="271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45"/>
      <c r="AK413" s="245"/>
      <c r="AL413" s="23"/>
      <c r="AM413" s="211"/>
      <c r="AN413" s="211"/>
      <c r="AO413" s="248"/>
      <c r="AP413" s="241"/>
      <c r="AQ413" s="238"/>
      <c r="AR413" s="235"/>
      <c r="AS413" s="241"/>
      <c r="AT413" s="238"/>
      <c r="AU413" s="235"/>
      <c r="AV413" s="241"/>
      <c r="AW413" s="238"/>
      <c r="AX413" s="235"/>
      <c r="AY413" s="241"/>
      <c r="AZ413" s="238"/>
      <c r="BA413" s="235"/>
      <c r="BB413" s="241"/>
      <c r="BC413" s="238"/>
      <c r="BD413" s="292"/>
      <c r="BE413" s="295"/>
      <c r="BF413" s="295"/>
      <c r="BG413" s="298"/>
    </row>
    <row r="414" spans="2:60" ht="28.15" hidden="1" customHeight="1" thickBot="1">
      <c r="B414" s="22"/>
      <c r="C414" s="268"/>
      <c r="D414" s="21"/>
      <c r="E414" s="20"/>
      <c r="F414" s="20"/>
      <c r="G414" s="19"/>
      <c r="H414" s="258"/>
      <c r="I414" s="272"/>
      <c r="J414" s="272"/>
      <c r="K414" s="27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46"/>
      <c r="AK414" s="246"/>
      <c r="AL414" s="11"/>
      <c r="AM414" s="211"/>
      <c r="AN414" s="211"/>
      <c r="AO414" s="249"/>
      <c r="AP414" s="242"/>
      <c r="AQ414" s="239"/>
      <c r="AR414" s="236"/>
      <c r="AS414" s="242"/>
      <c r="AT414" s="239"/>
      <c r="AU414" s="236"/>
      <c r="AV414" s="242"/>
      <c r="AW414" s="239"/>
      <c r="AX414" s="236"/>
      <c r="AY414" s="242"/>
      <c r="AZ414" s="239"/>
      <c r="BA414" s="236"/>
      <c r="BB414" s="242"/>
      <c r="BC414" s="239"/>
      <c r="BD414" s="293"/>
      <c r="BE414" s="296"/>
      <c r="BF414" s="296"/>
      <c r="BG414" s="299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29" t="s">
        <v>287</v>
      </c>
      <c r="M415" s="278"/>
      <c r="N415" s="229" t="s">
        <v>286</v>
      </c>
      <c r="O415" s="278"/>
      <c r="P415" s="229" t="s">
        <v>286</v>
      </c>
      <c r="Q415" s="230"/>
      <c r="R415" s="229" t="s">
        <v>286</v>
      </c>
      <c r="S415" s="230"/>
      <c r="T415" s="229" t="s">
        <v>286</v>
      </c>
      <c r="U415" s="230"/>
      <c r="V415" s="229" t="s">
        <v>286</v>
      </c>
      <c r="W415" s="230"/>
      <c r="X415" s="229" t="s">
        <v>286</v>
      </c>
      <c r="Y415" s="230"/>
      <c r="Z415" s="229" t="s">
        <v>286</v>
      </c>
      <c r="AA415" s="230"/>
      <c r="AB415" s="229" t="s">
        <v>286</v>
      </c>
      <c r="AC415" s="230"/>
      <c r="AD415" s="229" t="s">
        <v>286</v>
      </c>
      <c r="AE415" s="230"/>
      <c r="AF415" s="243" t="s">
        <v>285</v>
      </c>
      <c r="AG415" s="230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75"/>
      <c r="F416" s="276"/>
      <c r="G416" s="277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65">
        <v>1</v>
      </c>
      <c r="D417" s="54"/>
      <c r="E417" s="53"/>
      <c r="F417" s="53"/>
      <c r="G417" s="52"/>
      <c r="H417" s="259"/>
      <c r="I417" s="269"/>
      <c r="J417" s="269"/>
      <c r="K417" s="269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44"/>
      <c r="AK417" s="244"/>
      <c r="AL417" s="44"/>
      <c r="AM417" s="211"/>
      <c r="AN417" s="211"/>
      <c r="AO417" s="247">
        <f>SUMPRODUCT(LEN($M417:$AE420)-LEN(SUBSTITUTE($M417:$AE420,"A", "")))</f>
        <v>0</v>
      </c>
      <c r="AP417" s="240">
        <f>SUMPRODUCT(LEN($AH417:$AH420)-LEN(SUBSTITUTE($AH417:$AH420,"A", "")))</f>
        <v>0</v>
      </c>
      <c r="AQ417" s="237">
        <f>SUMPRODUCT(LEN($AG417:$AG420)-LEN(SUBSTITUTE($AG417:$AG420,"A", "")))</f>
        <v>0</v>
      </c>
      <c r="AR417" s="234">
        <f>SUMPRODUCT(LEN($M417:$AE420)-LEN(SUBSTITUTE($M417:$AE420,"S", "")))</f>
        <v>0</v>
      </c>
      <c r="AS417" s="240">
        <f>SUMPRODUCT(LEN($AH417:$AH420)-LEN(SUBSTITUTE($AH417:$AH420,"S", "")))</f>
        <v>0</v>
      </c>
      <c r="AT417" s="237">
        <f>SUMPRODUCT(LEN($AG417:$AG420)-LEN(SUBSTITUTE($AG417:$AG420,"S", "")))</f>
        <v>0</v>
      </c>
      <c r="AU417" s="234">
        <f>SUMPRODUCT(LEN($M417:$AE420)-LEN(SUBSTITUTE($M417:$AE420,"F", "")))</f>
        <v>0</v>
      </c>
      <c r="AV417" s="240">
        <f>SUMPRODUCT(LEN($AH417:$AH420)-LEN(SUBSTITUTE($AH417:$AH420,"F", "")))</f>
        <v>0</v>
      </c>
      <c r="AW417" s="237">
        <f>SUMPRODUCT(LEN($AG417:$AG420)-LEN(SUBSTITUTE($AG417:$AG420,"F", "")))</f>
        <v>0</v>
      </c>
      <c r="AX417" s="234">
        <f>SUMPRODUCT(LEN($M417:$AE420)-LEN(SUBSTITUTE($M417:$AE420,"G", "")))</f>
        <v>0</v>
      </c>
      <c r="AY417" s="240">
        <f>SUMPRODUCT(LEN($AH417:$AH420)-LEN(SUBSTITUTE($AH417:$AH420,"G", "")))</f>
        <v>0</v>
      </c>
      <c r="AZ417" s="237">
        <f>SUMPRODUCT(LEN($AG417:$AG420)-LEN(SUBSTITUTE($AG417:$AG420,"G", "")))</f>
        <v>0</v>
      </c>
      <c r="BA417" s="234">
        <f>SUMPRODUCT(LEN($M417:$AE420)-LEN(SUBSTITUTE($M417:$AE420,"M", "")))</f>
        <v>0</v>
      </c>
      <c r="BB417" s="240">
        <f>SUMPRODUCT(LEN($AH417:$AH420)-LEN(SUBSTITUTE($AH417:$AH420,"M", "")))</f>
        <v>0</v>
      </c>
      <c r="BC417" s="237">
        <f>SUMPRODUCT(LEN($AG417:$AG420)-LEN(SUBSTITUTE($AG417:$AG420,"M", "")))</f>
        <v>0</v>
      </c>
      <c r="BD417" s="291">
        <f>SUMPRODUCT(LEN($AI417:$AI420)-LEN(SUBSTITUTE($AI417:$AI420,"S", "")))</f>
        <v>0</v>
      </c>
      <c r="BE417" s="294">
        <f>SUMPRODUCT(LEN($AI417:$AI420)-LEN(SUBSTITUTE($AI417:$AI420,"F", "")))</f>
        <v>0</v>
      </c>
      <c r="BF417" s="294">
        <f>SUMPRODUCT(LEN($AI417:$AI420)-LEN(SUBSTITUTE($AI417:$AI420,"G", "")))</f>
        <v>0</v>
      </c>
      <c r="BG417" s="297">
        <f>SUMPRODUCT(LEN($AI417:$AI420)-LEN(SUBSTITUTE($AI417:$AI420,"M", "")))</f>
        <v>0</v>
      </c>
    </row>
    <row r="418" spans="2:60" ht="28.15" hidden="1" customHeight="1" thickBot="1">
      <c r="B418" s="34"/>
      <c r="C418" s="266"/>
      <c r="D418" s="43"/>
      <c r="E418" s="42"/>
      <c r="F418" s="42"/>
      <c r="G418" s="41"/>
      <c r="H418" s="260"/>
      <c r="I418" s="270"/>
      <c r="J418" s="270"/>
      <c r="K418" s="270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45"/>
      <c r="AK418" s="245"/>
      <c r="AL418" s="23"/>
      <c r="AM418" s="211"/>
      <c r="AN418" s="211"/>
      <c r="AO418" s="248"/>
      <c r="AP418" s="241"/>
      <c r="AQ418" s="238"/>
      <c r="AR418" s="235"/>
      <c r="AS418" s="241"/>
      <c r="AT418" s="238"/>
      <c r="AU418" s="235"/>
      <c r="AV418" s="241"/>
      <c r="AW418" s="238"/>
      <c r="AX418" s="235"/>
      <c r="AY418" s="241"/>
      <c r="AZ418" s="238"/>
      <c r="BA418" s="235"/>
      <c r="BB418" s="241"/>
      <c r="BC418" s="238"/>
      <c r="BD418" s="292"/>
      <c r="BE418" s="295"/>
      <c r="BF418" s="295"/>
      <c r="BG418" s="298"/>
    </row>
    <row r="419" spans="2:60" ht="28.15" hidden="1" customHeight="1">
      <c r="B419" s="34"/>
      <c r="C419" s="267"/>
      <c r="D419" s="33"/>
      <c r="E419" s="32"/>
      <c r="F419" s="32"/>
      <c r="G419" s="31"/>
      <c r="H419" s="257"/>
      <c r="I419" s="271"/>
      <c r="J419" s="271"/>
      <c r="K419" s="271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45"/>
      <c r="AK419" s="245"/>
      <c r="AL419" s="23"/>
      <c r="AM419" s="211"/>
      <c r="AN419" s="211"/>
      <c r="AO419" s="248"/>
      <c r="AP419" s="241"/>
      <c r="AQ419" s="238"/>
      <c r="AR419" s="235"/>
      <c r="AS419" s="241"/>
      <c r="AT419" s="238"/>
      <c r="AU419" s="235"/>
      <c r="AV419" s="241"/>
      <c r="AW419" s="238"/>
      <c r="AX419" s="235"/>
      <c r="AY419" s="241"/>
      <c r="AZ419" s="238"/>
      <c r="BA419" s="235"/>
      <c r="BB419" s="241"/>
      <c r="BC419" s="238"/>
      <c r="BD419" s="292"/>
      <c r="BE419" s="295"/>
      <c r="BF419" s="295"/>
      <c r="BG419" s="298"/>
    </row>
    <row r="420" spans="2:60" ht="28.15" hidden="1" customHeight="1" thickBot="1">
      <c r="B420" s="34"/>
      <c r="C420" s="273"/>
      <c r="D420" s="64"/>
      <c r="E420" s="63"/>
      <c r="F420" s="63"/>
      <c r="G420" s="62"/>
      <c r="H420" s="258"/>
      <c r="I420" s="274"/>
      <c r="J420" s="274"/>
      <c r="K420" s="274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50"/>
      <c r="AK420" s="250"/>
      <c r="AL420" s="55"/>
      <c r="AM420" s="211"/>
      <c r="AN420" s="211"/>
      <c r="AO420" s="249"/>
      <c r="AP420" s="242"/>
      <c r="AQ420" s="239"/>
      <c r="AR420" s="236"/>
      <c r="AS420" s="242"/>
      <c r="AT420" s="239"/>
      <c r="AU420" s="236"/>
      <c r="AV420" s="242"/>
      <c r="AW420" s="239"/>
      <c r="AX420" s="236"/>
      <c r="AY420" s="242"/>
      <c r="AZ420" s="239"/>
      <c r="BA420" s="236"/>
      <c r="BB420" s="242"/>
      <c r="BC420" s="239"/>
      <c r="BD420" s="293"/>
      <c r="BE420" s="296"/>
      <c r="BF420" s="296"/>
      <c r="BG420" s="299"/>
    </row>
    <row r="421" spans="2:60" ht="28.15" hidden="1" customHeight="1">
      <c r="B421" s="34"/>
      <c r="C421" s="265">
        <v>2</v>
      </c>
      <c r="D421" s="54"/>
      <c r="E421" s="53"/>
      <c r="F421" s="53"/>
      <c r="G421" s="52"/>
      <c r="H421" s="259"/>
      <c r="I421" s="269"/>
      <c r="J421" s="269"/>
      <c r="K421" s="269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51"/>
      <c r="AK421" s="254"/>
      <c r="AL421" s="44"/>
      <c r="AM421" s="211"/>
      <c r="AN421" s="211"/>
      <c r="AO421" s="247">
        <f>SUMPRODUCT(LEN($M421:$AE424)-LEN(SUBSTITUTE($M421:$AE424,"A", "")))</f>
        <v>0</v>
      </c>
      <c r="AP421" s="240">
        <f>SUMPRODUCT(LEN($AH421:$AH424)-LEN(SUBSTITUTE($AH421:$AH424,"A", "")))</f>
        <v>0</v>
      </c>
      <c r="AQ421" s="237">
        <f>SUMPRODUCT(LEN($AG421:$AG424)-LEN(SUBSTITUTE($AG421:$AG424,"A", "")))</f>
        <v>0</v>
      </c>
      <c r="AR421" s="234">
        <f>SUMPRODUCT(LEN($M421:$AE424)-LEN(SUBSTITUTE($M421:$AE424,"S", "")))</f>
        <v>0</v>
      </c>
      <c r="AS421" s="240">
        <f>SUMPRODUCT(LEN($AH421:$AH424)-LEN(SUBSTITUTE($AH421:$AH424,"S", "")))</f>
        <v>0</v>
      </c>
      <c r="AT421" s="237">
        <f>SUMPRODUCT(LEN($AG421:$AG424)-LEN(SUBSTITUTE($AG421:$AG424,"S", "")))</f>
        <v>0</v>
      </c>
      <c r="AU421" s="234">
        <f>SUMPRODUCT(LEN($M421:$AE424)-LEN(SUBSTITUTE($M421:$AE424,"F", "")))</f>
        <v>0</v>
      </c>
      <c r="AV421" s="240">
        <f>SUMPRODUCT(LEN($AH421:$AH424)-LEN(SUBSTITUTE($AH421:$AH424,"F", "")))</f>
        <v>0</v>
      </c>
      <c r="AW421" s="237">
        <f>SUMPRODUCT(LEN($AG421:$AG424)-LEN(SUBSTITUTE($AG421:$AG424,"F", "")))</f>
        <v>0</v>
      </c>
      <c r="AX421" s="234">
        <f>SUMPRODUCT(LEN($M421:$AE424)-LEN(SUBSTITUTE($M421:$AE424,"G", "")))</f>
        <v>0</v>
      </c>
      <c r="AY421" s="240">
        <f>SUMPRODUCT(LEN($AH421:$AH424)-LEN(SUBSTITUTE($AH421:$AH424,"G", "")))</f>
        <v>0</v>
      </c>
      <c r="AZ421" s="237">
        <f>SUMPRODUCT(LEN($AG421:$AG424)-LEN(SUBSTITUTE($AG421:$AG424,"G", "")))</f>
        <v>0</v>
      </c>
      <c r="BA421" s="234">
        <f>SUMPRODUCT(LEN($M421:$AE424)-LEN(SUBSTITUTE($M421:$AE424,"M", "")))</f>
        <v>0</v>
      </c>
      <c r="BB421" s="240">
        <f>SUMPRODUCT(LEN($AH421:$AH424)-LEN(SUBSTITUTE($AH421:$AH424,"M", "")))</f>
        <v>0</v>
      </c>
      <c r="BC421" s="237">
        <f>SUMPRODUCT(LEN($AG421:$AG424)-LEN(SUBSTITUTE($AG421:$AG424,"M", "")))</f>
        <v>0</v>
      </c>
      <c r="BD421" s="291">
        <f>SUMPRODUCT(LEN($AI421:$AI424)-LEN(SUBSTITUTE($AI421:$AI424,"S", "")))</f>
        <v>0</v>
      </c>
      <c r="BE421" s="294">
        <f>SUMPRODUCT(LEN($AI421:$AI424)-LEN(SUBSTITUTE($AI421:$AI424,"F", "")))</f>
        <v>0</v>
      </c>
      <c r="BF421" s="294">
        <f>SUMPRODUCT(LEN($AI421:$AI424)-LEN(SUBSTITUTE($AI421:$AI424,"G", "")))</f>
        <v>0</v>
      </c>
      <c r="BG421" s="297">
        <f>SUMPRODUCT(LEN($AI421:$AI424)-LEN(SUBSTITUTE($AI421:$AI424,"M", "")))</f>
        <v>0</v>
      </c>
    </row>
    <row r="422" spans="2:60" ht="28.15" hidden="1" customHeight="1" thickBot="1">
      <c r="B422" s="34"/>
      <c r="C422" s="266"/>
      <c r="D422" s="43"/>
      <c r="E422" s="42"/>
      <c r="F422" s="42"/>
      <c r="G422" s="41"/>
      <c r="H422" s="260"/>
      <c r="I422" s="270"/>
      <c r="J422" s="270"/>
      <c r="K422" s="270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52"/>
      <c r="AK422" s="255"/>
      <c r="AL422" s="23"/>
      <c r="AM422" s="211"/>
      <c r="AN422" s="211"/>
      <c r="AO422" s="248"/>
      <c r="AP422" s="241"/>
      <c r="AQ422" s="238"/>
      <c r="AR422" s="235"/>
      <c r="AS422" s="241"/>
      <c r="AT422" s="238"/>
      <c r="AU422" s="235"/>
      <c r="AV422" s="241"/>
      <c r="AW422" s="238"/>
      <c r="AX422" s="235"/>
      <c r="AY422" s="241"/>
      <c r="AZ422" s="238"/>
      <c r="BA422" s="235"/>
      <c r="BB422" s="241"/>
      <c r="BC422" s="238"/>
      <c r="BD422" s="292"/>
      <c r="BE422" s="295"/>
      <c r="BF422" s="295"/>
      <c r="BG422" s="298"/>
    </row>
    <row r="423" spans="2:60" ht="28.15" hidden="1" customHeight="1">
      <c r="B423" s="34"/>
      <c r="C423" s="267"/>
      <c r="D423" s="33"/>
      <c r="E423" s="32"/>
      <c r="F423" s="32"/>
      <c r="G423" s="31"/>
      <c r="H423" s="257"/>
      <c r="I423" s="271"/>
      <c r="J423" s="271"/>
      <c r="K423" s="271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52"/>
      <c r="AK423" s="255"/>
      <c r="AL423" s="23"/>
      <c r="AM423" s="211"/>
      <c r="AN423" s="211"/>
      <c r="AO423" s="248"/>
      <c r="AP423" s="241"/>
      <c r="AQ423" s="238"/>
      <c r="AR423" s="235"/>
      <c r="AS423" s="241"/>
      <c r="AT423" s="238"/>
      <c r="AU423" s="235"/>
      <c r="AV423" s="241"/>
      <c r="AW423" s="238"/>
      <c r="AX423" s="235"/>
      <c r="AY423" s="241"/>
      <c r="AZ423" s="238"/>
      <c r="BA423" s="235"/>
      <c r="BB423" s="241"/>
      <c r="BC423" s="238"/>
      <c r="BD423" s="292"/>
      <c r="BE423" s="295"/>
      <c r="BF423" s="295"/>
      <c r="BG423" s="298"/>
    </row>
    <row r="424" spans="2:60" ht="28.15" hidden="1" customHeight="1" thickBot="1">
      <c r="B424" s="34"/>
      <c r="C424" s="273"/>
      <c r="D424" s="64"/>
      <c r="E424" s="63"/>
      <c r="F424" s="63"/>
      <c r="G424" s="62"/>
      <c r="H424" s="258"/>
      <c r="I424" s="274"/>
      <c r="J424" s="274"/>
      <c r="K424" s="274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53"/>
      <c r="AK424" s="256"/>
      <c r="AL424" s="55"/>
      <c r="AM424" s="211"/>
      <c r="AN424" s="211"/>
      <c r="AO424" s="249"/>
      <c r="AP424" s="242"/>
      <c r="AQ424" s="239"/>
      <c r="AR424" s="236"/>
      <c r="AS424" s="242"/>
      <c r="AT424" s="239"/>
      <c r="AU424" s="236"/>
      <c r="AV424" s="242"/>
      <c r="AW424" s="239"/>
      <c r="AX424" s="236"/>
      <c r="AY424" s="242"/>
      <c r="AZ424" s="239"/>
      <c r="BA424" s="236"/>
      <c r="BB424" s="242"/>
      <c r="BC424" s="239"/>
      <c r="BD424" s="293"/>
      <c r="BE424" s="296"/>
      <c r="BF424" s="296"/>
      <c r="BG424" s="299"/>
    </row>
    <row r="425" spans="2:60" ht="28.15" hidden="1" customHeight="1">
      <c r="B425" s="34"/>
      <c r="C425" s="265">
        <v>3</v>
      </c>
      <c r="D425" s="54"/>
      <c r="E425" s="53"/>
      <c r="F425" s="53"/>
      <c r="G425" s="52"/>
      <c r="H425" s="259"/>
      <c r="I425" s="269"/>
      <c r="J425" s="269"/>
      <c r="K425" s="269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44"/>
      <c r="AK425" s="244"/>
      <c r="AL425" s="44"/>
      <c r="AM425" s="211"/>
      <c r="AN425" s="211"/>
      <c r="AO425" s="247">
        <f>SUMPRODUCT(LEN($M425:$AE428)-LEN(SUBSTITUTE($M425:$AE428,"A", "")))</f>
        <v>0</v>
      </c>
      <c r="AP425" s="240">
        <f>SUMPRODUCT(LEN($AH425:$AH428)-LEN(SUBSTITUTE($AH425:$AH428,"A", "")))</f>
        <v>0</v>
      </c>
      <c r="AQ425" s="237">
        <f>SUMPRODUCT(LEN($AG425:$AG428)-LEN(SUBSTITUTE($AG425:$AG428,"A", "")))</f>
        <v>0</v>
      </c>
      <c r="AR425" s="234">
        <f>SUMPRODUCT(LEN($M425:$AE428)-LEN(SUBSTITUTE($M425:$AE428,"S", "")))</f>
        <v>0</v>
      </c>
      <c r="AS425" s="240">
        <f>SUMPRODUCT(LEN($AH425:$AH428)-LEN(SUBSTITUTE($AH425:$AH428,"S", "")))</f>
        <v>0</v>
      </c>
      <c r="AT425" s="237">
        <f>SUMPRODUCT(LEN($AG425:$AG428)-LEN(SUBSTITUTE($AG425:$AG428,"S", "")))</f>
        <v>0</v>
      </c>
      <c r="AU425" s="234">
        <f>SUMPRODUCT(LEN($M425:$AE428)-LEN(SUBSTITUTE($M425:$AE428,"F", "")))</f>
        <v>0</v>
      </c>
      <c r="AV425" s="240">
        <f>SUMPRODUCT(LEN($AH425:$AH428)-LEN(SUBSTITUTE($AH425:$AH428,"F", "")))</f>
        <v>0</v>
      </c>
      <c r="AW425" s="237">
        <f>SUMPRODUCT(LEN($AG425:$AG428)-LEN(SUBSTITUTE($AG425:$AG428,"F", "")))</f>
        <v>0</v>
      </c>
      <c r="AX425" s="234">
        <f>SUMPRODUCT(LEN($M425:$AE428)-LEN(SUBSTITUTE($M425:$AE428,"G", "")))</f>
        <v>0</v>
      </c>
      <c r="AY425" s="240">
        <f>SUMPRODUCT(LEN($AH425:$AH428)-LEN(SUBSTITUTE($AH425:$AH428,"G", "")))</f>
        <v>0</v>
      </c>
      <c r="AZ425" s="237">
        <f>SUMPRODUCT(LEN($AG425:$AG428)-LEN(SUBSTITUTE($AG425:$AG428,"G", "")))</f>
        <v>0</v>
      </c>
      <c r="BA425" s="234">
        <f>SUMPRODUCT(LEN($M425:$AE428)-LEN(SUBSTITUTE($M425:$AE428,"M", "")))</f>
        <v>0</v>
      </c>
      <c r="BB425" s="240">
        <f>SUMPRODUCT(LEN($AH425:$AH428)-LEN(SUBSTITUTE($AH425:$AH428,"M", "")))</f>
        <v>0</v>
      </c>
      <c r="BC425" s="237">
        <f>SUMPRODUCT(LEN($AG425:$AG428)-LEN(SUBSTITUTE($AG425:$AG428,"M", "")))</f>
        <v>0</v>
      </c>
      <c r="BD425" s="291">
        <f>SUMPRODUCT(LEN($AI425:$AI428)-LEN(SUBSTITUTE($AI425:$AI428,"S", "")))</f>
        <v>0</v>
      </c>
      <c r="BE425" s="294">
        <f>SUMPRODUCT(LEN($AI425:$AI428)-LEN(SUBSTITUTE($AI425:$AI428,"F", "")))</f>
        <v>0</v>
      </c>
      <c r="BF425" s="294">
        <f>SUMPRODUCT(LEN($AI425:$AI428)-LEN(SUBSTITUTE($AI425:$AI428,"G", "")))</f>
        <v>0</v>
      </c>
      <c r="BG425" s="297">
        <f>SUMPRODUCT(LEN($AI425:$AI428)-LEN(SUBSTITUTE($AI425:$AI428,"M", "")))</f>
        <v>0</v>
      </c>
    </row>
    <row r="426" spans="2:60" ht="28.15" hidden="1" customHeight="1" thickBot="1">
      <c r="B426" s="34"/>
      <c r="C426" s="266"/>
      <c r="D426" s="43"/>
      <c r="E426" s="42"/>
      <c r="F426" s="42"/>
      <c r="G426" s="41"/>
      <c r="H426" s="260"/>
      <c r="I426" s="270"/>
      <c r="J426" s="270"/>
      <c r="K426" s="270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45"/>
      <c r="AK426" s="245"/>
      <c r="AL426" s="23"/>
      <c r="AM426" s="211"/>
      <c r="AN426" s="211"/>
      <c r="AO426" s="248"/>
      <c r="AP426" s="241"/>
      <c r="AQ426" s="238"/>
      <c r="AR426" s="235"/>
      <c r="AS426" s="241"/>
      <c r="AT426" s="238"/>
      <c r="AU426" s="235"/>
      <c r="AV426" s="241"/>
      <c r="AW426" s="238"/>
      <c r="AX426" s="235"/>
      <c r="AY426" s="241"/>
      <c r="AZ426" s="238"/>
      <c r="BA426" s="235"/>
      <c r="BB426" s="241"/>
      <c r="BC426" s="238"/>
      <c r="BD426" s="292"/>
      <c r="BE426" s="295"/>
      <c r="BF426" s="295"/>
      <c r="BG426" s="298"/>
    </row>
    <row r="427" spans="2:60" ht="28.15" hidden="1" customHeight="1">
      <c r="B427" s="34"/>
      <c r="C427" s="267"/>
      <c r="D427" s="33"/>
      <c r="E427" s="32"/>
      <c r="F427" s="32"/>
      <c r="G427" s="31"/>
      <c r="H427" s="257"/>
      <c r="I427" s="271"/>
      <c r="J427" s="271"/>
      <c r="K427" s="271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45"/>
      <c r="AK427" s="245"/>
      <c r="AL427" s="23"/>
      <c r="AM427" s="211"/>
      <c r="AN427" s="211"/>
      <c r="AO427" s="248"/>
      <c r="AP427" s="241"/>
      <c r="AQ427" s="238"/>
      <c r="AR427" s="235"/>
      <c r="AS427" s="241"/>
      <c r="AT427" s="238"/>
      <c r="AU427" s="235"/>
      <c r="AV427" s="241"/>
      <c r="AW427" s="238"/>
      <c r="AX427" s="235"/>
      <c r="AY427" s="241"/>
      <c r="AZ427" s="238"/>
      <c r="BA427" s="235"/>
      <c r="BB427" s="241"/>
      <c r="BC427" s="238"/>
      <c r="BD427" s="292"/>
      <c r="BE427" s="295"/>
      <c r="BF427" s="295"/>
      <c r="BG427" s="298"/>
    </row>
    <row r="428" spans="2:60" ht="28.15" hidden="1" customHeight="1" thickBot="1">
      <c r="B428" s="22"/>
      <c r="C428" s="268"/>
      <c r="D428" s="21"/>
      <c r="E428" s="20"/>
      <c r="F428" s="20"/>
      <c r="G428" s="19"/>
      <c r="H428" s="258"/>
      <c r="I428" s="272"/>
      <c r="J428" s="272"/>
      <c r="K428" s="27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46"/>
      <c r="AK428" s="246"/>
      <c r="AL428" s="11"/>
      <c r="AM428" s="211"/>
      <c r="AN428" s="211"/>
      <c r="AO428" s="249"/>
      <c r="AP428" s="242"/>
      <c r="AQ428" s="239"/>
      <c r="AR428" s="236"/>
      <c r="AS428" s="242"/>
      <c r="AT428" s="239"/>
      <c r="AU428" s="236"/>
      <c r="AV428" s="242"/>
      <c r="AW428" s="239"/>
      <c r="AX428" s="236"/>
      <c r="AY428" s="242"/>
      <c r="AZ428" s="239"/>
      <c r="BA428" s="236"/>
      <c r="BB428" s="242"/>
      <c r="BC428" s="239"/>
      <c r="BD428" s="293"/>
      <c r="BE428" s="296"/>
      <c r="BF428" s="296"/>
      <c r="BG428" s="299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29" t="s">
        <v>287</v>
      </c>
      <c r="M429" s="278"/>
      <c r="N429" s="229" t="s">
        <v>286</v>
      </c>
      <c r="O429" s="278"/>
      <c r="P429" s="229" t="s">
        <v>286</v>
      </c>
      <c r="Q429" s="230"/>
      <c r="R429" s="229" t="s">
        <v>286</v>
      </c>
      <c r="S429" s="230"/>
      <c r="T429" s="229" t="s">
        <v>286</v>
      </c>
      <c r="U429" s="230"/>
      <c r="V429" s="229" t="s">
        <v>286</v>
      </c>
      <c r="W429" s="230"/>
      <c r="X429" s="229" t="s">
        <v>286</v>
      </c>
      <c r="Y429" s="230"/>
      <c r="Z429" s="229" t="s">
        <v>286</v>
      </c>
      <c r="AA429" s="230"/>
      <c r="AB429" s="229" t="s">
        <v>286</v>
      </c>
      <c r="AC429" s="230"/>
      <c r="AD429" s="229" t="s">
        <v>286</v>
      </c>
      <c r="AE429" s="230"/>
      <c r="AF429" s="243" t="s">
        <v>285</v>
      </c>
      <c r="AG429" s="230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75"/>
      <c r="F430" s="276"/>
      <c r="G430" s="277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65">
        <v>1</v>
      </c>
      <c r="D431" s="54"/>
      <c r="E431" s="53"/>
      <c r="F431" s="53"/>
      <c r="G431" s="52"/>
      <c r="H431" s="259"/>
      <c r="I431" s="269"/>
      <c r="J431" s="269"/>
      <c r="K431" s="269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44"/>
      <c r="AK431" s="244"/>
      <c r="AL431" s="44"/>
      <c r="AM431" s="211"/>
      <c r="AN431" s="211"/>
      <c r="AO431" s="247">
        <f>SUMPRODUCT(LEN($M431:$AE434)-LEN(SUBSTITUTE($M431:$AE434,"A", "")))</f>
        <v>0</v>
      </c>
      <c r="AP431" s="240">
        <f>SUMPRODUCT(LEN($AH431:$AH434)-LEN(SUBSTITUTE($AH431:$AH434,"A", "")))</f>
        <v>0</v>
      </c>
      <c r="AQ431" s="237">
        <f>SUMPRODUCT(LEN($AG431:$AG434)-LEN(SUBSTITUTE($AG431:$AG434,"A", "")))</f>
        <v>0</v>
      </c>
      <c r="AR431" s="234">
        <f>SUMPRODUCT(LEN($M431:$AE434)-LEN(SUBSTITUTE($M431:$AE434,"S", "")))</f>
        <v>0</v>
      </c>
      <c r="AS431" s="240">
        <f>SUMPRODUCT(LEN($AH431:$AH434)-LEN(SUBSTITUTE($AH431:$AH434,"S", "")))</f>
        <v>0</v>
      </c>
      <c r="AT431" s="237">
        <f>SUMPRODUCT(LEN($AG431:$AG434)-LEN(SUBSTITUTE($AG431:$AG434,"S", "")))</f>
        <v>0</v>
      </c>
      <c r="AU431" s="234">
        <f>SUMPRODUCT(LEN($M431:$AE434)-LEN(SUBSTITUTE($M431:$AE434,"F", "")))</f>
        <v>0</v>
      </c>
      <c r="AV431" s="240">
        <f>SUMPRODUCT(LEN($AH431:$AH434)-LEN(SUBSTITUTE($AH431:$AH434,"F", "")))</f>
        <v>0</v>
      </c>
      <c r="AW431" s="237">
        <f>SUMPRODUCT(LEN($AG431:$AG434)-LEN(SUBSTITUTE($AG431:$AG434,"F", "")))</f>
        <v>0</v>
      </c>
      <c r="AX431" s="234">
        <f>SUMPRODUCT(LEN($M431:$AE434)-LEN(SUBSTITUTE($M431:$AE434,"G", "")))</f>
        <v>0</v>
      </c>
      <c r="AY431" s="240">
        <f>SUMPRODUCT(LEN($AH431:$AH434)-LEN(SUBSTITUTE($AH431:$AH434,"G", "")))</f>
        <v>0</v>
      </c>
      <c r="AZ431" s="237">
        <f>SUMPRODUCT(LEN($AG431:$AG434)-LEN(SUBSTITUTE($AG431:$AG434,"G", "")))</f>
        <v>0</v>
      </c>
      <c r="BA431" s="234">
        <f>SUMPRODUCT(LEN($M431:$AE434)-LEN(SUBSTITUTE($M431:$AE434,"M", "")))</f>
        <v>0</v>
      </c>
      <c r="BB431" s="240">
        <f>SUMPRODUCT(LEN($AH431:$AH434)-LEN(SUBSTITUTE($AH431:$AH434,"M", "")))</f>
        <v>0</v>
      </c>
      <c r="BC431" s="237">
        <f>SUMPRODUCT(LEN($AG431:$AG434)-LEN(SUBSTITUTE($AG431:$AG434,"M", "")))</f>
        <v>0</v>
      </c>
      <c r="BD431" s="291">
        <f>SUMPRODUCT(LEN($AI431:$AI434)-LEN(SUBSTITUTE($AI431:$AI434,"S", "")))</f>
        <v>0</v>
      </c>
      <c r="BE431" s="294">
        <f>SUMPRODUCT(LEN($AI431:$AI434)-LEN(SUBSTITUTE($AI431:$AI434,"F", "")))</f>
        <v>0</v>
      </c>
      <c r="BF431" s="294">
        <f>SUMPRODUCT(LEN($AI431:$AI434)-LEN(SUBSTITUTE($AI431:$AI434,"G", "")))</f>
        <v>0</v>
      </c>
      <c r="BG431" s="297">
        <f>SUMPRODUCT(LEN($AI431:$AI434)-LEN(SUBSTITUTE($AI431:$AI434,"M", "")))</f>
        <v>0</v>
      </c>
    </row>
    <row r="432" spans="2:60" ht="28.15" hidden="1" customHeight="1" thickBot="1">
      <c r="B432" s="34"/>
      <c r="C432" s="266"/>
      <c r="D432" s="43"/>
      <c r="E432" s="42"/>
      <c r="F432" s="42"/>
      <c r="G432" s="41"/>
      <c r="H432" s="260"/>
      <c r="I432" s="270"/>
      <c r="J432" s="270"/>
      <c r="K432" s="270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45"/>
      <c r="AK432" s="245"/>
      <c r="AL432" s="23"/>
      <c r="AM432" s="211"/>
      <c r="AN432" s="211"/>
      <c r="AO432" s="248"/>
      <c r="AP432" s="241"/>
      <c r="AQ432" s="238"/>
      <c r="AR432" s="235"/>
      <c r="AS432" s="241"/>
      <c r="AT432" s="238"/>
      <c r="AU432" s="235"/>
      <c r="AV432" s="241"/>
      <c r="AW432" s="238"/>
      <c r="AX432" s="235"/>
      <c r="AY432" s="241"/>
      <c r="AZ432" s="238"/>
      <c r="BA432" s="235"/>
      <c r="BB432" s="241"/>
      <c r="BC432" s="238"/>
      <c r="BD432" s="292"/>
      <c r="BE432" s="295"/>
      <c r="BF432" s="295"/>
      <c r="BG432" s="298"/>
    </row>
    <row r="433" spans="2:60" ht="28.15" hidden="1" customHeight="1">
      <c r="B433" s="34"/>
      <c r="C433" s="267"/>
      <c r="D433" s="33"/>
      <c r="E433" s="32"/>
      <c r="F433" s="32"/>
      <c r="G433" s="31"/>
      <c r="H433" s="257"/>
      <c r="I433" s="271"/>
      <c r="J433" s="271"/>
      <c r="K433" s="271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45"/>
      <c r="AK433" s="245"/>
      <c r="AL433" s="23"/>
      <c r="AM433" s="211"/>
      <c r="AN433" s="211"/>
      <c r="AO433" s="248"/>
      <c r="AP433" s="241"/>
      <c r="AQ433" s="238"/>
      <c r="AR433" s="235"/>
      <c r="AS433" s="241"/>
      <c r="AT433" s="238"/>
      <c r="AU433" s="235"/>
      <c r="AV433" s="241"/>
      <c r="AW433" s="238"/>
      <c r="AX433" s="235"/>
      <c r="AY433" s="241"/>
      <c r="AZ433" s="238"/>
      <c r="BA433" s="235"/>
      <c r="BB433" s="241"/>
      <c r="BC433" s="238"/>
      <c r="BD433" s="292"/>
      <c r="BE433" s="295"/>
      <c r="BF433" s="295"/>
      <c r="BG433" s="298"/>
    </row>
    <row r="434" spans="2:60" ht="28.15" hidden="1" customHeight="1" thickBot="1">
      <c r="B434" s="34"/>
      <c r="C434" s="273"/>
      <c r="D434" s="64"/>
      <c r="E434" s="63"/>
      <c r="F434" s="63"/>
      <c r="G434" s="62"/>
      <c r="H434" s="258"/>
      <c r="I434" s="274"/>
      <c r="J434" s="274"/>
      <c r="K434" s="274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50"/>
      <c r="AK434" s="250"/>
      <c r="AL434" s="55"/>
      <c r="AM434" s="211"/>
      <c r="AN434" s="211"/>
      <c r="AO434" s="249"/>
      <c r="AP434" s="242"/>
      <c r="AQ434" s="239"/>
      <c r="AR434" s="236"/>
      <c r="AS434" s="242"/>
      <c r="AT434" s="239"/>
      <c r="AU434" s="236"/>
      <c r="AV434" s="242"/>
      <c r="AW434" s="239"/>
      <c r="AX434" s="236"/>
      <c r="AY434" s="242"/>
      <c r="AZ434" s="239"/>
      <c r="BA434" s="236"/>
      <c r="BB434" s="242"/>
      <c r="BC434" s="239"/>
      <c r="BD434" s="293"/>
      <c r="BE434" s="296"/>
      <c r="BF434" s="296"/>
      <c r="BG434" s="299"/>
    </row>
    <row r="435" spans="2:60" ht="28.15" hidden="1" customHeight="1">
      <c r="B435" s="34"/>
      <c r="C435" s="265">
        <v>2</v>
      </c>
      <c r="D435" s="54"/>
      <c r="E435" s="53"/>
      <c r="F435" s="53"/>
      <c r="G435" s="52"/>
      <c r="H435" s="259"/>
      <c r="I435" s="269"/>
      <c r="J435" s="269"/>
      <c r="K435" s="269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51"/>
      <c r="AK435" s="254"/>
      <c r="AL435" s="44"/>
      <c r="AM435" s="211"/>
      <c r="AN435" s="211"/>
      <c r="AO435" s="247">
        <f>SUMPRODUCT(LEN($M435:$AE438)-LEN(SUBSTITUTE($M435:$AE438,"A", "")))</f>
        <v>0</v>
      </c>
      <c r="AP435" s="240">
        <f>SUMPRODUCT(LEN($AH435:$AH438)-LEN(SUBSTITUTE($AH435:$AH438,"A", "")))</f>
        <v>0</v>
      </c>
      <c r="AQ435" s="237">
        <f>SUMPRODUCT(LEN($AG435:$AG438)-LEN(SUBSTITUTE($AG435:$AG438,"A", "")))</f>
        <v>0</v>
      </c>
      <c r="AR435" s="234">
        <f>SUMPRODUCT(LEN($M435:$AE438)-LEN(SUBSTITUTE($M435:$AE438,"S", "")))</f>
        <v>0</v>
      </c>
      <c r="AS435" s="240">
        <f>SUMPRODUCT(LEN($AH435:$AH438)-LEN(SUBSTITUTE($AH435:$AH438,"S", "")))</f>
        <v>0</v>
      </c>
      <c r="AT435" s="237">
        <f>SUMPRODUCT(LEN($AG435:$AG438)-LEN(SUBSTITUTE($AG435:$AG438,"S", "")))</f>
        <v>0</v>
      </c>
      <c r="AU435" s="234">
        <f>SUMPRODUCT(LEN($M435:$AE438)-LEN(SUBSTITUTE($M435:$AE438,"F", "")))</f>
        <v>0</v>
      </c>
      <c r="AV435" s="240">
        <f>SUMPRODUCT(LEN($AH435:$AH438)-LEN(SUBSTITUTE($AH435:$AH438,"F", "")))</f>
        <v>0</v>
      </c>
      <c r="AW435" s="237">
        <f>SUMPRODUCT(LEN($AG435:$AG438)-LEN(SUBSTITUTE($AG435:$AG438,"F", "")))</f>
        <v>0</v>
      </c>
      <c r="AX435" s="234">
        <f>SUMPRODUCT(LEN($M435:$AE438)-LEN(SUBSTITUTE($M435:$AE438,"G", "")))</f>
        <v>0</v>
      </c>
      <c r="AY435" s="240">
        <f>SUMPRODUCT(LEN($AH435:$AH438)-LEN(SUBSTITUTE($AH435:$AH438,"G", "")))</f>
        <v>0</v>
      </c>
      <c r="AZ435" s="237">
        <f>SUMPRODUCT(LEN($AG435:$AG438)-LEN(SUBSTITUTE($AG435:$AG438,"G", "")))</f>
        <v>0</v>
      </c>
      <c r="BA435" s="234">
        <f>SUMPRODUCT(LEN($M435:$AE438)-LEN(SUBSTITUTE($M435:$AE438,"M", "")))</f>
        <v>0</v>
      </c>
      <c r="BB435" s="240">
        <f>SUMPRODUCT(LEN($AH435:$AH438)-LEN(SUBSTITUTE($AH435:$AH438,"M", "")))</f>
        <v>0</v>
      </c>
      <c r="BC435" s="237">
        <f>SUMPRODUCT(LEN($AG435:$AG438)-LEN(SUBSTITUTE($AG435:$AG438,"M", "")))</f>
        <v>0</v>
      </c>
      <c r="BD435" s="291">
        <f>SUMPRODUCT(LEN($AI435:$AI438)-LEN(SUBSTITUTE($AI435:$AI438,"S", "")))</f>
        <v>0</v>
      </c>
      <c r="BE435" s="294">
        <f>SUMPRODUCT(LEN($AI435:$AI438)-LEN(SUBSTITUTE($AI435:$AI438,"F", "")))</f>
        <v>0</v>
      </c>
      <c r="BF435" s="294">
        <f>SUMPRODUCT(LEN($AI435:$AI438)-LEN(SUBSTITUTE($AI435:$AI438,"G", "")))</f>
        <v>0</v>
      </c>
      <c r="BG435" s="297">
        <f>SUMPRODUCT(LEN($AI435:$AI438)-LEN(SUBSTITUTE($AI435:$AI438,"M", "")))</f>
        <v>0</v>
      </c>
    </row>
    <row r="436" spans="2:60" ht="28.15" hidden="1" customHeight="1" thickBot="1">
      <c r="B436" s="34"/>
      <c r="C436" s="266"/>
      <c r="D436" s="43"/>
      <c r="E436" s="42"/>
      <c r="F436" s="42"/>
      <c r="G436" s="41"/>
      <c r="H436" s="260"/>
      <c r="I436" s="270"/>
      <c r="J436" s="270"/>
      <c r="K436" s="270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52"/>
      <c r="AK436" s="255"/>
      <c r="AL436" s="23"/>
      <c r="AM436" s="211"/>
      <c r="AN436" s="211"/>
      <c r="AO436" s="248"/>
      <c r="AP436" s="241"/>
      <c r="AQ436" s="238"/>
      <c r="AR436" s="235"/>
      <c r="AS436" s="241"/>
      <c r="AT436" s="238"/>
      <c r="AU436" s="235"/>
      <c r="AV436" s="241"/>
      <c r="AW436" s="238"/>
      <c r="AX436" s="235"/>
      <c r="AY436" s="241"/>
      <c r="AZ436" s="238"/>
      <c r="BA436" s="235"/>
      <c r="BB436" s="241"/>
      <c r="BC436" s="238"/>
      <c r="BD436" s="292"/>
      <c r="BE436" s="295"/>
      <c r="BF436" s="295"/>
      <c r="BG436" s="298"/>
    </row>
    <row r="437" spans="2:60" ht="28.15" hidden="1" customHeight="1">
      <c r="B437" s="34"/>
      <c r="C437" s="267"/>
      <c r="D437" s="33"/>
      <c r="E437" s="32"/>
      <c r="F437" s="32"/>
      <c r="G437" s="31"/>
      <c r="H437" s="257"/>
      <c r="I437" s="271"/>
      <c r="J437" s="271"/>
      <c r="K437" s="271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52"/>
      <c r="AK437" s="255"/>
      <c r="AL437" s="23"/>
      <c r="AM437" s="211"/>
      <c r="AN437" s="211"/>
      <c r="AO437" s="248"/>
      <c r="AP437" s="241"/>
      <c r="AQ437" s="238"/>
      <c r="AR437" s="235"/>
      <c r="AS437" s="241"/>
      <c r="AT437" s="238"/>
      <c r="AU437" s="235"/>
      <c r="AV437" s="241"/>
      <c r="AW437" s="238"/>
      <c r="AX437" s="235"/>
      <c r="AY437" s="241"/>
      <c r="AZ437" s="238"/>
      <c r="BA437" s="235"/>
      <c r="BB437" s="241"/>
      <c r="BC437" s="238"/>
      <c r="BD437" s="292"/>
      <c r="BE437" s="295"/>
      <c r="BF437" s="295"/>
      <c r="BG437" s="298"/>
    </row>
    <row r="438" spans="2:60" ht="28.15" hidden="1" customHeight="1" thickBot="1">
      <c r="B438" s="34"/>
      <c r="C438" s="273"/>
      <c r="D438" s="64"/>
      <c r="E438" s="63"/>
      <c r="F438" s="63"/>
      <c r="G438" s="62"/>
      <c r="H438" s="258"/>
      <c r="I438" s="274"/>
      <c r="J438" s="274"/>
      <c r="K438" s="274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53"/>
      <c r="AK438" s="256"/>
      <c r="AL438" s="55"/>
      <c r="AM438" s="211"/>
      <c r="AN438" s="211"/>
      <c r="AO438" s="249"/>
      <c r="AP438" s="242"/>
      <c r="AQ438" s="239"/>
      <c r="AR438" s="236"/>
      <c r="AS438" s="242"/>
      <c r="AT438" s="239"/>
      <c r="AU438" s="236"/>
      <c r="AV438" s="242"/>
      <c r="AW438" s="239"/>
      <c r="AX438" s="236"/>
      <c r="AY438" s="242"/>
      <c r="AZ438" s="239"/>
      <c r="BA438" s="236"/>
      <c r="BB438" s="242"/>
      <c r="BC438" s="239"/>
      <c r="BD438" s="293"/>
      <c r="BE438" s="296"/>
      <c r="BF438" s="296"/>
      <c r="BG438" s="299"/>
    </row>
    <row r="439" spans="2:60" ht="28.15" hidden="1" customHeight="1">
      <c r="B439" s="34"/>
      <c r="C439" s="265">
        <v>3</v>
      </c>
      <c r="D439" s="54"/>
      <c r="E439" s="53"/>
      <c r="F439" s="53"/>
      <c r="G439" s="52"/>
      <c r="H439" s="259"/>
      <c r="I439" s="269"/>
      <c r="J439" s="269"/>
      <c r="K439" s="269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44"/>
      <c r="AK439" s="244"/>
      <c r="AL439" s="44"/>
      <c r="AM439" s="211"/>
      <c r="AN439" s="211"/>
      <c r="AO439" s="247">
        <f>SUMPRODUCT(LEN($M439:$AE442)-LEN(SUBSTITUTE($M439:$AE442,"A", "")))</f>
        <v>0</v>
      </c>
      <c r="AP439" s="240">
        <f>SUMPRODUCT(LEN($AH439:$AH442)-LEN(SUBSTITUTE($AH439:$AH442,"A", "")))</f>
        <v>0</v>
      </c>
      <c r="AQ439" s="237">
        <f>SUMPRODUCT(LEN($AG439:$AG442)-LEN(SUBSTITUTE($AG439:$AG442,"A", "")))</f>
        <v>0</v>
      </c>
      <c r="AR439" s="234">
        <f>SUMPRODUCT(LEN($M439:$AE442)-LEN(SUBSTITUTE($M439:$AE442,"S", "")))</f>
        <v>0</v>
      </c>
      <c r="AS439" s="240">
        <f>SUMPRODUCT(LEN($AH439:$AH442)-LEN(SUBSTITUTE($AH439:$AH442,"S", "")))</f>
        <v>0</v>
      </c>
      <c r="AT439" s="237">
        <f>SUMPRODUCT(LEN($AG439:$AG442)-LEN(SUBSTITUTE($AG439:$AG442,"S", "")))</f>
        <v>0</v>
      </c>
      <c r="AU439" s="234">
        <f>SUMPRODUCT(LEN($M439:$AE442)-LEN(SUBSTITUTE($M439:$AE442,"F", "")))</f>
        <v>0</v>
      </c>
      <c r="AV439" s="240">
        <f>SUMPRODUCT(LEN($AH439:$AH442)-LEN(SUBSTITUTE($AH439:$AH442,"F", "")))</f>
        <v>0</v>
      </c>
      <c r="AW439" s="237">
        <f>SUMPRODUCT(LEN($AG439:$AG442)-LEN(SUBSTITUTE($AG439:$AG442,"F", "")))</f>
        <v>0</v>
      </c>
      <c r="AX439" s="234">
        <f>SUMPRODUCT(LEN($M439:$AE442)-LEN(SUBSTITUTE($M439:$AE442,"G", "")))</f>
        <v>0</v>
      </c>
      <c r="AY439" s="240">
        <f>SUMPRODUCT(LEN($AH439:$AH442)-LEN(SUBSTITUTE($AH439:$AH442,"G", "")))</f>
        <v>0</v>
      </c>
      <c r="AZ439" s="237">
        <f>SUMPRODUCT(LEN($AG439:$AG442)-LEN(SUBSTITUTE($AG439:$AG442,"G", "")))</f>
        <v>0</v>
      </c>
      <c r="BA439" s="234">
        <f>SUMPRODUCT(LEN($M439:$AE442)-LEN(SUBSTITUTE($M439:$AE442,"M", "")))</f>
        <v>0</v>
      </c>
      <c r="BB439" s="240">
        <f>SUMPRODUCT(LEN($AH439:$AH442)-LEN(SUBSTITUTE($AH439:$AH442,"M", "")))</f>
        <v>0</v>
      </c>
      <c r="BC439" s="237">
        <f>SUMPRODUCT(LEN($AG439:$AG442)-LEN(SUBSTITUTE($AG439:$AG442,"M", "")))</f>
        <v>0</v>
      </c>
      <c r="BD439" s="291">
        <f>SUMPRODUCT(LEN($AI439:$AI442)-LEN(SUBSTITUTE($AI439:$AI442,"S", "")))</f>
        <v>0</v>
      </c>
      <c r="BE439" s="294">
        <f>SUMPRODUCT(LEN($AI439:$AI442)-LEN(SUBSTITUTE($AI439:$AI442,"F", "")))</f>
        <v>0</v>
      </c>
      <c r="BF439" s="294">
        <f>SUMPRODUCT(LEN($AI439:$AI442)-LEN(SUBSTITUTE($AI439:$AI442,"G", "")))</f>
        <v>0</v>
      </c>
      <c r="BG439" s="297">
        <f>SUMPRODUCT(LEN($AI439:$AI442)-LEN(SUBSTITUTE($AI439:$AI442,"M", "")))</f>
        <v>0</v>
      </c>
    </row>
    <row r="440" spans="2:60" ht="28.15" hidden="1" customHeight="1" thickBot="1">
      <c r="B440" s="34"/>
      <c r="C440" s="266"/>
      <c r="D440" s="43"/>
      <c r="E440" s="42"/>
      <c r="F440" s="42"/>
      <c r="G440" s="41"/>
      <c r="H440" s="260"/>
      <c r="I440" s="270"/>
      <c r="J440" s="270"/>
      <c r="K440" s="270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45"/>
      <c r="AK440" s="245"/>
      <c r="AL440" s="23"/>
      <c r="AM440" s="211"/>
      <c r="AN440" s="211"/>
      <c r="AO440" s="248"/>
      <c r="AP440" s="241"/>
      <c r="AQ440" s="238"/>
      <c r="AR440" s="235"/>
      <c r="AS440" s="241"/>
      <c r="AT440" s="238"/>
      <c r="AU440" s="235"/>
      <c r="AV440" s="241"/>
      <c r="AW440" s="238"/>
      <c r="AX440" s="235"/>
      <c r="AY440" s="241"/>
      <c r="AZ440" s="238"/>
      <c r="BA440" s="235"/>
      <c r="BB440" s="241"/>
      <c r="BC440" s="238"/>
      <c r="BD440" s="292"/>
      <c r="BE440" s="295"/>
      <c r="BF440" s="295"/>
      <c r="BG440" s="298"/>
    </row>
    <row r="441" spans="2:60" ht="28.15" hidden="1" customHeight="1">
      <c r="B441" s="34"/>
      <c r="C441" s="267"/>
      <c r="D441" s="33"/>
      <c r="E441" s="32"/>
      <c r="F441" s="32"/>
      <c r="G441" s="31"/>
      <c r="H441" s="257"/>
      <c r="I441" s="271"/>
      <c r="J441" s="271"/>
      <c r="K441" s="271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45"/>
      <c r="AK441" s="245"/>
      <c r="AL441" s="23"/>
      <c r="AM441" s="211"/>
      <c r="AN441" s="211"/>
      <c r="AO441" s="248"/>
      <c r="AP441" s="241"/>
      <c r="AQ441" s="238"/>
      <c r="AR441" s="235"/>
      <c r="AS441" s="241"/>
      <c r="AT441" s="238"/>
      <c r="AU441" s="235"/>
      <c r="AV441" s="241"/>
      <c r="AW441" s="238"/>
      <c r="AX441" s="235"/>
      <c r="AY441" s="241"/>
      <c r="AZ441" s="238"/>
      <c r="BA441" s="235"/>
      <c r="BB441" s="241"/>
      <c r="BC441" s="238"/>
      <c r="BD441" s="292"/>
      <c r="BE441" s="295"/>
      <c r="BF441" s="295"/>
      <c r="BG441" s="298"/>
    </row>
    <row r="442" spans="2:60" ht="28.15" hidden="1" customHeight="1" thickBot="1">
      <c r="B442" s="22"/>
      <c r="C442" s="268"/>
      <c r="D442" s="21"/>
      <c r="E442" s="20"/>
      <c r="F442" s="20"/>
      <c r="G442" s="19"/>
      <c r="H442" s="258"/>
      <c r="I442" s="272"/>
      <c r="J442" s="272"/>
      <c r="K442" s="27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46"/>
      <c r="AK442" s="246"/>
      <c r="AL442" s="11"/>
      <c r="AM442" s="211"/>
      <c r="AN442" s="211"/>
      <c r="AO442" s="249"/>
      <c r="AP442" s="242"/>
      <c r="AQ442" s="239"/>
      <c r="AR442" s="236"/>
      <c r="AS442" s="242"/>
      <c r="AT442" s="239"/>
      <c r="AU442" s="236"/>
      <c r="AV442" s="242"/>
      <c r="AW442" s="239"/>
      <c r="AX442" s="236"/>
      <c r="AY442" s="242"/>
      <c r="AZ442" s="239"/>
      <c r="BA442" s="236"/>
      <c r="BB442" s="242"/>
      <c r="BC442" s="239"/>
      <c r="BD442" s="293"/>
      <c r="BE442" s="296"/>
      <c r="BF442" s="296"/>
      <c r="BG442" s="299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29" t="s">
        <v>287</v>
      </c>
      <c r="M443" s="278"/>
      <c r="N443" s="229" t="s">
        <v>286</v>
      </c>
      <c r="O443" s="278"/>
      <c r="P443" s="229" t="s">
        <v>286</v>
      </c>
      <c r="Q443" s="230"/>
      <c r="R443" s="229" t="s">
        <v>286</v>
      </c>
      <c r="S443" s="230"/>
      <c r="T443" s="229" t="s">
        <v>286</v>
      </c>
      <c r="U443" s="230"/>
      <c r="V443" s="229" t="s">
        <v>286</v>
      </c>
      <c r="W443" s="230"/>
      <c r="X443" s="229" t="s">
        <v>286</v>
      </c>
      <c r="Y443" s="230"/>
      <c r="Z443" s="229" t="s">
        <v>286</v>
      </c>
      <c r="AA443" s="230"/>
      <c r="AB443" s="229" t="s">
        <v>286</v>
      </c>
      <c r="AC443" s="230"/>
      <c r="AD443" s="229" t="s">
        <v>286</v>
      </c>
      <c r="AE443" s="230"/>
      <c r="AF443" s="243" t="s">
        <v>285</v>
      </c>
      <c r="AG443" s="230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75"/>
      <c r="F444" s="276"/>
      <c r="G444" s="277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65">
        <v>1</v>
      </c>
      <c r="D445" s="54"/>
      <c r="E445" s="53"/>
      <c r="F445" s="53"/>
      <c r="G445" s="52"/>
      <c r="H445" s="259"/>
      <c r="I445" s="269"/>
      <c r="J445" s="269"/>
      <c r="K445" s="269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44"/>
      <c r="AK445" s="244"/>
      <c r="AL445" s="44"/>
      <c r="AM445" s="211"/>
      <c r="AN445" s="211"/>
      <c r="AO445" s="247">
        <f>SUMPRODUCT(LEN($M445:$AE448)-LEN(SUBSTITUTE($M445:$AE448,"A", "")))</f>
        <v>0</v>
      </c>
      <c r="AP445" s="240">
        <f>SUMPRODUCT(LEN($AH445:$AH448)-LEN(SUBSTITUTE($AH445:$AH448,"A", "")))</f>
        <v>0</v>
      </c>
      <c r="AQ445" s="237">
        <f>SUMPRODUCT(LEN($AG445:$AG448)-LEN(SUBSTITUTE($AG445:$AG448,"A", "")))</f>
        <v>0</v>
      </c>
      <c r="AR445" s="234">
        <f>SUMPRODUCT(LEN($M445:$AE448)-LEN(SUBSTITUTE($M445:$AE448,"S", "")))</f>
        <v>0</v>
      </c>
      <c r="AS445" s="240">
        <f>SUMPRODUCT(LEN($AH445:$AH448)-LEN(SUBSTITUTE($AH445:$AH448,"S", "")))</f>
        <v>0</v>
      </c>
      <c r="AT445" s="237">
        <f>SUMPRODUCT(LEN($AG445:$AG448)-LEN(SUBSTITUTE($AG445:$AG448,"S", "")))</f>
        <v>0</v>
      </c>
      <c r="AU445" s="234">
        <f>SUMPRODUCT(LEN($M445:$AE448)-LEN(SUBSTITUTE($M445:$AE448,"F", "")))</f>
        <v>0</v>
      </c>
      <c r="AV445" s="240">
        <f>SUMPRODUCT(LEN($AH445:$AH448)-LEN(SUBSTITUTE($AH445:$AH448,"F", "")))</f>
        <v>0</v>
      </c>
      <c r="AW445" s="237">
        <f>SUMPRODUCT(LEN($AG445:$AG448)-LEN(SUBSTITUTE($AG445:$AG448,"F", "")))</f>
        <v>0</v>
      </c>
      <c r="AX445" s="234">
        <f>SUMPRODUCT(LEN($M445:$AE448)-LEN(SUBSTITUTE($M445:$AE448,"G", "")))</f>
        <v>0</v>
      </c>
      <c r="AY445" s="240">
        <f>SUMPRODUCT(LEN($AH445:$AH448)-LEN(SUBSTITUTE($AH445:$AH448,"G", "")))</f>
        <v>0</v>
      </c>
      <c r="AZ445" s="237">
        <f>SUMPRODUCT(LEN($AG445:$AG448)-LEN(SUBSTITUTE($AG445:$AG448,"G", "")))</f>
        <v>0</v>
      </c>
      <c r="BA445" s="234">
        <f>SUMPRODUCT(LEN($M445:$AE448)-LEN(SUBSTITUTE($M445:$AE448,"M", "")))</f>
        <v>0</v>
      </c>
      <c r="BB445" s="240">
        <f>SUMPRODUCT(LEN($AH445:$AH448)-LEN(SUBSTITUTE($AH445:$AH448,"M", "")))</f>
        <v>0</v>
      </c>
      <c r="BC445" s="237">
        <f>SUMPRODUCT(LEN($AG445:$AG448)-LEN(SUBSTITUTE($AG445:$AG448,"M", "")))</f>
        <v>0</v>
      </c>
      <c r="BD445" s="291">
        <f>SUMPRODUCT(LEN($AI445:$AI448)-LEN(SUBSTITUTE($AI445:$AI448,"S", "")))</f>
        <v>0</v>
      </c>
      <c r="BE445" s="294">
        <f>SUMPRODUCT(LEN($AI445:$AI448)-LEN(SUBSTITUTE($AI445:$AI448,"F", "")))</f>
        <v>0</v>
      </c>
      <c r="BF445" s="294">
        <f>SUMPRODUCT(LEN($AI445:$AI448)-LEN(SUBSTITUTE($AI445:$AI448,"G", "")))</f>
        <v>0</v>
      </c>
      <c r="BG445" s="297">
        <f>SUMPRODUCT(LEN($AI445:$AI448)-LEN(SUBSTITUTE($AI445:$AI448,"M", "")))</f>
        <v>0</v>
      </c>
    </row>
    <row r="446" spans="2:60" ht="28.15" hidden="1" customHeight="1" thickBot="1">
      <c r="B446" s="34"/>
      <c r="C446" s="266"/>
      <c r="D446" s="43"/>
      <c r="E446" s="42"/>
      <c r="F446" s="42"/>
      <c r="G446" s="41"/>
      <c r="H446" s="260"/>
      <c r="I446" s="270"/>
      <c r="J446" s="270"/>
      <c r="K446" s="270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45"/>
      <c r="AK446" s="245"/>
      <c r="AL446" s="23"/>
      <c r="AM446" s="211"/>
      <c r="AN446" s="211"/>
      <c r="AO446" s="248"/>
      <c r="AP446" s="241"/>
      <c r="AQ446" s="238"/>
      <c r="AR446" s="235"/>
      <c r="AS446" s="241"/>
      <c r="AT446" s="238"/>
      <c r="AU446" s="235"/>
      <c r="AV446" s="241"/>
      <c r="AW446" s="238"/>
      <c r="AX446" s="235"/>
      <c r="AY446" s="241"/>
      <c r="AZ446" s="238"/>
      <c r="BA446" s="235"/>
      <c r="BB446" s="241"/>
      <c r="BC446" s="238"/>
      <c r="BD446" s="292"/>
      <c r="BE446" s="295"/>
      <c r="BF446" s="295"/>
      <c r="BG446" s="298"/>
    </row>
    <row r="447" spans="2:60" ht="28.15" hidden="1" customHeight="1">
      <c r="B447" s="34"/>
      <c r="C447" s="267"/>
      <c r="D447" s="33"/>
      <c r="E447" s="32"/>
      <c r="F447" s="32"/>
      <c r="G447" s="31"/>
      <c r="H447" s="257"/>
      <c r="I447" s="271"/>
      <c r="J447" s="271"/>
      <c r="K447" s="271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45"/>
      <c r="AK447" s="245"/>
      <c r="AL447" s="23"/>
      <c r="AM447" s="211"/>
      <c r="AN447" s="211"/>
      <c r="AO447" s="248"/>
      <c r="AP447" s="241"/>
      <c r="AQ447" s="238"/>
      <c r="AR447" s="235"/>
      <c r="AS447" s="241"/>
      <c r="AT447" s="238"/>
      <c r="AU447" s="235"/>
      <c r="AV447" s="241"/>
      <c r="AW447" s="238"/>
      <c r="AX447" s="235"/>
      <c r="AY447" s="241"/>
      <c r="AZ447" s="238"/>
      <c r="BA447" s="235"/>
      <c r="BB447" s="241"/>
      <c r="BC447" s="238"/>
      <c r="BD447" s="292"/>
      <c r="BE447" s="295"/>
      <c r="BF447" s="295"/>
      <c r="BG447" s="298"/>
    </row>
    <row r="448" spans="2:60" ht="28.15" hidden="1" customHeight="1" thickBot="1">
      <c r="B448" s="34"/>
      <c r="C448" s="273"/>
      <c r="D448" s="64"/>
      <c r="E448" s="63"/>
      <c r="F448" s="63"/>
      <c r="G448" s="62"/>
      <c r="H448" s="258"/>
      <c r="I448" s="274"/>
      <c r="J448" s="274"/>
      <c r="K448" s="274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50"/>
      <c r="AK448" s="250"/>
      <c r="AL448" s="55"/>
      <c r="AM448" s="211"/>
      <c r="AN448" s="211"/>
      <c r="AO448" s="249"/>
      <c r="AP448" s="242"/>
      <c r="AQ448" s="239"/>
      <c r="AR448" s="236"/>
      <c r="AS448" s="242"/>
      <c r="AT448" s="239"/>
      <c r="AU448" s="236"/>
      <c r="AV448" s="242"/>
      <c r="AW448" s="239"/>
      <c r="AX448" s="236"/>
      <c r="AY448" s="242"/>
      <c r="AZ448" s="239"/>
      <c r="BA448" s="236"/>
      <c r="BB448" s="242"/>
      <c r="BC448" s="239"/>
      <c r="BD448" s="293"/>
      <c r="BE448" s="296"/>
      <c r="BF448" s="296"/>
      <c r="BG448" s="299"/>
    </row>
    <row r="449" spans="2:60" ht="28.15" hidden="1" customHeight="1">
      <c r="B449" s="34"/>
      <c r="C449" s="265">
        <v>2</v>
      </c>
      <c r="D449" s="54"/>
      <c r="E449" s="53"/>
      <c r="F449" s="53"/>
      <c r="G449" s="52"/>
      <c r="H449" s="259"/>
      <c r="I449" s="269"/>
      <c r="J449" s="269"/>
      <c r="K449" s="269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51"/>
      <c r="AK449" s="254"/>
      <c r="AL449" s="44"/>
      <c r="AM449" s="211"/>
      <c r="AN449" s="211"/>
      <c r="AO449" s="247">
        <f>SUMPRODUCT(LEN($M449:$AE452)-LEN(SUBSTITUTE($M449:$AE452,"A", "")))</f>
        <v>0</v>
      </c>
      <c r="AP449" s="240">
        <f>SUMPRODUCT(LEN($AH449:$AH452)-LEN(SUBSTITUTE($AH449:$AH452,"A", "")))</f>
        <v>0</v>
      </c>
      <c r="AQ449" s="237">
        <f>SUMPRODUCT(LEN($AG449:$AG452)-LEN(SUBSTITUTE($AG449:$AG452,"A", "")))</f>
        <v>0</v>
      </c>
      <c r="AR449" s="234">
        <f>SUMPRODUCT(LEN($M449:$AE452)-LEN(SUBSTITUTE($M449:$AE452,"S", "")))</f>
        <v>0</v>
      </c>
      <c r="AS449" s="240">
        <f>SUMPRODUCT(LEN($AH449:$AH452)-LEN(SUBSTITUTE($AH449:$AH452,"S", "")))</f>
        <v>0</v>
      </c>
      <c r="AT449" s="237">
        <f>SUMPRODUCT(LEN($AG449:$AG452)-LEN(SUBSTITUTE($AG449:$AG452,"S", "")))</f>
        <v>0</v>
      </c>
      <c r="AU449" s="234">
        <f>SUMPRODUCT(LEN($M449:$AE452)-LEN(SUBSTITUTE($M449:$AE452,"F", "")))</f>
        <v>0</v>
      </c>
      <c r="AV449" s="240">
        <f>SUMPRODUCT(LEN($AH449:$AH452)-LEN(SUBSTITUTE($AH449:$AH452,"F", "")))</f>
        <v>0</v>
      </c>
      <c r="AW449" s="237">
        <f>SUMPRODUCT(LEN($AG449:$AG452)-LEN(SUBSTITUTE($AG449:$AG452,"F", "")))</f>
        <v>0</v>
      </c>
      <c r="AX449" s="234">
        <f>SUMPRODUCT(LEN($M449:$AE452)-LEN(SUBSTITUTE($M449:$AE452,"G", "")))</f>
        <v>0</v>
      </c>
      <c r="AY449" s="240">
        <f>SUMPRODUCT(LEN($AH449:$AH452)-LEN(SUBSTITUTE($AH449:$AH452,"G", "")))</f>
        <v>0</v>
      </c>
      <c r="AZ449" s="237">
        <f>SUMPRODUCT(LEN($AG449:$AG452)-LEN(SUBSTITUTE($AG449:$AG452,"G", "")))</f>
        <v>0</v>
      </c>
      <c r="BA449" s="234">
        <f>SUMPRODUCT(LEN($M449:$AE452)-LEN(SUBSTITUTE($M449:$AE452,"M", "")))</f>
        <v>0</v>
      </c>
      <c r="BB449" s="240">
        <f>SUMPRODUCT(LEN($AH449:$AH452)-LEN(SUBSTITUTE($AH449:$AH452,"M", "")))</f>
        <v>0</v>
      </c>
      <c r="BC449" s="237">
        <f>SUMPRODUCT(LEN($AG449:$AG452)-LEN(SUBSTITUTE($AG449:$AG452,"M", "")))</f>
        <v>0</v>
      </c>
      <c r="BD449" s="291">
        <f>SUMPRODUCT(LEN($AI449:$AI452)-LEN(SUBSTITUTE($AI449:$AI452,"S", "")))</f>
        <v>0</v>
      </c>
      <c r="BE449" s="294">
        <f>SUMPRODUCT(LEN($AI449:$AI452)-LEN(SUBSTITUTE($AI449:$AI452,"F", "")))</f>
        <v>0</v>
      </c>
      <c r="BF449" s="294">
        <f>SUMPRODUCT(LEN($AI449:$AI452)-LEN(SUBSTITUTE($AI449:$AI452,"G", "")))</f>
        <v>0</v>
      </c>
      <c r="BG449" s="297">
        <f>SUMPRODUCT(LEN($AI449:$AI452)-LEN(SUBSTITUTE($AI449:$AI452,"M", "")))</f>
        <v>0</v>
      </c>
    </row>
    <row r="450" spans="2:60" ht="28.15" hidden="1" customHeight="1" thickBot="1">
      <c r="B450" s="34"/>
      <c r="C450" s="266"/>
      <c r="D450" s="43"/>
      <c r="E450" s="42"/>
      <c r="F450" s="42"/>
      <c r="G450" s="41"/>
      <c r="H450" s="260"/>
      <c r="I450" s="270"/>
      <c r="J450" s="270"/>
      <c r="K450" s="270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52"/>
      <c r="AK450" s="255"/>
      <c r="AL450" s="23"/>
      <c r="AM450" s="211"/>
      <c r="AN450" s="211"/>
      <c r="AO450" s="248"/>
      <c r="AP450" s="241"/>
      <c r="AQ450" s="238"/>
      <c r="AR450" s="235"/>
      <c r="AS450" s="241"/>
      <c r="AT450" s="238"/>
      <c r="AU450" s="235"/>
      <c r="AV450" s="241"/>
      <c r="AW450" s="238"/>
      <c r="AX450" s="235"/>
      <c r="AY450" s="241"/>
      <c r="AZ450" s="238"/>
      <c r="BA450" s="235"/>
      <c r="BB450" s="241"/>
      <c r="BC450" s="238"/>
      <c r="BD450" s="292"/>
      <c r="BE450" s="295"/>
      <c r="BF450" s="295"/>
      <c r="BG450" s="298"/>
    </row>
    <row r="451" spans="2:60" ht="28.15" hidden="1" customHeight="1">
      <c r="B451" s="34"/>
      <c r="C451" s="267"/>
      <c r="D451" s="33"/>
      <c r="E451" s="32"/>
      <c r="F451" s="32"/>
      <c r="G451" s="31"/>
      <c r="H451" s="257"/>
      <c r="I451" s="271"/>
      <c r="J451" s="271"/>
      <c r="K451" s="271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52"/>
      <c r="AK451" s="255"/>
      <c r="AL451" s="23"/>
      <c r="AM451" s="211"/>
      <c r="AN451" s="211"/>
      <c r="AO451" s="248"/>
      <c r="AP451" s="241"/>
      <c r="AQ451" s="238"/>
      <c r="AR451" s="235"/>
      <c r="AS451" s="241"/>
      <c r="AT451" s="238"/>
      <c r="AU451" s="235"/>
      <c r="AV451" s="241"/>
      <c r="AW451" s="238"/>
      <c r="AX451" s="235"/>
      <c r="AY451" s="241"/>
      <c r="AZ451" s="238"/>
      <c r="BA451" s="235"/>
      <c r="BB451" s="241"/>
      <c r="BC451" s="238"/>
      <c r="BD451" s="292"/>
      <c r="BE451" s="295"/>
      <c r="BF451" s="295"/>
      <c r="BG451" s="298"/>
    </row>
    <row r="452" spans="2:60" ht="28.15" hidden="1" customHeight="1" thickBot="1">
      <c r="B452" s="34"/>
      <c r="C452" s="273"/>
      <c r="D452" s="64"/>
      <c r="E452" s="63"/>
      <c r="F452" s="63"/>
      <c r="G452" s="62"/>
      <c r="H452" s="258"/>
      <c r="I452" s="274"/>
      <c r="J452" s="274"/>
      <c r="K452" s="274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53"/>
      <c r="AK452" s="256"/>
      <c r="AL452" s="55"/>
      <c r="AM452" s="211"/>
      <c r="AN452" s="211"/>
      <c r="AO452" s="249"/>
      <c r="AP452" s="242"/>
      <c r="AQ452" s="239"/>
      <c r="AR452" s="236"/>
      <c r="AS452" s="242"/>
      <c r="AT452" s="239"/>
      <c r="AU452" s="236"/>
      <c r="AV452" s="242"/>
      <c r="AW452" s="239"/>
      <c r="AX452" s="236"/>
      <c r="AY452" s="242"/>
      <c r="AZ452" s="239"/>
      <c r="BA452" s="236"/>
      <c r="BB452" s="242"/>
      <c r="BC452" s="239"/>
      <c r="BD452" s="293"/>
      <c r="BE452" s="296"/>
      <c r="BF452" s="296"/>
      <c r="BG452" s="299"/>
    </row>
    <row r="453" spans="2:60" ht="28.15" hidden="1" customHeight="1">
      <c r="B453" s="34"/>
      <c r="C453" s="265">
        <v>3</v>
      </c>
      <c r="D453" s="54"/>
      <c r="E453" s="53"/>
      <c r="F453" s="53"/>
      <c r="G453" s="52"/>
      <c r="H453" s="259"/>
      <c r="I453" s="269"/>
      <c r="J453" s="269"/>
      <c r="K453" s="269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44"/>
      <c r="AK453" s="244"/>
      <c r="AL453" s="44"/>
      <c r="AM453" s="211"/>
      <c r="AN453" s="211"/>
      <c r="AO453" s="247">
        <f>SUMPRODUCT(LEN($M453:$AE456)-LEN(SUBSTITUTE($M453:$AE456,"A", "")))</f>
        <v>0</v>
      </c>
      <c r="AP453" s="240">
        <f>SUMPRODUCT(LEN($AH453:$AH456)-LEN(SUBSTITUTE($AH453:$AH456,"A", "")))</f>
        <v>0</v>
      </c>
      <c r="AQ453" s="237">
        <f>SUMPRODUCT(LEN($AG453:$AG456)-LEN(SUBSTITUTE($AG453:$AG456,"A", "")))</f>
        <v>0</v>
      </c>
      <c r="AR453" s="234">
        <f>SUMPRODUCT(LEN($M453:$AE456)-LEN(SUBSTITUTE($M453:$AE456,"S", "")))</f>
        <v>0</v>
      </c>
      <c r="AS453" s="240">
        <f>SUMPRODUCT(LEN($AH453:$AH456)-LEN(SUBSTITUTE($AH453:$AH456,"S", "")))</f>
        <v>0</v>
      </c>
      <c r="AT453" s="237">
        <f>SUMPRODUCT(LEN($AG453:$AG456)-LEN(SUBSTITUTE($AG453:$AG456,"S", "")))</f>
        <v>0</v>
      </c>
      <c r="AU453" s="234">
        <f>SUMPRODUCT(LEN($M453:$AE456)-LEN(SUBSTITUTE($M453:$AE456,"F", "")))</f>
        <v>0</v>
      </c>
      <c r="AV453" s="240">
        <f>SUMPRODUCT(LEN($AH453:$AH456)-LEN(SUBSTITUTE($AH453:$AH456,"F", "")))</f>
        <v>0</v>
      </c>
      <c r="AW453" s="237">
        <f>SUMPRODUCT(LEN($AG453:$AG456)-LEN(SUBSTITUTE($AG453:$AG456,"F", "")))</f>
        <v>0</v>
      </c>
      <c r="AX453" s="234">
        <f>SUMPRODUCT(LEN($M453:$AE456)-LEN(SUBSTITUTE($M453:$AE456,"G", "")))</f>
        <v>0</v>
      </c>
      <c r="AY453" s="240">
        <f>SUMPRODUCT(LEN($AH453:$AH456)-LEN(SUBSTITUTE($AH453:$AH456,"G", "")))</f>
        <v>0</v>
      </c>
      <c r="AZ453" s="237">
        <f>SUMPRODUCT(LEN($AG453:$AG456)-LEN(SUBSTITUTE($AG453:$AG456,"G", "")))</f>
        <v>0</v>
      </c>
      <c r="BA453" s="234">
        <f>SUMPRODUCT(LEN($M453:$AE456)-LEN(SUBSTITUTE($M453:$AE456,"M", "")))</f>
        <v>0</v>
      </c>
      <c r="BB453" s="240">
        <f>SUMPRODUCT(LEN($AH453:$AH456)-LEN(SUBSTITUTE($AH453:$AH456,"M", "")))</f>
        <v>0</v>
      </c>
      <c r="BC453" s="237">
        <f>SUMPRODUCT(LEN($AG453:$AG456)-LEN(SUBSTITUTE($AG453:$AG456,"M", "")))</f>
        <v>0</v>
      </c>
      <c r="BD453" s="291">
        <f>SUMPRODUCT(LEN($AI453:$AI456)-LEN(SUBSTITUTE($AI453:$AI456,"S", "")))</f>
        <v>0</v>
      </c>
      <c r="BE453" s="294">
        <f>SUMPRODUCT(LEN($AI453:$AI456)-LEN(SUBSTITUTE($AI453:$AI456,"F", "")))</f>
        <v>0</v>
      </c>
      <c r="BF453" s="294">
        <f>SUMPRODUCT(LEN($AI453:$AI456)-LEN(SUBSTITUTE($AI453:$AI456,"G", "")))</f>
        <v>0</v>
      </c>
      <c r="BG453" s="297">
        <f>SUMPRODUCT(LEN($AI453:$AI456)-LEN(SUBSTITUTE($AI453:$AI456,"M", "")))</f>
        <v>0</v>
      </c>
    </row>
    <row r="454" spans="2:60" ht="28.15" hidden="1" customHeight="1" thickBot="1">
      <c r="B454" s="34"/>
      <c r="C454" s="266"/>
      <c r="D454" s="43"/>
      <c r="E454" s="42"/>
      <c r="F454" s="42"/>
      <c r="G454" s="41"/>
      <c r="H454" s="260"/>
      <c r="I454" s="270"/>
      <c r="J454" s="270"/>
      <c r="K454" s="270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45"/>
      <c r="AK454" s="245"/>
      <c r="AL454" s="23"/>
      <c r="AM454" s="211"/>
      <c r="AN454" s="211"/>
      <c r="AO454" s="248"/>
      <c r="AP454" s="241"/>
      <c r="AQ454" s="238"/>
      <c r="AR454" s="235"/>
      <c r="AS454" s="241"/>
      <c r="AT454" s="238"/>
      <c r="AU454" s="235"/>
      <c r="AV454" s="241"/>
      <c r="AW454" s="238"/>
      <c r="AX454" s="235"/>
      <c r="AY454" s="241"/>
      <c r="AZ454" s="238"/>
      <c r="BA454" s="235"/>
      <c r="BB454" s="241"/>
      <c r="BC454" s="238"/>
      <c r="BD454" s="292"/>
      <c r="BE454" s="295"/>
      <c r="BF454" s="295"/>
      <c r="BG454" s="298"/>
    </row>
    <row r="455" spans="2:60" ht="28.15" hidden="1" customHeight="1">
      <c r="B455" s="34"/>
      <c r="C455" s="267"/>
      <c r="D455" s="33"/>
      <c r="E455" s="32"/>
      <c r="F455" s="32"/>
      <c r="G455" s="31"/>
      <c r="H455" s="257"/>
      <c r="I455" s="271"/>
      <c r="J455" s="271"/>
      <c r="K455" s="271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45"/>
      <c r="AK455" s="245"/>
      <c r="AL455" s="23"/>
      <c r="AM455" s="211"/>
      <c r="AN455" s="211"/>
      <c r="AO455" s="248"/>
      <c r="AP455" s="241"/>
      <c r="AQ455" s="238"/>
      <c r="AR455" s="235"/>
      <c r="AS455" s="241"/>
      <c r="AT455" s="238"/>
      <c r="AU455" s="235"/>
      <c r="AV455" s="241"/>
      <c r="AW455" s="238"/>
      <c r="AX455" s="235"/>
      <c r="AY455" s="241"/>
      <c r="AZ455" s="238"/>
      <c r="BA455" s="235"/>
      <c r="BB455" s="241"/>
      <c r="BC455" s="238"/>
      <c r="BD455" s="292"/>
      <c r="BE455" s="295"/>
      <c r="BF455" s="295"/>
      <c r="BG455" s="298"/>
    </row>
    <row r="456" spans="2:60" ht="28.15" hidden="1" customHeight="1" thickBot="1">
      <c r="B456" s="22"/>
      <c r="C456" s="268"/>
      <c r="D456" s="21"/>
      <c r="E456" s="20"/>
      <c r="F456" s="20"/>
      <c r="G456" s="19"/>
      <c r="H456" s="258"/>
      <c r="I456" s="272"/>
      <c r="J456" s="272"/>
      <c r="K456" s="27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46"/>
      <c r="AK456" s="246"/>
      <c r="AL456" s="11"/>
      <c r="AM456" s="211"/>
      <c r="AN456" s="211"/>
      <c r="AO456" s="249"/>
      <c r="AP456" s="242"/>
      <c r="AQ456" s="239"/>
      <c r="AR456" s="236"/>
      <c r="AS456" s="242"/>
      <c r="AT456" s="239"/>
      <c r="AU456" s="236"/>
      <c r="AV456" s="242"/>
      <c r="AW456" s="239"/>
      <c r="AX456" s="236"/>
      <c r="AY456" s="242"/>
      <c r="AZ456" s="239"/>
      <c r="BA456" s="236"/>
      <c r="BB456" s="242"/>
      <c r="BC456" s="239"/>
      <c r="BD456" s="293"/>
      <c r="BE456" s="296"/>
      <c r="BF456" s="296"/>
      <c r="BG456" s="299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29" t="s">
        <v>287</v>
      </c>
      <c r="M457" s="278"/>
      <c r="N457" s="229" t="s">
        <v>286</v>
      </c>
      <c r="O457" s="278"/>
      <c r="P457" s="229" t="s">
        <v>286</v>
      </c>
      <c r="Q457" s="230"/>
      <c r="R457" s="229" t="s">
        <v>286</v>
      </c>
      <c r="S457" s="230"/>
      <c r="T457" s="229" t="s">
        <v>286</v>
      </c>
      <c r="U457" s="230"/>
      <c r="V457" s="229" t="s">
        <v>286</v>
      </c>
      <c r="W457" s="230"/>
      <c r="X457" s="229" t="s">
        <v>286</v>
      </c>
      <c r="Y457" s="230"/>
      <c r="Z457" s="229" t="s">
        <v>286</v>
      </c>
      <c r="AA457" s="230"/>
      <c r="AB457" s="229" t="s">
        <v>286</v>
      </c>
      <c r="AC457" s="230"/>
      <c r="AD457" s="229" t="s">
        <v>286</v>
      </c>
      <c r="AE457" s="230"/>
      <c r="AF457" s="243" t="s">
        <v>285</v>
      </c>
      <c r="AG457" s="230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75"/>
      <c r="F458" s="276"/>
      <c r="G458" s="277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65">
        <v>1</v>
      </c>
      <c r="D459" s="54"/>
      <c r="E459" s="53"/>
      <c r="F459" s="53"/>
      <c r="G459" s="52"/>
      <c r="H459" s="259"/>
      <c r="I459" s="269"/>
      <c r="J459" s="269"/>
      <c r="K459" s="269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44"/>
      <c r="AK459" s="244"/>
      <c r="AL459" s="44"/>
      <c r="AM459" s="211"/>
      <c r="AN459" s="211"/>
      <c r="AO459" s="247">
        <f>SUMPRODUCT(LEN($M459:$AE462)-LEN(SUBSTITUTE($M459:$AE462,"A", "")))</f>
        <v>0</v>
      </c>
      <c r="AP459" s="240">
        <f>SUMPRODUCT(LEN($AH459:$AH462)-LEN(SUBSTITUTE($AH459:$AH462,"A", "")))</f>
        <v>0</v>
      </c>
      <c r="AQ459" s="237">
        <f>SUMPRODUCT(LEN($AG459:$AG462)-LEN(SUBSTITUTE($AG459:$AG462,"A", "")))</f>
        <v>0</v>
      </c>
      <c r="AR459" s="234">
        <f>SUMPRODUCT(LEN($M459:$AE462)-LEN(SUBSTITUTE($M459:$AE462,"S", "")))</f>
        <v>0</v>
      </c>
      <c r="AS459" s="240">
        <f>SUMPRODUCT(LEN($AH459:$AH462)-LEN(SUBSTITUTE($AH459:$AH462,"S", "")))</f>
        <v>0</v>
      </c>
      <c r="AT459" s="237">
        <f>SUMPRODUCT(LEN($AG459:$AG462)-LEN(SUBSTITUTE($AG459:$AG462,"S", "")))</f>
        <v>0</v>
      </c>
      <c r="AU459" s="234">
        <f>SUMPRODUCT(LEN($M459:$AE462)-LEN(SUBSTITUTE($M459:$AE462,"F", "")))</f>
        <v>0</v>
      </c>
      <c r="AV459" s="240">
        <f>SUMPRODUCT(LEN($AH459:$AH462)-LEN(SUBSTITUTE($AH459:$AH462,"F", "")))</f>
        <v>0</v>
      </c>
      <c r="AW459" s="237">
        <f>SUMPRODUCT(LEN($AG459:$AG462)-LEN(SUBSTITUTE($AG459:$AG462,"F", "")))</f>
        <v>0</v>
      </c>
      <c r="AX459" s="234">
        <f>SUMPRODUCT(LEN($M459:$AE462)-LEN(SUBSTITUTE($M459:$AE462,"G", "")))</f>
        <v>0</v>
      </c>
      <c r="AY459" s="240">
        <f>SUMPRODUCT(LEN($AH459:$AH462)-LEN(SUBSTITUTE($AH459:$AH462,"G", "")))</f>
        <v>0</v>
      </c>
      <c r="AZ459" s="237">
        <f>SUMPRODUCT(LEN($AG459:$AG462)-LEN(SUBSTITUTE($AG459:$AG462,"G", "")))</f>
        <v>0</v>
      </c>
      <c r="BA459" s="234">
        <f>SUMPRODUCT(LEN($M459:$AE462)-LEN(SUBSTITUTE($M459:$AE462,"M", "")))</f>
        <v>0</v>
      </c>
      <c r="BB459" s="240">
        <f>SUMPRODUCT(LEN($AH459:$AH462)-LEN(SUBSTITUTE($AH459:$AH462,"M", "")))</f>
        <v>0</v>
      </c>
      <c r="BC459" s="237">
        <f>SUMPRODUCT(LEN($AG459:$AG462)-LEN(SUBSTITUTE($AG459:$AG462,"M", "")))</f>
        <v>0</v>
      </c>
      <c r="BD459" s="291">
        <f>SUMPRODUCT(LEN($AI459:$AI462)-LEN(SUBSTITUTE($AI459:$AI462,"S", "")))</f>
        <v>0</v>
      </c>
      <c r="BE459" s="294">
        <f>SUMPRODUCT(LEN($AI459:$AI462)-LEN(SUBSTITUTE($AI459:$AI462,"F", "")))</f>
        <v>0</v>
      </c>
      <c r="BF459" s="294">
        <f>SUMPRODUCT(LEN($AI459:$AI462)-LEN(SUBSTITUTE($AI459:$AI462,"G", "")))</f>
        <v>0</v>
      </c>
      <c r="BG459" s="297">
        <f>SUMPRODUCT(LEN($AI459:$AI462)-LEN(SUBSTITUTE($AI459:$AI462,"M", "")))</f>
        <v>0</v>
      </c>
    </row>
    <row r="460" spans="2:60" ht="28.15" hidden="1" customHeight="1" thickBot="1">
      <c r="B460" s="34"/>
      <c r="C460" s="266"/>
      <c r="D460" s="43"/>
      <c r="E460" s="42"/>
      <c r="F460" s="42"/>
      <c r="G460" s="41"/>
      <c r="H460" s="260"/>
      <c r="I460" s="270"/>
      <c r="J460" s="270"/>
      <c r="K460" s="270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45"/>
      <c r="AK460" s="245"/>
      <c r="AL460" s="23"/>
      <c r="AM460" s="211"/>
      <c r="AN460" s="211"/>
      <c r="AO460" s="248"/>
      <c r="AP460" s="241"/>
      <c r="AQ460" s="238"/>
      <c r="AR460" s="235"/>
      <c r="AS460" s="241"/>
      <c r="AT460" s="238"/>
      <c r="AU460" s="235"/>
      <c r="AV460" s="241"/>
      <c r="AW460" s="238"/>
      <c r="AX460" s="235"/>
      <c r="AY460" s="241"/>
      <c r="AZ460" s="238"/>
      <c r="BA460" s="235"/>
      <c r="BB460" s="241"/>
      <c r="BC460" s="238"/>
      <c r="BD460" s="292"/>
      <c r="BE460" s="295"/>
      <c r="BF460" s="295"/>
      <c r="BG460" s="298"/>
    </row>
    <row r="461" spans="2:60" ht="28.15" hidden="1" customHeight="1">
      <c r="B461" s="34"/>
      <c r="C461" s="267"/>
      <c r="D461" s="33"/>
      <c r="E461" s="32"/>
      <c r="F461" s="32"/>
      <c r="G461" s="31"/>
      <c r="H461" s="257"/>
      <c r="I461" s="271"/>
      <c r="J461" s="271"/>
      <c r="K461" s="271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45"/>
      <c r="AK461" s="245"/>
      <c r="AL461" s="23"/>
      <c r="AM461" s="211"/>
      <c r="AN461" s="211"/>
      <c r="AO461" s="248"/>
      <c r="AP461" s="241"/>
      <c r="AQ461" s="238"/>
      <c r="AR461" s="235"/>
      <c r="AS461" s="241"/>
      <c r="AT461" s="238"/>
      <c r="AU461" s="235"/>
      <c r="AV461" s="241"/>
      <c r="AW461" s="238"/>
      <c r="AX461" s="235"/>
      <c r="AY461" s="241"/>
      <c r="AZ461" s="238"/>
      <c r="BA461" s="235"/>
      <c r="BB461" s="241"/>
      <c r="BC461" s="238"/>
      <c r="BD461" s="292"/>
      <c r="BE461" s="295"/>
      <c r="BF461" s="295"/>
      <c r="BG461" s="298"/>
    </row>
    <row r="462" spans="2:60" ht="28.15" hidden="1" customHeight="1" thickBot="1">
      <c r="B462" s="34"/>
      <c r="C462" s="273"/>
      <c r="D462" s="64"/>
      <c r="E462" s="63"/>
      <c r="F462" s="63"/>
      <c r="G462" s="62"/>
      <c r="H462" s="258"/>
      <c r="I462" s="274"/>
      <c r="J462" s="274"/>
      <c r="K462" s="274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50"/>
      <c r="AK462" s="250"/>
      <c r="AL462" s="55"/>
      <c r="AM462" s="211"/>
      <c r="AN462" s="211"/>
      <c r="AO462" s="249"/>
      <c r="AP462" s="242"/>
      <c r="AQ462" s="239"/>
      <c r="AR462" s="236"/>
      <c r="AS462" s="242"/>
      <c r="AT462" s="239"/>
      <c r="AU462" s="236"/>
      <c r="AV462" s="242"/>
      <c r="AW462" s="239"/>
      <c r="AX462" s="236"/>
      <c r="AY462" s="242"/>
      <c r="AZ462" s="239"/>
      <c r="BA462" s="236"/>
      <c r="BB462" s="242"/>
      <c r="BC462" s="239"/>
      <c r="BD462" s="293"/>
      <c r="BE462" s="296"/>
      <c r="BF462" s="296"/>
      <c r="BG462" s="299"/>
    </row>
    <row r="463" spans="2:60" ht="28.15" hidden="1" customHeight="1">
      <c r="B463" s="34"/>
      <c r="C463" s="265">
        <v>2</v>
      </c>
      <c r="D463" s="54"/>
      <c r="E463" s="53"/>
      <c r="F463" s="53"/>
      <c r="G463" s="52"/>
      <c r="H463" s="259"/>
      <c r="I463" s="269"/>
      <c r="J463" s="269"/>
      <c r="K463" s="269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51"/>
      <c r="AK463" s="254"/>
      <c r="AL463" s="44"/>
      <c r="AM463" s="211"/>
      <c r="AN463" s="211"/>
      <c r="AO463" s="247">
        <f>SUMPRODUCT(LEN($M463:$AE466)-LEN(SUBSTITUTE($M463:$AE466,"A", "")))</f>
        <v>0</v>
      </c>
      <c r="AP463" s="240">
        <f>SUMPRODUCT(LEN($AH463:$AH466)-LEN(SUBSTITUTE($AH463:$AH466,"A", "")))</f>
        <v>0</v>
      </c>
      <c r="AQ463" s="237">
        <f>SUMPRODUCT(LEN($AG463:$AG466)-LEN(SUBSTITUTE($AG463:$AG466,"A", "")))</f>
        <v>0</v>
      </c>
      <c r="AR463" s="234">
        <f>SUMPRODUCT(LEN($M463:$AE466)-LEN(SUBSTITUTE($M463:$AE466,"S", "")))</f>
        <v>0</v>
      </c>
      <c r="AS463" s="240">
        <f>SUMPRODUCT(LEN($AH463:$AH466)-LEN(SUBSTITUTE($AH463:$AH466,"S", "")))</f>
        <v>0</v>
      </c>
      <c r="AT463" s="237">
        <f>SUMPRODUCT(LEN($AG463:$AG466)-LEN(SUBSTITUTE($AG463:$AG466,"S", "")))</f>
        <v>0</v>
      </c>
      <c r="AU463" s="234">
        <f>SUMPRODUCT(LEN($M463:$AE466)-LEN(SUBSTITUTE($M463:$AE466,"F", "")))</f>
        <v>0</v>
      </c>
      <c r="AV463" s="240">
        <f>SUMPRODUCT(LEN($AH463:$AH466)-LEN(SUBSTITUTE($AH463:$AH466,"F", "")))</f>
        <v>0</v>
      </c>
      <c r="AW463" s="237">
        <f>SUMPRODUCT(LEN($AG463:$AG466)-LEN(SUBSTITUTE($AG463:$AG466,"F", "")))</f>
        <v>0</v>
      </c>
      <c r="AX463" s="234">
        <f>SUMPRODUCT(LEN($M463:$AE466)-LEN(SUBSTITUTE($M463:$AE466,"G", "")))</f>
        <v>0</v>
      </c>
      <c r="AY463" s="240">
        <f>SUMPRODUCT(LEN($AH463:$AH466)-LEN(SUBSTITUTE($AH463:$AH466,"G", "")))</f>
        <v>0</v>
      </c>
      <c r="AZ463" s="237">
        <f>SUMPRODUCT(LEN($AG463:$AG466)-LEN(SUBSTITUTE($AG463:$AG466,"G", "")))</f>
        <v>0</v>
      </c>
      <c r="BA463" s="234">
        <f>SUMPRODUCT(LEN($M463:$AE466)-LEN(SUBSTITUTE($M463:$AE466,"M", "")))</f>
        <v>0</v>
      </c>
      <c r="BB463" s="240">
        <f>SUMPRODUCT(LEN($AH463:$AH466)-LEN(SUBSTITUTE($AH463:$AH466,"M", "")))</f>
        <v>0</v>
      </c>
      <c r="BC463" s="237">
        <f>SUMPRODUCT(LEN($AG463:$AG466)-LEN(SUBSTITUTE($AG463:$AG466,"M", "")))</f>
        <v>0</v>
      </c>
      <c r="BD463" s="291">
        <f>SUMPRODUCT(LEN($AI463:$AI466)-LEN(SUBSTITUTE($AI463:$AI466,"S", "")))</f>
        <v>0</v>
      </c>
      <c r="BE463" s="294">
        <f>SUMPRODUCT(LEN($AI463:$AI466)-LEN(SUBSTITUTE($AI463:$AI466,"F", "")))</f>
        <v>0</v>
      </c>
      <c r="BF463" s="294">
        <f>SUMPRODUCT(LEN($AI463:$AI466)-LEN(SUBSTITUTE($AI463:$AI466,"G", "")))</f>
        <v>0</v>
      </c>
      <c r="BG463" s="297">
        <f>SUMPRODUCT(LEN($AI463:$AI466)-LEN(SUBSTITUTE($AI463:$AI466,"M", "")))</f>
        <v>0</v>
      </c>
    </row>
    <row r="464" spans="2:60" ht="28.15" hidden="1" customHeight="1" thickBot="1">
      <c r="B464" s="34"/>
      <c r="C464" s="266"/>
      <c r="D464" s="43"/>
      <c r="E464" s="42"/>
      <c r="F464" s="42"/>
      <c r="G464" s="41"/>
      <c r="H464" s="260"/>
      <c r="I464" s="270"/>
      <c r="J464" s="270"/>
      <c r="K464" s="270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52"/>
      <c r="AK464" s="255"/>
      <c r="AL464" s="23"/>
      <c r="AM464" s="211"/>
      <c r="AN464" s="211"/>
      <c r="AO464" s="248"/>
      <c r="AP464" s="241"/>
      <c r="AQ464" s="238"/>
      <c r="AR464" s="235"/>
      <c r="AS464" s="241"/>
      <c r="AT464" s="238"/>
      <c r="AU464" s="235"/>
      <c r="AV464" s="241"/>
      <c r="AW464" s="238"/>
      <c r="AX464" s="235"/>
      <c r="AY464" s="241"/>
      <c r="AZ464" s="238"/>
      <c r="BA464" s="235"/>
      <c r="BB464" s="241"/>
      <c r="BC464" s="238"/>
      <c r="BD464" s="292"/>
      <c r="BE464" s="295"/>
      <c r="BF464" s="295"/>
      <c r="BG464" s="298"/>
    </row>
    <row r="465" spans="2:60" ht="28.15" hidden="1" customHeight="1">
      <c r="B465" s="34"/>
      <c r="C465" s="267"/>
      <c r="D465" s="33"/>
      <c r="E465" s="32"/>
      <c r="F465" s="32"/>
      <c r="G465" s="31"/>
      <c r="H465" s="257"/>
      <c r="I465" s="271"/>
      <c r="J465" s="271"/>
      <c r="K465" s="271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52"/>
      <c r="AK465" s="255"/>
      <c r="AL465" s="23"/>
      <c r="AM465" s="211"/>
      <c r="AN465" s="211"/>
      <c r="AO465" s="248"/>
      <c r="AP465" s="241"/>
      <c r="AQ465" s="238"/>
      <c r="AR465" s="235"/>
      <c r="AS465" s="241"/>
      <c r="AT465" s="238"/>
      <c r="AU465" s="235"/>
      <c r="AV465" s="241"/>
      <c r="AW465" s="238"/>
      <c r="AX465" s="235"/>
      <c r="AY465" s="241"/>
      <c r="AZ465" s="238"/>
      <c r="BA465" s="235"/>
      <c r="BB465" s="241"/>
      <c r="BC465" s="238"/>
      <c r="BD465" s="292"/>
      <c r="BE465" s="295"/>
      <c r="BF465" s="295"/>
      <c r="BG465" s="298"/>
    </row>
    <row r="466" spans="2:60" ht="28.15" hidden="1" customHeight="1" thickBot="1">
      <c r="B466" s="34"/>
      <c r="C466" s="273"/>
      <c r="D466" s="64"/>
      <c r="E466" s="63"/>
      <c r="F466" s="63"/>
      <c r="G466" s="62"/>
      <c r="H466" s="258"/>
      <c r="I466" s="274"/>
      <c r="J466" s="274"/>
      <c r="K466" s="274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53"/>
      <c r="AK466" s="256"/>
      <c r="AL466" s="55"/>
      <c r="AM466" s="211"/>
      <c r="AN466" s="211"/>
      <c r="AO466" s="249"/>
      <c r="AP466" s="242"/>
      <c r="AQ466" s="239"/>
      <c r="AR466" s="236"/>
      <c r="AS466" s="242"/>
      <c r="AT466" s="239"/>
      <c r="AU466" s="236"/>
      <c r="AV466" s="242"/>
      <c r="AW466" s="239"/>
      <c r="AX466" s="236"/>
      <c r="AY466" s="242"/>
      <c r="AZ466" s="239"/>
      <c r="BA466" s="236"/>
      <c r="BB466" s="242"/>
      <c r="BC466" s="239"/>
      <c r="BD466" s="293"/>
      <c r="BE466" s="296"/>
      <c r="BF466" s="296"/>
      <c r="BG466" s="299"/>
    </row>
    <row r="467" spans="2:60" ht="28.15" hidden="1" customHeight="1">
      <c r="B467" s="34"/>
      <c r="C467" s="265">
        <v>3</v>
      </c>
      <c r="D467" s="54"/>
      <c r="E467" s="53"/>
      <c r="F467" s="53"/>
      <c r="G467" s="52"/>
      <c r="H467" s="259"/>
      <c r="I467" s="269"/>
      <c r="J467" s="269"/>
      <c r="K467" s="269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44"/>
      <c r="AK467" s="244"/>
      <c r="AL467" s="44"/>
      <c r="AM467" s="211"/>
      <c r="AN467" s="211"/>
      <c r="AO467" s="247">
        <f>SUMPRODUCT(LEN($M467:$AE470)-LEN(SUBSTITUTE($M467:$AE470,"A", "")))</f>
        <v>0</v>
      </c>
      <c r="AP467" s="240">
        <f>SUMPRODUCT(LEN($AH467:$AH470)-LEN(SUBSTITUTE($AH467:$AH470,"A", "")))</f>
        <v>0</v>
      </c>
      <c r="AQ467" s="237">
        <f>SUMPRODUCT(LEN($AG467:$AG470)-LEN(SUBSTITUTE($AG467:$AG470,"A", "")))</f>
        <v>0</v>
      </c>
      <c r="AR467" s="234">
        <f>SUMPRODUCT(LEN($M467:$AE470)-LEN(SUBSTITUTE($M467:$AE470,"S", "")))</f>
        <v>0</v>
      </c>
      <c r="AS467" s="240">
        <f>SUMPRODUCT(LEN($AH467:$AH470)-LEN(SUBSTITUTE($AH467:$AH470,"S", "")))</f>
        <v>0</v>
      </c>
      <c r="AT467" s="237">
        <f>SUMPRODUCT(LEN($AG467:$AG470)-LEN(SUBSTITUTE($AG467:$AG470,"S", "")))</f>
        <v>0</v>
      </c>
      <c r="AU467" s="234">
        <f>SUMPRODUCT(LEN($M467:$AE470)-LEN(SUBSTITUTE($M467:$AE470,"F", "")))</f>
        <v>0</v>
      </c>
      <c r="AV467" s="240">
        <f>SUMPRODUCT(LEN($AH467:$AH470)-LEN(SUBSTITUTE($AH467:$AH470,"F", "")))</f>
        <v>0</v>
      </c>
      <c r="AW467" s="237">
        <f>SUMPRODUCT(LEN($AG467:$AG470)-LEN(SUBSTITUTE($AG467:$AG470,"F", "")))</f>
        <v>0</v>
      </c>
      <c r="AX467" s="234">
        <f>SUMPRODUCT(LEN($M467:$AE470)-LEN(SUBSTITUTE($M467:$AE470,"G", "")))</f>
        <v>0</v>
      </c>
      <c r="AY467" s="240">
        <f>SUMPRODUCT(LEN($AH467:$AH470)-LEN(SUBSTITUTE($AH467:$AH470,"G", "")))</f>
        <v>0</v>
      </c>
      <c r="AZ467" s="237">
        <f>SUMPRODUCT(LEN($AG467:$AG470)-LEN(SUBSTITUTE($AG467:$AG470,"G", "")))</f>
        <v>0</v>
      </c>
      <c r="BA467" s="234">
        <f>SUMPRODUCT(LEN($M467:$AE470)-LEN(SUBSTITUTE($M467:$AE470,"M", "")))</f>
        <v>0</v>
      </c>
      <c r="BB467" s="240">
        <f>SUMPRODUCT(LEN($AH467:$AH470)-LEN(SUBSTITUTE($AH467:$AH470,"M", "")))</f>
        <v>0</v>
      </c>
      <c r="BC467" s="237">
        <f>SUMPRODUCT(LEN($AG467:$AG470)-LEN(SUBSTITUTE($AG467:$AG470,"M", "")))</f>
        <v>0</v>
      </c>
      <c r="BD467" s="291">
        <f>SUMPRODUCT(LEN($AI467:$AI470)-LEN(SUBSTITUTE($AI467:$AI470,"S", "")))</f>
        <v>0</v>
      </c>
      <c r="BE467" s="294">
        <f>SUMPRODUCT(LEN($AI467:$AI470)-LEN(SUBSTITUTE($AI467:$AI470,"F", "")))</f>
        <v>0</v>
      </c>
      <c r="BF467" s="294">
        <f>SUMPRODUCT(LEN($AI467:$AI470)-LEN(SUBSTITUTE($AI467:$AI470,"G", "")))</f>
        <v>0</v>
      </c>
      <c r="BG467" s="297">
        <f>SUMPRODUCT(LEN($AI467:$AI470)-LEN(SUBSTITUTE($AI467:$AI470,"M", "")))</f>
        <v>0</v>
      </c>
    </row>
    <row r="468" spans="2:60" ht="28.15" hidden="1" customHeight="1" thickBot="1">
      <c r="B468" s="34"/>
      <c r="C468" s="266"/>
      <c r="D468" s="43"/>
      <c r="E468" s="42"/>
      <c r="F468" s="42"/>
      <c r="G468" s="41"/>
      <c r="H468" s="260"/>
      <c r="I468" s="270"/>
      <c r="J468" s="270"/>
      <c r="K468" s="270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45"/>
      <c r="AK468" s="245"/>
      <c r="AL468" s="23"/>
      <c r="AM468" s="211"/>
      <c r="AN468" s="211"/>
      <c r="AO468" s="248"/>
      <c r="AP468" s="241"/>
      <c r="AQ468" s="238"/>
      <c r="AR468" s="235"/>
      <c r="AS468" s="241"/>
      <c r="AT468" s="238"/>
      <c r="AU468" s="235"/>
      <c r="AV468" s="241"/>
      <c r="AW468" s="238"/>
      <c r="AX468" s="235"/>
      <c r="AY468" s="241"/>
      <c r="AZ468" s="238"/>
      <c r="BA468" s="235"/>
      <c r="BB468" s="241"/>
      <c r="BC468" s="238"/>
      <c r="BD468" s="292"/>
      <c r="BE468" s="295"/>
      <c r="BF468" s="295"/>
      <c r="BG468" s="298"/>
    </row>
    <row r="469" spans="2:60" ht="28.15" hidden="1" customHeight="1">
      <c r="B469" s="34"/>
      <c r="C469" s="267"/>
      <c r="D469" s="33"/>
      <c r="E469" s="32"/>
      <c r="F469" s="32"/>
      <c r="G469" s="31"/>
      <c r="H469" s="257"/>
      <c r="I469" s="271"/>
      <c r="J469" s="271"/>
      <c r="K469" s="271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45"/>
      <c r="AK469" s="245"/>
      <c r="AL469" s="23"/>
      <c r="AM469" s="211"/>
      <c r="AN469" s="211"/>
      <c r="AO469" s="248"/>
      <c r="AP469" s="241"/>
      <c r="AQ469" s="238"/>
      <c r="AR469" s="235"/>
      <c r="AS469" s="241"/>
      <c r="AT469" s="238"/>
      <c r="AU469" s="235"/>
      <c r="AV469" s="241"/>
      <c r="AW469" s="238"/>
      <c r="AX469" s="235"/>
      <c r="AY469" s="241"/>
      <c r="AZ469" s="238"/>
      <c r="BA469" s="235"/>
      <c r="BB469" s="241"/>
      <c r="BC469" s="238"/>
      <c r="BD469" s="292"/>
      <c r="BE469" s="295"/>
      <c r="BF469" s="295"/>
      <c r="BG469" s="298"/>
    </row>
    <row r="470" spans="2:60" ht="28.15" hidden="1" customHeight="1" thickBot="1">
      <c r="B470" s="22"/>
      <c r="C470" s="268"/>
      <c r="D470" s="21"/>
      <c r="E470" s="20"/>
      <c r="F470" s="20"/>
      <c r="G470" s="19"/>
      <c r="H470" s="258"/>
      <c r="I470" s="272"/>
      <c r="J470" s="272"/>
      <c r="K470" s="27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46"/>
      <c r="AK470" s="246"/>
      <c r="AL470" s="11"/>
      <c r="AM470" s="211"/>
      <c r="AN470" s="211"/>
      <c r="AO470" s="249"/>
      <c r="AP470" s="242"/>
      <c r="AQ470" s="239"/>
      <c r="AR470" s="236"/>
      <c r="AS470" s="242"/>
      <c r="AT470" s="239"/>
      <c r="AU470" s="236"/>
      <c r="AV470" s="242"/>
      <c r="AW470" s="239"/>
      <c r="AX470" s="236"/>
      <c r="AY470" s="242"/>
      <c r="AZ470" s="239"/>
      <c r="BA470" s="236"/>
      <c r="BB470" s="242"/>
      <c r="BC470" s="239"/>
      <c r="BD470" s="293"/>
      <c r="BE470" s="296"/>
      <c r="BF470" s="296"/>
      <c r="BG470" s="299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29" t="s">
        <v>287</v>
      </c>
      <c r="M471" s="278"/>
      <c r="N471" s="229" t="s">
        <v>286</v>
      </c>
      <c r="O471" s="278"/>
      <c r="P471" s="229" t="s">
        <v>286</v>
      </c>
      <c r="Q471" s="230"/>
      <c r="R471" s="229" t="s">
        <v>286</v>
      </c>
      <c r="S471" s="230"/>
      <c r="T471" s="229" t="s">
        <v>286</v>
      </c>
      <c r="U471" s="230"/>
      <c r="V471" s="229" t="s">
        <v>286</v>
      </c>
      <c r="W471" s="230"/>
      <c r="X471" s="229" t="s">
        <v>286</v>
      </c>
      <c r="Y471" s="230"/>
      <c r="Z471" s="229" t="s">
        <v>286</v>
      </c>
      <c r="AA471" s="230"/>
      <c r="AB471" s="229" t="s">
        <v>286</v>
      </c>
      <c r="AC471" s="230"/>
      <c r="AD471" s="229" t="s">
        <v>286</v>
      </c>
      <c r="AE471" s="230"/>
      <c r="AF471" s="243" t="s">
        <v>285</v>
      </c>
      <c r="AG471" s="230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75"/>
      <c r="F472" s="276"/>
      <c r="G472" s="277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65">
        <v>1</v>
      </c>
      <c r="D473" s="54"/>
      <c r="E473" s="53"/>
      <c r="F473" s="53"/>
      <c r="G473" s="52"/>
      <c r="H473" s="259"/>
      <c r="I473" s="269"/>
      <c r="J473" s="269"/>
      <c r="K473" s="269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44"/>
      <c r="AK473" s="244"/>
      <c r="AL473" s="44"/>
      <c r="AM473" s="211"/>
      <c r="AN473" s="211"/>
      <c r="AO473" s="247">
        <f>SUMPRODUCT(LEN($M473:$AE476)-LEN(SUBSTITUTE($M473:$AE476,"A", "")))</f>
        <v>0</v>
      </c>
      <c r="AP473" s="240">
        <f>SUMPRODUCT(LEN($AH473:$AH476)-LEN(SUBSTITUTE($AH473:$AH476,"A", "")))</f>
        <v>0</v>
      </c>
      <c r="AQ473" s="237">
        <f>SUMPRODUCT(LEN($AG473:$AG476)-LEN(SUBSTITUTE($AG473:$AG476,"A", "")))</f>
        <v>0</v>
      </c>
      <c r="AR473" s="234">
        <f>SUMPRODUCT(LEN($M473:$AE476)-LEN(SUBSTITUTE($M473:$AE476,"S", "")))</f>
        <v>0</v>
      </c>
      <c r="AS473" s="240">
        <f>SUMPRODUCT(LEN($AH473:$AH476)-LEN(SUBSTITUTE($AH473:$AH476,"S", "")))</f>
        <v>0</v>
      </c>
      <c r="AT473" s="237">
        <f>SUMPRODUCT(LEN($AG473:$AG476)-LEN(SUBSTITUTE($AG473:$AG476,"S", "")))</f>
        <v>0</v>
      </c>
      <c r="AU473" s="234">
        <f>SUMPRODUCT(LEN($M473:$AE476)-LEN(SUBSTITUTE($M473:$AE476,"F", "")))</f>
        <v>0</v>
      </c>
      <c r="AV473" s="240">
        <f>SUMPRODUCT(LEN($AH473:$AH476)-LEN(SUBSTITUTE($AH473:$AH476,"F", "")))</f>
        <v>0</v>
      </c>
      <c r="AW473" s="237">
        <f>SUMPRODUCT(LEN($AG473:$AG476)-LEN(SUBSTITUTE($AG473:$AG476,"F", "")))</f>
        <v>0</v>
      </c>
      <c r="AX473" s="234">
        <f>SUMPRODUCT(LEN($M473:$AE476)-LEN(SUBSTITUTE($M473:$AE476,"G", "")))</f>
        <v>0</v>
      </c>
      <c r="AY473" s="240">
        <f>SUMPRODUCT(LEN($AH473:$AH476)-LEN(SUBSTITUTE($AH473:$AH476,"G", "")))</f>
        <v>0</v>
      </c>
      <c r="AZ473" s="237">
        <f>SUMPRODUCT(LEN($AG473:$AG476)-LEN(SUBSTITUTE($AG473:$AG476,"G", "")))</f>
        <v>0</v>
      </c>
      <c r="BA473" s="234">
        <f>SUMPRODUCT(LEN($M473:$AE476)-LEN(SUBSTITUTE($M473:$AE476,"M", "")))</f>
        <v>0</v>
      </c>
      <c r="BB473" s="240">
        <f>SUMPRODUCT(LEN($AH473:$AH476)-LEN(SUBSTITUTE($AH473:$AH476,"M", "")))</f>
        <v>0</v>
      </c>
      <c r="BC473" s="237">
        <f>SUMPRODUCT(LEN($AG473:$AG476)-LEN(SUBSTITUTE($AG473:$AG476,"M", "")))</f>
        <v>0</v>
      </c>
      <c r="BD473" s="291">
        <f>SUMPRODUCT(LEN($AI473:$AI476)-LEN(SUBSTITUTE($AI473:$AI476,"S", "")))</f>
        <v>0</v>
      </c>
      <c r="BE473" s="294">
        <f>SUMPRODUCT(LEN($AI473:$AI476)-LEN(SUBSTITUTE($AI473:$AI476,"F", "")))</f>
        <v>0</v>
      </c>
      <c r="BF473" s="294">
        <f>SUMPRODUCT(LEN($AI473:$AI476)-LEN(SUBSTITUTE($AI473:$AI476,"G", "")))</f>
        <v>0</v>
      </c>
      <c r="BG473" s="297">
        <f>SUMPRODUCT(LEN($AI473:$AI476)-LEN(SUBSTITUTE($AI473:$AI476,"M", "")))</f>
        <v>0</v>
      </c>
    </row>
    <row r="474" spans="2:60" ht="28.15" hidden="1" customHeight="1" thickBot="1">
      <c r="B474" s="34"/>
      <c r="C474" s="266"/>
      <c r="D474" s="43"/>
      <c r="E474" s="42"/>
      <c r="F474" s="42"/>
      <c r="G474" s="41"/>
      <c r="H474" s="260"/>
      <c r="I474" s="270"/>
      <c r="J474" s="270"/>
      <c r="K474" s="270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45"/>
      <c r="AK474" s="245"/>
      <c r="AL474" s="23"/>
      <c r="AM474" s="211"/>
      <c r="AN474" s="211"/>
      <c r="AO474" s="248"/>
      <c r="AP474" s="241"/>
      <c r="AQ474" s="238"/>
      <c r="AR474" s="235"/>
      <c r="AS474" s="241"/>
      <c r="AT474" s="238"/>
      <c r="AU474" s="235"/>
      <c r="AV474" s="241"/>
      <c r="AW474" s="238"/>
      <c r="AX474" s="235"/>
      <c r="AY474" s="241"/>
      <c r="AZ474" s="238"/>
      <c r="BA474" s="235"/>
      <c r="BB474" s="241"/>
      <c r="BC474" s="238"/>
      <c r="BD474" s="292"/>
      <c r="BE474" s="295"/>
      <c r="BF474" s="295"/>
      <c r="BG474" s="298"/>
    </row>
    <row r="475" spans="2:60" ht="28.15" hidden="1" customHeight="1">
      <c r="B475" s="34"/>
      <c r="C475" s="267"/>
      <c r="D475" s="33"/>
      <c r="E475" s="32"/>
      <c r="F475" s="32"/>
      <c r="G475" s="31"/>
      <c r="H475" s="257"/>
      <c r="I475" s="271"/>
      <c r="J475" s="271"/>
      <c r="K475" s="271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45"/>
      <c r="AK475" s="245"/>
      <c r="AL475" s="23"/>
      <c r="AM475" s="211"/>
      <c r="AN475" s="211"/>
      <c r="AO475" s="248"/>
      <c r="AP475" s="241"/>
      <c r="AQ475" s="238"/>
      <c r="AR475" s="235"/>
      <c r="AS475" s="241"/>
      <c r="AT475" s="238"/>
      <c r="AU475" s="235"/>
      <c r="AV475" s="241"/>
      <c r="AW475" s="238"/>
      <c r="AX475" s="235"/>
      <c r="AY475" s="241"/>
      <c r="AZ475" s="238"/>
      <c r="BA475" s="235"/>
      <c r="BB475" s="241"/>
      <c r="BC475" s="238"/>
      <c r="BD475" s="292"/>
      <c r="BE475" s="295"/>
      <c r="BF475" s="295"/>
      <c r="BG475" s="298"/>
    </row>
    <row r="476" spans="2:60" ht="28.15" hidden="1" customHeight="1" thickBot="1">
      <c r="B476" s="34"/>
      <c r="C476" s="273"/>
      <c r="D476" s="64"/>
      <c r="E476" s="63"/>
      <c r="F476" s="63"/>
      <c r="G476" s="62"/>
      <c r="H476" s="258"/>
      <c r="I476" s="274"/>
      <c r="J476" s="274"/>
      <c r="K476" s="274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50"/>
      <c r="AK476" s="250"/>
      <c r="AL476" s="55"/>
      <c r="AM476" s="211"/>
      <c r="AN476" s="211"/>
      <c r="AO476" s="249"/>
      <c r="AP476" s="242"/>
      <c r="AQ476" s="239"/>
      <c r="AR476" s="236"/>
      <c r="AS476" s="242"/>
      <c r="AT476" s="239"/>
      <c r="AU476" s="236"/>
      <c r="AV476" s="242"/>
      <c r="AW476" s="239"/>
      <c r="AX476" s="236"/>
      <c r="AY476" s="242"/>
      <c r="AZ476" s="239"/>
      <c r="BA476" s="236"/>
      <c r="BB476" s="242"/>
      <c r="BC476" s="239"/>
      <c r="BD476" s="293"/>
      <c r="BE476" s="296"/>
      <c r="BF476" s="296"/>
      <c r="BG476" s="299"/>
    </row>
    <row r="477" spans="2:60" ht="28.15" hidden="1" customHeight="1">
      <c r="B477" s="34"/>
      <c r="C477" s="265">
        <v>2</v>
      </c>
      <c r="D477" s="54"/>
      <c r="E477" s="53"/>
      <c r="F477" s="53"/>
      <c r="G477" s="52"/>
      <c r="H477" s="259"/>
      <c r="I477" s="269"/>
      <c r="J477" s="269"/>
      <c r="K477" s="269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51"/>
      <c r="AK477" s="254"/>
      <c r="AL477" s="44"/>
      <c r="AM477" s="211"/>
      <c r="AN477" s="211"/>
      <c r="AO477" s="247">
        <f>SUMPRODUCT(LEN($M477:$AE480)-LEN(SUBSTITUTE($M477:$AE480,"A", "")))</f>
        <v>0</v>
      </c>
      <c r="AP477" s="240">
        <f>SUMPRODUCT(LEN($AH477:$AH480)-LEN(SUBSTITUTE($AH477:$AH480,"A", "")))</f>
        <v>0</v>
      </c>
      <c r="AQ477" s="237">
        <f>SUMPRODUCT(LEN($AG477:$AG480)-LEN(SUBSTITUTE($AG477:$AG480,"A", "")))</f>
        <v>0</v>
      </c>
      <c r="AR477" s="234">
        <f>SUMPRODUCT(LEN($M477:$AE480)-LEN(SUBSTITUTE($M477:$AE480,"S", "")))</f>
        <v>0</v>
      </c>
      <c r="AS477" s="240">
        <f>SUMPRODUCT(LEN($AH477:$AH480)-LEN(SUBSTITUTE($AH477:$AH480,"S", "")))</f>
        <v>0</v>
      </c>
      <c r="AT477" s="237">
        <f>SUMPRODUCT(LEN($AG477:$AG480)-LEN(SUBSTITUTE($AG477:$AG480,"S", "")))</f>
        <v>0</v>
      </c>
      <c r="AU477" s="234">
        <f>SUMPRODUCT(LEN($M477:$AE480)-LEN(SUBSTITUTE($M477:$AE480,"F", "")))</f>
        <v>0</v>
      </c>
      <c r="AV477" s="240">
        <f>SUMPRODUCT(LEN($AH477:$AH480)-LEN(SUBSTITUTE($AH477:$AH480,"F", "")))</f>
        <v>0</v>
      </c>
      <c r="AW477" s="237">
        <f>SUMPRODUCT(LEN($AG477:$AG480)-LEN(SUBSTITUTE($AG477:$AG480,"F", "")))</f>
        <v>0</v>
      </c>
      <c r="AX477" s="234">
        <f>SUMPRODUCT(LEN($M477:$AE480)-LEN(SUBSTITUTE($M477:$AE480,"G", "")))</f>
        <v>0</v>
      </c>
      <c r="AY477" s="240">
        <f>SUMPRODUCT(LEN($AH477:$AH480)-LEN(SUBSTITUTE($AH477:$AH480,"G", "")))</f>
        <v>0</v>
      </c>
      <c r="AZ477" s="237">
        <f>SUMPRODUCT(LEN($AG477:$AG480)-LEN(SUBSTITUTE($AG477:$AG480,"G", "")))</f>
        <v>0</v>
      </c>
      <c r="BA477" s="234">
        <f>SUMPRODUCT(LEN($M477:$AE480)-LEN(SUBSTITUTE($M477:$AE480,"M", "")))</f>
        <v>0</v>
      </c>
      <c r="BB477" s="240">
        <f>SUMPRODUCT(LEN($AH477:$AH480)-LEN(SUBSTITUTE($AH477:$AH480,"M", "")))</f>
        <v>0</v>
      </c>
      <c r="BC477" s="237">
        <f>SUMPRODUCT(LEN($AG477:$AG480)-LEN(SUBSTITUTE($AG477:$AG480,"M", "")))</f>
        <v>0</v>
      </c>
      <c r="BD477" s="291">
        <f>SUMPRODUCT(LEN($AI477:$AI480)-LEN(SUBSTITUTE($AI477:$AI480,"S", "")))</f>
        <v>0</v>
      </c>
      <c r="BE477" s="294">
        <f>SUMPRODUCT(LEN($AI477:$AI480)-LEN(SUBSTITUTE($AI477:$AI480,"F", "")))</f>
        <v>0</v>
      </c>
      <c r="BF477" s="294">
        <f>SUMPRODUCT(LEN($AI477:$AI480)-LEN(SUBSTITUTE($AI477:$AI480,"G", "")))</f>
        <v>0</v>
      </c>
      <c r="BG477" s="297">
        <f>SUMPRODUCT(LEN($AI477:$AI480)-LEN(SUBSTITUTE($AI477:$AI480,"M", "")))</f>
        <v>0</v>
      </c>
    </row>
    <row r="478" spans="2:60" ht="28.15" hidden="1" customHeight="1" thickBot="1">
      <c r="B478" s="34"/>
      <c r="C478" s="266"/>
      <c r="D478" s="43"/>
      <c r="E478" s="42"/>
      <c r="F478" s="42"/>
      <c r="G478" s="41"/>
      <c r="H478" s="260"/>
      <c r="I478" s="270"/>
      <c r="J478" s="270"/>
      <c r="K478" s="270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52"/>
      <c r="AK478" s="255"/>
      <c r="AL478" s="23"/>
      <c r="AM478" s="211"/>
      <c r="AN478" s="211"/>
      <c r="AO478" s="248"/>
      <c r="AP478" s="241"/>
      <c r="AQ478" s="238"/>
      <c r="AR478" s="235"/>
      <c r="AS478" s="241"/>
      <c r="AT478" s="238"/>
      <c r="AU478" s="235"/>
      <c r="AV478" s="241"/>
      <c r="AW478" s="238"/>
      <c r="AX478" s="235"/>
      <c r="AY478" s="241"/>
      <c r="AZ478" s="238"/>
      <c r="BA478" s="235"/>
      <c r="BB478" s="241"/>
      <c r="BC478" s="238"/>
      <c r="BD478" s="292"/>
      <c r="BE478" s="295"/>
      <c r="BF478" s="295"/>
      <c r="BG478" s="298"/>
    </row>
    <row r="479" spans="2:60" ht="28.15" hidden="1" customHeight="1">
      <c r="B479" s="34"/>
      <c r="C479" s="267"/>
      <c r="D479" s="33"/>
      <c r="E479" s="32"/>
      <c r="F479" s="32"/>
      <c r="G479" s="31"/>
      <c r="H479" s="257"/>
      <c r="I479" s="271"/>
      <c r="J479" s="271"/>
      <c r="K479" s="271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52"/>
      <c r="AK479" s="255"/>
      <c r="AL479" s="23"/>
      <c r="AM479" s="211"/>
      <c r="AN479" s="211"/>
      <c r="AO479" s="248"/>
      <c r="AP479" s="241"/>
      <c r="AQ479" s="238"/>
      <c r="AR479" s="235"/>
      <c r="AS479" s="241"/>
      <c r="AT479" s="238"/>
      <c r="AU479" s="235"/>
      <c r="AV479" s="241"/>
      <c r="AW479" s="238"/>
      <c r="AX479" s="235"/>
      <c r="AY479" s="241"/>
      <c r="AZ479" s="238"/>
      <c r="BA479" s="235"/>
      <c r="BB479" s="241"/>
      <c r="BC479" s="238"/>
      <c r="BD479" s="292"/>
      <c r="BE479" s="295"/>
      <c r="BF479" s="295"/>
      <c r="BG479" s="298"/>
    </row>
    <row r="480" spans="2:60" ht="28.15" hidden="1" customHeight="1" thickBot="1">
      <c r="B480" s="34"/>
      <c r="C480" s="273"/>
      <c r="D480" s="64"/>
      <c r="E480" s="63"/>
      <c r="F480" s="63"/>
      <c r="G480" s="62"/>
      <c r="H480" s="258"/>
      <c r="I480" s="274"/>
      <c r="J480" s="274"/>
      <c r="K480" s="274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53"/>
      <c r="AK480" s="256"/>
      <c r="AL480" s="55"/>
      <c r="AM480" s="211"/>
      <c r="AN480" s="211"/>
      <c r="AO480" s="249"/>
      <c r="AP480" s="242"/>
      <c r="AQ480" s="239"/>
      <c r="AR480" s="236"/>
      <c r="AS480" s="242"/>
      <c r="AT480" s="239"/>
      <c r="AU480" s="236"/>
      <c r="AV480" s="242"/>
      <c r="AW480" s="239"/>
      <c r="AX480" s="236"/>
      <c r="AY480" s="242"/>
      <c r="AZ480" s="239"/>
      <c r="BA480" s="236"/>
      <c r="BB480" s="242"/>
      <c r="BC480" s="239"/>
      <c r="BD480" s="293"/>
      <c r="BE480" s="296"/>
      <c r="BF480" s="296"/>
      <c r="BG480" s="299"/>
    </row>
    <row r="481" spans="2:60" ht="28.15" hidden="1" customHeight="1">
      <c r="B481" s="34"/>
      <c r="C481" s="265">
        <v>3</v>
      </c>
      <c r="D481" s="54"/>
      <c r="E481" s="53"/>
      <c r="F481" s="53"/>
      <c r="G481" s="52"/>
      <c r="H481" s="259"/>
      <c r="I481" s="269"/>
      <c r="J481" s="269"/>
      <c r="K481" s="269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44"/>
      <c r="AK481" s="244"/>
      <c r="AL481" s="44"/>
      <c r="AM481" s="211"/>
      <c r="AN481" s="211"/>
      <c r="AO481" s="247">
        <f>SUMPRODUCT(LEN($M481:$AE484)-LEN(SUBSTITUTE($M481:$AE484,"A", "")))</f>
        <v>0</v>
      </c>
      <c r="AP481" s="240">
        <f>SUMPRODUCT(LEN($AH481:$AH484)-LEN(SUBSTITUTE($AH481:$AH484,"A", "")))</f>
        <v>0</v>
      </c>
      <c r="AQ481" s="237">
        <f>SUMPRODUCT(LEN($AG481:$AG484)-LEN(SUBSTITUTE($AG481:$AG484,"A", "")))</f>
        <v>0</v>
      </c>
      <c r="AR481" s="234">
        <f>SUMPRODUCT(LEN($M481:$AE484)-LEN(SUBSTITUTE($M481:$AE484,"S", "")))</f>
        <v>0</v>
      </c>
      <c r="AS481" s="240">
        <f>SUMPRODUCT(LEN($AH481:$AH484)-LEN(SUBSTITUTE($AH481:$AH484,"S", "")))</f>
        <v>0</v>
      </c>
      <c r="AT481" s="237">
        <f>SUMPRODUCT(LEN($AG481:$AG484)-LEN(SUBSTITUTE($AG481:$AG484,"S", "")))</f>
        <v>0</v>
      </c>
      <c r="AU481" s="234">
        <f>SUMPRODUCT(LEN($M481:$AE484)-LEN(SUBSTITUTE($M481:$AE484,"F", "")))</f>
        <v>0</v>
      </c>
      <c r="AV481" s="240">
        <f>SUMPRODUCT(LEN($AH481:$AH484)-LEN(SUBSTITUTE($AH481:$AH484,"F", "")))</f>
        <v>0</v>
      </c>
      <c r="AW481" s="237">
        <f>SUMPRODUCT(LEN($AG481:$AG484)-LEN(SUBSTITUTE($AG481:$AG484,"F", "")))</f>
        <v>0</v>
      </c>
      <c r="AX481" s="234">
        <f>SUMPRODUCT(LEN($M481:$AE484)-LEN(SUBSTITUTE($M481:$AE484,"G", "")))</f>
        <v>0</v>
      </c>
      <c r="AY481" s="240">
        <f>SUMPRODUCT(LEN($AH481:$AH484)-LEN(SUBSTITUTE($AH481:$AH484,"G", "")))</f>
        <v>0</v>
      </c>
      <c r="AZ481" s="237">
        <f>SUMPRODUCT(LEN($AG481:$AG484)-LEN(SUBSTITUTE($AG481:$AG484,"G", "")))</f>
        <v>0</v>
      </c>
      <c r="BA481" s="234">
        <f>SUMPRODUCT(LEN($M481:$AE484)-LEN(SUBSTITUTE($M481:$AE484,"M", "")))</f>
        <v>0</v>
      </c>
      <c r="BB481" s="240">
        <f>SUMPRODUCT(LEN($AH481:$AH484)-LEN(SUBSTITUTE($AH481:$AH484,"M", "")))</f>
        <v>0</v>
      </c>
      <c r="BC481" s="237">
        <f>SUMPRODUCT(LEN($AG481:$AG484)-LEN(SUBSTITUTE($AG481:$AG484,"M", "")))</f>
        <v>0</v>
      </c>
      <c r="BD481" s="291">
        <f>SUMPRODUCT(LEN($AI481:$AI484)-LEN(SUBSTITUTE($AI481:$AI484,"S", "")))</f>
        <v>0</v>
      </c>
      <c r="BE481" s="294">
        <f>SUMPRODUCT(LEN($AI481:$AI484)-LEN(SUBSTITUTE($AI481:$AI484,"F", "")))</f>
        <v>0</v>
      </c>
      <c r="BF481" s="294">
        <f>SUMPRODUCT(LEN($AI481:$AI484)-LEN(SUBSTITUTE($AI481:$AI484,"G", "")))</f>
        <v>0</v>
      </c>
      <c r="BG481" s="297">
        <f>SUMPRODUCT(LEN($AI481:$AI484)-LEN(SUBSTITUTE($AI481:$AI484,"M", "")))</f>
        <v>0</v>
      </c>
    </row>
    <row r="482" spans="2:60" ht="28.15" hidden="1" customHeight="1" thickBot="1">
      <c r="B482" s="34"/>
      <c r="C482" s="266"/>
      <c r="D482" s="43"/>
      <c r="E482" s="42"/>
      <c r="F482" s="42"/>
      <c r="G482" s="41"/>
      <c r="H482" s="260"/>
      <c r="I482" s="270"/>
      <c r="J482" s="270"/>
      <c r="K482" s="270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45"/>
      <c r="AK482" s="245"/>
      <c r="AL482" s="23"/>
      <c r="AM482" s="211"/>
      <c r="AN482" s="211"/>
      <c r="AO482" s="248"/>
      <c r="AP482" s="241"/>
      <c r="AQ482" s="238"/>
      <c r="AR482" s="235"/>
      <c r="AS482" s="241"/>
      <c r="AT482" s="238"/>
      <c r="AU482" s="235"/>
      <c r="AV482" s="241"/>
      <c r="AW482" s="238"/>
      <c r="AX482" s="235"/>
      <c r="AY482" s="241"/>
      <c r="AZ482" s="238"/>
      <c r="BA482" s="235"/>
      <c r="BB482" s="241"/>
      <c r="BC482" s="238"/>
      <c r="BD482" s="292"/>
      <c r="BE482" s="295"/>
      <c r="BF482" s="295"/>
      <c r="BG482" s="298"/>
    </row>
    <row r="483" spans="2:60" ht="28.15" hidden="1" customHeight="1">
      <c r="B483" s="34"/>
      <c r="C483" s="267"/>
      <c r="D483" s="33"/>
      <c r="E483" s="32"/>
      <c r="F483" s="32"/>
      <c r="G483" s="31"/>
      <c r="H483" s="257"/>
      <c r="I483" s="271"/>
      <c r="J483" s="271"/>
      <c r="K483" s="271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45"/>
      <c r="AK483" s="245"/>
      <c r="AL483" s="23"/>
      <c r="AM483" s="211"/>
      <c r="AN483" s="211"/>
      <c r="AO483" s="248"/>
      <c r="AP483" s="241"/>
      <c r="AQ483" s="238"/>
      <c r="AR483" s="235"/>
      <c r="AS483" s="241"/>
      <c r="AT483" s="238"/>
      <c r="AU483" s="235"/>
      <c r="AV483" s="241"/>
      <c r="AW483" s="238"/>
      <c r="AX483" s="235"/>
      <c r="AY483" s="241"/>
      <c r="AZ483" s="238"/>
      <c r="BA483" s="235"/>
      <c r="BB483" s="241"/>
      <c r="BC483" s="238"/>
      <c r="BD483" s="292"/>
      <c r="BE483" s="295"/>
      <c r="BF483" s="295"/>
      <c r="BG483" s="298"/>
    </row>
    <row r="484" spans="2:60" ht="28.15" hidden="1" customHeight="1" thickBot="1">
      <c r="B484" s="22"/>
      <c r="C484" s="268"/>
      <c r="D484" s="21"/>
      <c r="E484" s="20"/>
      <c r="F484" s="20"/>
      <c r="G484" s="19"/>
      <c r="H484" s="258"/>
      <c r="I484" s="272"/>
      <c r="J484" s="272"/>
      <c r="K484" s="27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46"/>
      <c r="AK484" s="246"/>
      <c r="AL484" s="11"/>
      <c r="AM484" s="211"/>
      <c r="AN484" s="211"/>
      <c r="AO484" s="249"/>
      <c r="AP484" s="242"/>
      <c r="AQ484" s="239"/>
      <c r="AR484" s="236"/>
      <c r="AS484" s="242"/>
      <c r="AT484" s="239"/>
      <c r="AU484" s="236"/>
      <c r="AV484" s="242"/>
      <c r="AW484" s="239"/>
      <c r="AX484" s="236"/>
      <c r="AY484" s="242"/>
      <c r="AZ484" s="239"/>
      <c r="BA484" s="236"/>
      <c r="BB484" s="242"/>
      <c r="BC484" s="239"/>
      <c r="BD484" s="293"/>
      <c r="BE484" s="296"/>
      <c r="BF484" s="296"/>
      <c r="BG484" s="299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29" t="s">
        <v>287</v>
      </c>
      <c r="M485" s="278"/>
      <c r="N485" s="229" t="s">
        <v>286</v>
      </c>
      <c r="O485" s="278"/>
      <c r="P485" s="229" t="s">
        <v>286</v>
      </c>
      <c r="Q485" s="230"/>
      <c r="R485" s="229" t="s">
        <v>286</v>
      </c>
      <c r="S485" s="230"/>
      <c r="T485" s="229" t="s">
        <v>286</v>
      </c>
      <c r="U485" s="230"/>
      <c r="V485" s="229" t="s">
        <v>286</v>
      </c>
      <c r="W485" s="230"/>
      <c r="X485" s="229" t="s">
        <v>286</v>
      </c>
      <c r="Y485" s="230"/>
      <c r="Z485" s="229" t="s">
        <v>286</v>
      </c>
      <c r="AA485" s="230"/>
      <c r="AB485" s="229" t="s">
        <v>286</v>
      </c>
      <c r="AC485" s="230"/>
      <c r="AD485" s="229" t="s">
        <v>286</v>
      </c>
      <c r="AE485" s="230"/>
      <c r="AF485" s="243" t="s">
        <v>285</v>
      </c>
      <c r="AG485" s="230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75"/>
      <c r="F486" s="276"/>
      <c r="G486" s="277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65">
        <v>1</v>
      </c>
      <c r="D487" s="54"/>
      <c r="E487" s="53"/>
      <c r="F487" s="53"/>
      <c r="G487" s="52"/>
      <c r="H487" s="259"/>
      <c r="I487" s="269"/>
      <c r="J487" s="269"/>
      <c r="K487" s="269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44"/>
      <c r="AK487" s="244"/>
      <c r="AL487" s="44"/>
      <c r="AM487" s="211"/>
      <c r="AN487" s="211"/>
      <c r="AO487" s="247">
        <f>SUMPRODUCT(LEN($M487:$AE490)-LEN(SUBSTITUTE($M487:$AE490,"A", "")))</f>
        <v>0</v>
      </c>
      <c r="AP487" s="240">
        <f>SUMPRODUCT(LEN($AH487:$AH490)-LEN(SUBSTITUTE($AH487:$AH490,"A", "")))</f>
        <v>0</v>
      </c>
      <c r="AQ487" s="237">
        <f>SUMPRODUCT(LEN($AG487:$AG490)-LEN(SUBSTITUTE($AG487:$AG490,"A", "")))</f>
        <v>0</v>
      </c>
      <c r="AR487" s="234">
        <f>SUMPRODUCT(LEN($M487:$AE490)-LEN(SUBSTITUTE($M487:$AE490,"S", "")))</f>
        <v>0</v>
      </c>
      <c r="AS487" s="240">
        <f>SUMPRODUCT(LEN($AH487:$AH490)-LEN(SUBSTITUTE($AH487:$AH490,"S", "")))</f>
        <v>0</v>
      </c>
      <c r="AT487" s="237">
        <f>SUMPRODUCT(LEN($AG487:$AG490)-LEN(SUBSTITUTE($AG487:$AG490,"S", "")))</f>
        <v>0</v>
      </c>
      <c r="AU487" s="234">
        <f>SUMPRODUCT(LEN($M487:$AE490)-LEN(SUBSTITUTE($M487:$AE490,"F", "")))</f>
        <v>0</v>
      </c>
      <c r="AV487" s="240">
        <f>SUMPRODUCT(LEN($AH487:$AH490)-LEN(SUBSTITUTE($AH487:$AH490,"F", "")))</f>
        <v>0</v>
      </c>
      <c r="AW487" s="237">
        <f>SUMPRODUCT(LEN($AG487:$AG490)-LEN(SUBSTITUTE($AG487:$AG490,"F", "")))</f>
        <v>0</v>
      </c>
      <c r="AX487" s="234">
        <f>SUMPRODUCT(LEN($M487:$AE490)-LEN(SUBSTITUTE($M487:$AE490,"G", "")))</f>
        <v>0</v>
      </c>
      <c r="AY487" s="240">
        <f>SUMPRODUCT(LEN($AH487:$AH490)-LEN(SUBSTITUTE($AH487:$AH490,"G", "")))</f>
        <v>0</v>
      </c>
      <c r="AZ487" s="237">
        <f>SUMPRODUCT(LEN($AG487:$AG490)-LEN(SUBSTITUTE($AG487:$AG490,"G", "")))</f>
        <v>0</v>
      </c>
      <c r="BA487" s="234">
        <f>SUMPRODUCT(LEN($M487:$AE490)-LEN(SUBSTITUTE($M487:$AE490,"M", "")))</f>
        <v>0</v>
      </c>
      <c r="BB487" s="240">
        <f>SUMPRODUCT(LEN($AH487:$AH490)-LEN(SUBSTITUTE($AH487:$AH490,"M", "")))</f>
        <v>0</v>
      </c>
      <c r="BC487" s="237">
        <f>SUMPRODUCT(LEN($AG487:$AG490)-LEN(SUBSTITUTE($AG487:$AG490,"M", "")))</f>
        <v>0</v>
      </c>
      <c r="BD487" s="291">
        <f>SUMPRODUCT(LEN($AI487:$AI490)-LEN(SUBSTITUTE($AI487:$AI490,"S", "")))</f>
        <v>0</v>
      </c>
      <c r="BE487" s="294">
        <f>SUMPRODUCT(LEN($AI487:$AI490)-LEN(SUBSTITUTE($AI487:$AI490,"F", "")))</f>
        <v>0</v>
      </c>
      <c r="BF487" s="294">
        <f>SUMPRODUCT(LEN($AI487:$AI490)-LEN(SUBSTITUTE($AI487:$AI490,"G", "")))</f>
        <v>0</v>
      </c>
      <c r="BG487" s="297">
        <f>SUMPRODUCT(LEN($AI487:$AI490)-LEN(SUBSTITUTE($AI487:$AI490,"M", "")))</f>
        <v>0</v>
      </c>
    </row>
    <row r="488" spans="2:60" ht="28.15" hidden="1" customHeight="1" thickBot="1">
      <c r="B488" s="34"/>
      <c r="C488" s="266"/>
      <c r="D488" s="43"/>
      <c r="E488" s="42"/>
      <c r="F488" s="42"/>
      <c r="G488" s="41"/>
      <c r="H488" s="260"/>
      <c r="I488" s="270"/>
      <c r="J488" s="270"/>
      <c r="K488" s="270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45"/>
      <c r="AK488" s="245"/>
      <c r="AL488" s="23"/>
      <c r="AM488" s="211"/>
      <c r="AN488" s="211"/>
      <c r="AO488" s="248"/>
      <c r="AP488" s="241"/>
      <c r="AQ488" s="238"/>
      <c r="AR488" s="235"/>
      <c r="AS488" s="241"/>
      <c r="AT488" s="238"/>
      <c r="AU488" s="235"/>
      <c r="AV488" s="241"/>
      <c r="AW488" s="238"/>
      <c r="AX488" s="235"/>
      <c r="AY488" s="241"/>
      <c r="AZ488" s="238"/>
      <c r="BA488" s="235"/>
      <c r="BB488" s="241"/>
      <c r="BC488" s="238"/>
      <c r="BD488" s="292"/>
      <c r="BE488" s="295"/>
      <c r="BF488" s="295"/>
      <c r="BG488" s="298"/>
    </row>
    <row r="489" spans="2:60" ht="28.15" hidden="1" customHeight="1">
      <c r="B489" s="34"/>
      <c r="C489" s="267"/>
      <c r="D489" s="33"/>
      <c r="E489" s="32"/>
      <c r="F489" s="32"/>
      <c r="G489" s="31"/>
      <c r="H489" s="257"/>
      <c r="I489" s="271"/>
      <c r="J489" s="271"/>
      <c r="K489" s="271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45"/>
      <c r="AK489" s="245"/>
      <c r="AL489" s="23"/>
      <c r="AM489" s="211"/>
      <c r="AN489" s="211"/>
      <c r="AO489" s="248"/>
      <c r="AP489" s="241"/>
      <c r="AQ489" s="238"/>
      <c r="AR489" s="235"/>
      <c r="AS489" s="241"/>
      <c r="AT489" s="238"/>
      <c r="AU489" s="235"/>
      <c r="AV489" s="241"/>
      <c r="AW489" s="238"/>
      <c r="AX489" s="235"/>
      <c r="AY489" s="241"/>
      <c r="AZ489" s="238"/>
      <c r="BA489" s="235"/>
      <c r="BB489" s="241"/>
      <c r="BC489" s="238"/>
      <c r="BD489" s="292"/>
      <c r="BE489" s="295"/>
      <c r="BF489" s="295"/>
      <c r="BG489" s="298"/>
    </row>
    <row r="490" spans="2:60" ht="28.15" hidden="1" customHeight="1" thickBot="1">
      <c r="B490" s="34"/>
      <c r="C490" s="273"/>
      <c r="D490" s="64"/>
      <c r="E490" s="63"/>
      <c r="F490" s="63"/>
      <c r="G490" s="62"/>
      <c r="H490" s="258"/>
      <c r="I490" s="274"/>
      <c r="J490" s="274"/>
      <c r="K490" s="274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50"/>
      <c r="AK490" s="250"/>
      <c r="AL490" s="55"/>
      <c r="AM490" s="211"/>
      <c r="AN490" s="211"/>
      <c r="AO490" s="249"/>
      <c r="AP490" s="242"/>
      <c r="AQ490" s="239"/>
      <c r="AR490" s="236"/>
      <c r="AS490" s="242"/>
      <c r="AT490" s="239"/>
      <c r="AU490" s="236"/>
      <c r="AV490" s="242"/>
      <c r="AW490" s="239"/>
      <c r="AX490" s="236"/>
      <c r="AY490" s="242"/>
      <c r="AZ490" s="239"/>
      <c r="BA490" s="236"/>
      <c r="BB490" s="242"/>
      <c r="BC490" s="239"/>
      <c r="BD490" s="293"/>
      <c r="BE490" s="296"/>
      <c r="BF490" s="296"/>
      <c r="BG490" s="299"/>
    </row>
    <row r="491" spans="2:60" ht="28.15" hidden="1" customHeight="1">
      <c r="B491" s="34"/>
      <c r="C491" s="265">
        <v>2</v>
      </c>
      <c r="D491" s="54"/>
      <c r="E491" s="53"/>
      <c r="F491" s="53"/>
      <c r="G491" s="52"/>
      <c r="H491" s="259"/>
      <c r="I491" s="269"/>
      <c r="J491" s="269"/>
      <c r="K491" s="269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51"/>
      <c r="AK491" s="254"/>
      <c r="AL491" s="44"/>
      <c r="AM491" s="211"/>
      <c r="AN491" s="211"/>
      <c r="AO491" s="247">
        <f>SUMPRODUCT(LEN($M491:$AE494)-LEN(SUBSTITUTE($M491:$AE494,"A", "")))</f>
        <v>0</v>
      </c>
      <c r="AP491" s="240">
        <f>SUMPRODUCT(LEN($AH491:$AH494)-LEN(SUBSTITUTE($AH491:$AH494,"A", "")))</f>
        <v>0</v>
      </c>
      <c r="AQ491" s="237">
        <f>SUMPRODUCT(LEN($AG491:$AG494)-LEN(SUBSTITUTE($AG491:$AG494,"A", "")))</f>
        <v>0</v>
      </c>
      <c r="AR491" s="234">
        <f>SUMPRODUCT(LEN($M491:$AE494)-LEN(SUBSTITUTE($M491:$AE494,"S", "")))</f>
        <v>0</v>
      </c>
      <c r="AS491" s="240">
        <f>SUMPRODUCT(LEN($AH491:$AH494)-LEN(SUBSTITUTE($AH491:$AH494,"S", "")))</f>
        <v>0</v>
      </c>
      <c r="AT491" s="237">
        <f>SUMPRODUCT(LEN($AG491:$AG494)-LEN(SUBSTITUTE($AG491:$AG494,"S", "")))</f>
        <v>0</v>
      </c>
      <c r="AU491" s="234">
        <f>SUMPRODUCT(LEN($M491:$AE494)-LEN(SUBSTITUTE($M491:$AE494,"F", "")))</f>
        <v>0</v>
      </c>
      <c r="AV491" s="240">
        <f>SUMPRODUCT(LEN($AH491:$AH494)-LEN(SUBSTITUTE($AH491:$AH494,"F", "")))</f>
        <v>0</v>
      </c>
      <c r="AW491" s="237">
        <f>SUMPRODUCT(LEN($AG491:$AG494)-LEN(SUBSTITUTE($AG491:$AG494,"F", "")))</f>
        <v>0</v>
      </c>
      <c r="AX491" s="234">
        <f>SUMPRODUCT(LEN($M491:$AE494)-LEN(SUBSTITUTE($M491:$AE494,"G", "")))</f>
        <v>0</v>
      </c>
      <c r="AY491" s="240">
        <f>SUMPRODUCT(LEN($AH491:$AH494)-LEN(SUBSTITUTE($AH491:$AH494,"G", "")))</f>
        <v>0</v>
      </c>
      <c r="AZ491" s="237">
        <f>SUMPRODUCT(LEN($AG491:$AG494)-LEN(SUBSTITUTE($AG491:$AG494,"G", "")))</f>
        <v>0</v>
      </c>
      <c r="BA491" s="234">
        <f>SUMPRODUCT(LEN($M491:$AE494)-LEN(SUBSTITUTE($M491:$AE494,"M", "")))</f>
        <v>0</v>
      </c>
      <c r="BB491" s="240">
        <f>SUMPRODUCT(LEN($AH491:$AH494)-LEN(SUBSTITUTE($AH491:$AH494,"M", "")))</f>
        <v>0</v>
      </c>
      <c r="BC491" s="237">
        <f>SUMPRODUCT(LEN($AG491:$AG494)-LEN(SUBSTITUTE($AG491:$AG494,"M", "")))</f>
        <v>0</v>
      </c>
      <c r="BD491" s="291">
        <f>SUMPRODUCT(LEN($AI491:$AI494)-LEN(SUBSTITUTE($AI491:$AI494,"S", "")))</f>
        <v>0</v>
      </c>
      <c r="BE491" s="294">
        <f>SUMPRODUCT(LEN($AI491:$AI494)-LEN(SUBSTITUTE($AI491:$AI494,"F", "")))</f>
        <v>0</v>
      </c>
      <c r="BF491" s="294">
        <f>SUMPRODUCT(LEN($AI491:$AI494)-LEN(SUBSTITUTE($AI491:$AI494,"G", "")))</f>
        <v>0</v>
      </c>
      <c r="BG491" s="297">
        <f>SUMPRODUCT(LEN($AI491:$AI494)-LEN(SUBSTITUTE($AI491:$AI494,"M", "")))</f>
        <v>0</v>
      </c>
    </row>
    <row r="492" spans="2:60" ht="28.15" hidden="1" customHeight="1" thickBot="1">
      <c r="B492" s="34"/>
      <c r="C492" s="266"/>
      <c r="D492" s="43"/>
      <c r="E492" s="42"/>
      <c r="F492" s="42"/>
      <c r="G492" s="41"/>
      <c r="H492" s="260"/>
      <c r="I492" s="270"/>
      <c r="J492" s="270"/>
      <c r="K492" s="270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52"/>
      <c r="AK492" s="255"/>
      <c r="AL492" s="23"/>
      <c r="AM492" s="211"/>
      <c r="AN492" s="211"/>
      <c r="AO492" s="248"/>
      <c r="AP492" s="241"/>
      <c r="AQ492" s="238"/>
      <c r="AR492" s="235"/>
      <c r="AS492" s="241"/>
      <c r="AT492" s="238"/>
      <c r="AU492" s="235"/>
      <c r="AV492" s="241"/>
      <c r="AW492" s="238"/>
      <c r="AX492" s="235"/>
      <c r="AY492" s="241"/>
      <c r="AZ492" s="238"/>
      <c r="BA492" s="235"/>
      <c r="BB492" s="241"/>
      <c r="BC492" s="238"/>
      <c r="BD492" s="292"/>
      <c r="BE492" s="295"/>
      <c r="BF492" s="295"/>
      <c r="BG492" s="298"/>
    </row>
    <row r="493" spans="2:60" ht="28.15" hidden="1" customHeight="1">
      <c r="B493" s="34"/>
      <c r="C493" s="267"/>
      <c r="D493" s="33"/>
      <c r="E493" s="32"/>
      <c r="F493" s="32"/>
      <c r="G493" s="31"/>
      <c r="H493" s="257"/>
      <c r="I493" s="271"/>
      <c r="J493" s="271"/>
      <c r="K493" s="271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52"/>
      <c r="AK493" s="255"/>
      <c r="AL493" s="23"/>
      <c r="AM493" s="211"/>
      <c r="AN493" s="211"/>
      <c r="AO493" s="248"/>
      <c r="AP493" s="241"/>
      <c r="AQ493" s="238"/>
      <c r="AR493" s="235"/>
      <c r="AS493" s="241"/>
      <c r="AT493" s="238"/>
      <c r="AU493" s="235"/>
      <c r="AV493" s="241"/>
      <c r="AW493" s="238"/>
      <c r="AX493" s="235"/>
      <c r="AY493" s="241"/>
      <c r="AZ493" s="238"/>
      <c r="BA493" s="235"/>
      <c r="BB493" s="241"/>
      <c r="BC493" s="238"/>
      <c r="BD493" s="292"/>
      <c r="BE493" s="295"/>
      <c r="BF493" s="295"/>
      <c r="BG493" s="298"/>
    </row>
    <row r="494" spans="2:60" ht="28.15" hidden="1" customHeight="1" thickBot="1">
      <c r="B494" s="34"/>
      <c r="C494" s="273"/>
      <c r="D494" s="64"/>
      <c r="E494" s="63"/>
      <c r="F494" s="63"/>
      <c r="G494" s="62"/>
      <c r="H494" s="258"/>
      <c r="I494" s="274"/>
      <c r="J494" s="274"/>
      <c r="K494" s="274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53"/>
      <c r="AK494" s="256"/>
      <c r="AL494" s="55"/>
      <c r="AM494" s="211"/>
      <c r="AN494" s="211"/>
      <c r="AO494" s="249"/>
      <c r="AP494" s="242"/>
      <c r="AQ494" s="239"/>
      <c r="AR494" s="236"/>
      <c r="AS494" s="242"/>
      <c r="AT494" s="239"/>
      <c r="AU494" s="236"/>
      <c r="AV494" s="242"/>
      <c r="AW494" s="239"/>
      <c r="AX494" s="236"/>
      <c r="AY494" s="242"/>
      <c r="AZ494" s="239"/>
      <c r="BA494" s="236"/>
      <c r="BB494" s="242"/>
      <c r="BC494" s="239"/>
      <c r="BD494" s="293"/>
      <c r="BE494" s="296"/>
      <c r="BF494" s="296"/>
      <c r="BG494" s="299"/>
    </row>
    <row r="495" spans="2:60" ht="28.15" hidden="1" customHeight="1">
      <c r="B495" s="34"/>
      <c r="C495" s="265">
        <v>3</v>
      </c>
      <c r="D495" s="54"/>
      <c r="E495" s="53"/>
      <c r="F495" s="53"/>
      <c r="G495" s="52"/>
      <c r="H495" s="259"/>
      <c r="I495" s="269"/>
      <c r="J495" s="269"/>
      <c r="K495" s="269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44"/>
      <c r="AK495" s="244"/>
      <c r="AL495" s="44"/>
      <c r="AM495" s="211"/>
      <c r="AN495" s="211"/>
      <c r="AO495" s="247">
        <f>SUMPRODUCT(LEN($M495:$AE498)-LEN(SUBSTITUTE($M495:$AE498,"A", "")))</f>
        <v>0</v>
      </c>
      <c r="AP495" s="240">
        <f>SUMPRODUCT(LEN($AH495:$AH498)-LEN(SUBSTITUTE($AH495:$AH498,"A", "")))</f>
        <v>0</v>
      </c>
      <c r="AQ495" s="237">
        <f>SUMPRODUCT(LEN($AG495:$AG498)-LEN(SUBSTITUTE($AG495:$AG498,"A", "")))</f>
        <v>0</v>
      </c>
      <c r="AR495" s="234">
        <f>SUMPRODUCT(LEN($M495:$AE498)-LEN(SUBSTITUTE($M495:$AE498,"S", "")))</f>
        <v>0</v>
      </c>
      <c r="AS495" s="240">
        <f>SUMPRODUCT(LEN($AH495:$AH498)-LEN(SUBSTITUTE($AH495:$AH498,"S", "")))</f>
        <v>0</v>
      </c>
      <c r="AT495" s="237">
        <f>SUMPRODUCT(LEN($AG495:$AG498)-LEN(SUBSTITUTE($AG495:$AG498,"S", "")))</f>
        <v>0</v>
      </c>
      <c r="AU495" s="234">
        <f>SUMPRODUCT(LEN($M495:$AE498)-LEN(SUBSTITUTE($M495:$AE498,"F", "")))</f>
        <v>0</v>
      </c>
      <c r="AV495" s="240">
        <f>SUMPRODUCT(LEN($AH495:$AH498)-LEN(SUBSTITUTE($AH495:$AH498,"F", "")))</f>
        <v>0</v>
      </c>
      <c r="AW495" s="237">
        <f>SUMPRODUCT(LEN($AG495:$AG498)-LEN(SUBSTITUTE($AG495:$AG498,"F", "")))</f>
        <v>0</v>
      </c>
      <c r="AX495" s="234">
        <f>SUMPRODUCT(LEN($M495:$AE498)-LEN(SUBSTITUTE($M495:$AE498,"G", "")))</f>
        <v>0</v>
      </c>
      <c r="AY495" s="240">
        <f>SUMPRODUCT(LEN($AH495:$AH498)-LEN(SUBSTITUTE($AH495:$AH498,"G", "")))</f>
        <v>0</v>
      </c>
      <c r="AZ495" s="237">
        <f>SUMPRODUCT(LEN($AG495:$AG498)-LEN(SUBSTITUTE($AG495:$AG498,"G", "")))</f>
        <v>0</v>
      </c>
      <c r="BA495" s="234">
        <f>SUMPRODUCT(LEN($M495:$AE498)-LEN(SUBSTITUTE($M495:$AE498,"M", "")))</f>
        <v>0</v>
      </c>
      <c r="BB495" s="240">
        <f>SUMPRODUCT(LEN($AH495:$AH498)-LEN(SUBSTITUTE($AH495:$AH498,"M", "")))</f>
        <v>0</v>
      </c>
      <c r="BC495" s="237">
        <f>SUMPRODUCT(LEN($AG495:$AG498)-LEN(SUBSTITUTE($AG495:$AG498,"M", "")))</f>
        <v>0</v>
      </c>
      <c r="BD495" s="291">
        <f>SUMPRODUCT(LEN($AI495:$AI498)-LEN(SUBSTITUTE($AI495:$AI498,"S", "")))</f>
        <v>0</v>
      </c>
      <c r="BE495" s="294">
        <f>SUMPRODUCT(LEN($AI495:$AI498)-LEN(SUBSTITUTE($AI495:$AI498,"F", "")))</f>
        <v>0</v>
      </c>
      <c r="BF495" s="294">
        <f>SUMPRODUCT(LEN($AI495:$AI498)-LEN(SUBSTITUTE($AI495:$AI498,"G", "")))</f>
        <v>0</v>
      </c>
      <c r="BG495" s="297">
        <f>SUMPRODUCT(LEN($AI495:$AI498)-LEN(SUBSTITUTE($AI495:$AI498,"M", "")))</f>
        <v>0</v>
      </c>
    </row>
    <row r="496" spans="2:60" ht="28.15" hidden="1" customHeight="1" thickBot="1">
      <c r="B496" s="34"/>
      <c r="C496" s="266"/>
      <c r="D496" s="43"/>
      <c r="E496" s="42"/>
      <c r="F496" s="42"/>
      <c r="G496" s="41"/>
      <c r="H496" s="260"/>
      <c r="I496" s="270"/>
      <c r="J496" s="270"/>
      <c r="K496" s="270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45"/>
      <c r="AK496" s="245"/>
      <c r="AL496" s="23"/>
      <c r="AM496" s="211"/>
      <c r="AN496" s="211"/>
      <c r="AO496" s="248"/>
      <c r="AP496" s="241"/>
      <c r="AQ496" s="238"/>
      <c r="AR496" s="235"/>
      <c r="AS496" s="241"/>
      <c r="AT496" s="238"/>
      <c r="AU496" s="235"/>
      <c r="AV496" s="241"/>
      <c r="AW496" s="238"/>
      <c r="AX496" s="235"/>
      <c r="AY496" s="241"/>
      <c r="AZ496" s="238"/>
      <c r="BA496" s="235"/>
      <c r="BB496" s="241"/>
      <c r="BC496" s="238"/>
      <c r="BD496" s="292"/>
      <c r="BE496" s="295"/>
      <c r="BF496" s="295"/>
      <c r="BG496" s="298"/>
    </row>
    <row r="497" spans="2:60" ht="28.15" hidden="1" customHeight="1">
      <c r="B497" s="34"/>
      <c r="C497" s="267"/>
      <c r="D497" s="33"/>
      <c r="E497" s="32"/>
      <c r="F497" s="32"/>
      <c r="G497" s="31"/>
      <c r="H497" s="257"/>
      <c r="I497" s="271"/>
      <c r="J497" s="271"/>
      <c r="K497" s="271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45"/>
      <c r="AK497" s="245"/>
      <c r="AL497" s="23"/>
      <c r="AM497" s="211"/>
      <c r="AN497" s="211"/>
      <c r="AO497" s="248"/>
      <c r="AP497" s="241"/>
      <c r="AQ497" s="238"/>
      <c r="AR497" s="235"/>
      <c r="AS497" s="241"/>
      <c r="AT497" s="238"/>
      <c r="AU497" s="235"/>
      <c r="AV497" s="241"/>
      <c r="AW497" s="238"/>
      <c r="AX497" s="235"/>
      <c r="AY497" s="241"/>
      <c r="AZ497" s="238"/>
      <c r="BA497" s="235"/>
      <c r="BB497" s="241"/>
      <c r="BC497" s="238"/>
      <c r="BD497" s="292"/>
      <c r="BE497" s="295"/>
      <c r="BF497" s="295"/>
      <c r="BG497" s="298"/>
    </row>
    <row r="498" spans="2:60" ht="28.15" hidden="1" customHeight="1" thickBot="1">
      <c r="B498" s="22"/>
      <c r="C498" s="268"/>
      <c r="D498" s="21"/>
      <c r="E498" s="20"/>
      <c r="F498" s="20"/>
      <c r="G498" s="19"/>
      <c r="H498" s="258"/>
      <c r="I498" s="272"/>
      <c r="J498" s="272"/>
      <c r="K498" s="27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46"/>
      <c r="AK498" s="246"/>
      <c r="AL498" s="11"/>
      <c r="AM498" s="211"/>
      <c r="AN498" s="211"/>
      <c r="AO498" s="249"/>
      <c r="AP498" s="242"/>
      <c r="AQ498" s="239"/>
      <c r="AR498" s="236"/>
      <c r="AS498" s="242"/>
      <c r="AT498" s="239"/>
      <c r="AU498" s="236"/>
      <c r="AV498" s="242"/>
      <c r="AW498" s="239"/>
      <c r="AX498" s="236"/>
      <c r="AY498" s="242"/>
      <c r="AZ498" s="239"/>
      <c r="BA498" s="236"/>
      <c r="BB498" s="242"/>
      <c r="BC498" s="239"/>
      <c r="BD498" s="293"/>
      <c r="BE498" s="296"/>
      <c r="BF498" s="296"/>
      <c r="BG498" s="299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29" t="s">
        <v>287</v>
      </c>
      <c r="M499" s="278"/>
      <c r="N499" s="229" t="s">
        <v>286</v>
      </c>
      <c r="O499" s="278"/>
      <c r="P499" s="229" t="s">
        <v>286</v>
      </c>
      <c r="Q499" s="230"/>
      <c r="R499" s="229" t="s">
        <v>286</v>
      </c>
      <c r="S499" s="230"/>
      <c r="T499" s="229" t="s">
        <v>286</v>
      </c>
      <c r="U499" s="230"/>
      <c r="V499" s="229" t="s">
        <v>286</v>
      </c>
      <c r="W499" s="230"/>
      <c r="X499" s="229" t="s">
        <v>286</v>
      </c>
      <c r="Y499" s="230"/>
      <c r="Z499" s="229" t="s">
        <v>286</v>
      </c>
      <c r="AA499" s="230"/>
      <c r="AB499" s="229" t="s">
        <v>286</v>
      </c>
      <c r="AC499" s="230"/>
      <c r="AD499" s="229" t="s">
        <v>286</v>
      </c>
      <c r="AE499" s="230"/>
      <c r="AF499" s="243" t="s">
        <v>285</v>
      </c>
      <c r="AG499" s="230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75"/>
      <c r="F500" s="276"/>
      <c r="G500" s="277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65">
        <v>1</v>
      </c>
      <c r="D501" s="54"/>
      <c r="E501" s="53"/>
      <c r="F501" s="53"/>
      <c r="G501" s="52"/>
      <c r="H501" s="259"/>
      <c r="I501" s="269"/>
      <c r="J501" s="269"/>
      <c r="K501" s="269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44"/>
      <c r="AK501" s="244"/>
      <c r="AL501" s="44"/>
      <c r="AM501" s="211"/>
      <c r="AN501" s="211"/>
      <c r="AO501" s="247">
        <f>SUMPRODUCT(LEN($M501:$AE504)-LEN(SUBSTITUTE($M501:$AE504,"A", "")))</f>
        <v>0</v>
      </c>
      <c r="AP501" s="240">
        <f>SUMPRODUCT(LEN($AH501:$AH504)-LEN(SUBSTITUTE($AH501:$AH504,"A", "")))</f>
        <v>0</v>
      </c>
      <c r="AQ501" s="237">
        <f>SUMPRODUCT(LEN($AG501:$AG504)-LEN(SUBSTITUTE($AG501:$AG504,"A", "")))</f>
        <v>0</v>
      </c>
      <c r="AR501" s="234">
        <f>SUMPRODUCT(LEN($M501:$AE504)-LEN(SUBSTITUTE($M501:$AE504,"S", "")))</f>
        <v>0</v>
      </c>
      <c r="AS501" s="240">
        <f>SUMPRODUCT(LEN($AH501:$AH504)-LEN(SUBSTITUTE($AH501:$AH504,"S", "")))</f>
        <v>0</v>
      </c>
      <c r="AT501" s="237">
        <f>SUMPRODUCT(LEN($AG501:$AG504)-LEN(SUBSTITUTE($AG501:$AG504,"S", "")))</f>
        <v>0</v>
      </c>
      <c r="AU501" s="234">
        <f>SUMPRODUCT(LEN($M501:$AE504)-LEN(SUBSTITUTE($M501:$AE504,"F", "")))</f>
        <v>0</v>
      </c>
      <c r="AV501" s="240">
        <f>SUMPRODUCT(LEN($AH501:$AH504)-LEN(SUBSTITUTE($AH501:$AH504,"F", "")))</f>
        <v>0</v>
      </c>
      <c r="AW501" s="237">
        <f>SUMPRODUCT(LEN($AG501:$AG504)-LEN(SUBSTITUTE($AG501:$AG504,"F", "")))</f>
        <v>0</v>
      </c>
      <c r="AX501" s="234">
        <f>SUMPRODUCT(LEN($M501:$AE504)-LEN(SUBSTITUTE($M501:$AE504,"G", "")))</f>
        <v>0</v>
      </c>
      <c r="AY501" s="240">
        <f>SUMPRODUCT(LEN($AH501:$AH504)-LEN(SUBSTITUTE($AH501:$AH504,"G", "")))</f>
        <v>0</v>
      </c>
      <c r="AZ501" s="237">
        <f>SUMPRODUCT(LEN($AG501:$AG504)-LEN(SUBSTITUTE($AG501:$AG504,"G", "")))</f>
        <v>0</v>
      </c>
      <c r="BA501" s="234">
        <f>SUMPRODUCT(LEN($M501:$AE504)-LEN(SUBSTITUTE($M501:$AE504,"M", "")))</f>
        <v>0</v>
      </c>
      <c r="BB501" s="240">
        <f>SUMPRODUCT(LEN($AH501:$AH504)-LEN(SUBSTITUTE($AH501:$AH504,"M", "")))</f>
        <v>0</v>
      </c>
      <c r="BC501" s="237">
        <f>SUMPRODUCT(LEN($AG501:$AG504)-LEN(SUBSTITUTE($AG501:$AG504,"M", "")))</f>
        <v>0</v>
      </c>
      <c r="BD501" s="291">
        <f>SUMPRODUCT(LEN($AI501:$AI504)-LEN(SUBSTITUTE($AI501:$AI504,"S", "")))</f>
        <v>0</v>
      </c>
      <c r="BE501" s="294">
        <f>SUMPRODUCT(LEN($AI501:$AI504)-LEN(SUBSTITUTE($AI501:$AI504,"F", "")))</f>
        <v>0</v>
      </c>
      <c r="BF501" s="294">
        <f>SUMPRODUCT(LEN($AI501:$AI504)-LEN(SUBSTITUTE($AI501:$AI504,"G", "")))</f>
        <v>0</v>
      </c>
      <c r="BG501" s="297">
        <f>SUMPRODUCT(LEN($AI501:$AI504)-LEN(SUBSTITUTE($AI501:$AI504,"M", "")))</f>
        <v>0</v>
      </c>
    </row>
    <row r="502" spans="2:60" ht="28.15" hidden="1" customHeight="1" thickBot="1">
      <c r="B502" s="34"/>
      <c r="C502" s="266"/>
      <c r="D502" s="43"/>
      <c r="E502" s="42"/>
      <c r="F502" s="42"/>
      <c r="G502" s="41"/>
      <c r="H502" s="260"/>
      <c r="I502" s="270"/>
      <c r="J502" s="270"/>
      <c r="K502" s="270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45"/>
      <c r="AK502" s="245"/>
      <c r="AL502" s="23"/>
      <c r="AM502" s="211"/>
      <c r="AN502" s="211"/>
      <c r="AO502" s="248"/>
      <c r="AP502" s="241"/>
      <c r="AQ502" s="238"/>
      <c r="AR502" s="235"/>
      <c r="AS502" s="241"/>
      <c r="AT502" s="238"/>
      <c r="AU502" s="235"/>
      <c r="AV502" s="241"/>
      <c r="AW502" s="238"/>
      <c r="AX502" s="235"/>
      <c r="AY502" s="241"/>
      <c r="AZ502" s="238"/>
      <c r="BA502" s="235"/>
      <c r="BB502" s="241"/>
      <c r="BC502" s="238"/>
      <c r="BD502" s="292"/>
      <c r="BE502" s="295"/>
      <c r="BF502" s="295"/>
      <c r="BG502" s="298"/>
    </row>
    <row r="503" spans="2:60" ht="28.15" hidden="1" customHeight="1">
      <c r="B503" s="34"/>
      <c r="C503" s="267"/>
      <c r="D503" s="33"/>
      <c r="E503" s="32"/>
      <c r="F503" s="32"/>
      <c r="G503" s="31"/>
      <c r="H503" s="257"/>
      <c r="I503" s="271"/>
      <c r="J503" s="271"/>
      <c r="K503" s="271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45"/>
      <c r="AK503" s="245"/>
      <c r="AL503" s="23"/>
      <c r="AM503" s="211"/>
      <c r="AN503" s="211"/>
      <c r="AO503" s="248"/>
      <c r="AP503" s="241"/>
      <c r="AQ503" s="238"/>
      <c r="AR503" s="235"/>
      <c r="AS503" s="241"/>
      <c r="AT503" s="238"/>
      <c r="AU503" s="235"/>
      <c r="AV503" s="241"/>
      <c r="AW503" s="238"/>
      <c r="AX503" s="235"/>
      <c r="AY503" s="241"/>
      <c r="AZ503" s="238"/>
      <c r="BA503" s="235"/>
      <c r="BB503" s="241"/>
      <c r="BC503" s="238"/>
      <c r="BD503" s="292"/>
      <c r="BE503" s="295"/>
      <c r="BF503" s="295"/>
      <c r="BG503" s="298"/>
    </row>
    <row r="504" spans="2:60" ht="28.15" hidden="1" customHeight="1" thickBot="1">
      <c r="B504" s="34"/>
      <c r="C504" s="273"/>
      <c r="D504" s="64"/>
      <c r="E504" s="63"/>
      <c r="F504" s="63"/>
      <c r="G504" s="62"/>
      <c r="H504" s="258"/>
      <c r="I504" s="274"/>
      <c r="J504" s="274"/>
      <c r="K504" s="274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50"/>
      <c r="AK504" s="250"/>
      <c r="AL504" s="55"/>
      <c r="AM504" s="211"/>
      <c r="AN504" s="211"/>
      <c r="AO504" s="249"/>
      <c r="AP504" s="242"/>
      <c r="AQ504" s="239"/>
      <c r="AR504" s="236"/>
      <c r="AS504" s="242"/>
      <c r="AT504" s="239"/>
      <c r="AU504" s="236"/>
      <c r="AV504" s="242"/>
      <c r="AW504" s="239"/>
      <c r="AX504" s="236"/>
      <c r="AY504" s="242"/>
      <c r="AZ504" s="239"/>
      <c r="BA504" s="236"/>
      <c r="BB504" s="242"/>
      <c r="BC504" s="239"/>
      <c r="BD504" s="293"/>
      <c r="BE504" s="296"/>
      <c r="BF504" s="296"/>
      <c r="BG504" s="299"/>
    </row>
    <row r="505" spans="2:60" ht="28.15" hidden="1" customHeight="1">
      <c r="B505" s="34"/>
      <c r="C505" s="265">
        <v>2</v>
      </c>
      <c r="D505" s="54"/>
      <c r="E505" s="53"/>
      <c r="F505" s="53"/>
      <c r="G505" s="52"/>
      <c r="H505" s="259"/>
      <c r="I505" s="269"/>
      <c r="J505" s="269"/>
      <c r="K505" s="269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51"/>
      <c r="AK505" s="254"/>
      <c r="AL505" s="44"/>
      <c r="AM505" s="211"/>
      <c r="AN505" s="211"/>
      <c r="AO505" s="247">
        <f>SUMPRODUCT(LEN($M505:$AE508)-LEN(SUBSTITUTE($M505:$AE508,"A", "")))</f>
        <v>0</v>
      </c>
      <c r="AP505" s="240">
        <f>SUMPRODUCT(LEN($AH505:$AH508)-LEN(SUBSTITUTE($AH505:$AH508,"A", "")))</f>
        <v>0</v>
      </c>
      <c r="AQ505" s="237">
        <f>SUMPRODUCT(LEN($AG505:$AG508)-LEN(SUBSTITUTE($AG505:$AG508,"A", "")))</f>
        <v>0</v>
      </c>
      <c r="AR505" s="234">
        <f>SUMPRODUCT(LEN($M505:$AE508)-LEN(SUBSTITUTE($M505:$AE508,"S", "")))</f>
        <v>0</v>
      </c>
      <c r="AS505" s="240">
        <f>SUMPRODUCT(LEN($AH505:$AH508)-LEN(SUBSTITUTE($AH505:$AH508,"S", "")))</f>
        <v>0</v>
      </c>
      <c r="AT505" s="237">
        <f>SUMPRODUCT(LEN($AG505:$AG508)-LEN(SUBSTITUTE($AG505:$AG508,"S", "")))</f>
        <v>0</v>
      </c>
      <c r="AU505" s="234">
        <f>SUMPRODUCT(LEN($M505:$AE508)-LEN(SUBSTITUTE($M505:$AE508,"F", "")))</f>
        <v>0</v>
      </c>
      <c r="AV505" s="240">
        <f>SUMPRODUCT(LEN($AH505:$AH508)-LEN(SUBSTITUTE($AH505:$AH508,"F", "")))</f>
        <v>0</v>
      </c>
      <c r="AW505" s="237">
        <f>SUMPRODUCT(LEN($AG505:$AG508)-LEN(SUBSTITUTE($AG505:$AG508,"F", "")))</f>
        <v>0</v>
      </c>
      <c r="AX505" s="234">
        <f>SUMPRODUCT(LEN($M505:$AE508)-LEN(SUBSTITUTE($M505:$AE508,"G", "")))</f>
        <v>0</v>
      </c>
      <c r="AY505" s="240">
        <f>SUMPRODUCT(LEN($AH505:$AH508)-LEN(SUBSTITUTE($AH505:$AH508,"G", "")))</f>
        <v>0</v>
      </c>
      <c r="AZ505" s="237">
        <f>SUMPRODUCT(LEN($AG505:$AG508)-LEN(SUBSTITUTE($AG505:$AG508,"G", "")))</f>
        <v>0</v>
      </c>
      <c r="BA505" s="234">
        <f>SUMPRODUCT(LEN($M505:$AE508)-LEN(SUBSTITUTE($M505:$AE508,"M", "")))</f>
        <v>0</v>
      </c>
      <c r="BB505" s="240">
        <f>SUMPRODUCT(LEN($AH505:$AH508)-LEN(SUBSTITUTE($AH505:$AH508,"M", "")))</f>
        <v>0</v>
      </c>
      <c r="BC505" s="237">
        <f>SUMPRODUCT(LEN($AG505:$AG508)-LEN(SUBSTITUTE($AG505:$AG508,"M", "")))</f>
        <v>0</v>
      </c>
      <c r="BD505" s="291">
        <f>SUMPRODUCT(LEN($AI505:$AI508)-LEN(SUBSTITUTE($AI505:$AI508,"S", "")))</f>
        <v>0</v>
      </c>
      <c r="BE505" s="294">
        <f>SUMPRODUCT(LEN($AI505:$AI508)-LEN(SUBSTITUTE($AI505:$AI508,"F", "")))</f>
        <v>0</v>
      </c>
      <c r="BF505" s="294">
        <f>SUMPRODUCT(LEN($AI505:$AI508)-LEN(SUBSTITUTE($AI505:$AI508,"G", "")))</f>
        <v>0</v>
      </c>
      <c r="BG505" s="297">
        <f>SUMPRODUCT(LEN($AI505:$AI508)-LEN(SUBSTITUTE($AI505:$AI508,"M", "")))</f>
        <v>0</v>
      </c>
    </row>
    <row r="506" spans="2:60" ht="28.15" hidden="1" customHeight="1" thickBot="1">
      <c r="B506" s="34"/>
      <c r="C506" s="266"/>
      <c r="D506" s="43"/>
      <c r="E506" s="42"/>
      <c r="F506" s="42"/>
      <c r="G506" s="41"/>
      <c r="H506" s="260"/>
      <c r="I506" s="270"/>
      <c r="J506" s="270"/>
      <c r="K506" s="270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52"/>
      <c r="AK506" s="255"/>
      <c r="AL506" s="23"/>
      <c r="AM506" s="211"/>
      <c r="AN506" s="211"/>
      <c r="AO506" s="248"/>
      <c r="AP506" s="241"/>
      <c r="AQ506" s="238"/>
      <c r="AR506" s="235"/>
      <c r="AS506" s="241"/>
      <c r="AT506" s="238"/>
      <c r="AU506" s="235"/>
      <c r="AV506" s="241"/>
      <c r="AW506" s="238"/>
      <c r="AX506" s="235"/>
      <c r="AY506" s="241"/>
      <c r="AZ506" s="238"/>
      <c r="BA506" s="235"/>
      <c r="BB506" s="241"/>
      <c r="BC506" s="238"/>
      <c r="BD506" s="292"/>
      <c r="BE506" s="295"/>
      <c r="BF506" s="295"/>
      <c r="BG506" s="298"/>
    </row>
    <row r="507" spans="2:60" ht="28.15" hidden="1" customHeight="1">
      <c r="B507" s="34"/>
      <c r="C507" s="267"/>
      <c r="D507" s="33"/>
      <c r="E507" s="32"/>
      <c r="F507" s="32"/>
      <c r="G507" s="31"/>
      <c r="H507" s="257"/>
      <c r="I507" s="271"/>
      <c r="J507" s="271"/>
      <c r="K507" s="271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52"/>
      <c r="AK507" s="255"/>
      <c r="AL507" s="23"/>
      <c r="AM507" s="211"/>
      <c r="AN507" s="211"/>
      <c r="AO507" s="248"/>
      <c r="AP507" s="241"/>
      <c r="AQ507" s="238"/>
      <c r="AR507" s="235"/>
      <c r="AS507" s="241"/>
      <c r="AT507" s="238"/>
      <c r="AU507" s="235"/>
      <c r="AV507" s="241"/>
      <c r="AW507" s="238"/>
      <c r="AX507" s="235"/>
      <c r="AY507" s="241"/>
      <c r="AZ507" s="238"/>
      <c r="BA507" s="235"/>
      <c r="BB507" s="241"/>
      <c r="BC507" s="238"/>
      <c r="BD507" s="292"/>
      <c r="BE507" s="295"/>
      <c r="BF507" s="295"/>
      <c r="BG507" s="298"/>
    </row>
    <row r="508" spans="2:60" ht="28.15" hidden="1" customHeight="1" thickBot="1">
      <c r="B508" s="34"/>
      <c r="C508" s="273"/>
      <c r="D508" s="64"/>
      <c r="E508" s="63"/>
      <c r="F508" s="63"/>
      <c r="G508" s="62"/>
      <c r="H508" s="258"/>
      <c r="I508" s="274"/>
      <c r="J508" s="274"/>
      <c r="K508" s="274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53"/>
      <c r="AK508" s="256"/>
      <c r="AL508" s="55"/>
      <c r="AM508" s="211"/>
      <c r="AN508" s="211"/>
      <c r="AO508" s="249"/>
      <c r="AP508" s="242"/>
      <c r="AQ508" s="239"/>
      <c r="AR508" s="236"/>
      <c r="AS508" s="242"/>
      <c r="AT508" s="239"/>
      <c r="AU508" s="236"/>
      <c r="AV508" s="242"/>
      <c r="AW508" s="239"/>
      <c r="AX508" s="236"/>
      <c r="AY508" s="242"/>
      <c r="AZ508" s="239"/>
      <c r="BA508" s="236"/>
      <c r="BB508" s="242"/>
      <c r="BC508" s="239"/>
      <c r="BD508" s="293"/>
      <c r="BE508" s="296"/>
      <c r="BF508" s="296"/>
      <c r="BG508" s="299"/>
    </row>
    <row r="509" spans="2:60" ht="28.15" hidden="1" customHeight="1">
      <c r="B509" s="34"/>
      <c r="C509" s="265">
        <v>3</v>
      </c>
      <c r="D509" s="54"/>
      <c r="E509" s="53"/>
      <c r="F509" s="53"/>
      <c r="G509" s="52"/>
      <c r="H509" s="259"/>
      <c r="I509" s="269"/>
      <c r="J509" s="269"/>
      <c r="K509" s="269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44"/>
      <c r="AK509" s="244"/>
      <c r="AL509" s="44"/>
      <c r="AM509" s="211"/>
      <c r="AN509" s="211"/>
      <c r="AO509" s="247">
        <f>SUMPRODUCT(LEN($M509:$AE512)-LEN(SUBSTITUTE($M509:$AE512,"A", "")))</f>
        <v>0</v>
      </c>
      <c r="AP509" s="240">
        <f>SUMPRODUCT(LEN($AH509:$AH512)-LEN(SUBSTITUTE($AH509:$AH512,"A", "")))</f>
        <v>0</v>
      </c>
      <c r="AQ509" s="237">
        <f>SUMPRODUCT(LEN($AG509:$AG512)-LEN(SUBSTITUTE($AG509:$AG512,"A", "")))</f>
        <v>0</v>
      </c>
      <c r="AR509" s="234">
        <f>SUMPRODUCT(LEN($M509:$AE512)-LEN(SUBSTITUTE($M509:$AE512,"S", "")))</f>
        <v>0</v>
      </c>
      <c r="AS509" s="240">
        <f>SUMPRODUCT(LEN($AH509:$AH512)-LEN(SUBSTITUTE($AH509:$AH512,"S", "")))</f>
        <v>0</v>
      </c>
      <c r="AT509" s="237">
        <f>SUMPRODUCT(LEN($AG509:$AG512)-LEN(SUBSTITUTE($AG509:$AG512,"S", "")))</f>
        <v>0</v>
      </c>
      <c r="AU509" s="234">
        <f>SUMPRODUCT(LEN($M509:$AE512)-LEN(SUBSTITUTE($M509:$AE512,"F", "")))</f>
        <v>0</v>
      </c>
      <c r="AV509" s="240">
        <f>SUMPRODUCT(LEN($AH509:$AH512)-LEN(SUBSTITUTE($AH509:$AH512,"F", "")))</f>
        <v>0</v>
      </c>
      <c r="AW509" s="237">
        <f>SUMPRODUCT(LEN($AG509:$AG512)-LEN(SUBSTITUTE($AG509:$AG512,"F", "")))</f>
        <v>0</v>
      </c>
      <c r="AX509" s="234">
        <f>SUMPRODUCT(LEN($M509:$AE512)-LEN(SUBSTITUTE($M509:$AE512,"G", "")))</f>
        <v>0</v>
      </c>
      <c r="AY509" s="240">
        <f>SUMPRODUCT(LEN($AH509:$AH512)-LEN(SUBSTITUTE($AH509:$AH512,"G", "")))</f>
        <v>0</v>
      </c>
      <c r="AZ509" s="237">
        <f>SUMPRODUCT(LEN($AG509:$AG512)-LEN(SUBSTITUTE($AG509:$AG512,"G", "")))</f>
        <v>0</v>
      </c>
      <c r="BA509" s="234">
        <f>SUMPRODUCT(LEN($M509:$AE512)-LEN(SUBSTITUTE($M509:$AE512,"M", "")))</f>
        <v>0</v>
      </c>
      <c r="BB509" s="240">
        <f>SUMPRODUCT(LEN($AH509:$AH512)-LEN(SUBSTITUTE($AH509:$AH512,"M", "")))</f>
        <v>0</v>
      </c>
      <c r="BC509" s="237">
        <f>SUMPRODUCT(LEN($AG509:$AG512)-LEN(SUBSTITUTE($AG509:$AG512,"M", "")))</f>
        <v>0</v>
      </c>
      <c r="BD509" s="291">
        <f>SUMPRODUCT(LEN($AI509:$AI512)-LEN(SUBSTITUTE($AI509:$AI512,"S", "")))</f>
        <v>0</v>
      </c>
      <c r="BE509" s="294">
        <f>SUMPRODUCT(LEN($AI509:$AI512)-LEN(SUBSTITUTE($AI509:$AI512,"F", "")))</f>
        <v>0</v>
      </c>
      <c r="BF509" s="294">
        <f>SUMPRODUCT(LEN($AI509:$AI512)-LEN(SUBSTITUTE($AI509:$AI512,"G", "")))</f>
        <v>0</v>
      </c>
      <c r="BG509" s="297">
        <f>SUMPRODUCT(LEN($AI509:$AI512)-LEN(SUBSTITUTE($AI509:$AI512,"M", "")))</f>
        <v>0</v>
      </c>
    </row>
    <row r="510" spans="2:60" ht="28.15" hidden="1" customHeight="1" thickBot="1">
      <c r="B510" s="34"/>
      <c r="C510" s="266"/>
      <c r="D510" s="43"/>
      <c r="E510" s="42"/>
      <c r="F510" s="42"/>
      <c r="G510" s="41"/>
      <c r="H510" s="260"/>
      <c r="I510" s="270"/>
      <c r="J510" s="270"/>
      <c r="K510" s="270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45"/>
      <c r="AK510" s="245"/>
      <c r="AL510" s="23"/>
      <c r="AM510" s="211"/>
      <c r="AN510" s="211"/>
      <c r="AO510" s="248"/>
      <c r="AP510" s="241"/>
      <c r="AQ510" s="238"/>
      <c r="AR510" s="235"/>
      <c r="AS510" s="241"/>
      <c r="AT510" s="238"/>
      <c r="AU510" s="235"/>
      <c r="AV510" s="241"/>
      <c r="AW510" s="238"/>
      <c r="AX510" s="235"/>
      <c r="AY510" s="241"/>
      <c r="AZ510" s="238"/>
      <c r="BA510" s="235"/>
      <c r="BB510" s="241"/>
      <c r="BC510" s="238"/>
      <c r="BD510" s="292"/>
      <c r="BE510" s="295"/>
      <c r="BF510" s="295"/>
      <c r="BG510" s="298"/>
    </row>
    <row r="511" spans="2:60" ht="28.15" hidden="1" customHeight="1">
      <c r="B511" s="34"/>
      <c r="C511" s="267"/>
      <c r="D511" s="33"/>
      <c r="E511" s="32"/>
      <c r="F511" s="32"/>
      <c r="G511" s="31"/>
      <c r="H511" s="257"/>
      <c r="I511" s="271"/>
      <c r="J511" s="271"/>
      <c r="K511" s="271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45"/>
      <c r="AK511" s="245"/>
      <c r="AL511" s="23"/>
      <c r="AM511" s="211"/>
      <c r="AN511" s="211"/>
      <c r="AO511" s="248"/>
      <c r="AP511" s="241"/>
      <c r="AQ511" s="238"/>
      <c r="AR511" s="235"/>
      <c r="AS511" s="241"/>
      <c r="AT511" s="238"/>
      <c r="AU511" s="235"/>
      <c r="AV511" s="241"/>
      <c r="AW511" s="238"/>
      <c r="AX511" s="235"/>
      <c r="AY511" s="241"/>
      <c r="AZ511" s="238"/>
      <c r="BA511" s="235"/>
      <c r="BB511" s="241"/>
      <c r="BC511" s="238"/>
      <c r="BD511" s="292"/>
      <c r="BE511" s="295"/>
      <c r="BF511" s="295"/>
      <c r="BG511" s="298"/>
    </row>
    <row r="512" spans="2:60" ht="28.15" hidden="1" customHeight="1" thickBot="1">
      <c r="B512" s="22"/>
      <c r="C512" s="268"/>
      <c r="D512" s="21"/>
      <c r="E512" s="20"/>
      <c r="F512" s="20"/>
      <c r="G512" s="19"/>
      <c r="H512" s="258"/>
      <c r="I512" s="272"/>
      <c r="J512" s="272"/>
      <c r="K512" s="27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46"/>
      <c r="AK512" s="246"/>
      <c r="AL512" s="11"/>
      <c r="AM512" s="211"/>
      <c r="AN512" s="211"/>
      <c r="AO512" s="249"/>
      <c r="AP512" s="242"/>
      <c r="AQ512" s="239"/>
      <c r="AR512" s="236"/>
      <c r="AS512" s="242"/>
      <c r="AT512" s="239"/>
      <c r="AU512" s="236"/>
      <c r="AV512" s="242"/>
      <c r="AW512" s="239"/>
      <c r="AX512" s="236"/>
      <c r="AY512" s="242"/>
      <c r="AZ512" s="239"/>
      <c r="BA512" s="236"/>
      <c r="BB512" s="242"/>
      <c r="BC512" s="239"/>
      <c r="BD512" s="293"/>
      <c r="BE512" s="296"/>
      <c r="BF512" s="296"/>
      <c r="BG512" s="299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29" t="s">
        <v>287</v>
      </c>
      <c r="M513" s="278"/>
      <c r="N513" s="229" t="s">
        <v>286</v>
      </c>
      <c r="O513" s="278"/>
      <c r="P513" s="229" t="s">
        <v>286</v>
      </c>
      <c r="Q513" s="230"/>
      <c r="R513" s="229" t="s">
        <v>286</v>
      </c>
      <c r="S513" s="230"/>
      <c r="T513" s="229" t="s">
        <v>286</v>
      </c>
      <c r="U513" s="230"/>
      <c r="V513" s="229" t="s">
        <v>286</v>
      </c>
      <c r="W513" s="230"/>
      <c r="X513" s="229" t="s">
        <v>286</v>
      </c>
      <c r="Y513" s="230"/>
      <c r="Z513" s="229" t="s">
        <v>286</v>
      </c>
      <c r="AA513" s="230"/>
      <c r="AB513" s="229" t="s">
        <v>286</v>
      </c>
      <c r="AC513" s="230"/>
      <c r="AD513" s="229" t="s">
        <v>286</v>
      </c>
      <c r="AE513" s="230"/>
      <c r="AF513" s="243" t="s">
        <v>285</v>
      </c>
      <c r="AG513" s="230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75"/>
      <c r="F514" s="276"/>
      <c r="G514" s="277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65">
        <v>1</v>
      </c>
      <c r="D515" s="54"/>
      <c r="E515" s="53"/>
      <c r="F515" s="53"/>
      <c r="G515" s="52"/>
      <c r="H515" s="259"/>
      <c r="I515" s="269"/>
      <c r="J515" s="269"/>
      <c r="K515" s="269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44"/>
      <c r="AK515" s="244"/>
      <c r="AL515" s="44"/>
      <c r="AM515" s="211"/>
      <c r="AN515" s="211"/>
      <c r="AO515" s="247">
        <f>SUMPRODUCT(LEN($M515:$AE518)-LEN(SUBSTITUTE($M515:$AE518,"A", "")))</f>
        <v>0</v>
      </c>
      <c r="AP515" s="240">
        <f>SUMPRODUCT(LEN($AH515:$AH518)-LEN(SUBSTITUTE($AH515:$AH518,"A", "")))</f>
        <v>0</v>
      </c>
      <c r="AQ515" s="237">
        <f>SUMPRODUCT(LEN($AG515:$AG518)-LEN(SUBSTITUTE($AG515:$AG518,"A", "")))</f>
        <v>0</v>
      </c>
      <c r="AR515" s="234">
        <f>SUMPRODUCT(LEN($M515:$AE518)-LEN(SUBSTITUTE($M515:$AE518,"S", "")))</f>
        <v>0</v>
      </c>
      <c r="AS515" s="240">
        <f>SUMPRODUCT(LEN($AH515:$AH518)-LEN(SUBSTITUTE($AH515:$AH518,"S", "")))</f>
        <v>0</v>
      </c>
      <c r="AT515" s="237">
        <f>SUMPRODUCT(LEN($AG515:$AG518)-LEN(SUBSTITUTE($AG515:$AG518,"S", "")))</f>
        <v>0</v>
      </c>
      <c r="AU515" s="234">
        <f>SUMPRODUCT(LEN($M515:$AE518)-LEN(SUBSTITUTE($M515:$AE518,"F", "")))</f>
        <v>0</v>
      </c>
      <c r="AV515" s="240">
        <f>SUMPRODUCT(LEN($AH515:$AH518)-LEN(SUBSTITUTE($AH515:$AH518,"F", "")))</f>
        <v>0</v>
      </c>
      <c r="AW515" s="237">
        <f>SUMPRODUCT(LEN($AG515:$AG518)-LEN(SUBSTITUTE($AG515:$AG518,"F", "")))</f>
        <v>0</v>
      </c>
      <c r="AX515" s="234">
        <f>SUMPRODUCT(LEN($M515:$AE518)-LEN(SUBSTITUTE($M515:$AE518,"G", "")))</f>
        <v>0</v>
      </c>
      <c r="AY515" s="240">
        <f>SUMPRODUCT(LEN($AH515:$AH518)-LEN(SUBSTITUTE($AH515:$AH518,"G", "")))</f>
        <v>0</v>
      </c>
      <c r="AZ515" s="237">
        <f>SUMPRODUCT(LEN($AG515:$AG518)-LEN(SUBSTITUTE($AG515:$AG518,"G", "")))</f>
        <v>0</v>
      </c>
      <c r="BA515" s="234">
        <f>SUMPRODUCT(LEN($M515:$AE518)-LEN(SUBSTITUTE($M515:$AE518,"M", "")))</f>
        <v>0</v>
      </c>
      <c r="BB515" s="240">
        <f>SUMPRODUCT(LEN($AH515:$AH518)-LEN(SUBSTITUTE($AH515:$AH518,"M", "")))</f>
        <v>0</v>
      </c>
      <c r="BC515" s="237">
        <f>SUMPRODUCT(LEN($AG515:$AG518)-LEN(SUBSTITUTE($AG515:$AG518,"M", "")))</f>
        <v>0</v>
      </c>
      <c r="BD515" s="291">
        <f>SUMPRODUCT(LEN($AI515:$AI518)-LEN(SUBSTITUTE($AI515:$AI518,"S", "")))</f>
        <v>0</v>
      </c>
      <c r="BE515" s="294">
        <f>SUMPRODUCT(LEN($AI515:$AI518)-LEN(SUBSTITUTE($AI515:$AI518,"F", "")))</f>
        <v>0</v>
      </c>
      <c r="BF515" s="294">
        <f>SUMPRODUCT(LEN($AI515:$AI518)-LEN(SUBSTITUTE($AI515:$AI518,"G", "")))</f>
        <v>0</v>
      </c>
      <c r="BG515" s="297">
        <f>SUMPRODUCT(LEN($AI515:$AI518)-LEN(SUBSTITUTE($AI515:$AI518,"M", "")))</f>
        <v>0</v>
      </c>
    </row>
    <row r="516" spans="2:60" ht="28.15" hidden="1" customHeight="1" thickBot="1">
      <c r="B516" s="34"/>
      <c r="C516" s="266"/>
      <c r="D516" s="43"/>
      <c r="E516" s="42"/>
      <c r="F516" s="42"/>
      <c r="G516" s="41"/>
      <c r="H516" s="260"/>
      <c r="I516" s="270"/>
      <c r="J516" s="270"/>
      <c r="K516" s="270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45"/>
      <c r="AK516" s="245"/>
      <c r="AL516" s="23"/>
      <c r="AM516" s="211"/>
      <c r="AN516" s="211"/>
      <c r="AO516" s="248"/>
      <c r="AP516" s="241"/>
      <c r="AQ516" s="238"/>
      <c r="AR516" s="235"/>
      <c r="AS516" s="241"/>
      <c r="AT516" s="238"/>
      <c r="AU516" s="235"/>
      <c r="AV516" s="241"/>
      <c r="AW516" s="238"/>
      <c r="AX516" s="235"/>
      <c r="AY516" s="241"/>
      <c r="AZ516" s="238"/>
      <c r="BA516" s="235"/>
      <c r="BB516" s="241"/>
      <c r="BC516" s="238"/>
      <c r="BD516" s="292"/>
      <c r="BE516" s="295"/>
      <c r="BF516" s="295"/>
      <c r="BG516" s="298"/>
    </row>
    <row r="517" spans="2:60" ht="28.15" hidden="1" customHeight="1">
      <c r="B517" s="34"/>
      <c r="C517" s="267"/>
      <c r="D517" s="33"/>
      <c r="E517" s="32"/>
      <c r="F517" s="32"/>
      <c r="G517" s="31"/>
      <c r="H517" s="257"/>
      <c r="I517" s="271"/>
      <c r="J517" s="271"/>
      <c r="K517" s="271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45"/>
      <c r="AK517" s="245"/>
      <c r="AL517" s="23"/>
      <c r="AM517" s="211"/>
      <c r="AN517" s="211"/>
      <c r="AO517" s="248"/>
      <c r="AP517" s="241"/>
      <c r="AQ517" s="238"/>
      <c r="AR517" s="235"/>
      <c r="AS517" s="241"/>
      <c r="AT517" s="238"/>
      <c r="AU517" s="235"/>
      <c r="AV517" s="241"/>
      <c r="AW517" s="238"/>
      <c r="AX517" s="235"/>
      <c r="AY517" s="241"/>
      <c r="AZ517" s="238"/>
      <c r="BA517" s="235"/>
      <c r="BB517" s="241"/>
      <c r="BC517" s="238"/>
      <c r="BD517" s="292"/>
      <c r="BE517" s="295"/>
      <c r="BF517" s="295"/>
      <c r="BG517" s="298"/>
    </row>
    <row r="518" spans="2:60" ht="28.15" hidden="1" customHeight="1" thickBot="1">
      <c r="B518" s="34"/>
      <c r="C518" s="273"/>
      <c r="D518" s="64"/>
      <c r="E518" s="63"/>
      <c r="F518" s="63"/>
      <c r="G518" s="62"/>
      <c r="H518" s="258"/>
      <c r="I518" s="274"/>
      <c r="J518" s="274"/>
      <c r="K518" s="274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50"/>
      <c r="AK518" s="250"/>
      <c r="AL518" s="55"/>
      <c r="AM518" s="211"/>
      <c r="AN518" s="211"/>
      <c r="AO518" s="249"/>
      <c r="AP518" s="242"/>
      <c r="AQ518" s="239"/>
      <c r="AR518" s="236"/>
      <c r="AS518" s="242"/>
      <c r="AT518" s="239"/>
      <c r="AU518" s="236"/>
      <c r="AV518" s="242"/>
      <c r="AW518" s="239"/>
      <c r="AX518" s="236"/>
      <c r="AY518" s="242"/>
      <c r="AZ518" s="239"/>
      <c r="BA518" s="236"/>
      <c r="BB518" s="242"/>
      <c r="BC518" s="239"/>
      <c r="BD518" s="293"/>
      <c r="BE518" s="296"/>
      <c r="BF518" s="296"/>
      <c r="BG518" s="299"/>
    </row>
    <row r="519" spans="2:60" ht="28.15" hidden="1" customHeight="1">
      <c r="B519" s="34"/>
      <c r="C519" s="265">
        <v>2</v>
      </c>
      <c r="D519" s="54"/>
      <c r="E519" s="53"/>
      <c r="F519" s="53"/>
      <c r="G519" s="52"/>
      <c r="H519" s="259"/>
      <c r="I519" s="269"/>
      <c r="J519" s="269"/>
      <c r="K519" s="269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51"/>
      <c r="AK519" s="254"/>
      <c r="AL519" s="44"/>
      <c r="AM519" s="211"/>
      <c r="AN519" s="211"/>
      <c r="AO519" s="247">
        <f>SUMPRODUCT(LEN($M519:$AE522)-LEN(SUBSTITUTE($M519:$AE522,"A", "")))</f>
        <v>0</v>
      </c>
      <c r="AP519" s="240">
        <f>SUMPRODUCT(LEN($AH519:$AH522)-LEN(SUBSTITUTE($AH519:$AH522,"A", "")))</f>
        <v>0</v>
      </c>
      <c r="AQ519" s="237">
        <f>SUMPRODUCT(LEN($AG519:$AG522)-LEN(SUBSTITUTE($AG519:$AG522,"A", "")))</f>
        <v>0</v>
      </c>
      <c r="AR519" s="234">
        <f>SUMPRODUCT(LEN($M519:$AE522)-LEN(SUBSTITUTE($M519:$AE522,"S", "")))</f>
        <v>0</v>
      </c>
      <c r="AS519" s="240">
        <f>SUMPRODUCT(LEN($AH519:$AH522)-LEN(SUBSTITUTE($AH519:$AH522,"S", "")))</f>
        <v>0</v>
      </c>
      <c r="AT519" s="237">
        <f>SUMPRODUCT(LEN($AG519:$AG522)-LEN(SUBSTITUTE($AG519:$AG522,"S", "")))</f>
        <v>0</v>
      </c>
      <c r="AU519" s="234">
        <f>SUMPRODUCT(LEN($M519:$AE522)-LEN(SUBSTITUTE($M519:$AE522,"F", "")))</f>
        <v>0</v>
      </c>
      <c r="AV519" s="240">
        <f>SUMPRODUCT(LEN($AH519:$AH522)-LEN(SUBSTITUTE($AH519:$AH522,"F", "")))</f>
        <v>0</v>
      </c>
      <c r="AW519" s="237">
        <f>SUMPRODUCT(LEN($AG519:$AG522)-LEN(SUBSTITUTE($AG519:$AG522,"F", "")))</f>
        <v>0</v>
      </c>
      <c r="AX519" s="234">
        <f>SUMPRODUCT(LEN($M519:$AE522)-LEN(SUBSTITUTE($M519:$AE522,"G", "")))</f>
        <v>0</v>
      </c>
      <c r="AY519" s="240">
        <f>SUMPRODUCT(LEN($AH519:$AH522)-LEN(SUBSTITUTE($AH519:$AH522,"G", "")))</f>
        <v>0</v>
      </c>
      <c r="AZ519" s="237">
        <f>SUMPRODUCT(LEN($AG519:$AG522)-LEN(SUBSTITUTE($AG519:$AG522,"G", "")))</f>
        <v>0</v>
      </c>
      <c r="BA519" s="234">
        <f>SUMPRODUCT(LEN($M519:$AE522)-LEN(SUBSTITUTE($M519:$AE522,"M", "")))</f>
        <v>0</v>
      </c>
      <c r="BB519" s="240">
        <f>SUMPRODUCT(LEN($AH519:$AH522)-LEN(SUBSTITUTE($AH519:$AH522,"M", "")))</f>
        <v>0</v>
      </c>
      <c r="BC519" s="237">
        <f>SUMPRODUCT(LEN($AG519:$AG522)-LEN(SUBSTITUTE($AG519:$AG522,"M", "")))</f>
        <v>0</v>
      </c>
      <c r="BD519" s="291">
        <f>SUMPRODUCT(LEN($AI519:$AI522)-LEN(SUBSTITUTE($AI519:$AI522,"S", "")))</f>
        <v>0</v>
      </c>
      <c r="BE519" s="294">
        <f>SUMPRODUCT(LEN($AI519:$AI522)-LEN(SUBSTITUTE($AI519:$AI522,"F", "")))</f>
        <v>0</v>
      </c>
      <c r="BF519" s="294">
        <f>SUMPRODUCT(LEN($AI519:$AI522)-LEN(SUBSTITUTE($AI519:$AI522,"G", "")))</f>
        <v>0</v>
      </c>
      <c r="BG519" s="297">
        <f>SUMPRODUCT(LEN($AI519:$AI522)-LEN(SUBSTITUTE($AI519:$AI522,"M", "")))</f>
        <v>0</v>
      </c>
    </row>
    <row r="520" spans="2:60" ht="28.15" hidden="1" customHeight="1" thickBot="1">
      <c r="B520" s="34"/>
      <c r="C520" s="266"/>
      <c r="D520" s="43"/>
      <c r="E520" s="42"/>
      <c r="F520" s="42"/>
      <c r="G520" s="41"/>
      <c r="H520" s="260"/>
      <c r="I520" s="270"/>
      <c r="J520" s="270"/>
      <c r="K520" s="270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52"/>
      <c r="AK520" s="255"/>
      <c r="AL520" s="23"/>
      <c r="AM520" s="211"/>
      <c r="AN520" s="211"/>
      <c r="AO520" s="248"/>
      <c r="AP520" s="241"/>
      <c r="AQ520" s="238"/>
      <c r="AR520" s="235"/>
      <c r="AS520" s="241"/>
      <c r="AT520" s="238"/>
      <c r="AU520" s="235"/>
      <c r="AV520" s="241"/>
      <c r="AW520" s="238"/>
      <c r="AX520" s="235"/>
      <c r="AY520" s="241"/>
      <c r="AZ520" s="238"/>
      <c r="BA520" s="235"/>
      <c r="BB520" s="241"/>
      <c r="BC520" s="238"/>
      <c r="BD520" s="292"/>
      <c r="BE520" s="295"/>
      <c r="BF520" s="295"/>
      <c r="BG520" s="298"/>
    </row>
    <row r="521" spans="2:60" ht="28.15" hidden="1" customHeight="1">
      <c r="B521" s="34"/>
      <c r="C521" s="267"/>
      <c r="D521" s="33"/>
      <c r="E521" s="32"/>
      <c r="F521" s="32"/>
      <c r="G521" s="31"/>
      <c r="H521" s="257"/>
      <c r="I521" s="271"/>
      <c r="J521" s="271"/>
      <c r="K521" s="271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52"/>
      <c r="AK521" s="255"/>
      <c r="AL521" s="23"/>
      <c r="AM521" s="211"/>
      <c r="AN521" s="211"/>
      <c r="AO521" s="248"/>
      <c r="AP521" s="241"/>
      <c r="AQ521" s="238"/>
      <c r="AR521" s="235"/>
      <c r="AS521" s="241"/>
      <c r="AT521" s="238"/>
      <c r="AU521" s="235"/>
      <c r="AV521" s="241"/>
      <c r="AW521" s="238"/>
      <c r="AX521" s="235"/>
      <c r="AY521" s="241"/>
      <c r="AZ521" s="238"/>
      <c r="BA521" s="235"/>
      <c r="BB521" s="241"/>
      <c r="BC521" s="238"/>
      <c r="BD521" s="292"/>
      <c r="BE521" s="295"/>
      <c r="BF521" s="295"/>
      <c r="BG521" s="298"/>
    </row>
    <row r="522" spans="2:60" ht="28.15" hidden="1" customHeight="1" thickBot="1">
      <c r="B522" s="34"/>
      <c r="C522" s="273"/>
      <c r="D522" s="64"/>
      <c r="E522" s="63"/>
      <c r="F522" s="63"/>
      <c r="G522" s="62"/>
      <c r="H522" s="258"/>
      <c r="I522" s="274"/>
      <c r="J522" s="274"/>
      <c r="K522" s="274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53"/>
      <c r="AK522" s="256"/>
      <c r="AL522" s="55"/>
      <c r="AM522" s="211"/>
      <c r="AN522" s="211"/>
      <c r="AO522" s="249"/>
      <c r="AP522" s="242"/>
      <c r="AQ522" s="239"/>
      <c r="AR522" s="236"/>
      <c r="AS522" s="242"/>
      <c r="AT522" s="239"/>
      <c r="AU522" s="236"/>
      <c r="AV522" s="242"/>
      <c r="AW522" s="239"/>
      <c r="AX522" s="236"/>
      <c r="AY522" s="242"/>
      <c r="AZ522" s="239"/>
      <c r="BA522" s="236"/>
      <c r="BB522" s="242"/>
      <c r="BC522" s="239"/>
      <c r="BD522" s="293"/>
      <c r="BE522" s="296"/>
      <c r="BF522" s="296"/>
      <c r="BG522" s="299"/>
    </row>
    <row r="523" spans="2:60" ht="28.15" hidden="1" customHeight="1">
      <c r="B523" s="34"/>
      <c r="C523" s="265">
        <v>3</v>
      </c>
      <c r="D523" s="54"/>
      <c r="E523" s="53"/>
      <c r="F523" s="53"/>
      <c r="G523" s="52"/>
      <c r="H523" s="259"/>
      <c r="I523" s="269"/>
      <c r="J523" s="269"/>
      <c r="K523" s="269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44"/>
      <c r="AK523" s="244"/>
      <c r="AL523" s="44"/>
      <c r="AM523" s="211"/>
      <c r="AN523" s="211"/>
      <c r="AO523" s="247">
        <f>SUMPRODUCT(LEN($M523:$AE526)-LEN(SUBSTITUTE($M523:$AE526,"A", "")))</f>
        <v>0</v>
      </c>
      <c r="AP523" s="240">
        <f>SUMPRODUCT(LEN($AH523:$AH526)-LEN(SUBSTITUTE($AH523:$AH526,"A", "")))</f>
        <v>0</v>
      </c>
      <c r="AQ523" s="237">
        <f>SUMPRODUCT(LEN($AG523:$AG526)-LEN(SUBSTITUTE($AG523:$AG526,"A", "")))</f>
        <v>0</v>
      </c>
      <c r="AR523" s="234">
        <f>SUMPRODUCT(LEN($M523:$AE526)-LEN(SUBSTITUTE($M523:$AE526,"S", "")))</f>
        <v>0</v>
      </c>
      <c r="AS523" s="240">
        <f>SUMPRODUCT(LEN($AH523:$AH526)-LEN(SUBSTITUTE($AH523:$AH526,"S", "")))</f>
        <v>0</v>
      </c>
      <c r="AT523" s="237">
        <f>SUMPRODUCT(LEN($AG523:$AG526)-LEN(SUBSTITUTE($AG523:$AG526,"S", "")))</f>
        <v>0</v>
      </c>
      <c r="AU523" s="234">
        <f>SUMPRODUCT(LEN($M523:$AE526)-LEN(SUBSTITUTE($M523:$AE526,"F", "")))</f>
        <v>0</v>
      </c>
      <c r="AV523" s="240">
        <f>SUMPRODUCT(LEN($AH523:$AH526)-LEN(SUBSTITUTE($AH523:$AH526,"F", "")))</f>
        <v>0</v>
      </c>
      <c r="AW523" s="237">
        <f>SUMPRODUCT(LEN($AG523:$AG526)-LEN(SUBSTITUTE($AG523:$AG526,"F", "")))</f>
        <v>0</v>
      </c>
      <c r="AX523" s="234">
        <f>SUMPRODUCT(LEN($M523:$AE526)-LEN(SUBSTITUTE($M523:$AE526,"G", "")))</f>
        <v>0</v>
      </c>
      <c r="AY523" s="240">
        <f>SUMPRODUCT(LEN($AH523:$AH526)-LEN(SUBSTITUTE($AH523:$AH526,"G", "")))</f>
        <v>0</v>
      </c>
      <c r="AZ523" s="237">
        <f>SUMPRODUCT(LEN($AG523:$AG526)-LEN(SUBSTITUTE($AG523:$AG526,"G", "")))</f>
        <v>0</v>
      </c>
      <c r="BA523" s="234">
        <f>SUMPRODUCT(LEN($M523:$AE526)-LEN(SUBSTITUTE($M523:$AE526,"M", "")))</f>
        <v>0</v>
      </c>
      <c r="BB523" s="240">
        <f>SUMPRODUCT(LEN($AH523:$AH526)-LEN(SUBSTITUTE($AH523:$AH526,"M", "")))</f>
        <v>0</v>
      </c>
      <c r="BC523" s="237">
        <f>SUMPRODUCT(LEN($AG523:$AG526)-LEN(SUBSTITUTE($AG523:$AG526,"M", "")))</f>
        <v>0</v>
      </c>
      <c r="BD523" s="291">
        <f>SUMPRODUCT(LEN($AI523:$AI526)-LEN(SUBSTITUTE($AI523:$AI526,"S", "")))</f>
        <v>0</v>
      </c>
      <c r="BE523" s="294">
        <f>SUMPRODUCT(LEN($AI523:$AI526)-LEN(SUBSTITUTE($AI523:$AI526,"F", "")))</f>
        <v>0</v>
      </c>
      <c r="BF523" s="294">
        <f>SUMPRODUCT(LEN($AI523:$AI526)-LEN(SUBSTITUTE($AI523:$AI526,"G", "")))</f>
        <v>0</v>
      </c>
      <c r="BG523" s="297">
        <f>SUMPRODUCT(LEN($AI523:$AI526)-LEN(SUBSTITUTE($AI523:$AI526,"M", "")))</f>
        <v>0</v>
      </c>
    </row>
    <row r="524" spans="2:60" ht="28.15" hidden="1" customHeight="1" thickBot="1">
      <c r="B524" s="34"/>
      <c r="C524" s="266"/>
      <c r="D524" s="43"/>
      <c r="E524" s="42"/>
      <c r="F524" s="42"/>
      <c r="G524" s="41"/>
      <c r="H524" s="260"/>
      <c r="I524" s="270"/>
      <c r="J524" s="270"/>
      <c r="K524" s="270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45"/>
      <c r="AK524" s="245"/>
      <c r="AL524" s="23"/>
      <c r="AM524" s="211"/>
      <c r="AN524" s="211"/>
      <c r="AO524" s="248"/>
      <c r="AP524" s="241"/>
      <c r="AQ524" s="238"/>
      <c r="AR524" s="235"/>
      <c r="AS524" s="241"/>
      <c r="AT524" s="238"/>
      <c r="AU524" s="235"/>
      <c r="AV524" s="241"/>
      <c r="AW524" s="238"/>
      <c r="AX524" s="235"/>
      <c r="AY524" s="241"/>
      <c r="AZ524" s="238"/>
      <c r="BA524" s="235"/>
      <c r="BB524" s="241"/>
      <c r="BC524" s="238"/>
      <c r="BD524" s="292"/>
      <c r="BE524" s="295"/>
      <c r="BF524" s="295"/>
      <c r="BG524" s="298"/>
    </row>
    <row r="525" spans="2:60" ht="28.15" hidden="1" customHeight="1">
      <c r="B525" s="34"/>
      <c r="C525" s="267"/>
      <c r="D525" s="33"/>
      <c r="E525" s="32"/>
      <c r="F525" s="32"/>
      <c r="G525" s="31"/>
      <c r="H525" s="257"/>
      <c r="I525" s="271"/>
      <c r="J525" s="271"/>
      <c r="K525" s="271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45"/>
      <c r="AK525" s="245"/>
      <c r="AL525" s="23"/>
      <c r="AM525" s="211"/>
      <c r="AN525" s="211"/>
      <c r="AO525" s="248"/>
      <c r="AP525" s="241"/>
      <c r="AQ525" s="238"/>
      <c r="AR525" s="235"/>
      <c r="AS525" s="241"/>
      <c r="AT525" s="238"/>
      <c r="AU525" s="235"/>
      <c r="AV525" s="241"/>
      <c r="AW525" s="238"/>
      <c r="AX525" s="235"/>
      <c r="AY525" s="241"/>
      <c r="AZ525" s="238"/>
      <c r="BA525" s="235"/>
      <c r="BB525" s="241"/>
      <c r="BC525" s="238"/>
      <c r="BD525" s="292"/>
      <c r="BE525" s="295"/>
      <c r="BF525" s="295"/>
      <c r="BG525" s="298"/>
    </row>
    <row r="526" spans="2:60" ht="28.15" hidden="1" customHeight="1" thickBot="1">
      <c r="B526" s="22"/>
      <c r="C526" s="268"/>
      <c r="D526" s="21"/>
      <c r="E526" s="20"/>
      <c r="F526" s="20"/>
      <c r="G526" s="19"/>
      <c r="H526" s="258"/>
      <c r="I526" s="272"/>
      <c r="J526" s="272"/>
      <c r="K526" s="27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46"/>
      <c r="AK526" s="246"/>
      <c r="AL526" s="11"/>
      <c r="AM526" s="211"/>
      <c r="AN526" s="211"/>
      <c r="AO526" s="249"/>
      <c r="AP526" s="242"/>
      <c r="AQ526" s="239"/>
      <c r="AR526" s="236"/>
      <c r="AS526" s="242"/>
      <c r="AT526" s="239"/>
      <c r="AU526" s="236"/>
      <c r="AV526" s="242"/>
      <c r="AW526" s="239"/>
      <c r="AX526" s="236"/>
      <c r="AY526" s="242"/>
      <c r="AZ526" s="239"/>
      <c r="BA526" s="236"/>
      <c r="BB526" s="242"/>
      <c r="BC526" s="239"/>
      <c r="BD526" s="293"/>
      <c r="BE526" s="296"/>
      <c r="BF526" s="296"/>
      <c r="BG526" s="299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29" t="s">
        <v>287</v>
      </c>
      <c r="M527" s="278"/>
      <c r="N527" s="229" t="s">
        <v>286</v>
      </c>
      <c r="O527" s="278"/>
      <c r="P527" s="229" t="s">
        <v>286</v>
      </c>
      <c r="Q527" s="230"/>
      <c r="R527" s="229" t="s">
        <v>286</v>
      </c>
      <c r="S527" s="230"/>
      <c r="T527" s="229" t="s">
        <v>286</v>
      </c>
      <c r="U527" s="230"/>
      <c r="V527" s="229" t="s">
        <v>286</v>
      </c>
      <c r="W527" s="230"/>
      <c r="X527" s="229" t="s">
        <v>286</v>
      </c>
      <c r="Y527" s="230"/>
      <c r="Z527" s="229" t="s">
        <v>286</v>
      </c>
      <c r="AA527" s="230"/>
      <c r="AB527" s="229" t="s">
        <v>286</v>
      </c>
      <c r="AC527" s="230"/>
      <c r="AD527" s="229" t="s">
        <v>286</v>
      </c>
      <c r="AE527" s="230"/>
      <c r="AF527" s="243" t="s">
        <v>285</v>
      </c>
      <c r="AG527" s="230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75"/>
      <c r="F528" s="276"/>
      <c r="G528" s="277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65">
        <v>1</v>
      </c>
      <c r="D529" s="54"/>
      <c r="E529" s="53"/>
      <c r="F529" s="53"/>
      <c r="G529" s="52"/>
      <c r="H529" s="259"/>
      <c r="I529" s="269"/>
      <c r="J529" s="269"/>
      <c r="K529" s="269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44"/>
      <c r="AK529" s="244"/>
      <c r="AL529" s="44"/>
      <c r="AM529" s="211"/>
      <c r="AN529" s="211"/>
      <c r="AO529" s="247">
        <f>SUMPRODUCT(LEN($M529:$AE532)-LEN(SUBSTITUTE($M529:$AE532,"A", "")))</f>
        <v>0</v>
      </c>
      <c r="AP529" s="240">
        <f>SUMPRODUCT(LEN($AH529:$AH532)-LEN(SUBSTITUTE($AH529:$AH532,"A", "")))</f>
        <v>0</v>
      </c>
      <c r="AQ529" s="237">
        <f>SUMPRODUCT(LEN($AG529:$AG532)-LEN(SUBSTITUTE($AG529:$AG532,"A", "")))</f>
        <v>0</v>
      </c>
      <c r="AR529" s="234">
        <f>SUMPRODUCT(LEN($M529:$AE532)-LEN(SUBSTITUTE($M529:$AE532,"S", "")))</f>
        <v>0</v>
      </c>
      <c r="AS529" s="240">
        <f>SUMPRODUCT(LEN($AH529:$AH532)-LEN(SUBSTITUTE($AH529:$AH532,"S", "")))</f>
        <v>0</v>
      </c>
      <c r="AT529" s="237">
        <f>SUMPRODUCT(LEN($AG529:$AG532)-LEN(SUBSTITUTE($AG529:$AG532,"S", "")))</f>
        <v>0</v>
      </c>
      <c r="AU529" s="234">
        <f>SUMPRODUCT(LEN($M529:$AE532)-LEN(SUBSTITUTE($M529:$AE532,"F", "")))</f>
        <v>0</v>
      </c>
      <c r="AV529" s="240">
        <f>SUMPRODUCT(LEN($AH529:$AH532)-LEN(SUBSTITUTE($AH529:$AH532,"F", "")))</f>
        <v>0</v>
      </c>
      <c r="AW529" s="237">
        <f>SUMPRODUCT(LEN($AG529:$AG532)-LEN(SUBSTITUTE($AG529:$AG532,"F", "")))</f>
        <v>0</v>
      </c>
      <c r="AX529" s="234">
        <f>SUMPRODUCT(LEN($M529:$AE532)-LEN(SUBSTITUTE($M529:$AE532,"G", "")))</f>
        <v>0</v>
      </c>
      <c r="AY529" s="240">
        <f>SUMPRODUCT(LEN($AH529:$AH532)-LEN(SUBSTITUTE($AH529:$AH532,"G", "")))</f>
        <v>0</v>
      </c>
      <c r="AZ529" s="237">
        <f>SUMPRODUCT(LEN($AG529:$AG532)-LEN(SUBSTITUTE($AG529:$AG532,"G", "")))</f>
        <v>0</v>
      </c>
      <c r="BA529" s="234">
        <f>SUMPRODUCT(LEN($M529:$AE532)-LEN(SUBSTITUTE($M529:$AE532,"M", "")))</f>
        <v>0</v>
      </c>
      <c r="BB529" s="240">
        <f>SUMPRODUCT(LEN($AH529:$AH532)-LEN(SUBSTITUTE($AH529:$AH532,"M", "")))</f>
        <v>0</v>
      </c>
      <c r="BC529" s="237">
        <f>SUMPRODUCT(LEN($AG529:$AG532)-LEN(SUBSTITUTE($AG529:$AG532,"M", "")))</f>
        <v>0</v>
      </c>
      <c r="BD529" s="291">
        <f>SUMPRODUCT(LEN($AI529:$AI532)-LEN(SUBSTITUTE($AI529:$AI532,"S", "")))</f>
        <v>0</v>
      </c>
      <c r="BE529" s="294">
        <f>SUMPRODUCT(LEN($AI529:$AI532)-LEN(SUBSTITUTE($AI529:$AI532,"F", "")))</f>
        <v>0</v>
      </c>
      <c r="BF529" s="294">
        <f>SUMPRODUCT(LEN($AI529:$AI532)-LEN(SUBSTITUTE($AI529:$AI532,"G", "")))</f>
        <v>0</v>
      </c>
      <c r="BG529" s="297">
        <f>SUMPRODUCT(LEN($AI529:$AI532)-LEN(SUBSTITUTE($AI529:$AI532,"M", "")))</f>
        <v>0</v>
      </c>
    </row>
    <row r="530" spans="2:60" ht="28.15" hidden="1" customHeight="1" thickBot="1">
      <c r="B530" s="34"/>
      <c r="C530" s="266"/>
      <c r="D530" s="43"/>
      <c r="E530" s="42"/>
      <c r="F530" s="42"/>
      <c r="G530" s="41"/>
      <c r="H530" s="260"/>
      <c r="I530" s="270"/>
      <c r="J530" s="270"/>
      <c r="K530" s="270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45"/>
      <c r="AK530" s="245"/>
      <c r="AL530" s="23"/>
      <c r="AM530" s="211"/>
      <c r="AN530" s="211"/>
      <c r="AO530" s="248"/>
      <c r="AP530" s="241"/>
      <c r="AQ530" s="238"/>
      <c r="AR530" s="235"/>
      <c r="AS530" s="241"/>
      <c r="AT530" s="238"/>
      <c r="AU530" s="235"/>
      <c r="AV530" s="241"/>
      <c r="AW530" s="238"/>
      <c r="AX530" s="235"/>
      <c r="AY530" s="241"/>
      <c r="AZ530" s="238"/>
      <c r="BA530" s="235"/>
      <c r="BB530" s="241"/>
      <c r="BC530" s="238"/>
      <c r="BD530" s="292"/>
      <c r="BE530" s="295"/>
      <c r="BF530" s="295"/>
      <c r="BG530" s="298"/>
    </row>
    <row r="531" spans="2:60" ht="28.15" hidden="1" customHeight="1">
      <c r="B531" s="34"/>
      <c r="C531" s="267"/>
      <c r="D531" s="33"/>
      <c r="E531" s="32"/>
      <c r="F531" s="32"/>
      <c r="G531" s="31"/>
      <c r="H531" s="257"/>
      <c r="I531" s="271"/>
      <c r="J531" s="271"/>
      <c r="K531" s="271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45"/>
      <c r="AK531" s="245"/>
      <c r="AL531" s="23"/>
      <c r="AM531" s="211"/>
      <c r="AN531" s="211"/>
      <c r="AO531" s="248"/>
      <c r="AP531" s="241"/>
      <c r="AQ531" s="238"/>
      <c r="AR531" s="235"/>
      <c r="AS531" s="241"/>
      <c r="AT531" s="238"/>
      <c r="AU531" s="235"/>
      <c r="AV531" s="241"/>
      <c r="AW531" s="238"/>
      <c r="AX531" s="235"/>
      <c r="AY531" s="241"/>
      <c r="AZ531" s="238"/>
      <c r="BA531" s="235"/>
      <c r="BB531" s="241"/>
      <c r="BC531" s="238"/>
      <c r="BD531" s="292"/>
      <c r="BE531" s="295"/>
      <c r="BF531" s="295"/>
      <c r="BG531" s="298"/>
    </row>
    <row r="532" spans="2:60" ht="28.15" hidden="1" customHeight="1" thickBot="1">
      <c r="B532" s="34"/>
      <c r="C532" s="273"/>
      <c r="D532" s="64"/>
      <c r="E532" s="63"/>
      <c r="F532" s="63"/>
      <c r="G532" s="62"/>
      <c r="H532" s="258"/>
      <c r="I532" s="274"/>
      <c r="J532" s="274"/>
      <c r="K532" s="274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50"/>
      <c r="AK532" s="250"/>
      <c r="AL532" s="55"/>
      <c r="AM532" s="211"/>
      <c r="AN532" s="211"/>
      <c r="AO532" s="249"/>
      <c r="AP532" s="242"/>
      <c r="AQ532" s="239"/>
      <c r="AR532" s="236"/>
      <c r="AS532" s="242"/>
      <c r="AT532" s="239"/>
      <c r="AU532" s="236"/>
      <c r="AV532" s="242"/>
      <c r="AW532" s="239"/>
      <c r="AX532" s="236"/>
      <c r="AY532" s="242"/>
      <c r="AZ532" s="239"/>
      <c r="BA532" s="236"/>
      <c r="BB532" s="242"/>
      <c r="BC532" s="239"/>
      <c r="BD532" s="293"/>
      <c r="BE532" s="296"/>
      <c r="BF532" s="296"/>
      <c r="BG532" s="299"/>
    </row>
    <row r="533" spans="2:60" ht="28.15" hidden="1" customHeight="1">
      <c r="B533" s="34"/>
      <c r="C533" s="265">
        <v>2</v>
      </c>
      <c r="D533" s="54"/>
      <c r="E533" s="53"/>
      <c r="F533" s="53"/>
      <c r="G533" s="52"/>
      <c r="H533" s="259"/>
      <c r="I533" s="269"/>
      <c r="J533" s="269"/>
      <c r="K533" s="269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51"/>
      <c r="AK533" s="254"/>
      <c r="AL533" s="44"/>
      <c r="AM533" s="211"/>
      <c r="AN533" s="211"/>
      <c r="AO533" s="247">
        <f>SUMPRODUCT(LEN($M533:$AE536)-LEN(SUBSTITUTE($M533:$AE536,"A", "")))</f>
        <v>0</v>
      </c>
      <c r="AP533" s="240">
        <f>SUMPRODUCT(LEN($AH533:$AH536)-LEN(SUBSTITUTE($AH533:$AH536,"A", "")))</f>
        <v>0</v>
      </c>
      <c r="AQ533" s="237">
        <f>SUMPRODUCT(LEN($AG533:$AG536)-LEN(SUBSTITUTE($AG533:$AG536,"A", "")))</f>
        <v>0</v>
      </c>
      <c r="AR533" s="234">
        <f>SUMPRODUCT(LEN($M533:$AE536)-LEN(SUBSTITUTE($M533:$AE536,"S", "")))</f>
        <v>0</v>
      </c>
      <c r="AS533" s="240">
        <f>SUMPRODUCT(LEN($AH533:$AH536)-LEN(SUBSTITUTE($AH533:$AH536,"S", "")))</f>
        <v>0</v>
      </c>
      <c r="AT533" s="237">
        <f>SUMPRODUCT(LEN($AG533:$AG536)-LEN(SUBSTITUTE($AG533:$AG536,"S", "")))</f>
        <v>0</v>
      </c>
      <c r="AU533" s="234">
        <f>SUMPRODUCT(LEN($M533:$AE536)-LEN(SUBSTITUTE($M533:$AE536,"F", "")))</f>
        <v>0</v>
      </c>
      <c r="AV533" s="240">
        <f>SUMPRODUCT(LEN($AH533:$AH536)-LEN(SUBSTITUTE($AH533:$AH536,"F", "")))</f>
        <v>0</v>
      </c>
      <c r="AW533" s="237">
        <f>SUMPRODUCT(LEN($AG533:$AG536)-LEN(SUBSTITUTE($AG533:$AG536,"F", "")))</f>
        <v>0</v>
      </c>
      <c r="AX533" s="234">
        <f>SUMPRODUCT(LEN($M533:$AE536)-LEN(SUBSTITUTE($M533:$AE536,"G", "")))</f>
        <v>0</v>
      </c>
      <c r="AY533" s="240">
        <f>SUMPRODUCT(LEN($AH533:$AH536)-LEN(SUBSTITUTE($AH533:$AH536,"G", "")))</f>
        <v>0</v>
      </c>
      <c r="AZ533" s="237">
        <f>SUMPRODUCT(LEN($AG533:$AG536)-LEN(SUBSTITUTE($AG533:$AG536,"G", "")))</f>
        <v>0</v>
      </c>
      <c r="BA533" s="234">
        <f>SUMPRODUCT(LEN($M533:$AE536)-LEN(SUBSTITUTE($M533:$AE536,"M", "")))</f>
        <v>0</v>
      </c>
      <c r="BB533" s="240">
        <f>SUMPRODUCT(LEN($AH533:$AH536)-LEN(SUBSTITUTE($AH533:$AH536,"M", "")))</f>
        <v>0</v>
      </c>
      <c r="BC533" s="237">
        <f>SUMPRODUCT(LEN($AG533:$AG536)-LEN(SUBSTITUTE($AG533:$AG536,"M", "")))</f>
        <v>0</v>
      </c>
      <c r="BD533" s="291">
        <f>SUMPRODUCT(LEN($AI533:$AI536)-LEN(SUBSTITUTE($AI533:$AI536,"S", "")))</f>
        <v>0</v>
      </c>
      <c r="BE533" s="294">
        <f>SUMPRODUCT(LEN($AI533:$AI536)-LEN(SUBSTITUTE($AI533:$AI536,"F", "")))</f>
        <v>0</v>
      </c>
      <c r="BF533" s="294">
        <f>SUMPRODUCT(LEN($AI533:$AI536)-LEN(SUBSTITUTE($AI533:$AI536,"G", "")))</f>
        <v>0</v>
      </c>
      <c r="BG533" s="297">
        <f>SUMPRODUCT(LEN($AI533:$AI536)-LEN(SUBSTITUTE($AI533:$AI536,"M", "")))</f>
        <v>0</v>
      </c>
    </row>
    <row r="534" spans="2:60" ht="28.15" hidden="1" customHeight="1" thickBot="1">
      <c r="B534" s="34"/>
      <c r="C534" s="266"/>
      <c r="D534" s="43"/>
      <c r="E534" s="42"/>
      <c r="F534" s="42"/>
      <c r="G534" s="41"/>
      <c r="H534" s="260"/>
      <c r="I534" s="270"/>
      <c r="J534" s="270"/>
      <c r="K534" s="270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52"/>
      <c r="AK534" s="255"/>
      <c r="AL534" s="23"/>
      <c r="AM534" s="211"/>
      <c r="AN534" s="211"/>
      <c r="AO534" s="248"/>
      <c r="AP534" s="241"/>
      <c r="AQ534" s="238"/>
      <c r="AR534" s="235"/>
      <c r="AS534" s="241"/>
      <c r="AT534" s="238"/>
      <c r="AU534" s="235"/>
      <c r="AV534" s="241"/>
      <c r="AW534" s="238"/>
      <c r="AX534" s="235"/>
      <c r="AY534" s="241"/>
      <c r="AZ534" s="238"/>
      <c r="BA534" s="235"/>
      <c r="BB534" s="241"/>
      <c r="BC534" s="238"/>
      <c r="BD534" s="292"/>
      <c r="BE534" s="295"/>
      <c r="BF534" s="295"/>
      <c r="BG534" s="298"/>
    </row>
    <row r="535" spans="2:60" ht="28.15" hidden="1" customHeight="1">
      <c r="B535" s="34"/>
      <c r="C535" s="267"/>
      <c r="D535" s="33"/>
      <c r="E535" s="32"/>
      <c r="F535" s="32"/>
      <c r="G535" s="31"/>
      <c r="H535" s="257"/>
      <c r="I535" s="271"/>
      <c r="J535" s="271"/>
      <c r="K535" s="271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52"/>
      <c r="AK535" s="255"/>
      <c r="AL535" s="23"/>
      <c r="AM535" s="211"/>
      <c r="AN535" s="211"/>
      <c r="AO535" s="248"/>
      <c r="AP535" s="241"/>
      <c r="AQ535" s="238"/>
      <c r="AR535" s="235"/>
      <c r="AS535" s="241"/>
      <c r="AT535" s="238"/>
      <c r="AU535" s="235"/>
      <c r="AV535" s="241"/>
      <c r="AW535" s="238"/>
      <c r="AX535" s="235"/>
      <c r="AY535" s="241"/>
      <c r="AZ535" s="238"/>
      <c r="BA535" s="235"/>
      <c r="BB535" s="241"/>
      <c r="BC535" s="238"/>
      <c r="BD535" s="292"/>
      <c r="BE535" s="295"/>
      <c r="BF535" s="295"/>
      <c r="BG535" s="298"/>
    </row>
    <row r="536" spans="2:60" ht="28.15" hidden="1" customHeight="1" thickBot="1">
      <c r="B536" s="34"/>
      <c r="C536" s="273"/>
      <c r="D536" s="64"/>
      <c r="E536" s="63"/>
      <c r="F536" s="63"/>
      <c r="G536" s="62"/>
      <c r="H536" s="258"/>
      <c r="I536" s="274"/>
      <c r="J536" s="274"/>
      <c r="K536" s="274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53"/>
      <c r="AK536" s="256"/>
      <c r="AL536" s="55"/>
      <c r="AM536" s="211"/>
      <c r="AN536" s="211"/>
      <c r="AO536" s="249"/>
      <c r="AP536" s="242"/>
      <c r="AQ536" s="239"/>
      <c r="AR536" s="236"/>
      <c r="AS536" s="242"/>
      <c r="AT536" s="239"/>
      <c r="AU536" s="236"/>
      <c r="AV536" s="242"/>
      <c r="AW536" s="239"/>
      <c r="AX536" s="236"/>
      <c r="AY536" s="242"/>
      <c r="AZ536" s="239"/>
      <c r="BA536" s="236"/>
      <c r="BB536" s="242"/>
      <c r="BC536" s="239"/>
      <c r="BD536" s="293"/>
      <c r="BE536" s="296"/>
      <c r="BF536" s="296"/>
      <c r="BG536" s="299"/>
    </row>
    <row r="537" spans="2:60" ht="28.15" hidden="1" customHeight="1">
      <c r="B537" s="34"/>
      <c r="C537" s="265">
        <v>3</v>
      </c>
      <c r="D537" s="54"/>
      <c r="E537" s="53"/>
      <c r="F537" s="53"/>
      <c r="G537" s="52"/>
      <c r="H537" s="259"/>
      <c r="I537" s="269"/>
      <c r="J537" s="269"/>
      <c r="K537" s="269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44"/>
      <c r="AK537" s="244"/>
      <c r="AL537" s="44"/>
      <c r="AM537" s="211"/>
      <c r="AN537" s="211"/>
      <c r="AO537" s="247">
        <f>SUMPRODUCT(LEN($M537:$AE540)-LEN(SUBSTITUTE($M537:$AE540,"A", "")))</f>
        <v>0</v>
      </c>
      <c r="AP537" s="240">
        <f>SUMPRODUCT(LEN($AH537:$AH540)-LEN(SUBSTITUTE($AH537:$AH540,"A", "")))</f>
        <v>0</v>
      </c>
      <c r="AQ537" s="237">
        <f>SUMPRODUCT(LEN($AG537:$AG540)-LEN(SUBSTITUTE($AG537:$AG540,"A", "")))</f>
        <v>0</v>
      </c>
      <c r="AR537" s="234">
        <f>SUMPRODUCT(LEN($M537:$AE540)-LEN(SUBSTITUTE($M537:$AE540,"S", "")))</f>
        <v>0</v>
      </c>
      <c r="AS537" s="240">
        <f>SUMPRODUCT(LEN($AH537:$AH540)-LEN(SUBSTITUTE($AH537:$AH540,"S", "")))</f>
        <v>0</v>
      </c>
      <c r="AT537" s="237">
        <f>SUMPRODUCT(LEN($AG537:$AG540)-LEN(SUBSTITUTE($AG537:$AG540,"S", "")))</f>
        <v>0</v>
      </c>
      <c r="AU537" s="234">
        <f>SUMPRODUCT(LEN($M537:$AE540)-LEN(SUBSTITUTE($M537:$AE540,"F", "")))</f>
        <v>0</v>
      </c>
      <c r="AV537" s="240">
        <f>SUMPRODUCT(LEN($AH537:$AH540)-LEN(SUBSTITUTE($AH537:$AH540,"F", "")))</f>
        <v>0</v>
      </c>
      <c r="AW537" s="237">
        <f>SUMPRODUCT(LEN($AG537:$AG540)-LEN(SUBSTITUTE($AG537:$AG540,"F", "")))</f>
        <v>0</v>
      </c>
      <c r="AX537" s="234">
        <f>SUMPRODUCT(LEN($M537:$AE540)-LEN(SUBSTITUTE($M537:$AE540,"G", "")))</f>
        <v>0</v>
      </c>
      <c r="AY537" s="240">
        <f>SUMPRODUCT(LEN($AH537:$AH540)-LEN(SUBSTITUTE($AH537:$AH540,"G", "")))</f>
        <v>0</v>
      </c>
      <c r="AZ537" s="237">
        <f>SUMPRODUCT(LEN($AG537:$AG540)-LEN(SUBSTITUTE($AG537:$AG540,"G", "")))</f>
        <v>0</v>
      </c>
      <c r="BA537" s="234">
        <f>SUMPRODUCT(LEN($M537:$AE540)-LEN(SUBSTITUTE($M537:$AE540,"M", "")))</f>
        <v>0</v>
      </c>
      <c r="BB537" s="240">
        <f>SUMPRODUCT(LEN($AH537:$AH540)-LEN(SUBSTITUTE($AH537:$AH540,"M", "")))</f>
        <v>0</v>
      </c>
      <c r="BC537" s="237">
        <f>SUMPRODUCT(LEN($AG537:$AG540)-LEN(SUBSTITUTE($AG537:$AG540,"M", "")))</f>
        <v>0</v>
      </c>
      <c r="BD537" s="291">
        <f>SUMPRODUCT(LEN($AI537:$AI540)-LEN(SUBSTITUTE($AI537:$AI540,"S", "")))</f>
        <v>0</v>
      </c>
      <c r="BE537" s="294">
        <f>SUMPRODUCT(LEN($AI537:$AI540)-LEN(SUBSTITUTE($AI537:$AI540,"F", "")))</f>
        <v>0</v>
      </c>
      <c r="BF537" s="294">
        <f>SUMPRODUCT(LEN($AI537:$AI540)-LEN(SUBSTITUTE($AI537:$AI540,"G", "")))</f>
        <v>0</v>
      </c>
      <c r="BG537" s="297">
        <f>SUMPRODUCT(LEN($AI537:$AI540)-LEN(SUBSTITUTE($AI537:$AI540,"M", "")))</f>
        <v>0</v>
      </c>
    </row>
    <row r="538" spans="2:60" ht="28.15" hidden="1" customHeight="1" thickBot="1">
      <c r="B538" s="34"/>
      <c r="C538" s="266"/>
      <c r="D538" s="43"/>
      <c r="E538" s="42"/>
      <c r="F538" s="42"/>
      <c r="G538" s="41"/>
      <c r="H538" s="260"/>
      <c r="I538" s="270"/>
      <c r="J538" s="270"/>
      <c r="K538" s="270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45"/>
      <c r="AK538" s="245"/>
      <c r="AL538" s="23"/>
      <c r="AM538" s="211"/>
      <c r="AN538" s="211"/>
      <c r="AO538" s="248"/>
      <c r="AP538" s="241"/>
      <c r="AQ538" s="238"/>
      <c r="AR538" s="235"/>
      <c r="AS538" s="241"/>
      <c r="AT538" s="238"/>
      <c r="AU538" s="235"/>
      <c r="AV538" s="241"/>
      <c r="AW538" s="238"/>
      <c r="AX538" s="235"/>
      <c r="AY538" s="241"/>
      <c r="AZ538" s="238"/>
      <c r="BA538" s="235"/>
      <c r="BB538" s="241"/>
      <c r="BC538" s="238"/>
      <c r="BD538" s="292"/>
      <c r="BE538" s="295"/>
      <c r="BF538" s="295"/>
      <c r="BG538" s="298"/>
    </row>
    <row r="539" spans="2:60" ht="28.15" hidden="1" customHeight="1">
      <c r="B539" s="34"/>
      <c r="C539" s="267"/>
      <c r="D539" s="33"/>
      <c r="E539" s="32"/>
      <c r="F539" s="32"/>
      <c r="G539" s="31"/>
      <c r="H539" s="257"/>
      <c r="I539" s="271"/>
      <c r="J539" s="271"/>
      <c r="K539" s="271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45"/>
      <c r="AK539" s="245"/>
      <c r="AL539" s="23"/>
      <c r="AM539" s="211"/>
      <c r="AN539" s="211"/>
      <c r="AO539" s="248"/>
      <c r="AP539" s="241"/>
      <c r="AQ539" s="238"/>
      <c r="AR539" s="235"/>
      <c r="AS539" s="241"/>
      <c r="AT539" s="238"/>
      <c r="AU539" s="235"/>
      <c r="AV539" s="241"/>
      <c r="AW539" s="238"/>
      <c r="AX539" s="235"/>
      <c r="AY539" s="241"/>
      <c r="AZ539" s="238"/>
      <c r="BA539" s="235"/>
      <c r="BB539" s="241"/>
      <c r="BC539" s="238"/>
      <c r="BD539" s="292"/>
      <c r="BE539" s="295"/>
      <c r="BF539" s="295"/>
      <c r="BG539" s="298"/>
    </row>
    <row r="540" spans="2:60" ht="28.15" hidden="1" customHeight="1" thickBot="1">
      <c r="B540" s="22"/>
      <c r="C540" s="268"/>
      <c r="D540" s="21"/>
      <c r="E540" s="20"/>
      <c r="F540" s="20"/>
      <c r="G540" s="19"/>
      <c r="H540" s="258"/>
      <c r="I540" s="272"/>
      <c r="J540" s="272"/>
      <c r="K540" s="27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46"/>
      <c r="AK540" s="246"/>
      <c r="AL540" s="11"/>
      <c r="AM540" s="211"/>
      <c r="AN540" s="211"/>
      <c r="AO540" s="249"/>
      <c r="AP540" s="242"/>
      <c r="AQ540" s="239"/>
      <c r="AR540" s="236"/>
      <c r="AS540" s="242"/>
      <c r="AT540" s="239"/>
      <c r="AU540" s="236"/>
      <c r="AV540" s="242"/>
      <c r="AW540" s="239"/>
      <c r="AX540" s="236"/>
      <c r="AY540" s="242"/>
      <c r="AZ540" s="239"/>
      <c r="BA540" s="236"/>
      <c r="BB540" s="242"/>
      <c r="BC540" s="239"/>
      <c r="BD540" s="293"/>
      <c r="BE540" s="296"/>
      <c r="BF540" s="296"/>
      <c r="BG540" s="299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29" t="s">
        <v>287</v>
      </c>
      <c r="M541" s="278"/>
      <c r="N541" s="229" t="s">
        <v>286</v>
      </c>
      <c r="O541" s="278"/>
      <c r="P541" s="229" t="s">
        <v>286</v>
      </c>
      <c r="Q541" s="230"/>
      <c r="R541" s="229" t="s">
        <v>286</v>
      </c>
      <c r="S541" s="230"/>
      <c r="T541" s="229" t="s">
        <v>286</v>
      </c>
      <c r="U541" s="230"/>
      <c r="V541" s="229" t="s">
        <v>286</v>
      </c>
      <c r="W541" s="230"/>
      <c r="X541" s="229" t="s">
        <v>286</v>
      </c>
      <c r="Y541" s="230"/>
      <c r="Z541" s="229" t="s">
        <v>286</v>
      </c>
      <c r="AA541" s="230"/>
      <c r="AB541" s="229" t="s">
        <v>286</v>
      </c>
      <c r="AC541" s="230"/>
      <c r="AD541" s="229" t="s">
        <v>286</v>
      </c>
      <c r="AE541" s="230"/>
      <c r="AF541" s="243" t="s">
        <v>285</v>
      </c>
      <c r="AG541" s="230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75"/>
      <c r="F542" s="276"/>
      <c r="G542" s="277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65">
        <v>1</v>
      </c>
      <c r="D543" s="54"/>
      <c r="E543" s="53"/>
      <c r="F543" s="53"/>
      <c r="G543" s="52"/>
      <c r="H543" s="259"/>
      <c r="I543" s="269"/>
      <c r="J543" s="269"/>
      <c r="K543" s="269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44"/>
      <c r="AK543" s="244"/>
      <c r="AL543" s="44"/>
      <c r="AM543" s="211"/>
      <c r="AN543" s="211"/>
      <c r="AO543" s="247">
        <f>SUMPRODUCT(LEN($M543:$AE546)-LEN(SUBSTITUTE($M543:$AE546,"A", "")))</f>
        <v>0</v>
      </c>
      <c r="AP543" s="240">
        <f>SUMPRODUCT(LEN($AH543:$AH546)-LEN(SUBSTITUTE($AH543:$AH546,"A", "")))</f>
        <v>0</v>
      </c>
      <c r="AQ543" s="237">
        <f>SUMPRODUCT(LEN($AG543:$AG546)-LEN(SUBSTITUTE($AG543:$AG546,"A", "")))</f>
        <v>0</v>
      </c>
      <c r="AR543" s="234">
        <f>SUMPRODUCT(LEN($M543:$AE546)-LEN(SUBSTITUTE($M543:$AE546,"S", "")))</f>
        <v>0</v>
      </c>
      <c r="AS543" s="240">
        <f>SUMPRODUCT(LEN($AH543:$AH546)-LEN(SUBSTITUTE($AH543:$AH546,"S", "")))</f>
        <v>0</v>
      </c>
      <c r="AT543" s="237">
        <f>SUMPRODUCT(LEN($AG543:$AG546)-LEN(SUBSTITUTE($AG543:$AG546,"S", "")))</f>
        <v>0</v>
      </c>
      <c r="AU543" s="234">
        <f>SUMPRODUCT(LEN($M543:$AE546)-LEN(SUBSTITUTE($M543:$AE546,"F", "")))</f>
        <v>0</v>
      </c>
      <c r="AV543" s="240">
        <f>SUMPRODUCT(LEN($AH543:$AH546)-LEN(SUBSTITUTE($AH543:$AH546,"F", "")))</f>
        <v>0</v>
      </c>
      <c r="AW543" s="237">
        <f>SUMPRODUCT(LEN($AG543:$AG546)-LEN(SUBSTITUTE($AG543:$AG546,"F", "")))</f>
        <v>0</v>
      </c>
      <c r="AX543" s="234">
        <f>SUMPRODUCT(LEN($M543:$AE546)-LEN(SUBSTITUTE($M543:$AE546,"G", "")))</f>
        <v>0</v>
      </c>
      <c r="AY543" s="240">
        <f>SUMPRODUCT(LEN($AH543:$AH546)-LEN(SUBSTITUTE($AH543:$AH546,"G", "")))</f>
        <v>0</v>
      </c>
      <c r="AZ543" s="237">
        <f>SUMPRODUCT(LEN($AG543:$AG546)-LEN(SUBSTITUTE($AG543:$AG546,"G", "")))</f>
        <v>0</v>
      </c>
      <c r="BA543" s="234">
        <f>SUMPRODUCT(LEN($M543:$AE546)-LEN(SUBSTITUTE($M543:$AE546,"M", "")))</f>
        <v>0</v>
      </c>
      <c r="BB543" s="240">
        <f>SUMPRODUCT(LEN($AH543:$AH546)-LEN(SUBSTITUTE($AH543:$AH546,"M", "")))</f>
        <v>0</v>
      </c>
      <c r="BC543" s="237">
        <f>SUMPRODUCT(LEN($AG543:$AG546)-LEN(SUBSTITUTE($AG543:$AG546,"M", "")))</f>
        <v>0</v>
      </c>
      <c r="BD543" s="291">
        <f>SUMPRODUCT(LEN($AI543:$AI546)-LEN(SUBSTITUTE($AI543:$AI546,"S", "")))</f>
        <v>0</v>
      </c>
      <c r="BE543" s="294">
        <f>SUMPRODUCT(LEN($AI543:$AI546)-LEN(SUBSTITUTE($AI543:$AI546,"F", "")))</f>
        <v>0</v>
      </c>
      <c r="BF543" s="294">
        <f>SUMPRODUCT(LEN($AI543:$AI546)-LEN(SUBSTITUTE($AI543:$AI546,"G", "")))</f>
        <v>0</v>
      </c>
      <c r="BG543" s="297">
        <f>SUMPRODUCT(LEN($AI543:$AI546)-LEN(SUBSTITUTE($AI543:$AI546,"M", "")))</f>
        <v>0</v>
      </c>
    </row>
    <row r="544" spans="2:60" ht="28.15" hidden="1" customHeight="1" thickBot="1">
      <c r="B544" s="34"/>
      <c r="C544" s="266"/>
      <c r="D544" s="43"/>
      <c r="E544" s="42"/>
      <c r="F544" s="42"/>
      <c r="G544" s="41"/>
      <c r="H544" s="260"/>
      <c r="I544" s="270"/>
      <c r="J544" s="270"/>
      <c r="K544" s="270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45"/>
      <c r="AK544" s="245"/>
      <c r="AL544" s="23"/>
      <c r="AM544" s="211"/>
      <c r="AN544" s="211"/>
      <c r="AO544" s="248"/>
      <c r="AP544" s="241"/>
      <c r="AQ544" s="238"/>
      <c r="AR544" s="235"/>
      <c r="AS544" s="241"/>
      <c r="AT544" s="238"/>
      <c r="AU544" s="235"/>
      <c r="AV544" s="241"/>
      <c r="AW544" s="238"/>
      <c r="AX544" s="235"/>
      <c r="AY544" s="241"/>
      <c r="AZ544" s="238"/>
      <c r="BA544" s="235"/>
      <c r="BB544" s="241"/>
      <c r="BC544" s="238"/>
      <c r="BD544" s="292"/>
      <c r="BE544" s="295"/>
      <c r="BF544" s="295"/>
      <c r="BG544" s="298"/>
    </row>
    <row r="545" spans="2:60" ht="28.15" hidden="1" customHeight="1">
      <c r="B545" s="34"/>
      <c r="C545" s="267"/>
      <c r="D545" s="33"/>
      <c r="E545" s="32"/>
      <c r="F545" s="32"/>
      <c r="G545" s="31"/>
      <c r="H545" s="257"/>
      <c r="I545" s="271"/>
      <c r="J545" s="271"/>
      <c r="K545" s="271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45"/>
      <c r="AK545" s="245"/>
      <c r="AL545" s="23"/>
      <c r="AM545" s="211"/>
      <c r="AN545" s="211"/>
      <c r="AO545" s="248"/>
      <c r="AP545" s="241"/>
      <c r="AQ545" s="238"/>
      <c r="AR545" s="235"/>
      <c r="AS545" s="241"/>
      <c r="AT545" s="238"/>
      <c r="AU545" s="235"/>
      <c r="AV545" s="241"/>
      <c r="AW545" s="238"/>
      <c r="AX545" s="235"/>
      <c r="AY545" s="241"/>
      <c r="AZ545" s="238"/>
      <c r="BA545" s="235"/>
      <c r="BB545" s="241"/>
      <c r="BC545" s="238"/>
      <c r="BD545" s="292"/>
      <c r="BE545" s="295"/>
      <c r="BF545" s="295"/>
      <c r="BG545" s="298"/>
    </row>
    <row r="546" spans="2:60" ht="28.15" hidden="1" customHeight="1" thickBot="1">
      <c r="B546" s="34"/>
      <c r="C546" s="273"/>
      <c r="D546" s="64"/>
      <c r="E546" s="63"/>
      <c r="F546" s="63"/>
      <c r="G546" s="62"/>
      <c r="H546" s="258"/>
      <c r="I546" s="274"/>
      <c r="J546" s="274"/>
      <c r="K546" s="274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50"/>
      <c r="AK546" s="250"/>
      <c r="AL546" s="55"/>
      <c r="AM546" s="211"/>
      <c r="AN546" s="211"/>
      <c r="AO546" s="249"/>
      <c r="AP546" s="242"/>
      <c r="AQ546" s="239"/>
      <c r="AR546" s="236"/>
      <c r="AS546" s="242"/>
      <c r="AT546" s="239"/>
      <c r="AU546" s="236"/>
      <c r="AV546" s="242"/>
      <c r="AW546" s="239"/>
      <c r="AX546" s="236"/>
      <c r="AY546" s="242"/>
      <c r="AZ546" s="239"/>
      <c r="BA546" s="236"/>
      <c r="BB546" s="242"/>
      <c r="BC546" s="239"/>
      <c r="BD546" s="293"/>
      <c r="BE546" s="296"/>
      <c r="BF546" s="296"/>
      <c r="BG546" s="299"/>
    </row>
    <row r="547" spans="2:60" ht="28.15" hidden="1" customHeight="1">
      <c r="B547" s="34"/>
      <c r="C547" s="265">
        <v>2</v>
      </c>
      <c r="D547" s="54"/>
      <c r="E547" s="53"/>
      <c r="F547" s="53"/>
      <c r="G547" s="52"/>
      <c r="H547" s="259"/>
      <c r="I547" s="269"/>
      <c r="J547" s="269"/>
      <c r="K547" s="269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51"/>
      <c r="AK547" s="254"/>
      <c r="AL547" s="44"/>
      <c r="AM547" s="211"/>
      <c r="AN547" s="211"/>
      <c r="AO547" s="247">
        <f>SUMPRODUCT(LEN($M547:$AE550)-LEN(SUBSTITUTE($M547:$AE550,"A", "")))</f>
        <v>0</v>
      </c>
      <c r="AP547" s="240">
        <f>SUMPRODUCT(LEN($AH547:$AH550)-LEN(SUBSTITUTE($AH547:$AH550,"A", "")))</f>
        <v>0</v>
      </c>
      <c r="AQ547" s="237">
        <f>SUMPRODUCT(LEN($AG547:$AG550)-LEN(SUBSTITUTE($AG547:$AG550,"A", "")))</f>
        <v>0</v>
      </c>
      <c r="AR547" s="234">
        <f>SUMPRODUCT(LEN($M547:$AE550)-LEN(SUBSTITUTE($M547:$AE550,"S", "")))</f>
        <v>0</v>
      </c>
      <c r="AS547" s="240">
        <f>SUMPRODUCT(LEN($AH547:$AH550)-LEN(SUBSTITUTE($AH547:$AH550,"S", "")))</f>
        <v>0</v>
      </c>
      <c r="AT547" s="237">
        <f>SUMPRODUCT(LEN($AG547:$AG550)-LEN(SUBSTITUTE($AG547:$AG550,"S", "")))</f>
        <v>0</v>
      </c>
      <c r="AU547" s="234">
        <f>SUMPRODUCT(LEN($M547:$AE550)-LEN(SUBSTITUTE($M547:$AE550,"F", "")))</f>
        <v>0</v>
      </c>
      <c r="AV547" s="240">
        <f>SUMPRODUCT(LEN($AH547:$AH550)-LEN(SUBSTITUTE($AH547:$AH550,"F", "")))</f>
        <v>0</v>
      </c>
      <c r="AW547" s="237">
        <f>SUMPRODUCT(LEN($AG547:$AG550)-LEN(SUBSTITUTE($AG547:$AG550,"F", "")))</f>
        <v>0</v>
      </c>
      <c r="AX547" s="234">
        <f>SUMPRODUCT(LEN($M547:$AE550)-LEN(SUBSTITUTE($M547:$AE550,"G", "")))</f>
        <v>0</v>
      </c>
      <c r="AY547" s="240">
        <f>SUMPRODUCT(LEN($AH547:$AH550)-LEN(SUBSTITUTE($AH547:$AH550,"G", "")))</f>
        <v>0</v>
      </c>
      <c r="AZ547" s="237">
        <f>SUMPRODUCT(LEN($AG547:$AG550)-LEN(SUBSTITUTE($AG547:$AG550,"G", "")))</f>
        <v>0</v>
      </c>
      <c r="BA547" s="234">
        <f>SUMPRODUCT(LEN($M547:$AE550)-LEN(SUBSTITUTE($M547:$AE550,"M", "")))</f>
        <v>0</v>
      </c>
      <c r="BB547" s="240">
        <f>SUMPRODUCT(LEN($AH547:$AH550)-LEN(SUBSTITUTE($AH547:$AH550,"M", "")))</f>
        <v>0</v>
      </c>
      <c r="BC547" s="237">
        <f>SUMPRODUCT(LEN($AG547:$AG550)-LEN(SUBSTITUTE($AG547:$AG550,"M", "")))</f>
        <v>0</v>
      </c>
      <c r="BD547" s="291">
        <f>SUMPRODUCT(LEN($AI547:$AI550)-LEN(SUBSTITUTE($AI547:$AI550,"S", "")))</f>
        <v>0</v>
      </c>
      <c r="BE547" s="294">
        <f>SUMPRODUCT(LEN($AI547:$AI550)-LEN(SUBSTITUTE($AI547:$AI550,"F", "")))</f>
        <v>0</v>
      </c>
      <c r="BF547" s="294">
        <f>SUMPRODUCT(LEN($AI547:$AI550)-LEN(SUBSTITUTE($AI547:$AI550,"G", "")))</f>
        <v>0</v>
      </c>
      <c r="BG547" s="297">
        <f>SUMPRODUCT(LEN($AI547:$AI550)-LEN(SUBSTITUTE($AI547:$AI550,"M", "")))</f>
        <v>0</v>
      </c>
    </row>
    <row r="548" spans="2:60" ht="28.15" hidden="1" customHeight="1" thickBot="1">
      <c r="B548" s="34"/>
      <c r="C548" s="266"/>
      <c r="D548" s="43"/>
      <c r="E548" s="42"/>
      <c r="F548" s="42"/>
      <c r="G548" s="41"/>
      <c r="H548" s="260"/>
      <c r="I548" s="270"/>
      <c r="J548" s="270"/>
      <c r="K548" s="270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52"/>
      <c r="AK548" s="255"/>
      <c r="AL548" s="23"/>
      <c r="AM548" s="211"/>
      <c r="AN548" s="211"/>
      <c r="AO548" s="248"/>
      <c r="AP548" s="241"/>
      <c r="AQ548" s="238"/>
      <c r="AR548" s="235"/>
      <c r="AS548" s="241"/>
      <c r="AT548" s="238"/>
      <c r="AU548" s="235"/>
      <c r="AV548" s="241"/>
      <c r="AW548" s="238"/>
      <c r="AX548" s="235"/>
      <c r="AY548" s="241"/>
      <c r="AZ548" s="238"/>
      <c r="BA548" s="235"/>
      <c r="BB548" s="241"/>
      <c r="BC548" s="238"/>
      <c r="BD548" s="292"/>
      <c r="BE548" s="295"/>
      <c r="BF548" s="295"/>
      <c r="BG548" s="298"/>
    </row>
    <row r="549" spans="2:60" ht="28.15" hidden="1" customHeight="1">
      <c r="B549" s="34"/>
      <c r="C549" s="267"/>
      <c r="D549" s="33"/>
      <c r="E549" s="32"/>
      <c r="F549" s="32"/>
      <c r="G549" s="31"/>
      <c r="H549" s="257"/>
      <c r="I549" s="271"/>
      <c r="J549" s="271"/>
      <c r="K549" s="271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52"/>
      <c r="AK549" s="255"/>
      <c r="AL549" s="23"/>
      <c r="AM549" s="211"/>
      <c r="AN549" s="211"/>
      <c r="AO549" s="248"/>
      <c r="AP549" s="241"/>
      <c r="AQ549" s="238"/>
      <c r="AR549" s="235"/>
      <c r="AS549" s="241"/>
      <c r="AT549" s="238"/>
      <c r="AU549" s="235"/>
      <c r="AV549" s="241"/>
      <c r="AW549" s="238"/>
      <c r="AX549" s="235"/>
      <c r="AY549" s="241"/>
      <c r="AZ549" s="238"/>
      <c r="BA549" s="235"/>
      <c r="BB549" s="241"/>
      <c r="BC549" s="238"/>
      <c r="BD549" s="292"/>
      <c r="BE549" s="295"/>
      <c r="BF549" s="295"/>
      <c r="BG549" s="298"/>
    </row>
    <row r="550" spans="2:60" ht="28.15" hidden="1" customHeight="1" thickBot="1">
      <c r="B550" s="34"/>
      <c r="C550" s="273"/>
      <c r="D550" s="64"/>
      <c r="E550" s="63"/>
      <c r="F550" s="63"/>
      <c r="G550" s="62"/>
      <c r="H550" s="258"/>
      <c r="I550" s="274"/>
      <c r="J550" s="274"/>
      <c r="K550" s="274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53"/>
      <c r="AK550" s="256"/>
      <c r="AL550" s="55"/>
      <c r="AM550" s="211"/>
      <c r="AN550" s="211"/>
      <c r="AO550" s="249"/>
      <c r="AP550" s="242"/>
      <c r="AQ550" s="239"/>
      <c r="AR550" s="236"/>
      <c r="AS550" s="242"/>
      <c r="AT550" s="239"/>
      <c r="AU550" s="236"/>
      <c r="AV550" s="242"/>
      <c r="AW550" s="239"/>
      <c r="AX550" s="236"/>
      <c r="AY550" s="242"/>
      <c r="AZ550" s="239"/>
      <c r="BA550" s="236"/>
      <c r="BB550" s="242"/>
      <c r="BC550" s="239"/>
      <c r="BD550" s="293"/>
      <c r="BE550" s="296"/>
      <c r="BF550" s="296"/>
      <c r="BG550" s="299"/>
    </row>
    <row r="551" spans="2:60" ht="28.15" hidden="1" customHeight="1">
      <c r="B551" s="34"/>
      <c r="C551" s="265">
        <v>3</v>
      </c>
      <c r="D551" s="54"/>
      <c r="E551" s="53"/>
      <c r="F551" s="53"/>
      <c r="G551" s="52"/>
      <c r="H551" s="259"/>
      <c r="I551" s="269"/>
      <c r="J551" s="269"/>
      <c r="K551" s="269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44"/>
      <c r="AK551" s="244"/>
      <c r="AL551" s="44"/>
      <c r="AM551" s="211"/>
      <c r="AN551" s="211"/>
      <c r="AO551" s="247">
        <f>SUMPRODUCT(LEN($M551:$AE554)-LEN(SUBSTITUTE($M551:$AE554,"A", "")))</f>
        <v>0</v>
      </c>
      <c r="AP551" s="240">
        <f>SUMPRODUCT(LEN($AH551:$AH554)-LEN(SUBSTITUTE($AH551:$AH554,"A", "")))</f>
        <v>0</v>
      </c>
      <c r="AQ551" s="237">
        <f>SUMPRODUCT(LEN($AG551:$AG554)-LEN(SUBSTITUTE($AG551:$AG554,"A", "")))</f>
        <v>0</v>
      </c>
      <c r="AR551" s="234">
        <f>SUMPRODUCT(LEN($M551:$AE554)-LEN(SUBSTITUTE($M551:$AE554,"S", "")))</f>
        <v>0</v>
      </c>
      <c r="AS551" s="240">
        <f>SUMPRODUCT(LEN($AH551:$AH554)-LEN(SUBSTITUTE($AH551:$AH554,"S", "")))</f>
        <v>0</v>
      </c>
      <c r="AT551" s="237">
        <f>SUMPRODUCT(LEN($AG551:$AG554)-LEN(SUBSTITUTE($AG551:$AG554,"S", "")))</f>
        <v>0</v>
      </c>
      <c r="AU551" s="234">
        <f>SUMPRODUCT(LEN($M551:$AE554)-LEN(SUBSTITUTE($M551:$AE554,"F", "")))</f>
        <v>0</v>
      </c>
      <c r="AV551" s="240">
        <f>SUMPRODUCT(LEN($AH551:$AH554)-LEN(SUBSTITUTE($AH551:$AH554,"F", "")))</f>
        <v>0</v>
      </c>
      <c r="AW551" s="237">
        <f>SUMPRODUCT(LEN($AG551:$AG554)-LEN(SUBSTITUTE($AG551:$AG554,"F", "")))</f>
        <v>0</v>
      </c>
      <c r="AX551" s="234">
        <f>SUMPRODUCT(LEN($M551:$AE554)-LEN(SUBSTITUTE($M551:$AE554,"G", "")))</f>
        <v>0</v>
      </c>
      <c r="AY551" s="240">
        <f>SUMPRODUCT(LEN($AH551:$AH554)-LEN(SUBSTITUTE($AH551:$AH554,"G", "")))</f>
        <v>0</v>
      </c>
      <c r="AZ551" s="237">
        <f>SUMPRODUCT(LEN($AG551:$AG554)-LEN(SUBSTITUTE($AG551:$AG554,"G", "")))</f>
        <v>0</v>
      </c>
      <c r="BA551" s="234">
        <f>SUMPRODUCT(LEN($M551:$AE554)-LEN(SUBSTITUTE($M551:$AE554,"M", "")))</f>
        <v>0</v>
      </c>
      <c r="BB551" s="240">
        <f>SUMPRODUCT(LEN($AH551:$AH554)-LEN(SUBSTITUTE($AH551:$AH554,"M", "")))</f>
        <v>0</v>
      </c>
      <c r="BC551" s="237">
        <f>SUMPRODUCT(LEN($AG551:$AG554)-LEN(SUBSTITUTE($AG551:$AG554,"M", "")))</f>
        <v>0</v>
      </c>
      <c r="BD551" s="291">
        <f>SUMPRODUCT(LEN($AI551:$AI554)-LEN(SUBSTITUTE($AI551:$AI554,"S", "")))</f>
        <v>0</v>
      </c>
      <c r="BE551" s="294">
        <f>SUMPRODUCT(LEN($AI551:$AI554)-LEN(SUBSTITUTE($AI551:$AI554,"F", "")))</f>
        <v>0</v>
      </c>
      <c r="BF551" s="294">
        <f>SUMPRODUCT(LEN($AI551:$AI554)-LEN(SUBSTITUTE($AI551:$AI554,"G", "")))</f>
        <v>0</v>
      </c>
      <c r="BG551" s="297">
        <f>SUMPRODUCT(LEN($AI551:$AI554)-LEN(SUBSTITUTE($AI551:$AI554,"M", "")))</f>
        <v>0</v>
      </c>
    </row>
    <row r="552" spans="2:60" ht="28.15" hidden="1" customHeight="1" thickBot="1">
      <c r="B552" s="34"/>
      <c r="C552" s="266"/>
      <c r="D552" s="43"/>
      <c r="E552" s="42"/>
      <c r="F552" s="42"/>
      <c r="G552" s="41"/>
      <c r="H552" s="260"/>
      <c r="I552" s="270"/>
      <c r="J552" s="270"/>
      <c r="K552" s="270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45"/>
      <c r="AK552" s="245"/>
      <c r="AL552" s="23"/>
      <c r="AM552" s="211"/>
      <c r="AN552" s="211"/>
      <c r="AO552" s="248"/>
      <c r="AP552" s="241"/>
      <c r="AQ552" s="238"/>
      <c r="AR552" s="235"/>
      <c r="AS552" s="241"/>
      <c r="AT552" s="238"/>
      <c r="AU552" s="235"/>
      <c r="AV552" s="241"/>
      <c r="AW552" s="238"/>
      <c r="AX552" s="235"/>
      <c r="AY552" s="241"/>
      <c r="AZ552" s="238"/>
      <c r="BA552" s="235"/>
      <c r="BB552" s="241"/>
      <c r="BC552" s="238"/>
      <c r="BD552" s="292"/>
      <c r="BE552" s="295"/>
      <c r="BF552" s="295"/>
      <c r="BG552" s="298"/>
    </row>
    <row r="553" spans="2:60" ht="28.15" hidden="1" customHeight="1">
      <c r="B553" s="34"/>
      <c r="C553" s="267"/>
      <c r="D553" s="33"/>
      <c r="E553" s="32"/>
      <c r="F553" s="32"/>
      <c r="G553" s="31"/>
      <c r="H553" s="257"/>
      <c r="I553" s="271"/>
      <c r="J553" s="271"/>
      <c r="K553" s="271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45"/>
      <c r="AK553" s="245"/>
      <c r="AL553" s="23"/>
      <c r="AM553" s="211"/>
      <c r="AN553" s="211"/>
      <c r="AO553" s="248"/>
      <c r="AP553" s="241"/>
      <c r="AQ553" s="238"/>
      <c r="AR553" s="235"/>
      <c r="AS553" s="241"/>
      <c r="AT553" s="238"/>
      <c r="AU553" s="235"/>
      <c r="AV553" s="241"/>
      <c r="AW553" s="238"/>
      <c r="AX553" s="235"/>
      <c r="AY553" s="241"/>
      <c r="AZ553" s="238"/>
      <c r="BA553" s="235"/>
      <c r="BB553" s="241"/>
      <c r="BC553" s="238"/>
      <c r="BD553" s="292"/>
      <c r="BE553" s="295"/>
      <c r="BF553" s="295"/>
      <c r="BG553" s="298"/>
    </row>
    <row r="554" spans="2:60" ht="28.15" hidden="1" customHeight="1" thickBot="1">
      <c r="B554" s="22"/>
      <c r="C554" s="268"/>
      <c r="D554" s="21"/>
      <c r="E554" s="20"/>
      <c r="F554" s="20"/>
      <c r="G554" s="19"/>
      <c r="H554" s="258"/>
      <c r="I554" s="272"/>
      <c r="J554" s="272"/>
      <c r="K554" s="27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46"/>
      <c r="AK554" s="246"/>
      <c r="AL554" s="11"/>
      <c r="AM554" s="211"/>
      <c r="AN554" s="211"/>
      <c r="AO554" s="249"/>
      <c r="AP554" s="242"/>
      <c r="AQ554" s="239"/>
      <c r="AR554" s="236"/>
      <c r="AS554" s="242"/>
      <c r="AT554" s="239"/>
      <c r="AU554" s="236"/>
      <c r="AV554" s="242"/>
      <c r="AW554" s="239"/>
      <c r="AX554" s="236"/>
      <c r="AY554" s="242"/>
      <c r="AZ554" s="239"/>
      <c r="BA554" s="236"/>
      <c r="BB554" s="242"/>
      <c r="BC554" s="239"/>
      <c r="BD554" s="293"/>
      <c r="BE554" s="296"/>
      <c r="BF554" s="296"/>
      <c r="BG554" s="299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29" t="s">
        <v>287</v>
      </c>
      <c r="M555" s="278"/>
      <c r="N555" s="229" t="s">
        <v>286</v>
      </c>
      <c r="O555" s="278"/>
      <c r="P555" s="229" t="s">
        <v>286</v>
      </c>
      <c r="Q555" s="230"/>
      <c r="R555" s="229" t="s">
        <v>286</v>
      </c>
      <c r="S555" s="230"/>
      <c r="T555" s="229" t="s">
        <v>286</v>
      </c>
      <c r="U555" s="230"/>
      <c r="V555" s="229" t="s">
        <v>286</v>
      </c>
      <c r="W555" s="230"/>
      <c r="X555" s="229" t="s">
        <v>286</v>
      </c>
      <c r="Y555" s="230"/>
      <c r="Z555" s="229" t="s">
        <v>286</v>
      </c>
      <c r="AA555" s="230"/>
      <c r="AB555" s="229" t="s">
        <v>286</v>
      </c>
      <c r="AC555" s="230"/>
      <c r="AD555" s="229" t="s">
        <v>286</v>
      </c>
      <c r="AE555" s="230"/>
      <c r="AF555" s="243" t="s">
        <v>285</v>
      </c>
      <c r="AG555" s="230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75"/>
      <c r="F556" s="276"/>
      <c r="G556" s="277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65">
        <v>1</v>
      </c>
      <c r="D557" s="54"/>
      <c r="E557" s="53"/>
      <c r="F557" s="53"/>
      <c r="G557" s="52"/>
      <c r="H557" s="259"/>
      <c r="I557" s="269"/>
      <c r="J557" s="269"/>
      <c r="K557" s="269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44"/>
      <c r="AK557" s="244"/>
      <c r="AL557" s="44"/>
      <c r="AM557" s="211"/>
      <c r="AN557" s="211"/>
      <c r="AO557" s="247">
        <f>SUMPRODUCT(LEN($M557:$AE560)-LEN(SUBSTITUTE($M557:$AE560,"A", "")))</f>
        <v>0</v>
      </c>
      <c r="AP557" s="240">
        <f>SUMPRODUCT(LEN($AH557:$AH560)-LEN(SUBSTITUTE($AH557:$AH560,"A", "")))</f>
        <v>0</v>
      </c>
      <c r="AQ557" s="237">
        <f>SUMPRODUCT(LEN($AG557:$AG560)-LEN(SUBSTITUTE($AG557:$AG560,"A", "")))</f>
        <v>0</v>
      </c>
      <c r="AR557" s="234">
        <f>SUMPRODUCT(LEN($M557:$AE560)-LEN(SUBSTITUTE($M557:$AE560,"S", "")))</f>
        <v>0</v>
      </c>
      <c r="AS557" s="240">
        <f>SUMPRODUCT(LEN($AH557:$AH560)-LEN(SUBSTITUTE($AH557:$AH560,"S", "")))</f>
        <v>0</v>
      </c>
      <c r="AT557" s="237">
        <f>SUMPRODUCT(LEN($AG557:$AG560)-LEN(SUBSTITUTE($AG557:$AG560,"S", "")))</f>
        <v>0</v>
      </c>
      <c r="AU557" s="234">
        <f>SUMPRODUCT(LEN($M557:$AE560)-LEN(SUBSTITUTE($M557:$AE560,"F", "")))</f>
        <v>0</v>
      </c>
      <c r="AV557" s="240">
        <f>SUMPRODUCT(LEN($AH557:$AH560)-LEN(SUBSTITUTE($AH557:$AH560,"F", "")))</f>
        <v>0</v>
      </c>
      <c r="AW557" s="237">
        <f>SUMPRODUCT(LEN($AG557:$AG560)-LEN(SUBSTITUTE($AG557:$AG560,"F", "")))</f>
        <v>0</v>
      </c>
      <c r="AX557" s="234">
        <f>SUMPRODUCT(LEN($M557:$AE560)-LEN(SUBSTITUTE($M557:$AE560,"G", "")))</f>
        <v>0</v>
      </c>
      <c r="AY557" s="240">
        <f>SUMPRODUCT(LEN($AH557:$AH560)-LEN(SUBSTITUTE($AH557:$AH560,"G", "")))</f>
        <v>0</v>
      </c>
      <c r="AZ557" s="237">
        <f>SUMPRODUCT(LEN($AG557:$AG560)-LEN(SUBSTITUTE($AG557:$AG560,"G", "")))</f>
        <v>0</v>
      </c>
      <c r="BA557" s="234">
        <f>SUMPRODUCT(LEN($M557:$AE560)-LEN(SUBSTITUTE($M557:$AE560,"M", "")))</f>
        <v>0</v>
      </c>
      <c r="BB557" s="240">
        <f>SUMPRODUCT(LEN($AH557:$AH560)-LEN(SUBSTITUTE($AH557:$AH560,"M", "")))</f>
        <v>0</v>
      </c>
      <c r="BC557" s="237">
        <f>SUMPRODUCT(LEN($AG557:$AG560)-LEN(SUBSTITUTE($AG557:$AG560,"M", "")))</f>
        <v>0</v>
      </c>
      <c r="BD557" s="291">
        <f>SUMPRODUCT(LEN($AI557:$AI560)-LEN(SUBSTITUTE($AI557:$AI560,"S", "")))</f>
        <v>0</v>
      </c>
      <c r="BE557" s="294">
        <f>SUMPRODUCT(LEN($AI557:$AI560)-LEN(SUBSTITUTE($AI557:$AI560,"F", "")))</f>
        <v>0</v>
      </c>
      <c r="BF557" s="294">
        <f>SUMPRODUCT(LEN($AI557:$AI560)-LEN(SUBSTITUTE($AI557:$AI560,"G", "")))</f>
        <v>0</v>
      </c>
      <c r="BG557" s="297">
        <f>SUMPRODUCT(LEN($AI557:$AI560)-LEN(SUBSTITUTE($AI557:$AI560,"M", "")))</f>
        <v>0</v>
      </c>
    </row>
    <row r="558" spans="2:60" ht="28.15" hidden="1" customHeight="1" thickBot="1">
      <c r="B558" s="34"/>
      <c r="C558" s="266"/>
      <c r="D558" s="43"/>
      <c r="E558" s="42"/>
      <c r="F558" s="42"/>
      <c r="G558" s="41"/>
      <c r="H558" s="260"/>
      <c r="I558" s="270"/>
      <c r="J558" s="270"/>
      <c r="K558" s="270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45"/>
      <c r="AK558" s="245"/>
      <c r="AL558" s="23"/>
      <c r="AM558" s="211"/>
      <c r="AN558" s="211"/>
      <c r="AO558" s="248"/>
      <c r="AP558" s="241"/>
      <c r="AQ558" s="238"/>
      <c r="AR558" s="235"/>
      <c r="AS558" s="241"/>
      <c r="AT558" s="238"/>
      <c r="AU558" s="235"/>
      <c r="AV558" s="241"/>
      <c r="AW558" s="238"/>
      <c r="AX558" s="235"/>
      <c r="AY558" s="241"/>
      <c r="AZ558" s="238"/>
      <c r="BA558" s="235"/>
      <c r="BB558" s="241"/>
      <c r="BC558" s="238"/>
      <c r="BD558" s="292"/>
      <c r="BE558" s="295"/>
      <c r="BF558" s="295"/>
      <c r="BG558" s="298"/>
    </row>
    <row r="559" spans="2:60" ht="28.15" hidden="1" customHeight="1">
      <c r="B559" s="34"/>
      <c r="C559" s="267"/>
      <c r="D559" s="33"/>
      <c r="E559" s="32"/>
      <c r="F559" s="32"/>
      <c r="G559" s="31"/>
      <c r="H559" s="257"/>
      <c r="I559" s="271"/>
      <c r="J559" s="271"/>
      <c r="K559" s="271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45"/>
      <c r="AK559" s="245"/>
      <c r="AL559" s="23"/>
      <c r="AM559" s="211"/>
      <c r="AN559" s="211"/>
      <c r="AO559" s="248"/>
      <c r="AP559" s="241"/>
      <c r="AQ559" s="238"/>
      <c r="AR559" s="235"/>
      <c r="AS559" s="241"/>
      <c r="AT559" s="238"/>
      <c r="AU559" s="235"/>
      <c r="AV559" s="241"/>
      <c r="AW559" s="238"/>
      <c r="AX559" s="235"/>
      <c r="AY559" s="241"/>
      <c r="AZ559" s="238"/>
      <c r="BA559" s="235"/>
      <c r="BB559" s="241"/>
      <c r="BC559" s="238"/>
      <c r="BD559" s="292"/>
      <c r="BE559" s="295"/>
      <c r="BF559" s="295"/>
      <c r="BG559" s="298"/>
    </row>
    <row r="560" spans="2:60" ht="28.15" hidden="1" customHeight="1" thickBot="1">
      <c r="B560" s="34"/>
      <c r="C560" s="273"/>
      <c r="D560" s="64"/>
      <c r="E560" s="63"/>
      <c r="F560" s="63"/>
      <c r="G560" s="62"/>
      <c r="H560" s="258"/>
      <c r="I560" s="274"/>
      <c r="J560" s="274"/>
      <c r="K560" s="274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50"/>
      <c r="AK560" s="250"/>
      <c r="AL560" s="55"/>
      <c r="AM560" s="211"/>
      <c r="AN560" s="211"/>
      <c r="AO560" s="249"/>
      <c r="AP560" s="242"/>
      <c r="AQ560" s="239"/>
      <c r="AR560" s="236"/>
      <c r="AS560" s="242"/>
      <c r="AT560" s="239"/>
      <c r="AU560" s="236"/>
      <c r="AV560" s="242"/>
      <c r="AW560" s="239"/>
      <c r="AX560" s="236"/>
      <c r="AY560" s="242"/>
      <c r="AZ560" s="239"/>
      <c r="BA560" s="236"/>
      <c r="BB560" s="242"/>
      <c r="BC560" s="239"/>
      <c r="BD560" s="293"/>
      <c r="BE560" s="296"/>
      <c r="BF560" s="296"/>
      <c r="BG560" s="299"/>
    </row>
    <row r="561" spans="2:60" ht="28.15" hidden="1" customHeight="1">
      <c r="B561" s="34"/>
      <c r="C561" s="265">
        <v>2</v>
      </c>
      <c r="D561" s="54"/>
      <c r="E561" s="53"/>
      <c r="F561" s="53"/>
      <c r="G561" s="52"/>
      <c r="H561" s="259"/>
      <c r="I561" s="269"/>
      <c r="J561" s="269"/>
      <c r="K561" s="269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51"/>
      <c r="AK561" s="254"/>
      <c r="AL561" s="44"/>
      <c r="AM561" s="211"/>
      <c r="AN561" s="211"/>
      <c r="AO561" s="247">
        <f>SUMPRODUCT(LEN($M561:$AE564)-LEN(SUBSTITUTE($M561:$AE564,"A", "")))</f>
        <v>0</v>
      </c>
      <c r="AP561" s="240">
        <f>SUMPRODUCT(LEN($AH561:$AH564)-LEN(SUBSTITUTE($AH561:$AH564,"A", "")))</f>
        <v>0</v>
      </c>
      <c r="AQ561" s="237">
        <f>SUMPRODUCT(LEN($AG561:$AG564)-LEN(SUBSTITUTE($AG561:$AG564,"A", "")))</f>
        <v>0</v>
      </c>
      <c r="AR561" s="234">
        <f>SUMPRODUCT(LEN($M561:$AE564)-LEN(SUBSTITUTE($M561:$AE564,"S", "")))</f>
        <v>0</v>
      </c>
      <c r="AS561" s="240">
        <f>SUMPRODUCT(LEN($AH561:$AH564)-LEN(SUBSTITUTE($AH561:$AH564,"S", "")))</f>
        <v>0</v>
      </c>
      <c r="AT561" s="237">
        <f>SUMPRODUCT(LEN($AG561:$AG564)-LEN(SUBSTITUTE($AG561:$AG564,"S", "")))</f>
        <v>0</v>
      </c>
      <c r="AU561" s="234">
        <f>SUMPRODUCT(LEN($M561:$AE564)-LEN(SUBSTITUTE($M561:$AE564,"F", "")))</f>
        <v>0</v>
      </c>
      <c r="AV561" s="240">
        <f>SUMPRODUCT(LEN($AH561:$AH564)-LEN(SUBSTITUTE($AH561:$AH564,"F", "")))</f>
        <v>0</v>
      </c>
      <c r="AW561" s="237">
        <f>SUMPRODUCT(LEN($AG561:$AG564)-LEN(SUBSTITUTE($AG561:$AG564,"F", "")))</f>
        <v>0</v>
      </c>
      <c r="AX561" s="234">
        <f>SUMPRODUCT(LEN($M561:$AE564)-LEN(SUBSTITUTE($M561:$AE564,"G", "")))</f>
        <v>0</v>
      </c>
      <c r="AY561" s="240">
        <f>SUMPRODUCT(LEN($AH561:$AH564)-LEN(SUBSTITUTE($AH561:$AH564,"G", "")))</f>
        <v>0</v>
      </c>
      <c r="AZ561" s="237">
        <f>SUMPRODUCT(LEN($AG561:$AG564)-LEN(SUBSTITUTE($AG561:$AG564,"G", "")))</f>
        <v>0</v>
      </c>
      <c r="BA561" s="234">
        <f>SUMPRODUCT(LEN($M561:$AE564)-LEN(SUBSTITUTE($M561:$AE564,"M", "")))</f>
        <v>0</v>
      </c>
      <c r="BB561" s="240">
        <f>SUMPRODUCT(LEN($AH561:$AH564)-LEN(SUBSTITUTE($AH561:$AH564,"M", "")))</f>
        <v>0</v>
      </c>
      <c r="BC561" s="237">
        <f>SUMPRODUCT(LEN($AG561:$AG564)-LEN(SUBSTITUTE($AG561:$AG564,"M", "")))</f>
        <v>0</v>
      </c>
      <c r="BD561" s="291">
        <f>SUMPRODUCT(LEN($AI561:$AI564)-LEN(SUBSTITUTE($AI561:$AI564,"S", "")))</f>
        <v>0</v>
      </c>
      <c r="BE561" s="294">
        <f>SUMPRODUCT(LEN($AI561:$AI564)-LEN(SUBSTITUTE($AI561:$AI564,"F", "")))</f>
        <v>0</v>
      </c>
      <c r="BF561" s="294">
        <f>SUMPRODUCT(LEN($AI561:$AI564)-LEN(SUBSTITUTE($AI561:$AI564,"G", "")))</f>
        <v>0</v>
      </c>
      <c r="BG561" s="297">
        <f>SUMPRODUCT(LEN($AI561:$AI564)-LEN(SUBSTITUTE($AI561:$AI564,"M", "")))</f>
        <v>0</v>
      </c>
    </row>
    <row r="562" spans="2:60" ht="28.15" hidden="1" customHeight="1" thickBot="1">
      <c r="B562" s="34"/>
      <c r="C562" s="266"/>
      <c r="D562" s="43"/>
      <c r="E562" s="42"/>
      <c r="F562" s="42"/>
      <c r="G562" s="41"/>
      <c r="H562" s="260"/>
      <c r="I562" s="270"/>
      <c r="J562" s="270"/>
      <c r="K562" s="270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52"/>
      <c r="AK562" s="255"/>
      <c r="AL562" s="23"/>
      <c r="AM562" s="211"/>
      <c r="AN562" s="211"/>
      <c r="AO562" s="248"/>
      <c r="AP562" s="241"/>
      <c r="AQ562" s="238"/>
      <c r="AR562" s="235"/>
      <c r="AS562" s="241"/>
      <c r="AT562" s="238"/>
      <c r="AU562" s="235"/>
      <c r="AV562" s="241"/>
      <c r="AW562" s="238"/>
      <c r="AX562" s="235"/>
      <c r="AY562" s="241"/>
      <c r="AZ562" s="238"/>
      <c r="BA562" s="235"/>
      <c r="BB562" s="241"/>
      <c r="BC562" s="238"/>
      <c r="BD562" s="292"/>
      <c r="BE562" s="295"/>
      <c r="BF562" s="295"/>
      <c r="BG562" s="298"/>
    </row>
    <row r="563" spans="2:60" ht="28.15" hidden="1" customHeight="1">
      <c r="B563" s="34"/>
      <c r="C563" s="267"/>
      <c r="D563" s="33"/>
      <c r="E563" s="32"/>
      <c r="F563" s="32"/>
      <c r="G563" s="31"/>
      <c r="H563" s="257"/>
      <c r="I563" s="271"/>
      <c r="J563" s="271"/>
      <c r="K563" s="271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52"/>
      <c r="AK563" s="255"/>
      <c r="AL563" s="23"/>
      <c r="AM563" s="211"/>
      <c r="AN563" s="211"/>
      <c r="AO563" s="248"/>
      <c r="AP563" s="241"/>
      <c r="AQ563" s="238"/>
      <c r="AR563" s="235"/>
      <c r="AS563" s="241"/>
      <c r="AT563" s="238"/>
      <c r="AU563" s="235"/>
      <c r="AV563" s="241"/>
      <c r="AW563" s="238"/>
      <c r="AX563" s="235"/>
      <c r="AY563" s="241"/>
      <c r="AZ563" s="238"/>
      <c r="BA563" s="235"/>
      <c r="BB563" s="241"/>
      <c r="BC563" s="238"/>
      <c r="BD563" s="292"/>
      <c r="BE563" s="295"/>
      <c r="BF563" s="295"/>
      <c r="BG563" s="298"/>
    </row>
    <row r="564" spans="2:60" ht="28.15" hidden="1" customHeight="1" thickBot="1">
      <c r="B564" s="34"/>
      <c r="C564" s="273"/>
      <c r="D564" s="64"/>
      <c r="E564" s="63"/>
      <c r="F564" s="63"/>
      <c r="G564" s="62"/>
      <c r="H564" s="258"/>
      <c r="I564" s="274"/>
      <c r="J564" s="274"/>
      <c r="K564" s="274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53"/>
      <c r="AK564" s="256"/>
      <c r="AL564" s="55"/>
      <c r="AM564" s="211"/>
      <c r="AN564" s="211"/>
      <c r="AO564" s="249"/>
      <c r="AP564" s="242"/>
      <c r="AQ564" s="239"/>
      <c r="AR564" s="236"/>
      <c r="AS564" s="242"/>
      <c r="AT564" s="239"/>
      <c r="AU564" s="236"/>
      <c r="AV564" s="242"/>
      <c r="AW564" s="239"/>
      <c r="AX564" s="236"/>
      <c r="AY564" s="242"/>
      <c r="AZ564" s="239"/>
      <c r="BA564" s="236"/>
      <c r="BB564" s="242"/>
      <c r="BC564" s="239"/>
      <c r="BD564" s="293"/>
      <c r="BE564" s="296"/>
      <c r="BF564" s="296"/>
      <c r="BG564" s="299"/>
    </row>
    <row r="565" spans="2:60" ht="28.15" hidden="1" customHeight="1">
      <c r="B565" s="34"/>
      <c r="C565" s="265">
        <v>3</v>
      </c>
      <c r="D565" s="54"/>
      <c r="E565" s="53"/>
      <c r="F565" s="53"/>
      <c r="G565" s="52"/>
      <c r="H565" s="259"/>
      <c r="I565" s="269"/>
      <c r="J565" s="269"/>
      <c r="K565" s="269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44"/>
      <c r="AK565" s="244"/>
      <c r="AL565" s="44"/>
      <c r="AM565" s="211"/>
      <c r="AN565" s="211"/>
      <c r="AO565" s="247">
        <f>SUMPRODUCT(LEN($M565:$AE568)-LEN(SUBSTITUTE($M565:$AE568,"A", "")))</f>
        <v>0</v>
      </c>
      <c r="AP565" s="240">
        <f>SUMPRODUCT(LEN($AH565:$AH568)-LEN(SUBSTITUTE($AH565:$AH568,"A", "")))</f>
        <v>0</v>
      </c>
      <c r="AQ565" s="237">
        <f>SUMPRODUCT(LEN($AG565:$AG568)-LEN(SUBSTITUTE($AG565:$AG568,"A", "")))</f>
        <v>0</v>
      </c>
      <c r="AR565" s="234">
        <f>SUMPRODUCT(LEN($M565:$AE568)-LEN(SUBSTITUTE($M565:$AE568,"S", "")))</f>
        <v>0</v>
      </c>
      <c r="AS565" s="240">
        <f>SUMPRODUCT(LEN($AH565:$AH568)-LEN(SUBSTITUTE($AH565:$AH568,"S", "")))</f>
        <v>0</v>
      </c>
      <c r="AT565" s="237">
        <f>SUMPRODUCT(LEN($AG565:$AG568)-LEN(SUBSTITUTE($AG565:$AG568,"S", "")))</f>
        <v>0</v>
      </c>
      <c r="AU565" s="234">
        <f>SUMPRODUCT(LEN($M565:$AE568)-LEN(SUBSTITUTE($M565:$AE568,"F", "")))</f>
        <v>0</v>
      </c>
      <c r="AV565" s="240">
        <f>SUMPRODUCT(LEN($AH565:$AH568)-LEN(SUBSTITUTE($AH565:$AH568,"F", "")))</f>
        <v>0</v>
      </c>
      <c r="AW565" s="237">
        <f>SUMPRODUCT(LEN($AG565:$AG568)-LEN(SUBSTITUTE($AG565:$AG568,"F", "")))</f>
        <v>0</v>
      </c>
      <c r="AX565" s="234">
        <f>SUMPRODUCT(LEN($M565:$AE568)-LEN(SUBSTITUTE($M565:$AE568,"G", "")))</f>
        <v>0</v>
      </c>
      <c r="AY565" s="240">
        <f>SUMPRODUCT(LEN($AH565:$AH568)-LEN(SUBSTITUTE($AH565:$AH568,"G", "")))</f>
        <v>0</v>
      </c>
      <c r="AZ565" s="237">
        <f>SUMPRODUCT(LEN($AG565:$AG568)-LEN(SUBSTITUTE($AG565:$AG568,"G", "")))</f>
        <v>0</v>
      </c>
      <c r="BA565" s="234">
        <f>SUMPRODUCT(LEN($M565:$AE568)-LEN(SUBSTITUTE($M565:$AE568,"M", "")))</f>
        <v>0</v>
      </c>
      <c r="BB565" s="240">
        <f>SUMPRODUCT(LEN($AH565:$AH568)-LEN(SUBSTITUTE($AH565:$AH568,"M", "")))</f>
        <v>0</v>
      </c>
      <c r="BC565" s="237">
        <f>SUMPRODUCT(LEN($AG565:$AG568)-LEN(SUBSTITUTE($AG565:$AG568,"M", "")))</f>
        <v>0</v>
      </c>
      <c r="BD565" s="291">
        <f>SUMPRODUCT(LEN($AI565:$AI568)-LEN(SUBSTITUTE($AI565:$AI568,"S", "")))</f>
        <v>0</v>
      </c>
      <c r="BE565" s="294">
        <f>SUMPRODUCT(LEN($AI565:$AI568)-LEN(SUBSTITUTE($AI565:$AI568,"F", "")))</f>
        <v>0</v>
      </c>
      <c r="BF565" s="294">
        <f>SUMPRODUCT(LEN($AI565:$AI568)-LEN(SUBSTITUTE($AI565:$AI568,"G", "")))</f>
        <v>0</v>
      </c>
      <c r="BG565" s="297">
        <f>SUMPRODUCT(LEN($AI565:$AI568)-LEN(SUBSTITUTE($AI565:$AI568,"M", "")))</f>
        <v>0</v>
      </c>
    </row>
    <row r="566" spans="2:60" ht="28.15" hidden="1" customHeight="1" thickBot="1">
      <c r="B566" s="34"/>
      <c r="C566" s="266"/>
      <c r="D566" s="43"/>
      <c r="E566" s="42"/>
      <c r="F566" s="42"/>
      <c r="G566" s="41"/>
      <c r="H566" s="260"/>
      <c r="I566" s="270"/>
      <c r="J566" s="270"/>
      <c r="K566" s="270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45"/>
      <c r="AK566" s="245"/>
      <c r="AL566" s="23"/>
      <c r="AM566" s="211"/>
      <c r="AN566" s="211"/>
      <c r="AO566" s="248"/>
      <c r="AP566" s="241"/>
      <c r="AQ566" s="238"/>
      <c r="AR566" s="235"/>
      <c r="AS566" s="241"/>
      <c r="AT566" s="238"/>
      <c r="AU566" s="235"/>
      <c r="AV566" s="241"/>
      <c r="AW566" s="238"/>
      <c r="AX566" s="235"/>
      <c r="AY566" s="241"/>
      <c r="AZ566" s="238"/>
      <c r="BA566" s="235"/>
      <c r="BB566" s="241"/>
      <c r="BC566" s="238"/>
      <c r="BD566" s="292"/>
      <c r="BE566" s="295"/>
      <c r="BF566" s="295"/>
      <c r="BG566" s="298"/>
    </row>
    <row r="567" spans="2:60" ht="28.15" hidden="1" customHeight="1">
      <c r="B567" s="34"/>
      <c r="C567" s="267"/>
      <c r="D567" s="33"/>
      <c r="E567" s="32"/>
      <c r="F567" s="32"/>
      <c r="G567" s="31"/>
      <c r="H567" s="257"/>
      <c r="I567" s="271"/>
      <c r="J567" s="271"/>
      <c r="K567" s="271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45"/>
      <c r="AK567" s="245"/>
      <c r="AL567" s="23"/>
      <c r="AM567" s="211"/>
      <c r="AN567" s="211"/>
      <c r="AO567" s="248"/>
      <c r="AP567" s="241"/>
      <c r="AQ567" s="238"/>
      <c r="AR567" s="235"/>
      <c r="AS567" s="241"/>
      <c r="AT567" s="238"/>
      <c r="AU567" s="235"/>
      <c r="AV567" s="241"/>
      <c r="AW567" s="238"/>
      <c r="AX567" s="235"/>
      <c r="AY567" s="241"/>
      <c r="AZ567" s="238"/>
      <c r="BA567" s="235"/>
      <c r="BB567" s="241"/>
      <c r="BC567" s="238"/>
      <c r="BD567" s="292"/>
      <c r="BE567" s="295"/>
      <c r="BF567" s="295"/>
      <c r="BG567" s="298"/>
    </row>
    <row r="568" spans="2:60" ht="28.15" hidden="1" customHeight="1" thickBot="1">
      <c r="B568" s="22"/>
      <c r="C568" s="268"/>
      <c r="D568" s="21"/>
      <c r="E568" s="20"/>
      <c r="F568" s="20"/>
      <c r="G568" s="19"/>
      <c r="H568" s="258"/>
      <c r="I568" s="272"/>
      <c r="J568" s="272"/>
      <c r="K568" s="27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46"/>
      <c r="AK568" s="246"/>
      <c r="AL568" s="11"/>
      <c r="AM568" s="211"/>
      <c r="AN568" s="211"/>
      <c r="AO568" s="249"/>
      <c r="AP568" s="242"/>
      <c r="AQ568" s="239"/>
      <c r="AR568" s="236"/>
      <c r="AS568" s="242"/>
      <c r="AT568" s="239"/>
      <c r="AU568" s="236"/>
      <c r="AV568" s="242"/>
      <c r="AW568" s="239"/>
      <c r="AX568" s="236"/>
      <c r="AY568" s="242"/>
      <c r="AZ568" s="239"/>
      <c r="BA568" s="236"/>
      <c r="BB568" s="242"/>
      <c r="BC568" s="239"/>
      <c r="BD568" s="293"/>
      <c r="BE568" s="296"/>
      <c r="BF568" s="296"/>
      <c r="BG568" s="299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29" t="s">
        <v>287</v>
      </c>
      <c r="M569" s="278"/>
      <c r="N569" s="229" t="s">
        <v>286</v>
      </c>
      <c r="O569" s="278"/>
      <c r="P569" s="229" t="s">
        <v>286</v>
      </c>
      <c r="Q569" s="230"/>
      <c r="R569" s="229" t="s">
        <v>286</v>
      </c>
      <c r="S569" s="230"/>
      <c r="T569" s="229" t="s">
        <v>286</v>
      </c>
      <c r="U569" s="230"/>
      <c r="V569" s="229" t="s">
        <v>286</v>
      </c>
      <c r="W569" s="230"/>
      <c r="X569" s="229" t="s">
        <v>286</v>
      </c>
      <c r="Y569" s="230"/>
      <c r="Z569" s="229" t="s">
        <v>286</v>
      </c>
      <c r="AA569" s="230"/>
      <c r="AB569" s="229" t="s">
        <v>286</v>
      </c>
      <c r="AC569" s="230"/>
      <c r="AD569" s="229" t="s">
        <v>286</v>
      </c>
      <c r="AE569" s="230"/>
      <c r="AF569" s="243" t="s">
        <v>285</v>
      </c>
      <c r="AG569" s="230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75"/>
      <c r="F570" s="276"/>
      <c r="G570" s="277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65">
        <v>1</v>
      </c>
      <c r="D571" s="54"/>
      <c r="E571" s="53"/>
      <c r="F571" s="53"/>
      <c r="G571" s="52"/>
      <c r="H571" s="259"/>
      <c r="I571" s="269"/>
      <c r="J571" s="269"/>
      <c r="K571" s="269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44"/>
      <c r="AK571" s="244"/>
      <c r="AL571" s="44"/>
      <c r="AM571" s="211"/>
      <c r="AN571" s="211"/>
      <c r="AO571" s="247">
        <f>SUMPRODUCT(LEN($M571:$AE574)-LEN(SUBSTITUTE($M571:$AE574,"A", "")))</f>
        <v>0</v>
      </c>
      <c r="AP571" s="240">
        <f>SUMPRODUCT(LEN($AH571:$AH574)-LEN(SUBSTITUTE($AH571:$AH574,"A", "")))</f>
        <v>0</v>
      </c>
      <c r="AQ571" s="237">
        <f>SUMPRODUCT(LEN($AG571:$AG574)-LEN(SUBSTITUTE($AG571:$AG574,"A", "")))</f>
        <v>0</v>
      </c>
      <c r="AR571" s="234">
        <f>SUMPRODUCT(LEN($M571:$AE574)-LEN(SUBSTITUTE($M571:$AE574,"S", "")))</f>
        <v>0</v>
      </c>
      <c r="AS571" s="240">
        <f>SUMPRODUCT(LEN($AH571:$AH574)-LEN(SUBSTITUTE($AH571:$AH574,"S", "")))</f>
        <v>0</v>
      </c>
      <c r="AT571" s="237">
        <f>SUMPRODUCT(LEN($AG571:$AG574)-LEN(SUBSTITUTE($AG571:$AG574,"S", "")))</f>
        <v>0</v>
      </c>
      <c r="AU571" s="234">
        <f>SUMPRODUCT(LEN($M571:$AE574)-LEN(SUBSTITUTE($M571:$AE574,"F", "")))</f>
        <v>0</v>
      </c>
      <c r="AV571" s="240">
        <f>SUMPRODUCT(LEN($AH571:$AH574)-LEN(SUBSTITUTE($AH571:$AH574,"F", "")))</f>
        <v>0</v>
      </c>
      <c r="AW571" s="237">
        <f>SUMPRODUCT(LEN($AG571:$AG574)-LEN(SUBSTITUTE($AG571:$AG574,"F", "")))</f>
        <v>0</v>
      </c>
      <c r="AX571" s="234">
        <f>SUMPRODUCT(LEN($M571:$AE574)-LEN(SUBSTITUTE($M571:$AE574,"G", "")))</f>
        <v>0</v>
      </c>
      <c r="AY571" s="240">
        <f>SUMPRODUCT(LEN($AH571:$AH574)-LEN(SUBSTITUTE($AH571:$AH574,"G", "")))</f>
        <v>0</v>
      </c>
      <c r="AZ571" s="237">
        <f>SUMPRODUCT(LEN($AG571:$AG574)-LEN(SUBSTITUTE($AG571:$AG574,"G", "")))</f>
        <v>0</v>
      </c>
      <c r="BA571" s="234">
        <f>SUMPRODUCT(LEN($M571:$AE574)-LEN(SUBSTITUTE($M571:$AE574,"M", "")))</f>
        <v>0</v>
      </c>
      <c r="BB571" s="240">
        <f>SUMPRODUCT(LEN($AH571:$AH574)-LEN(SUBSTITUTE($AH571:$AH574,"M", "")))</f>
        <v>0</v>
      </c>
      <c r="BC571" s="237">
        <f>SUMPRODUCT(LEN($AG571:$AG574)-LEN(SUBSTITUTE($AG571:$AG574,"M", "")))</f>
        <v>0</v>
      </c>
      <c r="BD571" s="291">
        <f>SUMPRODUCT(LEN($AI571:$AI574)-LEN(SUBSTITUTE($AI571:$AI574,"S", "")))</f>
        <v>0</v>
      </c>
      <c r="BE571" s="294">
        <f>SUMPRODUCT(LEN($AI571:$AI574)-LEN(SUBSTITUTE($AI571:$AI574,"F", "")))</f>
        <v>0</v>
      </c>
      <c r="BF571" s="294">
        <f>SUMPRODUCT(LEN($AI571:$AI574)-LEN(SUBSTITUTE($AI571:$AI574,"G", "")))</f>
        <v>0</v>
      </c>
      <c r="BG571" s="297">
        <f>SUMPRODUCT(LEN($AI571:$AI574)-LEN(SUBSTITUTE($AI571:$AI574,"M", "")))</f>
        <v>0</v>
      </c>
    </row>
    <row r="572" spans="2:60" ht="28.15" hidden="1" customHeight="1" thickBot="1">
      <c r="B572" s="34"/>
      <c r="C572" s="266"/>
      <c r="D572" s="43"/>
      <c r="E572" s="42"/>
      <c r="F572" s="42"/>
      <c r="G572" s="41"/>
      <c r="H572" s="260"/>
      <c r="I572" s="270"/>
      <c r="J572" s="270"/>
      <c r="K572" s="270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45"/>
      <c r="AK572" s="245"/>
      <c r="AL572" s="23"/>
      <c r="AM572" s="211"/>
      <c r="AN572" s="211"/>
      <c r="AO572" s="248"/>
      <c r="AP572" s="241"/>
      <c r="AQ572" s="238"/>
      <c r="AR572" s="235"/>
      <c r="AS572" s="241"/>
      <c r="AT572" s="238"/>
      <c r="AU572" s="235"/>
      <c r="AV572" s="241"/>
      <c r="AW572" s="238"/>
      <c r="AX572" s="235"/>
      <c r="AY572" s="241"/>
      <c r="AZ572" s="238"/>
      <c r="BA572" s="235"/>
      <c r="BB572" s="241"/>
      <c r="BC572" s="238"/>
      <c r="BD572" s="292"/>
      <c r="BE572" s="295"/>
      <c r="BF572" s="295"/>
      <c r="BG572" s="298"/>
    </row>
    <row r="573" spans="2:60" ht="28.15" hidden="1" customHeight="1">
      <c r="B573" s="34"/>
      <c r="C573" s="267"/>
      <c r="D573" s="33"/>
      <c r="E573" s="32"/>
      <c r="F573" s="32"/>
      <c r="G573" s="31"/>
      <c r="H573" s="257"/>
      <c r="I573" s="271"/>
      <c r="J573" s="271"/>
      <c r="K573" s="271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45"/>
      <c r="AK573" s="245"/>
      <c r="AL573" s="23"/>
      <c r="AM573" s="211"/>
      <c r="AN573" s="211"/>
      <c r="AO573" s="248"/>
      <c r="AP573" s="241"/>
      <c r="AQ573" s="238"/>
      <c r="AR573" s="235"/>
      <c r="AS573" s="241"/>
      <c r="AT573" s="238"/>
      <c r="AU573" s="235"/>
      <c r="AV573" s="241"/>
      <c r="AW573" s="238"/>
      <c r="AX573" s="235"/>
      <c r="AY573" s="241"/>
      <c r="AZ573" s="238"/>
      <c r="BA573" s="235"/>
      <c r="BB573" s="241"/>
      <c r="BC573" s="238"/>
      <c r="BD573" s="292"/>
      <c r="BE573" s="295"/>
      <c r="BF573" s="295"/>
      <c r="BG573" s="298"/>
    </row>
    <row r="574" spans="2:60" ht="27.75" hidden="1" customHeight="1" thickBot="1">
      <c r="B574" s="34"/>
      <c r="C574" s="273"/>
      <c r="D574" s="64"/>
      <c r="E574" s="63"/>
      <c r="F574" s="63"/>
      <c r="G574" s="62"/>
      <c r="H574" s="258"/>
      <c r="I574" s="274"/>
      <c r="J574" s="274"/>
      <c r="K574" s="274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50"/>
      <c r="AK574" s="250"/>
      <c r="AL574" s="55"/>
      <c r="AM574" s="211"/>
      <c r="AN574" s="211"/>
      <c r="AO574" s="249"/>
      <c r="AP574" s="242"/>
      <c r="AQ574" s="239"/>
      <c r="AR574" s="236"/>
      <c r="AS574" s="242"/>
      <c r="AT574" s="239"/>
      <c r="AU574" s="236"/>
      <c r="AV574" s="242"/>
      <c r="AW574" s="239"/>
      <c r="AX574" s="236"/>
      <c r="AY574" s="242"/>
      <c r="AZ574" s="239"/>
      <c r="BA574" s="236"/>
      <c r="BB574" s="242"/>
      <c r="BC574" s="239"/>
      <c r="BD574" s="293"/>
      <c r="BE574" s="296"/>
      <c r="BF574" s="296"/>
      <c r="BG574" s="299"/>
    </row>
    <row r="575" spans="2:60" ht="28.15" hidden="1" customHeight="1">
      <c r="B575" s="34"/>
      <c r="C575" s="265">
        <v>2</v>
      </c>
      <c r="D575" s="54"/>
      <c r="E575" s="53"/>
      <c r="F575" s="53"/>
      <c r="G575" s="52"/>
      <c r="H575" s="259"/>
      <c r="I575" s="269"/>
      <c r="J575" s="269"/>
      <c r="K575" s="269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51"/>
      <c r="AK575" s="254"/>
      <c r="AL575" s="44"/>
      <c r="AM575" s="211"/>
      <c r="AN575" s="211"/>
      <c r="AO575" s="247">
        <f>SUMPRODUCT(LEN($M575:$AE578)-LEN(SUBSTITUTE($M575:$AE578,"A", "")))</f>
        <v>0</v>
      </c>
      <c r="AP575" s="240">
        <f>SUMPRODUCT(LEN($AH575:$AH578)-LEN(SUBSTITUTE($AH575:$AH578,"A", "")))</f>
        <v>0</v>
      </c>
      <c r="AQ575" s="237">
        <f>SUMPRODUCT(LEN($AG575:$AG578)-LEN(SUBSTITUTE($AG575:$AG578,"A", "")))</f>
        <v>0</v>
      </c>
      <c r="AR575" s="234">
        <f>SUMPRODUCT(LEN($M575:$AE578)-LEN(SUBSTITUTE($M575:$AE578,"S", "")))</f>
        <v>0</v>
      </c>
      <c r="AS575" s="240">
        <f>SUMPRODUCT(LEN($AH575:$AH578)-LEN(SUBSTITUTE($AH575:$AH578,"S", "")))</f>
        <v>0</v>
      </c>
      <c r="AT575" s="237">
        <f>SUMPRODUCT(LEN($AG575:$AG578)-LEN(SUBSTITUTE($AG575:$AG578,"S", "")))</f>
        <v>0</v>
      </c>
      <c r="AU575" s="234">
        <f>SUMPRODUCT(LEN($M575:$AE578)-LEN(SUBSTITUTE($M575:$AE578,"F", "")))</f>
        <v>0</v>
      </c>
      <c r="AV575" s="240">
        <f>SUMPRODUCT(LEN($AH575:$AH578)-LEN(SUBSTITUTE($AH575:$AH578,"F", "")))</f>
        <v>0</v>
      </c>
      <c r="AW575" s="237">
        <f>SUMPRODUCT(LEN($AG575:$AG578)-LEN(SUBSTITUTE($AG575:$AG578,"F", "")))</f>
        <v>0</v>
      </c>
      <c r="AX575" s="234">
        <f>SUMPRODUCT(LEN($M575:$AE578)-LEN(SUBSTITUTE($M575:$AE578,"G", "")))</f>
        <v>0</v>
      </c>
      <c r="AY575" s="240">
        <f>SUMPRODUCT(LEN($AH575:$AH578)-LEN(SUBSTITUTE($AH575:$AH578,"G", "")))</f>
        <v>0</v>
      </c>
      <c r="AZ575" s="237">
        <f>SUMPRODUCT(LEN($AG575:$AG578)-LEN(SUBSTITUTE($AG575:$AG578,"G", "")))</f>
        <v>0</v>
      </c>
      <c r="BA575" s="234">
        <f>SUMPRODUCT(LEN($M575:$AE578)-LEN(SUBSTITUTE($M575:$AE578,"M", "")))</f>
        <v>0</v>
      </c>
      <c r="BB575" s="240">
        <f>SUMPRODUCT(LEN($AH575:$AH578)-LEN(SUBSTITUTE($AH575:$AH578,"M", "")))</f>
        <v>0</v>
      </c>
      <c r="BC575" s="237">
        <f>SUMPRODUCT(LEN($AG575:$AG578)-LEN(SUBSTITUTE($AG575:$AG578,"M", "")))</f>
        <v>0</v>
      </c>
      <c r="BD575" s="291">
        <f>SUMPRODUCT(LEN($AI575:$AI578)-LEN(SUBSTITUTE($AI575:$AI578,"S", "")))</f>
        <v>0</v>
      </c>
      <c r="BE575" s="294">
        <f>SUMPRODUCT(LEN($AI575:$AI578)-LEN(SUBSTITUTE($AI575:$AI578,"F", "")))</f>
        <v>0</v>
      </c>
      <c r="BF575" s="294">
        <f>SUMPRODUCT(LEN($AI575:$AI578)-LEN(SUBSTITUTE($AI575:$AI578,"G", "")))</f>
        <v>0</v>
      </c>
      <c r="BG575" s="297">
        <f>SUMPRODUCT(LEN($AI575:$AI578)-LEN(SUBSTITUTE($AI575:$AI578,"M", "")))</f>
        <v>0</v>
      </c>
    </row>
    <row r="576" spans="2:60" ht="28.15" hidden="1" customHeight="1" thickBot="1">
      <c r="B576" s="34"/>
      <c r="C576" s="266"/>
      <c r="D576" s="43"/>
      <c r="E576" s="42"/>
      <c r="F576" s="42"/>
      <c r="G576" s="41"/>
      <c r="H576" s="260"/>
      <c r="I576" s="270"/>
      <c r="J576" s="270"/>
      <c r="K576" s="270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52"/>
      <c r="AK576" s="255"/>
      <c r="AL576" s="23"/>
      <c r="AM576" s="211"/>
      <c r="AN576" s="211"/>
      <c r="AO576" s="248"/>
      <c r="AP576" s="241"/>
      <c r="AQ576" s="238"/>
      <c r="AR576" s="235"/>
      <c r="AS576" s="241"/>
      <c r="AT576" s="238"/>
      <c r="AU576" s="235"/>
      <c r="AV576" s="241"/>
      <c r="AW576" s="238"/>
      <c r="AX576" s="235"/>
      <c r="AY576" s="241"/>
      <c r="AZ576" s="238"/>
      <c r="BA576" s="235"/>
      <c r="BB576" s="241"/>
      <c r="BC576" s="238"/>
      <c r="BD576" s="292"/>
      <c r="BE576" s="295"/>
      <c r="BF576" s="295"/>
      <c r="BG576" s="298"/>
    </row>
    <row r="577" spans="2:60" ht="28.15" hidden="1" customHeight="1">
      <c r="B577" s="34"/>
      <c r="C577" s="267"/>
      <c r="D577" s="33"/>
      <c r="E577" s="32"/>
      <c r="F577" s="32"/>
      <c r="G577" s="31"/>
      <c r="H577" s="257"/>
      <c r="I577" s="271"/>
      <c r="J577" s="271"/>
      <c r="K577" s="271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52"/>
      <c r="AK577" s="255"/>
      <c r="AL577" s="23"/>
      <c r="AM577" s="211"/>
      <c r="AN577" s="211"/>
      <c r="AO577" s="248"/>
      <c r="AP577" s="241"/>
      <c r="AQ577" s="238"/>
      <c r="AR577" s="235"/>
      <c r="AS577" s="241"/>
      <c r="AT577" s="238"/>
      <c r="AU577" s="235"/>
      <c r="AV577" s="241"/>
      <c r="AW577" s="238"/>
      <c r="AX577" s="235"/>
      <c r="AY577" s="241"/>
      <c r="AZ577" s="238"/>
      <c r="BA577" s="235"/>
      <c r="BB577" s="241"/>
      <c r="BC577" s="238"/>
      <c r="BD577" s="292"/>
      <c r="BE577" s="295"/>
      <c r="BF577" s="295"/>
      <c r="BG577" s="298"/>
    </row>
    <row r="578" spans="2:60" ht="28.15" hidden="1" customHeight="1" thickBot="1">
      <c r="B578" s="34"/>
      <c r="C578" s="273"/>
      <c r="D578" s="64"/>
      <c r="E578" s="63"/>
      <c r="F578" s="63"/>
      <c r="G578" s="62"/>
      <c r="H578" s="258"/>
      <c r="I578" s="274"/>
      <c r="J578" s="274"/>
      <c r="K578" s="274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53"/>
      <c r="AK578" s="256"/>
      <c r="AL578" s="55"/>
      <c r="AM578" s="211"/>
      <c r="AN578" s="211"/>
      <c r="AO578" s="249"/>
      <c r="AP578" s="242"/>
      <c r="AQ578" s="239"/>
      <c r="AR578" s="236"/>
      <c r="AS578" s="242"/>
      <c r="AT578" s="239"/>
      <c r="AU578" s="236"/>
      <c r="AV578" s="242"/>
      <c r="AW578" s="239"/>
      <c r="AX578" s="236"/>
      <c r="AY578" s="242"/>
      <c r="AZ578" s="239"/>
      <c r="BA578" s="236"/>
      <c r="BB578" s="242"/>
      <c r="BC578" s="239"/>
      <c r="BD578" s="293"/>
      <c r="BE578" s="296"/>
      <c r="BF578" s="296"/>
      <c r="BG578" s="299"/>
    </row>
    <row r="579" spans="2:60" ht="28.15" hidden="1" customHeight="1">
      <c r="B579" s="34"/>
      <c r="C579" s="265">
        <v>3</v>
      </c>
      <c r="D579" s="54"/>
      <c r="E579" s="53"/>
      <c r="F579" s="53"/>
      <c r="G579" s="52"/>
      <c r="H579" s="259"/>
      <c r="I579" s="269"/>
      <c r="J579" s="269"/>
      <c r="K579" s="269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44"/>
      <c r="AK579" s="244"/>
      <c r="AL579" s="44"/>
      <c r="AM579" s="211"/>
      <c r="AN579" s="211"/>
      <c r="AO579" s="247">
        <f>SUMPRODUCT(LEN($M579:$AE582)-LEN(SUBSTITUTE($M579:$AE582,"A", "")))</f>
        <v>0</v>
      </c>
      <c r="AP579" s="240">
        <f>SUMPRODUCT(LEN($AH579:$AH582)-LEN(SUBSTITUTE($AH579:$AH582,"A", "")))</f>
        <v>0</v>
      </c>
      <c r="AQ579" s="237">
        <f>SUMPRODUCT(LEN($AG579:$AG582)-LEN(SUBSTITUTE($AG579:$AG582,"A", "")))</f>
        <v>0</v>
      </c>
      <c r="AR579" s="234">
        <f>SUMPRODUCT(LEN($M579:$AE582)-LEN(SUBSTITUTE($M579:$AE582,"S", "")))</f>
        <v>0</v>
      </c>
      <c r="AS579" s="240">
        <f>SUMPRODUCT(LEN($AH579:$AH582)-LEN(SUBSTITUTE($AH579:$AH582,"S", "")))</f>
        <v>0</v>
      </c>
      <c r="AT579" s="237">
        <f>SUMPRODUCT(LEN($AG579:$AG582)-LEN(SUBSTITUTE($AG579:$AG582,"S", "")))</f>
        <v>0</v>
      </c>
      <c r="AU579" s="234">
        <f>SUMPRODUCT(LEN($M579:$AE582)-LEN(SUBSTITUTE($M579:$AE582,"F", "")))</f>
        <v>0</v>
      </c>
      <c r="AV579" s="240">
        <f>SUMPRODUCT(LEN($AH579:$AH582)-LEN(SUBSTITUTE($AH579:$AH582,"F", "")))</f>
        <v>0</v>
      </c>
      <c r="AW579" s="237">
        <f>SUMPRODUCT(LEN($AG579:$AG582)-LEN(SUBSTITUTE($AG579:$AG582,"F", "")))</f>
        <v>0</v>
      </c>
      <c r="AX579" s="234">
        <f>SUMPRODUCT(LEN($M579:$AE582)-LEN(SUBSTITUTE($M579:$AE582,"G", "")))</f>
        <v>0</v>
      </c>
      <c r="AY579" s="240">
        <f>SUMPRODUCT(LEN($AH579:$AH582)-LEN(SUBSTITUTE($AH579:$AH582,"G", "")))</f>
        <v>0</v>
      </c>
      <c r="AZ579" s="237">
        <f>SUMPRODUCT(LEN($AG579:$AG582)-LEN(SUBSTITUTE($AG579:$AG582,"G", "")))</f>
        <v>0</v>
      </c>
      <c r="BA579" s="234">
        <f>SUMPRODUCT(LEN($M579:$AE582)-LEN(SUBSTITUTE($M579:$AE582,"M", "")))</f>
        <v>0</v>
      </c>
      <c r="BB579" s="240">
        <f>SUMPRODUCT(LEN($AH579:$AH582)-LEN(SUBSTITUTE($AH579:$AH582,"M", "")))</f>
        <v>0</v>
      </c>
      <c r="BC579" s="237">
        <f>SUMPRODUCT(LEN($AG579:$AG582)-LEN(SUBSTITUTE($AG579:$AG582,"M", "")))</f>
        <v>0</v>
      </c>
      <c r="BD579" s="291">
        <f>SUMPRODUCT(LEN($AI579:$AI582)-LEN(SUBSTITUTE($AI579:$AI582,"S", "")))</f>
        <v>0</v>
      </c>
      <c r="BE579" s="294">
        <f>SUMPRODUCT(LEN($AI579:$AI582)-LEN(SUBSTITUTE($AI579:$AI582,"F", "")))</f>
        <v>0</v>
      </c>
      <c r="BF579" s="294">
        <f>SUMPRODUCT(LEN($AI579:$AI582)-LEN(SUBSTITUTE($AI579:$AI582,"G", "")))</f>
        <v>0</v>
      </c>
      <c r="BG579" s="297">
        <f>SUMPRODUCT(LEN($AI579:$AI582)-LEN(SUBSTITUTE($AI579:$AI582,"M", "")))</f>
        <v>0</v>
      </c>
    </row>
    <row r="580" spans="2:60" ht="28.15" hidden="1" customHeight="1" thickBot="1">
      <c r="B580" s="34"/>
      <c r="C580" s="266"/>
      <c r="D580" s="43"/>
      <c r="E580" s="42"/>
      <c r="F580" s="42"/>
      <c r="G580" s="41"/>
      <c r="H580" s="260"/>
      <c r="I580" s="270"/>
      <c r="J580" s="270"/>
      <c r="K580" s="270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45"/>
      <c r="AK580" s="245"/>
      <c r="AL580" s="23"/>
      <c r="AM580" s="211"/>
      <c r="AN580" s="211"/>
      <c r="AO580" s="248"/>
      <c r="AP580" s="241"/>
      <c r="AQ580" s="238"/>
      <c r="AR580" s="235"/>
      <c r="AS580" s="241"/>
      <c r="AT580" s="238"/>
      <c r="AU580" s="235"/>
      <c r="AV580" s="241"/>
      <c r="AW580" s="238"/>
      <c r="AX580" s="235"/>
      <c r="AY580" s="241"/>
      <c r="AZ580" s="238"/>
      <c r="BA580" s="235"/>
      <c r="BB580" s="241"/>
      <c r="BC580" s="238"/>
      <c r="BD580" s="292"/>
      <c r="BE580" s="295"/>
      <c r="BF580" s="295"/>
      <c r="BG580" s="298"/>
    </row>
    <row r="581" spans="2:60" ht="28.15" hidden="1" customHeight="1">
      <c r="B581" s="34"/>
      <c r="C581" s="267"/>
      <c r="D581" s="33"/>
      <c r="E581" s="32"/>
      <c r="F581" s="32"/>
      <c r="G581" s="31"/>
      <c r="H581" s="257"/>
      <c r="I581" s="271"/>
      <c r="J581" s="271"/>
      <c r="K581" s="271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45"/>
      <c r="AK581" s="245"/>
      <c r="AL581" s="23"/>
      <c r="AM581" s="211"/>
      <c r="AN581" s="211"/>
      <c r="AO581" s="248"/>
      <c r="AP581" s="241"/>
      <c r="AQ581" s="238"/>
      <c r="AR581" s="235"/>
      <c r="AS581" s="241"/>
      <c r="AT581" s="238"/>
      <c r="AU581" s="235"/>
      <c r="AV581" s="241"/>
      <c r="AW581" s="238"/>
      <c r="AX581" s="235"/>
      <c r="AY581" s="241"/>
      <c r="AZ581" s="238"/>
      <c r="BA581" s="235"/>
      <c r="BB581" s="241"/>
      <c r="BC581" s="238"/>
      <c r="BD581" s="292"/>
      <c r="BE581" s="295"/>
      <c r="BF581" s="295"/>
      <c r="BG581" s="298"/>
    </row>
    <row r="582" spans="2:60" ht="28.15" hidden="1" customHeight="1" thickBot="1">
      <c r="B582" s="22"/>
      <c r="C582" s="268"/>
      <c r="D582" s="21"/>
      <c r="E582" s="20"/>
      <c r="F582" s="20"/>
      <c r="G582" s="19"/>
      <c r="H582" s="258"/>
      <c r="I582" s="272"/>
      <c r="J582" s="272"/>
      <c r="K582" s="27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46"/>
      <c r="AK582" s="246"/>
      <c r="AL582" s="11"/>
      <c r="AM582" s="211"/>
      <c r="AN582" s="211"/>
      <c r="AO582" s="249"/>
      <c r="AP582" s="242"/>
      <c r="AQ582" s="239"/>
      <c r="AR582" s="236"/>
      <c r="AS582" s="242"/>
      <c r="AT582" s="239"/>
      <c r="AU582" s="236"/>
      <c r="AV582" s="242"/>
      <c r="AW582" s="239"/>
      <c r="AX582" s="236"/>
      <c r="AY582" s="242"/>
      <c r="AZ582" s="239"/>
      <c r="BA582" s="236"/>
      <c r="BB582" s="242"/>
      <c r="BC582" s="239"/>
      <c r="BD582" s="293"/>
      <c r="BE582" s="296"/>
      <c r="BF582" s="296"/>
      <c r="BG582" s="299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29" t="s">
        <v>287</v>
      </c>
      <c r="M583" s="278"/>
      <c r="N583" s="229" t="s">
        <v>286</v>
      </c>
      <c r="O583" s="278"/>
      <c r="P583" s="229" t="s">
        <v>286</v>
      </c>
      <c r="Q583" s="230"/>
      <c r="R583" s="229" t="s">
        <v>286</v>
      </c>
      <c r="S583" s="230"/>
      <c r="T583" s="229" t="s">
        <v>286</v>
      </c>
      <c r="U583" s="230"/>
      <c r="V583" s="229" t="s">
        <v>286</v>
      </c>
      <c r="W583" s="230"/>
      <c r="X583" s="229" t="s">
        <v>286</v>
      </c>
      <c r="Y583" s="230"/>
      <c r="Z583" s="229" t="s">
        <v>286</v>
      </c>
      <c r="AA583" s="230"/>
      <c r="AB583" s="229" t="s">
        <v>286</v>
      </c>
      <c r="AC583" s="230"/>
      <c r="AD583" s="229" t="s">
        <v>286</v>
      </c>
      <c r="AE583" s="230"/>
      <c r="AF583" s="243" t="s">
        <v>285</v>
      </c>
      <c r="AG583" s="230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75"/>
      <c r="F584" s="276"/>
      <c r="G584" s="277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65">
        <v>1</v>
      </c>
      <c r="D585" s="54"/>
      <c r="E585" s="53"/>
      <c r="F585" s="53"/>
      <c r="G585" s="52"/>
      <c r="H585" s="259"/>
      <c r="I585" s="269"/>
      <c r="J585" s="269"/>
      <c r="K585" s="269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44"/>
      <c r="AK585" s="244"/>
      <c r="AL585" s="44"/>
      <c r="AM585" s="211"/>
      <c r="AN585" s="211"/>
      <c r="AO585" s="247">
        <f>SUMPRODUCT(LEN($M585:$AE588)-LEN(SUBSTITUTE($M585:$AE588,"A", "")))</f>
        <v>0</v>
      </c>
      <c r="AP585" s="240">
        <f>SUMPRODUCT(LEN($AH585:$AH588)-LEN(SUBSTITUTE($AH585:$AH588,"A", "")))</f>
        <v>0</v>
      </c>
      <c r="AQ585" s="237">
        <f>SUMPRODUCT(LEN($AG585:$AG588)-LEN(SUBSTITUTE($AG585:$AG588,"A", "")))</f>
        <v>0</v>
      </c>
      <c r="AR585" s="234">
        <f>SUMPRODUCT(LEN($M585:$AE588)-LEN(SUBSTITUTE($M585:$AE588,"S", "")))</f>
        <v>0</v>
      </c>
      <c r="AS585" s="240">
        <f>SUMPRODUCT(LEN($AH585:$AH588)-LEN(SUBSTITUTE($AH585:$AH588,"S", "")))</f>
        <v>0</v>
      </c>
      <c r="AT585" s="237">
        <f>SUMPRODUCT(LEN($AG585:$AG588)-LEN(SUBSTITUTE($AG585:$AG588,"S", "")))</f>
        <v>0</v>
      </c>
      <c r="AU585" s="234">
        <f>SUMPRODUCT(LEN($M585:$AE588)-LEN(SUBSTITUTE($M585:$AE588,"F", "")))</f>
        <v>0</v>
      </c>
      <c r="AV585" s="240">
        <f>SUMPRODUCT(LEN($AH585:$AH588)-LEN(SUBSTITUTE($AH585:$AH588,"F", "")))</f>
        <v>0</v>
      </c>
      <c r="AW585" s="237">
        <f>SUMPRODUCT(LEN($AG585:$AG588)-LEN(SUBSTITUTE($AG585:$AG588,"F", "")))</f>
        <v>0</v>
      </c>
      <c r="AX585" s="234">
        <f>SUMPRODUCT(LEN($M585:$AE588)-LEN(SUBSTITUTE($M585:$AE588,"G", "")))</f>
        <v>0</v>
      </c>
      <c r="AY585" s="240">
        <f>SUMPRODUCT(LEN($AH585:$AH588)-LEN(SUBSTITUTE($AH585:$AH588,"G", "")))</f>
        <v>0</v>
      </c>
      <c r="AZ585" s="237">
        <f>SUMPRODUCT(LEN($AG585:$AG588)-LEN(SUBSTITUTE($AG585:$AG588,"G", "")))</f>
        <v>0</v>
      </c>
      <c r="BA585" s="234">
        <f>SUMPRODUCT(LEN($M585:$AE588)-LEN(SUBSTITUTE($M585:$AE588,"M", "")))</f>
        <v>0</v>
      </c>
      <c r="BB585" s="240">
        <f>SUMPRODUCT(LEN($AH585:$AH588)-LEN(SUBSTITUTE($AH585:$AH588,"M", "")))</f>
        <v>0</v>
      </c>
      <c r="BC585" s="237">
        <f>SUMPRODUCT(LEN($AG585:$AG588)-LEN(SUBSTITUTE($AG585:$AG588,"M", "")))</f>
        <v>0</v>
      </c>
      <c r="BD585" s="291">
        <f>SUMPRODUCT(LEN($AI585:$AI588)-LEN(SUBSTITUTE($AI585:$AI588,"S", "")))</f>
        <v>0</v>
      </c>
      <c r="BE585" s="294">
        <f>SUMPRODUCT(LEN($AI585:$AI588)-LEN(SUBSTITUTE($AI585:$AI588,"F", "")))</f>
        <v>0</v>
      </c>
      <c r="BF585" s="294">
        <f>SUMPRODUCT(LEN($AI585:$AI588)-LEN(SUBSTITUTE($AI585:$AI588,"G", "")))</f>
        <v>0</v>
      </c>
      <c r="BG585" s="297">
        <f>SUMPRODUCT(LEN($AI585:$AI588)-LEN(SUBSTITUTE($AI585:$AI588,"M", "")))</f>
        <v>0</v>
      </c>
    </row>
    <row r="586" spans="2:60" ht="28.15" hidden="1" customHeight="1" thickBot="1">
      <c r="B586" s="34"/>
      <c r="C586" s="266"/>
      <c r="D586" s="43"/>
      <c r="E586" s="42"/>
      <c r="F586" s="42"/>
      <c r="G586" s="41"/>
      <c r="H586" s="260"/>
      <c r="I586" s="270"/>
      <c r="J586" s="270"/>
      <c r="K586" s="270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45"/>
      <c r="AK586" s="245"/>
      <c r="AL586" s="23"/>
      <c r="AM586" s="211"/>
      <c r="AN586" s="211"/>
      <c r="AO586" s="248"/>
      <c r="AP586" s="241"/>
      <c r="AQ586" s="238"/>
      <c r="AR586" s="235"/>
      <c r="AS586" s="241"/>
      <c r="AT586" s="238"/>
      <c r="AU586" s="235"/>
      <c r="AV586" s="241"/>
      <c r="AW586" s="238"/>
      <c r="AX586" s="235"/>
      <c r="AY586" s="241"/>
      <c r="AZ586" s="238"/>
      <c r="BA586" s="235"/>
      <c r="BB586" s="241"/>
      <c r="BC586" s="238"/>
      <c r="BD586" s="292"/>
      <c r="BE586" s="295"/>
      <c r="BF586" s="295"/>
      <c r="BG586" s="298"/>
    </row>
    <row r="587" spans="2:60" ht="28.15" hidden="1" customHeight="1">
      <c r="B587" s="34"/>
      <c r="C587" s="267"/>
      <c r="D587" s="33"/>
      <c r="E587" s="32"/>
      <c r="F587" s="32"/>
      <c r="G587" s="31"/>
      <c r="H587" s="257"/>
      <c r="I587" s="271"/>
      <c r="J587" s="271"/>
      <c r="K587" s="271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45"/>
      <c r="AK587" s="245"/>
      <c r="AL587" s="23"/>
      <c r="AM587" s="211"/>
      <c r="AN587" s="211"/>
      <c r="AO587" s="248"/>
      <c r="AP587" s="241"/>
      <c r="AQ587" s="238"/>
      <c r="AR587" s="235"/>
      <c r="AS587" s="241"/>
      <c r="AT587" s="238"/>
      <c r="AU587" s="235"/>
      <c r="AV587" s="241"/>
      <c r="AW587" s="238"/>
      <c r="AX587" s="235"/>
      <c r="AY587" s="241"/>
      <c r="AZ587" s="238"/>
      <c r="BA587" s="235"/>
      <c r="BB587" s="241"/>
      <c r="BC587" s="238"/>
      <c r="BD587" s="292"/>
      <c r="BE587" s="295"/>
      <c r="BF587" s="295"/>
      <c r="BG587" s="298"/>
    </row>
    <row r="588" spans="2:60" ht="28.15" hidden="1" customHeight="1" thickBot="1">
      <c r="B588" s="34"/>
      <c r="C588" s="273"/>
      <c r="D588" s="64"/>
      <c r="E588" s="63"/>
      <c r="F588" s="63"/>
      <c r="G588" s="62"/>
      <c r="H588" s="258"/>
      <c r="I588" s="274"/>
      <c r="J588" s="274"/>
      <c r="K588" s="274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50"/>
      <c r="AK588" s="250"/>
      <c r="AL588" s="55"/>
      <c r="AM588" s="211"/>
      <c r="AN588" s="211"/>
      <c r="AO588" s="249"/>
      <c r="AP588" s="242"/>
      <c r="AQ588" s="239"/>
      <c r="AR588" s="236"/>
      <c r="AS588" s="242"/>
      <c r="AT588" s="239"/>
      <c r="AU588" s="236"/>
      <c r="AV588" s="242"/>
      <c r="AW588" s="239"/>
      <c r="AX588" s="236"/>
      <c r="AY588" s="242"/>
      <c r="AZ588" s="239"/>
      <c r="BA588" s="236"/>
      <c r="BB588" s="242"/>
      <c r="BC588" s="239"/>
      <c r="BD588" s="293"/>
      <c r="BE588" s="296"/>
      <c r="BF588" s="296"/>
      <c r="BG588" s="299"/>
    </row>
    <row r="589" spans="2:60" ht="28.15" hidden="1" customHeight="1">
      <c r="B589" s="34"/>
      <c r="C589" s="265">
        <v>2</v>
      </c>
      <c r="D589" s="54"/>
      <c r="E589" s="53"/>
      <c r="F589" s="53"/>
      <c r="G589" s="52"/>
      <c r="H589" s="259"/>
      <c r="I589" s="269"/>
      <c r="J589" s="269"/>
      <c r="K589" s="269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51"/>
      <c r="AK589" s="254"/>
      <c r="AL589" s="44"/>
      <c r="AM589" s="211"/>
      <c r="AN589" s="211"/>
      <c r="AO589" s="247">
        <f>SUMPRODUCT(LEN($M589:$AE592)-LEN(SUBSTITUTE($M589:$AE592,"A", "")))</f>
        <v>0</v>
      </c>
      <c r="AP589" s="240">
        <f>SUMPRODUCT(LEN($AH589:$AH592)-LEN(SUBSTITUTE($AH589:$AH592,"A", "")))</f>
        <v>0</v>
      </c>
      <c r="AQ589" s="237">
        <f>SUMPRODUCT(LEN($AG589:$AG592)-LEN(SUBSTITUTE($AG589:$AG592,"A", "")))</f>
        <v>0</v>
      </c>
      <c r="AR589" s="234">
        <f>SUMPRODUCT(LEN($M589:$AE592)-LEN(SUBSTITUTE($M589:$AE592,"S", "")))</f>
        <v>0</v>
      </c>
      <c r="AS589" s="240">
        <f>SUMPRODUCT(LEN($AH589:$AH592)-LEN(SUBSTITUTE($AH589:$AH592,"S", "")))</f>
        <v>0</v>
      </c>
      <c r="AT589" s="237">
        <f>SUMPRODUCT(LEN($AG589:$AG592)-LEN(SUBSTITUTE($AG589:$AG592,"S", "")))</f>
        <v>0</v>
      </c>
      <c r="AU589" s="234">
        <f>SUMPRODUCT(LEN($M589:$AE592)-LEN(SUBSTITUTE($M589:$AE592,"F", "")))</f>
        <v>0</v>
      </c>
      <c r="AV589" s="240">
        <f>SUMPRODUCT(LEN($AH589:$AH592)-LEN(SUBSTITUTE($AH589:$AH592,"F", "")))</f>
        <v>0</v>
      </c>
      <c r="AW589" s="237">
        <f>SUMPRODUCT(LEN($AG589:$AG592)-LEN(SUBSTITUTE($AG589:$AG592,"F", "")))</f>
        <v>0</v>
      </c>
      <c r="AX589" s="234">
        <f>SUMPRODUCT(LEN($M589:$AE592)-LEN(SUBSTITUTE($M589:$AE592,"G", "")))</f>
        <v>0</v>
      </c>
      <c r="AY589" s="240">
        <f>SUMPRODUCT(LEN($AH589:$AH592)-LEN(SUBSTITUTE($AH589:$AH592,"G", "")))</f>
        <v>0</v>
      </c>
      <c r="AZ589" s="237">
        <f>SUMPRODUCT(LEN($AG589:$AG592)-LEN(SUBSTITUTE($AG589:$AG592,"G", "")))</f>
        <v>0</v>
      </c>
      <c r="BA589" s="234">
        <f>SUMPRODUCT(LEN($M589:$AE592)-LEN(SUBSTITUTE($M589:$AE592,"M", "")))</f>
        <v>0</v>
      </c>
      <c r="BB589" s="240">
        <f>SUMPRODUCT(LEN($AH589:$AH592)-LEN(SUBSTITUTE($AH589:$AH592,"M", "")))</f>
        <v>0</v>
      </c>
      <c r="BC589" s="237">
        <f>SUMPRODUCT(LEN($AG589:$AG592)-LEN(SUBSTITUTE($AG589:$AG592,"M", "")))</f>
        <v>0</v>
      </c>
      <c r="BD589" s="291">
        <f>SUMPRODUCT(LEN($AI589:$AI592)-LEN(SUBSTITUTE($AI589:$AI592,"S", "")))</f>
        <v>0</v>
      </c>
      <c r="BE589" s="294">
        <f>SUMPRODUCT(LEN($AI589:$AI592)-LEN(SUBSTITUTE($AI589:$AI592,"F", "")))</f>
        <v>0</v>
      </c>
      <c r="BF589" s="294">
        <f>SUMPRODUCT(LEN($AI589:$AI592)-LEN(SUBSTITUTE($AI589:$AI592,"G", "")))</f>
        <v>0</v>
      </c>
      <c r="BG589" s="297">
        <f>SUMPRODUCT(LEN($AI589:$AI592)-LEN(SUBSTITUTE($AI589:$AI592,"M", "")))</f>
        <v>0</v>
      </c>
    </row>
    <row r="590" spans="2:60" ht="28.15" hidden="1" customHeight="1" thickBot="1">
      <c r="B590" s="34"/>
      <c r="C590" s="266"/>
      <c r="D590" s="43"/>
      <c r="E590" s="42"/>
      <c r="F590" s="42"/>
      <c r="G590" s="41"/>
      <c r="H590" s="260"/>
      <c r="I590" s="270"/>
      <c r="J590" s="270"/>
      <c r="K590" s="270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52"/>
      <c r="AK590" s="255"/>
      <c r="AL590" s="23"/>
      <c r="AM590" s="211"/>
      <c r="AN590" s="211"/>
      <c r="AO590" s="248"/>
      <c r="AP590" s="241"/>
      <c r="AQ590" s="238"/>
      <c r="AR590" s="235"/>
      <c r="AS590" s="241"/>
      <c r="AT590" s="238"/>
      <c r="AU590" s="235"/>
      <c r="AV590" s="241"/>
      <c r="AW590" s="238"/>
      <c r="AX590" s="235"/>
      <c r="AY590" s="241"/>
      <c r="AZ590" s="238"/>
      <c r="BA590" s="235"/>
      <c r="BB590" s="241"/>
      <c r="BC590" s="238"/>
      <c r="BD590" s="292"/>
      <c r="BE590" s="295"/>
      <c r="BF590" s="295"/>
      <c r="BG590" s="298"/>
    </row>
    <row r="591" spans="2:60" ht="28.15" hidden="1" customHeight="1">
      <c r="B591" s="34"/>
      <c r="C591" s="267"/>
      <c r="D591" s="33"/>
      <c r="E591" s="32"/>
      <c r="F591" s="32"/>
      <c r="G591" s="31"/>
      <c r="H591" s="257"/>
      <c r="I591" s="271"/>
      <c r="J591" s="271"/>
      <c r="K591" s="271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52"/>
      <c r="AK591" s="255"/>
      <c r="AL591" s="23"/>
      <c r="AM591" s="211"/>
      <c r="AN591" s="211"/>
      <c r="AO591" s="248"/>
      <c r="AP591" s="241"/>
      <c r="AQ591" s="238"/>
      <c r="AR591" s="235"/>
      <c r="AS591" s="241"/>
      <c r="AT591" s="238"/>
      <c r="AU591" s="235"/>
      <c r="AV591" s="241"/>
      <c r="AW591" s="238"/>
      <c r="AX591" s="235"/>
      <c r="AY591" s="241"/>
      <c r="AZ591" s="238"/>
      <c r="BA591" s="235"/>
      <c r="BB591" s="241"/>
      <c r="BC591" s="238"/>
      <c r="BD591" s="292"/>
      <c r="BE591" s="295"/>
      <c r="BF591" s="295"/>
      <c r="BG591" s="298"/>
    </row>
    <row r="592" spans="2:60" ht="28.15" hidden="1" customHeight="1" thickBot="1">
      <c r="B592" s="34"/>
      <c r="C592" s="273"/>
      <c r="D592" s="64"/>
      <c r="E592" s="63"/>
      <c r="F592" s="63"/>
      <c r="G592" s="62"/>
      <c r="H592" s="258"/>
      <c r="I592" s="274"/>
      <c r="J592" s="274"/>
      <c r="K592" s="274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53"/>
      <c r="AK592" s="256"/>
      <c r="AL592" s="55"/>
      <c r="AM592" s="211"/>
      <c r="AN592" s="211"/>
      <c r="AO592" s="249"/>
      <c r="AP592" s="242"/>
      <c r="AQ592" s="239"/>
      <c r="AR592" s="236"/>
      <c r="AS592" s="242"/>
      <c r="AT592" s="239"/>
      <c r="AU592" s="236"/>
      <c r="AV592" s="242"/>
      <c r="AW592" s="239"/>
      <c r="AX592" s="236"/>
      <c r="AY592" s="242"/>
      <c r="AZ592" s="239"/>
      <c r="BA592" s="236"/>
      <c r="BB592" s="242"/>
      <c r="BC592" s="239"/>
      <c r="BD592" s="293"/>
      <c r="BE592" s="296"/>
      <c r="BF592" s="296"/>
      <c r="BG592" s="299"/>
    </row>
    <row r="593" spans="2:60" ht="28.15" hidden="1" customHeight="1">
      <c r="B593" s="34"/>
      <c r="C593" s="265">
        <v>3</v>
      </c>
      <c r="D593" s="54"/>
      <c r="E593" s="53"/>
      <c r="F593" s="53"/>
      <c r="G593" s="52"/>
      <c r="H593" s="259"/>
      <c r="I593" s="269"/>
      <c r="J593" s="269"/>
      <c r="K593" s="269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44"/>
      <c r="AK593" s="244"/>
      <c r="AL593" s="44"/>
      <c r="AM593" s="211"/>
      <c r="AN593" s="211"/>
      <c r="AO593" s="247">
        <f>SUMPRODUCT(LEN($M593:$AE596)-LEN(SUBSTITUTE($M593:$AE596,"A", "")))</f>
        <v>0</v>
      </c>
      <c r="AP593" s="240">
        <f>SUMPRODUCT(LEN($AH593:$AH596)-LEN(SUBSTITUTE($AH593:$AH596,"A", "")))</f>
        <v>0</v>
      </c>
      <c r="AQ593" s="237">
        <f>SUMPRODUCT(LEN($AG593:$AG596)-LEN(SUBSTITUTE($AG593:$AG596,"A", "")))</f>
        <v>0</v>
      </c>
      <c r="AR593" s="234">
        <f>SUMPRODUCT(LEN($M593:$AE596)-LEN(SUBSTITUTE($M593:$AE596,"S", "")))</f>
        <v>0</v>
      </c>
      <c r="AS593" s="240">
        <f>SUMPRODUCT(LEN($AH593:$AH596)-LEN(SUBSTITUTE($AH593:$AH596,"S", "")))</f>
        <v>0</v>
      </c>
      <c r="AT593" s="237">
        <f>SUMPRODUCT(LEN($AG593:$AG596)-LEN(SUBSTITUTE($AG593:$AG596,"S", "")))</f>
        <v>0</v>
      </c>
      <c r="AU593" s="234">
        <f>SUMPRODUCT(LEN($M593:$AE596)-LEN(SUBSTITUTE($M593:$AE596,"F", "")))</f>
        <v>0</v>
      </c>
      <c r="AV593" s="240">
        <f>SUMPRODUCT(LEN($AH593:$AH596)-LEN(SUBSTITUTE($AH593:$AH596,"F", "")))</f>
        <v>0</v>
      </c>
      <c r="AW593" s="237">
        <f>SUMPRODUCT(LEN($AG593:$AG596)-LEN(SUBSTITUTE($AG593:$AG596,"F", "")))</f>
        <v>0</v>
      </c>
      <c r="AX593" s="234">
        <f>SUMPRODUCT(LEN($M593:$AE596)-LEN(SUBSTITUTE($M593:$AE596,"G", "")))</f>
        <v>0</v>
      </c>
      <c r="AY593" s="240">
        <f>SUMPRODUCT(LEN($AH593:$AH596)-LEN(SUBSTITUTE($AH593:$AH596,"G", "")))</f>
        <v>0</v>
      </c>
      <c r="AZ593" s="237">
        <f>SUMPRODUCT(LEN($AG593:$AG596)-LEN(SUBSTITUTE($AG593:$AG596,"G", "")))</f>
        <v>0</v>
      </c>
      <c r="BA593" s="234">
        <f>SUMPRODUCT(LEN($M593:$AE596)-LEN(SUBSTITUTE($M593:$AE596,"M", "")))</f>
        <v>0</v>
      </c>
      <c r="BB593" s="240">
        <f>SUMPRODUCT(LEN($AH593:$AH596)-LEN(SUBSTITUTE($AH593:$AH596,"M", "")))</f>
        <v>0</v>
      </c>
      <c r="BC593" s="237">
        <f>SUMPRODUCT(LEN($AG593:$AG596)-LEN(SUBSTITUTE($AG593:$AG596,"M", "")))</f>
        <v>0</v>
      </c>
      <c r="BD593" s="291">
        <f>SUMPRODUCT(LEN($AI593:$AI596)-LEN(SUBSTITUTE($AI593:$AI596,"S", "")))</f>
        <v>0</v>
      </c>
      <c r="BE593" s="294">
        <f>SUMPRODUCT(LEN($AI593:$AI596)-LEN(SUBSTITUTE($AI593:$AI596,"F", "")))</f>
        <v>0</v>
      </c>
      <c r="BF593" s="294">
        <f>SUMPRODUCT(LEN($AI593:$AI596)-LEN(SUBSTITUTE($AI593:$AI596,"G", "")))</f>
        <v>0</v>
      </c>
      <c r="BG593" s="297">
        <f>SUMPRODUCT(LEN($AI593:$AI596)-LEN(SUBSTITUTE($AI593:$AI596,"M", "")))</f>
        <v>0</v>
      </c>
    </row>
    <row r="594" spans="2:60" ht="28.15" hidden="1" customHeight="1" thickBot="1">
      <c r="B594" s="34"/>
      <c r="C594" s="266"/>
      <c r="D594" s="43"/>
      <c r="E594" s="42"/>
      <c r="F594" s="42"/>
      <c r="G594" s="41"/>
      <c r="H594" s="260"/>
      <c r="I594" s="270"/>
      <c r="J594" s="270"/>
      <c r="K594" s="270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45"/>
      <c r="AK594" s="245"/>
      <c r="AL594" s="23"/>
      <c r="AM594" s="211"/>
      <c r="AN594" s="211"/>
      <c r="AO594" s="248"/>
      <c r="AP594" s="241"/>
      <c r="AQ594" s="238"/>
      <c r="AR594" s="235"/>
      <c r="AS594" s="241"/>
      <c r="AT594" s="238"/>
      <c r="AU594" s="235"/>
      <c r="AV594" s="241"/>
      <c r="AW594" s="238"/>
      <c r="AX594" s="235"/>
      <c r="AY594" s="241"/>
      <c r="AZ594" s="238"/>
      <c r="BA594" s="235"/>
      <c r="BB594" s="241"/>
      <c r="BC594" s="238"/>
      <c r="BD594" s="292"/>
      <c r="BE594" s="295"/>
      <c r="BF594" s="295"/>
      <c r="BG594" s="298"/>
    </row>
    <row r="595" spans="2:60" ht="28.15" hidden="1" customHeight="1">
      <c r="B595" s="34"/>
      <c r="C595" s="267"/>
      <c r="D595" s="33"/>
      <c r="E595" s="32"/>
      <c r="F595" s="32"/>
      <c r="G595" s="31"/>
      <c r="H595" s="257"/>
      <c r="I595" s="271"/>
      <c r="J595" s="271"/>
      <c r="K595" s="271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45"/>
      <c r="AK595" s="245"/>
      <c r="AL595" s="23"/>
      <c r="AM595" s="211"/>
      <c r="AN595" s="211"/>
      <c r="AO595" s="248"/>
      <c r="AP595" s="241"/>
      <c r="AQ595" s="238"/>
      <c r="AR595" s="235"/>
      <c r="AS595" s="241"/>
      <c r="AT595" s="238"/>
      <c r="AU595" s="235"/>
      <c r="AV595" s="241"/>
      <c r="AW595" s="238"/>
      <c r="AX595" s="235"/>
      <c r="AY595" s="241"/>
      <c r="AZ595" s="238"/>
      <c r="BA595" s="235"/>
      <c r="BB595" s="241"/>
      <c r="BC595" s="238"/>
      <c r="BD595" s="292"/>
      <c r="BE595" s="295"/>
      <c r="BF595" s="295"/>
      <c r="BG595" s="298"/>
    </row>
    <row r="596" spans="2:60" ht="28.15" hidden="1" customHeight="1" thickBot="1">
      <c r="B596" s="22"/>
      <c r="C596" s="268"/>
      <c r="D596" s="21"/>
      <c r="E596" s="20"/>
      <c r="F596" s="20"/>
      <c r="G596" s="19"/>
      <c r="H596" s="258"/>
      <c r="I596" s="272"/>
      <c r="J596" s="272"/>
      <c r="K596" s="27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46"/>
      <c r="AK596" s="246"/>
      <c r="AL596" s="11"/>
      <c r="AM596" s="211"/>
      <c r="AN596" s="211"/>
      <c r="AO596" s="249"/>
      <c r="AP596" s="242"/>
      <c r="AQ596" s="239"/>
      <c r="AR596" s="236"/>
      <c r="AS596" s="242"/>
      <c r="AT596" s="239"/>
      <c r="AU596" s="236"/>
      <c r="AV596" s="242"/>
      <c r="AW596" s="239"/>
      <c r="AX596" s="236"/>
      <c r="AY596" s="242"/>
      <c r="AZ596" s="239"/>
      <c r="BA596" s="236"/>
      <c r="BB596" s="242"/>
      <c r="BC596" s="239"/>
      <c r="BD596" s="293"/>
      <c r="BE596" s="296"/>
      <c r="BF596" s="296"/>
      <c r="BG596" s="299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29" t="s">
        <v>287</v>
      </c>
      <c r="M597" s="278"/>
      <c r="N597" s="229" t="s">
        <v>286</v>
      </c>
      <c r="O597" s="278"/>
      <c r="P597" s="229" t="s">
        <v>286</v>
      </c>
      <c r="Q597" s="230"/>
      <c r="R597" s="229" t="s">
        <v>286</v>
      </c>
      <c r="S597" s="230"/>
      <c r="T597" s="229" t="s">
        <v>286</v>
      </c>
      <c r="U597" s="230"/>
      <c r="V597" s="229" t="s">
        <v>286</v>
      </c>
      <c r="W597" s="230"/>
      <c r="X597" s="229" t="s">
        <v>286</v>
      </c>
      <c r="Y597" s="230"/>
      <c r="Z597" s="229" t="s">
        <v>286</v>
      </c>
      <c r="AA597" s="230"/>
      <c r="AB597" s="229" t="s">
        <v>286</v>
      </c>
      <c r="AC597" s="230"/>
      <c r="AD597" s="229" t="s">
        <v>286</v>
      </c>
      <c r="AE597" s="230"/>
      <c r="AF597" s="243" t="s">
        <v>285</v>
      </c>
      <c r="AG597" s="230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75"/>
      <c r="F598" s="276"/>
      <c r="G598" s="277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65">
        <v>1</v>
      </c>
      <c r="D599" s="54"/>
      <c r="E599" s="53"/>
      <c r="F599" s="53"/>
      <c r="G599" s="52"/>
      <c r="H599" s="259"/>
      <c r="I599" s="269"/>
      <c r="J599" s="269"/>
      <c r="K599" s="269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44"/>
      <c r="AK599" s="244"/>
      <c r="AL599" s="44"/>
      <c r="AM599" s="211"/>
      <c r="AN599" s="211"/>
      <c r="AO599" s="247">
        <f>SUMPRODUCT(LEN($M599:$AE602)-LEN(SUBSTITUTE($M599:$AE602,"A", "")))</f>
        <v>0</v>
      </c>
      <c r="AP599" s="240">
        <f>SUMPRODUCT(LEN($AH599:$AH602)-LEN(SUBSTITUTE($AH599:$AH602,"A", "")))</f>
        <v>0</v>
      </c>
      <c r="AQ599" s="237">
        <f>SUMPRODUCT(LEN($AG599:$AG602)-LEN(SUBSTITUTE($AG599:$AG602,"A", "")))</f>
        <v>0</v>
      </c>
      <c r="AR599" s="234">
        <f>SUMPRODUCT(LEN($M599:$AE602)-LEN(SUBSTITUTE($M599:$AE602,"S", "")))</f>
        <v>0</v>
      </c>
      <c r="AS599" s="240">
        <f>SUMPRODUCT(LEN($AH599:$AH602)-LEN(SUBSTITUTE($AH599:$AH602,"S", "")))</f>
        <v>0</v>
      </c>
      <c r="AT599" s="237">
        <f>SUMPRODUCT(LEN($AG599:$AG602)-LEN(SUBSTITUTE($AG599:$AG602,"S", "")))</f>
        <v>0</v>
      </c>
      <c r="AU599" s="234">
        <f>SUMPRODUCT(LEN($M599:$AE602)-LEN(SUBSTITUTE($M599:$AE602,"F", "")))</f>
        <v>0</v>
      </c>
      <c r="AV599" s="240">
        <f>SUMPRODUCT(LEN($AH599:$AH602)-LEN(SUBSTITUTE($AH599:$AH602,"F", "")))</f>
        <v>0</v>
      </c>
      <c r="AW599" s="237">
        <f>SUMPRODUCT(LEN($AG599:$AG602)-LEN(SUBSTITUTE($AG599:$AG602,"F", "")))</f>
        <v>0</v>
      </c>
      <c r="AX599" s="234">
        <f>SUMPRODUCT(LEN($M599:$AE602)-LEN(SUBSTITUTE($M599:$AE602,"G", "")))</f>
        <v>0</v>
      </c>
      <c r="AY599" s="240">
        <f>SUMPRODUCT(LEN($AH599:$AH602)-LEN(SUBSTITUTE($AH599:$AH602,"G", "")))</f>
        <v>0</v>
      </c>
      <c r="AZ599" s="237">
        <f>SUMPRODUCT(LEN($AG599:$AG602)-LEN(SUBSTITUTE($AG599:$AG602,"G", "")))</f>
        <v>0</v>
      </c>
      <c r="BA599" s="234">
        <f>SUMPRODUCT(LEN($M599:$AE602)-LEN(SUBSTITUTE($M599:$AE602,"M", "")))</f>
        <v>0</v>
      </c>
      <c r="BB599" s="240">
        <f>SUMPRODUCT(LEN($AH599:$AH602)-LEN(SUBSTITUTE($AH599:$AH602,"M", "")))</f>
        <v>0</v>
      </c>
      <c r="BC599" s="237">
        <f>SUMPRODUCT(LEN($AG599:$AG602)-LEN(SUBSTITUTE($AG599:$AG602,"M", "")))</f>
        <v>0</v>
      </c>
      <c r="BD599" s="291">
        <f>SUMPRODUCT(LEN($AI599:$AI602)-LEN(SUBSTITUTE($AI599:$AI602,"S", "")))</f>
        <v>0</v>
      </c>
      <c r="BE599" s="294">
        <f>SUMPRODUCT(LEN($AI599:$AI602)-LEN(SUBSTITUTE($AI599:$AI602,"F", "")))</f>
        <v>0</v>
      </c>
      <c r="BF599" s="294">
        <f>SUMPRODUCT(LEN($AI599:$AI602)-LEN(SUBSTITUTE($AI599:$AI602,"G", "")))</f>
        <v>0</v>
      </c>
      <c r="BG599" s="297">
        <f>SUMPRODUCT(LEN($AI599:$AI602)-LEN(SUBSTITUTE($AI599:$AI602,"M", "")))</f>
        <v>0</v>
      </c>
    </row>
    <row r="600" spans="2:60" ht="28.15" hidden="1" customHeight="1" thickBot="1">
      <c r="B600" s="34"/>
      <c r="C600" s="266"/>
      <c r="D600" s="43"/>
      <c r="E600" s="42"/>
      <c r="F600" s="42"/>
      <c r="G600" s="41"/>
      <c r="H600" s="260"/>
      <c r="I600" s="270"/>
      <c r="J600" s="270"/>
      <c r="K600" s="270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45"/>
      <c r="AK600" s="245"/>
      <c r="AL600" s="23"/>
      <c r="AM600" s="211"/>
      <c r="AN600" s="211"/>
      <c r="AO600" s="248"/>
      <c r="AP600" s="241"/>
      <c r="AQ600" s="238"/>
      <c r="AR600" s="235"/>
      <c r="AS600" s="241"/>
      <c r="AT600" s="238"/>
      <c r="AU600" s="235"/>
      <c r="AV600" s="241"/>
      <c r="AW600" s="238"/>
      <c r="AX600" s="235"/>
      <c r="AY600" s="241"/>
      <c r="AZ600" s="238"/>
      <c r="BA600" s="235"/>
      <c r="BB600" s="241"/>
      <c r="BC600" s="238"/>
      <c r="BD600" s="292"/>
      <c r="BE600" s="295"/>
      <c r="BF600" s="295"/>
      <c r="BG600" s="298"/>
    </row>
    <row r="601" spans="2:60" ht="28.15" hidden="1" customHeight="1">
      <c r="B601" s="34"/>
      <c r="C601" s="267"/>
      <c r="D601" s="33"/>
      <c r="E601" s="32"/>
      <c r="F601" s="32"/>
      <c r="G601" s="31"/>
      <c r="H601" s="257"/>
      <c r="I601" s="271"/>
      <c r="J601" s="271"/>
      <c r="K601" s="271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45"/>
      <c r="AK601" s="245"/>
      <c r="AL601" s="23"/>
      <c r="AM601" s="211"/>
      <c r="AN601" s="211"/>
      <c r="AO601" s="248"/>
      <c r="AP601" s="241"/>
      <c r="AQ601" s="238"/>
      <c r="AR601" s="235"/>
      <c r="AS601" s="241"/>
      <c r="AT601" s="238"/>
      <c r="AU601" s="235"/>
      <c r="AV601" s="241"/>
      <c r="AW601" s="238"/>
      <c r="AX601" s="235"/>
      <c r="AY601" s="241"/>
      <c r="AZ601" s="238"/>
      <c r="BA601" s="235"/>
      <c r="BB601" s="241"/>
      <c r="BC601" s="238"/>
      <c r="BD601" s="292"/>
      <c r="BE601" s="295"/>
      <c r="BF601" s="295"/>
      <c r="BG601" s="298"/>
    </row>
    <row r="602" spans="2:60" ht="28.15" hidden="1" customHeight="1" thickBot="1">
      <c r="B602" s="34"/>
      <c r="C602" s="273"/>
      <c r="D602" s="64"/>
      <c r="E602" s="63"/>
      <c r="F602" s="63"/>
      <c r="G602" s="62"/>
      <c r="H602" s="258"/>
      <c r="I602" s="274"/>
      <c r="J602" s="274"/>
      <c r="K602" s="274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50"/>
      <c r="AK602" s="250"/>
      <c r="AL602" s="55"/>
      <c r="AM602" s="211"/>
      <c r="AN602" s="211"/>
      <c r="AO602" s="249"/>
      <c r="AP602" s="242"/>
      <c r="AQ602" s="239"/>
      <c r="AR602" s="236"/>
      <c r="AS602" s="242"/>
      <c r="AT602" s="239"/>
      <c r="AU602" s="236"/>
      <c r="AV602" s="242"/>
      <c r="AW602" s="239"/>
      <c r="AX602" s="236"/>
      <c r="AY602" s="242"/>
      <c r="AZ602" s="239"/>
      <c r="BA602" s="236"/>
      <c r="BB602" s="242"/>
      <c r="BC602" s="239"/>
      <c r="BD602" s="293"/>
      <c r="BE602" s="296"/>
      <c r="BF602" s="296"/>
      <c r="BG602" s="299"/>
    </row>
    <row r="603" spans="2:60" ht="28.15" hidden="1" customHeight="1">
      <c r="B603" s="34"/>
      <c r="C603" s="265">
        <v>2</v>
      </c>
      <c r="D603" s="54"/>
      <c r="E603" s="53"/>
      <c r="F603" s="53"/>
      <c r="G603" s="52"/>
      <c r="H603" s="259"/>
      <c r="I603" s="269"/>
      <c r="J603" s="269"/>
      <c r="K603" s="269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51"/>
      <c r="AK603" s="254"/>
      <c r="AL603" s="44"/>
      <c r="AM603" s="211"/>
      <c r="AN603" s="211"/>
      <c r="AO603" s="247">
        <f>SUMPRODUCT(LEN($M603:$AE606)-LEN(SUBSTITUTE($M603:$AE606,"A", "")))</f>
        <v>0</v>
      </c>
      <c r="AP603" s="240">
        <f>SUMPRODUCT(LEN($AH603:$AH606)-LEN(SUBSTITUTE($AH603:$AH606,"A", "")))</f>
        <v>0</v>
      </c>
      <c r="AQ603" s="237">
        <f>SUMPRODUCT(LEN($AG603:$AG606)-LEN(SUBSTITUTE($AG603:$AG606,"A", "")))</f>
        <v>0</v>
      </c>
      <c r="AR603" s="234">
        <f>SUMPRODUCT(LEN($M603:$AE606)-LEN(SUBSTITUTE($M603:$AE606,"S", "")))</f>
        <v>0</v>
      </c>
      <c r="AS603" s="240">
        <f>SUMPRODUCT(LEN($AH603:$AH606)-LEN(SUBSTITUTE($AH603:$AH606,"S", "")))</f>
        <v>0</v>
      </c>
      <c r="AT603" s="237">
        <f>SUMPRODUCT(LEN($AG603:$AG606)-LEN(SUBSTITUTE($AG603:$AG606,"S", "")))</f>
        <v>0</v>
      </c>
      <c r="AU603" s="234">
        <f>SUMPRODUCT(LEN($M603:$AE606)-LEN(SUBSTITUTE($M603:$AE606,"F", "")))</f>
        <v>0</v>
      </c>
      <c r="AV603" s="240">
        <f>SUMPRODUCT(LEN($AH603:$AH606)-LEN(SUBSTITUTE($AH603:$AH606,"F", "")))</f>
        <v>0</v>
      </c>
      <c r="AW603" s="237">
        <f>SUMPRODUCT(LEN($AG603:$AG606)-LEN(SUBSTITUTE($AG603:$AG606,"F", "")))</f>
        <v>0</v>
      </c>
      <c r="AX603" s="234">
        <f>SUMPRODUCT(LEN($M603:$AE606)-LEN(SUBSTITUTE($M603:$AE606,"G", "")))</f>
        <v>0</v>
      </c>
      <c r="AY603" s="240">
        <f>SUMPRODUCT(LEN($AH603:$AH606)-LEN(SUBSTITUTE($AH603:$AH606,"G", "")))</f>
        <v>0</v>
      </c>
      <c r="AZ603" s="237">
        <f>SUMPRODUCT(LEN($AG603:$AG606)-LEN(SUBSTITUTE($AG603:$AG606,"G", "")))</f>
        <v>0</v>
      </c>
      <c r="BA603" s="234">
        <f>SUMPRODUCT(LEN($M603:$AE606)-LEN(SUBSTITUTE($M603:$AE606,"M", "")))</f>
        <v>0</v>
      </c>
      <c r="BB603" s="240">
        <f>SUMPRODUCT(LEN($AH603:$AH606)-LEN(SUBSTITUTE($AH603:$AH606,"M", "")))</f>
        <v>0</v>
      </c>
      <c r="BC603" s="237">
        <f>SUMPRODUCT(LEN($AG603:$AG606)-LEN(SUBSTITUTE($AG603:$AG606,"M", "")))</f>
        <v>0</v>
      </c>
      <c r="BD603" s="291">
        <f>SUMPRODUCT(LEN($AI603:$AI606)-LEN(SUBSTITUTE($AI603:$AI606,"S", "")))</f>
        <v>0</v>
      </c>
      <c r="BE603" s="294">
        <f>SUMPRODUCT(LEN($AI603:$AI606)-LEN(SUBSTITUTE($AI603:$AI606,"F", "")))</f>
        <v>0</v>
      </c>
      <c r="BF603" s="294">
        <f>SUMPRODUCT(LEN($AI603:$AI606)-LEN(SUBSTITUTE($AI603:$AI606,"G", "")))</f>
        <v>0</v>
      </c>
      <c r="BG603" s="297">
        <f>SUMPRODUCT(LEN($AI603:$AI606)-LEN(SUBSTITUTE($AI603:$AI606,"M", "")))</f>
        <v>0</v>
      </c>
    </row>
    <row r="604" spans="2:60" ht="28.15" hidden="1" customHeight="1" thickBot="1">
      <c r="B604" s="34"/>
      <c r="C604" s="266"/>
      <c r="D604" s="43"/>
      <c r="E604" s="42"/>
      <c r="F604" s="42"/>
      <c r="G604" s="41"/>
      <c r="H604" s="260"/>
      <c r="I604" s="270"/>
      <c r="J604" s="270"/>
      <c r="K604" s="270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52"/>
      <c r="AK604" s="255"/>
      <c r="AL604" s="23"/>
      <c r="AM604" s="211"/>
      <c r="AN604" s="211"/>
      <c r="AO604" s="248"/>
      <c r="AP604" s="241"/>
      <c r="AQ604" s="238"/>
      <c r="AR604" s="235"/>
      <c r="AS604" s="241"/>
      <c r="AT604" s="238"/>
      <c r="AU604" s="235"/>
      <c r="AV604" s="241"/>
      <c r="AW604" s="238"/>
      <c r="AX604" s="235"/>
      <c r="AY604" s="241"/>
      <c r="AZ604" s="238"/>
      <c r="BA604" s="235"/>
      <c r="BB604" s="241"/>
      <c r="BC604" s="238"/>
      <c r="BD604" s="292"/>
      <c r="BE604" s="295"/>
      <c r="BF604" s="295"/>
      <c r="BG604" s="298"/>
    </row>
    <row r="605" spans="2:60" ht="28.15" hidden="1" customHeight="1">
      <c r="B605" s="34"/>
      <c r="C605" s="267"/>
      <c r="D605" s="33"/>
      <c r="E605" s="32"/>
      <c r="F605" s="32"/>
      <c r="G605" s="31"/>
      <c r="H605" s="257"/>
      <c r="I605" s="271"/>
      <c r="J605" s="271"/>
      <c r="K605" s="271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52"/>
      <c r="AK605" s="255"/>
      <c r="AL605" s="23"/>
      <c r="AM605" s="211"/>
      <c r="AN605" s="211"/>
      <c r="AO605" s="248"/>
      <c r="AP605" s="241"/>
      <c r="AQ605" s="238"/>
      <c r="AR605" s="235"/>
      <c r="AS605" s="241"/>
      <c r="AT605" s="238"/>
      <c r="AU605" s="235"/>
      <c r="AV605" s="241"/>
      <c r="AW605" s="238"/>
      <c r="AX605" s="235"/>
      <c r="AY605" s="241"/>
      <c r="AZ605" s="238"/>
      <c r="BA605" s="235"/>
      <c r="BB605" s="241"/>
      <c r="BC605" s="238"/>
      <c r="BD605" s="292"/>
      <c r="BE605" s="295"/>
      <c r="BF605" s="295"/>
      <c r="BG605" s="298"/>
    </row>
    <row r="606" spans="2:60" ht="28.15" hidden="1" customHeight="1" thickBot="1">
      <c r="B606" s="34"/>
      <c r="C606" s="273"/>
      <c r="D606" s="64"/>
      <c r="E606" s="63"/>
      <c r="F606" s="63"/>
      <c r="G606" s="62"/>
      <c r="H606" s="258"/>
      <c r="I606" s="274"/>
      <c r="J606" s="274"/>
      <c r="K606" s="274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53"/>
      <c r="AK606" s="256"/>
      <c r="AL606" s="55"/>
      <c r="AM606" s="211"/>
      <c r="AN606" s="211"/>
      <c r="AO606" s="249"/>
      <c r="AP606" s="242"/>
      <c r="AQ606" s="239"/>
      <c r="AR606" s="236"/>
      <c r="AS606" s="242"/>
      <c r="AT606" s="239"/>
      <c r="AU606" s="236"/>
      <c r="AV606" s="242"/>
      <c r="AW606" s="239"/>
      <c r="AX606" s="236"/>
      <c r="AY606" s="242"/>
      <c r="AZ606" s="239"/>
      <c r="BA606" s="236"/>
      <c r="BB606" s="242"/>
      <c r="BC606" s="239"/>
      <c r="BD606" s="293"/>
      <c r="BE606" s="296"/>
      <c r="BF606" s="296"/>
      <c r="BG606" s="299"/>
    </row>
    <row r="607" spans="2:60" ht="28.15" hidden="1" customHeight="1">
      <c r="B607" s="34"/>
      <c r="C607" s="265">
        <v>3</v>
      </c>
      <c r="D607" s="54"/>
      <c r="E607" s="53"/>
      <c r="F607" s="53"/>
      <c r="G607" s="52"/>
      <c r="H607" s="259"/>
      <c r="I607" s="269"/>
      <c r="J607" s="269"/>
      <c r="K607" s="269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44"/>
      <c r="AK607" s="244"/>
      <c r="AL607" s="44"/>
      <c r="AM607" s="211"/>
      <c r="AN607" s="211"/>
      <c r="AO607" s="247">
        <f>SUMPRODUCT(LEN($M607:$AE610)-LEN(SUBSTITUTE($M607:$AE610,"A", "")))</f>
        <v>0</v>
      </c>
      <c r="AP607" s="240">
        <f>SUMPRODUCT(LEN($AH607:$AH610)-LEN(SUBSTITUTE($AH607:$AH610,"A", "")))</f>
        <v>0</v>
      </c>
      <c r="AQ607" s="237">
        <f>SUMPRODUCT(LEN($AG607:$AG610)-LEN(SUBSTITUTE($AG607:$AG610,"A", "")))</f>
        <v>0</v>
      </c>
      <c r="AR607" s="234">
        <f>SUMPRODUCT(LEN($M607:$AE610)-LEN(SUBSTITUTE($M607:$AE610,"S", "")))</f>
        <v>0</v>
      </c>
      <c r="AS607" s="240">
        <f>SUMPRODUCT(LEN($AH607:$AH610)-LEN(SUBSTITUTE($AH607:$AH610,"S", "")))</f>
        <v>0</v>
      </c>
      <c r="AT607" s="237">
        <f>SUMPRODUCT(LEN($AG607:$AG610)-LEN(SUBSTITUTE($AG607:$AG610,"S", "")))</f>
        <v>0</v>
      </c>
      <c r="AU607" s="234">
        <f>SUMPRODUCT(LEN($M607:$AE610)-LEN(SUBSTITUTE($M607:$AE610,"F", "")))</f>
        <v>0</v>
      </c>
      <c r="AV607" s="240">
        <f>SUMPRODUCT(LEN($AH607:$AH610)-LEN(SUBSTITUTE($AH607:$AH610,"F", "")))</f>
        <v>0</v>
      </c>
      <c r="AW607" s="237">
        <f>SUMPRODUCT(LEN($AG607:$AG610)-LEN(SUBSTITUTE($AG607:$AG610,"F", "")))</f>
        <v>0</v>
      </c>
      <c r="AX607" s="234">
        <f>SUMPRODUCT(LEN($M607:$AE610)-LEN(SUBSTITUTE($M607:$AE610,"G", "")))</f>
        <v>0</v>
      </c>
      <c r="AY607" s="240">
        <f>SUMPRODUCT(LEN($AH607:$AH610)-LEN(SUBSTITUTE($AH607:$AH610,"G", "")))</f>
        <v>0</v>
      </c>
      <c r="AZ607" s="237">
        <f>SUMPRODUCT(LEN($AG607:$AG610)-LEN(SUBSTITUTE($AG607:$AG610,"G", "")))</f>
        <v>0</v>
      </c>
      <c r="BA607" s="234">
        <f>SUMPRODUCT(LEN($M607:$AE610)-LEN(SUBSTITUTE($M607:$AE610,"M", "")))</f>
        <v>0</v>
      </c>
      <c r="BB607" s="240">
        <f>SUMPRODUCT(LEN($AH607:$AH610)-LEN(SUBSTITUTE($AH607:$AH610,"M", "")))</f>
        <v>0</v>
      </c>
      <c r="BC607" s="237">
        <f>SUMPRODUCT(LEN($AG607:$AG610)-LEN(SUBSTITUTE($AG607:$AG610,"M", "")))</f>
        <v>0</v>
      </c>
      <c r="BD607" s="291">
        <f>SUMPRODUCT(LEN($AI607:$AI610)-LEN(SUBSTITUTE($AI607:$AI610,"S", "")))</f>
        <v>0</v>
      </c>
      <c r="BE607" s="294">
        <f>SUMPRODUCT(LEN($AI607:$AI610)-LEN(SUBSTITUTE($AI607:$AI610,"F", "")))</f>
        <v>0</v>
      </c>
      <c r="BF607" s="294">
        <f>SUMPRODUCT(LEN($AI607:$AI610)-LEN(SUBSTITUTE($AI607:$AI610,"G", "")))</f>
        <v>0</v>
      </c>
      <c r="BG607" s="297">
        <f>SUMPRODUCT(LEN($AI607:$AI610)-LEN(SUBSTITUTE($AI607:$AI610,"M", "")))</f>
        <v>0</v>
      </c>
    </row>
    <row r="608" spans="2:60" ht="28.15" hidden="1" customHeight="1" thickBot="1">
      <c r="B608" s="34"/>
      <c r="C608" s="266"/>
      <c r="D608" s="43"/>
      <c r="E608" s="42"/>
      <c r="F608" s="42"/>
      <c r="G608" s="41"/>
      <c r="H608" s="260"/>
      <c r="I608" s="270"/>
      <c r="J608" s="270"/>
      <c r="K608" s="270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45"/>
      <c r="AK608" s="245"/>
      <c r="AL608" s="23"/>
      <c r="AM608" s="211"/>
      <c r="AN608" s="211"/>
      <c r="AO608" s="248"/>
      <c r="AP608" s="241"/>
      <c r="AQ608" s="238"/>
      <c r="AR608" s="235"/>
      <c r="AS608" s="241"/>
      <c r="AT608" s="238"/>
      <c r="AU608" s="235"/>
      <c r="AV608" s="241"/>
      <c r="AW608" s="238"/>
      <c r="AX608" s="235"/>
      <c r="AY608" s="241"/>
      <c r="AZ608" s="238"/>
      <c r="BA608" s="235"/>
      <c r="BB608" s="241"/>
      <c r="BC608" s="238"/>
      <c r="BD608" s="292"/>
      <c r="BE608" s="295"/>
      <c r="BF608" s="295"/>
      <c r="BG608" s="298"/>
    </row>
    <row r="609" spans="2:60" ht="28.15" hidden="1" customHeight="1">
      <c r="B609" s="34"/>
      <c r="C609" s="267"/>
      <c r="D609" s="33"/>
      <c r="E609" s="32"/>
      <c r="F609" s="32"/>
      <c r="G609" s="31"/>
      <c r="H609" s="257"/>
      <c r="I609" s="271"/>
      <c r="J609" s="271"/>
      <c r="K609" s="271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45"/>
      <c r="AK609" s="245"/>
      <c r="AL609" s="23"/>
      <c r="AM609" s="211"/>
      <c r="AN609" s="211"/>
      <c r="AO609" s="248"/>
      <c r="AP609" s="241"/>
      <c r="AQ609" s="238"/>
      <c r="AR609" s="235"/>
      <c r="AS609" s="241"/>
      <c r="AT609" s="238"/>
      <c r="AU609" s="235"/>
      <c r="AV609" s="241"/>
      <c r="AW609" s="238"/>
      <c r="AX609" s="235"/>
      <c r="AY609" s="241"/>
      <c r="AZ609" s="238"/>
      <c r="BA609" s="235"/>
      <c r="BB609" s="241"/>
      <c r="BC609" s="238"/>
      <c r="BD609" s="292"/>
      <c r="BE609" s="295"/>
      <c r="BF609" s="295"/>
      <c r="BG609" s="298"/>
    </row>
    <row r="610" spans="2:60" ht="28.15" hidden="1" customHeight="1" thickBot="1">
      <c r="B610" s="22"/>
      <c r="C610" s="268"/>
      <c r="D610" s="21"/>
      <c r="E610" s="20"/>
      <c r="F610" s="20"/>
      <c r="G610" s="19"/>
      <c r="H610" s="258"/>
      <c r="I610" s="272"/>
      <c r="J610" s="272"/>
      <c r="K610" s="27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46"/>
      <c r="AK610" s="246"/>
      <c r="AL610" s="11"/>
      <c r="AM610" s="211"/>
      <c r="AN610" s="211"/>
      <c r="AO610" s="249"/>
      <c r="AP610" s="242"/>
      <c r="AQ610" s="239"/>
      <c r="AR610" s="236"/>
      <c r="AS610" s="242"/>
      <c r="AT610" s="239"/>
      <c r="AU610" s="236"/>
      <c r="AV610" s="242"/>
      <c r="AW610" s="239"/>
      <c r="AX610" s="236"/>
      <c r="AY610" s="242"/>
      <c r="AZ610" s="239"/>
      <c r="BA610" s="236"/>
      <c r="BB610" s="242"/>
      <c r="BC610" s="239"/>
      <c r="BD610" s="293"/>
      <c r="BE610" s="296"/>
      <c r="BF610" s="296"/>
      <c r="BG610" s="299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29" t="s">
        <v>287</v>
      </c>
      <c r="M611" s="278"/>
      <c r="N611" s="229" t="s">
        <v>286</v>
      </c>
      <c r="O611" s="278"/>
      <c r="P611" s="229" t="s">
        <v>286</v>
      </c>
      <c r="Q611" s="230"/>
      <c r="R611" s="229" t="s">
        <v>286</v>
      </c>
      <c r="S611" s="230"/>
      <c r="T611" s="229" t="s">
        <v>286</v>
      </c>
      <c r="U611" s="230"/>
      <c r="V611" s="229" t="s">
        <v>286</v>
      </c>
      <c r="W611" s="230"/>
      <c r="X611" s="229" t="s">
        <v>286</v>
      </c>
      <c r="Y611" s="230"/>
      <c r="Z611" s="229" t="s">
        <v>286</v>
      </c>
      <c r="AA611" s="230"/>
      <c r="AB611" s="229" t="s">
        <v>286</v>
      </c>
      <c r="AC611" s="230"/>
      <c r="AD611" s="229" t="s">
        <v>286</v>
      </c>
      <c r="AE611" s="230"/>
      <c r="AF611" s="243" t="s">
        <v>285</v>
      </c>
      <c r="AG611" s="230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75"/>
      <c r="F612" s="276"/>
      <c r="G612" s="277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65">
        <v>1</v>
      </c>
      <c r="D613" s="54"/>
      <c r="E613" s="53"/>
      <c r="F613" s="53"/>
      <c r="G613" s="52"/>
      <c r="H613" s="259"/>
      <c r="I613" s="269"/>
      <c r="J613" s="269"/>
      <c r="K613" s="269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44"/>
      <c r="AK613" s="244"/>
      <c r="AL613" s="44"/>
      <c r="AM613" s="211"/>
      <c r="AN613" s="211"/>
      <c r="AO613" s="247">
        <f>SUMPRODUCT(LEN($M613:$AE616)-LEN(SUBSTITUTE($M613:$AE616,"A", "")))</f>
        <v>0</v>
      </c>
      <c r="AP613" s="240">
        <f>SUMPRODUCT(LEN($AH613:$AH616)-LEN(SUBSTITUTE($AH613:$AH616,"A", "")))</f>
        <v>0</v>
      </c>
      <c r="AQ613" s="237">
        <f>SUMPRODUCT(LEN($AG613:$AG616)-LEN(SUBSTITUTE($AG613:$AG616,"A", "")))</f>
        <v>0</v>
      </c>
      <c r="AR613" s="234">
        <f>SUMPRODUCT(LEN($M613:$AE616)-LEN(SUBSTITUTE($M613:$AE616,"S", "")))</f>
        <v>0</v>
      </c>
      <c r="AS613" s="240">
        <f>SUMPRODUCT(LEN($AH613:$AH616)-LEN(SUBSTITUTE($AH613:$AH616,"S", "")))</f>
        <v>0</v>
      </c>
      <c r="AT613" s="237">
        <f>SUMPRODUCT(LEN($AG613:$AG616)-LEN(SUBSTITUTE($AG613:$AG616,"S", "")))</f>
        <v>0</v>
      </c>
      <c r="AU613" s="234">
        <f>SUMPRODUCT(LEN($M613:$AE616)-LEN(SUBSTITUTE($M613:$AE616,"F", "")))</f>
        <v>0</v>
      </c>
      <c r="AV613" s="240">
        <f>SUMPRODUCT(LEN($AH613:$AH616)-LEN(SUBSTITUTE($AH613:$AH616,"F", "")))</f>
        <v>0</v>
      </c>
      <c r="AW613" s="237">
        <f>SUMPRODUCT(LEN($AG613:$AG616)-LEN(SUBSTITUTE($AG613:$AG616,"F", "")))</f>
        <v>0</v>
      </c>
      <c r="AX613" s="234">
        <f>SUMPRODUCT(LEN($M613:$AE616)-LEN(SUBSTITUTE($M613:$AE616,"G", "")))</f>
        <v>0</v>
      </c>
      <c r="AY613" s="240">
        <f>SUMPRODUCT(LEN($AH613:$AH616)-LEN(SUBSTITUTE($AH613:$AH616,"G", "")))</f>
        <v>0</v>
      </c>
      <c r="AZ613" s="237">
        <f>SUMPRODUCT(LEN($AG613:$AG616)-LEN(SUBSTITUTE($AG613:$AG616,"G", "")))</f>
        <v>0</v>
      </c>
      <c r="BA613" s="234">
        <f>SUMPRODUCT(LEN($M613:$AE616)-LEN(SUBSTITUTE($M613:$AE616,"M", "")))</f>
        <v>0</v>
      </c>
      <c r="BB613" s="240">
        <f>SUMPRODUCT(LEN($AH613:$AH616)-LEN(SUBSTITUTE($AH613:$AH616,"M", "")))</f>
        <v>0</v>
      </c>
      <c r="BC613" s="237">
        <f>SUMPRODUCT(LEN($AG613:$AG616)-LEN(SUBSTITUTE($AG613:$AG616,"M", "")))</f>
        <v>0</v>
      </c>
      <c r="BD613" s="291">
        <f>SUMPRODUCT(LEN($AI613:$AI616)-LEN(SUBSTITUTE($AI613:$AI616,"S", "")))</f>
        <v>0</v>
      </c>
      <c r="BE613" s="294">
        <f>SUMPRODUCT(LEN($AI613:$AI616)-LEN(SUBSTITUTE($AI613:$AI616,"F", "")))</f>
        <v>0</v>
      </c>
      <c r="BF613" s="294">
        <f>SUMPRODUCT(LEN($AI613:$AI616)-LEN(SUBSTITUTE($AI613:$AI616,"G", "")))</f>
        <v>0</v>
      </c>
      <c r="BG613" s="297">
        <f>SUMPRODUCT(LEN($AI613:$AI616)-LEN(SUBSTITUTE($AI613:$AI616,"M", "")))</f>
        <v>0</v>
      </c>
    </row>
    <row r="614" spans="2:60" ht="28.15" hidden="1" customHeight="1" thickBot="1">
      <c r="B614" s="34"/>
      <c r="C614" s="266"/>
      <c r="D614" s="43"/>
      <c r="E614" s="42"/>
      <c r="F614" s="42"/>
      <c r="G614" s="41"/>
      <c r="H614" s="260"/>
      <c r="I614" s="270"/>
      <c r="J614" s="270"/>
      <c r="K614" s="270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45"/>
      <c r="AK614" s="245"/>
      <c r="AL614" s="23"/>
      <c r="AM614" s="211"/>
      <c r="AN614" s="211"/>
      <c r="AO614" s="248"/>
      <c r="AP614" s="241"/>
      <c r="AQ614" s="238"/>
      <c r="AR614" s="235"/>
      <c r="AS614" s="241"/>
      <c r="AT614" s="238"/>
      <c r="AU614" s="235"/>
      <c r="AV614" s="241"/>
      <c r="AW614" s="238"/>
      <c r="AX614" s="235"/>
      <c r="AY614" s="241"/>
      <c r="AZ614" s="238"/>
      <c r="BA614" s="235"/>
      <c r="BB614" s="241"/>
      <c r="BC614" s="238"/>
      <c r="BD614" s="292"/>
      <c r="BE614" s="295"/>
      <c r="BF614" s="295"/>
      <c r="BG614" s="298"/>
    </row>
    <row r="615" spans="2:60" ht="28.15" hidden="1" customHeight="1">
      <c r="B615" s="34"/>
      <c r="C615" s="267"/>
      <c r="D615" s="33"/>
      <c r="E615" s="32"/>
      <c r="F615" s="32"/>
      <c r="G615" s="31"/>
      <c r="H615" s="257"/>
      <c r="I615" s="271"/>
      <c r="J615" s="271"/>
      <c r="K615" s="271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45"/>
      <c r="AK615" s="245"/>
      <c r="AL615" s="23"/>
      <c r="AM615" s="211"/>
      <c r="AN615" s="211"/>
      <c r="AO615" s="248"/>
      <c r="AP615" s="241"/>
      <c r="AQ615" s="238"/>
      <c r="AR615" s="235"/>
      <c r="AS615" s="241"/>
      <c r="AT615" s="238"/>
      <c r="AU615" s="235"/>
      <c r="AV615" s="241"/>
      <c r="AW615" s="238"/>
      <c r="AX615" s="235"/>
      <c r="AY615" s="241"/>
      <c r="AZ615" s="238"/>
      <c r="BA615" s="235"/>
      <c r="BB615" s="241"/>
      <c r="BC615" s="238"/>
      <c r="BD615" s="292"/>
      <c r="BE615" s="295"/>
      <c r="BF615" s="295"/>
      <c r="BG615" s="298"/>
    </row>
    <row r="616" spans="2:60" ht="28.15" hidden="1" customHeight="1" thickBot="1">
      <c r="B616" s="34"/>
      <c r="C616" s="273"/>
      <c r="D616" s="64"/>
      <c r="E616" s="63"/>
      <c r="F616" s="63"/>
      <c r="G616" s="62"/>
      <c r="H616" s="258"/>
      <c r="I616" s="274"/>
      <c r="J616" s="274"/>
      <c r="K616" s="274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50"/>
      <c r="AK616" s="250"/>
      <c r="AL616" s="55"/>
      <c r="AM616" s="211"/>
      <c r="AN616" s="211"/>
      <c r="AO616" s="249"/>
      <c r="AP616" s="242"/>
      <c r="AQ616" s="239"/>
      <c r="AR616" s="236"/>
      <c r="AS616" s="242"/>
      <c r="AT616" s="239"/>
      <c r="AU616" s="236"/>
      <c r="AV616" s="242"/>
      <c r="AW616" s="239"/>
      <c r="AX616" s="236"/>
      <c r="AY616" s="242"/>
      <c r="AZ616" s="239"/>
      <c r="BA616" s="236"/>
      <c r="BB616" s="242"/>
      <c r="BC616" s="239"/>
      <c r="BD616" s="293"/>
      <c r="BE616" s="296"/>
      <c r="BF616" s="296"/>
      <c r="BG616" s="299"/>
    </row>
    <row r="617" spans="2:60" ht="28.15" hidden="1" customHeight="1">
      <c r="B617" s="34"/>
      <c r="C617" s="265">
        <v>2</v>
      </c>
      <c r="D617" s="54"/>
      <c r="E617" s="53"/>
      <c r="F617" s="53"/>
      <c r="G617" s="52"/>
      <c r="H617" s="259"/>
      <c r="I617" s="269"/>
      <c r="J617" s="269"/>
      <c r="K617" s="269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51"/>
      <c r="AK617" s="254"/>
      <c r="AL617" s="44"/>
      <c r="AM617" s="211"/>
      <c r="AN617" s="211"/>
      <c r="AO617" s="247">
        <f>SUMPRODUCT(LEN($M617:$AE620)-LEN(SUBSTITUTE($M617:$AE620,"A", "")))</f>
        <v>0</v>
      </c>
      <c r="AP617" s="240">
        <f>SUMPRODUCT(LEN($AH617:$AH620)-LEN(SUBSTITUTE($AH617:$AH620,"A", "")))</f>
        <v>0</v>
      </c>
      <c r="AQ617" s="237">
        <f>SUMPRODUCT(LEN($AG617:$AG620)-LEN(SUBSTITUTE($AG617:$AG620,"A", "")))</f>
        <v>0</v>
      </c>
      <c r="AR617" s="234">
        <f>SUMPRODUCT(LEN($M617:$AE620)-LEN(SUBSTITUTE($M617:$AE620,"S", "")))</f>
        <v>0</v>
      </c>
      <c r="AS617" s="240">
        <f>SUMPRODUCT(LEN($AH617:$AH620)-LEN(SUBSTITUTE($AH617:$AH620,"S", "")))</f>
        <v>0</v>
      </c>
      <c r="AT617" s="237">
        <f>SUMPRODUCT(LEN($AG617:$AG620)-LEN(SUBSTITUTE($AG617:$AG620,"S", "")))</f>
        <v>0</v>
      </c>
      <c r="AU617" s="234">
        <f>SUMPRODUCT(LEN($M617:$AE620)-LEN(SUBSTITUTE($M617:$AE620,"F", "")))</f>
        <v>0</v>
      </c>
      <c r="AV617" s="240">
        <f>SUMPRODUCT(LEN($AH617:$AH620)-LEN(SUBSTITUTE($AH617:$AH620,"F", "")))</f>
        <v>0</v>
      </c>
      <c r="AW617" s="237">
        <f>SUMPRODUCT(LEN($AG617:$AG620)-LEN(SUBSTITUTE($AG617:$AG620,"F", "")))</f>
        <v>0</v>
      </c>
      <c r="AX617" s="234">
        <f>SUMPRODUCT(LEN($M617:$AE620)-LEN(SUBSTITUTE($M617:$AE620,"G", "")))</f>
        <v>0</v>
      </c>
      <c r="AY617" s="240">
        <f>SUMPRODUCT(LEN($AH617:$AH620)-LEN(SUBSTITUTE($AH617:$AH620,"G", "")))</f>
        <v>0</v>
      </c>
      <c r="AZ617" s="237">
        <f>SUMPRODUCT(LEN($AG617:$AG620)-LEN(SUBSTITUTE($AG617:$AG620,"G", "")))</f>
        <v>0</v>
      </c>
      <c r="BA617" s="234">
        <f>SUMPRODUCT(LEN($M617:$AE620)-LEN(SUBSTITUTE($M617:$AE620,"M", "")))</f>
        <v>0</v>
      </c>
      <c r="BB617" s="240">
        <f>SUMPRODUCT(LEN($AH617:$AH620)-LEN(SUBSTITUTE($AH617:$AH620,"M", "")))</f>
        <v>0</v>
      </c>
      <c r="BC617" s="237">
        <f>SUMPRODUCT(LEN($AG617:$AG620)-LEN(SUBSTITUTE($AG617:$AG620,"M", "")))</f>
        <v>0</v>
      </c>
      <c r="BD617" s="291">
        <f>SUMPRODUCT(LEN($AI617:$AI620)-LEN(SUBSTITUTE($AI617:$AI620,"S", "")))</f>
        <v>0</v>
      </c>
      <c r="BE617" s="294">
        <f>SUMPRODUCT(LEN($AI617:$AI620)-LEN(SUBSTITUTE($AI617:$AI620,"F", "")))</f>
        <v>0</v>
      </c>
      <c r="BF617" s="294">
        <f>SUMPRODUCT(LEN($AI617:$AI620)-LEN(SUBSTITUTE($AI617:$AI620,"G", "")))</f>
        <v>0</v>
      </c>
      <c r="BG617" s="297">
        <f>SUMPRODUCT(LEN($AI617:$AI620)-LEN(SUBSTITUTE($AI617:$AI620,"M", "")))</f>
        <v>0</v>
      </c>
    </row>
    <row r="618" spans="2:60" ht="28.15" hidden="1" customHeight="1" thickBot="1">
      <c r="B618" s="34"/>
      <c r="C618" s="266"/>
      <c r="D618" s="43"/>
      <c r="E618" s="42"/>
      <c r="F618" s="42"/>
      <c r="G618" s="41"/>
      <c r="H618" s="260"/>
      <c r="I618" s="270"/>
      <c r="J618" s="270"/>
      <c r="K618" s="270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52"/>
      <c r="AK618" s="255"/>
      <c r="AL618" s="23"/>
      <c r="AM618" s="211"/>
      <c r="AN618" s="211"/>
      <c r="AO618" s="248"/>
      <c r="AP618" s="241"/>
      <c r="AQ618" s="238"/>
      <c r="AR618" s="235"/>
      <c r="AS618" s="241"/>
      <c r="AT618" s="238"/>
      <c r="AU618" s="235"/>
      <c r="AV618" s="241"/>
      <c r="AW618" s="238"/>
      <c r="AX618" s="235"/>
      <c r="AY618" s="241"/>
      <c r="AZ618" s="238"/>
      <c r="BA618" s="235"/>
      <c r="BB618" s="241"/>
      <c r="BC618" s="238"/>
      <c r="BD618" s="292"/>
      <c r="BE618" s="295"/>
      <c r="BF618" s="295"/>
      <c r="BG618" s="298"/>
    </row>
    <row r="619" spans="2:60" ht="28.15" hidden="1" customHeight="1">
      <c r="B619" s="34"/>
      <c r="C619" s="267"/>
      <c r="D619" s="33"/>
      <c r="E619" s="32"/>
      <c r="F619" s="32"/>
      <c r="G619" s="31"/>
      <c r="H619" s="257"/>
      <c r="I619" s="271"/>
      <c r="J619" s="271"/>
      <c r="K619" s="271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52"/>
      <c r="AK619" s="255"/>
      <c r="AL619" s="23"/>
      <c r="AM619" s="211"/>
      <c r="AN619" s="211"/>
      <c r="AO619" s="248"/>
      <c r="AP619" s="241"/>
      <c r="AQ619" s="238"/>
      <c r="AR619" s="235"/>
      <c r="AS619" s="241"/>
      <c r="AT619" s="238"/>
      <c r="AU619" s="235"/>
      <c r="AV619" s="241"/>
      <c r="AW619" s="238"/>
      <c r="AX619" s="235"/>
      <c r="AY619" s="241"/>
      <c r="AZ619" s="238"/>
      <c r="BA619" s="235"/>
      <c r="BB619" s="241"/>
      <c r="BC619" s="238"/>
      <c r="BD619" s="292"/>
      <c r="BE619" s="295"/>
      <c r="BF619" s="295"/>
      <c r="BG619" s="298"/>
    </row>
    <row r="620" spans="2:60" ht="28.15" hidden="1" customHeight="1" thickBot="1">
      <c r="B620" s="34"/>
      <c r="C620" s="273"/>
      <c r="D620" s="64"/>
      <c r="E620" s="63"/>
      <c r="F620" s="63"/>
      <c r="G620" s="62"/>
      <c r="H620" s="258"/>
      <c r="I620" s="274"/>
      <c r="J620" s="274"/>
      <c r="K620" s="274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53"/>
      <c r="AK620" s="256"/>
      <c r="AL620" s="55"/>
      <c r="AM620" s="211"/>
      <c r="AN620" s="211"/>
      <c r="AO620" s="249"/>
      <c r="AP620" s="242"/>
      <c r="AQ620" s="239"/>
      <c r="AR620" s="236"/>
      <c r="AS620" s="242"/>
      <c r="AT620" s="239"/>
      <c r="AU620" s="236"/>
      <c r="AV620" s="242"/>
      <c r="AW620" s="239"/>
      <c r="AX620" s="236"/>
      <c r="AY620" s="242"/>
      <c r="AZ620" s="239"/>
      <c r="BA620" s="236"/>
      <c r="BB620" s="242"/>
      <c r="BC620" s="239"/>
      <c r="BD620" s="293"/>
      <c r="BE620" s="296"/>
      <c r="BF620" s="296"/>
      <c r="BG620" s="299"/>
    </row>
    <row r="621" spans="2:60" ht="28.15" hidden="1" customHeight="1">
      <c r="B621" s="34"/>
      <c r="C621" s="265">
        <v>3</v>
      </c>
      <c r="D621" s="54"/>
      <c r="E621" s="53"/>
      <c r="F621" s="53"/>
      <c r="G621" s="52"/>
      <c r="H621" s="259"/>
      <c r="I621" s="269"/>
      <c r="J621" s="269"/>
      <c r="K621" s="269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44"/>
      <c r="AK621" s="244"/>
      <c r="AL621" s="44"/>
      <c r="AM621" s="211"/>
      <c r="AN621" s="211"/>
      <c r="AO621" s="247">
        <f>SUMPRODUCT(LEN($M621:$AE624)-LEN(SUBSTITUTE($M621:$AE624,"A", "")))</f>
        <v>0</v>
      </c>
      <c r="AP621" s="240">
        <f>SUMPRODUCT(LEN($AH621:$AH624)-LEN(SUBSTITUTE($AH621:$AH624,"A", "")))</f>
        <v>0</v>
      </c>
      <c r="AQ621" s="237">
        <f>SUMPRODUCT(LEN($AG621:$AG624)-LEN(SUBSTITUTE($AG621:$AG624,"A", "")))</f>
        <v>0</v>
      </c>
      <c r="AR621" s="234">
        <f>SUMPRODUCT(LEN($M621:$AE624)-LEN(SUBSTITUTE($M621:$AE624,"S", "")))</f>
        <v>0</v>
      </c>
      <c r="AS621" s="240">
        <f>SUMPRODUCT(LEN($AH621:$AH624)-LEN(SUBSTITUTE($AH621:$AH624,"S", "")))</f>
        <v>0</v>
      </c>
      <c r="AT621" s="237">
        <f>SUMPRODUCT(LEN($AG621:$AG624)-LEN(SUBSTITUTE($AG621:$AG624,"S", "")))</f>
        <v>0</v>
      </c>
      <c r="AU621" s="234">
        <f>SUMPRODUCT(LEN($M621:$AE624)-LEN(SUBSTITUTE($M621:$AE624,"F", "")))</f>
        <v>0</v>
      </c>
      <c r="AV621" s="240">
        <f>SUMPRODUCT(LEN($AH621:$AH624)-LEN(SUBSTITUTE($AH621:$AH624,"F", "")))</f>
        <v>0</v>
      </c>
      <c r="AW621" s="237">
        <f>SUMPRODUCT(LEN($AG621:$AG624)-LEN(SUBSTITUTE($AG621:$AG624,"F", "")))</f>
        <v>0</v>
      </c>
      <c r="AX621" s="234">
        <f>SUMPRODUCT(LEN($M621:$AE624)-LEN(SUBSTITUTE($M621:$AE624,"G", "")))</f>
        <v>0</v>
      </c>
      <c r="AY621" s="240">
        <f>SUMPRODUCT(LEN($AH621:$AH624)-LEN(SUBSTITUTE($AH621:$AH624,"G", "")))</f>
        <v>0</v>
      </c>
      <c r="AZ621" s="237">
        <f>SUMPRODUCT(LEN($AG621:$AG624)-LEN(SUBSTITUTE($AG621:$AG624,"G", "")))</f>
        <v>0</v>
      </c>
      <c r="BA621" s="234">
        <f>SUMPRODUCT(LEN($M621:$AE624)-LEN(SUBSTITUTE($M621:$AE624,"M", "")))</f>
        <v>0</v>
      </c>
      <c r="BB621" s="240">
        <f>SUMPRODUCT(LEN($AH621:$AH624)-LEN(SUBSTITUTE($AH621:$AH624,"M", "")))</f>
        <v>0</v>
      </c>
      <c r="BC621" s="237">
        <f>SUMPRODUCT(LEN($AG621:$AG624)-LEN(SUBSTITUTE($AG621:$AG624,"M", "")))</f>
        <v>0</v>
      </c>
      <c r="BD621" s="291">
        <f>SUMPRODUCT(LEN($AI621:$AI624)-LEN(SUBSTITUTE($AI621:$AI624,"S", "")))</f>
        <v>0</v>
      </c>
      <c r="BE621" s="294">
        <f>SUMPRODUCT(LEN($AI621:$AI624)-LEN(SUBSTITUTE($AI621:$AI624,"F", "")))</f>
        <v>0</v>
      </c>
      <c r="BF621" s="294">
        <f>SUMPRODUCT(LEN($AI621:$AI624)-LEN(SUBSTITUTE($AI621:$AI624,"G", "")))</f>
        <v>0</v>
      </c>
      <c r="BG621" s="297">
        <f>SUMPRODUCT(LEN($AI621:$AI624)-LEN(SUBSTITUTE($AI621:$AI624,"M", "")))</f>
        <v>0</v>
      </c>
    </row>
    <row r="622" spans="2:60" ht="28.15" hidden="1" customHeight="1" thickBot="1">
      <c r="B622" s="34"/>
      <c r="C622" s="266"/>
      <c r="D622" s="43"/>
      <c r="E622" s="42"/>
      <c r="F622" s="42"/>
      <c r="G622" s="41"/>
      <c r="H622" s="260"/>
      <c r="I622" s="270"/>
      <c r="J622" s="270"/>
      <c r="K622" s="270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45"/>
      <c r="AK622" s="245"/>
      <c r="AL622" s="23"/>
      <c r="AM622" s="211"/>
      <c r="AN622" s="211"/>
      <c r="AO622" s="248"/>
      <c r="AP622" s="241"/>
      <c r="AQ622" s="238"/>
      <c r="AR622" s="235"/>
      <c r="AS622" s="241"/>
      <c r="AT622" s="238"/>
      <c r="AU622" s="235"/>
      <c r="AV622" s="241"/>
      <c r="AW622" s="238"/>
      <c r="AX622" s="235"/>
      <c r="AY622" s="241"/>
      <c r="AZ622" s="238"/>
      <c r="BA622" s="235"/>
      <c r="BB622" s="241"/>
      <c r="BC622" s="238"/>
      <c r="BD622" s="292"/>
      <c r="BE622" s="295"/>
      <c r="BF622" s="295"/>
      <c r="BG622" s="298"/>
    </row>
    <row r="623" spans="2:60" ht="28.15" hidden="1" customHeight="1">
      <c r="B623" s="34"/>
      <c r="C623" s="267"/>
      <c r="D623" s="33"/>
      <c r="E623" s="32"/>
      <c r="F623" s="32"/>
      <c r="G623" s="31"/>
      <c r="H623" s="257"/>
      <c r="I623" s="271"/>
      <c r="J623" s="271"/>
      <c r="K623" s="271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45"/>
      <c r="AK623" s="245"/>
      <c r="AL623" s="23"/>
      <c r="AM623" s="211"/>
      <c r="AN623" s="211"/>
      <c r="AO623" s="248"/>
      <c r="AP623" s="241"/>
      <c r="AQ623" s="238"/>
      <c r="AR623" s="235"/>
      <c r="AS623" s="241"/>
      <c r="AT623" s="238"/>
      <c r="AU623" s="235"/>
      <c r="AV623" s="241"/>
      <c r="AW623" s="238"/>
      <c r="AX623" s="235"/>
      <c r="AY623" s="241"/>
      <c r="AZ623" s="238"/>
      <c r="BA623" s="235"/>
      <c r="BB623" s="241"/>
      <c r="BC623" s="238"/>
      <c r="BD623" s="292"/>
      <c r="BE623" s="295"/>
      <c r="BF623" s="295"/>
      <c r="BG623" s="298"/>
    </row>
    <row r="624" spans="2:60" ht="28.15" hidden="1" customHeight="1" thickBot="1">
      <c r="B624" s="22"/>
      <c r="C624" s="268"/>
      <c r="D624" s="21"/>
      <c r="E624" s="20"/>
      <c r="F624" s="20"/>
      <c r="G624" s="19"/>
      <c r="H624" s="258"/>
      <c r="I624" s="272"/>
      <c r="J624" s="272"/>
      <c r="K624" s="27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46"/>
      <c r="AK624" s="246"/>
      <c r="AL624" s="11"/>
      <c r="AM624" s="211"/>
      <c r="AN624" s="211"/>
      <c r="AO624" s="249"/>
      <c r="AP624" s="242"/>
      <c r="AQ624" s="239"/>
      <c r="AR624" s="236"/>
      <c r="AS624" s="242"/>
      <c r="AT624" s="239"/>
      <c r="AU624" s="236"/>
      <c r="AV624" s="242"/>
      <c r="AW624" s="239"/>
      <c r="AX624" s="236"/>
      <c r="AY624" s="242"/>
      <c r="AZ624" s="239"/>
      <c r="BA624" s="236"/>
      <c r="BB624" s="242"/>
      <c r="BC624" s="239"/>
      <c r="BD624" s="293"/>
      <c r="BE624" s="296"/>
      <c r="BF624" s="296"/>
      <c r="BG624" s="299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29" t="s">
        <v>287</v>
      </c>
      <c r="M625" s="278"/>
      <c r="N625" s="229" t="s">
        <v>286</v>
      </c>
      <c r="O625" s="278"/>
      <c r="P625" s="229" t="s">
        <v>286</v>
      </c>
      <c r="Q625" s="230"/>
      <c r="R625" s="229" t="s">
        <v>286</v>
      </c>
      <c r="S625" s="230"/>
      <c r="T625" s="229" t="s">
        <v>286</v>
      </c>
      <c r="U625" s="230"/>
      <c r="V625" s="229" t="s">
        <v>286</v>
      </c>
      <c r="W625" s="230"/>
      <c r="X625" s="229" t="s">
        <v>286</v>
      </c>
      <c r="Y625" s="230"/>
      <c r="Z625" s="229" t="s">
        <v>286</v>
      </c>
      <c r="AA625" s="230"/>
      <c r="AB625" s="229" t="s">
        <v>286</v>
      </c>
      <c r="AC625" s="230"/>
      <c r="AD625" s="229" t="s">
        <v>286</v>
      </c>
      <c r="AE625" s="230"/>
      <c r="AF625" s="243" t="s">
        <v>285</v>
      </c>
      <c r="AG625" s="230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75"/>
      <c r="F626" s="276"/>
      <c r="G626" s="277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65">
        <v>1</v>
      </c>
      <c r="D627" s="54"/>
      <c r="E627" s="53"/>
      <c r="F627" s="53"/>
      <c r="G627" s="52"/>
      <c r="H627" s="259"/>
      <c r="I627" s="269"/>
      <c r="J627" s="269"/>
      <c r="K627" s="269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44"/>
      <c r="AK627" s="244"/>
      <c r="AL627" s="44"/>
      <c r="AM627" s="211"/>
      <c r="AN627" s="211"/>
      <c r="AO627" s="247">
        <f>SUMPRODUCT(LEN($M627:$AE630)-LEN(SUBSTITUTE($M627:$AE630,"A", "")))</f>
        <v>0</v>
      </c>
      <c r="AP627" s="240">
        <f>SUMPRODUCT(LEN($AH627:$AH630)-LEN(SUBSTITUTE($AH627:$AH630,"A", "")))</f>
        <v>0</v>
      </c>
      <c r="AQ627" s="237">
        <f>SUMPRODUCT(LEN($AG627:$AG630)-LEN(SUBSTITUTE($AG627:$AG630,"A", "")))</f>
        <v>0</v>
      </c>
      <c r="AR627" s="234">
        <f>SUMPRODUCT(LEN($M627:$AE630)-LEN(SUBSTITUTE($M627:$AE630,"S", "")))</f>
        <v>0</v>
      </c>
      <c r="AS627" s="240">
        <f>SUMPRODUCT(LEN($AH627:$AH630)-LEN(SUBSTITUTE($AH627:$AH630,"S", "")))</f>
        <v>0</v>
      </c>
      <c r="AT627" s="237">
        <f>SUMPRODUCT(LEN($AG627:$AG630)-LEN(SUBSTITUTE($AG627:$AG630,"S", "")))</f>
        <v>0</v>
      </c>
      <c r="AU627" s="234">
        <f>SUMPRODUCT(LEN($M627:$AE630)-LEN(SUBSTITUTE($M627:$AE630,"F", "")))</f>
        <v>0</v>
      </c>
      <c r="AV627" s="240">
        <f>SUMPRODUCT(LEN($AH627:$AH630)-LEN(SUBSTITUTE($AH627:$AH630,"F", "")))</f>
        <v>0</v>
      </c>
      <c r="AW627" s="237">
        <f>SUMPRODUCT(LEN($AG627:$AG630)-LEN(SUBSTITUTE($AG627:$AG630,"F", "")))</f>
        <v>0</v>
      </c>
      <c r="AX627" s="234">
        <f>SUMPRODUCT(LEN($M627:$AE630)-LEN(SUBSTITUTE($M627:$AE630,"G", "")))</f>
        <v>0</v>
      </c>
      <c r="AY627" s="240">
        <f>SUMPRODUCT(LEN($AH627:$AH630)-LEN(SUBSTITUTE($AH627:$AH630,"G", "")))</f>
        <v>0</v>
      </c>
      <c r="AZ627" s="237">
        <f>SUMPRODUCT(LEN($AG627:$AG630)-LEN(SUBSTITUTE($AG627:$AG630,"G", "")))</f>
        <v>0</v>
      </c>
      <c r="BA627" s="234">
        <f>SUMPRODUCT(LEN($M627:$AE630)-LEN(SUBSTITUTE($M627:$AE630,"M", "")))</f>
        <v>0</v>
      </c>
      <c r="BB627" s="240">
        <f>SUMPRODUCT(LEN($AH627:$AH630)-LEN(SUBSTITUTE($AH627:$AH630,"M", "")))</f>
        <v>0</v>
      </c>
      <c r="BC627" s="237">
        <f>SUMPRODUCT(LEN($AG627:$AG630)-LEN(SUBSTITUTE($AG627:$AG630,"M", "")))</f>
        <v>0</v>
      </c>
      <c r="BD627" s="291">
        <f>SUMPRODUCT(LEN($AI627:$AI630)-LEN(SUBSTITUTE($AI627:$AI630,"S", "")))</f>
        <v>0</v>
      </c>
      <c r="BE627" s="294">
        <f>SUMPRODUCT(LEN($AI627:$AI630)-LEN(SUBSTITUTE($AI627:$AI630,"F", "")))</f>
        <v>0</v>
      </c>
      <c r="BF627" s="294">
        <f>SUMPRODUCT(LEN($AI627:$AI630)-LEN(SUBSTITUTE($AI627:$AI630,"G", "")))</f>
        <v>0</v>
      </c>
      <c r="BG627" s="297">
        <f>SUMPRODUCT(LEN($AI627:$AI630)-LEN(SUBSTITUTE($AI627:$AI630,"M", "")))</f>
        <v>0</v>
      </c>
    </row>
    <row r="628" spans="2:60" ht="28.15" hidden="1" customHeight="1" thickBot="1">
      <c r="B628" s="34"/>
      <c r="C628" s="266"/>
      <c r="D628" s="43"/>
      <c r="E628" s="42"/>
      <c r="F628" s="42"/>
      <c r="G628" s="41"/>
      <c r="H628" s="260"/>
      <c r="I628" s="270"/>
      <c r="J628" s="270"/>
      <c r="K628" s="270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45"/>
      <c r="AK628" s="245"/>
      <c r="AL628" s="23"/>
      <c r="AM628" s="211"/>
      <c r="AN628" s="211"/>
      <c r="AO628" s="248"/>
      <c r="AP628" s="241"/>
      <c r="AQ628" s="238"/>
      <c r="AR628" s="235"/>
      <c r="AS628" s="241"/>
      <c r="AT628" s="238"/>
      <c r="AU628" s="235"/>
      <c r="AV628" s="241"/>
      <c r="AW628" s="238"/>
      <c r="AX628" s="235"/>
      <c r="AY628" s="241"/>
      <c r="AZ628" s="238"/>
      <c r="BA628" s="235"/>
      <c r="BB628" s="241"/>
      <c r="BC628" s="238"/>
      <c r="BD628" s="292"/>
      <c r="BE628" s="295"/>
      <c r="BF628" s="295"/>
      <c r="BG628" s="298"/>
    </row>
    <row r="629" spans="2:60" ht="28.15" hidden="1" customHeight="1">
      <c r="B629" s="34"/>
      <c r="C629" s="267"/>
      <c r="D629" s="33"/>
      <c r="E629" s="32"/>
      <c r="F629" s="32"/>
      <c r="G629" s="31"/>
      <c r="H629" s="257"/>
      <c r="I629" s="271"/>
      <c r="J629" s="271"/>
      <c r="K629" s="271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45"/>
      <c r="AK629" s="245"/>
      <c r="AL629" s="23"/>
      <c r="AM629" s="211"/>
      <c r="AN629" s="211"/>
      <c r="AO629" s="248"/>
      <c r="AP629" s="241"/>
      <c r="AQ629" s="238"/>
      <c r="AR629" s="235"/>
      <c r="AS629" s="241"/>
      <c r="AT629" s="238"/>
      <c r="AU629" s="235"/>
      <c r="AV629" s="241"/>
      <c r="AW629" s="238"/>
      <c r="AX629" s="235"/>
      <c r="AY629" s="241"/>
      <c r="AZ629" s="238"/>
      <c r="BA629" s="235"/>
      <c r="BB629" s="241"/>
      <c r="BC629" s="238"/>
      <c r="BD629" s="292"/>
      <c r="BE629" s="295"/>
      <c r="BF629" s="295"/>
      <c r="BG629" s="298"/>
    </row>
    <row r="630" spans="2:60" ht="28.15" hidden="1" customHeight="1" thickBot="1">
      <c r="B630" s="34"/>
      <c r="C630" s="273"/>
      <c r="D630" s="64"/>
      <c r="E630" s="63"/>
      <c r="F630" s="63"/>
      <c r="G630" s="62"/>
      <c r="H630" s="258"/>
      <c r="I630" s="274"/>
      <c r="J630" s="274"/>
      <c r="K630" s="274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50"/>
      <c r="AK630" s="250"/>
      <c r="AL630" s="55"/>
      <c r="AM630" s="211"/>
      <c r="AN630" s="211"/>
      <c r="AO630" s="249"/>
      <c r="AP630" s="242"/>
      <c r="AQ630" s="239"/>
      <c r="AR630" s="236"/>
      <c r="AS630" s="242"/>
      <c r="AT630" s="239"/>
      <c r="AU630" s="236"/>
      <c r="AV630" s="242"/>
      <c r="AW630" s="239"/>
      <c r="AX630" s="236"/>
      <c r="AY630" s="242"/>
      <c r="AZ630" s="239"/>
      <c r="BA630" s="236"/>
      <c r="BB630" s="242"/>
      <c r="BC630" s="239"/>
      <c r="BD630" s="293"/>
      <c r="BE630" s="296"/>
      <c r="BF630" s="296"/>
      <c r="BG630" s="299"/>
    </row>
    <row r="631" spans="2:60" ht="28.15" hidden="1" customHeight="1">
      <c r="B631" s="34"/>
      <c r="C631" s="265">
        <v>2</v>
      </c>
      <c r="D631" s="54"/>
      <c r="E631" s="53"/>
      <c r="F631" s="53"/>
      <c r="G631" s="52"/>
      <c r="H631" s="259"/>
      <c r="I631" s="269"/>
      <c r="J631" s="269"/>
      <c r="K631" s="269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51"/>
      <c r="AK631" s="254"/>
      <c r="AL631" s="44"/>
      <c r="AM631" s="211"/>
      <c r="AN631" s="211"/>
      <c r="AO631" s="247">
        <f>SUMPRODUCT(LEN($M631:$AE634)-LEN(SUBSTITUTE($M631:$AE634,"A", "")))</f>
        <v>0</v>
      </c>
      <c r="AP631" s="240">
        <f>SUMPRODUCT(LEN($AH631:$AH634)-LEN(SUBSTITUTE($AH631:$AH634,"A", "")))</f>
        <v>0</v>
      </c>
      <c r="AQ631" s="237">
        <f>SUMPRODUCT(LEN($AG631:$AG634)-LEN(SUBSTITUTE($AG631:$AG634,"A", "")))</f>
        <v>0</v>
      </c>
      <c r="AR631" s="234">
        <f>SUMPRODUCT(LEN($M631:$AE634)-LEN(SUBSTITUTE($M631:$AE634,"S", "")))</f>
        <v>0</v>
      </c>
      <c r="AS631" s="240">
        <f>SUMPRODUCT(LEN($AH631:$AH634)-LEN(SUBSTITUTE($AH631:$AH634,"S", "")))</f>
        <v>0</v>
      </c>
      <c r="AT631" s="237">
        <f>SUMPRODUCT(LEN($AG631:$AG634)-LEN(SUBSTITUTE($AG631:$AG634,"S", "")))</f>
        <v>0</v>
      </c>
      <c r="AU631" s="234">
        <f>SUMPRODUCT(LEN($M631:$AE634)-LEN(SUBSTITUTE($M631:$AE634,"F", "")))</f>
        <v>0</v>
      </c>
      <c r="AV631" s="240">
        <f>SUMPRODUCT(LEN($AH631:$AH634)-LEN(SUBSTITUTE($AH631:$AH634,"F", "")))</f>
        <v>0</v>
      </c>
      <c r="AW631" s="237">
        <f>SUMPRODUCT(LEN($AG631:$AG634)-LEN(SUBSTITUTE($AG631:$AG634,"F", "")))</f>
        <v>0</v>
      </c>
      <c r="AX631" s="234">
        <f>SUMPRODUCT(LEN($M631:$AE634)-LEN(SUBSTITUTE($M631:$AE634,"G", "")))</f>
        <v>0</v>
      </c>
      <c r="AY631" s="240">
        <f>SUMPRODUCT(LEN($AH631:$AH634)-LEN(SUBSTITUTE($AH631:$AH634,"G", "")))</f>
        <v>0</v>
      </c>
      <c r="AZ631" s="237">
        <f>SUMPRODUCT(LEN($AG631:$AG634)-LEN(SUBSTITUTE($AG631:$AG634,"G", "")))</f>
        <v>0</v>
      </c>
      <c r="BA631" s="234">
        <f>SUMPRODUCT(LEN($M631:$AE634)-LEN(SUBSTITUTE($M631:$AE634,"M", "")))</f>
        <v>0</v>
      </c>
      <c r="BB631" s="240">
        <f>SUMPRODUCT(LEN($AH631:$AH634)-LEN(SUBSTITUTE($AH631:$AH634,"M", "")))</f>
        <v>0</v>
      </c>
      <c r="BC631" s="237">
        <f>SUMPRODUCT(LEN($AG631:$AG634)-LEN(SUBSTITUTE($AG631:$AG634,"M", "")))</f>
        <v>0</v>
      </c>
      <c r="BD631" s="291">
        <f>SUMPRODUCT(LEN($AI631:$AI634)-LEN(SUBSTITUTE($AI631:$AI634,"S", "")))</f>
        <v>0</v>
      </c>
      <c r="BE631" s="294">
        <f>SUMPRODUCT(LEN($AI631:$AI634)-LEN(SUBSTITUTE($AI631:$AI634,"F", "")))</f>
        <v>0</v>
      </c>
      <c r="BF631" s="294">
        <f>SUMPRODUCT(LEN($AI631:$AI634)-LEN(SUBSTITUTE($AI631:$AI634,"G", "")))</f>
        <v>0</v>
      </c>
      <c r="BG631" s="297">
        <f>SUMPRODUCT(LEN($AI631:$AI634)-LEN(SUBSTITUTE($AI631:$AI634,"M", "")))</f>
        <v>0</v>
      </c>
    </row>
    <row r="632" spans="2:60" ht="28.15" hidden="1" customHeight="1" thickBot="1">
      <c r="B632" s="34"/>
      <c r="C632" s="266"/>
      <c r="D632" s="43"/>
      <c r="E632" s="42"/>
      <c r="F632" s="42"/>
      <c r="G632" s="41"/>
      <c r="H632" s="260"/>
      <c r="I632" s="270"/>
      <c r="J632" s="270"/>
      <c r="K632" s="270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52"/>
      <c r="AK632" s="255"/>
      <c r="AL632" s="23"/>
      <c r="AM632" s="211"/>
      <c r="AN632" s="211"/>
      <c r="AO632" s="248"/>
      <c r="AP632" s="241"/>
      <c r="AQ632" s="238"/>
      <c r="AR632" s="235"/>
      <c r="AS632" s="241"/>
      <c r="AT632" s="238"/>
      <c r="AU632" s="235"/>
      <c r="AV632" s="241"/>
      <c r="AW632" s="238"/>
      <c r="AX632" s="235"/>
      <c r="AY632" s="241"/>
      <c r="AZ632" s="238"/>
      <c r="BA632" s="235"/>
      <c r="BB632" s="241"/>
      <c r="BC632" s="238"/>
      <c r="BD632" s="292"/>
      <c r="BE632" s="295"/>
      <c r="BF632" s="295"/>
      <c r="BG632" s="298"/>
    </row>
    <row r="633" spans="2:60" ht="28.15" hidden="1" customHeight="1">
      <c r="B633" s="34"/>
      <c r="C633" s="267"/>
      <c r="D633" s="33"/>
      <c r="E633" s="32"/>
      <c r="F633" s="32"/>
      <c r="G633" s="31"/>
      <c r="H633" s="257"/>
      <c r="I633" s="271"/>
      <c r="J633" s="271"/>
      <c r="K633" s="271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52"/>
      <c r="AK633" s="255"/>
      <c r="AL633" s="23"/>
      <c r="AM633" s="211"/>
      <c r="AN633" s="211"/>
      <c r="AO633" s="248"/>
      <c r="AP633" s="241"/>
      <c r="AQ633" s="238"/>
      <c r="AR633" s="235"/>
      <c r="AS633" s="241"/>
      <c r="AT633" s="238"/>
      <c r="AU633" s="235"/>
      <c r="AV633" s="241"/>
      <c r="AW633" s="238"/>
      <c r="AX633" s="235"/>
      <c r="AY633" s="241"/>
      <c r="AZ633" s="238"/>
      <c r="BA633" s="235"/>
      <c r="BB633" s="241"/>
      <c r="BC633" s="238"/>
      <c r="BD633" s="292"/>
      <c r="BE633" s="295"/>
      <c r="BF633" s="295"/>
      <c r="BG633" s="298"/>
    </row>
    <row r="634" spans="2:60" ht="28.15" hidden="1" customHeight="1" thickBot="1">
      <c r="B634" s="34"/>
      <c r="C634" s="273"/>
      <c r="D634" s="64"/>
      <c r="E634" s="63"/>
      <c r="F634" s="63"/>
      <c r="G634" s="62"/>
      <c r="H634" s="258"/>
      <c r="I634" s="274"/>
      <c r="J634" s="274"/>
      <c r="K634" s="274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53"/>
      <c r="AK634" s="256"/>
      <c r="AL634" s="55"/>
      <c r="AM634" s="211"/>
      <c r="AN634" s="211"/>
      <c r="AO634" s="249"/>
      <c r="AP634" s="242"/>
      <c r="AQ634" s="239"/>
      <c r="AR634" s="236"/>
      <c r="AS634" s="242"/>
      <c r="AT634" s="239"/>
      <c r="AU634" s="236"/>
      <c r="AV634" s="242"/>
      <c r="AW634" s="239"/>
      <c r="AX634" s="236"/>
      <c r="AY634" s="242"/>
      <c r="AZ634" s="239"/>
      <c r="BA634" s="236"/>
      <c r="BB634" s="242"/>
      <c r="BC634" s="239"/>
      <c r="BD634" s="293"/>
      <c r="BE634" s="296"/>
      <c r="BF634" s="296"/>
      <c r="BG634" s="299"/>
    </row>
    <row r="635" spans="2:60" ht="28.15" hidden="1" customHeight="1">
      <c r="B635" s="34"/>
      <c r="C635" s="265">
        <v>3</v>
      </c>
      <c r="D635" s="54"/>
      <c r="E635" s="53"/>
      <c r="F635" s="53"/>
      <c r="G635" s="52"/>
      <c r="H635" s="259"/>
      <c r="I635" s="269"/>
      <c r="J635" s="269"/>
      <c r="K635" s="269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44"/>
      <c r="AK635" s="244"/>
      <c r="AL635" s="44"/>
      <c r="AM635" s="211"/>
      <c r="AN635" s="211"/>
      <c r="AO635" s="247">
        <f>SUMPRODUCT(LEN($M635:$AE638)-LEN(SUBSTITUTE($M635:$AE638,"A", "")))</f>
        <v>0</v>
      </c>
      <c r="AP635" s="240">
        <f>SUMPRODUCT(LEN($AH635:$AH638)-LEN(SUBSTITUTE($AH635:$AH638,"A", "")))</f>
        <v>0</v>
      </c>
      <c r="AQ635" s="237">
        <f>SUMPRODUCT(LEN($AG635:$AG638)-LEN(SUBSTITUTE($AG635:$AG638,"A", "")))</f>
        <v>0</v>
      </c>
      <c r="AR635" s="234">
        <f>SUMPRODUCT(LEN($M635:$AE638)-LEN(SUBSTITUTE($M635:$AE638,"S", "")))</f>
        <v>0</v>
      </c>
      <c r="AS635" s="240">
        <f>SUMPRODUCT(LEN($AH635:$AH638)-LEN(SUBSTITUTE($AH635:$AH638,"S", "")))</f>
        <v>0</v>
      </c>
      <c r="AT635" s="237">
        <f>SUMPRODUCT(LEN($AG635:$AG638)-LEN(SUBSTITUTE($AG635:$AG638,"S", "")))</f>
        <v>0</v>
      </c>
      <c r="AU635" s="234">
        <f>SUMPRODUCT(LEN($M635:$AE638)-LEN(SUBSTITUTE($M635:$AE638,"F", "")))</f>
        <v>0</v>
      </c>
      <c r="AV635" s="240">
        <f>SUMPRODUCT(LEN($AH635:$AH638)-LEN(SUBSTITUTE($AH635:$AH638,"F", "")))</f>
        <v>0</v>
      </c>
      <c r="AW635" s="237">
        <f>SUMPRODUCT(LEN($AG635:$AG638)-LEN(SUBSTITUTE($AG635:$AG638,"F", "")))</f>
        <v>0</v>
      </c>
      <c r="AX635" s="234">
        <f>SUMPRODUCT(LEN($M635:$AE638)-LEN(SUBSTITUTE($M635:$AE638,"G", "")))</f>
        <v>0</v>
      </c>
      <c r="AY635" s="240">
        <f>SUMPRODUCT(LEN($AH635:$AH638)-LEN(SUBSTITUTE($AH635:$AH638,"G", "")))</f>
        <v>0</v>
      </c>
      <c r="AZ635" s="237">
        <f>SUMPRODUCT(LEN($AG635:$AG638)-LEN(SUBSTITUTE($AG635:$AG638,"G", "")))</f>
        <v>0</v>
      </c>
      <c r="BA635" s="234">
        <f>SUMPRODUCT(LEN($M635:$AE638)-LEN(SUBSTITUTE($M635:$AE638,"M", "")))</f>
        <v>0</v>
      </c>
      <c r="BB635" s="240">
        <f>SUMPRODUCT(LEN($AH635:$AH638)-LEN(SUBSTITUTE($AH635:$AH638,"M", "")))</f>
        <v>0</v>
      </c>
      <c r="BC635" s="237">
        <f>SUMPRODUCT(LEN($AG635:$AG638)-LEN(SUBSTITUTE($AG635:$AG638,"M", "")))</f>
        <v>0</v>
      </c>
      <c r="BD635" s="291">
        <f>SUMPRODUCT(LEN($AI635:$AI638)-LEN(SUBSTITUTE($AI635:$AI638,"S", "")))</f>
        <v>0</v>
      </c>
      <c r="BE635" s="294">
        <f>SUMPRODUCT(LEN($AI635:$AI638)-LEN(SUBSTITUTE($AI635:$AI638,"F", "")))</f>
        <v>0</v>
      </c>
      <c r="BF635" s="294">
        <f>SUMPRODUCT(LEN($AI635:$AI638)-LEN(SUBSTITUTE($AI635:$AI638,"G", "")))</f>
        <v>0</v>
      </c>
      <c r="BG635" s="297">
        <f>SUMPRODUCT(LEN($AI635:$AI638)-LEN(SUBSTITUTE($AI635:$AI638,"M", "")))</f>
        <v>0</v>
      </c>
    </row>
    <row r="636" spans="2:60" ht="28.15" hidden="1" customHeight="1" thickBot="1">
      <c r="B636" s="34"/>
      <c r="C636" s="266"/>
      <c r="D636" s="43"/>
      <c r="E636" s="42"/>
      <c r="F636" s="42"/>
      <c r="G636" s="41"/>
      <c r="H636" s="260"/>
      <c r="I636" s="270"/>
      <c r="J636" s="270"/>
      <c r="K636" s="270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45"/>
      <c r="AK636" s="245"/>
      <c r="AL636" s="23"/>
      <c r="AM636" s="211"/>
      <c r="AN636" s="211"/>
      <c r="AO636" s="248"/>
      <c r="AP636" s="241"/>
      <c r="AQ636" s="238"/>
      <c r="AR636" s="235"/>
      <c r="AS636" s="241"/>
      <c r="AT636" s="238"/>
      <c r="AU636" s="235"/>
      <c r="AV636" s="241"/>
      <c r="AW636" s="238"/>
      <c r="AX636" s="235"/>
      <c r="AY636" s="241"/>
      <c r="AZ636" s="238"/>
      <c r="BA636" s="235"/>
      <c r="BB636" s="241"/>
      <c r="BC636" s="238"/>
      <c r="BD636" s="292"/>
      <c r="BE636" s="295"/>
      <c r="BF636" s="295"/>
      <c r="BG636" s="298"/>
    </row>
    <row r="637" spans="2:60" ht="28.15" hidden="1" customHeight="1">
      <c r="B637" s="34"/>
      <c r="C637" s="267"/>
      <c r="D637" s="33"/>
      <c r="E637" s="32"/>
      <c r="F637" s="32"/>
      <c r="G637" s="31"/>
      <c r="H637" s="257"/>
      <c r="I637" s="271"/>
      <c r="J637" s="271"/>
      <c r="K637" s="271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45"/>
      <c r="AK637" s="245"/>
      <c r="AL637" s="23"/>
      <c r="AM637" s="211"/>
      <c r="AN637" s="211"/>
      <c r="AO637" s="248"/>
      <c r="AP637" s="241"/>
      <c r="AQ637" s="238"/>
      <c r="AR637" s="235"/>
      <c r="AS637" s="241"/>
      <c r="AT637" s="238"/>
      <c r="AU637" s="235"/>
      <c r="AV637" s="241"/>
      <c r="AW637" s="238"/>
      <c r="AX637" s="235"/>
      <c r="AY637" s="241"/>
      <c r="AZ637" s="238"/>
      <c r="BA637" s="235"/>
      <c r="BB637" s="241"/>
      <c r="BC637" s="238"/>
      <c r="BD637" s="292"/>
      <c r="BE637" s="295"/>
      <c r="BF637" s="295"/>
      <c r="BG637" s="298"/>
    </row>
    <row r="638" spans="2:60" ht="28.15" hidden="1" customHeight="1" thickBot="1">
      <c r="B638" s="22"/>
      <c r="C638" s="268"/>
      <c r="D638" s="21"/>
      <c r="E638" s="20"/>
      <c r="F638" s="20"/>
      <c r="G638" s="19"/>
      <c r="H638" s="258"/>
      <c r="I638" s="272"/>
      <c r="J638" s="272"/>
      <c r="K638" s="27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46"/>
      <c r="AK638" s="246"/>
      <c r="AL638" s="11"/>
      <c r="AM638" s="211"/>
      <c r="AN638" s="211"/>
      <c r="AO638" s="249"/>
      <c r="AP638" s="242"/>
      <c r="AQ638" s="239"/>
      <c r="AR638" s="236"/>
      <c r="AS638" s="242"/>
      <c r="AT638" s="239"/>
      <c r="AU638" s="236"/>
      <c r="AV638" s="242"/>
      <c r="AW638" s="239"/>
      <c r="AX638" s="236"/>
      <c r="AY638" s="242"/>
      <c r="AZ638" s="239"/>
      <c r="BA638" s="236"/>
      <c r="BB638" s="242"/>
      <c r="BC638" s="239"/>
      <c r="BD638" s="293"/>
      <c r="BE638" s="296"/>
      <c r="BF638" s="296"/>
      <c r="BG638" s="299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29" t="s">
        <v>287</v>
      </c>
      <c r="M639" s="278"/>
      <c r="N639" s="229" t="s">
        <v>286</v>
      </c>
      <c r="O639" s="278"/>
      <c r="P639" s="229" t="s">
        <v>286</v>
      </c>
      <c r="Q639" s="230"/>
      <c r="R639" s="229" t="s">
        <v>286</v>
      </c>
      <c r="S639" s="230"/>
      <c r="T639" s="229" t="s">
        <v>286</v>
      </c>
      <c r="U639" s="230"/>
      <c r="V639" s="229" t="s">
        <v>286</v>
      </c>
      <c r="W639" s="230"/>
      <c r="X639" s="229" t="s">
        <v>286</v>
      </c>
      <c r="Y639" s="230"/>
      <c r="Z639" s="229" t="s">
        <v>286</v>
      </c>
      <c r="AA639" s="230"/>
      <c r="AB639" s="229" t="s">
        <v>286</v>
      </c>
      <c r="AC639" s="230"/>
      <c r="AD639" s="229" t="s">
        <v>286</v>
      </c>
      <c r="AE639" s="230"/>
      <c r="AF639" s="243" t="s">
        <v>285</v>
      </c>
      <c r="AG639" s="230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75"/>
      <c r="F640" s="276"/>
      <c r="G640" s="277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65">
        <v>1</v>
      </c>
      <c r="D641" s="54"/>
      <c r="E641" s="53"/>
      <c r="F641" s="53"/>
      <c r="G641" s="52"/>
      <c r="H641" s="259"/>
      <c r="I641" s="269"/>
      <c r="J641" s="269"/>
      <c r="K641" s="269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44"/>
      <c r="AK641" s="244"/>
      <c r="AL641" s="44"/>
      <c r="AM641" s="211"/>
      <c r="AN641" s="211"/>
      <c r="AO641" s="247">
        <f>SUMPRODUCT(LEN($M641:$AE644)-LEN(SUBSTITUTE($M641:$AE644,"A", "")))</f>
        <v>0</v>
      </c>
      <c r="AP641" s="240">
        <f>SUMPRODUCT(LEN($AH641:$AH644)-LEN(SUBSTITUTE($AH641:$AH644,"A", "")))</f>
        <v>0</v>
      </c>
      <c r="AQ641" s="237">
        <f>SUMPRODUCT(LEN($AG641:$AG644)-LEN(SUBSTITUTE($AG641:$AG644,"A", "")))</f>
        <v>0</v>
      </c>
      <c r="AR641" s="234">
        <f>SUMPRODUCT(LEN($M641:$AE644)-LEN(SUBSTITUTE($M641:$AE644,"S", "")))</f>
        <v>0</v>
      </c>
      <c r="AS641" s="240">
        <f>SUMPRODUCT(LEN($AH641:$AH644)-LEN(SUBSTITUTE($AH641:$AH644,"S", "")))</f>
        <v>0</v>
      </c>
      <c r="AT641" s="237">
        <f>SUMPRODUCT(LEN($AG641:$AG644)-LEN(SUBSTITUTE($AG641:$AG644,"S", "")))</f>
        <v>0</v>
      </c>
      <c r="AU641" s="234">
        <f>SUMPRODUCT(LEN($M641:$AE644)-LEN(SUBSTITUTE($M641:$AE644,"F", "")))</f>
        <v>0</v>
      </c>
      <c r="AV641" s="240">
        <f>SUMPRODUCT(LEN($AH641:$AH644)-LEN(SUBSTITUTE($AH641:$AH644,"F", "")))</f>
        <v>0</v>
      </c>
      <c r="AW641" s="237">
        <f>SUMPRODUCT(LEN($AG641:$AG644)-LEN(SUBSTITUTE($AG641:$AG644,"F", "")))</f>
        <v>0</v>
      </c>
      <c r="AX641" s="234">
        <f>SUMPRODUCT(LEN($M641:$AE644)-LEN(SUBSTITUTE($M641:$AE644,"G", "")))</f>
        <v>0</v>
      </c>
      <c r="AY641" s="240">
        <f>SUMPRODUCT(LEN($AH641:$AH644)-LEN(SUBSTITUTE($AH641:$AH644,"G", "")))</f>
        <v>0</v>
      </c>
      <c r="AZ641" s="237">
        <f>SUMPRODUCT(LEN($AG641:$AG644)-LEN(SUBSTITUTE($AG641:$AG644,"G", "")))</f>
        <v>0</v>
      </c>
      <c r="BA641" s="234">
        <f>SUMPRODUCT(LEN($M641:$AE644)-LEN(SUBSTITUTE($M641:$AE644,"M", "")))</f>
        <v>0</v>
      </c>
      <c r="BB641" s="240">
        <f>SUMPRODUCT(LEN($AH641:$AH644)-LEN(SUBSTITUTE($AH641:$AH644,"M", "")))</f>
        <v>0</v>
      </c>
      <c r="BC641" s="237">
        <f>SUMPRODUCT(LEN($AG641:$AG644)-LEN(SUBSTITUTE($AG641:$AG644,"M", "")))</f>
        <v>0</v>
      </c>
      <c r="BD641" s="291">
        <f>SUMPRODUCT(LEN($AI641:$AI644)-LEN(SUBSTITUTE($AI641:$AI644,"S", "")))</f>
        <v>0</v>
      </c>
      <c r="BE641" s="294">
        <f>SUMPRODUCT(LEN($AI641:$AI644)-LEN(SUBSTITUTE($AI641:$AI644,"F", "")))</f>
        <v>0</v>
      </c>
      <c r="BF641" s="294">
        <f>SUMPRODUCT(LEN($AI641:$AI644)-LEN(SUBSTITUTE($AI641:$AI644,"G", "")))</f>
        <v>0</v>
      </c>
      <c r="BG641" s="297">
        <f>SUMPRODUCT(LEN($AI641:$AI644)-LEN(SUBSTITUTE($AI641:$AI644,"M", "")))</f>
        <v>0</v>
      </c>
    </row>
    <row r="642" spans="2:60" ht="28.15" hidden="1" customHeight="1" thickBot="1">
      <c r="B642" s="34"/>
      <c r="C642" s="266"/>
      <c r="D642" s="43"/>
      <c r="E642" s="42"/>
      <c r="F642" s="42"/>
      <c r="G642" s="41"/>
      <c r="H642" s="260"/>
      <c r="I642" s="270"/>
      <c r="J642" s="270"/>
      <c r="K642" s="270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45"/>
      <c r="AK642" s="245"/>
      <c r="AL642" s="23"/>
      <c r="AM642" s="211"/>
      <c r="AN642" s="211"/>
      <c r="AO642" s="248"/>
      <c r="AP642" s="241"/>
      <c r="AQ642" s="238"/>
      <c r="AR642" s="235"/>
      <c r="AS642" s="241"/>
      <c r="AT642" s="238"/>
      <c r="AU642" s="235"/>
      <c r="AV642" s="241"/>
      <c r="AW642" s="238"/>
      <c r="AX642" s="235"/>
      <c r="AY642" s="241"/>
      <c r="AZ642" s="238"/>
      <c r="BA642" s="235"/>
      <c r="BB642" s="241"/>
      <c r="BC642" s="238"/>
      <c r="BD642" s="292"/>
      <c r="BE642" s="295"/>
      <c r="BF642" s="295"/>
      <c r="BG642" s="298"/>
    </row>
    <row r="643" spans="2:60" ht="28.15" hidden="1" customHeight="1">
      <c r="B643" s="34"/>
      <c r="C643" s="267"/>
      <c r="D643" s="33"/>
      <c r="E643" s="32"/>
      <c r="F643" s="32"/>
      <c r="G643" s="31"/>
      <c r="H643" s="257"/>
      <c r="I643" s="271"/>
      <c r="J643" s="271"/>
      <c r="K643" s="271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45"/>
      <c r="AK643" s="245"/>
      <c r="AL643" s="23"/>
      <c r="AM643" s="211"/>
      <c r="AN643" s="211"/>
      <c r="AO643" s="248"/>
      <c r="AP643" s="241"/>
      <c r="AQ643" s="238"/>
      <c r="AR643" s="235"/>
      <c r="AS643" s="241"/>
      <c r="AT643" s="238"/>
      <c r="AU643" s="235"/>
      <c r="AV643" s="241"/>
      <c r="AW643" s="238"/>
      <c r="AX643" s="235"/>
      <c r="AY643" s="241"/>
      <c r="AZ643" s="238"/>
      <c r="BA643" s="235"/>
      <c r="BB643" s="241"/>
      <c r="BC643" s="238"/>
      <c r="BD643" s="292"/>
      <c r="BE643" s="295"/>
      <c r="BF643" s="295"/>
      <c r="BG643" s="298"/>
    </row>
    <row r="644" spans="2:60" ht="28.15" hidden="1" customHeight="1" thickBot="1">
      <c r="B644" s="34"/>
      <c r="C644" s="273"/>
      <c r="D644" s="64"/>
      <c r="E644" s="63"/>
      <c r="F644" s="63"/>
      <c r="G644" s="62"/>
      <c r="H644" s="258"/>
      <c r="I644" s="274"/>
      <c r="J644" s="274"/>
      <c r="K644" s="274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50"/>
      <c r="AK644" s="250"/>
      <c r="AL644" s="55"/>
      <c r="AM644" s="211"/>
      <c r="AN644" s="211"/>
      <c r="AO644" s="249"/>
      <c r="AP644" s="242"/>
      <c r="AQ644" s="239"/>
      <c r="AR644" s="236"/>
      <c r="AS644" s="242"/>
      <c r="AT644" s="239"/>
      <c r="AU644" s="236"/>
      <c r="AV644" s="242"/>
      <c r="AW644" s="239"/>
      <c r="AX644" s="236"/>
      <c r="AY644" s="242"/>
      <c r="AZ644" s="239"/>
      <c r="BA644" s="236"/>
      <c r="BB644" s="242"/>
      <c r="BC644" s="239"/>
      <c r="BD644" s="293"/>
      <c r="BE644" s="296"/>
      <c r="BF644" s="296"/>
      <c r="BG644" s="299"/>
    </row>
    <row r="645" spans="2:60" ht="28.15" hidden="1" customHeight="1">
      <c r="B645" s="34"/>
      <c r="C645" s="265">
        <v>2</v>
      </c>
      <c r="D645" s="54"/>
      <c r="E645" s="53"/>
      <c r="F645" s="53"/>
      <c r="G645" s="52"/>
      <c r="H645" s="259"/>
      <c r="I645" s="269"/>
      <c r="J645" s="269"/>
      <c r="K645" s="269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51"/>
      <c r="AK645" s="254"/>
      <c r="AL645" s="44"/>
      <c r="AM645" s="211"/>
      <c r="AN645" s="211"/>
      <c r="AO645" s="247">
        <f>SUMPRODUCT(LEN($M645:$AE648)-LEN(SUBSTITUTE($M645:$AE648,"A", "")))</f>
        <v>0</v>
      </c>
      <c r="AP645" s="240">
        <f>SUMPRODUCT(LEN($AH645:$AH648)-LEN(SUBSTITUTE($AH645:$AH648,"A", "")))</f>
        <v>0</v>
      </c>
      <c r="AQ645" s="237">
        <f>SUMPRODUCT(LEN($AG645:$AG648)-LEN(SUBSTITUTE($AG645:$AG648,"A", "")))</f>
        <v>0</v>
      </c>
      <c r="AR645" s="234">
        <f>SUMPRODUCT(LEN($M645:$AE648)-LEN(SUBSTITUTE($M645:$AE648,"S", "")))</f>
        <v>0</v>
      </c>
      <c r="AS645" s="240">
        <f>SUMPRODUCT(LEN($AH645:$AH648)-LEN(SUBSTITUTE($AH645:$AH648,"S", "")))</f>
        <v>0</v>
      </c>
      <c r="AT645" s="237">
        <f>SUMPRODUCT(LEN($AG645:$AG648)-LEN(SUBSTITUTE($AG645:$AG648,"S", "")))</f>
        <v>0</v>
      </c>
      <c r="AU645" s="234">
        <f>SUMPRODUCT(LEN($M645:$AE648)-LEN(SUBSTITUTE($M645:$AE648,"F", "")))</f>
        <v>0</v>
      </c>
      <c r="AV645" s="240">
        <f>SUMPRODUCT(LEN($AH645:$AH648)-LEN(SUBSTITUTE($AH645:$AH648,"F", "")))</f>
        <v>0</v>
      </c>
      <c r="AW645" s="237">
        <f>SUMPRODUCT(LEN($AG645:$AG648)-LEN(SUBSTITUTE($AG645:$AG648,"F", "")))</f>
        <v>0</v>
      </c>
      <c r="AX645" s="234">
        <f>SUMPRODUCT(LEN($M645:$AE648)-LEN(SUBSTITUTE($M645:$AE648,"G", "")))</f>
        <v>0</v>
      </c>
      <c r="AY645" s="240">
        <f>SUMPRODUCT(LEN($AH645:$AH648)-LEN(SUBSTITUTE($AH645:$AH648,"G", "")))</f>
        <v>0</v>
      </c>
      <c r="AZ645" s="237">
        <f>SUMPRODUCT(LEN($AG645:$AG648)-LEN(SUBSTITUTE($AG645:$AG648,"G", "")))</f>
        <v>0</v>
      </c>
      <c r="BA645" s="234">
        <f>SUMPRODUCT(LEN($M645:$AE648)-LEN(SUBSTITUTE($M645:$AE648,"M", "")))</f>
        <v>0</v>
      </c>
      <c r="BB645" s="240">
        <f>SUMPRODUCT(LEN($AH645:$AH648)-LEN(SUBSTITUTE($AH645:$AH648,"M", "")))</f>
        <v>0</v>
      </c>
      <c r="BC645" s="237">
        <f>SUMPRODUCT(LEN($AG645:$AG648)-LEN(SUBSTITUTE($AG645:$AG648,"M", "")))</f>
        <v>0</v>
      </c>
      <c r="BD645" s="291">
        <f>SUMPRODUCT(LEN($AI645:$AI648)-LEN(SUBSTITUTE($AI645:$AI648,"S", "")))</f>
        <v>0</v>
      </c>
      <c r="BE645" s="294">
        <f>SUMPRODUCT(LEN($AI645:$AI648)-LEN(SUBSTITUTE($AI645:$AI648,"F", "")))</f>
        <v>0</v>
      </c>
      <c r="BF645" s="294">
        <f>SUMPRODUCT(LEN($AI645:$AI648)-LEN(SUBSTITUTE($AI645:$AI648,"G", "")))</f>
        <v>0</v>
      </c>
      <c r="BG645" s="297">
        <f>SUMPRODUCT(LEN($AI645:$AI648)-LEN(SUBSTITUTE($AI645:$AI648,"M", "")))</f>
        <v>0</v>
      </c>
    </row>
    <row r="646" spans="2:60" ht="28.15" hidden="1" customHeight="1" thickBot="1">
      <c r="B646" s="34"/>
      <c r="C646" s="266"/>
      <c r="D646" s="43"/>
      <c r="E646" s="42"/>
      <c r="F646" s="42"/>
      <c r="G646" s="41"/>
      <c r="H646" s="260"/>
      <c r="I646" s="270"/>
      <c r="J646" s="270"/>
      <c r="K646" s="270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52"/>
      <c r="AK646" s="255"/>
      <c r="AL646" s="23"/>
      <c r="AM646" s="211"/>
      <c r="AN646" s="211"/>
      <c r="AO646" s="248"/>
      <c r="AP646" s="241"/>
      <c r="AQ646" s="238"/>
      <c r="AR646" s="235"/>
      <c r="AS646" s="241"/>
      <c r="AT646" s="238"/>
      <c r="AU646" s="235"/>
      <c r="AV646" s="241"/>
      <c r="AW646" s="238"/>
      <c r="AX646" s="235"/>
      <c r="AY646" s="241"/>
      <c r="AZ646" s="238"/>
      <c r="BA646" s="235"/>
      <c r="BB646" s="241"/>
      <c r="BC646" s="238"/>
      <c r="BD646" s="292"/>
      <c r="BE646" s="295"/>
      <c r="BF646" s="295"/>
      <c r="BG646" s="298"/>
    </row>
    <row r="647" spans="2:60" ht="28.15" hidden="1" customHeight="1">
      <c r="B647" s="34"/>
      <c r="C647" s="267"/>
      <c r="D647" s="33"/>
      <c r="E647" s="32"/>
      <c r="F647" s="32"/>
      <c r="G647" s="31"/>
      <c r="H647" s="257"/>
      <c r="I647" s="271"/>
      <c r="J647" s="271"/>
      <c r="K647" s="271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52"/>
      <c r="AK647" s="255"/>
      <c r="AL647" s="23"/>
      <c r="AM647" s="211"/>
      <c r="AN647" s="211"/>
      <c r="AO647" s="248"/>
      <c r="AP647" s="241"/>
      <c r="AQ647" s="238"/>
      <c r="AR647" s="235"/>
      <c r="AS647" s="241"/>
      <c r="AT647" s="238"/>
      <c r="AU647" s="235"/>
      <c r="AV647" s="241"/>
      <c r="AW647" s="238"/>
      <c r="AX647" s="235"/>
      <c r="AY647" s="241"/>
      <c r="AZ647" s="238"/>
      <c r="BA647" s="235"/>
      <c r="BB647" s="241"/>
      <c r="BC647" s="238"/>
      <c r="BD647" s="292"/>
      <c r="BE647" s="295"/>
      <c r="BF647" s="295"/>
      <c r="BG647" s="298"/>
    </row>
    <row r="648" spans="2:60" ht="28.15" hidden="1" customHeight="1" thickBot="1">
      <c r="B648" s="34"/>
      <c r="C648" s="273"/>
      <c r="D648" s="64"/>
      <c r="E648" s="63"/>
      <c r="F648" s="63"/>
      <c r="G648" s="62"/>
      <c r="H648" s="258"/>
      <c r="I648" s="274"/>
      <c r="J648" s="274"/>
      <c r="K648" s="274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53"/>
      <c r="AK648" s="256"/>
      <c r="AL648" s="55"/>
      <c r="AM648" s="211"/>
      <c r="AN648" s="211"/>
      <c r="AO648" s="249"/>
      <c r="AP648" s="242"/>
      <c r="AQ648" s="239"/>
      <c r="AR648" s="236"/>
      <c r="AS648" s="242"/>
      <c r="AT648" s="239"/>
      <c r="AU648" s="236"/>
      <c r="AV648" s="242"/>
      <c r="AW648" s="239"/>
      <c r="AX648" s="236"/>
      <c r="AY648" s="242"/>
      <c r="AZ648" s="239"/>
      <c r="BA648" s="236"/>
      <c r="BB648" s="242"/>
      <c r="BC648" s="239"/>
      <c r="BD648" s="293"/>
      <c r="BE648" s="296"/>
      <c r="BF648" s="296"/>
      <c r="BG648" s="299"/>
    </row>
    <row r="649" spans="2:60" ht="28.15" hidden="1" customHeight="1">
      <c r="B649" s="34"/>
      <c r="C649" s="265">
        <v>3</v>
      </c>
      <c r="D649" s="54"/>
      <c r="E649" s="53"/>
      <c r="F649" s="53"/>
      <c r="G649" s="52"/>
      <c r="H649" s="259"/>
      <c r="I649" s="269"/>
      <c r="J649" s="269"/>
      <c r="K649" s="269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44"/>
      <c r="AK649" s="244"/>
      <c r="AL649" s="44"/>
      <c r="AM649" s="211"/>
      <c r="AN649" s="211"/>
      <c r="AO649" s="247">
        <f>SUMPRODUCT(LEN($M649:$AE652)-LEN(SUBSTITUTE($M649:$AE652,"A", "")))</f>
        <v>0</v>
      </c>
      <c r="AP649" s="240">
        <f>SUMPRODUCT(LEN($AH649:$AH652)-LEN(SUBSTITUTE($AH649:$AH652,"A", "")))</f>
        <v>0</v>
      </c>
      <c r="AQ649" s="237">
        <f>SUMPRODUCT(LEN($AG649:$AG652)-LEN(SUBSTITUTE($AG649:$AG652,"A", "")))</f>
        <v>0</v>
      </c>
      <c r="AR649" s="234">
        <f>SUMPRODUCT(LEN($M649:$AE652)-LEN(SUBSTITUTE($M649:$AE652,"S", "")))</f>
        <v>0</v>
      </c>
      <c r="AS649" s="240">
        <f>SUMPRODUCT(LEN($AH649:$AH652)-LEN(SUBSTITUTE($AH649:$AH652,"S", "")))</f>
        <v>0</v>
      </c>
      <c r="AT649" s="237">
        <f>SUMPRODUCT(LEN($AG649:$AG652)-LEN(SUBSTITUTE($AG649:$AG652,"S", "")))</f>
        <v>0</v>
      </c>
      <c r="AU649" s="234">
        <f>SUMPRODUCT(LEN($M649:$AE652)-LEN(SUBSTITUTE($M649:$AE652,"F", "")))</f>
        <v>0</v>
      </c>
      <c r="AV649" s="240">
        <f>SUMPRODUCT(LEN($AH649:$AH652)-LEN(SUBSTITUTE($AH649:$AH652,"F", "")))</f>
        <v>0</v>
      </c>
      <c r="AW649" s="237">
        <f>SUMPRODUCT(LEN($AG649:$AG652)-LEN(SUBSTITUTE($AG649:$AG652,"F", "")))</f>
        <v>0</v>
      </c>
      <c r="AX649" s="234">
        <f>SUMPRODUCT(LEN($M649:$AE652)-LEN(SUBSTITUTE($M649:$AE652,"G", "")))</f>
        <v>0</v>
      </c>
      <c r="AY649" s="240">
        <f>SUMPRODUCT(LEN($AH649:$AH652)-LEN(SUBSTITUTE($AH649:$AH652,"G", "")))</f>
        <v>0</v>
      </c>
      <c r="AZ649" s="237">
        <f>SUMPRODUCT(LEN($AG649:$AG652)-LEN(SUBSTITUTE($AG649:$AG652,"G", "")))</f>
        <v>0</v>
      </c>
      <c r="BA649" s="234">
        <f>SUMPRODUCT(LEN($M649:$AE652)-LEN(SUBSTITUTE($M649:$AE652,"M", "")))</f>
        <v>0</v>
      </c>
      <c r="BB649" s="240">
        <f>SUMPRODUCT(LEN($AH649:$AH652)-LEN(SUBSTITUTE($AH649:$AH652,"M", "")))</f>
        <v>0</v>
      </c>
      <c r="BC649" s="237">
        <f>SUMPRODUCT(LEN($AG649:$AG652)-LEN(SUBSTITUTE($AG649:$AG652,"M", "")))</f>
        <v>0</v>
      </c>
      <c r="BD649" s="291">
        <f>SUMPRODUCT(LEN($AI649:$AI652)-LEN(SUBSTITUTE($AI649:$AI652,"S", "")))</f>
        <v>0</v>
      </c>
      <c r="BE649" s="294">
        <f>SUMPRODUCT(LEN($AI649:$AI652)-LEN(SUBSTITUTE($AI649:$AI652,"F", "")))</f>
        <v>0</v>
      </c>
      <c r="BF649" s="294">
        <f>SUMPRODUCT(LEN($AI649:$AI652)-LEN(SUBSTITUTE($AI649:$AI652,"G", "")))</f>
        <v>0</v>
      </c>
      <c r="BG649" s="297">
        <f>SUMPRODUCT(LEN($AI649:$AI652)-LEN(SUBSTITUTE($AI649:$AI652,"M", "")))</f>
        <v>0</v>
      </c>
    </row>
    <row r="650" spans="2:60" ht="28.15" hidden="1" customHeight="1" thickBot="1">
      <c r="B650" s="34"/>
      <c r="C650" s="266"/>
      <c r="D650" s="43"/>
      <c r="E650" s="42"/>
      <c r="F650" s="42"/>
      <c r="G650" s="41"/>
      <c r="H650" s="260"/>
      <c r="I650" s="270"/>
      <c r="J650" s="270"/>
      <c r="K650" s="270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45"/>
      <c r="AK650" s="245"/>
      <c r="AL650" s="23"/>
      <c r="AM650" s="211"/>
      <c r="AN650" s="211"/>
      <c r="AO650" s="248"/>
      <c r="AP650" s="241"/>
      <c r="AQ650" s="238"/>
      <c r="AR650" s="235"/>
      <c r="AS650" s="241"/>
      <c r="AT650" s="238"/>
      <c r="AU650" s="235"/>
      <c r="AV650" s="241"/>
      <c r="AW650" s="238"/>
      <c r="AX650" s="235"/>
      <c r="AY650" s="241"/>
      <c r="AZ650" s="238"/>
      <c r="BA650" s="235"/>
      <c r="BB650" s="241"/>
      <c r="BC650" s="238"/>
      <c r="BD650" s="292"/>
      <c r="BE650" s="295"/>
      <c r="BF650" s="295"/>
      <c r="BG650" s="298"/>
    </row>
    <row r="651" spans="2:60" ht="28.15" hidden="1" customHeight="1">
      <c r="B651" s="34"/>
      <c r="C651" s="267"/>
      <c r="D651" s="33"/>
      <c r="E651" s="32"/>
      <c r="F651" s="32"/>
      <c r="G651" s="31"/>
      <c r="H651" s="257"/>
      <c r="I651" s="271"/>
      <c r="J651" s="271"/>
      <c r="K651" s="271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45"/>
      <c r="AK651" s="245"/>
      <c r="AL651" s="23"/>
      <c r="AM651" s="211"/>
      <c r="AN651" s="211"/>
      <c r="AO651" s="248"/>
      <c r="AP651" s="241"/>
      <c r="AQ651" s="238"/>
      <c r="AR651" s="235"/>
      <c r="AS651" s="241"/>
      <c r="AT651" s="238"/>
      <c r="AU651" s="235"/>
      <c r="AV651" s="241"/>
      <c r="AW651" s="238"/>
      <c r="AX651" s="235"/>
      <c r="AY651" s="241"/>
      <c r="AZ651" s="238"/>
      <c r="BA651" s="235"/>
      <c r="BB651" s="241"/>
      <c r="BC651" s="238"/>
      <c r="BD651" s="292"/>
      <c r="BE651" s="295"/>
      <c r="BF651" s="295"/>
      <c r="BG651" s="298"/>
    </row>
    <row r="652" spans="2:60" ht="28.15" hidden="1" customHeight="1" thickBot="1">
      <c r="B652" s="22"/>
      <c r="C652" s="268"/>
      <c r="D652" s="21"/>
      <c r="E652" s="20"/>
      <c r="F652" s="20"/>
      <c r="G652" s="19"/>
      <c r="H652" s="258"/>
      <c r="I652" s="272"/>
      <c r="J652" s="272"/>
      <c r="K652" s="27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46"/>
      <c r="AK652" s="246"/>
      <c r="AL652" s="11"/>
      <c r="AM652" s="211"/>
      <c r="AN652" s="211"/>
      <c r="AO652" s="249"/>
      <c r="AP652" s="242"/>
      <c r="AQ652" s="239"/>
      <c r="AR652" s="236"/>
      <c r="AS652" s="242"/>
      <c r="AT652" s="239"/>
      <c r="AU652" s="236"/>
      <c r="AV652" s="242"/>
      <c r="AW652" s="239"/>
      <c r="AX652" s="236"/>
      <c r="AY652" s="242"/>
      <c r="AZ652" s="239"/>
      <c r="BA652" s="236"/>
      <c r="BB652" s="242"/>
      <c r="BC652" s="239"/>
      <c r="BD652" s="293"/>
      <c r="BE652" s="296"/>
      <c r="BF652" s="296"/>
      <c r="BG652" s="299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29" t="s">
        <v>287</v>
      </c>
      <c r="M653" s="278"/>
      <c r="N653" s="229" t="s">
        <v>286</v>
      </c>
      <c r="O653" s="278"/>
      <c r="P653" s="229" t="s">
        <v>286</v>
      </c>
      <c r="Q653" s="230"/>
      <c r="R653" s="229" t="s">
        <v>286</v>
      </c>
      <c r="S653" s="230"/>
      <c r="T653" s="229" t="s">
        <v>286</v>
      </c>
      <c r="U653" s="230"/>
      <c r="V653" s="229" t="s">
        <v>286</v>
      </c>
      <c r="W653" s="230"/>
      <c r="X653" s="229" t="s">
        <v>286</v>
      </c>
      <c r="Y653" s="230"/>
      <c r="Z653" s="229" t="s">
        <v>286</v>
      </c>
      <c r="AA653" s="230"/>
      <c r="AB653" s="229" t="s">
        <v>286</v>
      </c>
      <c r="AC653" s="230"/>
      <c r="AD653" s="229" t="s">
        <v>286</v>
      </c>
      <c r="AE653" s="230"/>
      <c r="AF653" s="243" t="s">
        <v>285</v>
      </c>
      <c r="AG653" s="230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75"/>
      <c r="F654" s="276"/>
      <c r="G654" s="277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65">
        <v>1</v>
      </c>
      <c r="D655" s="54"/>
      <c r="E655" s="53"/>
      <c r="F655" s="53"/>
      <c r="G655" s="52"/>
      <c r="H655" s="259"/>
      <c r="I655" s="269"/>
      <c r="J655" s="269"/>
      <c r="K655" s="269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44"/>
      <c r="AK655" s="244"/>
      <c r="AL655" s="44"/>
      <c r="AM655" s="211"/>
      <c r="AN655" s="211"/>
      <c r="AO655" s="247">
        <f>SUMPRODUCT(LEN($M655:$AE658)-LEN(SUBSTITUTE($M655:$AE658,"A", "")))</f>
        <v>0</v>
      </c>
      <c r="AP655" s="240">
        <f>SUMPRODUCT(LEN($AH655:$AH658)-LEN(SUBSTITUTE($AH655:$AH658,"A", "")))</f>
        <v>0</v>
      </c>
      <c r="AQ655" s="237">
        <f>SUMPRODUCT(LEN($AG655:$AG658)-LEN(SUBSTITUTE($AG655:$AG658,"A", "")))</f>
        <v>0</v>
      </c>
      <c r="AR655" s="234">
        <f>SUMPRODUCT(LEN($M655:$AE658)-LEN(SUBSTITUTE($M655:$AE658,"S", "")))</f>
        <v>0</v>
      </c>
      <c r="AS655" s="240">
        <f>SUMPRODUCT(LEN($AH655:$AH658)-LEN(SUBSTITUTE($AH655:$AH658,"S", "")))</f>
        <v>0</v>
      </c>
      <c r="AT655" s="237">
        <f>SUMPRODUCT(LEN($AG655:$AG658)-LEN(SUBSTITUTE($AG655:$AG658,"S", "")))</f>
        <v>0</v>
      </c>
      <c r="AU655" s="234">
        <f>SUMPRODUCT(LEN($M655:$AE658)-LEN(SUBSTITUTE($M655:$AE658,"F", "")))</f>
        <v>0</v>
      </c>
      <c r="AV655" s="240">
        <f>SUMPRODUCT(LEN($AH655:$AH658)-LEN(SUBSTITUTE($AH655:$AH658,"F", "")))</f>
        <v>0</v>
      </c>
      <c r="AW655" s="237">
        <f>SUMPRODUCT(LEN($AG655:$AG658)-LEN(SUBSTITUTE($AG655:$AG658,"F", "")))</f>
        <v>0</v>
      </c>
      <c r="AX655" s="234">
        <f>SUMPRODUCT(LEN($M655:$AE658)-LEN(SUBSTITUTE($M655:$AE658,"G", "")))</f>
        <v>0</v>
      </c>
      <c r="AY655" s="240">
        <f>SUMPRODUCT(LEN($AH655:$AH658)-LEN(SUBSTITUTE($AH655:$AH658,"G", "")))</f>
        <v>0</v>
      </c>
      <c r="AZ655" s="237">
        <f>SUMPRODUCT(LEN($AG655:$AG658)-LEN(SUBSTITUTE($AG655:$AG658,"G", "")))</f>
        <v>0</v>
      </c>
      <c r="BA655" s="234">
        <f>SUMPRODUCT(LEN($M655:$AE658)-LEN(SUBSTITUTE($M655:$AE658,"M", "")))</f>
        <v>0</v>
      </c>
      <c r="BB655" s="240">
        <f>SUMPRODUCT(LEN($AH655:$AH658)-LEN(SUBSTITUTE($AH655:$AH658,"M", "")))</f>
        <v>0</v>
      </c>
      <c r="BC655" s="237">
        <f>SUMPRODUCT(LEN($AG655:$AG658)-LEN(SUBSTITUTE($AG655:$AG658,"M", "")))</f>
        <v>0</v>
      </c>
      <c r="BD655" s="291">
        <f>SUMPRODUCT(LEN($AI655:$AI658)-LEN(SUBSTITUTE($AI655:$AI658,"S", "")))</f>
        <v>0</v>
      </c>
      <c r="BE655" s="294">
        <f>SUMPRODUCT(LEN($AI655:$AI658)-LEN(SUBSTITUTE($AI655:$AI658,"F", "")))</f>
        <v>0</v>
      </c>
      <c r="BF655" s="294">
        <f>SUMPRODUCT(LEN($AI655:$AI658)-LEN(SUBSTITUTE($AI655:$AI658,"G", "")))</f>
        <v>0</v>
      </c>
      <c r="BG655" s="297">
        <f>SUMPRODUCT(LEN($AI655:$AI658)-LEN(SUBSTITUTE($AI655:$AI658,"M", "")))</f>
        <v>0</v>
      </c>
    </row>
    <row r="656" spans="2:60" ht="28.15" hidden="1" customHeight="1" thickBot="1">
      <c r="B656" s="34"/>
      <c r="C656" s="266"/>
      <c r="D656" s="43"/>
      <c r="E656" s="42"/>
      <c r="F656" s="42"/>
      <c r="G656" s="41"/>
      <c r="H656" s="260"/>
      <c r="I656" s="270"/>
      <c r="J656" s="270"/>
      <c r="K656" s="270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45"/>
      <c r="AK656" s="245"/>
      <c r="AL656" s="23"/>
      <c r="AM656" s="211"/>
      <c r="AN656" s="211"/>
      <c r="AO656" s="248"/>
      <c r="AP656" s="241"/>
      <c r="AQ656" s="238"/>
      <c r="AR656" s="235"/>
      <c r="AS656" s="241"/>
      <c r="AT656" s="238"/>
      <c r="AU656" s="235"/>
      <c r="AV656" s="241"/>
      <c r="AW656" s="238"/>
      <c r="AX656" s="235"/>
      <c r="AY656" s="241"/>
      <c r="AZ656" s="238"/>
      <c r="BA656" s="235"/>
      <c r="BB656" s="241"/>
      <c r="BC656" s="238"/>
      <c r="BD656" s="292"/>
      <c r="BE656" s="295"/>
      <c r="BF656" s="295"/>
      <c r="BG656" s="298"/>
    </row>
    <row r="657" spans="2:60" ht="28.15" hidden="1" customHeight="1">
      <c r="B657" s="34"/>
      <c r="C657" s="267"/>
      <c r="D657" s="33"/>
      <c r="E657" s="32"/>
      <c r="F657" s="32"/>
      <c r="G657" s="31"/>
      <c r="H657" s="257"/>
      <c r="I657" s="271"/>
      <c r="J657" s="271"/>
      <c r="K657" s="271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45"/>
      <c r="AK657" s="245"/>
      <c r="AL657" s="23"/>
      <c r="AM657" s="211"/>
      <c r="AN657" s="211"/>
      <c r="AO657" s="248"/>
      <c r="AP657" s="241"/>
      <c r="AQ657" s="238"/>
      <c r="AR657" s="235"/>
      <c r="AS657" s="241"/>
      <c r="AT657" s="238"/>
      <c r="AU657" s="235"/>
      <c r="AV657" s="241"/>
      <c r="AW657" s="238"/>
      <c r="AX657" s="235"/>
      <c r="AY657" s="241"/>
      <c r="AZ657" s="238"/>
      <c r="BA657" s="235"/>
      <c r="BB657" s="241"/>
      <c r="BC657" s="238"/>
      <c r="BD657" s="292"/>
      <c r="BE657" s="295"/>
      <c r="BF657" s="295"/>
      <c r="BG657" s="298"/>
    </row>
    <row r="658" spans="2:60" ht="28.15" hidden="1" customHeight="1" thickBot="1">
      <c r="B658" s="34"/>
      <c r="C658" s="273"/>
      <c r="D658" s="64"/>
      <c r="E658" s="63"/>
      <c r="F658" s="63"/>
      <c r="G658" s="62"/>
      <c r="H658" s="258"/>
      <c r="I658" s="274"/>
      <c r="J658" s="274"/>
      <c r="K658" s="274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50"/>
      <c r="AK658" s="250"/>
      <c r="AL658" s="55"/>
      <c r="AM658" s="211"/>
      <c r="AN658" s="211"/>
      <c r="AO658" s="249"/>
      <c r="AP658" s="242"/>
      <c r="AQ658" s="239"/>
      <c r="AR658" s="236"/>
      <c r="AS658" s="242"/>
      <c r="AT658" s="239"/>
      <c r="AU658" s="236"/>
      <c r="AV658" s="242"/>
      <c r="AW658" s="239"/>
      <c r="AX658" s="236"/>
      <c r="AY658" s="242"/>
      <c r="AZ658" s="239"/>
      <c r="BA658" s="236"/>
      <c r="BB658" s="242"/>
      <c r="BC658" s="239"/>
      <c r="BD658" s="293"/>
      <c r="BE658" s="296"/>
      <c r="BF658" s="296"/>
      <c r="BG658" s="299"/>
    </row>
    <row r="659" spans="2:60" ht="28.15" hidden="1" customHeight="1">
      <c r="B659" s="34"/>
      <c r="C659" s="265">
        <v>2</v>
      </c>
      <c r="D659" s="54"/>
      <c r="E659" s="53"/>
      <c r="F659" s="53"/>
      <c r="G659" s="52"/>
      <c r="H659" s="259"/>
      <c r="I659" s="269"/>
      <c r="J659" s="269"/>
      <c r="K659" s="269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51"/>
      <c r="AK659" s="254"/>
      <c r="AL659" s="44"/>
      <c r="AM659" s="211"/>
      <c r="AN659" s="211"/>
      <c r="AO659" s="247">
        <f>SUMPRODUCT(LEN($M659:$AE662)-LEN(SUBSTITUTE($M659:$AE662,"A", "")))</f>
        <v>0</v>
      </c>
      <c r="AP659" s="240">
        <f>SUMPRODUCT(LEN($AH659:$AH662)-LEN(SUBSTITUTE($AH659:$AH662,"A", "")))</f>
        <v>0</v>
      </c>
      <c r="AQ659" s="237">
        <f>SUMPRODUCT(LEN($AG659:$AG662)-LEN(SUBSTITUTE($AG659:$AG662,"A", "")))</f>
        <v>0</v>
      </c>
      <c r="AR659" s="234">
        <f>SUMPRODUCT(LEN($M659:$AE662)-LEN(SUBSTITUTE($M659:$AE662,"S", "")))</f>
        <v>0</v>
      </c>
      <c r="AS659" s="240">
        <f>SUMPRODUCT(LEN($AH659:$AH662)-LEN(SUBSTITUTE($AH659:$AH662,"S", "")))</f>
        <v>0</v>
      </c>
      <c r="AT659" s="237">
        <f>SUMPRODUCT(LEN($AG659:$AG662)-LEN(SUBSTITUTE($AG659:$AG662,"S", "")))</f>
        <v>0</v>
      </c>
      <c r="AU659" s="234">
        <f>SUMPRODUCT(LEN($M659:$AE662)-LEN(SUBSTITUTE($M659:$AE662,"F", "")))</f>
        <v>0</v>
      </c>
      <c r="AV659" s="240">
        <f>SUMPRODUCT(LEN($AH659:$AH662)-LEN(SUBSTITUTE($AH659:$AH662,"F", "")))</f>
        <v>0</v>
      </c>
      <c r="AW659" s="237">
        <f>SUMPRODUCT(LEN($AG659:$AG662)-LEN(SUBSTITUTE($AG659:$AG662,"F", "")))</f>
        <v>0</v>
      </c>
      <c r="AX659" s="234">
        <f>SUMPRODUCT(LEN($M659:$AE662)-LEN(SUBSTITUTE($M659:$AE662,"G", "")))</f>
        <v>0</v>
      </c>
      <c r="AY659" s="240">
        <f>SUMPRODUCT(LEN($AH659:$AH662)-LEN(SUBSTITUTE($AH659:$AH662,"G", "")))</f>
        <v>0</v>
      </c>
      <c r="AZ659" s="237">
        <f>SUMPRODUCT(LEN($AG659:$AG662)-LEN(SUBSTITUTE($AG659:$AG662,"G", "")))</f>
        <v>0</v>
      </c>
      <c r="BA659" s="234">
        <f>SUMPRODUCT(LEN($M659:$AE662)-LEN(SUBSTITUTE($M659:$AE662,"M", "")))</f>
        <v>0</v>
      </c>
      <c r="BB659" s="240">
        <f>SUMPRODUCT(LEN($AH659:$AH662)-LEN(SUBSTITUTE($AH659:$AH662,"M", "")))</f>
        <v>0</v>
      </c>
      <c r="BC659" s="237">
        <f>SUMPRODUCT(LEN($AG659:$AG662)-LEN(SUBSTITUTE($AG659:$AG662,"M", "")))</f>
        <v>0</v>
      </c>
      <c r="BD659" s="291">
        <f>SUMPRODUCT(LEN($AI659:$AI662)-LEN(SUBSTITUTE($AI659:$AI662,"S", "")))</f>
        <v>0</v>
      </c>
      <c r="BE659" s="294">
        <f>SUMPRODUCT(LEN($AI659:$AI662)-LEN(SUBSTITUTE($AI659:$AI662,"F", "")))</f>
        <v>0</v>
      </c>
      <c r="BF659" s="294">
        <f>SUMPRODUCT(LEN($AI659:$AI662)-LEN(SUBSTITUTE($AI659:$AI662,"G", "")))</f>
        <v>0</v>
      </c>
      <c r="BG659" s="297">
        <f>SUMPRODUCT(LEN($AI659:$AI662)-LEN(SUBSTITUTE($AI659:$AI662,"M", "")))</f>
        <v>0</v>
      </c>
    </row>
    <row r="660" spans="2:60" ht="28.15" hidden="1" customHeight="1" thickBot="1">
      <c r="B660" s="34"/>
      <c r="C660" s="266"/>
      <c r="D660" s="43"/>
      <c r="E660" s="42"/>
      <c r="F660" s="42"/>
      <c r="G660" s="41"/>
      <c r="H660" s="260"/>
      <c r="I660" s="270"/>
      <c r="J660" s="270"/>
      <c r="K660" s="270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52"/>
      <c r="AK660" s="255"/>
      <c r="AL660" s="23"/>
      <c r="AM660" s="211"/>
      <c r="AN660" s="211"/>
      <c r="AO660" s="248"/>
      <c r="AP660" s="241"/>
      <c r="AQ660" s="238"/>
      <c r="AR660" s="235"/>
      <c r="AS660" s="241"/>
      <c r="AT660" s="238"/>
      <c r="AU660" s="235"/>
      <c r="AV660" s="241"/>
      <c r="AW660" s="238"/>
      <c r="AX660" s="235"/>
      <c r="AY660" s="241"/>
      <c r="AZ660" s="238"/>
      <c r="BA660" s="235"/>
      <c r="BB660" s="241"/>
      <c r="BC660" s="238"/>
      <c r="BD660" s="292"/>
      <c r="BE660" s="295"/>
      <c r="BF660" s="295"/>
      <c r="BG660" s="298"/>
    </row>
    <row r="661" spans="2:60" ht="28.15" hidden="1" customHeight="1">
      <c r="B661" s="34"/>
      <c r="C661" s="267"/>
      <c r="D661" s="33"/>
      <c r="E661" s="32"/>
      <c r="F661" s="32"/>
      <c r="G661" s="31"/>
      <c r="H661" s="257"/>
      <c r="I661" s="271"/>
      <c r="J661" s="271"/>
      <c r="K661" s="271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52"/>
      <c r="AK661" s="255"/>
      <c r="AL661" s="23"/>
      <c r="AM661" s="211"/>
      <c r="AN661" s="211"/>
      <c r="AO661" s="248"/>
      <c r="AP661" s="241"/>
      <c r="AQ661" s="238"/>
      <c r="AR661" s="235"/>
      <c r="AS661" s="241"/>
      <c r="AT661" s="238"/>
      <c r="AU661" s="235"/>
      <c r="AV661" s="241"/>
      <c r="AW661" s="238"/>
      <c r="AX661" s="235"/>
      <c r="AY661" s="241"/>
      <c r="AZ661" s="238"/>
      <c r="BA661" s="235"/>
      <c r="BB661" s="241"/>
      <c r="BC661" s="238"/>
      <c r="BD661" s="292"/>
      <c r="BE661" s="295"/>
      <c r="BF661" s="295"/>
      <c r="BG661" s="298"/>
    </row>
    <row r="662" spans="2:60" ht="28.15" hidden="1" customHeight="1" thickBot="1">
      <c r="B662" s="34"/>
      <c r="C662" s="273"/>
      <c r="D662" s="64"/>
      <c r="E662" s="63"/>
      <c r="F662" s="63"/>
      <c r="G662" s="62"/>
      <c r="H662" s="258"/>
      <c r="I662" s="274"/>
      <c r="J662" s="274"/>
      <c r="K662" s="274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53"/>
      <c r="AK662" s="256"/>
      <c r="AL662" s="55"/>
      <c r="AM662" s="211"/>
      <c r="AN662" s="211"/>
      <c r="AO662" s="249"/>
      <c r="AP662" s="242"/>
      <c r="AQ662" s="239"/>
      <c r="AR662" s="236"/>
      <c r="AS662" s="242"/>
      <c r="AT662" s="239"/>
      <c r="AU662" s="236"/>
      <c r="AV662" s="242"/>
      <c r="AW662" s="239"/>
      <c r="AX662" s="236"/>
      <c r="AY662" s="242"/>
      <c r="AZ662" s="239"/>
      <c r="BA662" s="236"/>
      <c r="BB662" s="242"/>
      <c r="BC662" s="239"/>
      <c r="BD662" s="293"/>
      <c r="BE662" s="296"/>
      <c r="BF662" s="296"/>
      <c r="BG662" s="299"/>
    </row>
    <row r="663" spans="2:60" ht="28.15" hidden="1" customHeight="1">
      <c r="B663" s="34"/>
      <c r="C663" s="265">
        <v>3</v>
      </c>
      <c r="D663" s="54"/>
      <c r="E663" s="53"/>
      <c r="F663" s="53"/>
      <c r="G663" s="52"/>
      <c r="H663" s="259"/>
      <c r="I663" s="269"/>
      <c r="J663" s="269"/>
      <c r="K663" s="269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44"/>
      <c r="AK663" s="244"/>
      <c r="AL663" s="44"/>
      <c r="AM663" s="211"/>
      <c r="AN663" s="211"/>
      <c r="AO663" s="247">
        <f>SUMPRODUCT(LEN($M663:$AE666)-LEN(SUBSTITUTE($M663:$AE666,"A", "")))</f>
        <v>0</v>
      </c>
      <c r="AP663" s="240">
        <f>SUMPRODUCT(LEN($AH663:$AH666)-LEN(SUBSTITUTE($AH663:$AH666,"A", "")))</f>
        <v>0</v>
      </c>
      <c r="AQ663" s="237">
        <f>SUMPRODUCT(LEN($AG663:$AG666)-LEN(SUBSTITUTE($AG663:$AG666,"A", "")))</f>
        <v>0</v>
      </c>
      <c r="AR663" s="234">
        <f>SUMPRODUCT(LEN($M663:$AE666)-LEN(SUBSTITUTE($M663:$AE666,"S", "")))</f>
        <v>0</v>
      </c>
      <c r="AS663" s="240">
        <f>SUMPRODUCT(LEN($AH663:$AH666)-LEN(SUBSTITUTE($AH663:$AH666,"S", "")))</f>
        <v>0</v>
      </c>
      <c r="AT663" s="237">
        <f>SUMPRODUCT(LEN($AG663:$AG666)-LEN(SUBSTITUTE($AG663:$AG666,"S", "")))</f>
        <v>0</v>
      </c>
      <c r="AU663" s="234">
        <f>SUMPRODUCT(LEN($M663:$AE666)-LEN(SUBSTITUTE($M663:$AE666,"F", "")))</f>
        <v>0</v>
      </c>
      <c r="AV663" s="240">
        <f>SUMPRODUCT(LEN($AH663:$AH666)-LEN(SUBSTITUTE($AH663:$AH666,"F", "")))</f>
        <v>0</v>
      </c>
      <c r="AW663" s="237">
        <f>SUMPRODUCT(LEN($AG663:$AG666)-LEN(SUBSTITUTE($AG663:$AG666,"F", "")))</f>
        <v>0</v>
      </c>
      <c r="AX663" s="234">
        <f>SUMPRODUCT(LEN($M663:$AE666)-LEN(SUBSTITUTE($M663:$AE666,"G", "")))</f>
        <v>0</v>
      </c>
      <c r="AY663" s="240">
        <f>SUMPRODUCT(LEN($AH663:$AH666)-LEN(SUBSTITUTE($AH663:$AH666,"G", "")))</f>
        <v>0</v>
      </c>
      <c r="AZ663" s="237">
        <f>SUMPRODUCT(LEN($AG663:$AG666)-LEN(SUBSTITUTE($AG663:$AG666,"G", "")))</f>
        <v>0</v>
      </c>
      <c r="BA663" s="234">
        <f>SUMPRODUCT(LEN($M663:$AE666)-LEN(SUBSTITUTE($M663:$AE666,"M", "")))</f>
        <v>0</v>
      </c>
      <c r="BB663" s="240">
        <f>SUMPRODUCT(LEN($AH663:$AH666)-LEN(SUBSTITUTE($AH663:$AH666,"M", "")))</f>
        <v>0</v>
      </c>
      <c r="BC663" s="237">
        <f>SUMPRODUCT(LEN($AG663:$AG666)-LEN(SUBSTITUTE($AG663:$AG666,"M", "")))</f>
        <v>0</v>
      </c>
      <c r="BD663" s="291">
        <f>SUMPRODUCT(LEN($AI663:$AI666)-LEN(SUBSTITUTE($AI663:$AI666,"S", "")))</f>
        <v>0</v>
      </c>
      <c r="BE663" s="294">
        <f>SUMPRODUCT(LEN($AI663:$AI666)-LEN(SUBSTITUTE($AI663:$AI666,"F", "")))</f>
        <v>0</v>
      </c>
      <c r="BF663" s="294">
        <f>SUMPRODUCT(LEN($AI663:$AI666)-LEN(SUBSTITUTE($AI663:$AI666,"G", "")))</f>
        <v>0</v>
      </c>
      <c r="BG663" s="297">
        <f>SUMPRODUCT(LEN($AI663:$AI666)-LEN(SUBSTITUTE($AI663:$AI666,"M", "")))</f>
        <v>0</v>
      </c>
    </row>
    <row r="664" spans="2:60" ht="28.15" hidden="1" customHeight="1" thickBot="1">
      <c r="B664" s="34"/>
      <c r="C664" s="266"/>
      <c r="D664" s="43"/>
      <c r="E664" s="42"/>
      <c r="F664" s="42"/>
      <c r="G664" s="41"/>
      <c r="H664" s="260"/>
      <c r="I664" s="270"/>
      <c r="J664" s="270"/>
      <c r="K664" s="270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45"/>
      <c r="AK664" s="245"/>
      <c r="AL664" s="23"/>
      <c r="AM664" s="211"/>
      <c r="AN664" s="211"/>
      <c r="AO664" s="248"/>
      <c r="AP664" s="241"/>
      <c r="AQ664" s="238"/>
      <c r="AR664" s="235"/>
      <c r="AS664" s="241"/>
      <c r="AT664" s="238"/>
      <c r="AU664" s="235"/>
      <c r="AV664" s="241"/>
      <c r="AW664" s="238"/>
      <c r="AX664" s="235"/>
      <c r="AY664" s="241"/>
      <c r="AZ664" s="238"/>
      <c r="BA664" s="235"/>
      <c r="BB664" s="241"/>
      <c r="BC664" s="238"/>
      <c r="BD664" s="292"/>
      <c r="BE664" s="295"/>
      <c r="BF664" s="295"/>
      <c r="BG664" s="298"/>
    </row>
    <row r="665" spans="2:60" ht="28.15" hidden="1" customHeight="1">
      <c r="B665" s="34"/>
      <c r="C665" s="267"/>
      <c r="D665" s="33"/>
      <c r="E665" s="32"/>
      <c r="F665" s="32"/>
      <c r="G665" s="31"/>
      <c r="H665" s="257"/>
      <c r="I665" s="271"/>
      <c r="J665" s="271"/>
      <c r="K665" s="271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45"/>
      <c r="AK665" s="245"/>
      <c r="AL665" s="23"/>
      <c r="AM665" s="211"/>
      <c r="AN665" s="211"/>
      <c r="AO665" s="248"/>
      <c r="AP665" s="241"/>
      <c r="AQ665" s="238"/>
      <c r="AR665" s="235"/>
      <c r="AS665" s="241"/>
      <c r="AT665" s="238"/>
      <c r="AU665" s="235"/>
      <c r="AV665" s="241"/>
      <c r="AW665" s="238"/>
      <c r="AX665" s="235"/>
      <c r="AY665" s="241"/>
      <c r="AZ665" s="238"/>
      <c r="BA665" s="235"/>
      <c r="BB665" s="241"/>
      <c r="BC665" s="238"/>
      <c r="BD665" s="292"/>
      <c r="BE665" s="295"/>
      <c r="BF665" s="295"/>
      <c r="BG665" s="298"/>
    </row>
    <row r="666" spans="2:60" ht="28.15" hidden="1" customHeight="1" thickBot="1">
      <c r="B666" s="22"/>
      <c r="C666" s="268"/>
      <c r="D666" s="21"/>
      <c r="E666" s="20"/>
      <c r="F666" s="20"/>
      <c r="G666" s="19"/>
      <c r="H666" s="258"/>
      <c r="I666" s="272"/>
      <c r="J666" s="272"/>
      <c r="K666" s="27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46"/>
      <c r="AK666" s="246"/>
      <c r="AL666" s="11"/>
      <c r="AM666" s="211"/>
      <c r="AN666" s="211"/>
      <c r="AO666" s="249"/>
      <c r="AP666" s="242"/>
      <c r="AQ666" s="239"/>
      <c r="AR666" s="236"/>
      <c r="AS666" s="242"/>
      <c r="AT666" s="239"/>
      <c r="AU666" s="236"/>
      <c r="AV666" s="242"/>
      <c r="AW666" s="239"/>
      <c r="AX666" s="236"/>
      <c r="AY666" s="242"/>
      <c r="AZ666" s="239"/>
      <c r="BA666" s="236"/>
      <c r="BB666" s="242"/>
      <c r="BC666" s="239"/>
      <c r="BD666" s="293"/>
      <c r="BE666" s="296"/>
      <c r="BF666" s="296"/>
      <c r="BG666" s="299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29" t="s">
        <v>287</v>
      </c>
      <c r="M667" s="278"/>
      <c r="N667" s="229" t="s">
        <v>286</v>
      </c>
      <c r="O667" s="278"/>
      <c r="P667" s="229" t="s">
        <v>286</v>
      </c>
      <c r="Q667" s="230"/>
      <c r="R667" s="229" t="s">
        <v>286</v>
      </c>
      <c r="S667" s="230"/>
      <c r="T667" s="229" t="s">
        <v>286</v>
      </c>
      <c r="U667" s="230"/>
      <c r="V667" s="229" t="s">
        <v>286</v>
      </c>
      <c r="W667" s="230"/>
      <c r="X667" s="229" t="s">
        <v>286</v>
      </c>
      <c r="Y667" s="230"/>
      <c r="Z667" s="229" t="s">
        <v>286</v>
      </c>
      <c r="AA667" s="230"/>
      <c r="AB667" s="229" t="s">
        <v>286</v>
      </c>
      <c r="AC667" s="230"/>
      <c r="AD667" s="229" t="s">
        <v>286</v>
      </c>
      <c r="AE667" s="230"/>
      <c r="AF667" s="243" t="s">
        <v>285</v>
      </c>
      <c r="AG667" s="230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75"/>
      <c r="F668" s="276"/>
      <c r="G668" s="277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65">
        <v>1</v>
      </c>
      <c r="D669" s="54"/>
      <c r="E669" s="53"/>
      <c r="F669" s="53"/>
      <c r="G669" s="52"/>
      <c r="H669" s="259"/>
      <c r="I669" s="269"/>
      <c r="J669" s="269"/>
      <c r="K669" s="269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44"/>
      <c r="AK669" s="244"/>
      <c r="AL669" s="44"/>
      <c r="AM669" s="211"/>
      <c r="AN669" s="211"/>
      <c r="AO669" s="247">
        <f>SUMPRODUCT(LEN($M669:$AE672)-LEN(SUBSTITUTE($M669:$AE672,"A", "")))</f>
        <v>0</v>
      </c>
      <c r="AP669" s="240">
        <f>SUMPRODUCT(LEN($AH669:$AH672)-LEN(SUBSTITUTE($AH669:$AH672,"A", "")))</f>
        <v>0</v>
      </c>
      <c r="AQ669" s="237">
        <f>SUMPRODUCT(LEN($AG669:$AG672)-LEN(SUBSTITUTE($AG669:$AG672,"A", "")))</f>
        <v>0</v>
      </c>
      <c r="AR669" s="234">
        <f>SUMPRODUCT(LEN($M669:$AE672)-LEN(SUBSTITUTE($M669:$AE672,"S", "")))</f>
        <v>0</v>
      </c>
      <c r="AS669" s="240">
        <f>SUMPRODUCT(LEN($AH669:$AH672)-LEN(SUBSTITUTE($AH669:$AH672,"S", "")))</f>
        <v>0</v>
      </c>
      <c r="AT669" s="237">
        <f>SUMPRODUCT(LEN($AG669:$AG672)-LEN(SUBSTITUTE($AG669:$AG672,"S", "")))</f>
        <v>0</v>
      </c>
      <c r="AU669" s="234">
        <f>SUMPRODUCT(LEN($M669:$AE672)-LEN(SUBSTITUTE($M669:$AE672,"F", "")))</f>
        <v>0</v>
      </c>
      <c r="AV669" s="240">
        <f>SUMPRODUCT(LEN($AH669:$AH672)-LEN(SUBSTITUTE($AH669:$AH672,"F", "")))</f>
        <v>0</v>
      </c>
      <c r="AW669" s="237">
        <f>SUMPRODUCT(LEN($AG669:$AG672)-LEN(SUBSTITUTE($AG669:$AG672,"F", "")))</f>
        <v>0</v>
      </c>
      <c r="AX669" s="234">
        <f>SUMPRODUCT(LEN($M669:$AE672)-LEN(SUBSTITUTE($M669:$AE672,"G", "")))</f>
        <v>0</v>
      </c>
      <c r="AY669" s="240">
        <f>SUMPRODUCT(LEN($AH669:$AH672)-LEN(SUBSTITUTE($AH669:$AH672,"G", "")))</f>
        <v>0</v>
      </c>
      <c r="AZ669" s="237">
        <f>SUMPRODUCT(LEN($AG669:$AG672)-LEN(SUBSTITUTE($AG669:$AG672,"G", "")))</f>
        <v>0</v>
      </c>
      <c r="BA669" s="234">
        <f>SUMPRODUCT(LEN($M669:$AE672)-LEN(SUBSTITUTE($M669:$AE672,"M", "")))</f>
        <v>0</v>
      </c>
      <c r="BB669" s="240">
        <f>SUMPRODUCT(LEN($AH669:$AH672)-LEN(SUBSTITUTE($AH669:$AH672,"M", "")))</f>
        <v>0</v>
      </c>
      <c r="BC669" s="237">
        <f>SUMPRODUCT(LEN($AG669:$AG672)-LEN(SUBSTITUTE($AG669:$AG672,"M", "")))</f>
        <v>0</v>
      </c>
      <c r="BD669" s="291">
        <f>SUMPRODUCT(LEN($AI669:$AI672)-LEN(SUBSTITUTE($AI669:$AI672,"S", "")))</f>
        <v>0</v>
      </c>
      <c r="BE669" s="294">
        <f>SUMPRODUCT(LEN($AI669:$AI672)-LEN(SUBSTITUTE($AI669:$AI672,"F", "")))</f>
        <v>0</v>
      </c>
      <c r="BF669" s="294">
        <f>SUMPRODUCT(LEN($AI669:$AI672)-LEN(SUBSTITUTE($AI669:$AI672,"G", "")))</f>
        <v>0</v>
      </c>
      <c r="BG669" s="297">
        <f>SUMPRODUCT(LEN($AI669:$AI672)-LEN(SUBSTITUTE($AI669:$AI672,"M", "")))</f>
        <v>0</v>
      </c>
    </row>
    <row r="670" spans="2:60" ht="28.15" hidden="1" customHeight="1" thickBot="1">
      <c r="B670" s="34"/>
      <c r="C670" s="266"/>
      <c r="D670" s="43"/>
      <c r="E670" s="42"/>
      <c r="F670" s="42"/>
      <c r="G670" s="41"/>
      <c r="H670" s="260"/>
      <c r="I670" s="270"/>
      <c r="J670" s="270"/>
      <c r="K670" s="270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45"/>
      <c r="AK670" s="245"/>
      <c r="AL670" s="23"/>
      <c r="AM670" s="211"/>
      <c r="AN670" s="211"/>
      <c r="AO670" s="248"/>
      <c r="AP670" s="241"/>
      <c r="AQ670" s="238"/>
      <c r="AR670" s="235"/>
      <c r="AS670" s="241"/>
      <c r="AT670" s="238"/>
      <c r="AU670" s="235"/>
      <c r="AV670" s="241"/>
      <c r="AW670" s="238"/>
      <c r="AX670" s="235"/>
      <c r="AY670" s="241"/>
      <c r="AZ670" s="238"/>
      <c r="BA670" s="235"/>
      <c r="BB670" s="241"/>
      <c r="BC670" s="238"/>
      <c r="BD670" s="292"/>
      <c r="BE670" s="295"/>
      <c r="BF670" s="295"/>
      <c r="BG670" s="298"/>
    </row>
    <row r="671" spans="2:60" ht="28.15" hidden="1" customHeight="1">
      <c r="B671" s="34"/>
      <c r="C671" s="267"/>
      <c r="D671" s="33"/>
      <c r="E671" s="32"/>
      <c r="F671" s="32"/>
      <c r="G671" s="31"/>
      <c r="H671" s="257"/>
      <c r="I671" s="271"/>
      <c r="J671" s="271"/>
      <c r="K671" s="271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45"/>
      <c r="AK671" s="245"/>
      <c r="AL671" s="23"/>
      <c r="AM671" s="211"/>
      <c r="AN671" s="211"/>
      <c r="AO671" s="248"/>
      <c r="AP671" s="241"/>
      <c r="AQ671" s="238"/>
      <c r="AR671" s="235"/>
      <c r="AS671" s="241"/>
      <c r="AT671" s="238"/>
      <c r="AU671" s="235"/>
      <c r="AV671" s="241"/>
      <c r="AW671" s="238"/>
      <c r="AX671" s="235"/>
      <c r="AY671" s="241"/>
      <c r="AZ671" s="238"/>
      <c r="BA671" s="235"/>
      <c r="BB671" s="241"/>
      <c r="BC671" s="238"/>
      <c r="BD671" s="292"/>
      <c r="BE671" s="295"/>
      <c r="BF671" s="295"/>
      <c r="BG671" s="298"/>
    </row>
    <row r="672" spans="2:60" ht="28.15" hidden="1" customHeight="1" thickBot="1">
      <c r="B672" s="34"/>
      <c r="C672" s="273"/>
      <c r="D672" s="64"/>
      <c r="E672" s="63"/>
      <c r="F672" s="63"/>
      <c r="G672" s="62"/>
      <c r="H672" s="258"/>
      <c r="I672" s="274"/>
      <c r="J672" s="274"/>
      <c r="K672" s="274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50"/>
      <c r="AK672" s="250"/>
      <c r="AL672" s="55"/>
      <c r="AM672" s="211"/>
      <c r="AN672" s="211"/>
      <c r="AO672" s="249"/>
      <c r="AP672" s="242"/>
      <c r="AQ672" s="239"/>
      <c r="AR672" s="236"/>
      <c r="AS672" s="242"/>
      <c r="AT672" s="239"/>
      <c r="AU672" s="236"/>
      <c r="AV672" s="242"/>
      <c r="AW672" s="239"/>
      <c r="AX672" s="236"/>
      <c r="AY672" s="242"/>
      <c r="AZ672" s="239"/>
      <c r="BA672" s="236"/>
      <c r="BB672" s="242"/>
      <c r="BC672" s="239"/>
      <c r="BD672" s="293"/>
      <c r="BE672" s="296"/>
      <c r="BF672" s="296"/>
      <c r="BG672" s="299"/>
    </row>
    <row r="673" spans="2:60" ht="28.15" hidden="1" customHeight="1">
      <c r="B673" s="34"/>
      <c r="C673" s="265">
        <v>2</v>
      </c>
      <c r="D673" s="54"/>
      <c r="E673" s="53"/>
      <c r="F673" s="53"/>
      <c r="G673" s="52"/>
      <c r="H673" s="259"/>
      <c r="I673" s="269"/>
      <c r="J673" s="269"/>
      <c r="K673" s="269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51"/>
      <c r="AK673" s="254"/>
      <c r="AL673" s="44"/>
      <c r="AM673" s="211"/>
      <c r="AN673" s="211"/>
      <c r="AO673" s="247">
        <f>SUMPRODUCT(LEN($M673:$AE676)-LEN(SUBSTITUTE($M673:$AE676,"A", "")))</f>
        <v>0</v>
      </c>
      <c r="AP673" s="240">
        <f>SUMPRODUCT(LEN($AH673:$AH676)-LEN(SUBSTITUTE($AH673:$AH676,"A", "")))</f>
        <v>0</v>
      </c>
      <c r="AQ673" s="237">
        <f>SUMPRODUCT(LEN($AG673:$AG676)-LEN(SUBSTITUTE($AG673:$AG676,"A", "")))</f>
        <v>0</v>
      </c>
      <c r="AR673" s="234">
        <f>SUMPRODUCT(LEN($M673:$AE676)-LEN(SUBSTITUTE($M673:$AE676,"S", "")))</f>
        <v>0</v>
      </c>
      <c r="AS673" s="240">
        <f>SUMPRODUCT(LEN($AH673:$AH676)-LEN(SUBSTITUTE($AH673:$AH676,"S", "")))</f>
        <v>0</v>
      </c>
      <c r="AT673" s="237">
        <f>SUMPRODUCT(LEN($AG673:$AG676)-LEN(SUBSTITUTE($AG673:$AG676,"S", "")))</f>
        <v>0</v>
      </c>
      <c r="AU673" s="234">
        <f>SUMPRODUCT(LEN($M673:$AE676)-LEN(SUBSTITUTE($M673:$AE676,"F", "")))</f>
        <v>0</v>
      </c>
      <c r="AV673" s="240">
        <f>SUMPRODUCT(LEN($AH673:$AH676)-LEN(SUBSTITUTE($AH673:$AH676,"F", "")))</f>
        <v>0</v>
      </c>
      <c r="AW673" s="237">
        <f>SUMPRODUCT(LEN($AG673:$AG676)-LEN(SUBSTITUTE($AG673:$AG676,"F", "")))</f>
        <v>0</v>
      </c>
      <c r="AX673" s="234">
        <f>SUMPRODUCT(LEN($M673:$AE676)-LEN(SUBSTITUTE($M673:$AE676,"G", "")))</f>
        <v>0</v>
      </c>
      <c r="AY673" s="240">
        <f>SUMPRODUCT(LEN($AH673:$AH676)-LEN(SUBSTITUTE($AH673:$AH676,"G", "")))</f>
        <v>0</v>
      </c>
      <c r="AZ673" s="237">
        <f>SUMPRODUCT(LEN($AG673:$AG676)-LEN(SUBSTITUTE($AG673:$AG676,"G", "")))</f>
        <v>0</v>
      </c>
      <c r="BA673" s="234">
        <f>SUMPRODUCT(LEN($M673:$AE676)-LEN(SUBSTITUTE($M673:$AE676,"M", "")))</f>
        <v>0</v>
      </c>
      <c r="BB673" s="240">
        <f>SUMPRODUCT(LEN($AH673:$AH676)-LEN(SUBSTITUTE($AH673:$AH676,"M", "")))</f>
        <v>0</v>
      </c>
      <c r="BC673" s="237">
        <f>SUMPRODUCT(LEN($AG673:$AG676)-LEN(SUBSTITUTE($AG673:$AG676,"M", "")))</f>
        <v>0</v>
      </c>
      <c r="BD673" s="291">
        <f>SUMPRODUCT(LEN($AI673:$AI676)-LEN(SUBSTITUTE($AI673:$AI676,"S", "")))</f>
        <v>0</v>
      </c>
      <c r="BE673" s="294">
        <f>SUMPRODUCT(LEN($AI673:$AI676)-LEN(SUBSTITUTE($AI673:$AI676,"F", "")))</f>
        <v>0</v>
      </c>
      <c r="BF673" s="294">
        <f>SUMPRODUCT(LEN($AI673:$AI676)-LEN(SUBSTITUTE($AI673:$AI676,"G", "")))</f>
        <v>0</v>
      </c>
      <c r="BG673" s="297">
        <f>SUMPRODUCT(LEN($AI673:$AI676)-LEN(SUBSTITUTE($AI673:$AI676,"M", "")))</f>
        <v>0</v>
      </c>
    </row>
    <row r="674" spans="2:60" ht="28.15" hidden="1" customHeight="1" thickBot="1">
      <c r="B674" s="34"/>
      <c r="C674" s="266"/>
      <c r="D674" s="43"/>
      <c r="E674" s="42"/>
      <c r="F674" s="42"/>
      <c r="G674" s="41"/>
      <c r="H674" s="260"/>
      <c r="I674" s="270"/>
      <c r="J674" s="270"/>
      <c r="K674" s="270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52"/>
      <c r="AK674" s="255"/>
      <c r="AL674" s="23"/>
      <c r="AM674" s="211"/>
      <c r="AN674" s="211"/>
      <c r="AO674" s="248"/>
      <c r="AP674" s="241"/>
      <c r="AQ674" s="238"/>
      <c r="AR674" s="235"/>
      <c r="AS674" s="241"/>
      <c r="AT674" s="238"/>
      <c r="AU674" s="235"/>
      <c r="AV674" s="241"/>
      <c r="AW674" s="238"/>
      <c r="AX674" s="235"/>
      <c r="AY674" s="241"/>
      <c r="AZ674" s="238"/>
      <c r="BA674" s="235"/>
      <c r="BB674" s="241"/>
      <c r="BC674" s="238"/>
      <c r="BD674" s="292"/>
      <c r="BE674" s="295"/>
      <c r="BF674" s="295"/>
      <c r="BG674" s="298"/>
    </row>
    <row r="675" spans="2:60" ht="28.15" hidden="1" customHeight="1">
      <c r="B675" s="34"/>
      <c r="C675" s="267"/>
      <c r="D675" s="33"/>
      <c r="E675" s="32"/>
      <c r="F675" s="32"/>
      <c r="G675" s="31"/>
      <c r="H675" s="257"/>
      <c r="I675" s="271"/>
      <c r="J675" s="271"/>
      <c r="K675" s="271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52"/>
      <c r="AK675" s="255"/>
      <c r="AL675" s="23"/>
      <c r="AM675" s="211"/>
      <c r="AN675" s="211"/>
      <c r="AO675" s="248"/>
      <c r="AP675" s="241"/>
      <c r="AQ675" s="238"/>
      <c r="AR675" s="235"/>
      <c r="AS675" s="241"/>
      <c r="AT675" s="238"/>
      <c r="AU675" s="235"/>
      <c r="AV675" s="241"/>
      <c r="AW675" s="238"/>
      <c r="AX675" s="235"/>
      <c r="AY675" s="241"/>
      <c r="AZ675" s="238"/>
      <c r="BA675" s="235"/>
      <c r="BB675" s="241"/>
      <c r="BC675" s="238"/>
      <c r="BD675" s="292"/>
      <c r="BE675" s="295"/>
      <c r="BF675" s="295"/>
      <c r="BG675" s="298"/>
    </row>
    <row r="676" spans="2:60" ht="28.15" hidden="1" customHeight="1" thickBot="1">
      <c r="B676" s="34"/>
      <c r="C676" s="273"/>
      <c r="D676" s="64"/>
      <c r="E676" s="63"/>
      <c r="F676" s="63"/>
      <c r="G676" s="62"/>
      <c r="H676" s="258"/>
      <c r="I676" s="274"/>
      <c r="J676" s="274"/>
      <c r="K676" s="274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53"/>
      <c r="AK676" s="256"/>
      <c r="AL676" s="55"/>
      <c r="AM676" s="211"/>
      <c r="AN676" s="211"/>
      <c r="AO676" s="249"/>
      <c r="AP676" s="242"/>
      <c r="AQ676" s="239"/>
      <c r="AR676" s="236"/>
      <c r="AS676" s="242"/>
      <c r="AT676" s="239"/>
      <c r="AU676" s="236"/>
      <c r="AV676" s="242"/>
      <c r="AW676" s="239"/>
      <c r="AX676" s="236"/>
      <c r="AY676" s="242"/>
      <c r="AZ676" s="239"/>
      <c r="BA676" s="236"/>
      <c r="BB676" s="242"/>
      <c r="BC676" s="239"/>
      <c r="BD676" s="293"/>
      <c r="BE676" s="296"/>
      <c r="BF676" s="296"/>
      <c r="BG676" s="299"/>
    </row>
    <row r="677" spans="2:60" ht="28.15" hidden="1" customHeight="1">
      <c r="B677" s="34"/>
      <c r="C677" s="265">
        <v>3</v>
      </c>
      <c r="D677" s="54"/>
      <c r="E677" s="53"/>
      <c r="F677" s="53"/>
      <c r="G677" s="52"/>
      <c r="H677" s="259"/>
      <c r="I677" s="269"/>
      <c r="J677" s="269"/>
      <c r="K677" s="269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44"/>
      <c r="AK677" s="244"/>
      <c r="AL677" s="44"/>
      <c r="AM677" s="211"/>
      <c r="AN677" s="211"/>
      <c r="AO677" s="247">
        <f>SUMPRODUCT(LEN($M677:$AE680)-LEN(SUBSTITUTE($M677:$AE680,"A", "")))</f>
        <v>0</v>
      </c>
      <c r="AP677" s="240">
        <f>SUMPRODUCT(LEN($AH677:$AH680)-LEN(SUBSTITUTE($AH677:$AH680,"A", "")))</f>
        <v>0</v>
      </c>
      <c r="AQ677" s="237">
        <f>SUMPRODUCT(LEN($AG677:$AG680)-LEN(SUBSTITUTE($AG677:$AG680,"A", "")))</f>
        <v>0</v>
      </c>
      <c r="AR677" s="234">
        <f>SUMPRODUCT(LEN($M677:$AE680)-LEN(SUBSTITUTE($M677:$AE680,"S", "")))</f>
        <v>0</v>
      </c>
      <c r="AS677" s="240">
        <f>SUMPRODUCT(LEN($AH677:$AH680)-LEN(SUBSTITUTE($AH677:$AH680,"S", "")))</f>
        <v>0</v>
      </c>
      <c r="AT677" s="237">
        <f>SUMPRODUCT(LEN($AG677:$AG680)-LEN(SUBSTITUTE($AG677:$AG680,"S", "")))</f>
        <v>0</v>
      </c>
      <c r="AU677" s="234">
        <f>SUMPRODUCT(LEN($M677:$AE680)-LEN(SUBSTITUTE($M677:$AE680,"F", "")))</f>
        <v>0</v>
      </c>
      <c r="AV677" s="240">
        <f>SUMPRODUCT(LEN($AH677:$AH680)-LEN(SUBSTITUTE($AH677:$AH680,"F", "")))</f>
        <v>0</v>
      </c>
      <c r="AW677" s="237">
        <f>SUMPRODUCT(LEN($AG677:$AG680)-LEN(SUBSTITUTE($AG677:$AG680,"F", "")))</f>
        <v>0</v>
      </c>
      <c r="AX677" s="234">
        <f>SUMPRODUCT(LEN($M677:$AE680)-LEN(SUBSTITUTE($M677:$AE680,"G", "")))</f>
        <v>0</v>
      </c>
      <c r="AY677" s="240">
        <f>SUMPRODUCT(LEN($AH677:$AH680)-LEN(SUBSTITUTE($AH677:$AH680,"G", "")))</f>
        <v>0</v>
      </c>
      <c r="AZ677" s="237">
        <f>SUMPRODUCT(LEN($AG677:$AG680)-LEN(SUBSTITUTE($AG677:$AG680,"G", "")))</f>
        <v>0</v>
      </c>
      <c r="BA677" s="234">
        <f>SUMPRODUCT(LEN($M677:$AE680)-LEN(SUBSTITUTE($M677:$AE680,"M", "")))</f>
        <v>0</v>
      </c>
      <c r="BB677" s="240">
        <f>SUMPRODUCT(LEN($AH677:$AH680)-LEN(SUBSTITUTE($AH677:$AH680,"M", "")))</f>
        <v>0</v>
      </c>
      <c r="BC677" s="237">
        <f>SUMPRODUCT(LEN($AG677:$AG680)-LEN(SUBSTITUTE($AG677:$AG680,"M", "")))</f>
        <v>0</v>
      </c>
      <c r="BD677" s="291">
        <f>SUMPRODUCT(LEN($AI677:$AI680)-LEN(SUBSTITUTE($AI677:$AI680,"S", "")))</f>
        <v>0</v>
      </c>
      <c r="BE677" s="294">
        <f>SUMPRODUCT(LEN($AI677:$AI680)-LEN(SUBSTITUTE($AI677:$AI680,"F", "")))</f>
        <v>0</v>
      </c>
      <c r="BF677" s="294">
        <f>SUMPRODUCT(LEN($AI677:$AI680)-LEN(SUBSTITUTE($AI677:$AI680,"G", "")))</f>
        <v>0</v>
      </c>
      <c r="BG677" s="297">
        <f>SUMPRODUCT(LEN($AI677:$AI680)-LEN(SUBSTITUTE($AI677:$AI680,"M", "")))</f>
        <v>0</v>
      </c>
    </row>
    <row r="678" spans="2:60" ht="28.15" hidden="1" customHeight="1" thickBot="1">
      <c r="B678" s="34"/>
      <c r="C678" s="266"/>
      <c r="D678" s="43"/>
      <c r="E678" s="42"/>
      <c r="F678" s="42"/>
      <c r="G678" s="41"/>
      <c r="H678" s="260"/>
      <c r="I678" s="270"/>
      <c r="J678" s="270"/>
      <c r="K678" s="270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45"/>
      <c r="AK678" s="245"/>
      <c r="AL678" s="23"/>
      <c r="AM678" s="211"/>
      <c r="AN678" s="211"/>
      <c r="AO678" s="248"/>
      <c r="AP678" s="241"/>
      <c r="AQ678" s="238"/>
      <c r="AR678" s="235"/>
      <c r="AS678" s="241"/>
      <c r="AT678" s="238"/>
      <c r="AU678" s="235"/>
      <c r="AV678" s="241"/>
      <c r="AW678" s="238"/>
      <c r="AX678" s="235"/>
      <c r="AY678" s="241"/>
      <c r="AZ678" s="238"/>
      <c r="BA678" s="235"/>
      <c r="BB678" s="241"/>
      <c r="BC678" s="238"/>
      <c r="BD678" s="292"/>
      <c r="BE678" s="295"/>
      <c r="BF678" s="295"/>
      <c r="BG678" s="298"/>
    </row>
    <row r="679" spans="2:60" ht="28.15" hidden="1" customHeight="1">
      <c r="B679" s="34"/>
      <c r="C679" s="267"/>
      <c r="D679" s="33"/>
      <c r="E679" s="32"/>
      <c r="F679" s="32"/>
      <c r="G679" s="31"/>
      <c r="H679" s="257"/>
      <c r="I679" s="271"/>
      <c r="J679" s="271"/>
      <c r="K679" s="271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45"/>
      <c r="AK679" s="245"/>
      <c r="AL679" s="23"/>
      <c r="AM679" s="211"/>
      <c r="AN679" s="211"/>
      <c r="AO679" s="248"/>
      <c r="AP679" s="241"/>
      <c r="AQ679" s="238"/>
      <c r="AR679" s="235"/>
      <c r="AS679" s="241"/>
      <c r="AT679" s="238"/>
      <c r="AU679" s="235"/>
      <c r="AV679" s="241"/>
      <c r="AW679" s="238"/>
      <c r="AX679" s="235"/>
      <c r="AY679" s="241"/>
      <c r="AZ679" s="238"/>
      <c r="BA679" s="235"/>
      <c r="BB679" s="241"/>
      <c r="BC679" s="238"/>
      <c r="BD679" s="292"/>
      <c r="BE679" s="295"/>
      <c r="BF679" s="295"/>
      <c r="BG679" s="298"/>
    </row>
    <row r="680" spans="2:60" ht="28.15" hidden="1" customHeight="1" thickBot="1">
      <c r="B680" s="22"/>
      <c r="C680" s="268"/>
      <c r="D680" s="21"/>
      <c r="E680" s="20"/>
      <c r="F680" s="20"/>
      <c r="G680" s="19"/>
      <c r="H680" s="258"/>
      <c r="I680" s="272"/>
      <c r="J680" s="272"/>
      <c r="K680" s="27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46"/>
      <c r="AK680" s="246"/>
      <c r="AL680" s="11"/>
      <c r="AM680" s="211"/>
      <c r="AN680" s="211"/>
      <c r="AO680" s="249"/>
      <c r="AP680" s="242"/>
      <c r="AQ680" s="239"/>
      <c r="AR680" s="236"/>
      <c r="AS680" s="242"/>
      <c r="AT680" s="239"/>
      <c r="AU680" s="236"/>
      <c r="AV680" s="242"/>
      <c r="AW680" s="239"/>
      <c r="AX680" s="236"/>
      <c r="AY680" s="242"/>
      <c r="AZ680" s="239"/>
      <c r="BA680" s="236"/>
      <c r="BB680" s="242"/>
      <c r="BC680" s="239"/>
      <c r="BD680" s="293"/>
      <c r="BE680" s="296"/>
      <c r="BF680" s="296"/>
      <c r="BG680" s="299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29" t="s">
        <v>287</v>
      </c>
      <c r="M681" s="278"/>
      <c r="N681" s="229" t="s">
        <v>286</v>
      </c>
      <c r="O681" s="278"/>
      <c r="P681" s="229" t="s">
        <v>286</v>
      </c>
      <c r="Q681" s="230"/>
      <c r="R681" s="229" t="s">
        <v>286</v>
      </c>
      <c r="S681" s="230"/>
      <c r="T681" s="229" t="s">
        <v>286</v>
      </c>
      <c r="U681" s="230"/>
      <c r="V681" s="229" t="s">
        <v>286</v>
      </c>
      <c r="W681" s="230"/>
      <c r="X681" s="229" t="s">
        <v>286</v>
      </c>
      <c r="Y681" s="230"/>
      <c r="Z681" s="229" t="s">
        <v>286</v>
      </c>
      <c r="AA681" s="230"/>
      <c r="AB681" s="229" t="s">
        <v>286</v>
      </c>
      <c r="AC681" s="230"/>
      <c r="AD681" s="229" t="s">
        <v>286</v>
      </c>
      <c r="AE681" s="230"/>
      <c r="AF681" s="243" t="s">
        <v>285</v>
      </c>
      <c r="AG681" s="230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75"/>
      <c r="F682" s="276"/>
      <c r="G682" s="277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65">
        <v>1</v>
      </c>
      <c r="D683" s="54"/>
      <c r="E683" s="53"/>
      <c r="F683" s="53"/>
      <c r="G683" s="52"/>
      <c r="H683" s="259"/>
      <c r="I683" s="269"/>
      <c r="J683" s="269"/>
      <c r="K683" s="269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44"/>
      <c r="AK683" s="244"/>
      <c r="AL683" s="44"/>
      <c r="AM683" s="211"/>
      <c r="AN683" s="211"/>
      <c r="AO683" s="247">
        <f>SUMPRODUCT(LEN($M683:$AE686)-LEN(SUBSTITUTE($M683:$AE686,"A", "")))</f>
        <v>0</v>
      </c>
      <c r="AP683" s="240">
        <f>SUMPRODUCT(LEN($AH683:$AH686)-LEN(SUBSTITUTE($AH683:$AH686,"A", "")))</f>
        <v>0</v>
      </c>
      <c r="AQ683" s="237">
        <f>SUMPRODUCT(LEN($AG683:$AG686)-LEN(SUBSTITUTE($AG683:$AG686,"A", "")))</f>
        <v>0</v>
      </c>
      <c r="AR683" s="234">
        <f>SUMPRODUCT(LEN($M683:$AE686)-LEN(SUBSTITUTE($M683:$AE686,"S", "")))</f>
        <v>0</v>
      </c>
      <c r="AS683" s="240">
        <f>SUMPRODUCT(LEN($AH683:$AH686)-LEN(SUBSTITUTE($AH683:$AH686,"S", "")))</f>
        <v>0</v>
      </c>
      <c r="AT683" s="237">
        <f>SUMPRODUCT(LEN($AG683:$AG686)-LEN(SUBSTITUTE($AG683:$AG686,"S", "")))</f>
        <v>0</v>
      </c>
      <c r="AU683" s="234">
        <f>SUMPRODUCT(LEN($M683:$AE686)-LEN(SUBSTITUTE($M683:$AE686,"F", "")))</f>
        <v>0</v>
      </c>
      <c r="AV683" s="240">
        <f>SUMPRODUCT(LEN($AH683:$AH686)-LEN(SUBSTITUTE($AH683:$AH686,"F", "")))</f>
        <v>0</v>
      </c>
      <c r="AW683" s="237">
        <f>SUMPRODUCT(LEN($AG683:$AG686)-LEN(SUBSTITUTE($AG683:$AG686,"F", "")))</f>
        <v>0</v>
      </c>
      <c r="AX683" s="234">
        <f>SUMPRODUCT(LEN($M683:$AE686)-LEN(SUBSTITUTE($M683:$AE686,"G", "")))</f>
        <v>0</v>
      </c>
      <c r="AY683" s="240">
        <f>SUMPRODUCT(LEN($AH683:$AH686)-LEN(SUBSTITUTE($AH683:$AH686,"G", "")))</f>
        <v>0</v>
      </c>
      <c r="AZ683" s="237">
        <f>SUMPRODUCT(LEN($AG683:$AG686)-LEN(SUBSTITUTE($AG683:$AG686,"G", "")))</f>
        <v>0</v>
      </c>
      <c r="BA683" s="234">
        <f>SUMPRODUCT(LEN($M683:$AE686)-LEN(SUBSTITUTE($M683:$AE686,"M", "")))</f>
        <v>0</v>
      </c>
      <c r="BB683" s="240">
        <f>SUMPRODUCT(LEN($AH683:$AH686)-LEN(SUBSTITUTE($AH683:$AH686,"M", "")))</f>
        <v>0</v>
      </c>
      <c r="BC683" s="237">
        <f>SUMPRODUCT(LEN($AG683:$AG686)-LEN(SUBSTITUTE($AG683:$AG686,"M", "")))</f>
        <v>0</v>
      </c>
      <c r="BD683" s="291">
        <f>SUMPRODUCT(LEN($AI683:$AI686)-LEN(SUBSTITUTE($AI683:$AI686,"S", "")))</f>
        <v>0</v>
      </c>
      <c r="BE683" s="294">
        <f>SUMPRODUCT(LEN($AI683:$AI686)-LEN(SUBSTITUTE($AI683:$AI686,"F", "")))</f>
        <v>0</v>
      </c>
      <c r="BF683" s="294">
        <f>SUMPRODUCT(LEN($AI683:$AI686)-LEN(SUBSTITUTE($AI683:$AI686,"G", "")))</f>
        <v>0</v>
      </c>
      <c r="BG683" s="297">
        <f>SUMPRODUCT(LEN($AI683:$AI686)-LEN(SUBSTITUTE($AI683:$AI686,"M", "")))</f>
        <v>0</v>
      </c>
    </row>
    <row r="684" spans="2:60" ht="28.15" hidden="1" customHeight="1" thickBot="1">
      <c r="B684" s="34"/>
      <c r="C684" s="266"/>
      <c r="D684" s="43"/>
      <c r="E684" s="42"/>
      <c r="F684" s="42"/>
      <c r="G684" s="41"/>
      <c r="H684" s="260"/>
      <c r="I684" s="270"/>
      <c r="J684" s="270"/>
      <c r="K684" s="270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45"/>
      <c r="AK684" s="245"/>
      <c r="AL684" s="23"/>
      <c r="AM684" s="211"/>
      <c r="AN684" s="211"/>
      <c r="AO684" s="248"/>
      <c r="AP684" s="241"/>
      <c r="AQ684" s="238"/>
      <c r="AR684" s="235"/>
      <c r="AS684" s="241"/>
      <c r="AT684" s="238"/>
      <c r="AU684" s="235"/>
      <c r="AV684" s="241"/>
      <c r="AW684" s="238"/>
      <c r="AX684" s="235"/>
      <c r="AY684" s="241"/>
      <c r="AZ684" s="238"/>
      <c r="BA684" s="235"/>
      <c r="BB684" s="241"/>
      <c r="BC684" s="238"/>
      <c r="BD684" s="292"/>
      <c r="BE684" s="295"/>
      <c r="BF684" s="295"/>
      <c r="BG684" s="298"/>
    </row>
    <row r="685" spans="2:60" ht="28.15" hidden="1" customHeight="1">
      <c r="B685" s="34"/>
      <c r="C685" s="267"/>
      <c r="D685" s="33"/>
      <c r="E685" s="32"/>
      <c r="F685" s="32"/>
      <c r="G685" s="31"/>
      <c r="H685" s="257"/>
      <c r="I685" s="271"/>
      <c r="J685" s="271"/>
      <c r="K685" s="271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45"/>
      <c r="AK685" s="245"/>
      <c r="AL685" s="23"/>
      <c r="AM685" s="211"/>
      <c r="AN685" s="211"/>
      <c r="AO685" s="248"/>
      <c r="AP685" s="241"/>
      <c r="AQ685" s="238"/>
      <c r="AR685" s="235"/>
      <c r="AS685" s="241"/>
      <c r="AT685" s="238"/>
      <c r="AU685" s="235"/>
      <c r="AV685" s="241"/>
      <c r="AW685" s="238"/>
      <c r="AX685" s="235"/>
      <c r="AY685" s="241"/>
      <c r="AZ685" s="238"/>
      <c r="BA685" s="235"/>
      <c r="BB685" s="241"/>
      <c r="BC685" s="238"/>
      <c r="BD685" s="292"/>
      <c r="BE685" s="295"/>
      <c r="BF685" s="295"/>
      <c r="BG685" s="298"/>
    </row>
    <row r="686" spans="2:60" ht="28.15" hidden="1" customHeight="1" thickBot="1">
      <c r="B686" s="34"/>
      <c r="C686" s="273"/>
      <c r="D686" s="64"/>
      <c r="E686" s="63"/>
      <c r="F686" s="63"/>
      <c r="G686" s="62"/>
      <c r="H686" s="258"/>
      <c r="I686" s="274"/>
      <c r="J686" s="274"/>
      <c r="K686" s="274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50"/>
      <c r="AK686" s="250"/>
      <c r="AL686" s="55"/>
      <c r="AM686" s="211"/>
      <c r="AN686" s="211"/>
      <c r="AO686" s="249"/>
      <c r="AP686" s="242"/>
      <c r="AQ686" s="239"/>
      <c r="AR686" s="236"/>
      <c r="AS686" s="242"/>
      <c r="AT686" s="239"/>
      <c r="AU686" s="236"/>
      <c r="AV686" s="242"/>
      <c r="AW686" s="239"/>
      <c r="AX686" s="236"/>
      <c r="AY686" s="242"/>
      <c r="AZ686" s="239"/>
      <c r="BA686" s="236"/>
      <c r="BB686" s="242"/>
      <c r="BC686" s="239"/>
      <c r="BD686" s="293"/>
      <c r="BE686" s="296"/>
      <c r="BF686" s="296"/>
      <c r="BG686" s="299"/>
    </row>
    <row r="687" spans="2:60" ht="28.15" hidden="1" customHeight="1">
      <c r="B687" s="34"/>
      <c r="C687" s="265">
        <v>2</v>
      </c>
      <c r="D687" s="54"/>
      <c r="E687" s="53"/>
      <c r="F687" s="53"/>
      <c r="G687" s="52"/>
      <c r="H687" s="259"/>
      <c r="I687" s="269"/>
      <c r="J687" s="269"/>
      <c r="K687" s="269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51"/>
      <c r="AK687" s="254"/>
      <c r="AL687" s="44"/>
      <c r="AM687" s="211"/>
      <c r="AN687" s="211"/>
      <c r="AO687" s="247">
        <f>SUMPRODUCT(LEN($M687:$AE690)-LEN(SUBSTITUTE($M687:$AE690,"A", "")))</f>
        <v>0</v>
      </c>
      <c r="AP687" s="240">
        <f>SUMPRODUCT(LEN($AH687:$AH690)-LEN(SUBSTITUTE($AH687:$AH690,"A", "")))</f>
        <v>0</v>
      </c>
      <c r="AQ687" s="237">
        <f>SUMPRODUCT(LEN($AG687:$AG690)-LEN(SUBSTITUTE($AG687:$AG690,"A", "")))</f>
        <v>0</v>
      </c>
      <c r="AR687" s="234">
        <f>SUMPRODUCT(LEN($M687:$AE690)-LEN(SUBSTITUTE($M687:$AE690,"S", "")))</f>
        <v>0</v>
      </c>
      <c r="AS687" s="240">
        <f>SUMPRODUCT(LEN($AH687:$AH690)-LEN(SUBSTITUTE($AH687:$AH690,"S", "")))</f>
        <v>0</v>
      </c>
      <c r="AT687" s="237">
        <f>SUMPRODUCT(LEN($AG687:$AG690)-LEN(SUBSTITUTE($AG687:$AG690,"S", "")))</f>
        <v>0</v>
      </c>
      <c r="AU687" s="234">
        <f>SUMPRODUCT(LEN($M687:$AE690)-LEN(SUBSTITUTE($M687:$AE690,"F", "")))</f>
        <v>0</v>
      </c>
      <c r="AV687" s="240">
        <f>SUMPRODUCT(LEN($AH687:$AH690)-LEN(SUBSTITUTE($AH687:$AH690,"F", "")))</f>
        <v>0</v>
      </c>
      <c r="AW687" s="237">
        <f>SUMPRODUCT(LEN($AG687:$AG690)-LEN(SUBSTITUTE($AG687:$AG690,"F", "")))</f>
        <v>0</v>
      </c>
      <c r="AX687" s="234">
        <f>SUMPRODUCT(LEN($M687:$AE690)-LEN(SUBSTITUTE($M687:$AE690,"G", "")))</f>
        <v>0</v>
      </c>
      <c r="AY687" s="240">
        <f>SUMPRODUCT(LEN($AH687:$AH690)-LEN(SUBSTITUTE($AH687:$AH690,"G", "")))</f>
        <v>0</v>
      </c>
      <c r="AZ687" s="237">
        <f>SUMPRODUCT(LEN($AG687:$AG690)-LEN(SUBSTITUTE($AG687:$AG690,"G", "")))</f>
        <v>0</v>
      </c>
      <c r="BA687" s="234">
        <f>SUMPRODUCT(LEN($M687:$AE690)-LEN(SUBSTITUTE($M687:$AE690,"M", "")))</f>
        <v>0</v>
      </c>
      <c r="BB687" s="240">
        <f>SUMPRODUCT(LEN($AH687:$AH690)-LEN(SUBSTITUTE($AH687:$AH690,"M", "")))</f>
        <v>0</v>
      </c>
      <c r="BC687" s="237">
        <f>SUMPRODUCT(LEN($AG687:$AG690)-LEN(SUBSTITUTE($AG687:$AG690,"M", "")))</f>
        <v>0</v>
      </c>
      <c r="BD687" s="291">
        <f>SUMPRODUCT(LEN($AI687:$AI690)-LEN(SUBSTITUTE($AI687:$AI690,"S", "")))</f>
        <v>0</v>
      </c>
      <c r="BE687" s="294">
        <f>SUMPRODUCT(LEN($AI687:$AI690)-LEN(SUBSTITUTE($AI687:$AI690,"F", "")))</f>
        <v>0</v>
      </c>
      <c r="BF687" s="294">
        <f>SUMPRODUCT(LEN($AI687:$AI690)-LEN(SUBSTITUTE($AI687:$AI690,"G", "")))</f>
        <v>0</v>
      </c>
      <c r="BG687" s="297">
        <f>SUMPRODUCT(LEN($AI687:$AI690)-LEN(SUBSTITUTE($AI687:$AI690,"M", "")))</f>
        <v>0</v>
      </c>
    </row>
    <row r="688" spans="2:60" ht="28.15" hidden="1" customHeight="1" thickBot="1">
      <c r="B688" s="34"/>
      <c r="C688" s="266"/>
      <c r="D688" s="43"/>
      <c r="E688" s="42"/>
      <c r="F688" s="42"/>
      <c r="G688" s="41"/>
      <c r="H688" s="260"/>
      <c r="I688" s="270"/>
      <c r="J688" s="270"/>
      <c r="K688" s="270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52"/>
      <c r="AK688" s="255"/>
      <c r="AL688" s="23"/>
      <c r="AM688" s="211"/>
      <c r="AN688" s="211"/>
      <c r="AO688" s="248"/>
      <c r="AP688" s="241"/>
      <c r="AQ688" s="238"/>
      <c r="AR688" s="235"/>
      <c r="AS688" s="241"/>
      <c r="AT688" s="238"/>
      <c r="AU688" s="235"/>
      <c r="AV688" s="241"/>
      <c r="AW688" s="238"/>
      <c r="AX688" s="235"/>
      <c r="AY688" s="241"/>
      <c r="AZ688" s="238"/>
      <c r="BA688" s="235"/>
      <c r="BB688" s="241"/>
      <c r="BC688" s="238"/>
      <c r="BD688" s="292"/>
      <c r="BE688" s="295"/>
      <c r="BF688" s="295"/>
      <c r="BG688" s="298"/>
    </row>
    <row r="689" spans="2:60" ht="28.15" hidden="1" customHeight="1">
      <c r="B689" s="34"/>
      <c r="C689" s="267"/>
      <c r="D689" s="33"/>
      <c r="E689" s="32"/>
      <c r="F689" s="32"/>
      <c r="G689" s="31"/>
      <c r="H689" s="257"/>
      <c r="I689" s="271"/>
      <c r="J689" s="271"/>
      <c r="K689" s="271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52"/>
      <c r="AK689" s="255"/>
      <c r="AL689" s="23"/>
      <c r="AM689" s="211"/>
      <c r="AN689" s="211"/>
      <c r="AO689" s="248"/>
      <c r="AP689" s="241"/>
      <c r="AQ689" s="238"/>
      <c r="AR689" s="235"/>
      <c r="AS689" s="241"/>
      <c r="AT689" s="238"/>
      <c r="AU689" s="235"/>
      <c r="AV689" s="241"/>
      <c r="AW689" s="238"/>
      <c r="AX689" s="235"/>
      <c r="AY689" s="241"/>
      <c r="AZ689" s="238"/>
      <c r="BA689" s="235"/>
      <c r="BB689" s="241"/>
      <c r="BC689" s="238"/>
      <c r="BD689" s="292"/>
      <c r="BE689" s="295"/>
      <c r="BF689" s="295"/>
      <c r="BG689" s="298"/>
    </row>
    <row r="690" spans="2:60" ht="28.15" hidden="1" customHeight="1" thickBot="1">
      <c r="B690" s="34"/>
      <c r="C690" s="273"/>
      <c r="D690" s="64"/>
      <c r="E690" s="63"/>
      <c r="F690" s="63"/>
      <c r="G690" s="62"/>
      <c r="H690" s="258"/>
      <c r="I690" s="274"/>
      <c r="J690" s="274"/>
      <c r="K690" s="274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53"/>
      <c r="AK690" s="256"/>
      <c r="AL690" s="55"/>
      <c r="AM690" s="211"/>
      <c r="AN690" s="211"/>
      <c r="AO690" s="249"/>
      <c r="AP690" s="242"/>
      <c r="AQ690" s="239"/>
      <c r="AR690" s="236"/>
      <c r="AS690" s="242"/>
      <c r="AT690" s="239"/>
      <c r="AU690" s="236"/>
      <c r="AV690" s="242"/>
      <c r="AW690" s="239"/>
      <c r="AX690" s="236"/>
      <c r="AY690" s="242"/>
      <c r="AZ690" s="239"/>
      <c r="BA690" s="236"/>
      <c r="BB690" s="242"/>
      <c r="BC690" s="239"/>
      <c r="BD690" s="293"/>
      <c r="BE690" s="296"/>
      <c r="BF690" s="296"/>
      <c r="BG690" s="299"/>
    </row>
    <row r="691" spans="2:60" ht="28.15" hidden="1" customHeight="1">
      <c r="B691" s="34"/>
      <c r="C691" s="265">
        <v>3</v>
      </c>
      <c r="D691" s="54"/>
      <c r="E691" s="53"/>
      <c r="F691" s="53"/>
      <c r="G691" s="52"/>
      <c r="H691" s="259"/>
      <c r="I691" s="269"/>
      <c r="J691" s="269"/>
      <c r="K691" s="269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44"/>
      <c r="AK691" s="244"/>
      <c r="AL691" s="44"/>
      <c r="AM691" s="211"/>
      <c r="AN691" s="211"/>
      <c r="AO691" s="247">
        <f>SUMPRODUCT(LEN($M691:$AE694)-LEN(SUBSTITUTE($M691:$AE694,"A", "")))</f>
        <v>0</v>
      </c>
      <c r="AP691" s="240">
        <f>SUMPRODUCT(LEN($AH691:$AH694)-LEN(SUBSTITUTE($AH691:$AH694,"A", "")))</f>
        <v>0</v>
      </c>
      <c r="AQ691" s="237">
        <f>SUMPRODUCT(LEN($AG691:$AG694)-LEN(SUBSTITUTE($AG691:$AG694,"A", "")))</f>
        <v>0</v>
      </c>
      <c r="AR691" s="234">
        <f>SUMPRODUCT(LEN($M691:$AE694)-LEN(SUBSTITUTE($M691:$AE694,"S", "")))</f>
        <v>0</v>
      </c>
      <c r="AS691" s="240">
        <f>SUMPRODUCT(LEN($AH691:$AH694)-LEN(SUBSTITUTE($AH691:$AH694,"S", "")))</f>
        <v>0</v>
      </c>
      <c r="AT691" s="237">
        <f>SUMPRODUCT(LEN($AG691:$AG694)-LEN(SUBSTITUTE($AG691:$AG694,"S", "")))</f>
        <v>0</v>
      </c>
      <c r="AU691" s="234">
        <f>SUMPRODUCT(LEN($M691:$AE694)-LEN(SUBSTITUTE($M691:$AE694,"F", "")))</f>
        <v>0</v>
      </c>
      <c r="AV691" s="240">
        <f>SUMPRODUCT(LEN($AH691:$AH694)-LEN(SUBSTITUTE($AH691:$AH694,"F", "")))</f>
        <v>0</v>
      </c>
      <c r="AW691" s="237">
        <f>SUMPRODUCT(LEN($AG691:$AG694)-LEN(SUBSTITUTE($AG691:$AG694,"F", "")))</f>
        <v>0</v>
      </c>
      <c r="AX691" s="234">
        <f>SUMPRODUCT(LEN($M691:$AE694)-LEN(SUBSTITUTE($M691:$AE694,"G", "")))</f>
        <v>0</v>
      </c>
      <c r="AY691" s="240">
        <f>SUMPRODUCT(LEN($AH691:$AH694)-LEN(SUBSTITUTE($AH691:$AH694,"G", "")))</f>
        <v>0</v>
      </c>
      <c r="AZ691" s="237">
        <f>SUMPRODUCT(LEN($AG691:$AG694)-LEN(SUBSTITUTE($AG691:$AG694,"G", "")))</f>
        <v>0</v>
      </c>
      <c r="BA691" s="234">
        <f>SUMPRODUCT(LEN($M691:$AE694)-LEN(SUBSTITUTE($M691:$AE694,"M", "")))</f>
        <v>0</v>
      </c>
      <c r="BB691" s="240">
        <f>SUMPRODUCT(LEN($AH691:$AH694)-LEN(SUBSTITUTE($AH691:$AH694,"M", "")))</f>
        <v>0</v>
      </c>
      <c r="BC691" s="237">
        <f>SUMPRODUCT(LEN($AG691:$AG694)-LEN(SUBSTITUTE($AG691:$AG694,"M", "")))</f>
        <v>0</v>
      </c>
      <c r="BD691" s="291">
        <f>SUMPRODUCT(LEN($AI691:$AI694)-LEN(SUBSTITUTE($AI691:$AI694,"S", "")))</f>
        <v>0</v>
      </c>
      <c r="BE691" s="294">
        <f>SUMPRODUCT(LEN($AI691:$AI694)-LEN(SUBSTITUTE($AI691:$AI694,"F", "")))</f>
        <v>0</v>
      </c>
      <c r="BF691" s="294">
        <f>SUMPRODUCT(LEN($AI691:$AI694)-LEN(SUBSTITUTE($AI691:$AI694,"G", "")))</f>
        <v>0</v>
      </c>
      <c r="BG691" s="297">
        <f>SUMPRODUCT(LEN($AI691:$AI694)-LEN(SUBSTITUTE($AI691:$AI694,"M", "")))</f>
        <v>0</v>
      </c>
    </row>
    <row r="692" spans="2:60" ht="28.15" hidden="1" customHeight="1" thickBot="1">
      <c r="B692" s="34"/>
      <c r="C692" s="266"/>
      <c r="D692" s="43"/>
      <c r="E692" s="42"/>
      <c r="F692" s="42"/>
      <c r="G692" s="41"/>
      <c r="H692" s="260"/>
      <c r="I692" s="270"/>
      <c r="J692" s="270"/>
      <c r="K692" s="270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45"/>
      <c r="AK692" s="245"/>
      <c r="AL692" s="23"/>
      <c r="AM692" s="211"/>
      <c r="AN692" s="211"/>
      <c r="AO692" s="248"/>
      <c r="AP692" s="241"/>
      <c r="AQ692" s="238"/>
      <c r="AR692" s="235"/>
      <c r="AS692" s="241"/>
      <c r="AT692" s="238"/>
      <c r="AU692" s="235"/>
      <c r="AV692" s="241"/>
      <c r="AW692" s="238"/>
      <c r="AX692" s="235"/>
      <c r="AY692" s="241"/>
      <c r="AZ692" s="238"/>
      <c r="BA692" s="235"/>
      <c r="BB692" s="241"/>
      <c r="BC692" s="238"/>
      <c r="BD692" s="292"/>
      <c r="BE692" s="295"/>
      <c r="BF692" s="295"/>
      <c r="BG692" s="298"/>
    </row>
    <row r="693" spans="2:60" ht="28.15" hidden="1" customHeight="1">
      <c r="B693" s="34"/>
      <c r="C693" s="267"/>
      <c r="D693" s="33"/>
      <c r="E693" s="32"/>
      <c r="F693" s="32"/>
      <c r="G693" s="31"/>
      <c r="H693" s="257"/>
      <c r="I693" s="271"/>
      <c r="J693" s="271"/>
      <c r="K693" s="271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45"/>
      <c r="AK693" s="245"/>
      <c r="AL693" s="23"/>
      <c r="AM693" s="211"/>
      <c r="AN693" s="211"/>
      <c r="AO693" s="248"/>
      <c r="AP693" s="241"/>
      <c r="AQ693" s="238"/>
      <c r="AR693" s="235"/>
      <c r="AS693" s="241"/>
      <c r="AT693" s="238"/>
      <c r="AU693" s="235"/>
      <c r="AV693" s="241"/>
      <c r="AW693" s="238"/>
      <c r="AX693" s="235"/>
      <c r="AY693" s="241"/>
      <c r="AZ693" s="238"/>
      <c r="BA693" s="235"/>
      <c r="BB693" s="241"/>
      <c r="BC693" s="238"/>
      <c r="BD693" s="292"/>
      <c r="BE693" s="295"/>
      <c r="BF693" s="295"/>
      <c r="BG693" s="298"/>
    </row>
    <row r="694" spans="2:60" ht="28.15" hidden="1" customHeight="1" thickBot="1">
      <c r="B694" s="22"/>
      <c r="C694" s="268"/>
      <c r="D694" s="21"/>
      <c r="E694" s="20"/>
      <c r="F694" s="20"/>
      <c r="G694" s="19"/>
      <c r="H694" s="258"/>
      <c r="I694" s="272"/>
      <c r="J694" s="272"/>
      <c r="K694" s="27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46"/>
      <c r="AK694" s="246"/>
      <c r="AL694" s="11"/>
      <c r="AM694" s="211"/>
      <c r="AN694" s="211"/>
      <c r="AO694" s="249"/>
      <c r="AP694" s="242"/>
      <c r="AQ694" s="239"/>
      <c r="AR694" s="236"/>
      <c r="AS694" s="242"/>
      <c r="AT694" s="239"/>
      <c r="AU694" s="236"/>
      <c r="AV694" s="242"/>
      <c r="AW694" s="239"/>
      <c r="AX694" s="236"/>
      <c r="AY694" s="242"/>
      <c r="AZ694" s="239"/>
      <c r="BA694" s="236"/>
      <c r="BB694" s="242"/>
      <c r="BC694" s="239"/>
      <c r="BD694" s="293"/>
      <c r="BE694" s="296"/>
      <c r="BF694" s="296"/>
      <c r="BG694" s="299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29" t="s">
        <v>287</v>
      </c>
      <c r="M695" s="278"/>
      <c r="N695" s="229" t="s">
        <v>286</v>
      </c>
      <c r="O695" s="278"/>
      <c r="P695" s="229" t="s">
        <v>286</v>
      </c>
      <c r="Q695" s="230"/>
      <c r="R695" s="229" t="s">
        <v>286</v>
      </c>
      <c r="S695" s="230"/>
      <c r="T695" s="229" t="s">
        <v>286</v>
      </c>
      <c r="U695" s="230"/>
      <c r="V695" s="229" t="s">
        <v>286</v>
      </c>
      <c r="W695" s="230"/>
      <c r="X695" s="229" t="s">
        <v>286</v>
      </c>
      <c r="Y695" s="230"/>
      <c r="Z695" s="229" t="s">
        <v>286</v>
      </c>
      <c r="AA695" s="230"/>
      <c r="AB695" s="229" t="s">
        <v>286</v>
      </c>
      <c r="AC695" s="230"/>
      <c r="AD695" s="229" t="s">
        <v>286</v>
      </c>
      <c r="AE695" s="230"/>
      <c r="AF695" s="243" t="s">
        <v>285</v>
      </c>
      <c r="AG695" s="230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75"/>
      <c r="F696" s="276"/>
      <c r="G696" s="277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65">
        <v>1</v>
      </c>
      <c r="D697" s="54"/>
      <c r="E697" s="53"/>
      <c r="F697" s="53"/>
      <c r="G697" s="52"/>
      <c r="H697" s="259"/>
      <c r="I697" s="269"/>
      <c r="J697" s="269"/>
      <c r="K697" s="269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44"/>
      <c r="AK697" s="244"/>
      <c r="AL697" s="44"/>
      <c r="AM697" s="211"/>
      <c r="AN697" s="211"/>
      <c r="AO697" s="247">
        <f>SUMPRODUCT(LEN($M697:$AE700)-LEN(SUBSTITUTE($M697:$AE700,"A", "")))</f>
        <v>0</v>
      </c>
      <c r="AP697" s="240">
        <f>SUMPRODUCT(LEN($AH697:$AH700)-LEN(SUBSTITUTE($AH697:$AH700,"A", "")))</f>
        <v>0</v>
      </c>
      <c r="AQ697" s="237">
        <f>SUMPRODUCT(LEN($AG697:$AG700)-LEN(SUBSTITUTE($AG697:$AG700,"A", "")))</f>
        <v>0</v>
      </c>
      <c r="AR697" s="234">
        <f>SUMPRODUCT(LEN($M697:$AE700)-LEN(SUBSTITUTE($M697:$AE700,"S", "")))</f>
        <v>0</v>
      </c>
      <c r="AS697" s="240">
        <f>SUMPRODUCT(LEN($AH697:$AH700)-LEN(SUBSTITUTE($AH697:$AH700,"S", "")))</f>
        <v>0</v>
      </c>
      <c r="AT697" s="237">
        <f>SUMPRODUCT(LEN($AG697:$AG700)-LEN(SUBSTITUTE($AG697:$AG700,"S", "")))</f>
        <v>0</v>
      </c>
      <c r="AU697" s="234">
        <f>SUMPRODUCT(LEN($M697:$AE700)-LEN(SUBSTITUTE($M697:$AE700,"F", "")))</f>
        <v>0</v>
      </c>
      <c r="AV697" s="240">
        <f>SUMPRODUCT(LEN($AH697:$AH700)-LEN(SUBSTITUTE($AH697:$AH700,"F", "")))</f>
        <v>0</v>
      </c>
      <c r="AW697" s="237">
        <f>SUMPRODUCT(LEN($AG697:$AG700)-LEN(SUBSTITUTE($AG697:$AG700,"F", "")))</f>
        <v>0</v>
      </c>
      <c r="AX697" s="234">
        <f>SUMPRODUCT(LEN($M697:$AE700)-LEN(SUBSTITUTE($M697:$AE700,"G", "")))</f>
        <v>0</v>
      </c>
      <c r="AY697" s="240">
        <f>SUMPRODUCT(LEN($AH697:$AH700)-LEN(SUBSTITUTE($AH697:$AH700,"G", "")))</f>
        <v>0</v>
      </c>
      <c r="AZ697" s="237">
        <f>SUMPRODUCT(LEN($AG697:$AG700)-LEN(SUBSTITUTE($AG697:$AG700,"G", "")))</f>
        <v>0</v>
      </c>
      <c r="BA697" s="234">
        <f>SUMPRODUCT(LEN($M697:$AE700)-LEN(SUBSTITUTE($M697:$AE700,"M", "")))</f>
        <v>0</v>
      </c>
      <c r="BB697" s="240">
        <f>SUMPRODUCT(LEN($AH697:$AH700)-LEN(SUBSTITUTE($AH697:$AH700,"M", "")))</f>
        <v>0</v>
      </c>
      <c r="BC697" s="237">
        <f>SUMPRODUCT(LEN($AG697:$AG700)-LEN(SUBSTITUTE($AG697:$AG700,"M", "")))</f>
        <v>0</v>
      </c>
      <c r="BD697" s="291">
        <f>SUMPRODUCT(LEN($AI697:$AI700)-LEN(SUBSTITUTE($AI697:$AI700,"S", "")))</f>
        <v>0</v>
      </c>
      <c r="BE697" s="294">
        <f>SUMPRODUCT(LEN($AI697:$AI700)-LEN(SUBSTITUTE($AI697:$AI700,"F", "")))</f>
        <v>0</v>
      </c>
      <c r="BF697" s="294">
        <f>SUMPRODUCT(LEN($AI697:$AI700)-LEN(SUBSTITUTE($AI697:$AI700,"G", "")))</f>
        <v>0</v>
      </c>
      <c r="BG697" s="297">
        <f>SUMPRODUCT(LEN($AI697:$AI700)-LEN(SUBSTITUTE($AI697:$AI700,"M", "")))</f>
        <v>0</v>
      </c>
    </row>
    <row r="698" spans="2:60" ht="28.15" hidden="1" customHeight="1" thickBot="1">
      <c r="B698" s="34"/>
      <c r="C698" s="266"/>
      <c r="D698" s="43"/>
      <c r="E698" s="42"/>
      <c r="F698" s="42"/>
      <c r="G698" s="41"/>
      <c r="H698" s="260"/>
      <c r="I698" s="270"/>
      <c r="J698" s="270"/>
      <c r="K698" s="270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45"/>
      <c r="AK698" s="245"/>
      <c r="AL698" s="23"/>
      <c r="AM698" s="211"/>
      <c r="AN698" s="211"/>
      <c r="AO698" s="248"/>
      <c r="AP698" s="241"/>
      <c r="AQ698" s="238"/>
      <c r="AR698" s="235"/>
      <c r="AS698" s="241"/>
      <c r="AT698" s="238"/>
      <c r="AU698" s="235"/>
      <c r="AV698" s="241"/>
      <c r="AW698" s="238"/>
      <c r="AX698" s="235"/>
      <c r="AY698" s="241"/>
      <c r="AZ698" s="238"/>
      <c r="BA698" s="235"/>
      <c r="BB698" s="241"/>
      <c r="BC698" s="238"/>
      <c r="BD698" s="292"/>
      <c r="BE698" s="295"/>
      <c r="BF698" s="295"/>
      <c r="BG698" s="298"/>
    </row>
    <row r="699" spans="2:60" ht="28.15" hidden="1" customHeight="1">
      <c r="B699" s="34"/>
      <c r="C699" s="267"/>
      <c r="D699" s="33"/>
      <c r="E699" s="32"/>
      <c r="F699" s="32"/>
      <c r="G699" s="31"/>
      <c r="H699" s="257"/>
      <c r="I699" s="271"/>
      <c r="J699" s="271"/>
      <c r="K699" s="271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45"/>
      <c r="AK699" s="245"/>
      <c r="AL699" s="23"/>
      <c r="AM699" s="211"/>
      <c r="AN699" s="211"/>
      <c r="AO699" s="248"/>
      <c r="AP699" s="241"/>
      <c r="AQ699" s="238"/>
      <c r="AR699" s="235"/>
      <c r="AS699" s="241"/>
      <c r="AT699" s="238"/>
      <c r="AU699" s="235"/>
      <c r="AV699" s="241"/>
      <c r="AW699" s="238"/>
      <c r="AX699" s="235"/>
      <c r="AY699" s="241"/>
      <c r="AZ699" s="238"/>
      <c r="BA699" s="235"/>
      <c r="BB699" s="241"/>
      <c r="BC699" s="238"/>
      <c r="BD699" s="292"/>
      <c r="BE699" s="295"/>
      <c r="BF699" s="295"/>
      <c r="BG699" s="298"/>
    </row>
    <row r="700" spans="2:60" ht="28.15" hidden="1" customHeight="1" thickBot="1">
      <c r="B700" s="34"/>
      <c r="C700" s="273"/>
      <c r="D700" s="64"/>
      <c r="E700" s="63"/>
      <c r="F700" s="63"/>
      <c r="G700" s="62"/>
      <c r="H700" s="258"/>
      <c r="I700" s="274"/>
      <c r="J700" s="274"/>
      <c r="K700" s="274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50"/>
      <c r="AK700" s="250"/>
      <c r="AL700" s="55"/>
      <c r="AM700" s="211"/>
      <c r="AN700" s="211"/>
      <c r="AO700" s="249"/>
      <c r="AP700" s="242"/>
      <c r="AQ700" s="239"/>
      <c r="AR700" s="236"/>
      <c r="AS700" s="242"/>
      <c r="AT700" s="239"/>
      <c r="AU700" s="236"/>
      <c r="AV700" s="242"/>
      <c r="AW700" s="239"/>
      <c r="AX700" s="236"/>
      <c r="AY700" s="242"/>
      <c r="AZ700" s="239"/>
      <c r="BA700" s="236"/>
      <c r="BB700" s="242"/>
      <c r="BC700" s="239"/>
      <c r="BD700" s="293"/>
      <c r="BE700" s="296"/>
      <c r="BF700" s="296"/>
      <c r="BG700" s="299"/>
    </row>
    <row r="701" spans="2:60" ht="28.15" hidden="1" customHeight="1">
      <c r="B701" s="34"/>
      <c r="C701" s="265">
        <v>2</v>
      </c>
      <c r="D701" s="54"/>
      <c r="E701" s="53"/>
      <c r="F701" s="53"/>
      <c r="G701" s="52"/>
      <c r="H701" s="259"/>
      <c r="I701" s="269"/>
      <c r="J701" s="269"/>
      <c r="K701" s="269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51"/>
      <c r="AK701" s="254"/>
      <c r="AL701" s="44"/>
      <c r="AM701" s="211"/>
      <c r="AN701" s="211"/>
      <c r="AO701" s="247">
        <f>SUMPRODUCT(LEN($M701:$AE704)-LEN(SUBSTITUTE($M701:$AE704,"A", "")))</f>
        <v>0</v>
      </c>
      <c r="AP701" s="240">
        <f>SUMPRODUCT(LEN($AH701:$AH704)-LEN(SUBSTITUTE($AH701:$AH704,"A", "")))</f>
        <v>0</v>
      </c>
      <c r="AQ701" s="237">
        <f>SUMPRODUCT(LEN($AG701:$AG704)-LEN(SUBSTITUTE($AG701:$AG704,"A", "")))</f>
        <v>0</v>
      </c>
      <c r="AR701" s="234">
        <f>SUMPRODUCT(LEN($M701:$AE704)-LEN(SUBSTITUTE($M701:$AE704,"S", "")))</f>
        <v>0</v>
      </c>
      <c r="AS701" s="240">
        <f>SUMPRODUCT(LEN($AH701:$AH704)-LEN(SUBSTITUTE($AH701:$AH704,"S", "")))</f>
        <v>0</v>
      </c>
      <c r="AT701" s="237">
        <f>SUMPRODUCT(LEN($AG701:$AG704)-LEN(SUBSTITUTE($AG701:$AG704,"S", "")))</f>
        <v>0</v>
      </c>
      <c r="AU701" s="234">
        <f>SUMPRODUCT(LEN($M701:$AE704)-LEN(SUBSTITUTE($M701:$AE704,"F", "")))</f>
        <v>0</v>
      </c>
      <c r="AV701" s="240">
        <f>SUMPRODUCT(LEN($AH701:$AH704)-LEN(SUBSTITUTE($AH701:$AH704,"F", "")))</f>
        <v>0</v>
      </c>
      <c r="AW701" s="237">
        <f>SUMPRODUCT(LEN($AG701:$AG704)-LEN(SUBSTITUTE($AG701:$AG704,"F", "")))</f>
        <v>0</v>
      </c>
      <c r="AX701" s="234">
        <f>SUMPRODUCT(LEN($M701:$AE704)-LEN(SUBSTITUTE($M701:$AE704,"G", "")))</f>
        <v>0</v>
      </c>
      <c r="AY701" s="240">
        <f>SUMPRODUCT(LEN($AH701:$AH704)-LEN(SUBSTITUTE($AH701:$AH704,"G", "")))</f>
        <v>0</v>
      </c>
      <c r="AZ701" s="237">
        <f>SUMPRODUCT(LEN($AG701:$AG704)-LEN(SUBSTITUTE($AG701:$AG704,"G", "")))</f>
        <v>0</v>
      </c>
      <c r="BA701" s="234">
        <f>SUMPRODUCT(LEN($M701:$AE704)-LEN(SUBSTITUTE($M701:$AE704,"M", "")))</f>
        <v>0</v>
      </c>
      <c r="BB701" s="240">
        <f>SUMPRODUCT(LEN($AH701:$AH704)-LEN(SUBSTITUTE($AH701:$AH704,"M", "")))</f>
        <v>0</v>
      </c>
      <c r="BC701" s="237">
        <f>SUMPRODUCT(LEN($AG701:$AG704)-LEN(SUBSTITUTE($AG701:$AG704,"M", "")))</f>
        <v>0</v>
      </c>
      <c r="BD701" s="291">
        <f>SUMPRODUCT(LEN($AI701:$AI704)-LEN(SUBSTITUTE($AI701:$AI704,"S", "")))</f>
        <v>0</v>
      </c>
      <c r="BE701" s="294">
        <f>SUMPRODUCT(LEN($AI701:$AI704)-LEN(SUBSTITUTE($AI701:$AI704,"F", "")))</f>
        <v>0</v>
      </c>
      <c r="BF701" s="294">
        <f>SUMPRODUCT(LEN($AI701:$AI704)-LEN(SUBSTITUTE($AI701:$AI704,"G", "")))</f>
        <v>0</v>
      </c>
      <c r="BG701" s="297">
        <f>SUMPRODUCT(LEN($AI701:$AI704)-LEN(SUBSTITUTE($AI701:$AI704,"M", "")))</f>
        <v>0</v>
      </c>
    </row>
    <row r="702" spans="2:60" ht="28.15" hidden="1" customHeight="1" thickBot="1">
      <c r="B702" s="34"/>
      <c r="C702" s="266"/>
      <c r="D702" s="43"/>
      <c r="E702" s="42"/>
      <c r="F702" s="42"/>
      <c r="G702" s="41"/>
      <c r="H702" s="260"/>
      <c r="I702" s="270"/>
      <c r="J702" s="270"/>
      <c r="K702" s="270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52"/>
      <c r="AK702" s="255"/>
      <c r="AL702" s="23"/>
      <c r="AM702" s="211"/>
      <c r="AN702" s="211"/>
      <c r="AO702" s="248"/>
      <c r="AP702" s="241"/>
      <c r="AQ702" s="238"/>
      <c r="AR702" s="235"/>
      <c r="AS702" s="241"/>
      <c r="AT702" s="238"/>
      <c r="AU702" s="235"/>
      <c r="AV702" s="241"/>
      <c r="AW702" s="238"/>
      <c r="AX702" s="235"/>
      <c r="AY702" s="241"/>
      <c r="AZ702" s="238"/>
      <c r="BA702" s="235"/>
      <c r="BB702" s="241"/>
      <c r="BC702" s="238"/>
      <c r="BD702" s="292"/>
      <c r="BE702" s="295"/>
      <c r="BF702" s="295"/>
      <c r="BG702" s="298"/>
    </row>
    <row r="703" spans="2:60" ht="28.15" hidden="1" customHeight="1">
      <c r="B703" s="34"/>
      <c r="C703" s="267"/>
      <c r="D703" s="33"/>
      <c r="E703" s="32"/>
      <c r="F703" s="32"/>
      <c r="G703" s="31"/>
      <c r="H703" s="257"/>
      <c r="I703" s="271"/>
      <c r="J703" s="271"/>
      <c r="K703" s="271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52"/>
      <c r="AK703" s="255"/>
      <c r="AL703" s="23"/>
      <c r="AM703" s="211"/>
      <c r="AN703" s="211"/>
      <c r="AO703" s="248"/>
      <c r="AP703" s="241"/>
      <c r="AQ703" s="238"/>
      <c r="AR703" s="235"/>
      <c r="AS703" s="241"/>
      <c r="AT703" s="238"/>
      <c r="AU703" s="235"/>
      <c r="AV703" s="241"/>
      <c r="AW703" s="238"/>
      <c r="AX703" s="235"/>
      <c r="AY703" s="241"/>
      <c r="AZ703" s="238"/>
      <c r="BA703" s="235"/>
      <c r="BB703" s="241"/>
      <c r="BC703" s="238"/>
      <c r="BD703" s="292"/>
      <c r="BE703" s="295"/>
      <c r="BF703" s="295"/>
      <c r="BG703" s="298"/>
    </row>
    <row r="704" spans="2:60" ht="28.15" hidden="1" customHeight="1" thickBot="1">
      <c r="B704" s="34"/>
      <c r="C704" s="273"/>
      <c r="D704" s="64"/>
      <c r="E704" s="63"/>
      <c r="F704" s="63"/>
      <c r="G704" s="62"/>
      <c r="H704" s="258"/>
      <c r="I704" s="274"/>
      <c r="J704" s="274"/>
      <c r="K704" s="274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53"/>
      <c r="AK704" s="256"/>
      <c r="AL704" s="55"/>
      <c r="AM704" s="211"/>
      <c r="AN704" s="211"/>
      <c r="AO704" s="249"/>
      <c r="AP704" s="242"/>
      <c r="AQ704" s="239"/>
      <c r="AR704" s="236"/>
      <c r="AS704" s="242"/>
      <c r="AT704" s="239"/>
      <c r="AU704" s="236"/>
      <c r="AV704" s="242"/>
      <c r="AW704" s="239"/>
      <c r="AX704" s="236"/>
      <c r="AY704" s="242"/>
      <c r="AZ704" s="239"/>
      <c r="BA704" s="236"/>
      <c r="BB704" s="242"/>
      <c r="BC704" s="239"/>
      <c r="BD704" s="293"/>
      <c r="BE704" s="296"/>
      <c r="BF704" s="296"/>
      <c r="BG704" s="299"/>
    </row>
    <row r="705" spans="2:60" ht="28.15" hidden="1" customHeight="1">
      <c r="B705" s="34"/>
      <c r="C705" s="265">
        <v>3</v>
      </c>
      <c r="D705" s="54"/>
      <c r="E705" s="53"/>
      <c r="F705" s="53"/>
      <c r="G705" s="52"/>
      <c r="H705" s="259"/>
      <c r="I705" s="269"/>
      <c r="J705" s="269"/>
      <c r="K705" s="269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44"/>
      <c r="AK705" s="244"/>
      <c r="AL705" s="44"/>
      <c r="AM705" s="211"/>
      <c r="AN705" s="211"/>
      <c r="AO705" s="247">
        <f>SUMPRODUCT(LEN($M705:$AE708)-LEN(SUBSTITUTE($M705:$AE708,"A", "")))</f>
        <v>0</v>
      </c>
      <c r="AP705" s="240">
        <f>SUMPRODUCT(LEN($AH705:$AH708)-LEN(SUBSTITUTE($AH705:$AH708,"A", "")))</f>
        <v>0</v>
      </c>
      <c r="AQ705" s="237">
        <f>SUMPRODUCT(LEN($AG705:$AG708)-LEN(SUBSTITUTE($AG705:$AG708,"A", "")))</f>
        <v>0</v>
      </c>
      <c r="AR705" s="234">
        <f>SUMPRODUCT(LEN($M705:$AE708)-LEN(SUBSTITUTE($M705:$AE708,"S", "")))</f>
        <v>0</v>
      </c>
      <c r="AS705" s="240">
        <f>SUMPRODUCT(LEN($AH705:$AH708)-LEN(SUBSTITUTE($AH705:$AH708,"S", "")))</f>
        <v>0</v>
      </c>
      <c r="AT705" s="237">
        <f>SUMPRODUCT(LEN($AG705:$AG708)-LEN(SUBSTITUTE($AG705:$AG708,"S", "")))</f>
        <v>0</v>
      </c>
      <c r="AU705" s="234">
        <f>SUMPRODUCT(LEN($M705:$AE708)-LEN(SUBSTITUTE($M705:$AE708,"F", "")))</f>
        <v>0</v>
      </c>
      <c r="AV705" s="240">
        <f>SUMPRODUCT(LEN($AH705:$AH708)-LEN(SUBSTITUTE($AH705:$AH708,"F", "")))</f>
        <v>0</v>
      </c>
      <c r="AW705" s="237">
        <f>SUMPRODUCT(LEN($AG705:$AG708)-LEN(SUBSTITUTE($AG705:$AG708,"F", "")))</f>
        <v>0</v>
      </c>
      <c r="AX705" s="234">
        <f>SUMPRODUCT(LEN($M705:$AE708)-LEN(SUBSTITUTE($M705:$AE708,"G", "")))</f>
        <v>0</v>
      </c>
      <c r="AY705" s="240">
        <f>SUMPRODUCT(LEN($AH705:$AH708)-LEN(SUBSTITUTE($AH705:$AH708,"G", "")))</f>
        <v>0</v>
      </c>
      <c r="AZ705" s="237">
        <f>SUMPRODUCT(LEN($AG705:$AG708)-LEN(SUBSTITUTE($AG705:$AG708,"G", "")))</f>
        <v>0</v>
      </c>
      <c r="BA705" s="234">
        <f>SUMPRODUCT(LEN($M705:$AE708)-LEN(SUBSTITUTE($M705:$AE708,"M", "")))</f>
        <v>0</v>
      </c>
      <c r="BB705" s="240">
        <f>SUMPRODUCT(LEN($AH705:$AH708)-LEN(SUBSTITUTE($AH705:$AH708,"M", "")))</f>
        <v>0</v>
      </c>
      <c r="BC705" s="237">
        <f>SUMPRODUCT(LEN($AG705:$AG708)-LEN(SUBSTITUTE($AG705:$AG708,"M", "")))</f>
        <v>0</v>
      </c>
      <c r="BD705" s="291">
        <f>SUMPRODUCT(LEN($AI705:$AI708)-LEN(SUBSTITUTE($AI705:$AI708,"S", "")))</f>
        <v>0</v>
      </c>
      <c r="BE705" s="294">
        <f>SUMPRODUCT(LEN($AI705:$AI708)-LEN(SUBSTITUTE($AI705:$AI708,"F", "")))</f>
        <v>0</v>
      </c>
      <c r="BF705" s="294">
        <f>SUMPRODUCT(LEN($AI705:$AI708)-LEN(SUBSTITUTE($AI705:$AI708,"G", "")))</f>
        <v>0</v>
      </c>
      <c r="BG705" s="297">
        <f>SUMPRODUCT(LEN($AI705:$AI708)-LEN(SUBSTITUTE($AI705:$AI708,"M", "")))</f>
        <v>0</v>
      </c>
    </row>
    <row r="706" spans="2:60" ht="28.15" hidden="1" customHeight="1" thickBot="1">
      <c r="B706" s="34"/>
      <c r="C706" s="266"/>
      <c r="D706" s="43"/>
      <c r="E706" s="42"/>
      <c r="F706" s="42"/>
      <c r="G706" s="41"/>
      <c r="H706" s="260"/>
      <c r="I706" s="270"/>
      <c r="J706" s="270"/>
      <c r="K706" s="270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45"/>
      <c r="AK706" s="245"/>
      <c r="AL706" s="23"/>
      <c r="AM706" s="211"/>
      <c r="AN706" s="211"/>
      <c r="AO706" s="248"/>
      <c r="AP706" s="241"/>
      <c r="AQ706" s="238"/>
      <c r="AR706" s="235"/>
      <c r="AS706" s="241"/>
      <c r="AT706" s="238"/>
      <c r="AU706" s="235"/>
      <c r="AV706" s="241"/>
      <c r="AW706" s="238"/>
      <c r="AX706" s="235"/>
      <c r="AY706" s="241"/>
      <c r="AZ706" s="238"/>
      <c r="BA706" s="235"/>
      <c r="BB706" s="241"/>
      <c r="BC706" s="238"/>
      <c r="BD706" s="292"/>
      <c r="BE706" s="295"/>
      <c r="BF706" s="295"/>
      <c r="BG706" s="298"/>
    </row>
    <row r="707" spans="2:60" ht="28.15" hidden="1" customHeight="1">
      <c r="B707" s="34"/>
      <c r="C707" s="267"/>
      <c r="D707" s="33"/>
      <c r="E707" s="32"/>
      <c r="F707" s="32"/>
      <c r="G707" s="31"/>
      <c r="H707" s="257"/>
      <c r="I707" s="271"/>
      <c r="J707" s="271"/>
      <c r="K707" s="271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45"/>
      <c r="AK707" s="245"/>
      <c r="AL707" s="23"/>
      <c r="AM707" s="211"/>
      <c r="AN707" s="211"/>
      <c r="AO707" s="248"/>
      <c r="AP707" s="241"/>
      <c r="AQ707" s="238"/>
      <c r="AR707" s="235"/>
      <c r="AS707" s="241"/>
      <c r="AT707" s="238"/>
      <c r="AU707" s="235"/>
      <c r="AV707" s="241"/>
      <c r="AW707" s="238"/>
      <c r="AX707" s="235"/>
      <c r="AY707" s="241"/>
      <c r="AZ707" s="238"/>
      <c r="BA707" s="235"/>
      <c r="BB707" s="241"/>
      <c r="BC707" s="238"/>
      <c r="BD707" s="292"/>
      <c r="BE707" s="295"/>
      <c r="BF707" s="295"/>
      <c r="BG707" s="298"/>
    </row>
    <row r="708" spans="2:60" ht="28.15" hidden="1" customHeight="1" thickBot="1">
      <c r="B708" s="22"/>
      <c r="C708" s="268"/>
      <c r="D708" s="21"/>
      <c r="E708" s="20"/>
      <c r="F708" s="20"/>
      <c r="G708" s="19"/>
      <c r="H708" s="258"/>
      <c r="I708" s="272"/>
      <c r="J708" s="272"/>
      <c r="K708" s="27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46"/>
      <c r="AK708" s="246"/>
      <c r="AL708" s="11"/>
      <c r="AM708" s="211"/>
      <c r="AN708" s="211"/>
      <c r="AO708" s="249"/>
      <c r="AP708" s="242"/>
      <c r="AQ708" s="239"/>
      <c r="AR708" s="236"/>
      <c r="AS708" s="242"/>
      <c r="AT708" s="239"/>
      <c r="AU708" s="236"/>
      <c r="AV708" s="242"/>
      <c r="AW708" s="239"/>
      <c r="AX708" s="236"/>
      <c r="AY708" s="242"/>
      <c r="AZ708" s="239"/>
      <c r="BA708" s="236"/>
      <c r="BB708" s="242"/>
      <c r="BC708" s="239"/>
      <c r="BD708" s="293"/>
      <c r="BE708" s="296"/>
      <c r="BF708" s="296"/>
      <c r="BG708" s="299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29" t="s">
        <v>287</v>
      </c>
      <c r="M709" s="278"/>
      <c r="N709" s="229" t="s">
        <v>286</v>
      </c>
      <c r="O709" s="278"/>
      <c r="P709" s="229" t="s">
        <v>286</v>
      </c>
      <c r="Q709" s="230"/>
      <c r="R709" s="229" t="s">
        <v>286</v>
      </c>
      <c r="S709" s="230"/>
      <c r="T709" s="229" t="s">
        <v>286</v>
      </c>
      <c r="U709" s="230"/>
      <c r="V709" s="229" t="s">
        <v>286</v>
      </c>
      <c r="W709" s="230"/>
      <c r="X709" s="229" t="s">
        <v>286</v>
      </c>
      <c r="Y709" s="230"/>
      <c r="Z709" s="229" t="s">
        <v>286</v>
      </c>
      <c r="AA709" s="230"/>
      <c r="AB709" s="229" t="s">
        <v>286</v>
      </c>
      <c r="AC709" s="230"/>
      <c r="AD709" s="229" t="s">
        <v>286</v>
      </c>
      <c r="AE709" s="230"/>
      <c r="AF709" s="243" t="s">
        <v>285</v>
      </c>
      <c r="AG709" s="230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75"/>
      <c r="F710" s="276"/>
      <c r="G710" s="277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65">
        <v>1</v>
      </c>
      <c r="D711" s="54"/>
      <c r="E711" s="53"/>
      <c r="F711" s="53"/>
      <c r="G711" s="52"/>
      <c r="H711" s="259"/>
      <c r="I711" s="269"/>
      <c r="J711" s="269"/>
      <c r="K711" s="269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44"/>
      <c r="AK711" s="244"/>
      <c r="AL711" s="44"/>
      <c r="AM711" s="211"/>
      <c r="AN711" s="211"/>
      <c r="AO711" s="247">
        <f>SUMPRODUCT(LEN($M711:$AE714)-LEN(SUBSTITUTE($M711:$AE714,"A", "")))</f>
        <v>0</v>
      </c>
      <c r="AP711" s="240">
        <f>SUMPRODUCT(LEN($AH711:$AH714)-LEN(SUBSTITUTE($AH711:$AH714,"A", "")))</f>
        <v>0</v>
      </c>
      <c r="AQ711" s="237">
        <f>SUMPRODUCT(LEN($AG711:$AG714)-LEN(SUBSTITUTE($AG711:$AG714,"A", "")))</f>
        <v>0</v>
      </c>
      <c r="AR711" s="234">
        <f>SUMPRODUCT(LEN($M711:$AE714)-LEN(SUBSTITUTE($M711:$AE714,"S", "")))</f>
        <v>0</v>
      </c>
      <c r="AS711" s="240">
        <f>SUMPRODUCT(LEN($AH711:$AH714)-LEN(SUBSTITUTE($AH711:$AH714,"S", "")))</f>
        <v>0</v>
      </c>
      <c r="AT711" s="237">
        <f>SUMPRODUCT(LEN($AG711:$AG714)-LEN(SUBSTITUTE($AG711:$AG714,"S", "")))</f>
        <v>0</v>
      </c>
      <c r="AU711" s="234">
        <f>SUMPRODUCT(LEN($M711:$AE714)-LEN(SUBSTITUTE($M711:$AE714,"F", "")))</f>
        <v>0</v>
      </c>
      <c r="AV711" s="240">
        <f>SUMPRODUCT(LEN($AH711:$AH714)-LEN(SUBSTITUTE($AH711:$AH714,"F", "")))</f>
        <v>0</v>
      </c>
      <c r="AW711" s="237">
        <f>SUMPRODUCT(LEN($AG711:$AG714)-LEN(SUBSTITUTE($AG711:$AG714,"F", "")))</f>
        <v>0</v>
      </c>
      <c r="AX711" s="234">
        <f>SUMPRODUCT(LEN($M711:$AE714)-LEN(SUBSTITUTE($M711:$AE714,"G", "")))</f>
        <v>0</v>
      </c>
      <c r="AY711" s="240">
        <f>SUMPRODUCT(LEN($AH711:$AH714)-LEN(SUBSTITUTE($AH711:$AH714,"G", "")))</f>
        <v>0</v>
      </c>
      <c r="AZ711" s="237">
        <f>SUMPRODUCT(LEN($AG711:$AG714)-LEN(SUBSTITUTE($AG711:$AG714,"G", "")))</f>
        <v>0</v>
      </c>
      <c r="BA711" s="234">
        <f>SUMPRODUCT(LEN($M711:$AE714)-LEN(SUBSTITUTE($M711:$AE714,"M", "")))</f>
        <v>0</v>
      </c>
      <c r="BB711" s="240">
        <f>SUMPRODUCT(LEN($AH711:$AH714)-LEN(SUBSTITUTE($AH711:$AH714,"M", "")))</f>
        <v>0</v>
      </c>
      <c r="BC711" s="237">
        <f>SUMPRODUCT(LEN($AG711:$AG714)-LEN(SUBSTITUTE($AG711:$AG714,"M", "")))</f>
        <v>0</v>
      </c>
      <c r="BD711" s="291">
        <f>SUMPRODUCT(LEN($AI711:$AI714)-LEN(SUBSTITUTE($AI711:$AI714,"S", "")))</f>
        <v>0</v>
      </c>
      <c r="BE711" s="294">
        <f>SUMPRODUCT(LEN($AI711:$AI714)-LEN(SUBSTITUTE($AI711:$AI714,"F", "")))</f>
        <v>0</v>
      </c>
      <c r="BF711" s="294">
        <f>SUMPRODUCT(LEN($AI711:$AI714)-LEN(SUBSTITUTE($AI711:$AI714,"G", "")))</f>
        <v>0</v>
      </c>
      <c r="BG711" s="297">
        <f>SUMPRODUCT(LEN($AI711:$AI714)-LEN(SUBSTITUTE($AI711:$AI714,"M", "")))</f>
        <v>0</v>
      </c>
    </row>
    <row r="712" spans="2:60" ht="28.15" hidden="1" customHeight="1" thickBot="1">
      <c r="B712" s="34"/>
      <c r="C712" s="266"/>
      <c r="D712" s="43"/>
      <c r="E712" s="42"/>
      <c r="F712" s="42"/>
      <c r="G712" s="41"/>
      <c r="H712" s="260"/>
      <c r="I712" s="270"/>
      <c r="J712" s="270"/>
      <c r="K712" s="270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45"/>
      <c r="AK712" s="245"/>
      <c r="AL712" s="23"/>
      <c r="AM712" s="211"/>
      <c r="AN712" s="211"/>
      <c r="AO712" s="248"/>
      <c r="AP712" s="241"/>
      <c r="AQ712" s="238"/>
      <c r="AR712" s="235"/>
      <c r="AS712" s="241"/>
      <c r="AT712" s="238"/>
      <c r="AU712" s="235"/>
      <c r="AV712" s="241"/>
      <c r="AW712" s="238"/>
      <c r="AX712" s="235"/>
      <c r="AY712" s="241"/>
      <c r="AZ712" s="238"/>
      <c r="BA712" s="235"/>
      <c r="BB712" s="241"/>
      <c r="BC712" s="238"/>
      <c r="BD712" s="292"/>
      <c r="BE712" s="295"/>
      <c r="BF712" s="295"/>
      <c r="BG712" s="298"/>
    </row>
    <row r="713" spans="2:60" ht="28.15" hidden="1" customHeight="1">
      <c r="B713" s="34"/>
      <c r="C713" s="267"/>
      <c r="D713" s="33"/>
      <c r="E713" s="32"/>
      <c r="F713" s="32"/>
      <c r="G713" s="31"/>
      <c r="H713" s="257"/>
      <c r="I713" s="271"/>
      <c r="J713" s="271"/>
      <c r="K713" s="271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45"/>
      <c r="AK713" s="245"/>
      <c r="AL713" s="23"/>
      <c r="AM713" s="211"/>
      <c r="AN713" s="211"/>
      <c r="AO713" s="248"/>
      <c r="AP713" s="241"/>
      <c r="AQ713" s="238"/>
      <c r="AR713" s="235"/>
      <c r="AS713" s="241"/>
      <c r="AT713" s="238"/>
      <c r="AU713" s="235"/>
      <c r="AV713" s="241"/>
      <c r="AW713" s="238"/>
      <c r="AX713" s="235"/>
      <c r="AY713" s="241"/>
      <c r="AZ713" s="238"/>
      <c r="BA713" s="235"/>
      <c r="BB713" s="241"/>
      <c r="BC713" s="238"/>
      <c r="BD713" s="292"/>
      <c r="BE713" s="295"/>
      <c r="BF713" s="295"/>
      <c r="BG713" s="298"/>
    </row>
    <row r="714" spans="2:60" ht="28.15" hidden="1" customHeight="1" thickBot="1">
      <c r="B714" s="34"/>
      <c r="C714" s="273"/>
      <c r="D714" s="64"/>
      <c r="E714" s="63"/>
      <c r="F714" s="63"/>
      <c r="G714" s="62"/>
      <c r="H714" s="258"/>
      <c r="I714" s="274"/>
      <c r="J714" s="274"/>
      <c r="K714" s="274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50"/>
      <c r="AK714" s="250"/>
      <c r="AL714" s="55"/>
      <c r="AM714" s="211"/>
      <c r="AN714" s="211"/>
      <c r="AO714" s="249"/>
      <c r="AP714" s="242"/>
      <c r="AQ714" s="239"/>
      <c r="AR714" s="236"/>
      <c r="AS714" s="242"/>
      <c r="AT714" s="239"/>
      <c r="AU714" s="236"/>
      <c r="AV714" s="242"/>
      <c r="AW714" s="239"/>
      <c r="AX714" s="236"/>
      <c r="AY714" s="242"/>
      <c r="AZ714" s="239"/>
      <c r="BA714" s="236"/>
      <c r="BB714" s="242"/>
      <c r="BC714" s="239"/>
      <c r="BD714" s="293"/>
      <c r="BE714" s="296"/>
      <c r="BF714" s="296"/>
      <c r="BG714" s="299"/>
    </row>
    <row r="715" spans="2:60" ht="28.15" hidden="1" customHeight="1">
      <c r="B715" s="34"/>
      <c r="C715" s="265">
        <v>2</v>
      </c>
      <c r="D715" s="54"/>
      <c r="E715" s="53"/>
      <c r="F715" s="53"/>
      <c r="G715" s="52"/>
      <c r="H715" s="259"/>
      <c r="I715" s="269"/>
      <c r="J715" s="269"/>
      <c r="K715" s="269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51"/>
      <c r="AK715" s="254"/>
      <c r="AL715" s="44"/>
      <c r="AM715" s="211"/>
      <c r="AN715" s="211"/>
      <c r="AO715" s="247">
        <f>SUMPRODUCT(LEN($M715:$AE718)-LEN(SUBSTITUTE($M715:$AE718,"A", "")))</f>
        <v>0</v>
      </c>
      <c r="AP715" s="240">
        <f>SUMPRODUCT(LEN($AH715:$AH718)-LEN(SUBSTITUTE($AH715:$AH718,"A", "")))</f>
        <v>0</v>
      </c>
      <c r="AQ715" s="237">
        <f>SUMPRODUCT(LEN($AG715:$AG718)-LEN(SUBSTITUTE($AG715:$AG718,"A", "")))</f>
        <v>0</v>
      </c>
      <c r="AR715" s="234">
        <f>SUMPRODUCT(LEN($M715:$AE718)-LEN(SUBSTITUTE($M715:$AE718,"S", "")))</f>
        <v>0</v>
      </c>
      <c r="AS715" s="240">
        <f>SUMPRODUCT(LEN($AH715:$AH718)-LEN(SUBSTITUTE($AH715:$AH718,"S", "")))</f>
        <v>0</v>
      </c>
      <c r="AT715" s="237">
        <f>SUMPRODUCT(LEN($AG715:$AG718)-LEN(SUBSTITUTE($AG715:$AG718,"S", "")))</f>
        <v>0</v>
      </c>
      <c r="AU715" s="234">
        <f>SUMPRODUCT(LEN($M715:$AE718)-LEN(SUBSTITUTE($M715:$AE718,"F", "")))</f>
        <v>0</v>
      </c>
      <c r="AV715" s="240">
        <f>SUMPRODUCT(LEN($AH715:$AH718)-LEN(SUBSTITUTE($AH715:$AH718,"F", "")))</f>
        <v>0</v>
      </c>
      <c r="AW715" s="237">
        <f>SUMPRODUCT(LEN($AG715:$AG718)-LEN(SUBSTITUTE($AG715:$AG718,"F", "")))</f>
        <v>0</v>
      </c>
      <c r="AX715" s="234">
        <f>SUMPRODUCT(LEN($M715:$AE718)-LEN(SUBSTITUTE($M715:$AE718,"G", "")))</f>
        <v>0</v>
      </c>
      <c r="AY715" s="240">
        <f>SUMPRODUCT(LEN($AH715:$AH718)-LEN(SUBSTITUTE($AH715:$AH718,"G", "")))</f>
        <v>0</v>
      </c>
      <c r="AZ715" s="237">
        <f>SUMPRODUCT(LEN($AG715:$AG718)-LEN(SUBSTITUTE($AG715:$AG718,"G", "")))</f>
        <v>0</v>
      </c>
      <c r="BA715" s="234">
        <f>SUMPRODUCT(LEN($M715:$AE718)-LEN(SUBSTITUTE($M715:$AE718,"M", "")))</f>
        <v>0</v>
      </c>
      <c r="BB715" s="240">
        <f>SUMPRODUCT(LEN($AH715:$AH718)-LEN(SUBSTITUTE($AH715:$AH718,"M", "")))</f>
        <v>0</v>
      </c>
      <c r="BC715" s="237">
        <f>SUMPRODUCT(LEN($AG715:$AG718)-LEN(SUBSTITUTE($AG715:$AG718,"M", "")))</f>
        <v>0</v>
      </c>
      <c r="BD715" s="291">
        <f>SUMPRODUCT(LEN($AI715:$AI718)-LEN(SUBSTITUTE($AI715:$AI718,"S", "")))</f>
        <v>0</v>
      </c>
      <c r="BE715" s="294">
        <f>SUMPRODUCT(LEN($AI715:$AI718)-LEN(SUBSTITUTE($AI715:$AI718,"F", "")))</f>
        <v>0</v>
      </c>
      <c r="BF715" s="294">
        <f>SUMPRODUCT(LEN($AI715:$AI718)-LEN(SUBSTITUTE($AI715:$AI718,"G", "")))</f>
        <v>0</v>
      </c>
      <c r="BG715" s="297">
        <f>SUMPRODUCT(LEN($AI715:$AI718)-LEN(SUBSTITUTE($AI715:$AI718,"M", "")))</f>
        <v>0</v>
      </c>
    </row>
    <row r="716" spans="2:60" ht="28.15" hidden="1" customHeight="1" thickBot="1">
      <c r="B716" s="34"/>
      <c r="C716" s="266"/>
      <c r="D716" s="43"/>
      <c r="E716" s="42"/>
      <c r="F716" s="42"/>
      <c r="G716" s="41"/>
      <c r="H716" s="260"/>
      <c r="I716" s="270"/>
      <c r="J716" s="270"/>
      <c r="K716" s="270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52"/>
      <c r="AK716" s="255"/>
      <c r="AL716" s="23"/>
      <c r="AM716" s="211"/>
      <c r="AN716" s="211"/>
      <c r="AO716" s="248"/>
      <c r="AP716" s="241"/>
      <c r="AQ716" s="238"/>
      <c r="AR716" s="235"/>
      <c r="AS716" s="241"/>
      <c r="AT716" s="238"/>
      <c r="AU716" s="235"/>
      <c r="AV716" s="241"/>
      <c r="AW716" s="238"/>
      <c r="AX716" s="235"/>
      <c r="AY716" s="241"/>
      <c r="AZ716" s="238"/>
      <c r="BA716" s="235"/>
      <c r="BB716" s="241"/>
      <c r="BC716" s="238"/>
      <c r="BD716" s="292"/>
      <c r="BE716" s="295"/>
      <c r="BF716" s="295"/>
      <c r="BG716" s="298"/>
    </row>
    <row r="717" spans="2:60" ht="28.15" hidden="1" customHeight="1">
      <c r="B717" s="34"/>
      <c r="C717" s="267"/>
      <c r="D717" s="33"/>
      <c r="E717" s="32"/>
      <c r="F717" s="32"/>
      <c r="G717" s="31"/>
      <c r="H717" s="257"/>
      <c r="I717" s="271"/>
      <c r="J717" s="271"/>
      <c r="K717" s="271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52"/>
      <c r="AK717" s="255"/>
      <c r="AL717" s="23"/>
      <c r="AM717" s="211"/>
      <c r="AN717" s="211"/>
      <c r="AO717" s="248"/>
      <c r="AP717" s="241"/>
      <c r="AQ717" s="238"/>
      <c r="AR717" s="235"/>
      <c r="AS717" s="241"/>
      <c r="AT717" s="238"/>
      <c r="AU717" s="235"/>
      <c r="AV717" s="241"/>
      <c r="AW717" s="238"/>
      <c r="AX717" s="235"/>
      <c r="AY717" s="241"/>
      <c r="AZ717" s="238"/>
      <c r="BA717" s="235"/>
      <c r="BB717" s="241"/>
      <c r="BC717" s="238"/>
      <c r="BD717" s="292"/>
      <c r="BE717" s="295"/>
      <c r="BF717" s="295"/>
      <c r="BG717" s="298"/>
    </row>
    <row r="718" spans="2:60" ht="28.15" hidden="1" customHeight="1" thickBot="1">
      <c r="B718" s="34"/>
      <c r="C718" s="273"/>
      <c r="D718" s="64"/>
      <c r="E718" s="63"/>
      <c r="F718" s="63"/>
      <c r="G718" s="62"/>
      <c r="H718" s="258"/>
      <c r="I718" s="274"/>
      <c r="J718" s="274"/>
      <c r="K718" s="274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53"/>
      <c r="AK718" s="256"/>
      <c r="AL718" s="55"/>
      <c r="AM718" s="211"/>
      <c r="AN718" s="211"/>
      <c r="AO718" s="249"/>
      <c r="AP718" s="242"/>
      <c r="AQ718" s="239"/>
      <c r="AR718" s="236"/>
      <c r="AS718" s="242"/>
      <c r="AT718" s="239"/>
      <c r="AU718" s="236"/>
      <c r="AV718" s="242"/>
      <c r="AW718" s="239"/>
      <c r="AX718" s="236"/>
      <c r="AY718" s="242"/>
      <c r="AZ718" s="239"/>
      <c r="BA718" s="236"/>
      <c r="BB718" s="242"/>
      <c r="BC718" s="239"/>
      <c r="BD718" s="293"/>
      <c r="BE718" s="296"/>
      <c r="BF718" s="296"/>
      <c r="BG718" s="299"/>
    </row>
    <row r="719" spans="2:60" ht="28.15" hidden="1" customHeight="1">
      <c r="B719" s="34"/>
      <c r="C719" s="265">
        <v>3</v>
      </c>
      <c r="D719" s="54"/>
      <c r="E719" s="53"/>
      <c r="F719" s="53"/>
      <c r="G719" s="52"/>
      <c r="H719" s="259"/>
      <c r="I719" s="269"/>
      <c r="J719" s="269"/>
      <c r="K719" s="269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44"/>
      <c r="AK719" s="244"/>
      <c r="AL719" s="44"/>
      <c r="AM719" s="211"/>
      <c r="AN719" s="211"/>
      <c r="AO719" s="247">
        <f>SUMPRODUCT(LEN($M719:$AE722)-LEN(SUBSTITUTE($M719:$AE722,"A", "")))</f>
        <v>0</v>
      </c>
      <c r="AP719" s="240">
        <f>SUMPRODUCT(LEN($AH719:$AH722)-LEN(SUBSTITUTE($AH719:$AH722,"A", "")))</f>
        <v>0</v>
      </c>
      <c r="AQ719" s="237">
        <f>SUMPRODUCT(LEN($AG719:$AG722)-LEN(SUBSTITUTE($AG719:$AG722,"A", "")))</f>
        <v>0</v>
      </c>
      <c r="AR719" s="234">
        <f>SUMPRODUCT(LEN($M719:$AE722)-LEN(SUBSTITUTE($M719:$AE722,"S", "")))</f>
        <v>0</v>
      </c>
      <c r="AS719" s="240">
        <f>SUMPRODUCT(LEN($AH719:$AH722)-LEN(SUBSTITUTE($AH719:$AH722,"S", "")))</f>
        <v>0</v>
      </c>
      <c r="AT719" s="237">
        <f>SUMPRODUCT(LEN($AG719:$AG722)-LEN(SUBSTITUTE($AG719:$AG722,"S", "")))</f>
        <v>0</v>
      </c>
      <c r="AU719" s="234">
        <f>SUMPRODUCT(LEN($M719:$AE722)-LEN(SUBSTITUTE($M719:$AE722,"F", "")))</f>
        <v>0</v>
      </c>
      <c r="AV719" s="240">
        <f>SUMPRODUCT(LEN($AH719:$AH722)-LEN(SUBSTITUTE($AH719:$AH722,"F", "")))</f>
        <v>0</v>
      </c>
      <c r="AW719" s="237">
        <f>SUMPRODUCT(LEN($AG719:$AG722)-LEN(SUBSTITUTE($AG719:$AG722,"F", "")))</f>
        <v>0</v>
      </c>
      <c r="AX719" s="234">
        <f>SUMPRODUCT(LEN($M719:$AE722)-LEN(SUBSTITUTE($M719:$AE722,"G", "")))</f>
        <v>0</v>
      </c>
      <c r="AY719" s="240">
        <f>SUMPRODUCT(LEN($AH719:$AH722)-LEN(SUBSTITUTE($AH719:$AH722,"G", "")))</f>
        <v>0</v>
      </c>
      <c r="AZ719" s="237">
        <f>SUMPRODUCT(LEN($AG719:$AG722)-LEN(SUBSTITUTE($AG719:$AG722,"G", "")))</f>
        <v>0</v>
      </c>
      <c r="BA719" s="234">
        <f>SUMPRODUCT(LEN($M719:$AE722)-LEN(SUBSTITUTE($M719:$AE722,"M", "")))</f>
        <v>0</v>
      </c>
      <c r="BB719" s="240">
        <f>SUMPRODUCT(LEN($AH719:$AH722)-LEN(SUBSTITUTE($AH719:$AH722,"M", "")))</f>
        <v>0</v>
      </c>
      <c r="BC719" s="237">
        <f>SUMPRODUCT(LEN($AG719:$AG722)-LEN(SUBSTITUTE($AG719:$AG722,"M", "")))</f>
        <v>0</v>
      </c>
      <c r="BD719" s="291">
        <f>SUMPRODUCT(LEN($AI719:$AI722)-LEN(SUBSTITUTE($AI719:$AI722,"S", "")))</f>
        <v>0</v>
      </c>
      <c r="BE719" s="294">
        <f>SUMPRODUCT(LEN($AI719:$AI722)-LEN(SUBSTITUTE($AI719:$AI722,"F", "")))</f>
        <v>0</v>
      </c>
      <c r="BF719" s="294">
        <f>SUMPRODUCT(LEN($AI719:$AI722)-LEN(SUBSTITUTE($AI719:$AI722,"G", "")))</f>
        <v>0</v>
      </c>
      <c r="BG719" s="297">
        <f>SUMPRODUCT(LEN($AI719:$AI722)-LEN(SUBSTITUTE($AI719:$AI722,"M", "")))</f>
        <v>0</v>
      </c>
    </row>
    <row r="720" spans="2:60" ht="28.15" hidden="1" customHeight="1" thickBot="1">
      <c r="B720" s="34"/>
      <c r="C720" s="266"/>
      <c r="D720" s="43"/>
      <c r="E720" s="42"/>
      <c r="F720" s="42"/>
      <c r="G720" s="41"/>
      <c r="H720" s="260"/>
      <c r="I720" s="270"/>
      <c r="J720" s="270"/>
      <c r="K720" s="270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45"/>
      <c r="AK720" s="245"/>
      <c r="AL720" s="23"/>
      <c r="AM720" s="211"/>
      <c r="AN720" s="211"/>
      <c r="AO720" s="248"/>
      <c r="AP720" s="241"/>
      <c r="AQ720" s="238"/>
      <c r="AR720" s="235"/>
      <c r="AS720" s="241"/>
      <c r="AT720" s="238"/>
      <c r="AU720" s="235"/>
      <c r="AV720" s="241"/>
      <c r="AW720" s="238"/>
      <c r="AX720" s="235"/>
      <c r="AY720" s="241"/>
      <c r="AZ720" s="238"/>
      <c r="BA720" s="235"/>
      <c r="BB720" s="241"/>
      <c r="BC720" s="238"/>
      <c r="BD720" s="292"/>
      <c r="BE720" s="295"/>
      <c r="BF720" s="295"/>
      <c r="BG720" s="298"/>
    </row>
    <row r="721" spans="2:60" ht="28.15" hidden="1" customHeight="1">
      <c r="B721" s="34"/>
      <c r="C721" s="267"/>
      <c r="D721" s="33"/>
      <c r="E721" s="32"/>
      <c r="F721" s="32"/>
      <c r="G721" s="31"/>
      <c r="H721" s="257"/>
      <c r="I721" s="271"/>
      <c r="J721" s="271"/>
      <c r="K721" s="271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45"/>
      <c r="AK721" s="245"/>
      <c r="AL721" s="23"/>
      <c r="AM721" s="211"/>
      <c r="AN721" s="211"/>
      <c r="AO721" s="248"/>
      <c r="AP721" s="241"/>
      <c r="AQ721" s="238"/>
      <c r="AR721" s="235"/>
      <c r="AS721" s="241"/>
      <c r="AT721" s="238"/>
      <c r="AU721" s="235"/>
      <c r="AV721" s="241"/>
      <c r="AW721" s="238"/>
      <c r="AX721" s="235"/>
      <c r="AY721" s="241"/>
      <c r="AZ721" s="238"/>
      <c r="BA721" s="235"/>
      <c r="BB721" s="241"/>
      <c r="BC721" s="238"/>
      <c r="BD721" s="292"/>
      <c r="BE721" s="295"/>
      <c r="BF721" s="295"/>
      <c r="BG721" s="298"/>
    </row>
    <row r="722" spans="2:60" ht="28.15" hidden="1" customHeight="1" thickBot="1">
      <c r="B722" s="22"/>
      <c r="C722" s="268"/>
      <c r="D722" s="21"/>
      <c r="E722" s="20"/>
      <c r="F722" s="20"/>
      <c r="G722" s="19"/>
      <c r="H722" s="258"/>
      <c r="I722" s="272"/>
      <c r="J722" s="272"/>
      <c r="K722" s="27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46"/>
      <c r="AK722" s="246"/>
      <c r="AL722" s="11"/>
      <c r="AM722" s="211"/>
      <c r="AN722" s="211"/>
      <c r="AO722" s="249"/>
      <c r="AP722" s="242"/>
      <c r="AQ722" s="239"/>
      <c r="AR722" s="236"/>
      <c r="AS722" s="242"/>
      <c r="AT722" s="239"/>
      <c r="AU722" s="236"/>
      <c r="AV722" s="242"/>
      <c r="AW722" s="239"/>
      <c r="AX722" s="236"/>
      <c r="AY722" s="242"/>
      <c r="AZ722" s="239"/>
      <c r="BA722" s="236"/>
      <c r="BB722" s="242"/>
      <c r="BC722" s="239"/>
      <c r="BD722" s="293"/>
      <c r="BE722" s="296"/>
      <c r="BF722" s="296"/>
      <c r="BG722" s="299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29" t="s">
        <v>287</v>
      </c>
      <c r="M723" s="278"/>
      <c r="N723" s="229" t="s">
        <v>286</v>
      </c>
      <c r="O723" s="278"/>
      <c r="P723" s="229" t="s">
        <v>286</v>
      </c>
      <c r="Q723" s="230"/>
      <c r="R723" s="229" t="s">
        <v>286</v>
      </c>
      <c r="S723" s="230"/>
      <c r="T723" s="229" t="s">
        <v>286</v>
      </c>
      <c r="U723" s="230"/>
      <c r="V723" s="229" t="s">
        <v>286</v>
      </c>
      <c r="W723" s="230"/>
      <c r="X723" s="229" t="s">
        <v>286</v>
      </c>
      <c r="Y723" s="230"/>
      <c r="Z723" s="229" t="s">
        <v>286</v>
      </c>
      <c r="AA723" s="230"/>
      <c r="AB723" s="229" t="s">
        <v>286</v>
      </c>
      <c r="AC723" s="230"/>
      <c r="AD723" s="229" t="s">
        <v>286</v>
      </c>
      <c r="AE723" s="230"/>
      <c r="AF723" s="243" t="s">
        <v>285</v>
      </c>
      <c r="AG723" s="230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75"/>
      <c r="F724" s="276"/>
      <c r="G724" s="277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65">
        <v>1</v>
      </c>
      <c r="D725" s="54"/>
      <c r="E725" s="53"/>
      <c r="F725" s="53"/>
      <c r="G725" s="52"/>
      <c r="H725" s="259"/>
      <c r="I725" s="269"/>
      <c r="J725" s="269"/>
      <c r="K725" s="269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44"/>
      <c r="AK725" s="244"/>
      <c r="AL725" s="44"/>
      <c r="AM725" s="211"/>
      <c r="AN725" s="211"/>
      <c r="AO725" s="247">
        <f>SUMPRODUCT(LEN($M725:$AE728)-LEN(SUBSTITUTE($M725:$AE728,"A", "")))</f>
        <v>0</v>
      </c>
      <c r="AP725" s="240">
        <f>SUMPRODUCT(LEN($AH725:$AH728)-LEN(SUBSTITUTE($AH725:$AH728,"A", "")))</f>
        <v>0</v>
      </c>
      <c r="AQ725" s="237">
        <f>SUMPRODUCT(LEN($AG725:$AG728)-LEN(SUBSTITUTE($AG725:$AG728,"A", "")))</f>
        <v>0</v>
      </c>
      <c r="AR725" s="234">
        <f>SUMPRODUCT(LEN($M725:$AE728)-LEN(SUBSTITUTE($M725:$AE728,"S", "")))</f>
        <v>0</v>
      </c>
      <c r="AS725" s="240">
        <f>SUMPRODUCT(LEN($AH725:$AH728)-LEN(SUBSTITUTE($AH725:$AH728,"S", "")))</f>
        <v>0</v>
      </c>
      <c r="AT725" s="237">
        <f>SUMPRODUCT(LEN($AG725:$AG728)-LEN(SUBSTITUTE($AG725:$AG728,"S", "")))</f>
        <v>0</v>
      </c>
      <c r="AU725" s="234">
        <f>SUMPRODUCT(LEN($M725:$AE728)-LEN(SUBSTITUTE($M725:$AE728,"F", "")))</f>
        <v>0</v>
      </c>
      <c r="AV725" s="240">
        <f>SUMPRODUCT(LEN($AH725:$AH728)-LEN(SUBSTITUTE($AH725:$AH728,"F", "")))</f>
        <v>0</v>
      </c>
      <c r="AW725" s="237">
        <f>SUMPRODUCT(LEN($AG725:$AG728)-LEN(SUBSTITUTE($AG725:$AG728,"F", "")))</f>
        <v>0</v>
      </c>
      <c r="AX725" s="234">
        <f>SUMPRODUCT(LEN($M725:$AE728)-LEN(SUBSTITUTE($M725:$AE728,"G", "")))</f>
        <v>0</v>
      </c>
      <c r="AY725" s="240">
        <f>SUMPRODUCT(LEN($AH725:$AH728)-LEN(SUBSTITUTE($AH725:$AH728,"G", "")))</f>
        <v>0</v>
      </c>
      <c r="AZ725" s="237">
        <f>SUMPRODUCT(LEN($AG725:$AG728)-LEN(SUBSTITUTE($AG725:$AG728,"G", "")))</f>
        <v>0</v>
      </c>
      <c r="BA725" s="234">
        <f>SUMPRODUCT(LEN($M725:$AE728)-LEN(SUBSTITUTE($M725:$AE728,"M", "")))</f>
        <v>0</v>
      </c>
      <c r="BB725" s="240">
        <f>SUMPRODUCT(LEN($AH725:$AH728)-LEN(SUBSTITUTE($AH725:$AH728,"M", "")))</f>
        <v>0</v>
      </c>
      <c r="BC725" s="237">
        <f>SUMPRODUCT(LEN($AG725:$AG728)-LEN(SUBSTITUTE($AG725:$AG728,"M", "")))</f>
        <v>0</v>
      </c>
      <c r="BD725" s="291">
        <f>SUMPRODUCT(LEN($AI725:$AI728)-LEN(SUBSTITUTE($AI725:$AI728,"S", "")))</f>
        <v>0</v>
      </c>
      <c r="BE725" s="294">
        <f>SUMPRODUCT(LEN($AI725:$AI728)-LEN(SUBSTITUTE($AI725:$AI728,"F", "")))</f>
        <v>0</v>
      </c>
      <c r="BF725" s="294">
        <f>SUMPRODUCT(LEN($AI725:$AI728)-LEN(SUBSTITUTE($AI725:$AI728,"G", "")))</f>
        <v>0</v>
      </c>
      <c r="BG725" s="297">
        <f>SUMPRODUCT(LEN($AI725:$AI728)-LEN(SUBSTITUTE($AI725:$AI728,"M", "")))</f>
        <v>0</v>
      </c>
    </row>
    <row r="726" spans="2:60" ht="28.15" hidden="1" customHeight="1" thickBot="1">
      <c r="B726" s="34"/>
      <c r="C726" s="266"/>
      <c r="D726" s="43"/>
      <c r="E726" s="42"/>
      <c r="F726" s="42"/>
      <c r="G726" s="41"/>
      <c r="H726" s="260"/>
      <c r="I726" s="270"/>
      <c r="J726" s="270"/>
      <c r="K726" s="270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45"/>
      <c r="AK726" s="245"/>
      <c r="AL726" s="23"/>
      <c r="AM726" s="211"/>
      <c r="AN726" s="211"/>
      <c r="AO726" s="248"/>
      <c r="AP726" s="241"/>
      <c r="AQ726" s="238"/>
      <c r="AR726" s="235"/>
      <c r="AS726" s="241"/>
      <c r="AT726" s="238"/>
      <c r="AU726" s="235"/>
      <c r="AV726" s="241"/>
      <c r="AW726" s="238"/>
      <c r="AX726" s="235"/>
      <c r="AY726" s="241"/>
      <c r="AZ726" s="238"/>
      <c r="BA726" s="235"/>
      <c r="BB726" s="241"/>
      <c r="BC726" s="238"/>
      <c r="BD726" s="292"/>
      <c r="BE726" s="295"/>
      <c r="BF726" s="295"/>
      <c r="BG726" s="298"/>
    </row>
    <row r="727" spans="2:60" ht="28.15" hidden="1" customHeight="1">
      <c r="B727" s="34"/>
      <c r="C727" s="267"/>
      <c r="D727" s="33"/>
      <c r="E727" s="32"/>
      <c r="F727" s="32"/>
      <c r="G727" s="31"/>
      <c r="H727" s="257"/>
      <c r="I727" s="271"/>
      <c r="J727" s="271"/>
      <c r="K727" s="271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45"/>
      <c r="AK727" s="245"/>
      <c r="AL727" s="23"/>
      <c r="AM727" s="211"/>
      <c r="AN727" s="211"/>
      <c r="AO727" s="248"/>
      <c r="AP727" s="241"/>
      <c r="AQ727" s="238"/>
      <c r="AR727" s="235"/>
      <c r="AS727" s="241"/>
      <c r="AT727" s="238"/>
      <c r="AU727" s="235"/>
      <c r="AV727" s="241"/>
      <c r="AW727" s="238"/>
      <c r="AX727" s="235"/>
      <c r="AY727" s="241"/>
      <c r="AZ727" s="238"/>
      <c r="BA727" s="235"/>
      <c r="BB727" s="241"/>
      <c r="BC727" s="238"/>
      <c r="BD727" s="292"/>
      <c r="BE727" s="295"/>
      <c r="BF727" s="295"/>
      <c r="BG727" s="298"/>
    </row>
    <row r="728" spans="2:60" ht="28.15" hidden="1" customHeight="1" thickBot="1">
      <c r="B728" s="34"/>
      <c r="C728" s="273"/>
      <c r="D728" s="64"/>
      <c r="E728" s="63"/>
      <c r="F728" s="63"/>
      <c r="G728" s="62"/>
      <c r="H728" s="258"/>
      <c r="I728" s="274"/>
      <c r="J728" s="274"/>
      <c r="K728" s="274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50"/>
      <c r="AK728" s="250"/>
      <c r="AL728" s="55"/>
      <c r="AM728" s="211"/>
      <c r="AN728" s="211"/>
      <c r="AO728" s="249"/>
      <c r="AP728" s="242"/>
      <c r="AQ728" s="239"/>
      <c r="AR728" s="236"/>
      <c r="AS728" s="242"/>
      <c r="AT728" s="239"/>
      <c r="AU728" s="236"/>
      <c r="AV728" s="242"/>
      <c r="AW728" s="239"/>
      <c r="AX728" s="236"/>
      <c r="AY728" s="242"/>
      <c r="AZ728" s="239"/>
      <c r="BA728" s="236"/>
      <c r="BB728" s="242"/>
      <c r="BC728" s="239"/>
      <c r="BD728" s="293"/>
      <c r="BE728" s="296"/>
      <c r="BF728" s="296"/>
      <c r="BG728" s="299"/>
    </row>
    <row r="729" spans="2:60" ht="28.15" hidden="1" customHeight="1">
      <c r="B729" s="34"/>
      <c r="C729" s="265">
        <v>2</v>
      </c>
      <c r="D729" s="54"/>
      <c r="E729" s="53"/>
      <c r="F729" s="53"/>
      <c r="G729" s="52"/>
      <c r="H729" s="259"/>
      <c r="I729" s="269"/>
      <c r="J729" s="269"/>
      <c r="K729" s="269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51"/>
      <c r="AK729" s="254"/>
      <c r="AL729" s="44"/>
      <c r="AM729" s="211"/>
      <c r="AN729" s="211"/>
      <c r="AO729" s="247">
        <f>SUMPRODUCT(LEN($M729:$AE732)-LEN(SUBSTITUTE($M729:$AE732,"A", "")))</f>
        <v>0</v>
      </c>
      <c r="AP729" s="240">
        <f>SUMPRODUCT(LEN($AH729:$AH732)-LEN(SUBSTITUTE($AH729:$AH732,"A", "")))</f>
        <v>0</v>
      </c>
      <c r="AQ729" s="237">
        <f>SUMPRODUCT(LEN($AG729:$AG732)-LEN(SUBSTITUTE($AG729:$AG732,"A", "")))</f>
        <v>0</v>
      </c>
      <c r="AR729" s="234">
        <f>SUMPRODUCT(LEN($M729:$AE732)-LEN(SUBSTITUTE($M729:$AE732,"S", "")))</f>
        <v>0</v>
      </c>
      <c r="AS729" s="240">
        <f>SUMPRODUCT(LEN($AH729:$AH732)-LEN(SUBSTITUTE($AH729:$AH732,"S", "")))</f>
        <v>0</v>
      </c>
      <c r="AT729" s="237">
        <f>SUMPRODUCT(LEN($AG729:$AG732)-LEN(SUBSTITUTE($AG729:$AG732,"S", "")))</f>
        <v>0</v>
      </c>
      <c r="AU729" s="234">
        <f>SUMPRODUCT(LEN($M729:$AE732)-LEN(SUBSTITUTE($M729:$AE732,"F", "")))</f>
        <v>0</v>
      </c>
      <c r="AV729" s="240">
        <f>SUMPRODUCT(LEN($AH729:$AH732)-LEN(SUBSTITUTE($AH729:$AH732,"F", "")))</f>
        <v>0</v>
      </c>
      <c r="AW729" s="237">
        <f>SUMPRODUCT(LEN($AG729:$AG732)-LEN(SUBSTITUTE($AG729:$AG732,"F", "")))</f>
        <v>0</v>
      </c>
      <c r="AX729" s="234">
        <f>SUMPRODUCT(LEN($M729:$AE732)-LEN(SUBSTITUTE($M729:$AE732,"G", "")))</f>
        <v>0</v>
      </c>
      <c r="AY729" s="240">
        <f>SUMPRODUCT(LEN($AH729:$AH732)-LEN(SUBSTITUTE($AH729:$AH732,"G", "")))</f>
        <v>0</v>
      </c>
      <c r="AZ729" s="237">
        <f>SUMPRODUCT(LEN($AG729:$AG732)-LEN(SUBSTITUTE($AG729:$AG732,"G", "")))</f>
        <v>0</v>
      </c>
      <c r="BA729" s="234">
        <f>SUMPRODUCT(LEN($M729:$AE732)-LEN(SUBSTITUTE($M729:$AE732,"M", "")))</f>
        <v>0</v>
      </c>
      <c r="BB729" s="240">
        <f>SUMPRODUCT(LEN($AH729:$AH732)-LEN(SUBSTITUTE($AH729:$AH732,"M", "")))</f>
        <v>0</v>
      </c>
      <c r="BC729" s="237">
        <f>SUMPRODUCT(LEN($AG729:$AG732)-LEN(SUBSTITUTE($AG729:$AG732,"M", "")))</f>
        <v>0</v>
      </c>
      <c r="BD729" s="291">
        <f>SUMPRODUCT(LEN($AI729:$AI732)-LEN(SUBSTITUTE($AI729:$AI732,"S", "")))</f>
        <v>0</v>
      </c>
      <c r="BE729" s="294">
        <f>SUMPRODUCT(LEN($AI729:$AI732)-LEN(SUBSTITUTE($AI729:$AI732,"F", "")))</f>
        <v>0</v>
      </c>
      <c r="BF729" s="294">
        <f>SUMPRODUCT(LEN($AI729:$AI732)-LEN(SUBSTITUTE($AI729:$AI732,"G", "")))</f>
        <v>0</v>
      </c>
      <c r="BG729" s="297">
        <f>SUMPRODUCT(LEN($AI729:$AI732)-LEN(SUBSTITUTE($AI729:$AI732,"M", "")))</f>
        <v>0</v>
      </c>
    </row>
    <row r="730" spans="2:60" ht="28.15" hidden="1" customHeight="1" thickBot="1">
      <c r="B730" s="34"/>
      <c r="C730" s="266"/>
      <c r="D730" s="43"/>
      <c r="E730" s="42"/>
      <c r="F730" s="42"/>
      <c r="G730" s="41"/>
      <c r="H730" s="260"/>
      <c r="I730" s="270"/>
      <c r="J730" s="270"/>
      <c r="K730" s="270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52"/>
      <c r="AK730" s="255"/>
      <c r="AL730" s="23"/>
      <c r="AM730" s="211"/>
      <c r="AN730" s="211"/>
      <c r="AO730" s="248"/>
      <c r="AP730" s="241"/>
      <c r="AQ730" s="238"/>
      <c r="AR730" s="235"/>
      <c r="AS730" s="241"/>
      <c r="AT730" s="238"/>
      <c r="AU730" s="235"/>
      <c r="AV730" s="241"/>
      <c r="AW730" s="238"/>
      <c r="AX730" s="235"/>
      <c r="AY730" s="241"/>
      <c r="AZ730" s="238"/>
      <c r="BA730" s="235"/>
      <c r="BB730" s="241"/>
      <c r="BC730" s="238"/>
      <c r="BD730" s="292"/>
      <c r="BE730" s="295"/>
      <c r="BF730" s="295"/>
      <c r="BG730" s="298"/>
    </row>
    <row r="731" spans="2:60" ht="28.15" hidden="1" customHeight="1">
      <c r="B731" s="34"/>
      <c r="C731" s="267"/>
      <c r="D731" s="33"/>
      <c r="E731" s="32"/>
      <c r="F731" s="32"/>
      <c r="G731" s="31"/>
      <c r="H731" s="257"/>
      <c r="I731" s="271"/>
      <c r="J731" s="271"/>
      <c r="K731" s="271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52"/>
      <c r="AK731" s="255"/>
      <c r="AL731" s="23"/>
      <c r="AM731" s="211"/>
      <c r="AN731" s="211"/>
      <c r="AO731" s="248"/>
      <c r="AP731" s="241"/>
      <c r="AQ731" s="238"/>
      <c r="AR731" s="235"/>
      <c r="AS731" s="241"/>
      <c r="AT731" s="238"/>
      <c r="AU731" s="235"/>
      <c r="AV731" s="241"/>
      <c r="AW731" s="238"/>
      <c r="AX731" s="235"/>
      <c r="AY731" s="241"/>
      <c r="AZ731" s="238"/>
      <c r="BA731" s="235"/>
      <c r="BB731" s="241"/>
      <c r="BC731" s="238"/>
      <c r="BD731" s="292"/>
      <c r="BE731" s="295"/>
      <c r="BF731" s="295"/>
      <c r="BG731" s="298"/>
    </row>
    <row r="732" spans="2:60" ht="28.15" hidden="1" customHeight="1" thickBot="1">
      <c r="B732" s="34"/>
      <c r="C732" s="273"/>
      <c r="D732" s="64"/>
      <c r="E732" s="63"/>
      <c r="F732" s="63"/>
      <c r="G732" s="62"/>
      <c r="H732" s="258"/>
      <c r="I732" s="274"/>
      <c r="J732" s="274"/>
      <c r="K732" s="274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53"/>
      <c r="AK732" s="256"/>
      <c r="AL732" s="55"/>
      <c r="AM732" s="211"/>
      <c r="AN732" s="211"/>
      <c r="AO732" s="249"/>
      <c r="AP732" s="242"/>
      <c r="AQ732" s="239"/>
      <c r="AR732" s="236"/>
      <c r="AS732" s="242"/>
      <c r="AT732" s="239"/>
      <c r="AU732" s="236"/>
      <c r="AV732" s="242"/>
      <c r="AW732" s="239"/>
      <c r="AX732" s="236"/>
      <c r="AY732" s="242"/>
      <c r="AZ732" s="239"/>
      <c r="BA732" s="236"/>
      <c r="BB732" s="242"/>
      <c r="BC732" s="239"/>
      <c r="BD732" s="293"/>
      <c r="BE732" s="296"/>
      <c r="BF732" s="296"/>
      <c r="BG732" s="299"/>
    </row>
    <row r="733" spans="2:60" ht="28.15" hidden="1" customHeight="1">
      <c r="B733" s="34"/>
      <c r="C733" s="265">
        <v>3</v>
      </c>
      <c r="D733" s="54"/>
      <c r="E733" s="53"/>
      <c r="F733" s="53"/>
      <c r="G733" s="52"/>
      <c r="H733" s="259"/>
      <c r="I733" s="269"/>
      <c r="J733" s="269"/>
      <c r="K733" s="269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44"/>
      <c r="AK733" s="244"/>
      <c r="AL733" s="44"/>
      <c r="AM733" s="211"/>
      <c r="AN733" s="211"/>
      <c r="AO733" s="247">
        <f>SUMPRODUCT(LEN($M733:$AE736)-LEN(SUBSTITUTE($M733:$AE736,"A", "")))</f>
        <v>0</v>
      </c>
      <c r="AP733" s="240">
        <f>SUMPRODUCT(LEN($AH733:$AH736)-LEN(SUBSTITUTE($AH733:$AH736,"A", "")))</f>
        <v>0</v>
      </c>
      <c r="AQ733" s="237">
        <f>SUMPRODUCT(LEN($AG733:$AG736)-LEN(SUBSTITUTE($AG733:$AG736,"A", "")))</f>
        <v>0</v>
      </c>
      <c r="AR733" s="234">
        <f>SUMPRODUCT(LEN($M733:$AE736)-LEN(SUBSTITUTE($M733:$AE736,"S", "")))</f>
        <v>0</v>
      </c>
      <c r="AS733" s="240">
        <f>SUMPRODUCT(LEN($AH733:$AH736)-LEN(SUBSTITUTE($AH733:$AH736,"S", "")))</f>
        <v>0</v>
      </c>
      <c r="AT733" s="237">
        <f>SUMPRODUCT(LEN($AG733:$AG736)-LEN(SUBSTITUTE($AG733:$AG736,"S", "")))</f>
        <v>0</v>
      </c>
      <c r="AU733" s="234">
        <f>SUMPRODUCT(LEN($M733:$AE736)-LEN(SUBSTITUTE($M733:$AE736,"F", "")))</f>
        <v>0</v>
      </c>
      <c r="AV733" s="240">
        <f>SUMPRODUCT(LEN($AH733:$AH736)-LEN(SUBSTITUTE($AH733:$AH736,"F", "")))</f>
        <v>0</v>
      </c>
      <c r="AW733" s="237">
        <f>SUMPRODUCT(LEN($AG733:$AG736)-LEN(SUBSTITUTE($AG733:$AG736,"F", "")))</f>
        <v>0</v>
      </c>
      <c r="AX733" s="234">
        <f>SUMPRODUCT(LEN($M733:$AE736)-LEN(SUBSTITUTE($M733:$AE736,"G", "")))</f>
        <v>0</v>
      </c>
      <c r="AY733" s="240">
        <f>SUMPRODUCT(LEN($AH733:$AH736)-LEN(SUBSTITUTE($AH733:$AH736,"G", "")))</f>
        <v>0</v>
      </c>
      <c r="AZ733" s="237">
        <f>SUMPRODUCT(LEN($AG733:$AG736)-LEN(SUBSTITUTE($AG733:$AG736,"G", "")))</f>
        <v>0</v>
      </c>
      <c r="BA733" s="234">
        <f>SUMPRODUCT(LEN($M733:$AE736)-LEN(SUBSTITUTE($M733:$AE736,"M", "")))</f>
        <v>0</v>
      </c>
      <c r="BB733" s="240">
        <f>SUMPRODUCT(LEN($AH733:$AH736)-LEN(SUBSTITUTE($AH733:$AH736,"M", "")))</f>
        <v>0</v>
      </c>
      <c r="BC733" s="237">
        <f>SUMPRODUCT(LEN($AG733:$AG736)-LEN(SUBSTITUTE($AG733:$AG736,"M", "")))</f>
        <v>0</v>
      </c>
      <c r="BD733" s="291">
        <f>SUMPRODUCT(LEN($AI733:$AI736)-LEN(SUBSTITUTE($AI733:$AI736,"S", "")))</f>
        <v>0</v>
      </c>
      <c r="BE733" s="294">
        <f>SUMPRODUCT(LEN($AI733:$AI736)-LEN(SUBSTITUTE($AI733:$AI736,"F", "")))</f>
        <v>0</v>
      </c>
      <c r="BF733" s="294">
        <f>SUMPRODUCT(LEN($AI733:$AI736)-LEN(SUBSTITUTE($AI733:$AI736,"G", "")))</f>
        <v>0</v>
      </c>
      <c r="BG733" s="297">
        <f>SUMPRODUCT(LEN($AI733:$AI736)-LEN(SUBSTITUTE($AI733:$AI736,"M", "")))</f>
        <v>0</v>
      </c>
    </row>
    <row r="734" spans="2:60" ht="28.15" hidden="1" customHeight="1" thickBot="1">
      <c r="B734" s="34"/>
      <c r="C734" s="266"/>
      <c r="D734" s="43"/>
      <c r="E734" s="42"/>
      <c r="F734" s="42"/>
      <c r="G734" s="41"/>
      <c r="H734" s="260"/>
      <c r="I734" s="270"/>
      <c r="J734" s="270"/>
      <c r="K734" s="270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45"/>
      <c r="AK734" s="245"/>
      <c r="AL734" s="23"/>
      <c r="AM734" s="211"/>
      <c r="AN734" s="211"/>
      <c r="AO734" s="248"/>
      <c r="AP734" s="241"/>
      <c r="AQ734" s="238"/>
      <c r="AR734" s="235"/>
      <c r="AS734" s="241"/>
      <c r="AT734" s="238"/>
      <c r="AU734" s="235"/>
      <c r="AV734" s="241"/>
      <c r="AW734" s="238"/>
      <c r="AX734" s="235"/>
      <c r="AY734" s="241"/>
      <c r="AZ734" s="238"/>
      <c r="BA734" s="235"/>
      <c r="BB734" s="241"/>
      <c r="BC734" s="238"/>
      <c r="BD734" s="292"/>
      <c r="BE734" s="295"/>
      <c r="BF734" s="295"/>
      <c r="BG734" s="298"/>
    </row>
    <row r="735" spans="2:60" ht="28.15" hidden="1" customHeight="1">
      <c r="B735" s="34"/>
      <c r="C735" s="267"/>
      <c r="D735" s="33"/>
      <c r="E735" s="32"/>
      <c r="F735" s="32"/>
      <c r="G735" s="31"/>
      <c r="H735" s="257"/>
      <c r="I735" s="271"/>
      <c r="J735" s="271"/>
      <c r="K735" s="271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45"/>
      <c r="AK735" s="245"/>
      <c r="AL735" s="23"/>
      <c r="AM735" s="211"/>
      <c r="AN735" s="211"/>
      <c r="AO735" s="248"/>
      <c r="AP735" s="241"/>
      <c r="AQ735" s="238"/>
      <c r="AR735" s="235"/>
      <c r="AS735" s="241"/>
      <c r="AT735" s="238"/>
      <c r="AU735" s="235"/>
      <c r="AV735" s="241"/>
      <c r="AW735" s="238"/>
      <c r="AX735" s="235"/>
      <c r="AY735" s="241"/>
      <c r="AZ735" s="238"/>
      <c r="BA735" s="235"/>
      <c r="BB735" s="241"/>
      <c r="BC735" s="238"/>
      <c r="BD735" s="292"/>
      <c r="BE735" s="295"/>
      <c r="BF735" s="295"/>
      <c r="BG735" s="298"/>
    </row>
    <row r="736" spans="2:60" ht="28.15" hidden="1" customHeight="1" thickBot="1">
      <c r="B736" s="22"/>
      <c r="C736" s="268"/>
      <c r="D736" s="21"/>
      <c r="E736" s="20"/>
      <c r="F736" s="20"/>
      <c r="G736" s="19"/>
      <c r="H736" s="258"/>
      <c r="I736" s="272"/>
      <c r="J736" s="272"/>
      <c r="K736" s="27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46"/>
      <c r="AK736" s="246"/>
      <c r="AL736" s="11"/>
      <c r="AM736" s="211"/>
      <c r="AN736" s="211"/>
      <c r="AO736" s="249"/>
      <c r="AP736" s="242"/>
      <c r="AQ736" s="239"/>
      <c r="AR736" s="236"/>
      <c r="AS736" s="242"/>
      <c r="AT736" s="239"/>
      <c r="AU736" s="236"/>
      <c r="AV736" s="242"/>
      <c r="AW736" s="239"/>
      <c r="AX736" s="236"/>
      <c r="AY736" s="242"/>
      <c r="AZ736" s="239"/>
      <c r="BA736" s="236"/>
      <c r="BB736" s="242"/>
      <c r="BC736" s="239"/>
      <c r="BD736" s="293"/>
      <c r="BE736" s="296"/>
      <c r="BF736" s="296"/>
      <c r="BG736" s="299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29" t="s">
        <v>287</v>
      </c>
      <c r="M737" s="278"/>
      <c r="N737" s="229" t="s">
        <v>286</v>
      </c>
      <c r="O737" s="278"/>
      <c r="P737" s="229" t="s">
        <v>286</v>
      </c>
      <c r="Q737" s="230"/>
      <c r="R737" s="229" t="s">
        <v>286</v>
      </c>
      <c r="S737" s="230"/>
      <c r="T737" s="229" t="s">
        <v>286</v>
      </c>
      <c r="U737" s="230"/>
      <c r="V737" s="229" t="s">
        <v>286</v>
      </c>
      <c r="W737" s="230"/>
      <c r="X737" s="229" t="s">
        <v>286</v>
      </c>
      <c r="Y737" s="230"/>
      <c r="Z737" s="229" t="s">
        <v>286</v>
      </c>
      <c r="AA737" s="230"/>
      <c r="AB737" s="229" t="s">
        <v>286</v>
      </c>
      <c r="AC737" s="230"/>
      <c r="AD737" s="229" t="s">
        <v>286</v>
      </c>
      <c r="AE737" s="230"/>
      <c r="AF737" s="243" t="s">
        <v>285</v>
      </c>
      <c r="AG737" s="230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75"/>
      <c r="F738" s="276"/>
      <c r="G738" s="277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65">
        <v>1</v>
      </c>
      <c r="D739" s="54"/>
      <c r="E739" s="53"/>
      <c r="F739" s="53"/>
      <c r="G739" s="52"/>
      <c r="H739" s="259"/>
      <c r="I739" s="269"/>
      <c r="J739" s="269"/>
      <c r="K739" s="269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44"/>
      <c r="AK739" s="244"/>
      <c r="AL739" s="44"/>
      <c r="AM739" s="211"/>
      <c r="AN739" s="211"/>
      <c r="AO739" s="247">
        <f>SUMPRODUCT(LEN($M739:$AE742)-LEN(SUBSTITUTE($M739:$AE742,"A", "")))</f>
        <v>0</v>
      </c>
      <c r="AP739" s="240">
        <f>SUMPRODUCT(LEN($AH739:$AH742)-LEN(SUBSTITUTE($AH739:$AH742,"A", "")))</f>
        <v>0</v>
      </c>
      <c r="AQ739" s="237">
        <f>SUMPRODUCT(LEN($AG739:$AG742)-LEN(SUBSTITUTE($AG739:$AG742,"A", "")))</f>
        <v>0</v>
      </c>
      <c r="AR739" s="234">
        <f>SUMPRODUCT(LEN($M739:$AE742)-LEN(SUBSTITUTE($M739:$AE742,"S", "")))</f>
        <v>0</v>
      </c>
      <c r="AS739" s="240">
        <f>SUMPRODUCT(LEN($AH739:$AH742)-LEN(SUBSTITUTE($AH739:$AH742,"S", "")))</f>
        <v>0</v>
      </c>
      <c r="AT739" s="237">
        <f>SUMPRODUCT(LEN($AG739:$AG742)-LEN(SUBSTITUTE($AG739:$AG742,"S", "")))</f>
        <v>0</v>
      </c>
      <c r="AU739" s="234">
        <f>SUMPRODUCT(LEN($M739:$AE742)-LEN(SUBSTITUTE($M739:$AE742,"F", "")))</f>
        <v>0</v>
      </c>
      <c r="AV739" s="240">
        <f>SUMPRODUCT(LEN($AH739:$AH742)-LEN(SUBSTITUTE($AH739:$AH742,"F", "")))</f>
        <v>0</v>
      </c>
      <c r="AW739" s="237">
        <f>SUMPRODUCT(LEN($AG739:$AG742)-LEN(SUBSTITUTE($AG739:$AG742,"F", "")))</f>
        <v>0</v>
      </c>
      <c r="AX739" s="234">
        <f>SUMPRODUCT(LEN($M739:$AE742)-LEN(SUBSTITUTE($M739:$AE742,"G", "")))</f>
        <v>0</v>
      </c>
      <c r="AY739" s="240">
        <f>SUMPRODUCT(LEN($AH739:$AH742)-LEN(SUBSTITUTE($AH739:$AH742,"G", "")))</f>
        <v>0</v>
      </c>
      <c r="AZ739" s="237">
        <f>SUMPRODUCT(LEN($AG739:$AG742)-LEN(SUBSTITUTE($AG739:$AG742,"G", "")))</f>
        <v>0</v>
      </c>
      <c r="BA739" s="234">
        <f>SUMPRODUCT(LEN($M739:$AE742)-LEN(SUBSTITUTE($M739:$AE742,"M", "")))</f>
        <v>0</v>
      </c>
      <c r="BB739" s="240">
        <f>SUMPRODUCT(LEN($AH739:$AH742)-LEN(SUBSTITUTE($AH739:$AH742,"M", "")))</f>
        <v>0</v>
      </c>
      <c r="BC739" s="237">
        <f>SUMPRODUCT(LEN($AG739:$AG742)-LEN(SUBSTITUTE($AG739:$AG742,"M", "")))</f>
        <v>0</v>
      </c>
      <c r="BD739" s="291">
        <f>SUMPRODUCT(LEN($AI739:$AI742)-LEN(SUBSTITUTE($AI739:$AI742,"S", "")))</f>
        <v>0</v>
      </c>
      <c r="BE739" s="294">
        <f>SUMPRODUCT(LEN($AI739:$AI742)-LEN(SUBSTITUTE($AI739:$AI742,"F", "")))</f>
        <v>0</v>
      </c>
      <c r="BF739" s="294">
        <f>SUMPRODUCT(LEN($AI739:$AI742)-LEN(SUBSTITUTE($AI739:$AI742,"G", "")))</f>
        <v>0</v>
      </c>
      <c r="BG739" s="297">
        <f>SUMPRODUCT(LEN($AI739:$AI742)-LEN(SUBSTITUTE($AI739:$AI742,"M", "")))</f>
        <v>0</v>
      </c>
    </row>
    <row r="740" spans="2:60" ht="28.15" hidden="1" customHeight="1" thickBot="1">
      <c r="B740" s="34"/>
      <c r="C740" s="266"/>
      <c r="D740" s="43"/>
      <c r="E740" s="42"/>
      <c r="F740" s="42"/>
      <c r="G740" s="41"/>
      <c r="H740" s="260"/>
      <c r="I740" s="270"/>
      <c r="J740" s="270"/>
      <c r="K740" s="270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45"/>
      <c r="AK740" s="245"/>
      <c r="AL740" s="23"/>
      <c r="AM740" s="211"/>
      <c r="AN740" s="211"/>
      <c r="AO740" s="248"/>
      <c r="AP740" s="241"/>
      <c r="AQ740" s="238"/>
      <c r="AR740" s="235"/>
      <c r="AS740" s="241"/>
      <c r="AT740" s="238"/>
      <c r="AU740" s="235"/>
      <c r="AV740" s="241"/>
      <c r="AW740" s="238"/>
      <c r="AX740" s="235"/>
      <c r="AY740" s="241"/>
      <c r="AZ740" s="238"/>
      <c r="BA740" s="235"/>
      <c r="BB740" s="241"/>
      <c r="BC740" s="238"/>
      <c r="BD740" s="292"/>
      <c r="BE740" s="295"/>
      <c r="BF740" s="295"/>
      <c r="BG740" s="298"/>
    </row>
    <row r="741" spans="2:60" ht="28.15" hidden="1" customHeight="1">
      <c r="B741" s="34"/>
      <c r="C741" s="267"/>
      <c r="D741" s="33"/>
      <c r="E741" s="32"/>
      <c r="F741" s="32"/>
      <c r="G741" s="31"/>
      <c r="H741" s="257"/>
      <c r="I741" s="271"/>
      <c r="J741" s="271"/>
      <c r="K741" s="271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45"/>
      <c r="AK741" s="245"/>
      <c r="AL741" s="23"/>
      <c r="AM741" s="211"/>
      <c r="AN741" s="211"/>
      <c r="AO741" s="248"/>
      <c r="AP741" s="241"/>
      <c r="AQ741" s="238"/>
      <c r="AR741" s="235"/>
      <c r="AS741" s="241"/>
      <c r="AT741" s="238"/>
      <c r="AU741" s="235"/>
      <c r="AV741" s="241"/>
      <c r="AW741" s="238"/>
      <c r="AX741" s="235"/>
      <c r="AY741" s="241"/>
      <c r="AZ741" s="238"/>
      <c r="BA741" s="235"/>
      <c r="BB741" s="241"/>
      <c r="BC741" s="238"/>
      <c r="BD741" s="292"/>
      <c r="BE741" s="295"/>
      <c r="BF741" s="295"/>
      <c r="BG741" s="298"/>
    </row>
    <row r="742" spans="2:60" ht="28.15" hidden="1" customHeight="1" thickBot="1">
      <c r="B742" s="34"/>
      <c r="C742" s="273"/>
      <c r="D742" s="64"/>
      <c r="E742" s="63"/>
      <c r="F742" s="63"/>
      <c r="G742" s="62"/>
      <c r="H742" s="258"/>
      <c r="I742" s="274"/>
      <c r="J742" s="274"/>
      <c r="K742" s="274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50"/>
      <c r="AK742" s="250"/>
      <c r="AL742" s="55"/>
      <c r="AM742" s="211"/>
      <c r="AN742" s="211"/>
      <c r="AO742" s="249"/>
      <c r="AP742" s="242"/>
      <c r="AQ742" s="239"/>
      <c r="AR742" s="236"/>
      <c r="AS742" s="242"/>
      <c r="AT742" s="239"/>
      <c r="AU742" s="236"/>
      <c r="AV742" s="242"/>
      <c r="AW742" s="239"/>
      <c r="AX742" s="236"/>
      <c r="AY742" s="242"/>
      <c r="AZ742" s="239"/>
      <c r="BA742" s="236"/>
      <c r="BB742" s="242"/>
      <c r="BC742" s="239"/>
      <c r="BD742" s="293"/>
      <c r="BE742" s="296"/>
      <c r="BF742" s="296"/>
      <c r="BG742" s="299"/>
    </row>
    <row r="743" spans="2:60" ht="28.15" hidden="1" customHeight="1">
      <c r="B743" s="34"/>
      <c r="C743" s="265">
        <v>2</v>
      </c>
      <c r="D743" s="54"/>
      <c r="E743" s="53"/>
      <c r="F743" s="53"/>
      <c r="G743" s="52"/>
      <c r="H743" s="259"/>
      <c r="I743" s="269"/>
      <c r="J743" s="269"/>
      <c r="K743" s="269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51"/>
      <c r="AK743" s="254"/>
      <c r="AL743" s="44"/>
      <c r="AM743" s="211"/>
      <c r="AN743" s="211"/>
      <c r="AO743" s="247">
        <f>SUMPRODUCT(LEN($M743:$AE746)-LEN(SUBSTITUTE($M743:$AE746,"A", "")))</f>
        <v>0</v>
      </c>
      <c r="AP743" s="240">
        <f>SUMPRODUCT(LEN($AH743:$AH746)-LEN(SUBSTITUTE($AH743:$AH746,"A", "")))</f>
        <v>0</v>
      </c>
      <c r="AQ743" s="237">
        <f>SUMPRODUCT(LEN($AG743:$AG746)-LEN(SUBSTITUTE($AG743:$AG746,"A", "")))</f>
        <v>0</v>
      </c>
      <c r="AR743" s="234">
        <f>SUMPRODUCT(LEN($M743:$AE746)-LEN(SUBSTITUTE($M743:$AE746,"S", "")))</f>
        <v>0</v>
      </c>
      <c r="AS743" s="240">
        <f>SUMPRODUCT(LEN($AH743:$AH746)-LEN(SUBSTITUTE($AH743:$AH746,"S", "")))</f>
        <v>0</v>
      </c>
      <c r="AT743" s="237">
        <f>SUMPRODUCT(LEN($AG743:$AG746)-LEN(SUBSTITUTE($AG743:$AG746,"S", "")))</f>
        <v>0</v>
      </c>
      <c r="AU743" s="234">
        <f>SUMPRODUCT(LEN($M743:$AE746)-LEN(SUBSTITUTE($M743:$AE746,"F", "")))</f>
        <v>0</v>
      </c>
      <c r="AV743" s="240">
        <f>SUMPRODUCT(LEN($AH743:$AH746)-LEN(SUBSTITUTE($AH743:$AH746,"F", "")))</f>
        <v>0</v>
      </c>
      <c r="AW743" s="237">
        <f>SUMPRODUCT(LEN($AG743:$AG746)-LEN(SUBSTITUTE($AG743:$AG746,"F", "")))</f>
        <v>0</v>
      </c>
      <c r="AX743" s="234">
        <f>SUMPRODUCT(LEN($M743:$AE746)-LEN(SUBSTITUTE($M743:$AE746,"G", "")))</f>
        <v>0</v>
      </c>
      <c r="AY743" s="240">
        <f>SUMPRODUCT(LEN($AH743:$AH746)-LEN(SUBSTITUTE($AH743:$AH746,"G", "")))</f>
        <v>0</v>
      </c>
      <c r="AZ743" s="237">
        <f>SUMPRODUCT(LEN($AG743:$AG746)-LEN(SUBSTITUTE($AG743:$AG746,"G", "")))</f>
        <v>0</v>
      </c>
      <c r="BA743" s="234">
        <f>SUMPRODUCT(LEN($M743:$AE746)-LEN(SUBSTITUTE($M743:$AE746,"M", "")))</f>
        <v>0</v>
      </c>
      <c r="BB743" s="240">
        <f>SUMPRODUCT(LEN($AH743:$AH746)-LEN(SUBSTITUTE($AH743:$AH746,"M", "")))</f>
        <v>0</v>
      </c>
      <c r="BC743" s="237">
        <f>SUMPRODUCT(LEN($AG743:$AG746)-LEN(SUBSTITUTE($AG743:$AG746,"M", "")))</f>
        <v>0</v>
      </c>
      <c r="BD743" s="291">
        <f>SUMPRODUCT(LEN($AI743:$AI746)-LEN(SUBSTITUTE($AI743:$AI746,"S", "")))</f>
        <v>0</v>
      </c>
      <c r="BE743" s="294">
        <f>SUMPRODUCT(LEN($AI743:$AI746)-LEN(SUBSTITUTE($AI743:$AI746,"F", "")))</f>
        <v>0</v>
      </c>
      <c r="BF743" s="294">
        <f>SUMPRODUCT(LEN($AI743:$AI746)-LEN(SUBSTITUTE($AI743:$AI746,"G", "")))</f>
        <v>0</v>
      </c>
      <c r="BG743" s="297">
        <f>SUMPRODUCT(LEN($AI743:$AI746)-LEN(SUBSTITUTE($AI743:$AI746,"M", "")))</f>
        <v>0</v>
      </c>
    </row>
    <row r="744" spans="2:60" ht="28.15" hidden="1" customHeight="1" thickBot="1">
      <c r="B744" s="34"/>
      <c r="C744" s="266"/>
      <c r="D744" s="43"/>
      <c r="E744" s="42"/>
      <c r="F744" s="42"/>
      <c r="G744" s="41"/>
      <c r="H744" s="260"/>
      <c r="I744" s="270"/>
      <c r="J744" s="270"/>
      <c r="K744" s="270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52"/>
      <c r="AK744" s="255"/>
      <c r="AL744" s="23"/>
      <c r="AM744" s="211"/>
      <c r="AN744" s="211"/>
      <c r="AO744" s="248"/>
      <c r="AP744" s="241"/>
      <c r="AQ744" s="238"/>
      <c r="AR744" s="235"/>
      <c r="AS744" s="241"/>
      <c r="AT744" s="238"/>
      <c r="AU744" s="235"/>
      <c r="AV744" s="241"/>
      <c r="AW744" s="238"/>
      <c r="AX744" s="235"/>
      <c r="AY744" s="241"/>
      <c r="AZ744" s="238"/>
      <c r="BA744" s="235"/>
      <c r="BB744" s="241"/>
      <c r="BC744" s="238"/>
      <c r="BD744" s="292"/>
      <c r="BE744" s="295"/>
      <c r="BF744" s="295"/>
      <c r="BG744" s="298"/>
    </row>
    <row r="745" spans="2:60" ht="28.15" hidden="1" customHeight="1">
      <c r="B745" s="34"/>
      <c r="C745" s="267"/>
      <c r="D745" s="33"/>
      <c r="E745" s="32"/>
      <c r="F745" s="32"/>
      <c r="G745" s="31"/>
      <c r="H745" s="257"/>
      <c r="I745" s="271"/>
      <c r="J745" s="271"/>
      <c r="K745" s="271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52"/>
      <c r="AK745" s="255"/>
      <c r="AL745" s="23"/>
      <c r="AM745" s="211"/>
      <c r="AN745" s="211"/>
      <c r="AO745" s="248"/>
      <c r="AP745" s="241"/>
      <c r="AQ745" s="238"/>
      <c r="AR745" s="235"/>
      <c r="AS745" s="241"/>
      <c r="AT745" s="238"/>
      <c r="AU745" s="235"/>
      <c r="AV745" s="241"/>
      <c r="AW745" s="238"/>
      <c r="AX745" s="235"/>
      <c r="AY745" s="241"/>
      <c r="AZ745" s="238"/>
      <c r="BA745" s="235"/>
      <c r="BB745" s="241"/>
      <c r="BC745" s="238"/>
      <c r="BD745" s="292"/>
      <c r="BE745" s="295"/>
      <c r="BF745" s="295"/>
      <c r="BG745" s="298"/>
    </row>
    <row r="746" spans="2:60" ht="28.15" hidden="1" customHeight="1" thickBot="1">
      <c r="B746" s="34"/>
      <c r="C746" s="273"/>
      <c r="D746" s="64"/>
      <c r="E746" s="63"/>
      <c r="F746" s="63"/>
      <c r="G746" s="62"/>
      <c r="H746" s="258"/>
      <c r="I746" s="274"/>
      <c r="J746" s="274"/>
      <c r="K746" s="274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53"/>
      <c r="AK746" s="256"/>
      <c r="AL746" s="55"/>
      <c r="AM746" s="211"/>
      <c r="AN746" s="211"/>
      <c r="AO746" s="249"/>
      <c r="AP746" s="242"/>
      <c r="AQ746" s="239"/>
      <c r="AR746" s="236"/>
      <c r="AS746" s="242"/>
      <c r="AT746" s="239"/>
      <c r="AU746" s="236"/>
      <c r="AV746" s="242"/>
      <c r="AW746" s="239"/>
      <c r="AX746" s="236"/>
      <c r="AY746" s="242"/>
      <c r="AZ746" s="239"/>
      <c r="BA746" s="236"/>
      <c r="BB746" s="242"/>
      <c r="BC746" s="239"/>
      <c r="BD746" s="293"/>
      <c r="BE746" s="296"/>
      <c r="BF746" s="296"/>
      <c r="BG746" s="299"/>
    </row>
    <row r="747" spans="2:60" ht="28.15" hidden="1" customHeight="1">
      <c r="B747" s="34"/>
      <c r="C747" s="265">
        <v>3</v>
      </c>
      <c r="D747" s="54"/>
      <c r="E747" s="53"/>
      <c r="F747" s="53"/>
      <c r="G747" s="52"/>
      <c r="H747" s="259"/>
      <c r="I747" s="269"/>
      <c r="J747" s="269"/>
      <c r="K747" s="269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44"/>
      <c r="AK747" s="244"/>
      <c r="AL747" s="44"/>
      <c r="AM747" s="211"/>
      <c r="AN747" s="211"/>
      <c r="AO747" s="247">
        <f>SUMPRODUCT(LEN($M747:$AE750)-LEN(SUBSTITUTE($M747:$AE750,"A", "")))</f>
        <v>0</v>
      </c>
      <c r="AP747" s="240">
        <f>SUMPRODUCT(LEN($AH747:$AH750)-LEN(SUBSTITUTE($AH747:$AH750,"A", "")))</f>
        <v>0</v>
      </c>
      <c r="AQ747" s="237">
        <f>SUMPRODUCT(LEN($AG747:$AG750)-LEN(SUBSTITUTE($AG747:$AG750,"A", "")))</f>
        <v>0</v>
      </c>
      <c r="AR747" s="234">
        <f>SUMPRODUCT(LEN($M747:$AE750)-LEN(SUBSTITUTE($M747:$AE750,"S", "")))</f>
        <v>0</v>
      </c>
      <c r="AS747" s="240">
        <f>SUMPRODUCT(LEN($AH747:$AH750)-LEN(SUBSTITUTE($AH747:$AH750,"S", "")))</f>
        <v>0</v>
      </c>
      <c r="AT747" s="237">
        <f>SUMPRODUCT(LEN($AG747:$AG750)-LEN(SUBSTITUTE($AG747:$AG750,"S", "")))</f>
        <v>0</v>
      </c>
      <c r="AU747" s="234">
        <f>SUMPRODUCT(LEN($M747:$AE750)-LEN(SUBSTITUTE($M747:$AE750,"F", "")))</f>
        <v>0</v>
      </c>
      <c r="AV747" s="240">
        <f>SUMPRODUCT(LEN($AH747:$AH750)-LEN(SUBSTITUTE($AH747:$AH750,"F", "")))</f>
        <v>0</v>
      </c>
      <c r="AW747" s="237">
        <f>SUMPRODUCT(LEN($AG747:$AG750)-LEN(SUBSTITUTE($AG747:$AG750,"F", "")))</f>
        <v>0</v>
      </c>
      <c r="AX747" s="234">
        <f>SUMPRODUCT(LEN($M747:$AE750)-LEN(SUBSTITUTE($M747:$AE750,"G", "")))</f>
        <v>0</v>
      </c>
      <c r="AY747" s="240">
        <f>SUMPRODUCT(LEN($AH747:$AH750)-LEN(SUBSTITUTE($AH747:$AH750,"G", "")))</f>
        <v>0</v>
      </c>
      <c r="AZ747" s="237">
        <f>SUMPRODUCT(LEN($AG747:$AG750)-LEN(SUBSTITUTE($AG747:$AG750,"G", "")))</f>
        <v>0</v>
      </c>
      <c r="BA747" s="234">
        <f>SUMPRODUCT(LEN($M747:$AE750)-LEN(SUBSTITUTE($M747:$AE750,"M", "")))</f>
        <v>0</v>
      </c>
      <c r="BB747" s="240">
        <f>SUMPRODUCT(LEN($AH747:$AH750)-LEN(SUBSTITUTE($AH747:$AH750,"M", "")))</f>
        <v>0</v>
      </c>
      <c r="BC747" s="237">
        <f>SUMPRODUCT(LEN($AG747:$AG750)-LEN(SUBSTITUTE($AG747:$AG750,"M", "")))</f>
        <v>0</v>
      </c>
      <c r="BD747" s="291">
        <f>SUMPRODUCT(LEN($AI747:$AI750)-LEN(SUBSTITUTE($AI747:$AI750,"S", "")))</f>
        <v>0</v>
      </c>
      <c r="BE747" s="294">
        <f>SUMPRODUCT(LEN($AI747:$AI750)-LEN(SUBSTITUTE($AI747:$AI750,"F", "")))</f>
        <v>0</v>
      </c>
      <c r="BF747" s="294">
        <f>SUMPRODUCT(LEN($AI747:$AI750)-LEN(SUBSTITUTE($AI747:$AI750,"G", "")))</f>
        <v>0</v>
      </c>
      <c r="BG747" s="297">
        <f>SUMPRODUCT(LEN($AI747:$AI750)-LEN(SUBSTITUTE($AI747:$AI750,"M", "")))</f>
        <v>0</v>
      </c>
    </row>
    <row r="748" spans="2:60" ht="28.15" hidden="1" customHeight="1" thickBot="1">
      <c r="B748" s="34"/>
      <c r="C748" s="266"/>
      <c r="D748" s="43"/>
      <c r="E748" s="42"/>
      <c r="F748" s="42"/>
      <c r="G748" s="41"/>
      <c r="H748" s="260"/>
      <c r="I748" s="270"/>
      <c r="J748" s="270"/>
      <c r="K748" s="270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45"/>
      <c r="AK748" s="245"/>
      <c r="AL748" s="23"/>
      <c r="AM748" s="211"/>
      <c r="AN748" s="211"/>
      <c r="AO748" s="248"/>
      <c r="AP748" s="241"/>
      <c r="AQ748" s="238"/>
      <c r="AR748" s="235"/>
      <c r="AS748" s="241"/>
      <c r="AT748" s="238"/>
      <c r="AU748" s="235"/>
      <c r="AV748" s="241"/>
      <c r="AW748" s="238"/>
      <c r="AX748" s="235"/>
      <c r="AY748" s="241"/>
      <c r="AZ748" s="238"/>
      <c r="BA748" s="235"/>
      <c r="BB748" s="241"/>
      <c r="BC748" s="238"/>
      <c r="BD748" s="292"/>
      <c r="BE748" s="295"/>
      <c r="BF748" s="295"/>
      <c r="BG748" s="298"/>
    </row>
    <row r="749" spans="2:60" ht="28.15" hidden="1" customHeight="1">
      <c r="B749" s="34"/>
      <c r="C749" s="267"/>
      <c r="D749" s="33"/>
      <c r="E749" s="32"/>
      <c r="F749" s="32"/>
      <c r="G749" s="31"/>
      <c r="H749" s="257"/>
      <c r="I749" s="271"/>
      <c r="J749" s="271"/>
      <c r="K749" s="271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45"/>
      <c r="AK749" s="245"/>
      <c r="AL749" s="23"/>
      <c r="AM749" s="211"/>
      <c r="AN749" s="211"/>
      <c r="AO749" s="248"/>
      <c r="AP749" s="241"/>
      <c r="AQ749" s="238"/>
      <c r="AR749" s="235"/>
      <c r="AS749" s="241"/>
      <c r="AT749" s="238"/>
      <c r="AU749" s="235"/>
      <c r="AV749" s="241"/>
      <c r="AW749" s="238"/>
      <c r="AX749" s="235"/>
      <c r="AY749" s="241"/>
      <c r="AZ749" s="238"/>
      <c r="BA749" s="235"/>
      <c r="BB749" s="241"/>
      <c r="BC749" s="238"/>
      <c r="BD749" s="292"/>
      <c r="BE749" s="295"/>
      <c r="BF749" s="295"/>
      <c r="BG749" s="298"/>
    </row>
    <row r="750" spans="2:60" ht="28.15" hidden="1" customHeight="1" thickBot="1">
      <c r="B750" s="22"/>
      <c r="C750" s="268"/>
      <c r="D750" s="21"/>
      <c r="E750" s="20"/>
      <c r="F750" s="20"/>
      <c r="G750" s="19"/>
      <c r="H750" s="258"/>
      <c r="I750" s="272"/>
      <c r="J750" s="272"/>
      <c r="K750" s="27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46"/>
      <c r="AK750" s="246"/>
      <c r="AL750" s="11"/>
      <c r="AM750" s="211"/>
      <c r="AN750" s="211"/>
      <c r="AO750" s="249"/>
      <c r="AP750" s="242"/>
      <c r="AQ750" s="239"/>
      <c r="AR750" s="236"/>
      <c r="AS750" s="242"/>
      <c r="AT750" s="239"/>
      <c r="AU750" s="236"/>
      <c r="AV750" s="242"/>
      <c r="AW750" s="239"/>
      <c r="AX750" s="236"/>
      <c r="AY750" s="242"/>
      <c r="AZ750" s="239"/>
      <c r="BA750" s="236"/>
      <c r="BB750" s="242"/>
      <c r="BC750" s="239"/>
      <c r="BD750" s="293"/>
      <c r="BE750" s="296"/>
      <c r="BF750" s="296"/>
      <c r="BG750" s="299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29" t="s">
        <v>287</v>
      </c>
      <c r="M751" s="278"/>
      <c r="N751" s="229" t="s">
        <v>286</v>
      </c>
      <c r="O751" s="278"/>
      <c r="P751" s="229" t="s">
        <v>286</v>
      </c>
      <c r="Q751" s="230"/>
      <c r="R751" s="229" t="s">
        <v>286</v>
      </c>
      <c r="S751" s="230"/>
      <c r="T751" s="229" t="s">
        <v>286</v>
      </c>
      <c r="U751" s="230"/>
      <c r="V751" s="229" t="s">
        <v>286</v>
      </c>
      <c r="W751" s="230"/>
      <c r="X751" s="229" t="s">
        <v>286</v>
      </c>
      <c r="Y751" s="230"/>
      <c r="Z751" s="229" t="s">
        <v>286</v>
      </c>
      <c r="AA751" s="230"/>
      <c r="AB751" s="229" t="s">
        <v>286</v>
      </c>
      <c r="AC751" s="230"/>
      <c r="AD751" s="229" t="s">
        <v>286</v>
      </c>
      <c r="AE751" s="230"/>
      <c r="AF751" s="243" t="s">
        <v>285</v>
      </c>
      <c r="AG751" s="230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75"/>
      <c r="F752" s="276"/>
      <c r="G752" s="277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65">
        <v>1</v>
      </c>
      <c r="D753" s="54"/>
      <c r="E753" s="53"/>
      <c r="F753" s="53"/>
      <c r="G753" s="52"/>
      <c r="H753" s="259"/>
      <c r="I753" s="269"/>
      <c r="J753" s="269"/>
      <c r="K753" s="269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44"/>
      <c r="AK753" s="244"/>
      <c r="AL753" s="44"/>
      <c r="AM753" s="211"/>
      <c r="AN753" s="211"/>
      <c r="AO753" s="247">
        <f>SUMPRODUCT(LEN($M753:$AE756)-LEN(SUBSTITUTE($M753:$AE756,"A", "")))</f>
        <v>0</v>
      </c>
      <c r="AP753" s="240">
        <f>SUMPRODUCT(LEN($AH753:$AH756)-LEN(SUBSTITUTE($AH753:$AH756,"A", "")))</f>
        <v>0</v>
      </c>
      <c r="AQ753" s="237">
        <f>SUMPRODUCT(LEN($AG753:$AG756)-LEN(SUBSTITUTE($AG753:$AG756,"A", "")))</f>
        <v>0</v>
      </c>
      <c r="AR753" s="234">
        <f>SUMPRODUCT(LEN($M753:$AE756)-LEN(SUBSTITUTE($M753:$AE756,"S", "")))</f>
        <v>0</v>
      </c>
      <c r="AS753" s="240">
        <f>SUMPRODUCT(LEN($AH753:$AH756)-LEN(SUBSTITUTE($AH753:$AH756,"S", "")))</f>
        <v>0</v>
      </c>
      <c r="AT753" s="237">
        <f>SUMPRODUCT(LEN($AG753:$AG756)-LEN(SUBSTITUTE($AG753:$AG756,"S", "")))</f>
        <v>0</v>
      </c>
      <c r="AU753" s="234">
        <f>SUMPRODUCT(LEN($M753:$AE756)-LEN(SUBSTITUTE($M753:$AE756,"F", "")))</f>
        <v>0</v>
      </c>
      <c r="AV753" s="240">
        <f>SUMPRODUCT(LEN($AH753:$AH756)-LEN(SUBSTITUTE($AH753:$AH756,"F", "")))</f>
        <v>0</v>
      </c>
      <c r="AW753" s="237">
        <f>SUMPRODUCT(LEN($AG753:$AG756)-LEN(SUBSTITUTE($AG753:$AG756,"F", "")))</f>
        <v>0</v>
      </c>
      <c r="AX753" s="234">
        <f>SUMPRODUCT(LEN($M753:$AE756)-LEN(SUBSTITUTE($M753:$AE756,"G", "")))</f>
        <v>0</v>
      </c>
      <c r="AY753" s="240">
        <f>SUMPRODUCT(LEN($AH753:$AH756)-LEN(SUBSTITUTE($AH753:$AH756,"G", "")))</f>
        <v>0</v>
      </c>
      <c r="AZ753" s="237">
        <f>SUMPRODUCT(LEN($AG753:$AG756)-LEN(SUBSTITUTE($AG753:$AG756,"G", "")))</f>
        <v>0</v>
      </c>
      <c r="BA753" s="234">
        <f>SUMPRODUCT(LEN($M753:$AE756)-LEN(SUBSTITUTE($M753:$AE756,"M", "")))</f>
        <v>0</v>
      </c>
      <c r="BB753" s="240">
        <f>SUMPRODUCT(LEN($AH753:$AH756)-LEN(SUBSTITUTE($AH753:$AH756,"M", "")))</f>
        <v>0</v>
      </c>
      <c r="BC753" s="237">
        <f>SUMPRODUCT(LEN($AG753:$AG756)-LEN(SUBSTITUTE($AG753:$AG756,"M", "")))</f>
        <v>0</v>
      </c>
      <c r="BD753" s="291">
        <f>SUMPRODUCT(LEN($AI753:$AI756)-LEN(SUBSTITUTE($AI753:$AI756,"S", "")))</f>
        <v>0</v>
      </c>
      <c r="BE753" s="294">
        <f>SUMPRODUCT(LEN($AI753:$AI756)-LEN(SUBSTITUTE($AI753:$AI756,"F", "")))</f>
        <v>0</v>
      </c>
      <c r="BF753" s="294">
        <f>SUMPRODUCT(LEN($AI753:$AI756)-LEN(SUBSTITUTE($AI753:$AI756,"G", "")))</f>
        <v>0</v>
      </c>
      <c r="BG753" s="297">
        <f>SUMPRODUCT(LEN($AI753:$AI756)-LEN(SUBSTITUTE($AI753:$AI756,"M", "")))</f>
        <v>0</v>
      </c>
    </row>
    <row r="754" spans="2:60" ht="28.15" hidden="1" customHeight="1" thickBot="1">
      <c r="B754" s="34"/>
      <c r="C754" s="266"/>
      <c r="D754" s="43"/>
      <c r="E754" s="42"/>
      <c r="F754" s="42"/>
      <c r="G754" s="41"/>
      <c r="H754" s="260"/>
      <c r="I754" s="270"/>
      <c r="J754" s="270"/>
      <c r="K754" s="270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45"/>
      <c r="AK754" s="245"/>
      <c r="AL754" s="23"/>
      <c r="AM754" s="211"/>
      <c r="AN754" s="211"/>
      <c r="AO754" s="248"/>
      <c r="AP754" s="241"/>
      <c r="AQ754" s="238"/>
      <c r="AR754" s="235"/>
      <c r="AS754" s="241"/>
      <c r="AT754" s="238"/>
      <c r="AU754" s="235"/>
      <c r="AV754" s="241"/>
      <c r="AW754" s="238"/>
      <c r="AX754" s="235"/>
      <c r="AY754" s="241"/>
      <c r="AZ754" s="238"/>
      <c r="BA754" s="235"/>
      <c r="BB754" s="241"/>
      <c r="BC754" s="238"/>
      <c r="BD754" s="292"/>
      <c r="BE754" s="295"/>
      <c r="BF754" s="295"/>
      <c r="BG754" s="298"/>
    </row>
    <row r="755" spans="2:60" ht="28.15" hidden="1" customHeight="1">
      <c r="B755" s="34"/>
      <c r="C755" s="267"/>
      <c r="D755" s="33"/>
      <c r="E755" s="32"/>
      <c r="F755" s="32"/>
      <c r="G755" s="31"/>
      <c r="H755" s="257"/>
      <c r="I755" s="271"/>
      <c r="J755" s="271"/>
      <c r="K755" s="271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45"/>
      <c r="AK755" s="245"/>
      <c r="AL755" s="23"/>
      <c r="AM755" s="211"/>
      <c r="AN755" s="211"/>
      <c r="AO755" s="248"/>
      <c r="AP755" s="241"/>
      <c r="AQ755" s="238"/>
      <c r="AR755" s="235"/>
      <c r="AS755" s="241"/>
      <c r="AT755" s="238"/>
      <c r="AU755" s="235"/>
      <c r="AV755" s="241"/>
      <c r="AW755" s="238"/>
      <c r="AX755" s="235"/>
      <c r="AY755" s="241"/>
      <c r="AZ755" s="238"/>
      <c r="BA755" s="235"/>
      <c r="BB755" s="241"/>
      <c r="BC755" s="238"/>
      <c r="BD755" s="292"/>
      <c r="BE755" s="295"/>
      <c r="BF755" s="295"/>
      <c r="BG755" s="298"/>
    </row>
    <row r="756" spans="2:60" ht="28.15" hidden="1" customHeight="1" thickBot="1">
      <c r="B756" s="34"/>
      <c r="C756" s="273"/>
      <c r="D756" s="64"/>
      <c r="E756" s="63"/>
      <c r="F756" s="63"/>
      <c r="G756" s="62"/>
      <c r="H756" s="258"/>
      <c r="I756" s="274"/>
      <c r="J756" s="274"/>
      <c r="K756" s="274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50"/>
      <c r="AK756" s="250"/>
      <c r="AL756" s="55"/>
      <c r="AM756" s="211"/>
      <c r="AN756" s="211"/>
      <c r="AO756" s="249"/>
      <c r="AP756" s="242"/>
      <c r="AQ756" s="239"/>
      <c r="AR756" s="236"/>
      <c r="AS756" s="242"/>
      <c r="AT756" s="239"/>
      <c r="AU756" s="236"/>
      <c r="AV756" s="242"/>
      <c r="AW756" s="239"/>
      <c r="AX756" s="236"/>
      <c r="AY756" s="242"/>
      <c r="AZ756" s="239"/>
      <c r="BA756" s="236"/>
      <c r="BB756" s="242"/>
      <c r="BC756" s="239"/>
      <c r="BD756" s="293"/>
      <c r="BE756" s="296"/>
      <c r="BF756" s="296"/>
      <c r="BG756" s="299"/>
    </row>
    <row r="757" spans="2:60" ht="28.15" hidden="1" customHeight="1">
      <c r="B757" s="34"/>
      <c r="C757" s="265">
        <v>2</v>
      </c>
      <c r="D757" s="54"/>
      <c r="E757" s="53"/>
      <c r="F757" s="53"/>
      <c r="G757" s="52"/>
      <c r="H757" s="259"/>
      <c r="I757" s="269"/>
      <c r="J757" s="269"/>
      <c r="K757" s="269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51"/>
      <c r="AK757" s="254"/>
      <c r="AL757" s="44"/>
      <c r="AM757" s="211"/>
      <c r="AN757" s="211"/>
      <c r="AO757" s="247">
        <f>SUMPRODUCT(LEN($M757:$AE760)-LEN(SUBSTITUTE($M757:$AE760,"A", "")))</f>
        <v>0</v>
      </c>
      <c r="AP757" s="240">
        <f>SUMPRODUCT(LEN($AH757:$AH760)-LEN(SUBSTITUTE($AH757:$AH760,"A", "")))</f>
        <v>0</v>
      </c>
      <c r="AQ757" s="237">
        <f>SUMPRODUCT(LEN($AG757:$AG760)-LEN(SUBSTITUTE($AG757:$AG760,"A", "")))</f>
        <v>0</v>
      </c>
      <c r="AR757" s="234">
        <f>SUMPRODUCT(LEN($M757:$AE760)-LEN(SUBSTITUTE($M757:$AE760,"S", "")))</f>
        <v>0</v>
      </c>
      <c r="AS757" s="240">
        <f>SUMPRODUCT(LEN($AH757:$AH760)-LEN(SUBSTITUTE($AH757:$AH760,"S", "")))</f>
        <v>0</v>
      </c>
      <c r="AT757" s="237">
        <f>SUMPRODUCT(LEN($AG757:$AG760)-LEN(SUBSTITUTE($AG757:$AG760,"S", "")))</f>
        <v>0</v>
      </c>
      <c r="AU757" s="234">
        <f>SUMPRODUCT(LEN($M757:$AE760)-LEN(SUBSTITUTE($M757:$AE760,"F", "")))</f>
        <v>0</v>
      </c>
      <c r="AV757" s="240">
        <f>SUMPRODUCT(LEN($AH757:$AH760)-LEN(SUBSTITUTE($AH757:$AH760,"F", "")))</f>
        <v>0</v>
      </c>
      <c r="AW757" s="237">
        <f>SUMPRODUCT(LEN($AG757:$AG760)-LEN(SUBSTITUTE($AG757:$AG760,"F", "")))</f>
        <v>0</v>
      </c>
      <c r="AX757" s="234">
        <f>SUMPRODUCT(LEN($M757:$AE760)-LEN(SUBSTITUTE($M757:$AE760,"G", "")))</f>
        <v>0</v>
      </c>
      <c r="AY757" s="240">
        <f>SUMPRODUCT(LEN($AH757:$AH760)-LEN(SUBSTITUTE($AH757:$AH760,"G", "")))</f>
        <v>0</v>
      </c>
      <c r="AZ757" s="237">
        <f>SUMPRODUCT(LEN($AG757:$AG760)-LEN(SUBSTITUTE($AG757:$AG760,"G", "")))</f>
        <v>0</v>
      </c>
      <c r="BA757" s="234">
        <f>SUMPRODUCT(LEN($M757:$AE760)-LEN(SUBSTITUTE($M757:$AE760,"M", "")))</f>
        <v>0</v>
      </c>
      <c r="BB757" s="240">
        <f>SUMPRODUCT(LEN($AH757:$AH760)-LEN(SUBSTITUTE($AH757:$AH760,"M", "")))</f>
        <v>0</v>
      </c>
      <c r="BC757" s="237">
        <f>SUMPRODUCT(LEN($AG757:$AG760)-LEN(SUBSTITUTE($AG757:$AG760,"M", "")))</f>
        <v>0</v>
      </c>
      <c r="BD757" s="291">
        <f>SUMPRODUCT(LEN($AI757:$AI760)-LEN(SUBSTITUTE($AI757:$AI760,"S", "")))</f>
        <v>0</v>
      </c>
      <c r="BE757" s="294">
        <f>SUMPRODUCT(LEN($AI757:$AI760)-LEN(SUBSTITUTE($AI757:$AI760,"F", "")))</f>
        <v>0</v>
      </c>
      <c r="BF757" s="294">
        <f>SUMPRODUCT(LEN($AI757:$AI760)-LEN(SUBSTITUTE($AI757:$AI760,"G", "")))</f>
        <v>0</v>
      </c>
      <c r="BG757" s="297">
        <f>SUMPRODUCT(LEN($AI757:$AI760)-LEN(SUBSTITUTE($AI757:$AI760,"M", "")))</f>
        <v>0</v>
      </c>
    </row>
    <row r="758" spans="2:60" ht="28.15" hidden="1" customHeight="1" thickBot="1">
      <c r="B758" s="34"/>
      <c r="C758" s="266"/>
      <c r="D758" s="43"/>
      <c r="E758" s="42"/>
      <c r="F758" s="42"/>
      <c r="G758" s="41"/>
      <c r="H758" s="260"/>
      <c r="I758" s="270"/>
      <c r="J758" s="270"/>
      <c r="K758" s="270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52"/>
      <c r="AK758" s="255"/>
      <c r="AL758" s="23"/>
      <c r="AM758" s="211"/>
      <c r="AN758" s="211"/>
      <c r="AO758" s="248"/>
      <c r="AP758" s="241"/>
      <c r="AQ758" s="238"/>
      <c r="AR758" s="235"/>
      <c r="AS758" s="241"/>
      <c r="AT758" s="238"/>
      <c r="AU758" s="235"/>
      <c r="AV758" s="241"/>
      <c r="AW758" s="238"/>
      <c r="AX758" s="235"/>
      <c r="AY758" s="241"/>
      <c r="AZ758" s="238"/>
      <c r="BA758" s="235"/>
      <c r="BB758" s="241"/>
      <c r="BC758" s="238"/>
      <c r="BD758" s="292"/>
      <c r="BE758" s="295"/>
      <c r="BF758" s="295"/>
      <c r="BG758" s="298"/>
    </row>
    <row r="759" spans="2:60" ht="28.15" hidden="1" customHeight="1">
      <c r="B759" s="34"/>
      <c r="C759" s="267"/>
      <c r="D759" s="33"/>
      <c r="E759" s="32"/>
      <c r="F759" s="32"/>
      <c r="G759" s="31"/>
      <c r="H759" s="257"/>
      <c r="I759" s="271"/>
      <c r="J759" s="271"/>
      <c r="K759" s="271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52"/>
      <c r="AK759" s="255"/>
      <c r="AL759" s="23"/>
      <c r="AM759" s="211"/>
      <c r="AN759" s="211"/>
      <c r="AO759" s="248"/>
      <c r="AP759" s="241"/>
      <c r="AQ759" s="238"/>
      <c r="AR759" s="235"/>
      <c r="AS759" s="241"/>
      <c r="AT759" s="238"/>
      <c r="AU759" s="235"/>
      <c r="AV759" s="241"/>
      <c r="AW759" s="238"/>
      <c r="AX759" s="235"/>
      <c r="AY759" s="241"/>
      <c r="AZ759" s="238"/>
      <c r="BA759" s="235"/>
      <c r="BB759" s="241"/>
      <c r="BC759" s="238"/>
      <c r="BD759" s="292"/>
      <c r="BE759" s="295"/>
      <c r="BF759" s="295"/>
      <c r="BG759" s="298"/>
    </row>
    <row r="760" spans="2:60" ht="28.15" hidden="1" customHeight="1" thickBot="1">
      <c r="B760" s="34"/>
      <c r="C760" s="273"/>
      <c r="D760" s="64"/>
      <c r="E760" s="63"/>
      <c r="F760" s="63"/>
      <c r="G760" s="62"/>
      <c r="H760" s="258"/>
      <c r="I760" s="274"/>
      <c r="J760" s="274"/>
      <c r="K760" s="274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53"/>
      <c r="AK760" s="256"/>
      <c r="AL760" s="55"/>
      <c r="AM760" s="211"/>
      <c r="AN760" s="211"/>
      <c r="AO760" s="249"/>
      <c r="AP760" s="242"/>
      <c r="AQ760" s="239"/>
      <c r="AR760" s="236"/>
      <c r="AS760" s="242"/>
      <c r="AT760" s="239"/>
      <c r="AU760" s="236"/>
      <c r="AV760" s="242"/>
      <c r="AW760" s="239"/>
      <c r="AX760" s="236"/>
      <c r="AY760" s="242"/>
      <c r="AZ760" s="239"/>
      <c r="BA760" s="236"/>
      <c r="BB760" s="242"/>
      <c r="BC760" s="239"/>
      <c r="BD760" s="293"/>
      <c r="BE760" s="296"/>
      <c r="BF760" s="296"/>
      <c r="BG760" s="299"/>
    </row>
    <row r="761" spans="2:60" ht="28.15" hidden="1" customHeight="1">
      <c r="B761" s="34"/>
      <c r="C761" s="265">
        <v>3</v>
      </c>
      <c r="D761" s="54"/>
      <c r="E761" s="53"/>
      <c r="F761" s="53"/>
      <c r="G761" s="52"/>
      <c r="H761" s="259"/>
      <c r="I761" s="269"/>
      <c r="J761" s="269"/>
      <c r="K761" s="269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44"/>
      <c r="AK761" s="244"/>
      <c r="AL761" s="44"/>
      <c r="AM761" s="211"/>
      <c r="AN761" s="211"/>
      <c r="AO761" s="247">
        <f>SUMPRODUCT(LEN($M761:$AE764)-LEN(SUBSTITUTE($M761:$AE764,"A", "")))</f>
        <v>0</v>
      </c>
      <c r="AP761" s="240">
        <f>SUMPRODUCT(LEN($AH761:$AH764)-LEN(SUBSTITUTE($AH761:$AH764,"A", "")))</f>
        <v>0</v>
      </c>
      <c r="AQ761" s="237">
        <f>SUMPRODUCT(LEN($AG761:$AG764)-LEN(SUBSTITUTE($AG761:$AG764,"A", "")))</f>
        <v>0</v>
      </c>
      <c r="AR761" s="234">
        <f>SUMPRODUCT(LEN($M761:$AE764)-LEN(SUBSTITUTE($M761:$AE764,"S", "")))</f>
        <v>0</v>
      </c>
      <c r="AS761" s="240">
        <f>SUMPRODUCT(LEN($AH761:$AH764)-LEN(SUBSTITUTE($AH761:$AH764,"S", "")))</f>
        <v>0</v>
      </c>
      <c r="AT761" s="237">
        <f>SUMPRODUCT(LEN($AG761:$AG764)-LEN(SUBSTITUTE($AG761:$AG764,"S", "")))</f>
        <v>0</v>
      </c>
      <c r="AU761" s="234">
        <f>SUMPRODUCT(LEN($M761:$AE764)-LEN(SUBSTITUTE($M761:$AE764,"F", "")))</f>
        <v>0</v>
      </c>
      <c r="AV761" s="240">
        <f>SUMPRODUCT(LEN($AH761:$AH764)-LEN(SUBSTITUTE($AH761:$AH764,"F", "")))</f>
        <v>0</v>
      </c>
      <c r="AW761" s="237">
        <f>SUMPRODUCT(LEN($AG761:$AG764)-LEN(SUBSTITUTE($AG761:$AG764,"F", "")))</f>
        <v>0</v>
      </c>
      <c r="AX761" s="234">
        <f>SUMPRODUCT(LEN($M761:$AE764)-LEN(SUBSTITUTE($M761:$AE764,"G", "")))</f>
        <v>0</v>
      </c>
      <c r="AY761" s="240">
        <f>SUMPRODUCT(LEN($AH761:$AH764)-LEN(SUBSTITUTE($AH761:$AH764,"G", "")))</f>
        <v>0</v>
      </c>
      <c r="AZ761" s="237">
        <f>SUMPRODUCT(LEN($AG761:$AG764)-LEN(SUBSTITUTE($AG761:$AG764,"G", "")))</f>
        <v>0</v>
      </c>
      <c r="BA761" s="234">
        <f>SUMPRODUCT(LEN($M761:$AE764)-LEN(SUBSTITUTE($M761:$AE764,"M", "")))</f>
        <v>0</v>
      </c>
      <c r="BB761" s="240">
        <f>SUMPRODUCT(LEN($AH761:$AH764)-LEN(SUBSTITUTE($AH761:$AH764,"M", "")))</f>
        <v>0</v>
      </c>
      <c r="BC761" s="237">
        <f>SUMPRODUCT(LEN($AG761:$AG764)-LEN(SUBSTITUTE($AG761:$AG764,"M", "")))</f>
        <v>0</v>
      </c>
      <c r="BD761" s="291">
        <f>SUMPRODUCT(LEN($AI761:$AI764)-LEN(SUBSTITUTE($AI761:$AI764,"S", "")))</f>
        <v>0</v>
      </c>
      <c r="BE761" s="294">
        <f>SUMPRODUCT(LEN($AI761:$AI764)-LEN(SUBSTITUTE($AI761:$AI764,"F", "")))</f>
        <v>0</v>
      </c>
      <c r="BF761" s="294">
        <f>SUMPRODUCT(LEN($AI761:$AI764)-LEN(SUBSTITUTE($AI761:$AI764,"G", "")))</f>
        <v>0</v>
      </c>
      <c r="BG761" s="297">
        <f>SUMPRODUCT(LEN($AI761:$AI764)-LEN(SUBSTITUTE($AI761:$AI764,"M", "")))</f>
        <v>0</v>
      </c>
    </row>
    <row r="762" spans="2:60" ht="28.15" hidden="1" customHeight="1" thickBot="1">
      <c r="B762" s="34"/>
      <c r="C762" s="266"/>
      <c r="D762" s="43"/>
      <c r="E762" s="42"/>
      <c r="F762" s="42"/>
      <c r="G762" s="41"/>
      <c r="H762" s="260"/>
      <c r="I762" s="270"/>
      <c r="J762" s="270"/>
      <c r="K762" s="270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45"/>
      <c r="AK762" s="245"/>
      <c r="AL762" s="23"/>
      <c r="AM762" s="211"/>
      <c r="AN762" s="211"/>
      <c r="AO762" s="248"/>
      <c r="AP762" s="241"/>
      <c r="AQ762" s="238"/>
      <c r="AR762" s="235"/>
      <c r="AS762" s="241"/>
      <c r="AT762" s="238"/>
      <c r="AU762" s="235"/>
      <c r="AV762" s="241"/>
      <c r="AW762" s="238"/>
      <c r="AX762" s="235"/>
      <c r="AY762" s="241"/>
      <c r="AZ762" s="238"/>
      <c r="BA762" s="235"/>
      <c r="BB762" s="241"/>
      <c r="BC762" s="238"/>
      <c r="BD762" s="292"/>
      <c r="BE762" s="295"/>
      <c r="BF762" s="295"/>
      <c r="BG762" s="298"/>
    </row>
    <row r="763" spans="2:60" ht="28.15" hidden="1" customHeight="1">
      <c r="B763" s="34"/>
      <c r="C763" s="267"/>
      <c r="D763" s="33"/>
      <c r="E763" s="32"/>
      <c r="F763" s="32"/>
      <c r="G763" s="31"/>
      <c r="H763" s="257"/>
      <c r="I763" s="271"/>
      <c r="J763" s="271"/>
      <c r="K763" s="271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45"/>
      <c r="AK763" s="245"/>
      <c r="AL763" s="23"/>
      <c r="AM763" s="211"/>
      <c r="AN763" s="211"/>
      <c r="AO763" s="248"/>
      <c r="AP763" s="241"/>
      <c r="AQ763" s="238"/>
      <c r="AR763" s="235"/>
      <c r="AS763" s="241"/>
      <c r="AT763" s="238"/>
      <c r="AU763" s="235"/>
      <c r="AV763" s="241"/>
      <c r="AW763" s="238"/>
      <c r="AX763" s="235"/>
      <c r="AY763" s="241"/>
      <c r="AZ763" s="238"/>
      <c r="BA763" s="235"/>
      <c r="BB763" s="241"/>
      <c r="BC763" s="238"/>
      <c r="BD763" s="292"/>
      <c r="BE763" s="295"/>
      <c r="BF763" s="295"/>
      <c r="BG763" s="298"/>
    </row>
    <row r="764" spans="2:60" ht="28.15" hidden="1" customHeight="1" thickBot="1">
      <c r="B764" s="22"/>
      <c r="C764" s="268"/>
      <c r="D764" s="21"/>
      <c r="E764" s="20"/>
      <c r="F764" s="20"/>
      <c r="G764" s="19"/>
      <c r="H764" s="258"/>
      <c r="I764" s="272"/>
      <c r="J764" s="272"/>
      <c r="K764" s="27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46"/>
      <c r="AK764" s="246"/>
      <c r="AL764" s="11"/>
      <c r="AM764" s="211"/>
      <c r="AN764" s="211"/>
      <c r="AO764" s="249"/>
      <c r="AP764" s="242"/>
      <c r="AQ764" s="239"/>
      <c r="AR764" s="236"/>
      <c r="AS764" s="242"/>
      <c r="AT764" s="239"/>
      <c r="AU764" s="236"/>
      <c r="AV764" s="242"/>
      <c r="AW764" s="239"/>
      <c r="AX764" s="236"/>
      <c r="AY764" s="242"/>
      <c r="AZ764" s="239"/>
      <c r="BA764" s="236"/>
      <c r="BB764" s="242"/>
      <c r="BC764" s="239"/>
      <c r="BD764" s="293"/>
      <c r="BE764" s="296"/>
      <c r="BF764" s="296"/>
      <c r="BG764" s="299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29" t="s">
        <v>287</v>
      </c>
      <c r="M765" s="278"/>
      <c r="N765" s="229" t="s">
        <v>286</v>
      </c>
      <c r="O765" s="278"/>
      <c r="P765" s="229" t="s">
        <v>286</v>
      </c>
      <c r="Q765" s="230"/>
      <c r="R765" s="229" t="s">
        <v>286</v>
      </c>
      <c r="S765" s="230"/>
      <c r="T765" s="229" t="s">
        <v>286</v>
      </c>
      <c r="U765" s="230"/>
      <c r="V765" s="229" t="s">
        <v>286</v>
      </c>
      <c r="W765" s="230"/>
      <c r="X765" s="229" t="s">
        <v>286</v>
      </c>
      <c r="Y765" s="230"/>
      <c r="Z765" s="229" t="s">
        <v>286</v>
      </c>
      <c r="AA765" s="230"/>
      <c r="AB765" s="229" t="s">
        <v>286</v>
      </c>
      <c r="AC765" s="230"/>
      <c r="AD765" s="229" t="s">
        <v>286</v>
      </c>
      <c r="AE765" s="230"/>
      <c r="AF765" s="243" t="s">
        <v>285</v>
      </c>
      <c r="AG765" s="230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75"/>
      <c r="F766" s="276"/>
      <c r="G766" s="277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65">
        <v>1</v>
      </c>
      <c r="D767" s="54"/>
      <c r="E767" s="53"/>
      <c r="F767" s="53"/>
      <c r="G767" s="52"/>
      <c r="H767" s="259"/>
      <c r="I767" s="269"/>
      <c r="J767" s="269"/>
      <c r="K767" s="269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44"/>
      <c r="AK767" s="244"/>
      <c r="AL767" s="44"/>
      <c r="AM767" s="211"/>
      <c r="AN767" s="211"/>
      <c r="AO767" s="247">
        <f>SUMPRODUCT(LEN($M767:$AE770)-LEN(SUBSTITUTE($M767:$AE770,"A", "")))</f>
        <v>0</v>
      </c>
      <c r="AP767" s="240">
        <f>SUMPRODUCT(LEN($AH767:$AH770)-LEN(SUBSTITUTE($AH767:$AH770,"A", "")))</f>
        <v>0</v>
      </c>
      <c r="AQ767" s="237">
        <f>SUMPRODUCT(LEN($AG767:$AG770)-LEN(SUBSTITUTE($AG767:$AG770,"A", "")))</f>
        <v>0</v>
      </c>
      <c r="AR767" s="234">
        <f>SUMPRODUCT(LEN($M767:$AE770)-LEN(SUBSTITUTE($M767:$AE770,"S", "")))</f>
        <v>0</v>
      </c>
      <c r="AS767" s="240">
        <f>SUMPRODUCT(LEN($AH767:$AH770)-LEN(SUBSTITUTE($AH767:$AH770,"S", "")))</f>
        <v>0</v>
      </c>
      <c r="AT767" s="237">
        <f>SUMPRODUCT(LEN($AG767:$AG770)-LEN(SUBSTITUTE($AG767:$AG770,"S", "")))</f>
        <v>0</v>
      </c>
      <c r="AU767" s="234">
        <f>SUMPRODUCT(LEN($M767:$AE770)-LEN(SUBSTITUTE($M767:$AE770,"F", "")))</f>
        <v>0</v>
      </c>
      <c r="AV767" s="240">
        <f>SUMPRODUCT(LEN($AH767:$AH770)-LEN(SUBSTITUTE($AH767:$AH770,"F", "")))</f>
        <v>0</v>
      </c>
      <c r="AW767" s="237">
        <f>SUMPRODUCT(LEN($AG767:$AG770)-LEN(SUBSTITUTE($AG767:$AG770,"F", "")))</f>
        <v>0</v>
      </c>
      <c r="AX767" s="234">
        <f>SUMPRODUCT(LEN($M767:$AE770)-LEN(SUBSTITUTE($M767:$AE770,"G", "")))</f>
        <v>0</v>
      </c>
      <c r="AY767" s="240">
        <f>SUMPRODUCT(LEN($AH767:$AH770)-LEN(SUBSTITUTE($AH767:$AH770,"G", "")))</f>
        <v>0</v>
      </c>
      <c r="AZ767" s="237">
        <f>SUMPRODUCT(LEN($AG767:$AG770)-LEN(SUBSTITUTE($AG767:$AG770,"G", "")))</f>
        <v>0</v>
      </c>
      <c r="BA767" s="234">
        <f>SUMPRODUCT(LEN($M767:$AE770)-LEN(SUBSTITUTE($M767:$AE770,"M", "")))</f>
        <v>0</v>
      </c>
      <c r="BB767" s="240">
        <f>SUMPRODUCT(LEN($AH767:$AH770)-LEN(SUBSTITUTE($AH767:$AH770,"M", "")))</f>
        <v>0</v>
      </c>
      <c r="BC767" s="237">
        <f>SUMPRODUCT(LEN($AG767:$AG770)-LEN(SUBSTITUTE($AG767:$AG770,"M", "")))</f>
        <v>0</v>
      </c>
      <c r="BD767" s="291">
        <f>SUMPRODUCT(LEN($AI767:$AI770)-LEN(SUBSTITUTE($AI767:$AI770,"S", "")))</f>
        <v>0</v>
      </c>
      <c r="BE767" s="294">
        <f>SUMPRODUCT(LEN($AI767:$AI770)-LEN(SUBSTITUTE($AI767:$AI770,"F", "")))</f>
        <v>0</v>
      </c>
      <c r="BF767" s="294">
        <f>SUMPRODUCT(LEN($AI767:$AI770)-LEN(SUBSTITUTE($AI767:$AI770,"G", "")))</f>
        <v>0</v>
      </c>
      <c r="BG767" s="297">
        <f>SUMPRODUCT(LEN($AI767:$AI770)-LEN(SUBSTITUTE($AI767:$AI770,"M", "")))</f>
        <v>0</v>
      </c>
    </row>
    <row r="768" spans="2:60" ht="28.15" hidden="1" customHeight="1" thickBot="1">
      <c r="B768" s="34"/>
      <c r="C768" s="266"/>
      <c r="D768" s="43"/>
      <c r="E768" s="42"/>
      <c r="F768" s="42"/>
      <c r="G768" s="41"/>
      <c r="H768" s="260"/>
      <c r="I768" s="270"/>
      <c r="J768" s="270"/>
      <c r="K768" s="270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45"/>
      <c r="AK768" s="245"/>
      <c r="AL768" s="23"/>
      <c r="AM768" s="211"/>
      <c r="AN768" s="211"/>
      <c r="AO768" s="248"/>
      <c r="AP768" s="241"/>
      <c r="AQ768" s="238"/>
      <c r="AR768" s="235"/>
      <c r="AS768" s="241"/>
      <c r="AT768" s="238"/>
      <c r="AU768" s="235"/>
      <c r="AV768" s="241"/>
      <c r="AW768" s="238"/>
      <c r="AX768" s="235"/>
      <c r="AY768" s="241"/>
      <c r="AZ768" s="238"/>
      <c r="BA768" s="235"/>
      <c r="BB768" s="241"/>
      <c r="BC768" s="238"/>
      <c r="BD768" s="292"/>
      <c r="BE768" s="295"/>
      <c r="BF768" s="295"/>
      <c r="BG768" s="298"/>
    </row>
    <row r="769" spans="2:60" ht="28.15" hidden="1" customHeight="1">
      <c r="B769" s="34"/>
      <c r="C769" s="267"/>
      <c r="D769" s="33"/>
      <c r="E769" s="32"/>
      <c r="F769" s="32"/>
      <c r="G769" s="31"/>
      <c r="H769" s="257"/>
      <c r="I769" s="271"/>
      <c r="J769" s="271"/>
      <c r="K769" s="271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45"/>
      <c r="AK769" s="245"/>
      <c r="AL769" s="23"/>
      <c r="AM769" s="211"/>
      <c r="AN769" s="211"/>
      <c r="AO769" s="248"/>
      <c r="AP769" s="241"/>
      <c r="AQ769" s="238"/>
      <c r="AR769" s="235"/>
      <c r="AS769" s="241"/>
      <c r="AT769" s="238"/>
      <c r="AU769" s="235"/>
      <c r="AV769" s="241"/>
      <c r="AW769" s="238"/>
      <c r="AX769" s="235"/>
      <c r="AY769" s="241"/>
      <c r="AZ769" s="238"/>
      <c r="BA769" s="235"/>
      <c r="BB769" s="241"/>
      <c r="BC769" s="238"/>
      <c r="BD769" s="292"/>
      <c r="BE769" s="295"/>
      <c r="BF769" s="295"/>
      <c r="BG769" s="298"/>
    </row>
    <row r="770" spans="2:60" ht="28.15" hidden="1" customHeight="1" thickBot="1">
      <c r="B770" s="34"/>
      <c r="C770" s="273"/>
      <c r="D770" s="64"/>
      <c r="E770" s="63"/>
      <c r="F770" s="63"/>
      <c r="G770" s="62"/>
      <c r="H770" s="258"/>
      <c r="I770" s="274"/>
      <c r="J770" s="274"/>
      <c r="K770" s="274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50"/>
      <c r="AK770" s="250"/>
      <c r="AL770" s="55"/>
      <c r="AM770" s="211"/>
      <c r="AN770" s="211"/>
      <c r="AO770" s="249"/>
      <c r="AP770" s="242"/>
      <c r="AQ770" s="239"/>
      <c r="AR770" s="236"/>
      <c r="AS770" s="242"/>
      <c r="AT770" s="239"/>
      <c r="AU770" s="236"/>
      <c r="AV770" s="242"/>
      <c r="AW770" s="239"/>
      <c r="AX770" s="236"/>
      <c r="AY770" s="242"/>
      <c r="AZ770" s="239"/>
      <c r="BA770" s="236"/>
      <c r="BB770" s="242"/>
      <c r="BC770" s="239"/>
      <c r="BD770" s="293"/>
      <c r="BE770" s="296"/>
      <c r="BF770" s="296"/>
      <c r="BG770" s="299"/>
    </row>
    <row r="771" spans="2:60" ht="28.15" hidden="1" customHeight="1">
      <c r="B771" s="34"/>
      <c r="C771" s="265">
        <v>2</v>
      </c>
      <c r="D771" s="54"/>
      <c r="E771" s="53"/>
      <c r="F771" s="53"/>
      <c r="G771" s="52"/>
      <c r="H771" s="259"/>
      <c r="I771" s="269"/>
      <c r="J771" s="269"/>
      <c r="K771" s="269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51"/>
      <c r="AK771" s="254"/>
      <c r="AL771" s="44"/>
      <c r="AM771" s="211"/>
      <c r="AN771" s="211"/>
      <c r="AO771" s="247">
        <f>SUMPRODUCT(LEN($M771:$AE774)-LEN(SUBSTITUTE($M771:$AE774,"A", "")))</f>
        <v>0</v>
      </c>
      <c r="AP771" s="240">
        <f>SUMPRODUCT(LEN($AH771:$AH774)-LEN(SUBSTITUTE($AH771:$AH774,"A", "")))</f>
        <v>0</v>
      </c>
      <c r="AQ771" s="237">
        <f>SUMPRODUCT(LEN($AG771:$AG774)-LEN(SUBSTITUTE($AG771:$AG774,"A", "")))</f>
        <v>0</v>
      </c>
      <c r="AR771" s="234">
        <f>SUMPRODUCT(LEN($M771:$AE774)-LEN(SUBSTITUTE($M771:$AE774,"S", "")))</f>
        <v>0</v>
      </c>
      <c r="AS771" s="240">
        <f>SUMPRODUCT(LEN($AH771:$AH774)-LEN(SUBSTITUTE($AH771:$AH774,"S", "")))</f>
        <v>0</v>
      </c>
      <c r="AT771" s="237">
        <f>SUMPRODUCT(LEN($AG771:$AG774)-LEN(SUBSTITUTE($AG771:$AG774,"S", "")))</f>
        <v>0</v>
      </c>
      <c r="AU771" s="234">
        <f>SUMPRODUCT(LEN($M771:$AE774)-LEN(SUBSTITUTE($M771:$AE774,"F", "")))</f>
        <v>0</v>
      </c>
      <c r="AV771" s="240">
        <f>SUMPRODUCT(LEN($AH771:$AH774)-LEN(SUBSTITUTE($AH771:$AH774,"F", "")))</f>
        <v>0</v>
      </c>
      <c r="AW771" s="237">
        <f>SUMPRODUCT(LEN($AG771:$AG774)-LEN(SUBSTITUTE($AG771:$AG774,"F", "")))</f>
        <v>0</v>
      </c>
      <c r="AX771" s="234">
        <f>SUMPRODUCT(LEN($M771:$AE774)-LEN(SUBSTITUTE($M771:$AE774,"G", "")))</f>
        <v>0</v>
      </c>
      <c r="AY771" s="240">
        <f>SUMPRODUCT(LEN($AH771:$AH774)-LEN(SUBSTITUTE($AH771:$AH774,"G", "")))</f>
        <v>0</v>
      </c>
      <c r="AZ771" s="237">
        <f>SUMPRODUCT(LEN($AG771:$AG774)-LEN(SUBSTITUTE($AG771:$AG774,"G", "")))</f>
        <v>0</v>
      </c>
      <c r="BA771" s="234">
        <f>SUMPRODUCT(LEN($M771:$AE774)-LEN(SUBSTITUTE($M771:$AE774,"M", "")))</f>
        <v>0</v>
      </c>
      <c r="BB771" s="240">
        <f>SUMPRODUCT(LEN($AH771:$AH774)-LEN(SUBSTITUTE($AH771:$AH774,"M", "")))</f>
        <v>0</v>
      </c>
      <c r="BC771" s="237">
        <f>SUMPRODUCT(LEN($AG771:$AG774)-LEN(SUBSTITUTE($AG771:$AG774,"M", "")))</f>
        <v>0</v>
      </c>
      <c r="BD771" s="291">
        <f>SUMPRODUCT(LEN($AI771:$AI774)-LEN(SUBSTITUTE($AI771:$AI774,"S", "")))</f>
        <v>0</v>
      </c>
      <c r="BE771" s="294">
        <f>SUMPRODUCT(LEN($AI771:$AI774)-LEN(SUBSTITUTE($AI771:$AI774,"F", "")))</f>
        <v>0</v>
      </c>
      <c r="BF771" s="294">
        <f>SUMPRODUCT(LEN($AI771:$AI774)-LEN(SUBSTITUTE($AI771:$AI774,"G", "")))</f>
        <v>0</v>
      </c>
      <c r="BG771" s="297">
        <f>SUMPRODUCT(LEN($AI771:$AI774)-LEN(SUBSTITUTE($AI771:$AI774,"M", "")))</f>
        <v>0</v>
      </c>
    </row>
    <row r="772" spans="2:60" ht="28.15" hidden="1" customHeight="1" thickBot="1">
      <c r="B772" s="34"/>
      <c r="C772" s="266"/>
      <c r="D772" s="43"/>
      <c r="E772" s="42"/>
      <c r="F772" s="42"/>
      <c r="G772" s="41"/>
      <c r="H772" s="260"/>
      <c r="I772" s="270"/>
      <c r="J772" s="270"/>
      <c r="K772" s="270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52"/>
      <c r="AK772" s="255"/>
      <c r="AL772" s="23"/>
      <c r="AM772" s="211"/>
      <c r="AN772" s="211"/>
      <c r="AO772" s="248"/>
      <c r="AP772" s="241"/>
      <c r="AQ772" s="238"/>
      <c r="AR772" s="235"/>
      <c r="AS772" s="241"/>
      <c r="AT772" s="238"/>
      <c r="AU772" s="235"/>
      <c r="AV772" s="241"/>
      <c r="AW772" s="238"/>
      <c r="AX772" s="235"/>
      <c r="AY772" s="241"/>
      <c r="AZ772" s="238"/>
      <c r="BA772" s="235"/>
      <c r="BB772" s="241"/>
      <c r="BC772" s="238"/>
      <c r="BD772" s="292"/>
      <c r="BE772" s="295"/>
      <c r="BF772" s="295"/>
      <c r="BG772" s="298"/>
    </row>
    <row r="773" spans="2:60" ht="28.15" hidden="1" customHeight="1">
      <c r="B773" s="34"/>
      <c r="C773" s="267"/>
      <c r="D773" s="33"/>
      <c r="E773" s="32"/>
      <c r="F773" s="32"/>
      <c r="G773" s="31"/>
      <c r="H773" s="257"/>
      <c r="I773" s="271"/>
      <c r="J773" s="271"/>
      <c r="K773" s="271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52"/>
      <c r="AK773" s="255"/>
      <c r="AL773" s="23"/>
      <c r="AM773" s="211"/>
      <c r="AN773" s="211"/>
      <c r="AO773" s="248"/>
      <c r="AP773" s="241"/>
      <c r="AQ773" s="238"/>
      <c r="AR773" s="235"/>
      <c r="AS773" s="241"/>
      <c r="AT773" s="238"/>
      <c r="AU773" s="235"/>
      <c r="AV773" s="241"/>
      <c r="AW773" s="238"/>
      <c r="AX773" s="235"/>
      <c r="AY773" s="241"/>
      <c r="AZ773" s="238"/>
      <c r="BA773" s="235"/>
      <c r="BB773" s="241"/>
      <c r="BC773" s="238"/>
      <c r="BD773" s="292"/>
      <c r="BE773" s="295"/>
      <c r="BF773" s="295"/>
      <c r="BG773" s="298"/>
    </row>
    <row r="774" spans="2:60" ht="28.15" hidden="1" customHeight="1" thickBot="1">
      <c r="B774" s="34"/>
      <c r="C774" s="273"/>
      <c r="D774" s="64"/>
      <c r="E774" s="63"/>
      <c r="F774" s="63"/>
      <c r="G774" s="62"/>
      <c r="H774" s="258"/>
      <c r="I774" s="274"/>
      <c r="J774" s="274"/>
      <c r="K774" s="274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53"/>
      <c r="AK774" s="256"/>
      <c r="AL774" s="55"/>
      <c r="AM774" s="211"/>
      <c r="AN774" s="211"/>
      <c r="AO774" s="249"/>
      <c r="AP774" s="242"/>
      <c r="AQ774" s="239"/>
      <c r="AR774" s="236"/>
      <c r="AS774" s="242"/>
      <c r="AT774" s="239"/>
      <c r="AU774" s="236"/>
      <c r="AV774" s="242"/>
      <c r="AW774" s="239"/>
      <c r="AX774" s="236"/>
      <c r="AY774" s="242"/>
      <c r="AZ774" s="239"/>
      <c r="BA774" s="236"/>
      <c r="BB774" s="242"/>
      <c r="BC774" s="239"/>
      <c r="BD774" s="293"/>
      <c r="BE774" s="296"/>
      <c r="BF774" s="296"/>
      <c r="BG774" s="299"/>
    </row>
    <row r="775" spans="2:60" ht="28.15" hidden="1" customHeight="1">
      <c r="B775" s="34"/>
      <c r="C775" s="265">
        <v>3</v>
      </c>
      <c r="D775" s="54"/>
      <c r="E775" s="53"/>
      <c r="F775" s="53"/>
      <c r="G775" s="52"/>
      <c r="H775" s="259"/>
      <c r="I775" s="269"/>
      <c r="J775" s="269"/>
      <c r="K775" s="269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44"/>
      <c r="AK775" s="244"/>
      <c r="AL775" s="44"/>
      <c r="AM775" s="211"/>
      <c r="AN775" s="211"/>
      <c r="AO775" s="247">
        <f>SUMPRODUCT(LEN($M775:$AE778)-LEN(SUBSTITUTE($M775:$AE778,"A", "")))</f>
        <v>0</v>
      </c>
      <c r="AP775" s="240">
        <f>SUMPRODUCT(LEN($AH775:$AH778)-LEN(SUBSTITUTE($AH775:$AH778,"A", "")))</f>
        <v>0</v>
      </c>
      <c r="AQ775" s="237">
        <f>SUMPRODUCT(LEN($AG775:$AG778)-LEN(SUBSTITUTE($AG775:$AG778,"A", "")))</f>
        <v>0</v>
      </c>
      <c r="AR775" s="234">
        <f>SUMPRODUCT(LEN($M775:$AE778)-LEN(SUBSTITUTE($M775:$AE778,"S", "")))</f>
        <v>0</v>
      </c>
      <c r="AS775" s="240">
        <f>SUMPRODUCT(LEN($AH775:$AH778)-LEN(SUBSTITUTE($AH775:$AH778,"S", "")))</f>
        <v>0</v>
      </c>
      <c r="AT775" s="237">
        <f>SUMPRODUCT(LEN($AG775:$AG778)-LEN(SUBSTITUTE($AG775:$AG778,"S", "")))</f>
        <v>0</v>
      </c>
      <c r="AU775" s="234">
        <f>SUMPRODUCT(LEN($M775:$AE778)-LEN(SUBSTITUTE($M775:$AE778,"F", "")))</f>
        <v>0</v>
      </c>
      <c r="AV775" s="240">
        <f>SUMPRODUCT(LEN($AH775:$AH778)-LEN(SUBSTITUTE($AH775:$AH778,"F", "")))</f>
        <v>0</v>
      </c>
      <c r="AW775" s="237">
        <f>SUMPRODUCT(LEN($AG775:$AG778)-LEN(SUBSTITUTE($AG775:$AG778,"F", "")))</f>
        <v>0</v>
      </c>
      <c r="AX775" s="234">
        <f>SUMPRODUCT(LEN($M775:$AE778)-LEN(SUBSTITUTE($M775:$AE778,"G", "")))</f>
        <v>0</v>
      </c>
      <c r="AY775" s="240">
        <f>SUMPRODUCT(LEN($AH775:$AH778)-LEN(SUBSTITUTE($AH775:$AH778,"G", "")))</f>
        <v>0</v>
      </c>
      <c r="AZ775" s="237">
        <f>SUMPRODUCT(LEN($AG775:$AG778)-LEN(SUBSTITUTE($AG775:$AG778,"G", "")))</f>
        <v>0</v>
      </c>
      <c r="BA775" s="234">
        <f>SUMPRODUCT(LEN($M775:$AE778)-LEN(SUBSTITUTE($M775:$AE778,"M", "")))</f>
        <v>0</v>
      </c>
      <c r="BB775" s="240">
        <f>SUMPRODUCT(LEN($AH775:$AH778)-LEN(SUBSTITUTE($AH775:$AH778,"M", "")))</f>
        <v>0</v>
      </c>
      <c r="BC775" s="237">
        <f>SUMPRODUCT(LEN($AG775:$AG778)-LEN(SUBSTITUTE($AG775:$AG778,"M", "")))</f>
        <v>0</v>
      </c>
      <c r="BD775" s="291">
        <f>SUMPRODUCT(LEN($AI775:$AI778)-LEN(SUBSTITUTE($AI775:$AI778,"S", "")))</f>
        <v>0</v>
      </c>
      <c r="BE775" s="294">
        <f>SUMPRODUCT(LEN($AI775:$AI778)-LEN(SUBSTITUTE($AI775:$AI778,"F", "")))</f>
        <v>0</v>
      </c>
      <c r="BF775" s="294">
        <f>SUMPRODUCT(LEN($AI775:$AI778)-LEN(SUBSTITUTE($AI775:$AI778,"G", "")))</f>
        <v>0</v>
      </c>
      <c r="BG775" s="297">
        <f>SUMPRODUCT(LEN($AI775:$AI778)-LEN(SUBSTITUTE($AI775:$AI778,"M", "")))</f>
        <v>0</v>
      </c>
    </row>
    <row r="776" spans="2:60" ht="28.15" hidden="1" customHeight="1" thickBot="1">
      <c r="B776" s="34"/>
      <c r="C776" s="266"/>
      <c r="D776" s="43"/>
      <c r="E776" s="42"/>
      <c r="F776" s="42"/>
      <c r="G776" s="41"/>
      <c r="H776" s="260"/>
      <c r="I776" s="270"/>
      <c r="J776" s="270"/>
      <c r="K776" s="270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45"/>
      <c r="AK776" s="245"/>
      <c r="AL776" s="23"/>
      <c r="AM776" s="211"/>
      <c r="AN776" s="211"/>
      <c r="AO776" s="248"/>
      <c r="AP776" s="241"/>
      <c r="AQ776" s="238"/>
      <c r="AR776" s="235"/>
      <c r="AS776" s="241"/>
      <c r="AT776" s="238"/>
      <c r="AU776" s="235"/>
      <c r="AV776" s="241"/>
      <c r="AW776" s="238"/>
      <c r="AX776" s="235"/>
      <c r="AY776" s="241"/>
      <c r="AZ776" s="238"/>
      <c r="BA776" s="235"/>
      <c r="BB776" s="241"/>
      <c r="BC776" s="238"/>
      <c r="BD776" s="292"/>
      <c r="BE776" s="295"/>
      <c r="BF776" s="295"/>
      <c r="BG776" s="298"/>
    </row>
    <row r="777" spans="2:60" ht="28.15" hidden="1" customHeight="1">
      <c r="B777" s="34"/>
      <c r="C777" s="267"/>
      <c r="D777" s="33"/>
      <c r="E777" s="32"/>
      <c r="F777" s="32"/>
      <c r="G777" s="31"/>
      <c r="H777" s="257"/>
      <c r="I777" s="271"/>
      <c r="J777" s="271"/>
      <c r="K777" s="271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45"/>
      <c r="AK777" s="245"/>
      <c r="AL777" s="23"/>
      <c r="AM777" s="211"/>
      <c r="AN777" s="211"/>
      <c r="AO777" s="248"/>
      <c r="AP777" s="241"/>
      <c r="AQ777" s="238"/>
      <c r="AR777" s="235"/>
      <c r="AS777" s="241"/>
      <c r="AT777" s="238"/>
      <c r="AU777" s="235"/>
      <c r="AV777" s="241"/>
      <c r="AW777" s="238"/>
      <c r="AX777" s="235"/>
      <c r="AY777" s="241"/>
      <c r="AZ777" s="238"/>
      <c r="BA777" s="235"/>
      <c r="BB777" s="241"/>
      <c r="BC777" s="238"/>
      <c r="BD777" s="292"/>
      <c r="BE777" s="295"/>
      <c r="BF777" s="295"/>
      <c r="BG777" s="298"/>
    </row>
    <row r="778" spans="2:60" ht="28.15" hidden="1" customHeight="1" thickBot="1">
      <c r="B778" s="22"/>
      <c r="C778" s="268"/>
      <c r="D778" s="21"/>
      <c r="E778" s="20"/>
      <c r="F778" s="20"/>
      <c r="G778" s="19"/>
      <c r="H778" s="258"/>
      <c r="I778" s="272"/>
      <c r="J778" s="272"/>
      <c r="K778" s="27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46"/>
      <c r="AK778" s="246"/>
      <c r="AL778" s="11"/>
      <c r="AM778" s="211"/>
      <c r="AN778" s="211"/>
      <c r="AO778" s="249"/>
      <c r="AP778" s="242"/>
      <c r="AQ778" s="239"/>
      <c r="AR778" s="236"/>
      <c r="AS778" s="242"/>
      <c r="AT778" s="239"/>
      <c r="AU778" s="236"/>
      <c r="AV778" s="242"/>
      <c r="AW778" s="239"/>
      <c r="AX778" s="236"/>
      <c r="AY778" s="242"/>
      <c r="AZ778" s="239"/>
      <c r="BA778" s="236"/>
      <c r="BB778" s="242"/>
      <c r="BC778" s="239"/>
      <c r="BD778" s="293"/>
      <c r="BE778" s="296"/>
      <c r="BF778" s="296"/>
      <c r="BG778" s="299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29" t="s">
        <v>287</v>
      </c>
      <c r="M779" s="278"/>
      <c r="N779" s="229" t="s">
        <v>286</v>
      </c>
      <c r="O779" s="278"/>
      <c r="P779" s="229" t="s">
        <v>286</v>
      </c>
      <c r="Q779" s="230"/>
      <c r="R779" s="229" t="s">
        <v>286</v>
      </c>
      <c r="S779" s="230"/>
      <c r="T779" s="229" t="s">
        <v>286</v>
      </c>
      <c r="U779" s="230"/>
      <c r="V779" s="229" t="s">
        <v>286</v>
      </c>
      <c r="W779" s="230"/>
      <c r="X779" s="229" t="s">
        <v>286</v>
      </c>
      <c r="Y779" s="230"/>
      <c r="Z779" s="229" t="s">
        <v>286</v>
      </c>
      <c r="AA779" s="230"/>
      <c r="AB779" s="229" t="s">
        <v>286</v>
      </c>
      <c r="AC779" s="230"/>
      <c r="AD779" s="229" t="s">
        <v>286</v>
      </c>
      <c r="AE779" s="230"/>
      <c r="AF779" s="243" t="s">
        <v>285</v>
      </c>
      <c r="AG779" s="230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75"/>
      <c r="F780" s="276"/>
      <c r="G780" s="277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65">
        <v>1</v>
      </c>
      <c r="D781" s="54"/>
      <c r="E781" s="53"/>
      <c r="F781" s="53"/>
      <c r="G781" s="52"/>
      <c r="H781" s="259"/>
      <c r="I781" s="269"/>
      <c r="J781" s="269"/>
      <c r="K781" s="269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44"/>
      <c r="AK781" s="244"/>
      <c r="AL781" s="44"/>
      <c r="AM781" s="211"/>
      <c r="AN781" s="211"/>
      <c r="AO781" s="247">
        <f>SUMPRODUCT(LEN($M781:$AE784)-LEN(SUBSTITUTE($M781:$AE784,"A", "")))</f>
        <v>0</v>
      </c>
      <c r="AP781" s="240">
        <f>SUMPRODUCT(LEN($AH781:$AH784)-LEN(SUBSTITUTE($AH781:$AH784,"A", "")))</f>
        <v>0</v>
      </c>
      <c r="AQ781" s="237">
        <f>SUMPRODUCT(LEN($AG781:$AG784)-LEN(SUBSTITUTE($AG781:$AG784,"A", "")))</f>
        <v>0</v>
      </c>
      <c r="AR781" s="234">
        <f>SUMPRODUCT(LEN($M781:$AE784)-LEN(SUBSTITUTE($M781:$AE784,"S", "")))</f>
        <v>0</v>
      </c>
      <c r="AS781" s="240">
        <f>SUMPRODUCT(LEN($AH781:$AH784)-LEN(SUBSTITUTE($AH781:$AH784,"S", "")))</f>
        <v>0</v>
      </c>
      <c r="AT781" s="237">
        <f>SUMPRODUCT(LEN($AG781:$AG784)-LEN(SUBSTITUTE($AG781:$AG784,"S", "")))</f>
        <v>0</v>
      </c>
      <c r="AU781" s="234">
        <f>SUMPRODUCT(LEN($M781:$AE784)-LEN(SUBSTITUTE($M781:$AE784,"F", "")))</f>
        <v>0</v>
      </c>
      <c r="AV781" s="240">
        <f>SUMPRODUCT(LEN($AH781:$AH784)-LEN(SUBSTITUTE($AH781:$AH784,"F", "")))</f>
        <v>0</v>
      </c>
      <c r="AW781" s="237">
        <f>SUMPRODUCT(LEN($AG781:$AG784)-LEN(SUBSTITUTE($AG781:$AG784,"F", "")))</f>
        <v>0</v>
      </c>
      <c r="AX781" s="234">
        <f>SUMPRODUCT(LEN($M781:$AE784)-LEN(SUBSTITUTE($M781:$AE784,"G", "")))</f>
        <v>0</v>
      </c>
      <c r="AY781" s="240">
        <f>SUMPRODUCT(LEN($AH781:$AH784)-LEN(SUBSTITUTE($AH781:$AH784,"G", "")))</f>
        <v>0</v>
      </c>
      <c r="AZ781" s="237">
        <f>SUMPRODUCT(LEN($AG781:$AG784)-LEN(SUBSTITUTE($AG781:$AG784,"G", "")))</f>
        <v>0</v>
      </c>
      <c r="BA781" s="234">
        <f>SUMPRODUCT(LEN($M781:$AE784)-LEN(SUBSTITUTE($M781:$AE784,"M", "")))</f>
        <v>0</v>
      </c>
      <c r="BB781" s="240">
        <f>SUMPRODUCT(LEN($AH781:$AH784)-LEN(SUBSTITUTE($AH781:$AH784,"M", "")))</f>
        <v>0</v>
      </c>
      <c r="BC781" s="237">
        <f>SUMPRODUCT(LEN($AG781:$AG784)-LEN(SUBSTITUTE($AG781:$AG784,"M", "")))</f>
        <v>0</v>
      </c>
      <c r="BD781" s="291">
        <f>SUMPRODUCT(LEN($AI781:$AI784)-LEN(SUBSTITUTE($AI781:$AI784,"S", "")))</f>
        <v>0</v>
      </c>
      <c r="BE781" s="294">
        <f>SUMPRODUCT(LEN($AI781:$AI784)-LEN(SUBSTITUTE($AI781:$AI784,"F", "")))</f>
        <v>0</v>
      </c>
      <c r="BF781" s="294">
        <f>SUMPRODUCT(LEN($AI781:$AI784)-LEN(SUBSTITUTE($AI781:$AI784,"G", "")))</f>
        <v>0</v>
      </c>
      <c r="BG781" s="297">
        <f>SUMPRODUCT(LEN($AI781:$AI784)-LEN(SUBSTITUTE($AI781:$AI784,"M", "")))</f>
        <v>0</v>
      </c>
    </row>
    <row r="782" spans="2:60" ht="28.15" hidden="1" customHeight="1" thickBot="1">
      <c r="B782" s="34"/>
      <c r="C782" s="266"/>
      <c r="D782" s="43"/>
      <c r="E782" s="42"/>
      <c r="F782" s="42"/>
      <c r="G782" s="41"/>
      <c r="H782" s="260"/>
      <c r="I782" s="270"/>
      <c r="J782" s="270"/>
      <c r="K782" s="270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45"/>
      <c r="AK782" s="245"/>
      <c r="AL782" s="23"/>
      <c r="AM782" s="211"/>
      <c r="AN782" s="211"/>
      <c r="AO782" s="248"/>
      <c r="AP782" s="241"/>
      <c r="AQ782" s="238"/>
      <c r="AR782" s="235"/>
      <c r="AS782" s="241"/>
      <c r="AT782" s="238"/>
      <c r="AU782" s="235"/>
      <c r="AV782" s="241"/>
      <c r="AW782" s="238"/>
      <c r="AX782" s="235"/>
      <c r="AY782" s="241"/>
      <c r="AZ782" s="238"/>
      <c r="BA782" s="235"/>
      <c r="BB782" s="241"/>
      <c r="BC782" s="238"/>
      <c r="BD782" s="292"/>
      <c r="BE782" s="295"/>
      <c r="BF782" s="295"/>
      <c r="BG782" s="298"/>
    </row>
    <row r="783" spans="2:60" ht="28.15" hidden="1" customHeight="1">
      <c r="B783" s="34"/>
      <c r="C783" s="267"/>
      <c r="D783" s="33"/>
      <c r="E783" s="32"/>
      <c r="F783" s="32"/>
      <c r="G783" s="31"/>
      <c r="H783" s="257"/>
      <c r="I783" s="271"/>
      <c r="J783" s="271"/>
      <c r="K783" s="271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45"/>
      <c r="AK783" s="245"/>
      <c r="AL783" s="23"/>
      <c r="AM783" s="211"/>
      <c r="AN783" s="211"/>
      <c r="AO783" s="248"/>
      <c r="AP783" s="241"/>
      <c r="AQ783" s="238"/>
      <c r="AR783" s="235"/>
      <c r="AS783" s="241"/>
      <c r="AT783" s="238"/>
      <c r="AU783" s="235"/>
      <c r="AV783" s="241"/>
      <c r="AW783" s="238"/>
      <c r="AX783" s="235"/>
      <c r="AY783" s="241"/>
      <c r="AZ783" s="238"/>
      <c r="BA783" s="235"/>
      <c r="BB783" s="241"/>
      <c r="BC783" s="238"/>
      <c r="BD783" s="292"/>
      <c r="BE783" s="295"/>
      <c r="BF783" s="295"/>
      <c r="BG783" s="298"/>
    </row>
    <row r="784" spans="2:60" ht="28.15" hidden="1" customHeight="1" thickBot="1">
      <c r="B784" s="34"/>
      <c r="C784" s="273"/>
      <c r="D784" s="64"/>
      <c r="E784" s="63"/>
      <c r="F784" s="63"/>
      <c r="G784" s="62"/>
      <c r="H784" s="258"/>
      <c r="I784" s="274"/>
      <c r="J784" s="274"/>
      <c r="K784" s="274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50"/>
      <c r="AK784" s="250"/>
      <c r="AL784" s="55"/>
      <c r="AM784" s="211"/>
      <c r="AN784" s="211"/>
      <c r="AO784" s="249"/>
      <c r="AP784" s="242"/>
      <c r="AQ784" s="239"/>
      <c r="AR784" s="236"/>
      <c r="AS784" s="242"/>
      <c r="AT784" s="239"/>
      <c r="AU784" s="236"/>
      <c r="AV784" s="242"/>
      <c r="AW784" s="239"/>
      <c r="AX784" s="236"/>
      <c r="AY784" s="242"/>
      <c r="AZ784" s="239"/>
      <c r="BA784" s="236"/>
      <c r="BB784" s="242"/>
      <c r="BC784" s="239"/>
      <c r="BD784" s="293"/>
      <c r="BE784" s="296"/>
      <c r="BF784" s="296"/>
      <c r="BG784" s="299"/>
    </row>
    <row r="785" spans="2:60" ht="28.15" hidden="1" customHeight="1">
      <c r="B785" s="34"/>
      <c r="C785" s="265">
        <v>2</v>
      </c>
      <c r="D785" s="54"/>
      <c r="E785" s="53"/>
      <c r="F785" s="53"/>
      <c r="G785" s="52"/>
      <c r="H785" s="259"/>
      <c r="I785" s="269"/>
      <c r="J785" s="269"/>
      <c r="K785" s="269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51"/>
      <c r="AK785" s="254"/>
      <c r="AL785" s="44"/>
      <c r="AM785" s="211"/>
      <c r="AN785" s="211"/>
      <c r="AO785" s="247">
        <f>SUMPRODUCT(LEN($M785:$AE788)-LEN(SUBSTITUTE($M785:$AE788,"A", "")))</f>
        <v>0</v>
      </c>
      <c r="AP785" s="240">
        <f>SUMPRODUCT(LEN($AH785:$AH788)-LEN(SUBSTITUTE($AH785:$AH788,"A", "")))</f>
        <v>0</v>
      </c>
      <c r="AQ785" s="237">
        <f>SUMPRODUCT(LEN($AG785:$AG788)-LEN(SUBSTITUTE($AG785:$AG788,"A", "")))</f>
        <v>0</v>
      </c>
      <c r="AR785" s="234">
        <f>SUMPRODUCT(LEN($M785:$AE788)-LEN(SUBSTITUTE($M785:$AE788,"S", "")))</f>
        <v>0</v>
      </c>
      <c r="AS785" s="240">
        <f>SUMPRODUCT(LEN($AH785:$AH788)-LEN(SUBSTITUTE($AH785:$AH788,"S", "")))</f>
        <v>0</v>
      </c>
      <c r="AT785" s="237">
        <f>SUMPRODUCT(LEN($AG785:$AG788)-LEN(SUBSTITUTE($AG785:$AG788,"S", "")))</f>
        <v>0</v>
      </c>
      <c r="AU785" s="234">
        <f>SUMPRODUCT(LEN($M785:$AE788)-LEN(SUBSTITUTE($M785:$AE788,"F", "")))</f>
        <v>0</v>
      </c>
      <c r="AV785" s="240">
        <f>SUMPRODUCT(LEN($AH785:$AH788)-LEN(SUBSTITUTE($AH785:$AH788,"F", "")))</f>
        <v>0</v>
      </c>
      <c r="AW785" s="237">
        <f>SUMPRODUCT(LEN($AG785:$AG788)-LEN(SUBSTITUTE($AG785:$AG788,"F", "")))</f>
        <v>0</v>
      </c>
      <c r="AX785" s="234">
        <f>SUMPRODUCT(LEN($M785:$AE788)-LEN(SUBSTITUTE($M785:$AE788,"G", "")))</f>
        <v>0</v>
      </c>
      <c r="AY785" s="240">
        <f>SUMPRODUCT(LEN($AH785:$AH788)-LEN(SUBSTITUTE($AH785:$AH788,"G", "")))</f>
        <v>0</v>
      </c>
      <c r="AZ785" s="237">
        <f>SUMPRODUCT(LEN($AG785:$AG788)-LEN(SUBSTITUTE($AG785:$AG788,"G", "")))</f>
        <v>0</v>
      </c>
      <c r="BA785" s="234">
        <f>SUMPRODUCT(LEN($M785:$AE788)-LEN(SUBSTITUTE($M785:$AE788,"M", "")))</f>
        <v>0</v>
      </c>
      <c r="BB785" s="240">
        <f>SUMPRODUCT(LEN($AH785:$AH788)-LEN(SUBSTITUTE($AH785:$AH788,"M", "")))</f>
        <v>0</v>
      </c>
      <c r="BC785" s="237">
        <f>SUMPRODUCT(LEN($AG785:$AG788)-LEN(SUBSTITUTE($AG785:$AG788,"M", "")))</f>
        <v>0</v>
      </c>
      <c r="BD785" s="291">
        <f>SUMPRODUCT(LEN($AI785:$AI788)-LEN(SUBSTITUTE($AI785:$AI788,"S", "")))</f>
        <v>0</v>
      </c>
      <c r="BE785" s="294">
        <f>SUMPRODUCT(LEN($AI785:$AI788)-LEN(SUBSTITUTE($AI785:$AI788,"F", "")))</f>
        <v>0</v>
      </c>
      <c r="BF785" s="294">
        <f>SUMPRODUCT(LEN($AI785:$AI788)-LEN(SUBSTITUTE($AI785:$AI788,"G", "")))</f>
        <v>0</v>
      </c>
      <c r="BG785" s="297">
        <f>SUMPRODUCT(LEN($AI785:$AI788)-LEN(SUBSTITUTE($AI785:$AI788,"M", "")))</f>
        <v>0</v>
      </c>
    </row>
    <row r="786" spans="2:60" ht="28.15" hidden="1" customHeight="1" thickBot="1">
      <c r="B786" s="34"/>
      <c r="C786" s="266"/>
      <c r="D786" s="43"/>
      <c r="E786" s="42"/>
      <c r="F786" s="42"/>
      <c r="G786" s="41"/>
      <c r="H786" s="260"/>
      <c r="I786" s="270"/>
      <c r="J786" s="270"/>
      <c r="K786" s="270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52"/>
      <c r="AK786" s="255"/>
      <c r="AL786" s="23"/>
      <c r="AM786" s="211"/>
      <c r="AN786" s="211"/>
      <c r="AO786" s="248"/>
      <c r="AP786" s="241"/>
      <c r="AQ786" s="238"/>
      <c r="AR786" s="235"/>
      <c r="AS786" s="241"/>
      <c r="AT786" s="238"/>
      <c r="AU786" s="235"/>
      <c r="AV786" s="241"/>
      <c r="AW786" s="238"/>
      <c r="AX786" s="235"/>
      <c r="AY786" s="241"/>
      <c r="AZ786" s="238"/>
      <c r="BA786" s="235"/>
      <c r="BB786" s="241"/>
      <c r="BC786" s="238"/>
      <c r="BD786" s="292"/>
      <c r="BE786" s="295"/>
      <c r="BF786" s="295"/>
      <c r="BG786" s="298"/>
    </row>
    <row r="787" spans="2:60" ht="28.15" hidden="1" customHeight="1">
      <c r="B787" s="34"/>
      <c r="C787" s="267"/>
      <c r="D787" s="33"/>
      <c r="E787" s="32"/>
      <c r="F787" s="32"/>
      <c r="G787" s="31"/>
      <c r="H787" s="257"/>
      <c r="I787" s="271"/>
      <c r="J787" s="271"/>
      <c r="K787" s="271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52"/>
      <c r="AK787" s="255"/>
      <c r="AL787" s="23"/>
      <c r="AM787" s="211"/>
      <c r="AN787" s="211"/>
      <c r="AO787" s="248"/>
      <c r="AP787" s="241"/>
      <c r="AQ787" s="238"/>
      <c r="AR787" s="235"/>
      <c r="AS787" s="241"/>
      <c r="AT787" s="238"/>
      <c r="AU787" s="235"/>
      <c r="AV787" s="241"/>
      <c r="AW787" s="238"/>
      <c r="AX787" s="235"/>
      <c r="AY787" s="241"/>
      <c r="AZ787" s="238"/>
      <c r="BA787" s="235"/>
      <c r="BB787" s="241"/>
      <c r="BC787" s="238"/>
      <c r="BD787" s="292"/>
      <c r="BE787" s="295"/>
      <c r="BF787" s="295"/>
      <c r="BG787" s="298"/>
    </row>
    <row r="788" spans="2:60" ht="28.15" hidden="1" customHeight="1" thickBot="1">
      <c r="B788" s="34"/>
      <c r="C788" s="273"/>
      <c r="D788" s="64"/>
      <c r="E788" s="63"/>
      <c r="F788" s="63"/>
      <c r="G788" s="62"/>
      <c r="H788" s="258"/>
      <c r="I788" s="274"/>
      <c r="J788" s="274"/>
      <c r="K788" s="274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53"/>
      <c r="AK788" s="256"/>
      <c r="AL788" s="55"/>
      <c r="AM788" s="211"/>
      <c r="AN788" s="211"/>
      <c r="AO788" s="249"/>
      <c r="AP788" s="242"/>
      <c r="AQ788" s="239"/>
      <c r="AR788" s="236"/>
      <c r="AS788" s="242"/>
      <c r="AT788" s="239"/>
      <c r="AU788" s="236"/>
      <c r="AV788" s="242"/>
      <c r="AW788" s="239"/>
      <c r="AX788" s="236"/>
      <c r="AY788" s="242"/>
      <c r="AZ788" s="239"/>
      <c r="BA788" s="236"/>
      <c r="BB788" s="242"/>
      <c r="BC788" s="239"/>
      <c r="BD788" s="293"/>
      <c r="BE788" s="296"/>
      <c r="BF788" s="296"/>
      <c r="BG788" s="299"/>
    </row>
    <row r="789" spans="2:60" ht="28.15" hidden="1" customHeight="1">
      <c r="B789" s="34"/>
      <c r="C789" s="265">
        <v>3</v>
      </c>
      <c r="D789" s="54"/>
      <c r="E789" s="53"/>
      <c r="F789" s="53"/>
      <c r="G789" s="52"/>
      <c r="H789" s="259"/>
      <c r="I789" s="269"/>
      <c r="J789" s="269"/>
      <c r="K789" s="269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44"/>
      <c r="AK789" s="244"/>
      <c r="AL789" s="44"/>
      <c r="AM789" s="211"/>
      <c r="AN789" s="211"/>
      <c r="AO789" s="247">
        <f>SUMPRODUCT(LEN($M789:$AE792)-LEN(SUBSTITUTE($M789:$AE792,"A", "")))</f>
        <v>0</v>
      </c>
      <c r="AP789" s="240">
        <f>SUMPRODUCT(LEN($AH789:$AH792)-LEN(SUBSTITUTE($AH789:$AH792,"A", "")))</f>
        <v>0</v>
      </c>
      <c r="AQ789" s="237">
        <f>SUMPRODUCT(LEN($AG789:$AG792)-LEN(SUBSTITUTE($AG789:$AG792,"A", "")))</f>
        <v>0</v>
      </c>
      <c r="AR789" s="234">
        <f>SUMPRODUCT(LEN($M789:$AE792)-LEN(SUBSTITUTE($M789:$AE792,"S", "")))</f>
        <v>0</v>
      </c>
      <c r="AS789" s="240">
        <f>SUMPRODUCT(LEN($AH789:$AH792)-LEN(SUBSTITUTE($AH789:$AH792,"S", "")))</f>
        <v>0</v>
      </c>
      <c r="AT789" s="237">
        <f>SUMPRODUCT(LEN($AG789:$AG792)-LEN(SUBSTITUTE($AG789:$AG792,"S", "")))</f>
        <v>0</v>
      </c>
      <c r="AU789" s="234">
        <f>SUMPRODUCT(LEN($M789:$AE792)-LEN(SUBSTITUTE($M789:$AE792,"F", "")))</f>
        <v>0</v>
      </c>
      <c r="AV789" s="240">
        <f>SUMPRODUCT(LEN($AH789:$AH792)-LEN(SUBSTITUTE($AH789:$AH792,"F", "")))</f>
        <v>0</v>
      </c>
      <c r="AW789" s="237">
        <f>SUMPRODUCT(LEN($AG789:$AG792)-LEN(SUBSTITUTE($AG789:$AG792,"F", "")))</f>
        <v>0</v>
      </c>
      <c r="AX789" s="234">
        <f>SUMPRODUCT(LEN($M789:$AE792)-LEN(SUBSTITUTE($M789:$AE792,"G", "")))</f>
        <v>0</v>
      </c>
      <c r="AY789" s="240">
        <f>SUMPRODUCT(LEN($AH789:$AH792)-LEN(SUBSTITUTE($AH789:$AH792,"G", "")))</f>
        <v>0</v>
      </c>
      <c r="AZ789" s="237">
        <f>SUMPRODUCT(LEN($AG789:$AG792)-LEN(SUBSTITUTE($AG789:$AG792,"G", "")))</f>
        <v>0</v>
      </c>
      <c r="BA789" s="234">
        <f>SUMPRODUCT(LEN($M789:$AE792)-LEN(SUBSTITUTE($M789:$AE792,"M", "")))</f>
        <v>0</v>
      </c>
      <c r="BB789" s="240">
        <f>SUMPRODUCT(LEN($AH789:$AH792)-LEN(SUBSTITUTE($AH789:$AH792,"M", "")))</f>
        <v>0</v>
      </c>
      <c r="BC789" s="237">
        <f>SUMPRODUCT(LEN($AG789:$AG792)-LEN(SUBSTITUTE($AG789:$AG792,"M", "")))</f>
        <v>0</v>
      </c>
      <c r="BD789" s="291">
        <f>SUMPRODUCT(LEN($AI789:$AI792)-LEN(SUBSTITUTE($AI789:$AI792,"S", "")))</f>
        <v>0</v>
      </c>
      <c r="BE789" s="294">
        <f>SUMPRODUCT(LEN($AI789:$AI792)-LEN(SUBSTITUTE($AI789:$AI792,"F", "")))</f>
        <v>0</v>
      </c>
      <c r="BF789" s="294">
        <f>SUMPRODUCT(LEN($AI789:$AI792)-LEN(SUBSTITUTE($AI789:$AI792,"G", "")))</f>
        <v>0</v>
      </c>
      <c r="BG789" s="297">
        <f>SUMPRODUCT(LEN($AI789:$AI792)-LEN(SUBSTITUTE($AI789:$AI792,"M", "")))</f>
        <v>0</v>
      </c>
    </row>
    <row r="790" spans="2:60" ht="28.15" hidden="1" customHeight="1" thickBot="1">
      <c r="B790" s="34"/>
      <c r="C790" s="266"/>
      <c r="D790" s="43"/>
      <c r="E790" s="42"/>
      <c r="F790" s="42"/>
      <c r="G790" s="41"/>
      <c r="H790" s="260"/>
      <c r="I790" s="270"/>
      <c r="J790" s="270"/>
      <c r="K790" s="270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45"/>
      <c r="AK790" s="245"/>
      <c r="AL790" s="23"/>
      <c r="AM790" s="211"/>
      <c r="AN790" s="211"/>
      <c r="AO790" s="248"/>
      <c r="AP790" s="241"/>
      <c r="AQ790" s="238"/>
      <c r="AR790" s="235"/>
      <c r="AS790" s="241"/>
      <c r="AT790" s="238"/>
      <c r="AU790" s="235"/>
      <c r="AV790" s="241"/>
      <c r="AW790" s="238"/>
      <c r="AX790" s="235"/>
      <c r="AY790" s="241"/>
      <c r="AZ790" s="238"/>
      <c r="BA790" s="235"/>
      <c r="BB790" s="241"/>
      <c r="BC790" s="238"/>
      <c r="BD790" s="292"/>
      <c r="BE790" s="295"/>
      <c r="BF790" s="295"/>
      <c r="BG790" s="298"/>
    </row>
    <row r="791" spans="2:60" ht="28.15" hidden="1" customHeight="1">
      <c r="B791" s="34"/>
      <c r="C791" s="267"/>
      <c r="D791" s="33"/>
      <c r="E791" s="32"/>
      <c r="F791" s="32"/>
      <c r="G791" s="31"/>
      <c r="H791" s="257"/>
      <c r="I791" s="271"/>
      <c r="J791" s="271"/>
      <c r="K791" s="271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45"/>
      <c r="AK791" s="245"/>
      <c r="AL791" s="23"/>
      <c r="AM791" s="211"/>
      <c r="AN791" s="211"/>
      <c r="AO791" s="248"/>
      <c r="AP791" s="241"/>
      <c r="AQ791" s="238"/>
      <c r="AR791" s="235"/>
      <c r="AS791" s="241"/>
      <c r="AT791" s="238"/>
      <c r="AU791" s="235"/>
      <c r="AV791" s="241"/>
      <c r="AW791" s="238"/>
      <c r="AX791" s="235"/>
      <c r="AY791" s="241"/>
      <c r="AZ791" s="238"/>
      <c r="BA791" s="235"/>
      <c r="BB791" s="241"/>
      <c r="BC791" s="238"/>
      <c r="BD791" s="292"/>
      <c r="BE791" s="295"/>
      <c r="BF791" s="295"/>
      <c r="BG791" s="298"/>
    </row>
    <row r="792" spans="2:60" ht="28.15" hidden="1" customHeight="1" thickBot="1">
      <c r="B792" s="22"/>
      <c r="C792" s="268"/>
      <c r="D792" s="21"/>
      <c r="E792" s="20"/>
      <c r="F792" s="20"/>
      <c r="G792" s="19"/>
      <c r="H792" s="258"/>
      <c r="I792" s="272"/>
      <c r="J792" s="272"/>
      <c r="K792" s="27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46"/>
      <c r="AK792" s="246"/>
      <c r="AL792" s="11"/>
      <c r="AM792" s="211"/>
      <c r="AN792" s="211"/>
      <c r="AO792" s="249"/>
      <c r="AP792" s="242"/>
      <c r="AQ792" s="239"/>
      <c r="AR792" s="236"/>
      <c r="AS792" s="242"/>
      <c r="AT792" s="239"/>
      <c r="AU792" s="236"/>
      <c r="AV792" s="242"/>
      <c r="AW792" s="239"/>
      <c r="AX792" s="236"/>
      <c r="AY792" s="242"/>
      <c r="AZ792" s="239"/>
      <c r="BA792" s="236"/>
      <c r="BB792" s="242"/>
      <c r="BC792" s="239"/>
      <c r="BD792" s="293"/>
      <c r="BE792" s="296"/>
      <c r="BF792" s="296"/>
      <c r="BG792" s="299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29" t="s">
        <v>287</v>
      </c>
      <c r="M793" s="278"/>
      <c r="N793" s="229" t="s">
        <v>286</v>
      </c>
      <c r="O793" s="278"/>
      <c r="P793" s="229" t="s">
        <v>286</v>
      </c>
      <c r="Q793" s="230"/>
      <c r="R793" s="229" t="s">
        <v>286</v>
      </c>
      <c r="S793" s="230"/>
      <c r="T793" s="229" t="s">
        <v>286</v>
      </c>
      <c r="U793" s="230"/>
      <c r="V793" s="229" t="s">
        <v>286</v>
      </c>
      <c r="W793" s="230"/>
      <c r="X793" s="229" t="s">
        <v>286</v>
      </c>
      <c r="Y793" s="230"/>
      <c r="Z793" s="229" t="s">
        <v>286</v>
      </c>
      <c r="AA793" s="230"/>
      <c r="AB793" s="229" t="s">
        <v>286</v>
      </c>
      <c r="AC793" s="230"/>
      <c r="AD793" s="229" t="s">
        <v>286</v>
      </c>
      <c r="AE793" s="230"/>
      <c r="AF793" s="243" t="s">
        <v>285</v>
      </c>
      <c r="AG793" s="230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75"/>
      <c r="F794" s="276"/>
      <c r="G794" s="277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65">
        <v>1</v>
      </c>
      <c r="D795" s="54"/>
      <c r="E795" s="53"/>
      <c r="F795" s="53"/>
      <c r="G795" s="52"/>
      <c r="H795" s="259"/>
      <c r="I795" s="269"/>
      <c r="J795" s="269"/>
      <c r="K795" s="269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44"/>
      <c r="AK795" s="244"/>
      <c r="AL795" s="44"/>
      <c r="AM795" s="211"/>
      <c r="AN795" s="211"/>
      <c r="AO795" s="247">
        <f>SUMPRODUCT(LEN($M795:$AE798)-LEN(SUBSTITUTE($M795:$AE798,"A", "")))</f>
        <v>0</v>
      </c>
      <c r="AP795" s="240">
        <f>SUMPRODUCT(LEN($AH795:$AH798)-LEN(SUBSTITUTE($AH795:$AH798,"A", "")))</f>
        <v>0</v>
      </c>
      <c r="AQ795" s="237">
        <f>SUMPRODUCT(LEN($AG795:$AG798)-LEN(SUBSTITUTE($AG795:$AG798,"A", "")))</f>
        <v>0</v>
      </c>
      <c r="AR795" s="234">
        <f>SUMPRODUCT(LEN($M795:$AE798)-LEN(SUBSTITUTE($M795:$AE798,"S", "")))</f>
        <v>0</v>
      </c>
      <c r="AS795" s="240">
        <f>SUMPRODUCT(LEN($AH795:$AH798)-LEN(SUBSTITUTE($AH795:$AH798,"S", "")))</f>
        <v>0</v>
      </c>
      <c r="AT795" s="237">
        <f>SUMPRODUCT(LEN($AG795:$AG798)-LEN(SUBSTITUTE($AG795:$AG798,"S", "")))</f>
        <v>0</v>
      </c>
      <c r="AU795" s="234">
        <f>SUMPRODUCT(LEN($M795:$AE798)-LEN(SUBSTITUTE($M795:$AE798,"F", "")))</f>
        <v>0</v>
      </c>
      <c r="AV795" s="240">
        <f>SUMPRODUCT(LEN($AH795:$AH798)-LEN(SUBSTITUTE($AH795:$AH798,"F", "")))</f>
        <v>0</v>
      </c>
      <c r="AW795" s="237">
        <f>SUMPRODUCT(LEN($AG795:$AG798)-LEN(SUBSTITUTE($AG795:$AG798,"F", "")))</f>
        <v>0</v>
      </c>
      <c r="AX795" s="234">
        <f>SUMPRODUCT(LEN($M795:$AE798)-LEN(SUBSTITUTE($M795:$AE798,"G", "")))</f>
        <v>0</v>
      </c>
      <c r="AY795" s="240">
        <f>SUMPRODUCT(LEN($AH795:$AH798)-LEN(SUBSTITUTE($AH795:$AH798,"G", "")))</f>
        <v>0</v>
      </c>
      <c r="AZ795" s="237">
        <f>SUMPRODUCT(LEN($AG795:$AG798)-LEN(SUBSTITUTE($AG795:$AG798,"G", "")))</f>
        <v>0</v>
      </c>
      <c r="BA795" s="234">
        <f>SUMPRODUCT(LEN($M795:$AE798)-LEN(SUBSTITUTE($M795:$AE798,"M", "")))</f>
        <v>0</v>
      </c>
      <c r="BB795" s="240">
        <f>SUMPRODUCT(LEN($AH795:$AH798)-LEN(SUBSTITUTE($AH795:$AH798,"M", "")))</f>
        <v>0</v>
      </c>
      <c r="BC795" s="237">
        <f>SUMPRODUCT(LEN($AG795:$AG798)-LEN(SUBSTITUTE($AG795:$AG798,"M", "")))</f>
        <v>0</v>
      </c>
      <c r="BD795" s="291">
        <f>SUMPRODUCT(LEN($AI795:$AI798)-LEN(SUBSTITUTE($AI795:$AI798,"S", "")))</f>
        <v>0</v>
      </c>
      <c r="BE795" s="294">
        <f>SUMPRODUCT(LEN($AI795:$AI798)-LEN(SUBSTITUTE($AI795:$AI798,"F", "")))</f>
        <v>0</v>
      </c>
      <c r="BF795" s="294">
        <f>SUMPRODUCT(LEN($AI795:$AI798)-LEN(SUBSTITUTE($AI795:$AI798,"G", "")))</f>
        <v>0</v>
      </c>
      <c r="BG795" s="297">
        <f>SUMPRODUCT(LEN($AI795:$AI798)-LEN(SUBSTITUTE($AI795:$AI798,"M", "")))</f>
        <v>0</v>
      </c>
    </row>
    <row r="796" spans="2:60" ht="28.15" hidden="1" customHeight="1" thickBot="1">
      <c r="B796" s="34"/>
      <c r="C796" s="266"/>
      <c r="D796" s="43"/>
      <c r="E796" s="42"/>
      <c r="F796" s="42"/>
      <c r="G796" s="41"/>
      <c r="H796" s="260"/>
      <c r="I796" s="270"/>
      <c r="J796" s="270"/>
      <c r="K796" s="270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45"/>
      <c r="AK796" s="245"/>
      <c r="AL796" s="23"/>
      <c r="AM796" s="211"/>
      <c r="AN796" s="211"/>
      <c r="AO796" s="248"/>
      <c r="AP796" s="241"/>
      <c r="AQ796" s="238"/>
      <c r="AR796" s="235"/>
      <c r="AS796" s="241"/>
      <c r="AT796" s="238"/>
      <c r="AU796" s="235"/>
      <c r="AV796" s="241"/>
      <c r="AW796" s="238"/>
      <c r="AX796" s="235"/>
      <c r="AY796" s="241"/>
      <c r="AZ796" s="238"/>
      <c r="BA796" s="235"/>
      <c r="BB796" s="241"/>
      <c r="BC796" s="238"/>
      <c r="BD796" s="292"/>
      <c r="BE796" s="295"/>
      <c r="BF796" s="295"/>
      <c r="BG796" s="298"/>
    </row>
    <row r="797" spans="2:60" ht="28.15" hidden="1" customHeight="1">
      <c r="B797" s="34"/>
      <c r="C797" s="267"/>
      <c r="D797" s="33"/>
      <c r="E797" s="32"/>
      <c r="F797" s="32"/>
      <c r="G797" s="31"/>
      <c r="H797" s="257"/>
      <c r="I797" s="271"/>
      <c r="J797" s="271"/>
      <c r="K797" s="271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45"/>
      <c r="AK797" s="245"/>
      <c r="AL797" s="23"/>
      <c r="AM797" s="211"/>
      <c r="AN797" s="211"/>
      <c r="AO797" s="248"/>
      <c r="AP797" s="241"/>
      <c r="AQ797" s="238"/>
      <c r="AR797" s="235"/>
      <c r="AS797" s="241"/>
      <c r="AT797" s="238"/>
      <c r="AU797" s="235"/>
      <c r="AV797" s="241"/>
      <c r="AW797" s="238"/>
      <c r="AX797" s="235"/>
      <c r="AY797" s="241"/>
      <c r="AZ797" s="238"/>
      <c r="BA797" s="235"/>
      <c r="BB797" s="241"/>
      <c r="BC797" s="238"/>
      <c r="BD797" s="292"/>
      <c r="BE797" s="295"/>
      <c r="BF797" s="295"/>
      <c r="BG797" s="298"/>
    </row>
    <row r="798" spans="2:60" ht="28.15" hidden="1" customHeight="1" thickBot="1">
      <c r="B798" s="34"/>
      <c r="C798" s="273"/>
      <c r="D798" s="64"/>
      <c r="E798" s="63"/>
      <c r="F798" s="63"/>
      <c r="G798" s="62"/>
      <c r="H798" s="258"/>
      <c r="I798" s="274"/>
      <c r="J798" s="274"/>
      <c r="K798" s="274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50"/>
      <c r="AK798" s="250"/>
      <c r="AL798" s="55"/>
      <c r="AM798" s="211"/>
      <c r="AN798" s="211"/>
      <c r="AO798" s="249"/>
      <c r="AP798" s="242"/>
      <c r="AQ798" s="239"/>
      <c r="AR798" s="236"/>
      <c r="AS798" s="242"/>
      <c r="AT798" s="239"/>
      <c r="AU798" s="236"/>
      <c r="AV798" s="242"/>
      <c r="AW798" s="239"/>
      <c r="AX798" s="236"/>
      <c r="AY798" s="242"/>
      <c r="AZ798" s="239"/>
      <c r="BA798" s="236"/>
      <c r="BB798" s="242"/>
      <c r="BC798" s="239"/>
      <c r="BD798" s="293"/>
      <c r="BE798" s="296"/>
      <c r="BF798" s="296"/>
      <c r="BG798" s="299"/>
    </row>
    <row r="799" spans="2:60" ht="28.15" hidden="1" customHeight="1">
      <c r="B799" s="34"/>
      <c r="C799" s="265">
        <v>2</v>
      </c>
      <c r="D799" s="54"/>
      <c r="E799" s="53"/>
      <c r="F799" s="53"/>
      <c r="G799" s="52"/>
      <c r="H799" s="259"/>
      <c r="I799" s="269"/>
      <c r="J799" s="269"/>
      <c r="K799" s="269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51"/>
      <c r="AK799" s="254"/>
      <c r="AL799" s="44"/>
      <c r="AM799" s="211"/>
      <c r="AN799" s="211"/>
      <c r="AO799" s="247">
        <f>SUMPRODUCT(LEN($M799:$AE802)-LEN(SUBSTITUTE($M799:$AE802,"A", "")))</f>
        <v>0</v>
      </c>
      <c r="AP799" s="240">
        <f>SUMPRODUCT(LEN($AH799:$AH802)-LEN(SUBSTITUTE($AH799:$AH802,"A", "")))</f>
        <v>0</v>
      </c>
      <c r="AQ799" s="237">
        <f>SUMPRODUCT(LEN($AG799:$AG802)-LEN(SUBSTITUTE($AG799:$AG802,"A", "")))</f>
        <v>0</v>
      </c>
      <c r="AR799" s="234">
        <f>SUMPRODUCT(LEN($M799:$AE802)-LEN(SUBSTITUTE($M799:$AE802,"S", "")))</f>
        <v>0</v>
      </c>
      <c r="AS799" s="240">
        <f>SUMPRODUCT(LEN($AH799:$AH802)-LEN(SUBSTITUTE($AH799:$AH802,"S", "")))</f>
        <v>0</v>
      </c>
      <c r="AT799" s="237">
        <f>SUMPRODUCT(LEN($AG799:$AG802)-LEN(SUBSTITUTE($AG799:$AG802,"S", "")))</f>
        <v>0</v>
      </c>
      <c r="AU799" s="234">
        <f>SUMPRODUCT(LEN($M799:$AE802)-LEN(SUBSTITUTE($M799:$AE802,"F", "")))</f>
        <v>0</v>
      </c>
      <c r="AV799" s="240">
        <f>SUMPRODUCT(LEN($AH799:$AH802)-LEN(SUBSTITUTE($AH799:$AH802,"F", "")))</f>
        <v>0</v>
      </c>
      <c r="AW799" s="237">
        <f>SUMPRODUCT(LEN($AG799:$AG802)-LEN(SUBSTITUTE($AG799:$AG802,"F", "")))</f>
        <v>0</v>
      </c>
      <c r="AX799" s="234">
        <f>SUMPRODUCT(LEN($M799:$AE802)-LEN(SUBSTITUTE($M799:$AE802,"G", "")))</f>
        <v>0</v>
      </c>
      <c r="AY799" s="240">
        <f>SUMPRODUCT(LEN($AH799:$AH802)-LEN(SUBSTITUTE($AH799:$AH802,"G", "")))</f>
        <v>0</v>
      </c>
      <c r="AZ799" s="237">
        <f>SUMPRODUCT(LEN($AG799:$AG802)-LEN(SUBSTITUTE($AG799:$AG802,"G", "")))</f>
        <v>0</v>
      </c>
      <c r="BA799" s="234">
        <f>SUMPRODUCT(LEN($M799:$AE802)-LEN(SUBSTITUTE($M799:$AE802,"M", "")))</f>
        <v>0</v>
      </c>
      <c r="BB799" s="240">
        <f>SUMPRODUCT(LEN($AH799:$AH802)-LEN(SUBSTITUTE($AH799:$AH802,"M", "")))</f>
        <v>0</v>
      </c>
      <c r="BC799" s="237">
        <f>SUMPRODUCT(LEN($AG799:$AG802)-LEN(SUBSTITUTE($AG799:$AG802,"M", "")))</f>
        <v>0</v>
      </c>
      <c r="BD799" s="291">
        <f>SUMPRODUCT(LEN($AI799:$AI802)-LEN(SUBSTITUTE($AI799:$AI802,"S", "")))</f>
        <v>0</v>
      </c>
      <c r="BE799" s="294">
        <f>SUMPRODUCT(LEN($AI799:$AI802)-LEN(SUBSTITUTE($AI799:$AI802,"F", "")))</f>
        <v>0</v>
      </c>
      <c r="BF799" s="294">
        <f>SUMPRODUCT(LEN($AI799:$AI802)-LEN(SUBSTITUTE($AI799:$AI802,"G", "")))</f>
        <v>0</v>
      </c>
      <c r="BG799" s="297">
        <f>SUMPRODUCT(LEN($AI799:$AI802)-LEN(SUBSTITUTE($AI799:$AI802,"M", "")))</f>
        <v>0</v>
      </c>
    </row>
    <row r="800" spans="2:60" ht="28.15" hidden="1" customHeight="1" thickBot="1">
      <c r="B800" s="34"/>
      <c r="C800" s="266"/>
      <c r="D800" s="43"/>
      <c r="E800" s="42"/>
      <c r="F800" s="42"/>
      <c r="G800" s="41"/>
      <c r="H800" s="260"/>
      <c r="I800" s="270"/>
      <c r="J800" s="270"/>
      <c r="K800" s="270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52"/>
      <c r="AK800" s="255"/>
      <c r="AL800" s="23"/>
      <c r="AM800" s="211"/>
      <c r="AN800" s="211"/>
      <c r="AO800" s="248"/>
      <c r="AP800" s="241"/>
      <c r="AQ800" s="238"/>
      <c r="AR800" s="235"/>
      <c r="AS800" s="241"/>
      <c r="AT800" s="238"/>
      <c r="AU800" s="235"/>
      <c r="AV800" s="241"/>
      <c r="AW800" s="238"/>
      <c r="AX800" s="235"/>
      <c r="AY800" s="241"/>
      <c r="AZ800" s="238"/>
      <c r="BA800" s="235"/>
      <c r="BB800" s="241"/>
      <c r="BC800" s="238"/>
      <c r="BD800" s="292"/>
      <c r="BE800" s="295"/>
      <c r="BF800" s="295"/>
      <c r="BG800" s="298"/>
    </row>
    <row r="801" spans="2:60" ht="28.15" hidden="1" customHeight="1">
      <c r="B801" s="34"/>
      <c r="C801" s="267"/>
      <c r="D801" s="33"/>
      <c r="E801" s="32"/>
      <c r="F801" s="32"/>
      <c r="G801" s="31"/>
      <c r="H801" s="257"/>
      <c r="I801" s="271"/>
      <c r="J801" s="271"/>
      <c r="K801" s="271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52"/>
      <c r="AK801" s="255"/>
      <c r="AL801" s="23"/>
      <c r="AM801" s="211"/>
      <c r="AN801" s="211"/>
      <c r="AO801" s="248"/>
      <c r="AP801" s="241"/>
      <c r="AQ801" s="238"/>
      <c r="AR801" s="235"/>
      <c r="AS801" s="241"/>
      <c r="AT801" s="238"/>
      <c r="AU801" s="235"/>
      <c r="AV801" s="241"/>
      <c r="AW801" s="238"/>
      <c r="AX801" s="235"/>
      <c r="AY801" s="241"/>
      <c r="AZ801" s="238"/>
      <c r="BA801" s="235"/>
      <c r="BB801" s="241"/>
      <c r="BC801" s="238"/>
      <c r="BD801" s="292"/>
      <c r="BE801" s="295"/>
      <c r="BF801" s="295"/>
      <c r="BG801" s="298"/>
    </row>
    <row r="802" spans="2:60" ht="28.15" hidden="1" customHeight="1" thickBot="1">
      <c r="B802" s="34"/>
      <c r="C802" s="273"/>
      <c r="D802" s="64"/>
      <c r="E802" s="63"/>
      <c r="F802" s="63"/>
      <c r="G802" s="62"/>
      <c r="H802" s="258"/>
      <c r="I802" s="274"/>
      <c r="J802" s="274"/>
      <c r="K802" s="274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53"/>
      <c r="AK802" s="256"/>
      <c r="AL802" s="55"/>
      <c r="AM802" s="211"/>
      <c r="AN802" s="211"/>
      <c r="AO802" s="249"/>
      <c r="AP802" s="242"/>
      <c r="AQ802" s="239"/>
      <c r="AR802" s="236"/>
      <c r="AS802" s="242"/>
      <c r="AT802" s="239"/>
      <c r="AU802" s="236"/>
      <c r="AV802" s="242"/>
      <c r="AW802" s="239"/>
      <c r="AX802" s="236"/>
      <c r="AY802" s="242"/>
      <c r="AZ802" s="239"/>
      <c r="BA802" s="236"/>
      <c r="BB802" s="242"/>
      <c r="BC802" s="239"/>
      <c r="BD802" s="293"/>
      <c r="BE802" s="296"/>
      <c r="BF802" s="296"/>
      <c r="BG802" s="299"/>
    </row>
    <row r="803" spans="2:60" ht="28.15" hidden="1" customHeight="1">
      <c r="B803" s="34"/>
      <c r="C803" s="265">
        <v>3</v>
      </c>
      <c r="D803" s="54"/>
      <c r="E803" s="53"/>
      <c r="F803" s="53"/>
      <c r="G803" s="52"/>
      <c r="H803" s="259"/>
      <c r="I803" s="269"/>
      <c r="J803" s="269"/>
      <c r="K803" s="269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44"/>
      <c r="AK803" s="244"/>
      <c r="AL803" s="44"/>
      <c r="AM803" s="211"/>
      <c r="AN803" s="211"/>
      <c r="AO803" s="247">
        <f>SUMPRODUCT(LEN($M803:$AE806)-LEN(SUBSTITUTE($M803:$AE806,"A", "")))</f>
        <v>0</v>
      </c>
      <c r="AP803" s="240">
        <f>SUMPRODUCT(LEN($AH803:$AH806)-LEN(SUBSTITUTE($AH803:$AH806,"A", "")))</f>
        <v>0</v>
      </c>
      <c r="AQ803" s="237">
        <f>SUMPRODUCT(LEN($AG803:$AG806)-LEN(SUBSTITUTE($AG803:$AG806,"A", "")))</f>
        <v>0</v>
      </c>
      <c r="AR803" s="234">
        <f>SUMPRODUCT(LEN($M803:$AE806)-LEN(SUBSTITUTE($M803:$AE806,"S", "")))</f>
        <v>0</v>
      </c>
      <c r="AS803" s="240">
        <f>SUMPRODUCT(LEN($AH803:$AH806)-LEN(SUBSTITUTE($AH803:$AH806,"S", "")))</f>
        <v>0</v>
      </c>
      <c r="AT803" s="237">
        <f>SUMPRODUCT(LEN($AG803:$AG806)-LEN(SUBSTITUTE($AG803:$AG806,"S", "")))</f>
        <v>0</v>
      </c>
      <c r="AU803" s="234">
        <f>SUMPRODUCT(LEN($M803:$AE806)-LEN(SUBSTITUTE($M803:$AE806,"F", "")))</f>
        <v>0</v>
      </c>
      <c r="AV803" s="240">
        <f>SUMPRODUCT(LEN($AH803:$AH806)-LEN(SUBSTITUTE($AH803:$AH806,"F", "")))</f>
        <v>0</v>
      </c>
      <c r="AW803" s="237">
        <f>SUMPRODUCT(LEN($AG803:$AG806)-LEN(SUBSTITUTE($AG803:$AG806,"F", "")))</f>
        <v>0</v>
      </c>
      <c r="AX803" s="234">
        <f>SUMPRODUCT(LEN($M803:$AE806)-LEN(SUBSTITUTE($M803:$AE806,"G", "")))</f>
        <v>0</v>
      </c>
      <c r="AY803" s="240">
        <f>SUMPRODUCT(LEN($AH803:$AH806)-LEN(SUBSTITUTE($AH803:$AH806,"G", "")))</f>
        <v>0</v>
      </c>
      <c r="AZ803" s="237">
        <f>SUMPRODUCT(LEN($AG803:$AG806)-LEN(SUBSTITUTE($AG803:$AG806,"G", "")))</f>
        <v>0</v>
      </c>
      <c r="BA803" s="234">
        <f>SUMPRODUCT(LEN($M803:$AE806)-LEN(SUBSTITUTE($M803:$AE806,"M", "")))</f>
        <v>0</v>
      </c>
      <c r="BB803" s="240">
        <f>SUMPRODUCT(LEN($AH803:$AH806)-LEN(SUBSTITUTE($AH803:$AH806,"M", "")))</f>
        <v>0</v>
      </c>
      <c r="BC803" s="237">
        <f>SUMPRODUCT(LEN($AG803:$AG806)-LEN(SUBSTITUTE($AG803:$AG806,"M", "")))</f>
        <v>0</v>
      </c>
      <c r="BD803" s="291">
        <f>SUMPRODUCT(LEN($AI803:$AI806)-LEN(SUBSTITUTE($AI803:$AI806,"S", "")))</f>
        <v>0</v>
      </c>
      <c r="BE803" s="294">
        <f>SUMPRODUCT(LEN($AI803:$AI806)-LEN(SUBSTITUTE($AI803:$AI806,"F", "")))</f>
        <v>0</v>
      </c>
      <c r="BF803" s="294">
        <f>SUMPRODUCT(LEN($AI803:$AI806)-LEN(SUBSTITUTE($AI803:$AI806,"G", "")))</f>
        <v>0</v>
      </c>
      <c r="BG803" s="297">
        <f>SUMPRODUCT(LEN($AI803:$AI806)-LEN(SUBSTITUTE($AI803:$AI806,"M", "")))</f>
        <v>0</v>
      </c>
    </row>
    <row r="804" spans="2:60" ht="28.15" hidden="1" customHeight="1" thickBot="1">
      <c r="B804" s="34"/>
      <c r="C804" s="266"/>
      <c r="D804" s="43"/>
      <c r="E804" s="42"/>
      <c r="F804" s="42"/>
      <c r="G804" s="41"/>
      <c r="H804" s="260"/>
      <c r="I804" s="270"/>
      <c r="J804" s="270"/>
      <c r="K804" s="270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45"/>
      <c r="AK804" s="245"/>
      <c r="AL804" s="23"/>
      <c r="AM804" s="211"/>
      <c r="AN804" s="211"/>
      <c r="AO804" s="248"/>
      <c r="AP804" s="241"/>
      <c r="AQ804" s="238"/>
      <c r="AR804" s="235"/>
      <c r="AS804" s="241"/>
      <c r="AT804" s="238"/>
      <c r="AU804" s="235"/>
      <c r="AV804" s="241"/>
      <c r="AW804" s="238"/>
      <c r="AX804" s="235"/>
      <c r="AY804" s="241"/>
      <c r="AZ804" s="238"/>
      <c r="BA804" s="235"/>
      <c r="BB804" s="241"/>
      <c r="BC804" s="238"/>
      <c r="BD804" s="292"/>
      <c r="BE804" s="295"/>
      <c r="BF804" s="295"/>
      <c r="BG804" s="298"/>
    </row>
    <row r="805" spans="2:60" ht="28.15" hidden="1" customHeight="1">
      <c r="B805" s="34"/>
      <c r="C805" s="267"/>
      <c r="D805" s="33"/>
      <c r="E805" s="32"/>
      <c r="F805" s="32"/>
      <c r="G805" s="31"/>
      <c r="H805" s="257"/>
      <c r="I805" s="271"/>
      <c r="J805" s="271"/>
      <c r="K805" s="271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45"/>
      <c r="AK805" s="245"/>
      <c r="AL805" s="23"/>
      <c r="AM805" s="211"/>
      <c r="AN805" s="211"/>
      <c r="AO805" s="248"/>
      <c r="AP805" s="241"/>
      <c r="AQ805" s="238"/>
      <c r="AR805" s="235"/>
      <c r="AS805" s="241"/>
      <c r="AT805" s="238"/>
      <c r="AU805" s="235"/>
      <c r="AV805" s="241"/>
      <c r="AW805" s="238"/>
      <c r="AX805" s="235"/>
      <c r="AY805" s="241"/>
      <c r="AZ805" s="238"/>
      <c r="BA805" s="235"/>
      <c r="BB805" s="241"/>
      <c r="BC805" s="238"/>
      <c r="BD805" s="292"/>
      <c r="BE805" s="295"/>
      <c r="BF805" s="295"/>
      <c r="BG805" s="298"/>
    </row>
    <row r="806" spans="2:60" ht="28.15" hidden="1" customHeight="1" thickBot="1">
      <c r="B806" s="22"/>
      <c r="C806" s="268"/>
      <c r="D806" s="21"/>
      <c r="E806" s="20"/>
      <c r="F806" s="20"/>
      <c r="G806" s="19"/>
      <c r="H806" s="258"/>
      <c r="I806" s="272"/>
      <c r="J806" s="272"/>
      <c r="K806" s="27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46"/>
      <c r="AK806" s="246"/>
      <c r="AL806" s="11"/>
      <c r="AM806" s="211"/>
      <c r="AN806" s="211"/>
      <c r="AO806" s="249"/>
      <c r="AP806" s="242"/>
      <c r="AQ806" s="239"/>
      <c r="AR806" s="236"/>
      <c r="AS806" s="242"/>
      <c r="AT806" s="239"/>
      <c r="AU806" s="236"/>
      <c r="AV806" s="242"/>
      <c r="AW806" s="239"/>
      <c r="AX806" s="236"/>
      <c r="AY806" s="242"/>
      <c r="AZ806" s="239"/>
      <c r="BA806" s="236"/>
      <c r="BB806" s="242"/>
      <c r="BC806" s="239"/>
      <c r="BD806" s="293"/>
      <c r="BE806" s="296"/>
      <c r="BF806" s="296"/>
      <c r="BG806" s="299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29" t="s">
        <v>287</v>
      </c>
      <c r="M807" s="278"/>
      <c r="N807" s="229" t="s">
        <v>286</v>
      </c>
      <c r="O807" s="278"/>
      <c r="P807" s="229" t="s">
        <v>286</v>
      </c>
      <c r="Q807" s="230"/>
      <c r="R807" s="229" t="s">
        <v>286</v>
      </c>
      <c r="S807" s="230"/>
      <c r="T807" s="229" t="s">
        <v>286</v>
      </c>
      <c r="U807" s="230"/>
      <c r="V807" s="229" t="s">
        <v>286</v>
      </c>
      <c r="W807" s="230"/>
      <c r="X807" s="229" t="s">
        <v>286</v>
      </c>
      <c r="Y807" s="230"/>
      <c r="Z807" s="229" t="s">
        <v>286</v>
      </c>
      <c r="AA807" s="230"/>
      <c r="AB807" s="229" t="s">
        <v>286</v>
      </c>
      <c r="AC807" s="230"/>
      <c r="AD807" s="229" t="s">
        <v>286</v>
      </c>
      <c r="AE807" s="230"/>
      <c r="AF807" s="243" t="s">
        <v>285</v>
      </c>
      <c r="AG807" s="230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75"/>
      <c r="F808" s="276"/>
      <c r="G808" s="277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65">
        <v>1</v>
      </c>
      <c r="D809" s="54"/>
      <c r="E809" s="53"/>
      <c r="F809" s="53"/>
      <c r="G809" s="52"/>
      <c r="H809" s="259"/>
      <c r="I809" s="269"/>
      <c r="J809" s="269"/>
      <c r="K809" s="269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44"/>
      <c r="AK809" s="244"/>
      <c r="AL809" s="44"/>
      <c r="AM809" s="211"/>
      <c r="AN809" s="211"/>
      <c r="AO809" s="247">
        <f>SUMPRODUCT(LEN($M809:$AE812)-LEN(SUBSTITUTE($M809:$AE812,"A", "")))</f>
        <v>0</v>
      </c>
      <c r="AP809" s="240">
        <f>SUMPRODUCT(LEN($AH809:$AH812)-LEN(SUBSTITUTE($AH809:$AH812,"A", "")))</f>
        <v>0</v>
      </c>
      <c r="AQ809" s="237">
        <f>SUMPRODUCT(LEN($AG809:$AG812)-LEN(SUBSTITUTE($AG809:$AG812,"A", "")))</f>
        <v>0</v>
      </c>
      <c r="AR809" s="234">
        <f>SUMPRODUCT(LEN($M809:$AE812)-LEN(SUBSTITUTE($M809:$AE812,"S", "")))</f>
        <v>0</v>
      </c>
      <c r="AS809" s="240">
        <f>SUMPRODUCT(LEN($AH809:$AH812)-LEN(SUBSTITUTE($AH809:$AH812,"S", "")))</f>
        <v>0</v>
      </c>
      <c r="AT809" s="237">
        <f>SUMPRODUCT(LEN($AG809:$AG812)-LEN(SUBSTITUTE($AG809:$AG812,"S", "")))</f>
        <v>0</v>
      </c>
      <c r="AU809" s="234">
        <f>SUMPRODUCT(LEN($M809:$AE812)-LEN(SUBSTITUTE($M809:$AE812,"F", "")))</f>
        <v>0</v>
      </c>
      <c r="AV809" s="240">
        <f>SUMPRODUCT(LEN($AH809:$AH812)-LEN(SUBSTITUTE($AH809:$AH812,"F", "")))</f>
        <v>0</v>
      </c>
      <c r="AW809" s="237">
        <f>SUMPRODUCT(LEN($AG809:$AG812)-LEN(SUBSTITUTE($AG809:$AG812,"F", "")))</f>
        <v>0</v>
      </c>
      <c r="AX809" s="234">
        <f>SUMPRODUCT(LEN($M809:$AE812)-LEN(SUBSTITUTE($M809:$AE812,"G", "")))</f>
        <v>0</v>
      </c>
      <c r="AY809" s="240">
        <f>SUMPRODUCT(LEN($AH809:$AH812)-LEN(SUBSTITUTE($AH809:$AH812,"G", "")))</f>
        <v>0</v>
      </c>
      <c r="AZ809" s="237">
        <f>SUMPRODUCT(LEN($AG809:$AG812)-LEN(SUBSTITUTE($AG809:$AG812,"G", "")))</f>
        <v>0</v>
      </c>
      <c r="BA809" s="234">
        <f>SUMPRODUCT(LEN($M809:$AE812)-LEN(SUBSTITUTE($M809:$AE812,"M", "")))</f>
        <v>0</v>
      </c>
      <c r="BB809" s="240">
        <f>SUMPRODUCT(LEN($AH809:$AH812)-LEN(SUBSTITUTE($AH809:$AH812,"M", "")))</f>
        <v>0</v>
      </c>
      <c r="BC809" s="237">
        <f>SUMPRODUCT(LEN($AG809:$AG812)-LEN(SUBSTITUTE($AG809:$AG812,"M", "")))</f>
        <v>0</v>
      </c>
      <c r="BD809" s="291">
        <f>SUMPRODUCT(LEN($AI809:$AI812)-LEN(SUBSTITUTE($AI809:$AI812,"S", "")))</f>
        <v>0</v>
      </c>
      <c r="BE809" s="294">
        <f>SUMPRODUCT(LEN($AI809:$AI812)-LEN(SUBSTITUTE($AI809:$AI812,"F", "")))</f>
        <v>0</v>
      </c>
      <c r="BF809" s="294">
        <f>SUMPRODUCT(LEN($AI809:$AI812)-LEN(SUBSTITUTE($AI809:$AI812,"G", "")))</f>
        <v>0</v>
      </c>
      <c r="BG809" s="297">
        <f>SUMPRODUCT(LEN($AI809:$AI812)-LEN(SUBSTITUTE($AI809:$AI812,"M", "")))</f>
        <v>0</v>
      </c>
    </row>
    <row r="810" spans="2:60" ht="28.15" hidden="1" customHeight="1" thickBot="1">
      <c r="B810" s="34"/>
      <c r="C810" s="266"/>
      <c r="D810" s="43"/>
      <c r="E810" s="42"/>
      <c r="F810" s="42"/>
      <c r="G810" s="41"/>
      <c r="H810" s="260"/>
      <c r="I810" s="270"/>
      <c r="J810" s="270"/>
      <c r="K810" s="270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45"/>
      <c r="AK810" s="245"/>
      <c r="AL810" s="23"/>
      <c r="AM810" s="211"/>
      <c r="AN810" s="211"/>
      <c r="AO810" s="248"/>
      <c r="AP810" s="241"/>
      <c r="AQ810" s="238"/>
      <c r="AR810" s="235"/>
      <c r="AS810" s="241"/>
      <c r="AT810" s="238"/>
      <c r="AU810" s="235"/>
      <c r="AV810" s="241"/>
      <c r="AW810" s="238"/>
      <c r="AX810" s="235"/>
      <c r="AY810" s="241"/>
      <c r="AZ810" s="238"/>
      <c r="BA810" s="235"/>
      <c r="BB810" s="241"/>
      <c r="BC810" s="238"/>
      <c r="BD810" s="292"/>
      <c r="BE810" s="295"/>
      <c r="BF810" s="295"/>
      <c r="BG810" s="298"/>
    </row>
    <row r="811" spans="2:60" ht="28.15" hidden="1" customHeight="1">
      <c r="B811" s="34"/>
      <c r="C811" s="267"/>
      <c r="D811" s="33"/>
      <c r="E811" s="32"/>
      <c r="F811" s="32"/>
      <c r="G811" s="31"/>
      <c r="H811" s="257"/>
      <c r="I811" s="271"/>
      <c r="J811" s="271"/>
      <c r="K811" s="271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45"/>
      <c r="AK811" s="245"/>
      <c r="AL811" s="23"/>
      <c r="AM811" s="211"/>
      <c r="AN811" s="211"/>
      <c r="AO811" s="248"/>
      <c r="AP811" s="241"/>
      <c r="AQ811" s="238"/>
      <c r="AR811" s="235"/>
      <c r="AS811" s="241"/>
      <c r="AT811" s="238"/>
      <c r="AU811" s="235"/>
      <c r="AV811" s="241"/>
      <c r="AW811" s="238"/>
      <c r="AX811" s="235"/>
      <c r="AY811" s="241"/>
      <c r="AZ811" s="238"/>
      <c r="BA811" s="235"/>
      <c r="BB811" s="241"/>
      <c r="BC811" s="238"/>
      <c r="BD811" s="292"/>
      <c r="BE811" s="295"/>
      <c r="BF811" s="295"/>
      <c r="BG811" s="298"/>
    </row>
    <row r="812" spans="2:60" ht="28.15" hidden="1" customHeight="1" thickBot="1">
      <c r="B812" s="34"/>
      <c r="C812" s="273"/>
      <c r="D812" s="64"/>
      <c r="E812" s="63"/>
      <c r="F812" s="63"/>
      <c r="G812" s="62"/>
      <c r="H812" s="258"/>
      <c r="I812" s="274"/>
      <c r="J812" s="274"/>
      <c r="K812" s="274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50"/>
      <c r="AK812" s="250"/>
      <c r="AL812" s="55"/>
      <c r="AM812" s="211"/>
      <c r="AN812" s="211"/>
      <c r="AO812" s="249"/>
      <c r="AP812" s="242"/>
      <c r="AQ812" s="239"/>
      <c r="AR812" s="236"/>
      <c r="AS812" s="242"/>
      <c r="AT812" s="239"/>
      <c r="AU812" s="236"/>
      <c r="AV812" s="242"/>
      <c r="AW812" s="239"/>
      <c r="AX812" s="236"/>
      <c r="AY812" s="242"/>
      <c r="AZ812" s="239"/>
      <c r="BA812" s="236"/>
      <c r="BB812" s="242"/>
      <c r="BC812" s="239"/>
      <c r="BD812" s="293"/>
      <c r="BE812" s="296"/>
      <c r="BF812" s="296"/>
      <c r="BG812" s="299"/>
    </row>
    <row r="813" spans="2:60" ht="28.15" hidden="1" customHeight="1">
      <c r="B813" s="34"/>
      <c r="C813" s="265">
        <v>2</v>
      </c>
      <c r="D813" s="54"/>
      <c r="E813" s="53"/>
      <c r="F813" s="53"/>
      <c r="G813" s="52"/>
      <c r="H813" s="259"/>
      <c r="I813" s="269"/>
      <c r="J813" s="269"/>
      <c r="K813" s="269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51"/>
      <c r="AK813" s="254"/>
      <c r="AL813" s="44"/>
      <c r="AM813" s="211"/>
      <c r="AN813" s="211"/>
      <c r="AO813" s="247">
        <f>SUMPRODUCT(LEN($M813:$AE816)-LEN(SUBSTITUTE($M813:$AE816,"A", "")))</f>
        <v>0</v>
      </c>
      <c r="AP813" s="240">
        <f>SUMPRODUCT(LEN($AH813:$AH816)-LEN(SUBSTITUTE($AH813:$AH816,"A", "")))</f>
        <v>0</v>
      </c>
      <c r="AQ813" s="237">
        <f>SUMPRODUCT(LEN($AG813:$AG816)-LEN(SUBSTITUTE($AG813:$AG816,"A", "")))</f>
        <v>0</v>
      </c>
      <c r="AR813" s="234">
        <f>SUMPRODUCT(LEN($M813:$AE816)-LEN(SUBSTITUTE($M813:$AE816,"S", "")))</f>
        <v>0</v>
      </c>
      <c r="AS813" s="240">
        <f>SUMPRODUCT(LEN($AH813:$AH816)-LEN(SUBSTITUTE($AH813:$AH816,"S", "")))</f>
        <v>0</v>
      </c>
      <c r="AT813" s="237">
        <f>SUMPRODUCT(LEN($AG813:$AG816)-LEN(SUBSTITUTE($AG813:$AG816,"S", "")))</f>
        <v>0</v>
      </c>
      <c r="AU813" s="234">
        <f>SUMPRODUCT(LEN($M813:$AE816)-LEN(SUBSTITUTE($M813:$AE816,"F", "")))</f>
        <v>0</v>
      </c>
      <c r="AV813" s="240">
        <f>SUMPRODUCT(LEN($AH813:$AH816)-LEN(SUBSTITUTE($AH813:$AH816,"F", "")))</f>
        <v>0</v>
      </c>
      <c r="AW813" s="237">
        <f>SUMPRODUCT(LEN($AG813:$AG816)-LEN(SUBSTITUTE($AG813:$AG816,"F", "")))</f>
        <v>0</v>
      </c>
      <c r="AX813" s="234">
        <f>SUMPRODUCT(LEN($M813:$AE816)-LEN(SUBSTITUTE($M813:$AE816,"G", "")))</f>
        <v>0</v>
      </c>
      <c r="AY813" s="240">
        <f>SUMPRODUCT(LEN($AH813:$AH816)-LEN(SUBSTITUTE($AH813:$AH816,"G", "")))</f>
        <v>0</v>
      </c>
      <c r="AZ813" s="237">
        <f>SUMPRODUCT(LEN($AG813:$AG816)-LEN(SUBSTITUTE($AG813:$AG816,"G", "")))</f>
        <v>0</v>
      </c>
      <c r="BA813" s="234">
        <f>SUMPRODUCT(LEN($M813:$AE816)-LEN(SUBSTITUTE($M813:$AE816,"M", "")))</f>
        <v>0</v>
      </c>
      <c r="BB813" s="240">
        <f>SUMPRODUCT(LEN($AH813:$AH816)-LEN(SUBSTITUTE($AH813:$AH816,"M", "")))</f>
        <v>0</v>
      </c>
      <c r="BC813" s="237">
        <f>SUMPRODUCT(LEN($AG813:$AG816)-LEN(SUBSTITUTE($AG813:$AG816,"M", "")))</f>
        <v>0</v>
      </c>
      <c r="BD813" s="291">
        <f>SUMPRODUCT(LEN($AI813:$AI816)-LEN(SUBSTITUTE($AI813:$AI816,"S", "")))</f>
        <v>0</v>
      </c>
      <c r="BE813" s="294">
        <f>SUMPRODUCT(LEN($AI813:$AI816)-LEN(SUBSTITUTE($AI813:$AI816,"F", "")))</f>
        <v>0</v>
      </c>
      <c r="BF813" s="294">
        <f>SUMPRODUCT(LEN($AI813:$AI816)-LEN(SUBSTITUTE($AI813:$AI816,"G", "")))</f>
        <v>0</v>
      </c>
      <c r="BG813" s="297">
        <f>SUMPRODUCT(LEN($AI813:$AI816)-LEN(SUBSTITUTE($AI813:$AI816,"M", "")))</f>
        <v>0</v>
      </c>
    </row>
    <row r="814" spans="2:60" ht="28.15" hidden="1" customHeight="1" thickBot="1">
      <c r="B814" s="34"/>
      <c r="C814" s="266"/>
      <c r="D814" s="43"/>
      <c r="E814" s="42"/>
      <c r="F814" s="42"/>
      <c r="G814" s="41"/>
      <c r="H814" s="260"/>
      <c r="I814" s="270"/>
      <c r="J814" s="270"/>
      <c r="K814" s="270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52"/>
      <c r="AK814" s="255"/>
      <c r="AL814" s="23"/>
      <c r="AM814" s="211"/>
      <c r="AN814" s="211"/>
      <c r="AO814" s="248"/>
      <c r="AP814" s="241"/>
      <c r="AQ814" s="238"/>
      <c r="AR814" s="235"/>
      <c r="AS814" s="241"/>
      <c r="AT814" s="238"/>
      <c r="AU814" s="235"/>
      <c r="AV814" s="241"/>
      <c r="AW814" s="238"/>
      <c r="AX814" s="235"/>
      <c r="AY814" s="241"/>
      <c r="AZ814" s="238"/>
      <c r="BA814" s="235"/>
      <c r="BB814" s="241"/>
      <c r="BC814" s="238"/>
      <c r="BD814" s="292"/>
      <c r="BE814" s="295"/>
      <c r="BF814" s="295"/>
      <c r="BG814" s="298"/>
    </row>
    <row r="815" spans="2:60" ht="28.15" hidden="1" customHeight="1">
      <c r="B815" s="34"/>
      <c r="C815" s="267"/>
      <c r="D815" s="33"/>
      <c r="E815" s="32"/>
      <c r="F815" s="32"/>
      <c r="G815" s="31"/>
      <c r="H815" s="257"/>
      <c r="I815" s="271"/>
      <c r="J815" s="271"/>
      <c r="K815" s="271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52"/>
      <c r="AK815" s="255"/>
      <c r="AL815" s="23"/>
      <c r="AM815" s="211"/>
      <c r="AN815" s="211"/>
      <c r="AO815" s="248"/>
      <c r="AP815" s="241"/>
      <c r="AQ815" s="238"/>
      <c r="AR815" s="235"/>
      <c r="AS815" s="241"/>
      <c r="AT815" s="238"/>
      <c r="AU815" s="235"/>
      <c r="AV815" s="241"/>
      <c r="AW815" s="238"/>
      <c r="AX815" s="235"/>
      <c r="AY815" s="241"/>
      <c r="AZ815" s="238"/>
      <c r="BA815" s="235"/>
      <c r="BB815" s="241"/>
      <c r="BC815" s="238"/>
      <c r="BD815" s="292"/>
      <c r="BE815" s="295"/>
      <c r="BF815" s="295"/>
      <c r="BG815" s="298"/>
    </row>
    <row r="816" spans="2:60" ht="28.15" hidden="1" customHeight="1" thickBot="1">
      <c r="B816" s="34"/>
      <c r="C816" s="273"/>
      <c r="D816" s="64"/>
      <c r="E816" s="63"/>
      <c r="F816" s="63"/>
      <c r="G816" s="62"/>
      <c r="H816" s="258"/>
      <c r="I816" s="274"/>
      <c r="J816" s="274"/>
      <c r="K816" s="274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53"/>
      <c r="AK816" s="256"/>
      <c r="AL816" s="55"/>
      <c r="AM816" s="211"/>
      <c r="AN816" s="211"/>
      <c r="AO816" s="249"/>
      <c r="AP816" s="242"/>
      <c r="AQ816" s="239"/>
      <c r="AR816" s="236"/>
      <c r="AS816" s="242"/>
      <c r="AT816" s="239"/>
      <c r="AU816" s="236"/>
      <c r="AV816" s="242"/>
      <c r="AW816" s="239"/>
      <c r="AX816" s="236"/>
      <c r="AY816" s="242"/>
      <c r="AZ816" s="239"/>
      <c r="BA816" s="236"/>
      <c r="BB816" s="242"/>
      <c r="BC816" s="239"/>
      <c r="BD816" s="293"/>
      <c r="BE816" s="296"/>
      <c r="BF816" s="296"/>
      <c r="BG816" s="299"/>
    </row>
    <row r="817" spans="2:60" ht="28.15" hidden="1" customHeight="1">
      <c r="B817" s="34"/>
      <c r="C817" s="265">
        <v>3</v>
      </c>
      <c r="D817" s="54"/>
      <c r="E817" s="53"/>
      <c r="F817" s="53"/>
      <c r="G817" s="52"/>
      <c r="H817" s="259"/>
      <c r="I817" s="269"/>
      <c r="J817" s="269"/>
      <c r="K817" s="269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44"/>
      <c r="AK817" s="244"/>
      <c r="AL817" s="44"/>
      <c r="AM817" s="211"/>
      <c r="AN817" s="211"/>
      <c r="AO817" s="247">
        <f>SUMPRODUCT(LEN($M817:$AE820)-LEN(SUBSTITUTE($M817:$AE820,"A", "")))</f>
        <v>0</v>
      </c>
      <c r="AP817" s="240">
        <f>SUMPRODUCT(LEN($AH817:$AH820)-LEN(SUBSTITUTE($AH817:$AH820,"A", "")))</f>
        <v>0</v>
      </c>
      <c r="AQ817" s="237">
        <f>SUMPRODUCT(LEN($AG817:$AG820)-LEN(SUBSTITUTE($AG817:$AG820,"A", "")))</f>
        <v>0</v>
      </c>
      <c r="AR817" s="234">
        <f>SUMPRODUCT(LEN($M817:$AE820)-LEN(SUBSTITUTE($M817:$AE820,"S", "")))</f>
        <v>0</v>
      </c>
      <c r="AS817" s="240">
        <f>SUMPRODUCT(LEN($AH817:$AH820)-LEN(SUBSTITUTE($AH817:$AH820,"S", "")))</f>
        <v>0</v>
      </c>
      <c r="AT817" s="237">
        <f>SUMPRODUCT(LEN($AG817:$AG820)-LEN(SUBSTITUTE($AG817:$AG820,"S", "")))</f>
        <v>0</v>
      </c>
      <c r="AU817" s="234">
        <f>SUMPRODUCT(LEN($M817:$AE820)-LEN(SUBSTITUTE($M817:$AE820,"F", "")))</f>
        <v>0</v>
      </c>
      <c r="AV817" s="240">
        <f>SUMPRODUCT(LEN($AH817:$AH820)-LEN(SUBSTITUTE($AH817:$AH820,"F", "")))</f>
        <v>0</v>
      </c>
      <c r="AW817" s="237">
        <f>SUMPRODUCT(LEN($AG817:$AG820)-LEN(SUBSTITUTE($AG817:$AG820,"F", "")))</f>
        <v>0</v>
      </c>
      <c r="AX817" s="234">
        <f>SUMPRODUCT(LEN($M817:$AE820)-LEN(SUBSTITUTE($M817:$AE820,"G", "")))</f>
        <v>0</v>
      </c>
      <c r="AY817" s="240">
        <f>SUMPRODUCT(LEN($AH817:$AH820)-LEN(SUBSTITUTE($AH817:$AH820,"G", "")))</f>
        <v>0</v>
      </c>
      <c r="AZ817" s="237">
        <f>SUMPRODUCT(LEN($AG817:$AG820)-LEN(SUBSTITUTE($AG817:$AG820,"G", "")))</f>
        <v>0</v>
      </c>
      <c r="BA817" s="234">
        <f>SUMPRODUCT(LEN($M817:$AE820)-LEN(SUBSTITUTE($M817:$AE820,"M", "")))</f>
        <v>0</v>
      </c>
      <c r="BB817" s="240">
        <f>SUMPRODUCT(LEN($AH817:$AH820)-LEN(SUBSTITUTE($AH817:$AH820,"M", "")))</f>
        <v>0</v>
      </c>
      <c r="BC817" s="237">
        <f>SUMPRODUCT(LEN($AG817:$AG820)-LEN(SUBSTITUTE($AG817:$AG820,"M", "")))</f>
        <v>0</v>
      </c>
      <c r="BD817" s="291">
        <f>SUMPRODUCT(LEN($AI817:$AI820)-LEN(SUBSTITUTE($AI817:$AI820,"S", "")))</f>
        <v>0</v>
      </c>
      <c r="BE817" s="294">
        <f>SUMPRODUCT(LEN($AI817:$AI820)-LEN(SUBSTITUTE($AI817:$AI820,"F", "")))</f>
        <v>0</v>
      </c>
      <c r="BF817" s="294">
        <f>SUMPRODUCT(LEN($AI817:$AI820)-LEN(SUBSTITUTE($AI817:$AI820,"G", "")))</f>
        <v>0</v>
      </c>
      <c r="BG817" s="297">
        <f>SUMPRODUCT(LEN($AI817:$AI820)-LEN(SUBSTITUTE($AI817:$AI820,"M", "")))</f>
        <v>0</v>
      </c>
    </row>
    <row r="818" spans="2:60" ht="28.15" hidden="1" customHeight="1" thickBot="1">
      <c r="B818" s="34"/>
      <c r="C818" s="266"/>
      <c r="D818" s="43"/>
      <c r="E818" s="42"/>
      <c r="F818" s="42"/>
      <c r="G818" s="41"/>
      <c r="H818" s="260"/>
      <c r="I818" s="270"/>
      <c r="J818" s="270"/>
      <c r="K818" s="270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45"/>
      <c r="AK818" s="245"/>
      <c r="AL818" s="23"/>
      <c r="AM818" s="211"/>
      <c r="AN818" s="211"/>
      <c r="AO818" s="248"/>
      <c r="AP818" s="241"/>
      <c r="AQ818" s="238"/>
      <c r="AR818" s="235"/>
      <c r="AS818" s="241"/>
      <c r="AT818" s="238"/>
      <c r="AU818" s="235"/>
      <c r="AV818" s="241"/>
      <c r="AW818" s="238"/>
      <c r="AX818" s="235"/>
      <c r="AY818" s="241"/>
      <c r="AZ818" s="238"/>
      <c r="BA818" s="235"/>
      <c r="BB818" s="241"/>
      <c r="BC818" s="238"/>
      <c r="BD818" s="292"/>
      <c r="BE818" s="295"/>
      <c r="BF818" s="295"/>
      <c r="BG818" s="298"/>
    </row>
    <row r="819" spans="2:60" ht="28.15" hidden="1" customHeight="1">
      <c r="B819" s="34"/>
      <c r="C819" s="267"/>
      <c r="D819" s="33"/>
      <c r="E819" s="32"/>
      <c r="F819" s="32"/>
      <c r="G819" s="31"/>
      <c r="H819" s="257"/>
      <c r="I819" s="271"/>
      <c r="J819" s="271"/>
      <c r="K819" s="271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45"/>
      <c r="AK819" s="245"/>
      <c r="AL819" s="23"/>
      <c r="AM819" s="211"/>
      <c r="AN819" s="211"/>
      <c r="AO819" s="248"/>
      <c r="AP819" s="241"/>
      <c r="AQ819" s="238"/>
      <c r="AR819" s="235"/>
      <c r="AS819" s="241"/>
      <c r="AT819" s="238"/>
      <c r="AU819" s="235"/>
      <c r="AV819" s="241"/>
      <c r="AW819" s="238"/>
      <c r="AX819" s="235"/>
      <c r="AY819" s="241"/>
      <c r="AZ819" s="238"/>
      <c r="BA819" s="235"/>
      <c r="BB819" s="241"/>
      <c r="BC819" s="238"/>
      <c r="BD819" s="292"/>
      <c r="BE819" s="295"/>
      <c r="BF819" s="295"/>
      <c r="BG819" s="298"/>
    </row>
    <row r="820" spans="2:60" ht="28.15" hidden="1" customHeight="1" thickBot="1">
      <c r="B820" s="22"/>
      <c r="C820" s="268"/>
      <c r="D820" s="21"/>
      <c r="E820" s="20"/>
      <c r="F820" s="20"/>
      <c r="G820" s="19"/>
      <c r="H820" s="258"/>
      <c r="I820" s="272"/>
      <c r="J820" s="272"/>
      <c r="K820" s="27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46"/>
      <c r="AK820" s="246"/>
      <c r="AL820" s="11"/>
      <c r="AM820" s="211"/>
      <c r="AN820" s="211"/>
      <c r="AO820" s="249"/>
      <c r="AP820" s="242"/>
      <c r="AQ820" s="239"/>
      <c r="AR820" s="236"/>
      <c r="AS820" s="242"/>
      <c r="AT820" s="239"/>
      <c r="AU820" s="236"/>
      <c r="AV820" s="242"/>
      <c r="AW820" s="239"/>
      <c r="AX820" s="236"/>
      <c r="AY820" s="242"/>
      <c r="AZ820" s="239"/>
      <c r="BA820" s="236"/>
      <c r="BB820" s="242"/>
      <c r="BC820" s="239"/>
      <c r="BD820" s="293"/>
      <c r="BE820" s="296"/>
      <c r="BF820" s="296"/>
      <c r="BG820" s="299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29" t="s">
        <v>287</v>
      </c>
      <c r="M821" s="278"/>
      <c r="N821" s="229" t="s">
        <v>286</v>
      </c>
      <c r="O821" s="278"/>
      <c r="P821" s="229" t="s">
        <v>286</v>
      </c>
      <c r="Q821" s="230"/>
      <c r="R821" s="229" t="s">
        <v>286</v>
      </c>
      <c r="S821" s="230"/>
      <c r="T821" s="229" t="s">
        <v>286</v>
      </c>
      <c r="U821" s="230"/>
      <c r="V821" s="229" t="s">
        <v>286</v>
      </c>
      <c r="W821" s="230"/>
      <c r="X821" s="229" t="s">
        <v>286</v>
      </c>
      <c r="Y821" s="230"/>
      <c r="Z821" s="229" t="s">
        <v>286</v>
      </c>
      <c r="AA821" s="230"/>
      <c r="AB821" s="229" t="s">
        <v>286</v>
      </c>
      <c r="AC821" s="230"/>
      <c r="AD821" s="229" t="s">
        <v>286</v>
      </c>
      <c r="AE821" s="230"/>
      <c r="AF821" s="243" t="s">
        <v>285</v>
      </c>
      <c r="AG821" s="230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75"/>
      <c r="F822" s="276"/>
      <c r="G822" s="277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65">
        <v>1</v>
      </c>
      <c r="D823" s="54"/>
      <c r="E823" s="53"/>
      <c r="F823" s="53"/>
      <c r="G823" s="52"/>
      <c r="H823" s="259"/>
      <c r="I823" s="269"/>
      <c r="J823" s="269"/>
      <c r="K823" s="269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44"/>
      <c r="AK823" s="244"/>
      <c r="AL823" s="44"/>
      <c r="AM823" s="211"/>
      <c r="AN823" s="211"/>
      <c r="AO823" s="247">
        <f>SUMPRODUCT(LEN($M823:$AE826)-LEN(SUBSTITUTE($M823:$AE826,"A", "")))</f>
        <v>0</v>
      </c>
      <c r="AP823" s="240">
        <f>SUMPRODUCT(LEN($AH823:$AH826)-LEN(SUBSTITUTE($AH823:$AH826,"A", "")))</f>
        <v>0</v>
      </c>
      <c r="AQ823" s="237">
        <f>SUMPRODUCT(LEN($AG823:$AG826)-LEN(SUBSTITUTE($AG823:$AG826,"A", "")))</f>
        <v>0</v>
      </c>
      <c r="AR823" s="234">
        <f>SUMPRODUCT(LEN($M823:$AE826)-LEN(SUBSTITUTE($M823:$AE826,"S", "")))</f>
        <v>0</v>
      </c>
      <c r="AS823" s="240">
        <f>SUMPRODUCT(LEN($AH823:$AH826)-LEN(SUBSTITUTE($AH823:$AH826,"S", "")))</f>
        <v>0</v>
      </c>
      <c r="AT823" s="237">
        <f>SUMPRODUCT(LEN($AG823:$AG826)-LEN(SUBSTITUTE($AG823:$AG826,"S", "")))</f>
        <v>0</v>
      </c>
      <c r="AU823" s="234">
        <f>SUMPRODUCT(LEN($M823:$AE826)-LEN(SUBSTITUTE($M823:$AE826,"F", "")))</f>
        <v>0</v>
      </c>
      <c r="AV823" s="240">
        <f>SUMPRODUCT(LEN($AH823:$AH826)-LEN(SUBSTITUTE($AH823:$AH826,"F", "")))</f>
        <v>0</v>
      </c>
      <c r="AW823" s="237">
        <f>SUMPRODUCT(LEN($AG823:$AG826)-LEN(SUBSTITUTE($AG823:$AG826,"F", "")))</f>
        <v>0</v>
      </c>
      <c r="AX823" s="234">
        <f>SUMPRODUCT(LEN($M823:$AE826)-LEN(SUBSTITUTE($M823:$AE826,"G", "")))</f>
        <v>0</v>
      </c>
      <c r="AY823" s="240">
        <f>SUMPRODUCT(LEN($AH823:$AH826)-LEN(SUBSTITUTE($AH823:$AH826,"G", "")))</f>
        <v>0</v>
      </c>
      <c r="AZ823" s="237">
        <f>SUMPRODUCT(LEN($AG823:$AG826)-LEN(SUBSTITUTE($AG823:$AG826,"G", "")))</f>
        <v>0</v>
      </c>
      <c r="BA823" s="234">
        <f>SUMPRODUCT(LEN($M823:$AE826)-LEN(SUBSTITUTE($M823:$AE826,"M", "")))</f>
        <v>0</v>
      </c>
      <c r="BB823" s="240">
        <f>SUMPRODUCT(LEN($AH823:$AH826)-LEN(SUBSTITUTE($AH823:$AH826,"M", "")))</f>
        <v>0</v>
      </c>
      <c r="BC823" s="237">
        <f>SUMPRODUCT(LEN($AG823:$AG826)-LEN(SUBSTITUTE($AG823:$AG826,"M", "")))</f>
        <v>0</v>
      </c>
      <c r="BD823" s="291">
        <f>SUMPRODUCT(LEN($AI823:$AI826)-LEN(SUBSTITUTE($AI823:$AI826,"S", "")))</f>
        <v>0</v>
      </c>
      <c r="BE823" s="294">
        <f>SUMPRODUCT(LEN($AI823:$AI826)-LEN(SUBSTITUTE($AI823:$AI826,"F", "")))</f>
        <v>0</v>
      </c>
      <c r="BF823" s="294">
        <f>SUMPRODUCT(LEN($AI823:$AI826)-LEN(SUBSTITUTE($AI823:$AI826,"G", "")))</f>
        <v>0</v>
      </c>
      <c r="BG823" s="297">
        <f>SUMPRODUCT(LEN($AI823:$AI826)-LEN(SUBSTITUTE($AI823:$AI826,"M", "")))</f>
        <v>0</v>
      </c>
    </row>
    <row r="824" spans="2:60" ht="28.15" hidden="1" customHeight="1" thickBot="1">
      <c r="B824" s="34"/>
      <c r="C824" s="266"/>
      <c r="D824" s="43"/>
      <c r="E824" s="42"/>
      <c r="F824" s="42"/>
      <c r="G824" s="41"/>
      <c r="H824" s="260"/>
      <c r="I824" s="270"/>
      <c r="J824" s="270"/>
      <c r="K824" s="270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45"/>
      <c r="AK824" s="245"/>
      <c r="AL824" s="23"/>
      <c r="AM824" s="211"/>
      <c r="AN824" s="211"/>
      <c r="AO824" s="248"/>
      <c r="AP824" s="241"/>
      <c r="AQ824" s="238"/>
      <c r="AR824" s="235"/>
      <c r="AS824" s="241"/>
      <c r="AT824" s="238"/>
      <c r="AU824" s="235"/>
      <c r="AV824" s="241"/>
      <c r="AW824" s="238"/>
      <c r="AX824" s="235"/>
      <c r="AY824" s="241"/>
      <c r="AZ824" s="238"/>
      <c r="BA824" s="235"/>
      <c r="BB824" s="241"/>
      <c r="BC824" s="238"/>
      <c r="BD824" s="292"/>
      <c r="BE824" s="295"/>
      <c r="BF824" s="295"/>
      <c r="BG824" s="298"/>
    </row>
    <row r="825" spans="2:60" ht="28.15" hidden="1" customHeight="1">
      <c r="B825" s="34"/>
      <c r="C825" s="267"/>
      <c r="D825" s="33"/>
      <c r="E825" s="32"/>
      <c r="F825" s="32"/>
      <c r="G825" s="31"/>
      <c r="H825" s="257"/>
      <c r="I825" s="271"/>
      <c r="J825" s="271"/>
      <c r="K825" s="271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45"/>
      <c r="AK825" s="245"/>
      <c r="AL825" s="23"/>
      <c r="AM825" s="211"/>
      <c r="AN825" s="211"/>
      <c r="AO825" s="248"/>
      <c r="AP825" s="241"/>
      <c r="AQ825" s="238"/>
      <c r="AR825" s="235"/>
      <c r="AS825" s="241"/>
      <c r="AT825" s="238"/>
      <c r="AU825" s="235"/>
      <c r="AV825" s="241"/>
      <c r="AW825" s="238"/>
      <c r="AX825" s="235"/>
      <c r="AY825" s="241"/>
      <c r="AZ825" s="238"/>
      <c r="BA825" s="235"/>
      <c r="BB825" s="241"/>
      <c r="BC825" s="238"/>
      <c r="BD825" s="292"/>
      <c r="BE825" s="295"/>
      <c r="BF825" s="295"/>
      <c r="BG825" s="298"/>
    </row>
    <row r="826" spans="2:60" ht="28.15" hidden="1" customHeight="1" thickBot="1">
      <c r="B826" s="34"/>
      <c r="C826" s="273"/>
      <c r="D826" s="64"/>
      <c r="E826" s="63"/>
      <c r="F826" s="63"/>
      <c r="G826" s="62"/>
      <c r="H826" s="258"/>
      <c r="I826" s="274"/>
      <c r="J826" s="274"/>
      <c r="K826" s="274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50"/>
      <c r="AK826" s="250"/>
      <c r="AL826" s="55"/>
      <c r="AM826" s="211"/>
      <c r="AN826" s="211"/>
      <c r="AO826" s="249"/>
      <c r="AP826" s="242"/>
      <c r="AQ826" s="239"/>
      <c r="AR826" s="236"/>
      <c r="AS826" s="242"/>
      <c r="AT826" s="239"/>
      <c r="AU826" s="236"/>
      <c r="AV826" s="242"/>
      <c r="AW826" s="239"/>
      <c r="AX826" s="236"/>
      <c r="AY826" s="242"/>
      <c r="AZ826" s="239"/>
      <c r="BA826" s="236"/>
      <c r="BB826" s="242"/>
      <c r="BC826" s="239"/>
      <c r="BD826" s="293"/>
      <c r="BE826" s="296"/>
      <c r="BF826" s="296"/>
      <c r="BG826" s="299"/>
    </row>
    <row r="827" spans="2:60" ht="28.15" hidden="1" customHeight="1">
      <c r="B827" s="34"/>
      <c r="C827" s="265">
        <v>2</v>
      </c>
      <c r="D827" s="54"/>
      <c r="E827" s="53"/>
      <c r="F827" s="53"/>
      <c r="G827" s="52"/>
      <c r="H827" s="259"/>
      <c r="I827" s="269"/>
      <c r="J827" s="269"/>
      <c r="K827" s="269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51"/>
      <c r="AK827" s="254"/>
      <c r="AL827" s="44"/>
      <c r="AM827" s="211"/>
      <c r="AN827" s="211"/>
      <c r="AO827" s="247">
        <f>SUMPRODUCT(LEN($M827:$AE830)-LEN(SUBSTITUTE($M827:$AE830,"A", "")))</f>
        <v>0</v>
      </c>
      <c r="AP827" s="240">
        <f>SUMPRODUCT(LEN($AH827:$AH830)-LEN(SUBSTITUTE($AH827:$AH830,"A", "")))</f>
        <v>0</v>
      </c>
      <c r="AQ827" s="237">
        <f>SUMPRODUCT(LEN($AG827:$AG830)-LEN(SUBSTITUTE($AG827:$AG830,"A", "")))</f>
        <v>0</v>
      </c>
      <c r="AR827" s="234">
        <f>SUMPRODUCT(LEN($M827:$AE830)-LEN(SUBSTITUTE($M827:$AE830,"S", "")))</f>
        <v>0</v>
      </c>
      <c r="AS827" s="240">
        <f>SUMPRODUCT(LEN($AH827:$AH830)-LEN(SUBSTITUTE($AH827:$AH830,"S", "")))</f>
        <v>0</v>
      </c>
      <c r="AT827" s="237">
        <f>SUMPRODUCT(LEN($AG827:$AG830)-LEN(SUBSTITUTE($AG827:$AG830,"S", "")))</f>
        <v>0</v>
      </c>
      <c r="AU827" s="234">
        <f>SUMPRODUCT(LEN($M827:$AE830)-LEN(SUBSTITUTE($M827:$AE830,"F", "")))</f>
        <v>0</v>
      </c>
      <c r="AV827" s="240">
        <f>SUMPRODUCT(LEN($AH827:$AH830)-LEN(SUBSTITUTE($AH827:$AH830,"F", "")))</f>
        <v>0</v>
      </c>
      <c r="AW827" s="237">
        <f>SUMPRODUCT(LEN($AG827:$AG830)-LEN(SUBSTITUTE($AG827:$AG830,"F", "")))</f>
        <v>0</v>
      </c>
      <c r="AX827" s="234">
        <f>SUMPRODUCT(LEN($M827:$AE830)-LEN(SUBSTITUTE($M827:$AE830,"G", "")))</f>
        <v>0</v>
      </c>
      <c r="AY827" s="240">
        <f>SUMPRODUCT(LEN($AH827:$AH830)-LEN(SUBSTITUTE($AH827:$AH830,"G", "")))</f>
        <v>0</v>
      </c>
      <c r="AZ827" s="237">
        <f>SUMPRODUCT(LEN($AG827:$AG830)-LEN(SUBSTITUTE($AG827:$AG830,"G", "")))</f>
        <v>0</v>
      </c>
      <c r="BA827" s="234">
        <f>SUMPRODUCT(LEN($M827:$AE830)-LEN(SUBSTITUTE($M827:$AE830,"M", "")))</f>
        <v>0</v>
      </c>
      <c r="BB827" s="240">
        <f>SUMPRODUCT(LEN($AH827:$AH830)-LEN(SUBSTITUTE($AH827:$AH830,"M", "")))</f>
        <v>0</v>
      </c>
      <c r="BC827" s="237">
        <f>SUMPRODUCT(LEN($AG827:$AG830)-LEN(SUBSTITUTE($AG827:$AG830,"M", "")))</f>
        <v>0</v>
      </c>
      <c r="BD827" s="291">
        <f>SUMPRODUCT(LEN($AI827:$AI830)-LEN(SUBSTITUTE($AI827:$AI830,"S", "")))</f>
        <v>0</v>
      </c>
      <c r="BE827" s="294">
        <f>SUMPRODUCT(LEN($AI827:$AI830)-LEN(SUBSTITUTE($AI827:$AI830,"F", "")))</f>
        <v>0</v>
      </c>
      <c r="BF827" s="294">
        <f>SUMPRODUCT(LEN($AI827:$AI830)-LEN(SUBSTITUTE($AI827:$AI830,"G", "")))</f>
        <v>0</v>
      </c>
      <c r="BG827" s="297">
        <f>SUMPRODUCT(LEN($AI827:$AI830)-LEN(SUBSTITUTE($AI827:$AI830,"M", "")))</f>
        <v>0</v>
      </c>
    </row>
    <row r="828" spans="2:60" ht="28.15" hidden="1" customHeight="1" thickBot="1">
      <c r="B828" s="34"/>
      <c r="C828" s="266"/>
      <c r="D828" s="43"/>
      <c r="E828" s="42"/>
      <c r="F828" s="42"/>
      <c r="G828" s="41"/>
      <c r="H828" s="260"/>
      <c r="I828" s="270"/>
      <c r="J828" s="270"/>
      <c r="K828" s="270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52"/>
      <c r="AK828" s="255"/>
      <c r="AL828" s="23"/>
      <c r="AM828" s="211"/>
      <c r="AN828" s="211"/>
      <c r="AO828" s="248"/>
      <c r="AP828" s="241"/>
      <c r="AQ828" s="238"/>
      <c r="AR828" s="235"/>
      <c r="AS828" s="241"/>
      <c r="AT828" s="238"/>
      <c r="AU828" s="235"/>
      <c r="AV828" s="241"/>
      <c r="AW828" s="238"/>
      <c r="AX828" s="235"/>
      <c r="AY828" s="241"/>
      <c r="AZ828" s="238"/>
      <c r="BA828" s="235"/>
      <c r="BB828" s="241"/>
      <c r="BC828" s="238"/>
      <c r="BD828" s="292"/>
      <c r="BE828" s="295"/>
      <c r="BF828" s="295"/>
      <c r="BG828" s="298"/>
    </row>
    <row r="829" spans="2:60" ht="28.15" hidden="1" customHeight="1">
      <c r="B829" s="34"/>
      <c r="C829" s="267"/>
      <c r="D829" s="33"/>
      <c r="E829" s="32"/>
      <c r="F829" s="32"/>
      <c r="G829" s="31"/>
      <c r="H829" s="257"/>
      <c r="I829" s="271"/>
      <c r="J829" s="271"/>
      <c r="K829" s="271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52"/>
      <c r="AK829" s="255"/>
      <c r="AL829" s="23"/>
      <c r="AM829" s="211"/>
      <c r="AN829" s="211"/>
      <c r="AO829" s="248"/>
      <c r="AP829" s="241"/>
      <c r="AQ829" s="238"/>
      <c r="AR829" s="235"/>
      <c r="AS829" s="241"/>
      <c r="AT829" s="238"/>
      <c r="AU829" s="235"/>
      <c r="AV829" s="241"/>
      <c r="AW829" s="238"/>
      <c r="AX829" s="235"/>
      <c r="AY829" s="241"/>
      <c r="AZ829" s="238"/>
      <c r="BA829" s="235"/>
      <c r="BB829" s="241"/>
      <c r="BC829" s="238"/>
      <c r="BD829" s="292"/>
      <c r="BE829" s="295"/>
      <c r="BF829" s="295"/>
      <c r="BG829" s="298"/>
    </row>
    <row r="830" spans="2:60" ht="28.15" hidden="1" customHeight="1" thickBot="1">
      <c r="B830" s="34"/>
      <c r="C830" s="273"/>
      <c r="D830" s="64"/>
      <c r="E830" s="63"/>
      <c r="F830" s="63"/>
      <c r="G830" s="62"/>
      <c r="H830" s="258"/>
      <c r="I830" s="274"/>
      <c r="J830" s="274"/>
      <c r="K830" s="274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53"/>
      <c r="AK830" s="256"/>
      <c r="AL830" s="55"/>
      <c r="AM830" s="211"/>
      <c r="AN830" s="211"/>
      <c r="AO830" s="249"/>
      <c r="AP830" s="242"/>
      <c r="AQ830" s="239"/>
      <c r="AR830" s="236"/>
      <c r="AS830" s="242"/>
      <c r="AT830" s="239"/>
      <c r="AU830" s="236"/>
      <c r="AV830" s="242"/>
      <c r="AW830" s="239"/>
      <c r="AX830" s="236"/>
      <c r="AY830" s="242"/>
      <c r="AZ830" s="239"/>
      <c r="BA830" s="236"/>
      <c r="BB830" s="242"/>
      <c r="BC830" s="239"/>
      <c r="BD830" s="293"/>
      <c r="BE830" s="296"/>
      <c r="BF830" s="296"/>
      <c r="BG830" s="299"/>
    </row>
    <row r="831" spans="2:60" ht="28.15" hidden="1" customHeight="1">
      <c r="B831" s="34"/>
      <c r="C831" s="265">
        <v>3</v>
      </c>
      <c r="D831" s="54"/>
      <c r="E831" s="53"/>
      <c r="F831" s="53"/>
      <c r="G831" s="52"/>
      <c r="H831" s="259"/>
      <c r="I831" s="269"/>
      <c r="J831" s="269"/>
      <c r="K831" s="269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44"/>
      <c r="AK831" s="244"/>
      <c r="AL831" s="44"/>
      <c r="AM831" s="211"/>
      <c r="AN831" s="211"/>
      <c r="AO831" s="247">
        <f>SUMPRODUCT(LEN($M831:$AE834)-LEN(SUBSTITUTE($M831:$AE834,"A", "")))</f>
        <v>0</v>
      </c>
      <c r="AP831" s="240">
        <f>SUMPRODUCT(LEN($AH831:$AH834)-LEN(SUBSTITUTE($AH831:$AH834,"A", "")))</f>
        <v>0</v>
      </c>
      <c r="AQ831" s="237">
        <f>SUMPRODUCT(LEN($AG831:$AG834)-LEN(SUBSTITUTE($AG831:$AG834,"A", "")))</f>
        <v>0</v>
      </c>
      <c r="AR831" s="234">
        <f>SUMPRODUCT(LEN($M831:$AE834)-LEN(SUBSTITUTE($M831:$AE834,"S", "")))</f>
        <v>0</v>
      </c>
      <c r="AS831" s="240">
        <f>SUMPRODUCT(LEN($AH831:$AH834)-LEN(SUBSTITUTE($AH831:$AH834,"S", "")))</f>
        <v>0</v>
      </c>
      <c r="AT831" s="237">
        <f>SUMPRODUCT(LEN($AG831:$AG834)-LEN(SUBSTITUTE($AG831:$AG834,"S", "")))</f>
        <v>0</v>
      </c>
      <c r="AU831" s="234">
        <f>SUMPRODUCT(LEN($M831:$AE834)-LEN(SUBSTITUTE($M831:$AE834,"F", "")))</f>
        <v>0</v>
      </c>
      <c r="AV831" s="240">
        <f>SUMPRODUCT(LEN($AH831:$AH834)-LEN(SUBSTITUTE($AH831:$AH834,"F", "")))</f>
        <v>0</v>
      </c>
      <c r="AW831" s="237">
        <f>SUMPRODUCT(LEN($AG831:$AG834)-LEN(SUBSTITUTE($AG831:$AG834,"F", "")))</f>
        <v>0</v>
      </c>
      <c r="AX831" s="234">
        <f>SUMPRODUCT(LEN($M831:$AE834)-LEN(SUBSTITUTE($M831:$AE834,"G", "")))</f>
        <v>0</v>
      </c>
      <c r="AY831" s="240">
        <f>SUMPRODUCT(LEN($AH831:$AH834)-LEN(SUBSTITUTE($AH831:$AH834,"G", "")))</f>
        <v>0</v>
      </c>
      <c r="AZ831" s="237">
        <f>SUMPRODUCT(LEN($AG831:$AG834)-LEN(SUBSTITUTE($AG831:$AG834,"G", "")))</f>
        <v>0</v>
      </c>
      <c r="BA831" s="234">
        <f>SUMPRODUCT(LEN($M831:$AE834)-LEN(SUBSTITUTE($M831:$AE834,"M", "")))</f>
        <v>0</v>
      </c>
      <c r="BB831" s="240">
        <f>SUMPRODUCT(LEN($AH831:$AH834)-LEN(SUBSTITUTE($AH831:$AH834,"M", "")))</f>
        <v>0</v>
      </c>
      <c r="BC831" s="237">
        <f>SUMPRODUCT(LEN($AG831:$AG834)-LEN(SUBSTITUTE($AG831:$AG834,"M", "")))</f>
        <v>0</v>
      </c>
      <c r="BD831" s="291">
        <f>SUMPRODUCT(LEN($AI831:$AI834)-LEN(SUBSTITUTE($AI831:$AI834,"S", "")))</f>
        <v>0</v>
      </c>
      <c r="BE831" s="294">
        <f>SUMPRODUCT(LEN($AI831:$AI834)-LEN(SUBSTITUTE($AI831:$AI834,"F", "")))</f>
        <v>0</v>
      </c>
      <c r="BF831" s="294">
        <f>SUMPRODUCT(LEN($AI831:$AI834)-LEN(SUBSTITUTE($AI831:$AI834,"G", "")))</f>
        <v>0</v>
      </c>
      <c r="BG831" s="297">
        <f>SUMPRODUCT(LEN($AI831:$AI834)-LEN(SUBSTITUTE($AI831:$AI834,"M", "")))</f>
        <v>0</v>
      </c>
    </row>
    <row r="832" spans="2:60" ht="28.15" hidden="1" customHeight="1" thickBot="1">
      <c r="B832" s="34"/>
      <c r="C832" s="266"/>
      <c r="D832" s="43"/>
      <c r="E832" s="42"/>
      <c r="F832" s="42"/>
      <c r="G832" s="41"/>
      <c r="H832" s="260"/>
      <c r="I832" s="270"/>
      <c r="J832" s="270"/>
      <c r="K832" s="270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45"/>
      <c r="AK832" s="245"/>
      <c r="AL832" s="23"/>
      <c r="AM832" s="211"/>
      <c r="AN832" s="211"/>
      <c r="AO832" s="248"/>
      <c r="AP832" s="241"/>
      <c r="AQ832" s="238"/>
      <c r="AR832" s="235"/>
      <c r="AS832" s="241"/>
      <c r="AT832" s="238"/>
      <c r="AU832" s="235"/>
      <c r="AV832" s="241"/>
      <c r="AW832" s="238"/>
      <c r="AX832" s="235"/>
      <c r="AY832" s="241"/>
      <c r="AZ832" s="238"/>
      <c r="BA832" s="235"/>
      <c r="BB832" s="241"/>
      <c r="BC832" s="238"/>
      <c r="BD832" s="292"/>
      <c r="BE832" s="295"/>
      <c r="BF832" s="295"/>
      <c r="BG832" s="298"/>
    </row>
    <row r="833" spans="2:60" ht="28.15" hidden="1" customHeight="1">
      <c r="B833" s="34"/>
      <c r="C833" s="267"/>
      <c r="D833" s="33"/>
      <c r="E833" s="32"/>
      <c r="F833" s="32"/>
      <c r="G833" s="31"/>
      <c r="H833" s="257"/>
      <c r="I833" s="271"/>
      <c r="J833" s="271"/>
      <c r="K833" s="271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45"/>
      <c r="AK833" s="245"/>
      <c r="AL833" s="23"/>
      <c r="AM833" s="211"/>
      <c r="AN833" s="211"/>
      <c r="AO833" s="248"/>
      <c r="AP833" s="241"/>
      <c r="AQ833" s="238"/>
      <c r="AR833" s="235"/>
      <c r="AS833" s="241"/>
      <c r="AT833" s="238"/>
      <c r="AU833" s="235"/>
      <c r="AV833" s="241"/>
      <c r="AW833" s="238"/>
      <c r="AX833" s="235"/>
      <c r="AY833" s="241"/>
      <c r="AZ833" s="238"/>
      <c r="BA833" s="235"/>
      <c r="BB833" s="241"/>
      <c r="BC833" s="238"/>
      <c r="BD833" s="292"/>
      <c r="BE833" s="295"/>
      <c r="BF833" s="295"/>
      <c r="BG833" s="298"/>
    </row>
    <row r="834" spans="2:60" ht="28.15" hidden="1" customHeight="1" thickBot="1">
      <c r="B834" s="22"/>
      <c r="C834" s="268"/>
      <c r="D834" s="21"/>
      <c r="E834" s="20"/>
      <c r="F834" s="20"/>
      <c r="G834" s="19"/>
      <c r="H834" s="258"/>
      <c r="I834" s="272"/>
      <c r="J834" s="272"/>
      <c r="K834" s="27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46"/>
      <c r="AK834" s="246"/>
      <c r="AL834" s="11"/>
      <c r="AM834" s="211"/>
      <c r="AN834" s="211"/>
      <c r="AO834" s="249"/>
      <c r="AP834" s="242"/>
      <c r="AQ834" s="239"/>
      <c r="AR834" s="236"/>
      <c r="AS834" s="242"/>
      <c r="AT834" s="239"/>
      <c r="AU834" s="236"/>
      <c r="AV834" s="242"/>
      <c r="AW834" s="239"/>
      <c r="AX834" s="236"/>
      <c r="AY834" s="242"/>
      <c r="AZ834" s="239"/>
      <c r="BA834" s="236"/>
      <c r="BB834" s="242"/>
      <c r="BC834" s="239"/>
      <c r="BD834" s="293"/>
      <c r="BE834" s="296"/>
      <c r="BF834" s="296"/>
      <c r="BG834" s="299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29" t="s">
        <v>287</v>
      </c>
      <c r="M835" s="278"/>
      <c r="N835" s="229" t="s">
        <v>286</v>
      </c>
      <c r="O835" s="278"/>
      <c r="P835" s="229" t="s">
        <v>286</v>
      </c>
      <c r="Q835" s="230"/>
      <c r="R835" s="229" t="s">
        <v>286</v>
      </c>
      <c r="S835" s="230"/>
      <c r="T835" s="229" t="s">
        <v>286</v>
      </c>
      <c r="U835" s="230"/>
      <c r="V835" s="229" t="s">
        <v>286</v>
      </c>
      <c r="W835" s="230"/>
      <c r="X835" s="229" t="s">
        <v>286</v>
      </c>
      <c r="Y835" s="230"/>
      <c r="Z835" s="229" t="s">
        <v>286</v>
      </c>
      <c r="AA835" s="230"/>
      <c r="AB835" s="229" t="s">
        <v>286</v>
      </c>
      <c r="AC835" s="230"/>
      <c r="AD835" s="229" t="s">
        <v>286</v>
      </c>
      <c r="AE835" s="230"/>
      <c r="AF835" s="243" t="s">
        <v>285</v>
      </c>
      <c r="AG835" s="230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75"/>
      <c r="F836" s="276"/>
      <c r="G836" s="277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65">
        <v>1</v>
      </c>
      <c r="D837" s="54"/>
      <c r="E837" s="53"/>
      <c r="F837" s="53"/>
      <c r="G837" s="52"/>
      <c r="H837" s="259"/>
      <c r="I837" s="269"/>
      <c r="J837" s="269"/>
      <c r="K837" s="269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44"/>
      <c r="AK837" s="244"/>
      <c r="AL837" s="44"/>
      <c r="AM837" s="211"/>
      <c r="AN837" s="211"/>
      <c r="AO837" s="247">
        <f>SUMPRODUCT(LEN($M837:$AE840)-LEN(SUBSTITUTE($M837:$AE840,"A", "")))</f>
        <v>0</v>
      </c>
      <c r="AP837" s="240">
        <f>SUMPRODUCT(LEN($AH837:$AH840)-LEN(SUBSTITUTE($AH837:$AH840,"A", "")))</f>
        <v>0</v>
      </c>
      <c r="AQ837" s="237">
        <f>SUMPRODUCT(LEN($AG837:$AG840)-LEN(SUBSTITUTE($AG837:$AG840,"A", "")))</f>
        <v>0</v>
      </c>
      <c r="AR837" s="234">
        <f>SUMPRODUCT(LEN($M837:$AE840)-LEN(SUBSTITUTE($M837:$AE840,"S", "")))</f>
        <v>0</v>
      </c>
      <c r="AS837" s="240">
        <f>SUMPRODUCT(LEN($AH837:$AH840)-LEN(SUBSTITUTE($AH837:$AH840,"S", "")))</f>
        <v>0</v>
      </c>
      <c r="AT837" s="237">
        <f>SUMPRODUCT(LEN($AG837:$AG840)-LEN(SUBSTITUTE($AG837:$AG840,"S", "")))</f>
        <v>0</v>
      </c>
      <c r="AU837" s="234">
        <f>SUMPRODUCT(LEN($M837:$AE840)-LEN(SUBSTITUTE($M837:$AE840,"F", "")))</f>
        <v>0</v>
      </c>
      <c r="AV837" s="240">
        <f>SUMPRODUCT(LEN($AH837:$AH840)-LEN(SUBSTITUTE($AH837:$AH840,"F", "")))</f>
        <v>0</v>
      </c>
      <c r="AW837" s="237">
        <f>SUMPRODUCT(LEN($AG837:$AG840)-LEN(SUBSTITUTE($AG837:$AG840,"F", "")))</f>
        <v>0</v>
      </c>
      <c r="AX837" s="234">
        <f>SUMPRODUCT(LEN($M837:$AE840)-LEN(SUBSTITUTE($M837:$AE840,"G", "")))</f>
        <v>0</v>
      </c>
      <c r="AY837" s="240">
        <f>SUMPRODUCT(LEN($AH837:$AH840)-LEN(SUBSTITUTE($AH837:$AH840,"G", "")))</f>
        <v>0</v>
      </c>
      <c r="AZ837" s="237">
        <f>SUMPRODUCT(LEN($AG837:$AG840)-LEN(SUBSTITUTE($AG837:$AG840,"G", "")))</f>
        <v>0</v>
      </c>
      <c r="BA837" s="234">
        <f>SUMPRODUCT(LEN($M837:$AE840)-LEN(SUBSTITUTE($M837:$AE840,"M", "")))</f>
        <v>0</v>
      </c>
      <c r="BB837" s="240">
        <f>SUMPRODUCT(LEN($AH837:$AH840)-LEN(SUBSTITUTE($AH837:$AH840,"M", "")))</f>
        <v>0</v>
      </c>
      <c r="BC837" s="237">
        <f>SUMPRODUCT(LEN($AG837:$AG840)-LEN(SUBSTITUTE($AG837:$AG840,"M", "")))</f>
        <v>0</v>
      </c>
      <c r="BD837" s="291">
        <f>SUMPRODUCT(LEN($AI837:$AI840)-LEN(SUBSTITUTE($AI837:$AI840,"S", "")))</f>
        <v>0</v>
      </c>
      <c r="BE837" s="294">
        <f>SUMPRODUCT(LEN($AI837:$AI840)-LEN(SUBSTITUTE($AI837:$AI840,"F", "")))</f>
        <v>0</v>
      </c>
      <c r="BF837" s="294">
        <f>SUMPRODUCT(LEN($AI837:$AI840)-LEN(SUBSTITUTE($AI837:$AI840,"G", "")))</f>
        <v>0</v>
      </c>
      <c r="BG837" s="297">
        <f>SUMPRODUCT(LEN($AI837:$AI840)-LEN(SUBSTITUTE($AI837:$AI840,"M", "")))</f>
        <v>0</v>
      </c>
    </row>
    <row r="838" spans="2:60" ht="28.15" hidden="1" customHeight="1" thickBot="1">
      <c r="B838" s="34"/>
      <c r="C838" s="266"/>
      <c r="D838" s="43"/>
      <c r="E838" s="42"/>
      <c r="F838" s="42"/>
      <c r="G838" s="41"/>
      <c r="H838" s="260"/>
      <c r="I838" s="270"/>
      <c r="J838" s="270"/>
      <c r="K838" s="270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45"/>
      <c r="AK838" s="245"/>
      <c r="AL838" s="23"/>
      <c r="AM838" s="211"/>
      <c r="AN838" s="211"/>
      <c r="AO838" s="248"/>
      <c r="AP838" s="241"/>
      <c r="AQ838" s="238"/>
      <c r="AR838" s="235"/>
      <c r="AS838" s="241"/>
      <c r="AT838" s="238"/>
      <c r="AU838" s="235"/>
      <c r="AV838" s="241"/>
      <c r="AW838" s="238"/>
      <c r="AX838" s="235"/>
      <c r="AY838" s="241"/>
      <c r="AZ838" s="238"/>
      <c r="BA838" s="235"/>
      <c r="BB838" s="241"/>
      <c r="BC838" s="238"/>
      <c r="BD838" s="292"/>
      <c r="BE838" s="295"/>
      <c r="BF838" s="295"/>
      <c r="BG838" s="298"/>
    </row>
    <row r="839" spans="2:60" ht="28.15" hidden="1" customHeight="1">
      <c r="B839" s="34"/>
      <c r="C839" s="267"/>
      <c r="D839" s="33"/>
      <c r="E839" s="32"/>
      <c r="F839" s="32"/>
      <c r="G839" s="31"/>
      <c r="H839" s="257"/>
      <c r="I839" s="271"/>
      <c r="J839" s="271"/>
      <c r="K839" s="271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45"/>
      <c r="AK839" s="245"/>
      <c r="AL839" s="23"/>
      <c r="AM839" s="211"/>
      <c r="AN839" s="211"/>
      <c r="AO839" s="248"/>
      <c r="AP839" s="241"/>
      <c r="AQ839" s="238"/>
      <c r="AR839" s="235"/>
      <c r="AS839" s="241"/>
      <c r="AT839" s="238"/>
      <c r="AU839" s="235"/>
      <c r="AV839" s="241"/>
      <c r="AW839" s="238"/>
      <c r="AX839" s="235"/>
      <c r="AY839" s="241"/>
      <c r="AZ839" s="238"/>
      <c r="BA839" s="235"/>
      <c r="BB839" s="241"/>
      <c r="BC839" s="238"/>
      <c r="BD839" s="292"/>
      <c r="BE839" s="295"/>
      <c r="BF839" s="295"/>
      <c r="BG839" s="298"/>
    </row>
    <row r="840" spans="2:60" ht="28.15" hidden="1" customHeight="1" thickBot="1">
      <c r="B840" s="34"/>
      <c r="C840" s="273"/>
      <c r="D840" s="64"/>
      <c r="E840" s="63"/>
      <c r="F840" s="63"/>
      <c r="G840" s="62"/>
      <c r="H840" s="258"/>
      <c r="I840" s="274"/>
      <c r="J840" s="274"/>
      <c r="K840" s="274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50"/>
      <c r="AK840" s="250"/>
      <c r="AL840" s="55"/>
      <c r="AM840" s="211"/>
      <c r="AN840" s="211"/>
      <c r="AO840" s="249"/>
      <c r="AP840" s="242"/>
      <c r="AQ840" s="239"/>
      <c r="AR840" s="236"/>
      <c r="AS840" s="242"/>
      <c r="AT840" s="239"/>
      <c r="AU840" s="236"/>
      <c r="AV840" s="242"/>
      <c r="AW840" s="239"/>
      <c r="AX840" s="236"/>
      <c r="AY840" s="242"/>
      <c r="AZ840" s="239"/>
      <c r="BA840" s="236"/>
      <c r="BB840" s="242"/>
      <c r="BC840" s="239"/>
      <c r="BD840" s="293"/>
      <c r="BE840" s="296"/>
      <c r="BF840" s="296"/>
      <c r="BG840" s="299"/>
    </row>
    <row r="841" spans="2:60" ht="28.15" hidden="1" customHeight="1">
      <c r="B841" s="34"/>
      <c r="C841" s="265">
        <v>2</v>
      </c>
      <c r="D841" s="54"/>
      <c r="E841" s="53"/>
      <c r="F841" s="53"/>
      <c r="G841" s="52"/>
      <c r="H841" s="259"/>
      <c r="I841" s="269"/>
      <c r="J841" s="269"/>
      <c r="K841" s="269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51"/>
      <c r="AK841" s="254"/>
      <c r="AL841" s="44"/>
      <c r="AM841" s="211"/>
      <c r="AN841" s="211"/>
      <c r="AO841" s="247">
        <f>SUMPRODUCT(LEN($M841:$AE844)-LEN(SUBSTITUTE($M841:$AE844,"A", "")))</f>
        <v>0</v>
      </c>
      <c r="AP841" s="240">
        <f>SUMPRODUCT(LEN($AH841:$AH844)-LEN(SUBSTITUTE($AH841:$AH844,"A", "")))</f>
        <v>0</v>
      </c>
      <c r="AQ841" s="237">
        <f>SUMPRODUCT(LEN($AG841:$AG844)-LEN(SUBSTITUTE($AG841:$AG844,"A", "")))</f>
        <v>0</v>
      </c>
      <c r="AR841" s="234">
        <f>SUMPRODUCT(LEN($M841:$AE844)-LEN(SUBSTITUTE($M841:$AE844,"S", "")))</f>
        <v>0</v>
      </c>
      <c r="AS841" s="240">
        <f>SUMPRODUCT(LEN($AH841:$AH844)-LEN(SUBSTITUTE($AH841:$AH844,"S", "")))</f>
        <v>0</v>
      </c>
      <c r="AT841" s="237">
        <f>SUMPRODUCT(LEN($AG841:$AG844)-LEN(SUBSTITUTE($AG841:$AG844,"S", "")))</f>
        <v>0</v>
      </c>
      <c r="AU841" s="234">
        <f>SUMPRODUCT(LEN($M841:$AE844)-LEN(SUBSTITUTE($M841:$AE844,"F", "")))</f>
        <v>0</v>
      </c>
      <c r="AV841" s="240">
        <f>SUMPRODUCT(LEN($AH841:$AH844)-LEN(SUBSTITUTE($AH841:$AH844,"F", "")))</f>
        <v>0</v>
      </c>
      <c r="AW841" s="237">
        <f>SUMPRODUCT(LEN($AG841:$AG844)-LEN(SUBSTITUTE($AG841:$AG844,"F", "")))</f>
        <v>0</v>
      </c>
      <c r="AX841" s="234">
        <f>SUMPRODUCT(LEN($M841:$AE844)-LEN(SUBSTITUTE($M841:$AE844,"G", "")))</f>
        <v>0</v>
      </c>
      <c r="AY841" s="240">
        <f>SUMPRODUCT(LEN($AH841:$AH844)-LEN(SUBSTITUTE($AH841:$AH844,"G", "")))</f>
        <v>0</v>
      </c>
      <c r="AZ841" s="237">
        <f>SUMPRODUCT(LEN($AG841:$AG844)-LEN(SUBSTITUTE($AG841:$AG844,"G", "")))</f>
        <v>0</v>
      </c>
      <c r="BA841" s="234">
        <f>SUMPRODUCT(LEN($M841:$AE844)-LEN(SUBSTITUTE($M841:$AE844,"M", "")))</f>
        <v>0</v>
      </c>
      <c r="BB841" s="240">
        <f>SUMPRODUCT(LEN($AH841:$AH844)-LEN(SUBSTITUTE($AH841:$AH844,"M", "")))</f>
        <v>0</v>
      </c>
      <c r="BC841" s="237">
        <f>SUMPRODUCT(LEN($AG841:$AG844)-LEN(SUBSTITUTE($AG841:$AG844,"M", "")))</f>
        <v>0</v>
      </c>
      <c r="BD841" s="291">
        <f>SUMPRODUCT(LEN($AI841:$AI844)-LEN(SUBSTITUTE($AI841:$AI844,"S", "")))</f>
        <v>0</v>
      </c>
      <c r="BE841" s="294">
        <f>SUMPRODUCT(LEN($AI841:$AI844)-LEN(SUBSTITUTE($AI841:$AI844,"F", "")))</f>
        <v>0</v>
      </c>
      <c r="BF841" s="294">
        <f>SUMPRODUCT(LEN($AI841:$AI844)-LEN(SUBSTITUTE($AI841:$AI844,"G", "")))</f>
        <v>0</v>
      </c>
      <c r="BG841" s="297">
        <f>SUMPRODUCT(LEN($AI841:$AI844)-LEN(SUBSTITUTE($AI841:$AI844,"M", "")))</f>
        <v>0</v>
      </c>
    </row>
    <row r="842" spans="2:60" ht="28.15" hidden="1" customHeight="1" thickBot="1">
      <c r="B842" s="34"/>
      <c r="C842" s="266"/>
      <c r="D842" s="43"/>
      <c r="E842" s="42"/>
      <c r="F842" s="42"/>
      <c r="G842" s="41"/>
      <c r="H842" s="260"/>
      <c r="I842" s="270"/>
      <c r="J842" s="270"/>
      <c r="K842" s="270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52"/>
      <c r="AK842" s="255"/>
      <c r="AL842" s="23"/>
      <c r="AM842" s="211"/>
      <c r="AN842" s="211"/>
      <c r="AO842" s="248"/>
      <c r="AP842" s="241"/>
      <c r="AQ842" s="238"/>
      <c r="AR842" s="235"/>
      <c r="AS842" s="241"/>
      <c r="AT842" s="238"/>
      <c r="AU842" s="235"/>
      <c r="AV842" s="241"/>
      <c r="AW842" s="238"/>
      <c r="AX842" s="235"/>
      <c r="AY842" s="241"/>
      <c r="AZ842" s="238"/>
      <c r="BA842" s="235"/>
      <c r="BB842" s="241"/>
      <c r="BC842" s="238"/>
      <c r="BD842" s="292"/>
      <c r="BE842" s="295"/>
      <c r="BF842" s="295"/>
      <c r="BG842" s="298"/>
    </row>
    <row r="843" spans="2:60" ht="28.15" hidden="1" customHeight="1">
      <c r="B843" s="34"/>
      <c r="C843" s="267"/>
      <c r="D843" s="33"/>
      <c r="E843" s="32"/>
      <c r="F843" s="32"/>
      <c r="G843" s="31"/>
      <c r="H843" s="257"/>
      <c r="I843" s="271"/>
      <c r="J843" s="271"/>
      <c r="K843" s="271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52"/>
      <c r="AK843" s="255"/>
      <c r="AL843" s="23"/>
      <c r="AM843" s="211"/>
      <c r="AN843" s="211"/>
      <c r="AO843" s="248"/>
      <c r="AP843" s="241"/>
      <c r="AQ843" s="238"/>
      <c r="AR843" s="235"/>
      <c r="AS843" s="241"/>
      <c r="AT843" s="238"/>
      <c r="AU843" s="235"/>
      <c r="AV843" s="241"/>
      <c r="AW843" s="238"/>
      <c r="AX843" s="235"/>
      <c r="AY843" s="241"/>
      <c r="AZ843" s="238"/>
      <c r="BA843" s="235"/>
      <c r="BB843" s="241"/>
      <c r="BC843" s="238"/>
      <c r="BD843" s="292"/>
      <c r="BE843" s="295"/>
      <c r="BF843" s="295"/>
      <c r="BG843" s="298"/>
    </row>
    <row r="844" spans="2:60" ht="28.15" hidden="1" customHeight="1" thickBot="1">
      <c r="B844" s="34"/>
      <c r="C844" s="273"/>
      <c r="D844" s="64"/>
      <c r="E844" s="63"/>
      <c r="F844" s="63"/>
      <c r="G844" s="62"/>
      <c r="H844" s="258"/>
      <c r="I844" s="274"/>
      <c r="J844" s="274"/>
      <c r="K844" s="274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53"/>
      <c r="AK844" s="256"/>
      <c r="AL844" s="55"/>
      <c r="AM844" s="211"/>
      <c r="AN844" s="211"/>
      <c r="AO844" s="249"/>
      <c r="AP844" s="242"/>
      <c r="AQ844" s="239"/>
      <c r="AR844" s="236"/>
      <c r="AS844" s="242"/>
      <c r="AT844" s="239"/>
      <c r="AU844" s="236"/>
      <c r="AV844" s="242"/>
      <c r="AW844" s="239"/>
      <c r="AX844" s="236"/>
      <c r="AY844" s="242"/>
      <c r="AZ844" s="239"/>
      <c r="BA844" s="236"/>
      <c r="BB844" s="242"/>
      <c r="BC844" s="239"/>
      <c r="BD844" s="293"/>
      <c r="BE844" s="296"/>
      <c r="BF844" s="296"/>
      <c r="BG844" s="299"/>
    </row>
    <row r="845" spans="2:60" ht="28.15" hidden="1" customHeight="1">
      <c r="B845" s="34"/>
      <c r="C845" s="265">
        <v>3</v>
      </c>
      <c r="D845" s="54"/>
      <c r="E845" s="53"/>
      <c r="F845" s="53"/>
      <c r="G845" s="52"/>
      <c r="H845" s="259"/>
      <c r="I845" s="269"/>
      <c r="J845" s="269"/>
      <c r="K845" s="269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44"/>
      <c r="AK845" s="244"/>
      <c r="AL845" s="44"/>
      <c r="AM845" s="211"/>
      <c r="AN845" s="211"/>
      <c r="AO845" s="247">
        <f>SUMPRODUCT(LEN($M845:$AE848)-LEN(SUBSTITUTE($M845:$AE848,"A", "")))</f>
        <v>0</v>
      </c>
      <c r="AP845" s="240">
        <f>SUMPRODUCT(LEN($AH845:$AH848)-LEN(SUBSTITUTE($AH845:$AH848,"A", "")))</f>
        <v>0</v>
      </c>
      <c r="AQ845" s="237">
        <f>SUMPRODUCT(LEN($AG845:$AG848)-LEN(SUBSTITUTE($AG845:$AG848,"A", "")))</f>
        <v>0</v>
      </c>
      <c r="AR845" s="234">
        <f>SUMPRODUCT(LEN($M845:$AE848)-LEN(SUBSTITUTE($M845:$AE848,"S", "")))</f>
        <v>0</v>
      </c>
      <c r="AS845" s="240">
        <f>SUMPRODUCT(LEN($AH845:$AH848)-LEN(SUBSTITUTE($AH845:$AH848,"S", "")))</f>
        <v>0</v>
      </c>
      <c r="AT845" s="237">
        <f>SUMPRODUCT(LEN($AG845:$AG848)-LEN(SUBSTITUTE($AG845:$AG848,"S", "")))</f>
        <v>0</v>
      </c>
      <c r="AU845" s="234">
        <f>SUMPRODUCT(LEN($M845:$AE848)-LEN(SUBSTITUTE($M845:$AE848,"F", "")))</f>
        <v>0</v>
      </c>
      <c r="AV845" s="240">
        <f>SUMPRODUCT(LEN($AH845:$AH848)-LEN(SUBSTITUTE($AH845:$AH848,"F", "")))</f>
        <v>0</v>
      </c>
      <c r="AW845" s="237">
        <f>SUMPRODUCT(LEN($AG845:$AG848)-LEN(SUBSTITUTE($AG845:$AG848,"F", "")))</f>
        <v>0</v>
      </c>
      <c r="AX845" s="234">
        <f>SUMPRODUCT(LEN($M845:$AE848)-LEN(SUBSTITUTE($M845:$AE848,"G", "")))</f>
        <v>0</v>
      </c>
      <c r="AY845" s="240">
        <f>SUMPRODUCT(LEN($AH845:$AH848)-LEN(SUBSTITUTE($AH845:$AH848,"G", "")))</f>
        <v>0</v>
      </c>
      <c r="AZ845" s="237">
        <f>SUMPRODUCT(LEN($AG845:$AG848)-LEN(SUBSTITUTE($AG845:$AG848,"G", "")))</f>
        <v>0</v>
      </c>
      <c r="BA845" s="234">
        <f>SUMPRODUCT(LEN($M845:$AE848)-LEN(SUBSTITUTE($M845:$AE848,"M", "")))</f>
        <v>0</v>
      </c>
      <c r="BB845" s="240">
        <f>SUMPRODUCT(LEN($AH845:$AH848)-LEN(SUBSTITUTE($AH845:$AH848,"M", "")))</f>
        <v>0</v>
      </c>
      <c r="BC845" s="237">
        <f>SUMPRODUCT(LEN($AG845:$AG848)-LEN(SUBSTITUTE($AG845:$AG848,"M", "")))</f>
        <v>0</v>
      </c>
      <c r="BD845" s="291">
        <f>SUMPRODUCT(LEN($AI845:$AI848)-LEN(SUBSTITUTE($AI845:$AI848,"S", "")))</f>
        <v>0</v>
      </c>
      <c r="BE845" s="294">
        <f>SUMPRODUCT(LEN($AI845:$AI848)-LEN(SUBSTITUTE($AI845:$AI848,"F", "")))</f>
        <v>0</v>
      </c>
      <c r="BF845" s="294">
        <f>SUMPRODUCT(LEN($AI845:$AI848)-LEN(SUBSTITUTE($AI845:$AI848,"G", "")))</f>
        <v>0</v>
      </c>
      <c r="BG845" s="297">
        <f>SUMPRODUCT(LEN($AI845:$AI848)-LEN(SUBSTITUTE($AI845:$AI848,"M", "")))</f>
        <v>0</v>
      </c>
    </row>
    <row r="846" spans="2:60" ht="28.15" hidden="1" customHeight="1" thickBot="1">
      <c r="B846" s="34"/>
      <c r="C846" s="266"/>
      <c r="D846" s="43"/>
      <c r="E846" s="42"/>
      <c r="F846" s="42"/>
      <c r="G846" s="41"/>
      <c r="H846" s="260"/>
      <c r="I846" s="270"/>
      <c r="J846" s="270"/>
      <c r="K846" s="270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45"/>
      <c r="AK846" s="245"/>
      <c r="AL846" s="23"/>
      <c r="AM846" s="211"/>
      <c r="AN846" s="211"/>
      <c r="AO846" s="248"/>
      <c r="AP846" s="241"/>
      <c r="AQ846" s="238"/>
      <c r="AR846" s="235"/>
      <c r="AS846" s="241"/>
      <c r="AT846" s="238"/>
      <c r="AU846" s="235"/>
      <c r="AV846" s="241"/>
      <c r="AW846" s="238"/>
      <c r="AX846" s="235"/>
      <c r="AY846" s="241"/>
      <c r="AZ846" s="238"/>
      <c r="BA846" s="235"/>
      <c r="BB846" s="241"/>
      <c r="BC846" s="238"/>
      <c r="BD846" s="292"/>
      <c r="BE846" s="295"/>
      <c r="BF846" s="295"/>
      <c r="BG846" s="298"/>
    </row>
    <row r="847" spans="2:60" ht="28.15" hidden="1" customHeight="1">
      <c r="B847" s="34"/>
      <c r="C847" s="267"/>
      <c r="D847" s="33"/>
      <c r="E847" s="32"/>
      <c r="F847" s="32"/>
      <c r="G847" s="31"/>
      <c r="H847" s="257"/>
      <c r="I847" s="271"/>
      <c r="J847" s="271"/>
      <c r="K847" s="271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45"/>
      <c r="AK847" s="245"/>
      <c r="AL847" s="23"/>
      <c r="AM847" s="211"/>
      <c r="AN847" s="211"/>
      <c r="AO847" s="248"/>
      <c r="AP847" s="241"/>
      <c r="AQ847" s="238"/>
      <c r="AR847" s="235"/>
      <c r="AS847" s="241"/>
      <c r="AT847" s="238"/>
      <c r="AU847" s="235"/>
      <c r="AV847" s="241"/>
      <c r="AW847" s="238"/>
      <c r="AX847" s="235"/>
      <c r="AY847" s="241"/>
      <c r="AZ847" s="238"/>
      <c r="BA847" s="235"/>
      <c r="BB847" s="241"/>
      <c r="BC847" s="238"/>
      <c r="BD847" s="292"/>
      <c r="BE847" s="295"/>
      <c r="BF847" s="295"/>
      <c r="BG847" s="298"/>
    </row>
    <row r="848" spans="2:60" ht="28.15" hidden="1" customHeight="1" thickBot="1">
      <c r="B848" s="22"/>
      <c r="C848" s="268"/>
      <c r="D848" s="21"/>
      <c r="E848" s="20"/>
      <c r="F848" s="20"/>
      <c r="G848" s="19"/>
      <c r="H848" s="258"/>
      <c r="I848" s="272"/>
      <c r="J848" s="272"/>
      <c r="K848" s="27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46"/>
      <c r="AK848" s="246"/>
      <c r="AL848" s="11"/>
      <c r="AM848" s="211"/>
      <c r="AN848" s="211"/>
      <c r="AO848" s="249"/>
      <c r="AP848" s="242"/>
      <c r="AQ848" s="239"/>
      <c r="AR848" s="236"/>
      <c r="AS848" s="242"/>
      <c r="AT848" s="239"/>
      <c r="AU848" s="236"/>
      <c r="AV848" s="242"/>
      <c r="AW848" s="239"/>
      <c r="AX848" s="236"/>
      <c r="AY848" s="242"/>
      <c r="AZ848" s="239"/>
      <c r="BA848" s="236"/>
      <c r="BB848" s="242"/>
      <c r="BC848" s="239"/>
      <c r="BD848" s="293"/>
      <c r="BE848" s="296"/>
      <c r="BF848" s="296"/>
      <c r="BG848" s="299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29" t="s">
        <v>287</v>
      </c>
      <c r="M849" s="278"/>
      <c r="N849" s="229" t="s">
        <v>286</v>
      </c>
      <c r="O849" s="278"/>
      <c r="P849" s="229" t="s">
        <v>286</v>
      </c>
      <c r="Q849" s="230"/>
      <c r="R849" s="229" t="s">
        <v>286</v>
      </c>
      <c r="S849" s="230"/>
      <c r="T849" s="229" t="s">
        <v>286</v>
      </c>
      <c r="U849" s="230"/>
      <c r="V849" s="229" t="s">
        <v>286</v>
      </c>
      <c r="W849" s="230"/>
      <c r="X849" s="229" t="s">
        <v>286</v>
      </c>
      <c r="Y849" s="230"/>
      <c r="Z849" s="229" t="s">
        <v>286</v>
      </c>
      <c r="AA849" s="230"/>
      <c r="AB849" s="229" t="s">
        <v>286</v>
      </c>
      <c r="AC849" s="230"/>
      <c r="AD849" s="229" t="s">
        <v>286</v>
      </c>
      <c r="AE849" s="230"/>
      <c r="AF849" s="243" t="s">
        <v>285</v>
      </c>
      <c r="AG849" s="230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75"/>
      <c r="F850" s="276"/>
      <c r="G850" s="277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65">
        <v>1</v>
      </c>
      <c r="D851" s="54"/>
      <c r="E851" s="53"/>
      <c r="F851" s="53"/>
      <c r="G851" s="52"/>
      <c r="H851" s="259"/>
      <c r="I851" s="269"/>
      <c r="J851" s="269"/>
      <c r="K851" s="269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44"/>
      <c r="AK851" s="244"/>
      <c r="AL851" s="44"/>
      <c r="AM851" s="211"/>
      <c r="AN851" s="211"/>
      <c r="AO851" s="247">
        <f>SUMPRODUCT(LEN($M851:$AE854)-LEN(SUBSTITUTE($M851:$AE854,"A", "")))</f>
        <v>0</v>
      </c>
      <c r="AP851" s="240">
        <f>SUMPRODUCT(LEN($AH851:$AH854)-LEN(SUBSTITUTE($AH851:$AH854,"A", "")))</f>
        <v>0</v>
      </c>
      <c r="AQ851" s="237">
        <f>SUMPRODUCT(LEN($AG851:$AG854)-LEN(SUBSTITUTE($AG851:$AG854,"A", "")))</f>
        <v>0</v>
      </c>
      <c r="AR851" s="234">
        <f>SUMPRODUCT(LEN($M851:$AE854)-LEN(SUBSTITUTE($M851:$AE854,"S", "")))</f>
        <v>0</v>
      </c>
      <c r="AS851" s="240">
        <f>SUMPRODUCT(LEN($AH851:$AH854)-LEN(SUBSTITUTE($AH851:$AH854,"S", "")))</f>
        <v>0</v>
      </c>
      <c r="AT851" s="237">
        <f>SUMPRODUCT(LEN($AG851:$AG854)-LEN(SUBSTITUTE($AG851:$AG854,"S", "")))</f>
        <v>0</v>
      </c>
      <c r="AU851" s="234">
        <f>SUMPRODUCT(LEN($M851:$AE854)-LEN(SUBSTITUTE($M851:$AE854,"F", "")))</f>
        <v>0</v>
      </c>
      <c r="AV851" s="240">
        <f>SUMPRODUCT(LEN($AH851:$AH854)-LEN(SUBSTITUTE($AH851:$AH854,"F", "")))</f>
        <v>0</v>
      </c>
      <c r="AW851" s="237">
        <f>SUMPRODUCT(LEN($AG851:$AG854)-LEN(SUBSTITUTE($AG851:$AG854,"F", "")))</f>
        <v>0</v>
      </c>
      <c r="AX851" s="234">
        <f>SUMPRODUCT(LEN($M851:$AE854)-LEN(SUBSTITUTE($M851:$AE854,"G", "")))</f>
        <v>0</v>
      </c>
      <c r="AY851" s="240">
        <f>SUMPRODUCT(LEN($AH851:$AH854)-LEN(SUBSTITUTE($AH851:$AH854,"G", "")))</f>
        <v>0</v>
      </c>
      <c r="AZ851" s="237">
        <f>SUMPRODUCT(LEN($AG851:$AG854)-LEN(SUBSTITUTE($AG851:$AG854,"G", "")))</f>
        <v>0</v>
      </c>
      <c r="BA851" s="234">
        <f>SUMPRODUCT(LEN($M851:$AE854)-LEN(SUBSTITUTE($M851:$AE854,"M", "")))</f>
        <v>0</v>
      </c>
      <c r="BB851" s="240">
        <f>SUMPRODUCT(LEN($AH851:$AH854)-LEN(SUBSTITUTE($AH851:$AH854,"M", "")))</f>
        <v>0</v>
      </c>
      <c r="BC851" s="237">
        <f>SUMPRODUCT(LEN($AG851:$AG854)-LEN(SUBSTITUTE($AG851:$AG854,"M", "")))</f>
        <v>0</v>
      </c>
      <c r="BD851" s="291">
        <f>SUMPRODUCT(LEN($AI851:$AI854)-LEN(SUBSTITUTE($AI851:$AI854,"S", "")))</f>
        <v>0</v>
      </c>
      <c r="BE851" s="294">
        <f>SUMPRODUCT(LEN($AI851:$AI854)-LEN(SUBSTITUTE($AI851:$AI854,"F", "")))</f>
        <v>0</v>
      </c>
      <c r="BF851" s="294">
        <f>SUMPRODUCT(LEN($AI851:$AI854)-LEN(SUBSTITUTE($AI851:$AI854,"G", "")))</f>
        <v>0</v>
      </c>
      <c r="BG851" s="297">
        <f>SUMPRODUCT(LEN($AI851:$AI854)-LEN(SUBSTITUTE($AI851:$AI854,"M", "")))</f>
        <v>0</v>
      </c>
    </row>
    <row r="852" spans="2:60" ht="28.15" hidden="1" customHeight="1" thickBot="1">
      <c r="B852" s="34"/>
      <c r="C852" s="266"/>
      <c r="D852" s="43"/>
      <c r="E852" s="42"/>
      <c r="F852" s="42"/>
      <c r="G852" s="41"/>
      <c r="H852" s="260"/>
      <c r="I852" s="270"/>
      <c r="J852" s="270"/>
      <c r="K852" s="270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45"/>
      <c r="AK852" s="245"/>
      <c r="AL852" s="23"/>
      <c r="AM852" s="211"/>
      <c r="AN852" s="211"/>
      <c r="AO852" s="248"/>
      <c r="AP852" s="241"/>
      <c r="AQ852" s="238"/>
      <c r="AR852" s="235"/>
      <c r="AS852" s="241"/>
      <c r="AT852" s="238"/>
      <c r="AU852" s="235"/>
      <c r="AV852" s="241"/>
      <c r="AW852" s="238"/>
      <c r="AX852" s="235"/>
      <c r="AY852" s="241"/>
      <c r="AZ852" s="238"/>
      <c r="BA852" s="235"/>
      <c r="BB852" s="241"/>
      <c r="BC852" s="238"/>
      <c r="BD852" s="292"/>
      <c r="BE852" s="295"/>
      <c r="BF852" s="295"/>
      <c r="BG852" s="298"/>
    </row>
    <row r="853" spans="2:60" ht="28.15" hidden="1" customHeight="1">
      <c r="B853" s="34"/>
      <c r="C853" s="267"/>
      <c r="D853" s="33"/>
      <c r="E853" s="32"/>
      <c r="F853" s="32"/>
      <c r="G853" s="31"/>
      <c r="H853" s="257"/>
      <c r="I853" s="271"/>
      <c r="J853" s="271"/>
      <c r="K853" s="271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45"/>
      <c r="AK853" s="245"/>
      <c r="AL853" s="23"/>
      <c r="AM853" s="211"/>
      <c r="AN853" s="211"/>
      <c r="AO853" s="248"/>
      <c r="AP853" s="241"/>
      <c r="AQ853" s="238"/>
      <c r="AR853" s="235"/>
      <c r="AS853" s="241"/>
      <c r="AT853" s="238"/>
      <c r="AU853" s="235"/>
      <c r="AV853" s="241"/>
      <c r="AW853" s="238"/>
      <c r="AX853" s="235"/>
      <c r="AY853" s="241"/>
      <c r="AZ853" s="238"/>
      <c r="BA853" s="235"/>
      <c r="BB853" s="241"/>
      <c r="BC853" s="238"/>
      <c r="BD853" s="292"/>
      <c r="BE853" s="295"/>
      <c r="BF853" s="295"/>
      <c r="BG853" s="298"/>
    </row>
    <row r="854" spans="2:60" ht="28.15" hidden="1" customHeight="1" thickBot="1">
      <c r="B854" s="34"/>
      <c r="C854" s="273"/>
      <c r="D854" s="64"/>
      <c r="E854" s="63"/>
      <c r="F854" s="63"/>
      <c r="G854" s="62"/>
      <c r="H854" s="258"/>
      <c r="I854" s="274"/>
      <c r="J854" s="274"/>
      <c r="K854" s="274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50"/>
      <c r="AK854" s="250"/>
      <c r="AL854" s="55"/>
      <c r="AM854" s="211"/>
      <c r="AN854" s="211"/>
      <c r="AO854" s="249"/>
      <c r="AP854" s="242"/>
      <c r="AQ854" s="239"/>
      <c r="AR854" s="236"/>
      <c r="AS854" s="242"/>
      <c r="AT854" s="239"/>
      <c r="AU854" s="236"/>
      <c r="AV854" s="242"/>
      <c r="AW854" s="239"/>
      <c r="AX854" s="236"/>
      <c r="AY854" s="242"/>
      <c r="AZ854" s="239"/>
      <c r="BA854" s="236"/>
      <c r="BB854" s="242"/>
      <c r="BC854" s="239"/>
      <c r="BD854" s="293"/>
      <c r="BE854" s="296"/>
      <c r="BF854" s="296"/>
      <c r="BG854" s="299"/>
    </row>
    <row r="855" spans="2:60" ht="28.15" hidden="1" customHeight="1">
      <c r="B855" s="34"/>
      <c r="C855" s="265">
        <v>2</v>
      </c>
      <c r="D855" s="54"/>
      <c r="E855" s="53"/>
      <c r="F855" s="53"/>
      <c r="G855" s="52"/>
      <c r="H855" s="259"/>
      <c r="I855" s="269"/>
      <c r="J855" s="269"/>
      <c r="K855" s="269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51"/>
      <c r="AK855" s="254"/>
      <c r="AL855" s="44"/>
      <c r="AM855" s="211"/>
      <c r="AN855" s="211"/>
      <c r="AO855" s="247">
        <f>SUMPRODUCT(LEN($M855:$AE858)-LEN(SUBSTITUTE($M855:$AE858,"A", "")))</f>
        <v>0</v>
      </c>
      <c r="AP855" s="240">
        <f>SUMPRODUCT(LEN($AH855:$AH858)-LEN(SUBSTITUTE($AH855:$AH858,"A", "")))</f>
        <v>0</v>
      </c>
      <c r="AQ855" s="237">
        <f>SUMPRODUCT(LEN($AG855:$AG858)-LEN(SUBSTITUTE($AG855:$AG858,"A", "")))</f>
        <v>0</v>
      </c>
      <c r="AR855" s="234">
        <f>SUMPRODUCT(LEN($M855:$AE858)-LEN(SUBSTITUTE($M855:$AE858,"S", "")))</f>
        <v>0</v>
      </c>
      <c r="AS855" s="240">
        <f>SUMPRODUCT(LEN($AH855:$AH858)-LEN(SUBSTITUTE($AH855:$AH858,"S", "")))</f>
        <v>0</v>
      </c>
      <c r="AT855" s="237">
        <f>SUMPRODUCT(LEN($AG855:$AG858)-LEN(SUBSTITUTE($AG855:$AG858,"S", "")))</f>
        <v>0</v>
      </c>
      <c r="AU855" s="234">
        <f>SUMPRODUCT(LEN($M855:$AE858)-LEN(SUBSTITUTE($M855:$AE858,"F", "")))</f>
        <v>0</v>
      </c>
      <c r="AV855" s="240">
        <f>SUMPRODUCT(LEN($AH855:$AH858)-LEN(SUBSTITUTE($AH855:$AH858,"F", "")))</f>
        <v>0</v>
      </c>
      <c r="AW855" s="237">
        <f>SUMPRODUCT(LEN($AG855:$AG858)-LEN(SUBSTITUTE($AG855:$AG858,"F", "")))</f>
        <v>0</v>
      </c>
      <c r="AX855" s="234">
        <f>SUMPRODUCT(LEN($M855:$AE858)-LEN(SUBSTITUTE($M855:$AE858,"G", "")))</f>
        <v>0</v>
      </c>
      <c r="AY855" s="240">
        <f>SUMPRODUCT(LEN($AH855:$AH858)-LEN(SUBSTITUTE($AH855:$AH858,"G", "")))</f>
        <v>0</v>
      </c>
      <c r="AZ855" s="237">
        <f>SUMPRODUCT(LEN($AG855:$AG858)-LEN(SUBSTITUTE($AG855:$AG858,"G", "")))</f>
        <v>0</v>
      </c>
      <c r="BA855" s="234">
        <f>SUMPRODUCT(LEN($M855:$AE858)-LEN(SUBSTITUTE($M855:$AE858,"M", "")))</f>
        <v>0</v>
      </c>
      <c r="BB855" s="240">
        <f>SUMPRODUCT(LEN($AH855:$AH858)-LEN(SUBSTITUTE($AH855:$AH858,"M", "")))</f>
        <v>0</v>
      </c>
      <c r="BC855" s="237">
        <f>SUMPRODUCT(LEN($AG855:$AG858)-LEN(SUBSTITUTE($AG855:$AG858,"M", "")))</f>
        <v>0</v>
      </c>
      <c r="BD855" s="291">
        <f>SUMPRODUCT(LEN($AI855:$AI858)-LEN(SUBSTITUTE($AI855:$AI858,"S", "")))</f>
        <v>0</v>
      </c>
      <c r="BE855" s="294">
        <f>SUMPRODUCT(LEN($AI855:$AI858)-LEN(SUBSTITUTE($AI855:$AI858,"F", "")))</f>
        <v>0</v>
      </c>
      <c r="BF855" s="294">
        <f>SUMPRODUCT(LEN($AI855:$AI858)-LEN(SUBSTITUTE($AI855:$AI858,"G", "")))</f>
        <v>0</v>
      </c>
      <c r="BG855" s="297">
        <f>SUMPRODUCT(LEN($AI855:$AI858)-LEN(SUBSTITUTE($AI855:$AI858,"M", "")))</f>
        <v>0</v>
      </c>
    </row>
    <row r="856" spans="2:60" ht="28.15" hidden="1" customHeight="1" thickBot="1">
      <c r="B856" s="34"/>
      <c r="C856" s="266"/>
      <c r="D856" s="43"/>
      <c r="E856" s="42"/>
      <c r="F856" s="42"/>
      <c r="G856" s="41"/>
      <c r="H856" s="260"/>
      <c r="I856" s="270"/>
      <c r="J856" s="270"/>
      <c r="K856" s="270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52"/>
      <c r="AK856" s="255"/>
      <c r="AL856" s="23"/>
      <c r="AM856" s="211"/>
      <c r="AN856" s="211"/>
      <c r="AO856" s="248"/>
      <c r="AP856" s="241"/>
      <c r="AQ856" s="238"/>
      <c r="AR856" s="235"/>
      <c r="AS856" s="241"/>
      <c r="AT856" s="238"/>
      <c r="AU856" s="235"/>
      <c r="AV856" s="241"/>
      <c r="AW856" s="238"/>
      <c r="AX856" s="235"/>
      <c r="AY856" s="241"/>
      <c r="AZ856" s="238"/>
      <c r="BA856" s="235"/>
      <c r="BB856" s="241"/>
      <c r="BC856" s="238"/>
      <c r="BD856" s="292"/>
      <c r="BE856" s="295"/>
      <c r="BF856" s="295"/>
      <c r="BG856" s="298"/>
    </row>
    <row r="857" spans="2:60" ht="28.15" hidden="1" customHeight="1">
      <c r="B857" s="34"/>
      <c r="C857" s="267"/>
      <c r="D857" s="33"/>
      <c r="E857" s="32"/>
      <c r="F857" s="32"/>
      <c r="G857" s="31"/>
      <c r="H857" s="257"/>
      <c r="I857" s="271"/>
      <c r="J857" s="271"/>
      <c r="K857" s="271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52"/>
      <c r="AK857" s="255"/>
      <c r="AL857" s="23"/>
      <c r="AM857" s="211"/>
      <c r="AN857" s="211"/>
      <c r="AO857" s="248"/>
      <c r="AP857" s="241"/>
      <c r="AQ857" s="238"/>
      <c r="AR857" s="235"/>
      <c r="AS857" s="241"/>
      <c r="AT857" s="238"/>
      <c r="AU857" s="235"/>
      <c r="AV857" s="241"/>
      <c r="AW857" s="238"/>
      <c r="AX857" s="235"/>
      <c r="AY857" s="241"/>
      <c r="AZ857" s="238"/>
      <c r="BA857" s="235"/>
      <c r="BB857" s="241"/>
      <c r="BC857" s="238"/>
      <c r="BD857" s="292"/>
      <c r="BE857" s="295"/>
      <c r="BF857" s="295"/>
      <c r="BG857" s="298"/>
    </row>
    <row r="858" spans="2:60" ht="28.15" hidden="1" customHeight="1" thickBot="1">
      <c r="B858" s="34"/>
      <c r="C858" s="273"/>
      <c r="D858" s="64"/>
      <c r="E858" s="63"/>
      <c r="F858" s="63"/>
      <c r="G858" s="62"/>
      <c r="H858" s="258"/>
      <c r="I858" s="274"/>
      <c r="J858" s="274"/>
      <c r="K858" s="274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53"/>
      <c r="AK858" s="256"/>
      <c r="AL858" s="55"/>
      <c r="AM858" s="211"/>
      <c r="AN858" s="211"/>
      <c r="AO858" s="249"/>
      <c r="AP858" s="242"/>
      <c r="AQ858" s="239"/>
      <c r="AR858" s="236"/>
      <c r="AS858" s="242"/>
      <c r="AT858" s="239"/>
      <c r="AU858" s="236"/>
      <c r="AV858" s="242"/>
      <c r="AW858" s="239"/>
      <c r="AX858" s="236"/>
      <c r="AY858" s="242"/>
      <c r="AZ858" s="239"/>
      <c r="BA858" s="236"/>
      <c r="BB858" s="242"/>
      <c r="BC858" s="239"/>
      <c r="BD858" s="293"/>
      <c r="BE858" s="296"/>
      <c r="BF858" s="296"/>
      <c r="BG858" s="299"/>
    </row>
    <row r="859" spans="2:60" ht="28.15" hidden="1" customHeight="1">
      <c r="B859" s="34"/>
      <c r="C859" s="265">
        <v>3</v>
      </c>
      <c r="D859" s="54"/>
      <c r="E859" s="53"/>
      <c r="F859" s="53"/>
      <c r="G859" s="52"/>
      <c r="H859" s="259"/>
      <c r="I859" s="269"/>
      <c r="J859" s="269"/>
      <c r="K859" s="269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44"/>
      <c r="AK859" s="244"/>
      <c r="AL859" s="44"/>
      <c r="AM859" s="211"/>
      <c r="AN859" s="211"/>
      <c r="AO859" s="247">
        <f>SUMPRODUCT(LEN($M859:$AE862)-LEN(SUBSTITUTE($M859:$AE862,"A", "")))</f>
        <v>0</v>
      </c>
      <c r="AP859" s="240">
        <f>SUMPRODUCT(LEN($AH859:$AH862)-LEN(SUBSTITUTE($AH859:$AH862,"A", "")))</f>
        <v>0</v>
      </c>
      <c r="AQ859" s="237">
        <f>SUMPRODUCT(LEN($AG859:$AG862)-LEN(SUBSTITUTE($AG859:$AG862,"A", "")))</f>
        <v>0</v>
      </c>
      <c r="AR859" s="234">
        <f>SUMPRODUCT(LEN($M859:$AE862)-LEN(SUBSTITUTE($M859:$AE862,"S", "")))</f>
        <v>0</v>
      </c>
      <c r="AS859" s="240">
        <f>SUMPRODUCT(LEN($AH859:$AH862)-LEN(SUBSTITUTE($AH859:$AH862,"S", "")))</f>
        <v>0</v>
      </c>
      <c r="AT859" s="237">
        <f>SUMPRODUCT(LEN($AG859:$AG862)-LEN(SUBSTITUTE($AG859:$AG862,"S", "")))</f>
        <v>0</v>
      </c>
      <c r="AU859" s="234">
        <f>SUMPRODUCT(LEN($M859:$AE862)-LEN(SUBSTITUTE($M859:$AE862,"F", "")))</f>
        <v>0</v>
      </c>
      <c r="AV859" s="240">
        <f>SUMPRODUCT(LEN($AH859:$AH862)-LEN(SUBSTITUTE($AH859:$AH862,"F", "")))</f>
        <v>0</v>
      </c>
      <c r="AW859" s="237">
        <f>SUMPRODUCT(LEN($AG859:$AG862)-LEN(SUBSTITUTE($AG859:$AG862,"F", "")))</f>
        <v>0</v>
      </c>
      <c r="AX859" s="234">
        <f>SUMPRODUCT(LEN($M859:$AE862)-LEN(SUBSTITUTE($M859:$AE862,"G", "")))</f>
        <v>0</v>
      </c>
      <c r="AY859" s="240">
        <f>SUMPRODUCT(LEN($AH859:$AH862)-LEN(SUBSTITUTE($AH859:$AH862,"G", "")))</f>
        <v>0</v>
      </c>
      <c r="AZ859" s="237">
        <f>SUMPRODUCT(LEN($AG859:$AG862)-LEN(SUBSTITUTE($AG859:$AG862,"G", "")))</f>
        <v>0</v>
      </c>
      <c r="BA859" s="234">
        <f>SUMPRODUCT(LEN($M859:$AE862)-LEN(SUBSTITUTE($M859:$AE862,"M", "")))</f>
        <v>0</v>
      </c>
      <c r="BB859" s="240">
        <f>SUMPRODUCT(LEN($AH859:$AH862)-LEN(SUBSTITUTE($AH859:$AH862,"M", "")))</f>
        <v>0</v>
      </c>
      <c r="BC859" s="237">
        <f>SUMPRODUCT(LEN($AG859:$AG862)-LEN(SUBSTITUTE($AG859:$AG862,"M", "")))</f>
        <v>0</v>
      </c>
      <c r="BD859" s="291">
        <f>SUMPRODUCT(LEN($AI859:$AI862)-LEN(SUBSTITUTE($AI859:$AI862,"S", "")))</f>
        <v>0</v>
      </c>
      <c r="BE859" s="294">
        <f>SUMPRODUCT(LEN($AI859:$AI862)-LEN(SUBSTITUTE($AI859:$AI862,"F", "")))</f>
        <v>0</v>
      </c>
      <c r="BF859" s="294">
        <f>SUMPRODUCT(LEN($AI859:$AI862)-LEN(SUBSTITUTE($AI859:$AI862,"G", "")))</f>
        <v>0</v>
      </c>
      <c r="BG859" s="297">
        <f>SUMPRODUCT(LEN($AI859:$AI862)-LEN(SUBSTITUTE($AI859:$AI862,"M", "")))</f>
        <v>0</v>
      </c>
    </row>
    <row r="860" spans="2:60" ht="28.15" hidden="1" customHeight="1" thickBot="1">
      <c r="B860" s="34"/>
      <c r="C860" s="266"/>
      <c r="D860" s="43"/>
      <c r="E860" s="42"/>
      <c r="F860" s="42"/>
      <c r="G860" s="41"/>
      <c r="H860" s="260"/>
      <c r="I860" s="270"/>
      <c r="J860" s="270"/>
      <c r="K860" s="270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45"/>
      <c r="AK860" s="245"/>
      <c r="AL860" s="23"/>
      <c r="AM860" s="211"/>
      <c r="AN860" s="211"/>
      <c r="AO860" s="248"/>
      <c r="AP860" s="241"/>
      <c r="AQ860" s="238"/>
      <c r="AR860" s="235"/>
      <c r="AS860" s="241"/>
      <c r="AT860" s="238"/>
      <c r="AU860" s="235"/>
      <c r="AV860" s="241"/>
      <c r="AW860" s="238"/>
      <c r="AX860" s="235"/>
      <c r="AY860" s="241"/>
      <c r="AZ860" s="238"/>
      <c r="BA860" s="235"/>
      <c r="BB860" s="241"/>
      <c r="BC860" s="238"/>
      <c r="BD860" s="292"/>
      <c r="BE860" s="295"/>
      <c r="BF860" s="295"/>
      <c r="BG860" s="298"/>
    </row>
    <row r="861" spans="2:60" ht="28.15" hidden="1" customHeight="1">
      <c r="B861" s="34"/>
      <c r="C861" s="267"/>
      <c r="D861" s="33"/>
      <c r="E861" s="32"/>
      <c r="F861" s="32"/>
      <c r="G861" s="31"/>
      <c r="H861" s="257"/>
      <c r="I861" s="271"/>
      <c r="J861" s="271"/>
      <c r="K861" s="271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45"/>
      <c r="AK861" s="245"/>
      <c r="AL861" s="23"/>
      <c r="AM861" s="211"/>
      <c r="AN861" s="211"/>
      <c r="AO861" s="248"/>
      <c r="AP861" s="241"/>
      <c r="AQ861" s="238"/>
      <c r="AR861" s="235"/>
      <c r="AS861" s="241"/>
      <c r="AT861" s="238"/>
      <c r="AU861" s="235"/>
      <c r="AV861" s="241"/>
      <c r="AW861" s="238"/>
      <c r="AX861" s="235"/>
      <c r="AY861" s="241"/>
      <c r="AZ861" s="238"/>
      <c r="BA861" s="235"/>
      <c r="BB861" s="241"/>
      <c r="BC861" s="238"/>
      <c r="BD861" s="292"/>
      <c r="BE861" s="295"/>
      <c r="BF861" s="295"/>
      <c r="BG861" s="298"/>
    </row>
    <row r="862" spans="2:60" ht="28.15" hidden="1" customHeight="1" thickBot="1">
      <c r="B862" s="22"/>
      <c r="C862" s="268"/>
      <c r="D862" s="21"/>
      <c r="E862" s="20"/>
      <c r="F862" s="20"/>
      <c r="G862" s="19"/>
      <c r="H862" s="258"/>
      <c r="I862" s="272"/>
      <c r="J862" s="272"/>
      <c r="K862" s="27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46"/>
      <c r="AK862" s="246"/>
      <c r="AL862" s="11"/>
      <c r="AM862" s="211"/>
      <c r="AN862" s="211"/>
      <c r="AO862" s="249"/>
      <c r="AP862" s="242"/>
      <c r="AQ862" s="239"/>
      <c r="AR862" s="236"/>
      <c r="AS862" s="242"/>
      <c r="AT862" s="239"/>
      <c r="AU862" s="236"/>
      <c r="AV862" s="242"/>
      <c r="AW862" s="239"/>
      <c r="AX862" s="236"/>
      <c r="AY862" s="242"/>
      <c r="AZ862" s="239"/>
      <c r="BA862" s="236"/>
      <c r="BB862" s="242"/>
      <c r="BC862" s="239"/>
      <c r="BD862" s="293"/>
      <c r="BE862" s="296"/>
      <c r="BF862" s="296"/>
      <c r="BG862" s="299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29" t="s">
        <v>287</v>
      </c>
      <c r="M863" s="278"/>
      <c r="N863" s="229" t="s">
        <v>286</v>
      </c>
      <c r="O863" s="278"/>
      <c r="P863" s="229" t="s">
        <v>286</v>
      </c>
      <c r="Q863" s="230"/>
      <c r="R863" s="229" t="s">
        <v>286</v>
      </c>
      <c r="S863" s="230"/>
      <c r="T863" s="229" t="s">
        <v>286</v>
      </c>
      <c r="U863" s="230"/>
      <c r="V863" s="229" t="s">
        <v>286</v>
      </c>
      <c r="W863" s="230"/>
      <c r="X863" s="229" t="s">
        <v>286</v>
      </c>
      <c r="Y863" s="230"/>
      <c r="Z863" s="229" t="s">
        <v>286</v>
      </c>
      <c r="AA863" s="230"/>
      <c r="AB863" s="229" t="s">
        <v>286</v>
      </c>
      <c r="AC863" s="230"/>
      <c r="AD863" s="229" t="s">
        <v>286</v>
      </c>
      <c r="AE863" s="230"/>
      <c r="AF863" s="243" t="s">
        <v>285</v>
      </c>
      <c r="AG863" s="230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75"/>
      <c r="F864" s="276"/>
      <c r="G864" s="277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65">
        <v>1</v>
      </c>
      <c r="D865" s="54"/>
      <c r="E865" s="53"/>
      <c r="F865" s="53"/>
      <c r="G865" s="52"/>
      <c r="H865" s="259"/>
      <c r="I865" s="269"/>
      <c r="J865" s="269"/>
      <c r="K865" s="269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44"/>
      <c r="AK865" s="244"/>
      <c r="AL865" s="44"/>
      <c r="AM865" s="211"/>
      <c r="AN865" s="211"/>
      <c r="AO865" s="247">
        <f>SUMPRODUCT(LEN($M865:$AE868)-LEN(SUBSTITUTE($M865:$AE868,"A", "")))</f>
        <v>0</v>
      </c>
      <c r="AP865" s="240">
        <f>SUMPRODUCT(LEN($AH865:$AH868)-LEN(SUBSTITUTE($AH865:$AH868,"A", "")))</f>
        <v>0</v>
      </c>
      <c r="AQ865" s="237">
        <f>SUMPRODUCT(LEN($AG865:$AG868)-LEN(SUBSTITUTE($AG865:$AG868,"A", "")))</f>
        <v>0</v>
      </c>
      <c r="AR865" s="234">
        <f>SUMPRODUCT(LEN($M865:$AE868)-LEN(SUBSTITUTE($M865:$AE868,"S", "")))</f>
        <v>0</v>
      </c>
      <c r="AS865" s="240">
        <f>SUMPRODUCT(LEN($AH865:$AH868)-LEN(SUBSTITUTE($AH865:$AH868,"S", "")))</f>
        <v>0</v>
      </c>
      <c r="AT865" s="237">
        <f>SUMPRODUCT(LEN($AG865:$AG868)-LEN(SUBSTITUTE($AG865:$AG868,"S", "")))</f>
        <v>0</v>
      </c>
      <c r="AU865" s="234">
        <f>SUMPRODUCT(LEN($M865:$AE868)-LEN(SUBSTITUTE($M865:$AE868,"F", "")))</f>
        <v>0</v>
      </c>
      <c r="AV865" s="240">
        <f>SUMPRODUCT(LEN($AH865:$AH868)-LEN(SUBSTITUTE($AH865:$AH868,"F", "")))</f>
        <v>0</v>
      </c>
      <c r="AW865" s="237">
        <f>SUMPRODUCT(LEN($AG865:$AG868)-LEN(SUBSTITUTE($AG865:$AG868,"F", "")))</f>
        <v>0</v>
      </c>
      <c r="AX865" s="234">
        <f>SUMPRODUCT(LEN($M865:$AE868)-LEN(SUBSTITUTE($M865:$AE868,"G", "")))</f>
        <v>0</v>
      </c>
      <c r="AY865" s="240">
        <f>SUMPRODUCT(LEN($AH865:$AH868)-LEN(SUBSTITUTE($AH865:$AH868,"G", "")))</f>
        <v>0</v>
      </c>
      <c r="AZ865" s="237">
        <f>SUMPRODUCT(LEN($AG865:$AG868)-LEN(SUBSTITUTE($AG865:$AG868,"G", "")))</f>
        <v>0</v>
      </c>
      <c r="BA865" s="234">
        <f>SUMPRODUCT(LEN($M865:$AE868)-LEN(SUBSTITUTE($M865:$AE868,"M", "")))</f>
        <v>0</v>
      </c>
      <c r="BB865" s="240">
        <f>SUMPRODUCT(LEN($AH865:$AH868)-LEN(SUBSTITUTE($AH865:$AH868,"M", "")))</f>
        <v>0</v>
      </c>
      <c r="BC865" s="237">
        <f>SUMPRODUCT(LEN($AG865:$AG868)-LEN(SUBSTITUTE($AG865:$AG868,"M", "")))</f>
        <v>0</v>
      </c>
      <c r="BD865" s="291">
        <f>SUMPRODUCT(LEN($AI865:$AI868)-LEN(SUBSTITUTE($AI865:$AI868,"S", "")))</f>
        <v>0</v>
      </c>
      <c r="BE865" s="294">
        <f>SUMPRODUCT(LEN($AI865:$AI868)-LEN(SUBSTITUTE($AI865:$AI868,"F", "")))</f>
        <v>0</v>
      </c>
      <c r="BF865" s="294">
        <f>SUMPRODUCT(LEN($AI865:$AI868)-LEN(SUBSTITUTE($AI865:$AI868,"G", "")))</f>
        <v>0</v>
      </c>
      <c r="BG865" s="297">
        <f>SUMPRODUCT(LEN($AI865:$AI868)-LEN(SUBSTITUTE($AI865:$AI868,"M", "")))</f>
        <v>0</v>
      </c>
    </row>
    <row r="866" spans="2:60" ht="28.15" hidden="1" customHeight="1" thickBot="1">
      <c r="B866" s="34"/>
      <c r="C866" s="266"/>
      <c r="D866" s="43"/>
      <c r="E866" s="42"/>
      <c r="F866" s="42"/>
      <c r="G866" s="41"/>
      <c r="H866" s="260"/>
      <c r="I866" s="270"/>
      <c r="J866" s="270"/>
      <c r="K866" s="270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45"/>
      <c r="AK866" s="245"/>
      <c r="AL866" s="23"/>
      <c r="AM866" s="211"/>
      <c r="AN866" s="211"/>
      <c r="AO866" s="248"/>
      <c r="AP866" s="241"/>
      <c r="AQ866" s="238"/>
      <c r="AR866" s="235"/>
      <c r="AS866" s="241"/>
      <c r="AT866" s="238"/>
      <c r="AU866" s="235"/>
      <c r="AV866" s="241"/>
      <c r="AW866" s="238"/>
      <c r="AX866" s="235"/>
      <c r="AY866" s="241"/>
      <c r="AZ866" s="238"/>
      <c r="BA866" s="235"/>
      <c r="BB866" s="241"/>
      <c r="BC866" s="238"/>
      <c r="BD866" s="292"/>
      <c r="BE866" s="295"/>
      <c r="BF866" s="295"/>
      <c r="BG866" s="298"/>
    </row>
    <row r="867" spans="2:60" ht="28.15" hidden="1" customHeight="1">
      <c r="B867" s="34"/>
      <c r="C867" s="267"/>
      <c r="D867" s="33"/>
      <c r="E867" s="32"/>
      <c r="F867" s="32"/>
      <c r="G867" s="31"/>
      <c r="H867" s="257"/>
      <c r="I867" s="271"/>
      <c r="J867" s="271"/>
      <c r="K867" s="271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45"/>
      <c r="AK867" s="245"/>
      <c r="AL867" s="23"/>
      <c r="AM867" s="211"/>
      <c r="AN867" s="211"/>
      <c r="AO867" s="248"/>
      <c r="AP867" s="241"/>
      <c r="AQ867" s="238"/>
      <c r="AR867" s="235"/>
      <c r="AS867" s="241"/>
      <c r="AT867" s="238"/>
      <c r="AU867" s="235"/>
      <c r="AV867" s="241"/>
      <c r="AW867" s="238"/>
      <c r="AX867" s="235"/>
      <c r="AY867" s="241"/>
      <c r="AZ867" s="238"/>
      <c r="BA867" s="235"/>
      <c r="BB867" s="241"/>
      <c r="BC867" s="238"/>
      <c r="BD867" s="292"/>
      <c r="BE867" s="295"/>
      <c r="BF867" s="295"/>
      <c r="BG867" s="298"/>
    </row>
    <row r="868" spans="2:60" ht="28.15" hidden="1" customHeight="1" thickBot="1">
      <c r="B868" s="34"/>
      <c r="C868" s="273"/>
      <c r="D868" s="64"/>
      <c r="E868" s="63"/>
      <c r="F868" s="63"/>
      <c r="G868" s="62"/>
      <c r="H868" s="258"/>
      <c r="I868" s="274"/>
      <c r="J868" s="274"/>
      <c r="K868" s="274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50"/>
      <c r="AK868" s="250"/>
      <c r="AL868" s="55"/>
      <c r="AM868" s="211"/>
      <c r="AN868" s="211"/>
      <c r="AO868" s="249"/>
      <c r="AP868" s="242"/>
      <c r="AQ868" s="239"/>
      <c r="AR868" s="236"/>
      <c r="AS868" s="242"/>
      <c r="AT868" s="239"/>
      <c r="AU868" s="236"/>
      <c r="AV868" s="242"/>
      <c r="AW868" s="239"/>
      <c r="AX868" s="236"/>
      <c r="AY868" s="242"/>
      <c r="AZ868" s="239"/>
      <c r="BA868" s="236"/>
      <c r="BB868" s="242"/>
      <c r="BC868" s="239"/>
      <c r="BD868" s="293"/>
      <c r="BE868" s="296"/>
      <c r="BF868" s="296"/>
      <c r="BG868" s="299"/>
    </row>
    <row r="869" spans="2:60" ht="28.15" hidden="1" customHeight="1">
      <c r="B869" s="34"/>
      <c r="C869" s="265">
        <v>2</v>
      </c>
      <c r="D869" s="54"/>
      <c r="E869" s="53"/>
      <c r="F869" s="53"/>
      <c r="G869" s="52"/>
      <c r="H869" s="259"/>
      <c r="I869" s="269"/>
      <c r="J869" s="269"/>
      <c r="K869" s="269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51"/>
      <c r="AK869" s="254"/>
      <c r="AL869" s="44"/>
      <c r="AM869" s="211"/>
      <c r="AN869" s="211"/>
      <c r="AO869" s="247">
        <f>SUMPRODUCT(LEN($M869:$AE872)-LEN(SUBSTITUTE($M869:$AE872,"A", "")))</f>
        <v>0</v>
      </c>
      <c r="AP869" s="240">
        <f>SUMPRODUCT(LEN($AH869:$AH872)-LEN(SUBSTITUTE($AH869:$AH872,"A", "")))</f>
        <v>0</v>
      </c>
      <c r="AQ869" s="237">
        <f>SUMPRODUCT(LEN($AG869:$AG872)-LEN(SUBSTITUTE($AG869:$AG872,"A", "")))</f>
        <v>0</v>
      </c>
      <c r="AR869" s="234">
        <f>SUMPRODUCT(LEN($M869:$AE872)-LEN(SUBSTITUTE($M869:$AE872,"S", "")))</f>
        <v>0</v>
      </c>
      <c r="AS869" s="240">
        <f>SUMPRODUCT(LEN($AH869:$AH872)-LEN(SUBSTITUTE($AH869:$AH872,"S", "")))</f>
        <v>0</v>
      </c>
      <c r="AT869" s="237">
        <f>SUMPRODUCT(LEN($AG869:$AG872)-LEN(SUBSTITUTE($AG869:$AG872,"S", "")))</f>
        <v>0</v>
      </c>
      <c r="AU869" s="234">
        <f>SUMPRODUCT(LEN($M869:$AE872)-LEN(SUBSTITUTE($M869:$AE872,"F", "")))</f>
        <v>0</v>
      </c>
      <c r="AV869" s="240">
        <f>SUMPRODUCT(LEN($AH869:$AH872)-LEN(SUBSTITUTE($AH869:$AH872,"F", "")))</f>
        <v>0</v>
      </c>
      <c r="AW869" s="237">
        <f>SUMPRODUCT(LEN($AG869:$AG872)-LEN(SUBSTITUTE($AG869:$AG872,"F", "")))</f>
        <v>0</v>
      </c>
      <c r="AX869" s="234">
        <f>SUMPRODUCT(LEN($M869:$AE872)-LEN(SUBSTITUTE($M869:$AE872,"G", "")))</f>
        <v>0</v>
      </c>
      <c r="AY869" s="240">
        <f>SUMPRODUCT(LEN($AH869:$AH872)-LEN(SUBSTITUTE($AH869:$AH872,"G", "")))</f>
        <v>0</v>
      </c>
      <c r="AZ869" s="237">
        <f>SUMPRODUCT(LEN($AG869:$AG872)-LEN(SUBSTITUTE($AG869:$AG872,"G", "")))</f>
        <v>0</v>
      </c>
      <c r="BA869" s="234">
        <f>SUMPRODUCT(LEN($M869:$AE872)-LEN(SUBSTITUTE($M869:$AE872,"M", "")))</f>
        <v>0</v>
      </c>
      <c r="BB869" s="240">
        <f>SUMPRODUCT(LEN($AH869:$AH872)-LEN(SUBSTITUTE($AH869:$AH872,"M", "")))</f>
        <v>0</v>
      </c>
      <c r="BC869" s="237">
        <f>SUMPRODUCT(LEN($AG869:$AG872)-LEN(SUBSTITUTE($AG869:$AG872,"M", "")))</f>
        <v>0</v>
      </c>
      <c r="BD869" s="291">
        <f>SUMPRODUCT(LEN($AI869:$AI872)-LEN(SUBSTITUTE($AI869:$AI872,"S", "")))</f>
        <v>0</v>
      </c>
      <c r="BE869" s="294">
        <f>SUMPRODUCT(LEN($AI869:$AI872)-LEN(SUBSTITUTE($AI869:$AI872,"F", "")))</f>
        <v>0</v>
      </c>
      <c r="BF869" s="294">
        <f>SUMPRODUCT(LEN($AI869:$AI872)-LEN(SUBSTITUTE($AI869:$AI872,"G", "")))</f>
        <v>0</v>
      </c>
      <c r="BG869" s="297">
        <f>SUMPRODUCT(LEN($AI869:$AI872)-LEN(SUBSTITUTE($AI869:$AI872,"M", "")))</f>
        <v>0</v>
      </c>
    </row>
    <row r="870" spans="2:60" ht="28.15" hidden="1" customHeight="1" thickBot="1">
      <c r="B870" s="34"/>
      <c r="C870" s="266"/>
      <c r="D870" s="43"/>
      <c r="E870" s="42"/>
      <c r="F870" s="42"/>
      <c r="G870" s="41"/>
      <c r="H870" s="260"/>
      <c r="I870" s="270"/>
      <c r="J870" s="270"/>
      <c r="K870" s="270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52"/>
      <c r="AK870" s="255"/>
      <c r="AL870" s="23"/>
      <c r="AM870" s="211"/>
      <c r="AN870" s="211"/>
      <c r="AO870" s="248"/>
      <c r="AP870" s="241"/>
      <c r="AQ870" s="238"/>
      <c r="AR870" s="235"/>
      <c r="AS870" s="241"/>
      <c r="AT870" s="238"/>
      <c r="AU870" s="235"/>
      <c r="AV870" s="241"/>
      <c r="AW870" s="238"/>
      <c r="AX870" s="235"/>
      <c r="AY870" s="241"/>
      <c r="AZ870" s="238"/>
      <c r="BA870" s="235"/>
      <c r="BB870" s="241"/>
      <c r="BC870" s="238"/>
      <c r="BD870" s="292"/>
      <c r="BE870" s="295"/>
      <c r="BF870" s="295"/>
      <c r="BG870" s="298"/>
    </row>
    <row r="871" spans="2:60" ht="28.15" hidden="1" customHeight="1">
      <c r="B871" s="34"/>
      <c r="C871" s="267"/>
      <c r="D871" s="33"/>
      <c r="E871" s="32"/>
      <c r="F871" s="32"/>
      <c r="G871" s="31"/>
      <c r="H871" s="257"/>
      <c r="I871" s="271"/>
      <c r="J871" s="271"/>
      <c r="K871" s="271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52"/>
      <c r="AK871" s="255"/>
      <c r="AL871" s="23"/>
      <c r="AM871" s="211"/>
      <c r="AN871" s="211"/>
      <c r="AO871" s="248"/>
      <c r="AP871" s="241"/>
      <c r="AQ871" s="238"/>
      <c r="AR871" s="235"/>
      <c r="AS871" s="241"/>
      <c r="AT871" s="238"/>
      <c r="AU871" s="235"/>
      <c r="AV871" s="241"/>
      <c r="AW871" s="238"/>
      <c r="AX871" s="235"/>
      <c r="AY871" s="241"/>
      <c r="AZ871" s="238"/>
      <c r="BA871" s="235"/>
      <c r="BB871" s="241"/>
      <c r="BC871" s="238"/>
      <c r="BD871" s="292"/>
      <c r="BE871" s="295"/>
      <c r="BF871" s="295"/>
      <c r="BG871" s="298"/>
    </row>
    <row r="872" spans="2:60" ht="28.15" hidden="1" customHeight="1" thickBot="1">
      <c r="B872" s="34"/>
      <c r="C872" s="273"/>
      <c r="D872" s="64"/>
      <c r="E872" s="63"/>
      <c r="F872" s="63"/>
      <c r="G872" s="62"/>
      <c r="H872" s="258"/>
      <c r="I872" s="274"/>
      <c r="J872" s="274"/>
      <c r="K872" s="274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53"/>
      <c r="AK872" s="256"/>
      <c r="AL872" s="55"/>
      <c r="AM872" s="211"/>
      <c r="AN872" s="211"/>
      <c r="AO872" s="249"/>
      <c r="AP872" s="242"/>
      <c r="AQ872" s="239"/>
      <c r="AR872" s="236"/>
      <c r="AS872" s="242"/>
      <c r="AT872" s="239"/>
      <c r="AU872" s="236"/>
      <c r="AV872" s="242"/>
      <c r="AW872" s="239"/>
      <c r="AX872" s="236"/>
      <c r="AY872" s="242"/>
      <c r="AZ872" s="239"/>
      <c r="BA872" s="236"/>
      <c r="BB872" s="242"/>
      <c r="BC872" s="239"/>
      <c r="BD872" s="293"/>
      <c r="BE872" s="296"/>
      <c r="BF872" s="296"/>
      <c r="BG872" s="299"/>
    </row>
    <row r="873" spans="2:60" ht="28.15" hidden="1" customHeight="1">
      <c r="B873" s="34"/>
      <c r="C873" s="265">
        <v>3</v>
      </c>
      <c r="D873" s="54"/>
      <c r="E873" s="53"/>
      <c r="F873" s="53"/>
      <c r="G873" s="52"/>
      <c r="H873" s="259"/>
      <c r="I873" s="269"/>
      <c r="J873" s="269"/>
      <c r="K873" s="269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44"/>
      <c r="AK873" s="244"/>
      <c r="AL873" s="44"/>
      <c r="AM873" s="211"/>
      <c r="AN873" s="211"/>
      <c r="AO873" s="247">
        <f>SUMPRODUCT(LEN($M873:$AE876)-LEN(SUBSTITUTE($M873:$AE876,"A", "")))</f>
        <v>0</v>
      </c>
      <c r="AP873" s="240">
        <f>SUMPRODUCT(LEN($AH873:$AH876)-LEN(SUBSTITUTE($AH873:$AH876,"A", "")))</f>
        <v>0</v>
      </c>
      <c r="AQ873" s="237">
        <f>SUMPRODUCT(LEN($AG873:$AG876)-LEN(SUBSTITUTE($AG873:$AG876,"A", "")))</f>
        <v>0</v>
      </c>
      <c r="AR873" s="234">
        <f>SUMPRODUCT(LEN($M873:$AE876)-LEN(SUBSTITUTE($M873:$AE876,"S", "")))</f>
        <v>0</v>
      </c>
      <c r="AS873" s="240">
        <f>SUMPRODUCT(LEN($AH873:$AH876)-LEN(SUBSTITUTE($AH873:$AH876,"S", "")))</f>
        <v>0</v>
      </c>
      <c r="AT873" s="237">
        <f>SUMPRODUCT(LEN($AG873:$AG876)-LEN(SUBSTITUTE($AG873:$AG876,"S", "")))</f>
        <v>0</v>
      </c>
      <c r="AU873" s="234">
        <f>SUMPRODUCT(LEN($M873:$AE876)-LEN(SUBSTITUTE($M873:$AE876,"F", "")))</f>
        <v>0</v>
      </c>
      <c r="AV873" s="240">
        <f>SUMPRODUCT(LEN($AH873:$AH876)-LEN(SUBSTITUTE($AH873:$AH876,"F", "")))</f>
        <v>0</v>
      </c>
      <c r="AW873" s="237">
        <f>SUMPRODUCT(LEN($AG873:$AG876)-LEN(SUBSTITUTE($AG873:$AG876,"F", "")))</f>
        <v>0</v>
      </c>
      <c r="AX873" s="234">
        <f>SUMPRODUCT(LEN($M873:$AE876)-LEN(SUBSTITUTE($M873:$AE876,"G", "")))</f>
        <v>0</v>
      </c>
      <c r="AY873" s="240">
        <f>SUMPRODUCT(LEN($AH873:$AH876)-LEN(SUBSTITUTE($AH873:$AH876,"G", "")))</f>
        <v>0</v>
      </c>
      <c r="AZ873" s="237">
        <f>SUMPRODUCT(LEN($AG873:$AG876)-LEN(SUBSTITUTE($AG873:$AG876,"G", "")))</f>
        <v>0</v>
      </c>
      <c r="BA873" s="234">
        <f>SUMPRODUCT(LEN($M873:$AE876)-LEN(SUBSTITUTE($M873:$AE876,"M", "")))</f>
        <v>0</v>
      </c>
      <c r="BB873" s="240">
        <f>SUMPRODUCT(LEN($AH873:$AH876)-LEN(SUBSTITUTE($AH873:$AH876,"M", "")))</f>
        <v>0</v>
      </c>
      <c r="BC873" s="237">
        <f>SUMPRODUCT(LEN($AG873:$AG876)-LEN(SUBSTITUTE($AG873:$AG876,"M", "")))</f>
        <v>0</v>
      </c>
      <c r="BD873" s="291">
        <f>SUMPRODUCT(LEN($AI873:$AI876)-LEN(SUBSTITUTE($AI873:$AI876,"S", "")))</f>
        <v>0</v>
      </c>
      <c r="BE873" s="294">
        <f>SUMPRODUCT(LEN($AI873:$AI876)-LEN(SUBSTITUTE($AI873:$AI876,"F", "")))</f>
        <v>0</v>
      </c>
      <c r="BF873" s="294">
        <f>SUMPRODUCT(LEN($AI873:$AI876)-LEN(SUBSTITUTE($AI873:$AI876,"G", "")))</f>
        <v>0</v>
      </c>
      <c r="BG873" s="297">
        <f>SUMPRODUCT(LEN($AI873:$AI876)-LEN(SUBSTITUTE($AI873:$AI876,"M", "")))</f>
        <v>0</v>
      </c>
    </row>
    <row r="874" spans="2:60" ht="28.15" hidden="1" customHeight="1" thickBot="1">
      <c r="B874" s="34"/>
      <c r="C874" s="266"/>
      <c r="D874" s="43"/>
      <c r="E874" s="42"/>
      <c r="F874" s="42"/>
      <c r="G874" s="41"/>
      <c r="H874" s="260"/>
      <c r="I874" s="270"/>
      <c r="J874" s="270"/>
      <c r="K874" s="270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45"/>
      <c r="AK874" s="245"/>
      <c r="AL874" s="23"/>
      <c r="AM874" s="211"/>
      <c r="AN874" s="211"/>
      <c r="AO874" s="248"/>
      <c r="AP874" s="241"/>
      <c r="AQ874" s="238"/>
      <c r="AR874" s="235"/>
      <c r="AS874" s="241"/>
      <c r="AT874" s="238"/>
      <c r="AU874" s="235"/>
      <c r="AV874" s="241"/>
      <c r="AW874" s="238"/>
      <c r="AX874" s="235"/>
      <c r="AY874" s="241"/>
      <c r="AZ874" s="238"/>
      <c r="BA874" s="235"/>
      <c r="BB874" s="241"/>
      <c r="BC874" s="238"/>
      <c r="BD874" s="292"/>
      <c r="BE874" s="295"/>
      <c r="BF874" s="295"/>
      <c r="BG874" s="298"/>
    </row>
    <row r="875" spans="2:60" ht="28.15" hidden="1" customHeight="1">
      <c r="B875" s="34"/>
      <c r="C875" s="267"/>
      <c r="D875" s="33"/>
      <c r="E875" s="32"/>
      <c r="F875" s="32"/>
      <c r="G875" s="31"/>
      <c r="H875" s="257"/>
      <c r="I875" s="271"/>
      <c r="J875" s="271"/>
      <c r="K875" s="271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45"/>
      <c r="AK875" s="245"/>
      <c r="AL875" s="23"/>
      <c r="AM875" s="211"/>
      <c r="AN875" s="211"/>
      <c r="AO875" s="248"/>
      <c r="AP875" s="241"/>
      <c r="AQ875" s="238"/>
      <c r="AR875" s="235"/>
      <c r="AS875" s="241"/>
      <c r="AT875" s="238"/>
      <c r="AU875" s="235"/>
      <c r="AV875" s="241"/>
      <c r="AW875" s="238"/>
      <c r="AX875" s="235"/>
      <c r="AY875" s="241"/>
      <c r="AZ875" s="238"/>
      <c r="BA875" s="235"/>
      <c r="BB875" s="241"/>
      <c r="BC875" s="238"/>
      <c r="BD875" s="292"/>
      <c r="BE875" s="295"/>
      <c r="BF875" s="295"/>
      <c r="BG875" s="298"/>
    </row>
    <row r="876" spans="2:60" ht="28.15" hidden="1" customHeight="1" thickBot="1">
      <c r="B876" s="22"/>
      <c r="C876" s="268"/>
      <c r="D876" s="21"/>
      <c r="E876" s="20"/>
      <c r="F876" s="20"/>
      <c r="G876" s="19"/>
      <c r="H876" s="258"/>
      <c r="I876" s="272"/>
      <c r="J876" s="272"/>
      <c r="K876" s="27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46"/>
      <c r="AK876" s="246"/>
      <c r="AL876" s="11"/>
      <c r="AM876" s="211"/>
      <c r="AN876" s="211"/>
      <c r="AO876" s="249"/>
      <c r="AP876" s="242"/>
      <c r="AQ876" s="239"/>
      <c r="AR876" s="236"/>
      <c r="AS876" s="242"/>
      <c r="AT876" s="239"/>
      <c r="AU876" s="236"/>
      <c r="AV876" s="242"/>
      <c r="AW876" s="239"/>
      <c r="AX876" s="236"/>
      <c r="AY876" s="242"/>
      <c r="AZ876" s="239"/>
      <c r="BA876" s="236"/>
      <c r="BB876" s="242"/>
      <c r="BC876" s="239"/>
      <c r="BD876" s="293"/>
      <c r="BE876" s="296"/>
      <c r="BF876" s="296"/>
      <c r="BG876" s="299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29" t="s">
        <v>287</v>
      </c>
      <c r="M877" s="278"/>
      <c r="N877" s="229" t="s">
        <v>286</v>
      </c>
      <c r="O877" s="278"/>
      <c r="P877" s="229" t="s">
        <v>286</v>
      </c>
      <c r="Q877" s="230"/>
      <c r="R877" s="229" t="s">
        <v>286</v>
      </c>
      <c r="S877" s="230"/>
      <c r="T877" s="229" t="s">
        <v>286</v>
      </c>
      <c r="U877" s="230"/>
      <c r="V877" s="229" t="s">
        <v>286</v>
      </c>
      <c r="W877" s="230"/>
      <c r="X877" s="229" t="s">
        <v>286</v>
      </c>
      <c r="Y877" s="230"/>
      <c r="Z877" s="229" t="s">
        <v>286</v>
      </c>
      <c r="AA877" s="230"/>
      <c r="AB877" s="229" t="s">
        <v>286</v>
      </c>
      <c r="AC877" s="230"/>
      <c r="AD877" s="229" t="s">
        <v>286</v>
      </c>
      <c r="AE877" s="230"/>
      <c r="AF877" s="243" t="s">
        <v>285</v>
      </c>
      <c r="AG877" s="230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75"/>
      <c r="F878" s="276"/>
      <c r="G878" s="277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65">
        <v>1</v>
      </c>
      <c r="D879" s="54"/>
      <c r="E879" s="53"/>
      <c r="F879" s="53"/>
      <c r="G879" s="52"/>
      <c r="H879" s="259"/>
      <c r="I879" s="269"/>
      <c r="J879" s="269"/>
      <c r="K879" s="269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44"/>
      <c r="AK879" s="244"/>
      <c r="AL879" s="44"/>
      <c r="AM879" s="211"/>
      <c r="AN879" s="211"/>
      <c r="AO879" s="247">
        <f>SUMPRODUCT(LEN($M879:$AE882)-LEN(SUBSTITUTE($M879:$AE882,"A", "")))</f>
        <v>0</v>
      </c>
      <c r="AP879" s="240">
        <f>SUMPRODUCT(LEN($AH879:$AH882)-LEN(SUBSTITUTE($AH879:$AH882,"A", "")))</f>
        <v>0</v>
      </c>
      <c r="AQ879" s="237">
        <f>SUMPRODUCT(LEN($AG879:$AG882)-LEN(SUBSTITUTE($AG879:$AG882,"A", "")))</f>
        <v>0</v>
      </c>
      <c r="AR879" s="234">
        <f>SUMPRODUCT(LEN($M879:$AE882)-LEN(SUBSTITUTE($M879:$AE882,"S", "")))</f>
        <v>0</v>
      </c>
      <c r="AS879" s="240">
        <f>SUMPRODUCT(LEN($AH879:$AH882)-LEN(SUBSTITUTE($AH879:$AH882,"S", "")))</f>
        <v>0</v>
      </c>
      <c r="AT879" s="237">
        <f>SUMPRODUCT(LEN($AG879:$AG882)-LEN(SUBSTITUTE($AG879:$AG882,"S", "")))</f>
        <v>0</v>
      </c>
      <c r="AU879" s="234">
        <f>SUMPRODUCT(LEN($M879:$AE882)-LEN(SUBSTITUTE($M879:$AE882,"F", "")))</f>
        <v>0</v>
      </c>
      <c r="AV879" s="240">
        <f>SUMPRODUCT(LEN($AH879:$AH882)-LEN(SUBSTITUTE($AH879:$AH882,"F", "")))</f>
        <v>0</v>
      </c>
      <c r="AW879" s="237">
        <f>SUMPRODUCT(LEN($AG879:$AG882)-LEN(SUBSTITUTE($AG879:$AG882,"F", "")))</f>
        <v>0</v>
      </c>
      <c r="AX879" s="234">
        <f>SUMPRODUCT(LEN($M879:$AE882)-LEN(SUBSTITUTE($M879:$AE882,"G", "")))</f>
        <v>0</v>
      </c>
      <c r="AY879" s="240">
        <f>SUMPRODUCT(LEN($AH879:$AH882)-LEN(SUBSTITUTE($AH879:$AH882,"G", "")))</f>
        <v>0</v>
      </c>
      <c r="AZ879" s="237">
        <f>SUMPRODUCT(LEN($AG879:$AG882)-LEN(SUBSTITUTE($AG879:$AG882,"G", "")))</f>
        <v>0</v>
      </c>
      <c r="BA879" s="234">
        <f>SUMPRODUCT(LEN($M879:$AE882)-LEN(SUBSTITUTE($M879:$AE882,"M", "")))</f>
        <v>0</v>
      </c>
      <c r="BB879" s="240">
        <f>SUMPRODUCT(LEN($AH879:$AH882)-LEN(SUBSTITUTE($AH879:$AH882,"M", "")))</f>
        <v>0</v>
      </c>
      <c r="BC879" s="237">
        <f>SUMPRODUCT(LEN($AG879:$AG882)-LEN(SUBSTITUTE($AG879:$AG882,"M", "")))</f>
        <v>0</v>
      </c>
      <c r="BD879" s="291">
        <f>SUMPRODUCT(LEN($AI879:$AI882)-LEN(SUBSTITUTE($AI879:$AI882,"S", "")))</f>
        <v>0</v>
      </c>
      <c r="BE879" s="294">
        <f>SUMPRODUCT(LEN($AI879:$AI882)-LEN(SUBSTITUTE($AI879:$AI882,"F", "")))</f>
        <v>0</v>
      </c>
      <c r="BF879" s="294">
        <f>SUMPRODUCT(LEN($AI879:$AI882)-LEN(SUBSTITUTE($AI879:$AI882,"G", "")))</f>
        <v>0</v>
      </c>
      <c r="BG879" s="297">
        <f>SUMPRODUCT(LEN($AI879:$AI882)-LEN(SUBSTITUTE($AI879:$AI882,"M", "")))</f>
        <v>0</v>
      </c>
    </row>
    <row r="880" spans="2:60" ht="28.15" hidden="1" customHeight="1" thickBot="1">
      <c r="B880" s="34"/>
      <c r="C880" s="266"/>
      <c r="D880" s="43"/>
      <c r="E880" s="42"/>
      <c r="F880" s="42"/>
      <c r="G880" s="41"/>
      <c r="H880" s="260"/>
      <c r="I880" s="270"/>
      <c r="J880" s="270"/>
      <c r="K880" s="270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45"/>
      <c r="AK880" s="245"/>
      <c r="AL880" s="23"/>
      <c r="AM880" s="211"/>
      <c r="AN880" s="211"/>
      <c r="AO880" s="248"/>
      <c r="AP880" s="241"/>
      <c r="AQ880" s="238"/>
      <c r="AR880" s="235"/>
      <c r="AS880" s="241"/>
      <c r="AT880" s="238"/>
      <c r="AU880" s="235"/>
      <c r="AV880" s="241"/>
      <c r="AW880" s="238"/>
      <c r="AX880" s="235"/>
      <c r="AY880" s="241"/>
      <c r="AZ880" s="238"/>
      <c r="BA880" s="235"/>
      <c r="BB880" s="241"/>
      <c r="BC880" s="238"/>
      <c r="BD880" s="292"/>
      <c r="BE880" s="295"/>
      <c r="BF880" s="295"/>
      <c r="BG880" s="298"/>
    </row>
    <row r="881" spans="2:60" ht="28.15" hidden="1" customHeight="1">
      <c r="B881" s="34"/>
      <c r="C881" s="267"/>
      <c r="D881" s="33"/>
      <c r="E881" s="32"/>
      <c r="F881" s="32"/>
      <c r="G881" s="31"/>
      <c r="H881" s="257"/>
      <c r="I881" s="271"/>
      <c r="J881" s="271"/>
      <c r="K881" s="271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45"/>
      <c r="AK881" s="245"/>
      <c r="AL881" s="23"/>
      <c r="AM881" s="211"/>
      <c r="AN881" s="211"/>
      <c r="AO881" s="248"/>
      <c r="AP881" s="241"/>
      <c r="AQ881" s="238"/>
      <c r="AR881" s="235"/>
      <c r="AS881" s="241"/>
      <c r="AT881" s="238"/>
      <c r="AU881" s="235"/>
      <c r="AV881" s="241"/>
      <c r="AW881" s="238"/>
      <c r="AX881" s="235"/>
      <c r="AY881" s="241"/>
      <c r="AZ881" s="238"/>
      <c r="BA881" s="235"/>
      <c r="BB881" s="241"/>
      <c r="BC881" s="238"/>
      <c r="BD881" s="292"/>
      <c r="BE881" s="295"/>
      <c r="BF881" s="295"/>
      <c r="BG881" s="298"/>
    </row>
    <row r="882" spans="2:60" ht="28.15" hidden="1" customHeight="1" thickBot="1">
      <c r="B882" s="34"/>
      <c r="C882" s="273"/>
      <c r="D882" s="64"/>
      <c r="E882" s="63"/>
      <c r="F882" s="63"/>
      <c r="G882" s="62"/>
      <c r="H882" s="258"/>
      <c r="I882" s="274"/>
      <c r="J882" s="274"/>
      <c r="K882" s="274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50"/>
      <c r="AK882" s="250"/>
      <c r="AL882" s="55"/>
      <c r="AM882" s="211"/>
      <c r="AN882" s="211"/>
      <c r="AO882" s="249"/>
      <c r="AP882" s="242"/>
      <c r="AQ882" s="239"/>
      <c r="AR882" s="236"/>
      <c r="AS882" s="242"/>
      <c r="AT882" s="239"/>
      <c r="AU882" s="236"/>
      <c r="AV882" s="242"/>
      <c r="AW882" s="239"/>
      <c r="AX882" s="236"/>
      <c r="AY882" s="242"/>
      <c r="AZ882" s="239"/>
      <c r="BA882" s="236"/>
      <c r="BB882" s="242"/>
      <c r="BC882" s="239"/>
      <c r="BD882" s="293"/>
      <c r="BE882" s="296"/>
      <c r="BF882" s="296"/>
      <c r="BG882" s="299"/>
    </row>
    <row r="883" spans="2:60" ht="28.15" hidden="1" customHeight="1">
      <c r="B883" s="34"/>
      <c r="C883" s="265">
        <v>2</v>
      </c>
      <c r="D883" s="54"/>
      <c r="E883" s="53"/>
      <c r="F883" s="53"/>
      <c r="G883" s="52"/>
      <c r="H883" s="259"/>
      <c r="I883" s="269"/>
      <c r="J883" s="269"/>
      <c r="K883" s="269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51"/>
      <c r="AK883" s="254"/>
      <c r="AL883" s="44"/>
      <c r="AM883" s="211"/>
      <c r="AN883" s="211"/>
      <c r="AO883" s="247">
        <f>SUMPRODUCT(LEN($M883:$AE886)-LEN(SUBSTITUTE($M883:$AE886,"A", "")))</f>
        <v>0</v>
      </c>
      <c r="AP883" s="240">
        <f>SUMPRODUCT(LEN($AH883:$AH886)-LEN(SUBSTITUTE($AH883:$AH886,"A", "")))</f>
        <v>0</v>
      </c>
      <c r="AQ883" s="237">
        <f>SUMPRODUCT(LEN($AG883:$AG886)-LEN(SUBSTITUTE($AG883:$AG886,"A", "")))</f>
        <v>0</v>
      </c>
      <c r="AR883" s="234">
        <f>SUMPRODUCT(LEN($M883:$AE886)-LEN(SUBSTITUTE($M883:$AE886,"S", "")))</f>
        <v>0</v>
      </c>
      <c r="AS883" s="240">
        <f>SUMPRODUCT(LEN($AH883:$AH886)-LEN(SUBSTITUTE($AH883:$AH886,"S", "")))</f>
        <v>0</v>
      </c>
      <c r="AT883" s="237">
        <f>SUMPRODUCT(LEN($AG883:$AG886)-LEN(SUBSTITUTE($AG883:$AG886,"S", "")))</f>
        <v>0</v>
      </c>
      <c r="AU883" s="234">
        <f>SUMPRODUCT(LEN($M883:$AE886)-LEN(SUBSTITUTE($M883:$AE886,"F", "")))</f>
        <v>0</v>
      </c>
      <c r="AV883" s="240">
        <f>SUMPRODUCT(LEN($AH883:$AH886)-LEN(SUBSTITUTE($AH883:$AH886,"F", "")))</f>
        <v>0</v>
      </c>
      <c r="AW883" s="237">
        <f>SUMPRODUCT(LEN($AG883:$AG886)-LEN(SUBSTITUTE($AG883:$AG886,"F", "")))</f>
        <v>0</v>
      </c>
      <c r="AX883" s="234">
        <f>SUMPRODUCT(LEN($M883:$AE886)-LEN(SUBSTITUTE($M883:$AE886,"G", "")))</f>
        <v>0</v>
      </c>
      <c r="AY883" s="240">
        <f>SUMPRODUCT(LEN($AH883:$AH886)-LEN(SUBSTITUTE($AH883:$AH886,"G", "")))</f>
        <v>0</v>
      </c>
      <c r="AZ883" s="237">
        <f>SUMPRODUCT(LEN($AG883:$AG886)-LEN(SUBSTITUTE($AG883:$AG886,"G", "")))</f>
        <v>0</v>
      </c>
      <c r="BA883" s="234">
        <f>SUMPRODUCT(LEN($M883:$AE886)-LEN(SUBSTITUTE($M883:$AE886,"M", "")))</f>
        <v>0</v>
      </c>
      <c r="BB883" s="240">
        <f>SUMPRODUCT(LEN($AH883:$AH886)-LEN(SUBSTITUTE($AH883:$AH886,"M", "")))</f>
        <v>0</v>
      </c>
      <c r="BC883" s="237">
        <f>SUMPRODUCT(LEN($AG883:$AG886)-LEN(SUBSTITUTE($AG883:$AG886,"M", "")))</f>
        <v>0</v>
      </c>
      <c r="BD883" s="291">
        <f>SUMPRODUCT(LEN($AI883:$AI886)-LEN(SUBSTITUTE($AI883:$AI886,"S", "")))</f>
        <v>0</v>
      </c>
      <c r="BE883" s="294">
        <f>SUMPRODUCT(LEN($AI883:$AI886)-LEN(SUBSTITUTE($AI883:$AI886,"F", "")))</f>
        <v>0</v>
      </c>
      <c r="BF883" s="294">
        <f>SUMPRODUCT(LEN($AI883:$AI886)-LEN(SUBSTITUTE($AI883:$AI886,"G", "")))</f>
        <v>0</v>
      </c>
      <c r="BG883" s="297">
        <f>SUMPRODUCT(LEN($AI883:$AI886)-LEN(SUBSTITUTE($AI883:$AI886,"M", "")))</f>
        <v>0</v>
      </c>
    </row>
    <row r="884" spans="2:60" ht="28.15" hidden="1" customHeight="1" thickBot="1">
      <c r="B884" s="34"/>
      <c r="C884" s="266"/>
      <c r="D884" s="43"/>
      <c r="E884" s="42"/>
      <c r="F884" s="42"/>
      <c r="G884" s="41"/>
      <c r="H884" s="260"/>
      <c r="I884" s="270"/>
      <c r="J884" s="270"/>
      <c r="K884" s="270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52"/>
      <c r="AK884" s="255"/>
      <c r="AL884" s="23"/>
      <c r="AM884" s="211"/>
      <c r="AN884" s="211"/>
      <c r="AO884" s="248"/>
      <c r="AP884" s="241"/>
      <c r="AQ884" s="238"/>
      <c r="AR884" s="235"/>
      <c r="AS884" s="241"/>
      <c r="AT884" s="238"/>
      <c r="AU884" s="235"/>
      <c r="AV884" s="241"/>
      <c r="AW884" s="238"/>
      <c r="AX884" s="235"/>
      <c r="AY884" s="241"/>
      <c r="AZ884" s="238"/>
      <c r="BA884" s="235"/>
      <c r="BB884" s="241"/>
      <c r="BC884" s="238"/>
      <c r="BD884" s="292"/>
      <c r="BE884" s="295"/>
      <c r="BF884" s="295"/>
      <c r="BG884" s="298"/>
    </row>
    <row r="885" spans="2:60" ht="28.15" hidden="1" customHeight="1">
      <c r="B885" s="34"/>
      <c r="C885" s="267"/>
      <c r="D885" s="33"/>
      <c r="E885" s="32"/>
      <c r="F885" s="32"/>
      <c r="G885" s="31"/>
      <c r="H885" s="257"/>
      <c r="I885" s="271"/>
      <c r="J885" s="271"/>
      <c r="K885" s="271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52"/>
      <c r="AK885" s="255"/>
      <c r="AL885" s="23"/>
      <c r="AM885" s="211"/>
      <c r="AN885" s="211"/>
      <c r="AO885" s="248"/>
      <c r="AP885" s="241"/>
      <c r="AQ885" s="238"/>
      <c r="AR885" s="235"/>
      <c r="AS885" s="241"/>
      <c r="AT885" s="238"/>
      <c r="AU885" s="235"/>
      <c r="AV885" s="241"/>
      <c r="AW885" s="238"/>
      <c r="AX885" s="235"/>
      <c r="AY885" s="241"/>
      <c r="AZ885" s="238"/>
      <c r="BA885" s="235"/>
      <c r="BB885" s="241"/>
      <c r="BC885" s="238"/>
      <c r="BD885" s="292"/>
      <c r="BE885" s="295"/>
      <c r="BF885" s="295"/>
      <c r="BG885" s="298"/>
    </row>
    <row r="886" spans="2:60" ht="28.15" hidden="1" customHeight="1" thickBot="1">
      <c r="B886" s="34"/>
      <c r="C886" s="273"/>
      <c r="D886" s="64"/>
      <c r="E886" s="63"/>
      <c r="F886" s="63"/>
      <c r="G886" s="62"/>
      <c r="H886" s="258"/>
      <c r="I886" s="274"/>
      <c r="J886" s="274"/>
      <c r="K886" s="274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53"/>
      <c r="AK886" s="256"/>
      <c r="AL886" s="55"/>
      <c r="AM886" s="211"/>
      <c r="AN886" s="211"/>
      <c r="AO886" s="249"/>
      <c r="AP886" s="242"/>
      <c r="AQ886" s="239"/>
      <c r="AR886" s="236"/>
      <c r="AS886" s="242"/>
      <c r="AT886" s="239"/>
      <c r="AU886" s="236"/>
      <c r="AV886" s="242"/>
      <c r="AW886" s="239"/>
      <c r="AX886" s="236"/>
      <c r="AY886" s="242"/>
      <c r="AZ886" s="239"/>
      <c r="BA886" s="236"/>
      <c r="BB886" s="242"/>
      <c r="BC886" s="239"/>
      <c r="BD886" s="293"/>
      <c r="BE886" s="296"/>
      <c r="BF886" s="296"/>
      <c r="BG886" s="299"/>
    </row>
    <row r="887" spans="2:60" ht="28.15" hidden="1" customHeight="1">
      <c r="B887" s="34"/>
      <c r="C887" s="265">
        <v>3</v>
      </c>
      <c r="D887" s="54"/>
      <c r="E887" s="53"/>
      <c r="F887" s="53"/>
      <c r="G887" s="52"/>
      <c r="H887" s="259"/>
      <c r="I887" s="269"/>
      <c r="J887" s="269"/>
      <c r="K887" s="269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44"/>
      <c r="AK887" s="244"/>
      <c r="AL887" s="44"/>
      <c r="AM887" s="211"/>
      <c r="AN887" s="211"/>
      <c r="AO887" s="247">
        <f>SUMPRODUCT(LEN($M887:$AE890)-LEN(SUBSTITUTE($M887:$AE890,"A", "")))</f>
        <v>0</v>
      </c>
      <c r="AP887" s="240">
        <f>SUMPRODUCT(LEN($AH887:$AH890)-LEN(SUBSTITUTE($AH887:$AH890,"A", "")))</f>
        <v>0</v>
      </c>
      <c r="AQ887" s="237">
        <f>SUMPRODUCT(LEN($AG887:$AG890)-LEN(SUBSTITUTE($AG887:$AG890,"A", "")))</f>
        <v>0</v>
      </c>
      <c r="AR887" s="234">
        <f>SUMPRODUCT(LEN($M887:$AE890)-LEN(SUBSTITUTE($M887:$AE890,"S", "")))</f>
        <v>0</v>
      </c>
      <c r="AS887" s="240">
        <f>SUMPRODUCT(LEN($AH887:$AH890)-LEN(SUBSTITUTE($AH887:$AH890,"S", "")))</f>
        <v>0</v>
      </c>
      <c r="AT887" s="237">
        <f>SUMPRODUCT(LEN($AG887:$AG890)-LEN(SUBSTITUTE($AG887:$AG890,"S", "")))</f>
        <v>0</v>
      </c>
      <c r="AU887" s="234">
        <f>SUMPRODUCT(LEN($M887:$AE890)-LEN(SUBSTITUTE($M887:$AE890,"F", "")))</f>
        <v>0</v>
      </c>
      <c r="AV887" s="240">
        <f>SUMPRODUCT(LEN($AH887:$AH890)-LEN(SUBSTITUTE($AH887:$AH890,"F", "")))</f>
        <v>0</v>
      </c>
      <c r="AW887" s="237">
        <f>SUMPRODUCT(LEN($AG887:$AG890)-LEN(SUBSTITUTE($AG887:$AG890,"F", "")))</f>
        <v>0</v>
      </c>
      <c r="AX887" s="234">
        <f>SUMPRODUCT(LEN($M887:$AE890)-LEN(SUBSTITUTE($M887:$AE890,"G", "")))</f>
        <v>0</v>
      </c>
      <c r="AY887" s="240">
        <f>SUMPRODUCT(LEN($AH887:$AH890)-LEN(SUBSTITUTE($AH887:$AH890,"G", "")))</f>
        <v>0</v>
      </c>
      <c r="AZ887" s="237">
        <f>SUMPRODUCT(LEN($AG887:$AG890)-LEN(SUBSTITUTE($AG887:$AG890,"G", "")))</f>
        <v>0</v>
      </c>
      <c r="BA887" s="234">
        <f>SUMPRODUCT(LEN($M887:$AE890)-LEN(SUBSTITUTE($M887:$AE890,"M", "")))</f>
        <v>0</v>
      </c>
      <c r="BB887" s="240">
        <f>SUMPRODUCT(LEN($AH887:$AH890)-LEN(SUBSTITUTE($AH887:$AH890,"M", "")))</f>
        <v>0</v>
      </c>
      <c r="BC887" s="237">
        <f>SUMPRODUCT(LEN($AG887:$AG890)-LEN(SUBSTITUTE($AG887:$AG890,"M", "")))</f>
        <v>0</v>
      </c>
      <c r="BD887" s="291">
        <f>SUMPRODUCT(LEN($AI887:$AI890)-LEN(SUBSTITUTE($AI887:$AI890,"S", "")))</f>
        <v>0</v>
      </c>
      <c r="BE887" s="294">
        <f>SUMPRODUCT(LEN($AI887:$AI890)-LEN(SUBSTITUTE($AI887:$AI890,"F", "")))</f>
        <v>0</v>
      </c>
      <c r="BF887" s="294">
        <f>SUMPRODUCT(LEN($AI887:$AI890)-LEN(SUBSTITUTE($AI887:$AI890,"G", "")))</f>
        <v>0</v>
      </c>
      <c r="BG887" s="297">
        <f>SUMPRODUCT(LEN($AI887:$AI890)-LEN(SUBSTITUTE($AI887:$AI890,"M", "")))</f>
        <v>0</v>
      </c>
    </row>
    <row r="888" spans="2:60" ht="28.15" hidden="1" customHeight="1" thickBot="1">
      <c r="B888" s="34"/>
      <c r="C888" s="266"/>
      <c r="D888" s="43"/>
      <c r="E888" s="42"/>
      <c r="F888" s="42"/>
      <c r="G888" s="41"/>
      <c r="H888" s="260"/>
      <c r="I888" s="270"/>
      <c r="J888" s="270"/>
      <c r="K888" s="270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45"/>
      <c r="AK888" s="245"/>
      <c r="AL888" s="23"/>
      <c r="AM888" s="211"/>
      <c r="AN888" s="211"/>
      <c r="AO888" s="248"/>
      <c r="AP888" s="241"/>
      <c r="AQ888" s="238"/>
      <c r="AR888" s="235"/>
      <c r="AS888" s="241"/>
      <c r="AT888" s="238"/>
      <c r="AU888" s="235"/>
      <c r="AV888" s="241"/>
      <c r="AW888" s="238"/>
      <c r="AX888" s="235"/>
      <c r="AY888" s="241"/>
      <c r="AZ888" s="238"/>
      <c r="BA888" s="235"/>
      <c r="BB888" s="241"/>
      <c r="BC888" s="238"/>
      <c r="BD888" s="292"/>
      <c r="BE888" s="295"/>
      <c r="BF888" s="295"/>
      <c r="BG888" s="298"/>
    </row>
    <row r="889" spans="2:60" ht="28.15" hidden="1" customHeight="1">
      <c r="B889" s="34"/>
      <c r="C889" s="267"/>
      <c r="D889" s="33"/>
      <c r="E889" s="32"/>
      <c r="F889" s="32"/>
      <c r="G889" s="31"/>
      <c r="H889" s="257"/>
      <c r="I889" s="271"/>
      <c r="J889" s="271"/>
      <c r="K889" s="271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45"/>
      <c r="AK889" s="245"/>
      <c r="AL889" s="23"/>
      <c r="AM889" s="211"/>
      <c r="AN889" s="211"/>
      <c r="AO889" s="248"/>
      <c r="AP889" s="241"/>
      <c r="AQ889" s="238"/>
      <c r="AR889" s="235"/>
      <c r="AS889" s="241"/>
      <c r="AT889" s="238"/>
      <c r="AU889" s="235"/>
      <c r="AV889" s="241"/>
      <c r="AW889" s="238"/>
      <c r="AX889" s="235"/>
      <c r="AY889" s="241"/>
      <c r="AZ889" s="238"/>
      <c r="BA889" s="235"/>
      <c r="BB889" s="241"/>
      <c r="BC889" s="238"/>
      <c r="BD889" s="292"/>
      <c r="BE889" s="295"/>
      <c r="BF889" s="295"/>
      <c r="BG889" s="298"/>
    </row>
    <row r="890" spans="2:60" ht="28.15" hidden="1" customHeight="1" thickBot="1">
      <c r="B890" s="22"/>
      <c r="C890" s="268"/>
      <c r="D890" s="21"/>
      <c r="E890" s="20"/>
      <c r="F890" s="20"/>
      <c r="G890" s="19"/>
      <c r="H890" s="258"/>
      <c r="I890" s="272"/>
      <c r="J890" s="272"/>
      <c r="K890" s="27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46"/>
      <c r="AK890" s="246"/>
      <c r="AL890" s="11"/>
      <c r="AM890" s="211"/>
      <c r="AN890" s="211"/>
      <c r="AO890" s="249"/>
      <c r="AP890" s="242"/>
      <c r="AQ890" s="239"/>
      <c r="AR890" s="236"/>
      <c r="AS890" s="242"/>
      <c r="AT890" s="239"/>
      <c r="AU890" s="236"/>
      <c r="AV890" s="242"/>
      <c r="AW890" s="239"/>
      <c r="AX890" s="236"/>
      <c r="AY890" s="242"/>
      <c r="AZ890" s="239"/>
      <c r="BA890" s="236"/>
      <c r="BB890" s="242"/>
      <c r="BC890" s="239"/>
      <c r="BD890" s="293"/>
      <c r="BE890" s="296"/>
      <c r="BF890" s="296"/>
      <c r="BG890" s="299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29" t="s">
        <v>287</v>
      </c>
      <c r="M891" s="278"/>
      <c r="N891" s="229" t="s">
        <v>286</v>
      </c>
      <c r="O891" s="278"/>
      <c r="P891" s="229" t="s">
        <v>286</v>
      </c>
      <c r="Q891" s="230"/>
      <c r="R891" s="229" t="s">
        <v>286</v>
      </c>
      <c r="S891" s="230"/>
      <c r="T891" s="229" t="s">
        <v>286</v>
      </c>
      <c r="U891" s="230"/>
      <c r="V891" s="229" t="s">
        <v>286</v>
      </c>
      <c r="W891" s="230"/>
      <c r="X891" s="229" t="s">
        <v>286</v>
      </c>
      <c r="Y891" s="230"/>
      <c r="Z891" s="229" t="s">
        <v>286</v>
      </c>
      <c r="AA891" s="230"/>
      <c r="AB891" s="229" t="s">
        <v>286</v>
      </c>
      <c r="AC891" s="230"/>
      <c r="AD891" s="229" t="s">
        <v>286</v>
      </c>
      <c r="AE891" s="230"/>
      <c r="AF891" s="243" t="s">
        <v>285</v>
      </c>
      <c r="AG891" s="230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75"/>
      <c r="F892" s="276"/>
      <c r="G892" s="277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65">
        <v>1</v>
      </c>
      <c r="D893" s="54"/>
      <c r="E893" s="53"/>
      <c r="F893" s="53"/>
      <c r="G893" s="52"/>
      <c r="H893" s="259"/>
      <c r="I893" s="269"/>
      <c r="J893" s="269"/>
      <c r="K893" s="269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44"/>
      <c r="AK893" s="244"/>
      <c r="AL893" s="44"/>
      <c r="AM893" s="211"/>
      <c r="AN893" s="211"/>
      <c r="AO893" s="247">
        <f>SUMPRODUCT(LEN($M893:$AE896)-LEN(SUBSTITUTE($M893:$AE896,"A", "")))</f>
        <v>0</v>
      </c>
      <c r="AP893" s="240">
        <f>SUMPRODUCT(LEN($AH893:$AH896)-LEN(SUBSTITUTE($AH893:$AH896,"A", "")))</f>
        <v>0</v>
      </c>
      <c r="AQ893" s="237">
        <f>SUMPRODUCT(LEN($AG893:$AG896)-LEN(SUBSTITUTE($AG893:$AG896,"A", "")))</f>
        <v>0</v>
      </c>
      <c r="AR893" s="234">
        <f>SUMPRODUCT(LEN($M893:$AE896)-LEN(SUBSTITUTE($M893:$AE896,"S", "")))</f>
        <v>0</v>
      </c>
      <c r="AS893" s="240">
        <f>SUMPRODUCT(LEN($AH893:$AH896)-LEN(SUBSTITUTE($AH893:$AH896,"S", "")))</f>
        <v>0</v>
      </c>
      <c r="AT893" s="237">
        <f>SUMPRODUCT(LEN($AG893:$AG896)-LEN(SUBSTITUTE($AG893:$AG896,"S", "")))</f>
        <v>0</v>
      </c>
      <c r="AU893" s="234">
        <f>SUMPRODUCT(LEN($M893:$AE896)-LEN(SUBSTITUTE($M893:$AE896,"F", "")))</f>
        <v>0</v>
      </c>
      <c r="AV893" s="240">
        <f>SUMPRODUCT(LEN($AH893:$AH896)-LEN(SUBSTITUTE($AH893:$AH896,"F", "")))</f>
        <v>0</v>
      </c>
      <c r="AW893" s="237">
        <f>SUMPRODUCT(LEN($AG893:$AG896)-LEN(SUBSTITUTE($AG893:$AG896,"F", "")))</f>
        <v>0</v>
      </c>
      <c r="AX893" s="234">
        <f>SUMPRODUCT(LEN($M893:$AE896)-LEN(SUBSTITUTE($M893:$AE896,"G", "")))</f>
        <v>0</v>
      </c>
      <c r="AY893" s="240">
        <f>SUMPRODUCT(LEN($AH893:$AH896)-LEN(SUBSTITUTE($AH893:$AH896,"G", "")))</f>
        <v>0</v>
      </c>
      <c r="AZ893" s="237">
        <f>SUMPRODUCT(LEN($AG893:$AG896)-LEN(SUBSTITUTE($AG893:$AG896,"G", "")))</f>
        <v>0</v>
      </c>
      <c r="BA893" s="234">
        <f>SUMPRODUCT(LEN($M893:$AE896)-LEN(SUBSTITUTE($M893:$AE896,"M", "")))</f>
        <v>0</v>
      </c>
      <c r="BB893" s="240">
        <f>SUMPRODUCT(LEN($AH893:$AH896)-LEN(SUBSTITUTE($AH893:$AH896,"M", "")))</f>
        <v>0</v>
      </c>
      <c r="BC893" s="237">
        <f>SUMPRODUCT(LEN($AG893:$AG896)-LEN(SUBSTITUTE($AG893:$AG896,"M", "")))</f>
        <v>0</v>
      </c>
      <c r="BD893" s="291">
        <f>SUMPRODUCT(LEN($AI893:$AI896)-LEN(SUBSTITUTE($AI893:$AI896,"S", "")))</f>
        <v>0</v>
      </c>
      <c r="BE893" s="294">
        <f>SUMPRODUCT(LEN($AI893:$AI896)-LEN(SUBSTITUTE($AI893:$AI896,"F", "")))</f>
        <v>0</v>
      </c>
      <c r="BF893" s="294">
        <f>SUMPRODUCT(LEN($AI893:$AI896)-LEN(SUBSTITUTE($AI893:$AI896,"G", "")))</f>
        <v>0</v>
      </c>
      <c r="BG893" s="297">
        <f>SUMPRODUCT(LEN($AI893:$AI896)-LEN(SUBSTITUTE($AI893:$AI896,"M", "")))</f>
        <v>0</v>
      </c>
    </row>
    <row r="894" spans="2:60" ht="28.15" hidden="1" customHeight="1" thickBot="1">
      <c r="B894" s="34"/>
      <c r="C894" s="266"/>
      <c r="D894" s="43"/>
      <c r="E894" s="42"/>
      <c r="F894" s="42"/>
      <c r="G894" s="41"/>
      <c r="H894" s="260"/>
      <c r="I894" s="270"/>
      <c r="J894" s="270"/>
      <c r="K894" s="270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45"/>
      <c r="AK894" s="245"/>
      <c r="AL894" s="23"/>
      <c r="AM894" s="211"/>
      <c r="AN894" s="211"/>
      <c r="AO894" s="248"/>
      <c r="AP894" s="241"/>
      <c r="AQ894" s="238"/>
      <c r="AR894" s="235"/>
      <c r="AS894" s="241"/>
      <c r="AT894" s="238"/>
      <c r="AU894" s="235"/>
      <c r="AV894" s="241"/>
      <c r="AW894" s="238"/>
      <c r="AX894" s="235"/>
      <c r="AY894" s="241"/>
      <c r="AZ894" s="238"/>
      <c r="BA894" s="235"/>
      <c r="BB894" s="241"/>
      <c r="BC894" s="238"/>
      <c r="BD894" s="292"/>
      <c r="BE894" s="295"/>
      <c r="BF894" s="295"/>
      <c r="BG894" s="298"/>
    </row>
    <row r="895" spans="2:60" ht="28.15" hidden="1" customHeight="1">
      <c r="B895" s="34"/>
      <c r="C895" s="267"/>
      <c r="D895" s="33"/>
      <c r="E895" s="32"/>
      <c r="F895" s="32"/>
      <c r="G895" s="31"/>
      <c r="H895" s="257"/>
      <c r="I895" s="271"/>
      <c r="J895" s="271"/>
      <c r="K895" s="271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45"/>
      <c r="AK895" s="245"/>
      <c r="AL895" s="23"/>
      <c r="AM895" s="211"/>
      <c r="AN895" s="211"/>
      <c r="AO895" s="248"/>
      <c r="AP895" s="241"/>
      <c r="AQ895" s="238"/>
      <c r="AR895" s="235"/>
      <c r="AS895" s="241"/>
      <c r="AT895" s="238"/>
      <c r="AU895" s="235"/>
      <c r="AV895" s="241"/>
      <c r="AW895" s="238"/>
      <c r="AX895" s="235"/>
      <c r="AY895" s="241"/>
      <c r="AZ895" s="238"/>
      <c r="BA895" s="235"/>
      <c r="BB895" s="241"/>
      <c r="BC895" s="238"/>
      <c r="BD895" s="292"/>
      <c r="BE895" s="295"/>
      <c r="BF895" s="295"/>
      <c r="BG895" s="298"/>
    </row>
    <row r="896" spans="2:60" ht="28.15" hidden="1" customHeight="1" thickBot="1">
      <c r="B896" s="34"/>
      <c r="C896" s="273"/>
      <c r="D896" s="64"/>
      <c r="E896" s="63"/>
      <c r="F896" s="63"/>
      <c r="G896" s="62"/>
      <c r="H896" s="258"/>
      <c r="I896" s="274"/>
      <c r="J896" s="274"/>
      <c r="K896" s="274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50"/>
      <c r="AK896" s="250"/>
      <c r="AL896" s="55"/>
      <c r="AM896" s="211"/>
      <c r="AN896" s="211"/>
      <c r="AO896" s="249"/>
      <c r="AP896" s="242"/>
      <c r="AQ896" s="239"/>
      <c r="AR896" s="236"/>
      <c r="AS896" s="242"/>
      <c r="AT896" s="239"/>
      <c r="AU896" s="236"/>
      <c r="AV896" s="242"/>
      <c r="AW896" s="239"/>
      <c r="AX896" s="236"/>
      <c r="AY896" s="242"/>
      <c r="AZ896" s="239"/>
      <c r="BA896" s="236"/>
      <c r="BB896" s="242"/>
      <c r="BC896" s="239"/>
      <c r="BD896" s="293"/>
      <c r="BE896" s="296"/>
      <c r="BF896" s="296"/>
      <c r="BG896" s="299"/>
    </row>
    <row r="897" spans="2:59" ht="28.15" hidden="1" customHeight="1">
      <c r="B897" s="34"/>
      <c r="C897" s="265">
        <v>2</v>
      </c>
      <c r="D897" s="54"/>
      <c r="E897" s="53"/>
      <c r="F897" s="53"/>
      <c r="G897" s="52"/>
      <c r="H897" s="259"/>
      <c r="I897" s="269"/>
      <c r="J897" s="269"/>
      <c r="K897" s="269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51"/>
      <c r="AK897" s="254"/>
      <c r="AL897" s="44"/>
      <c r="AM897" s="211"/>
      <c r="AN897" s="211"/>
      <c r="AO897" s="247">
        <f>SUMPRODUCT(LEN($M897:$AE900)-LEN(SUBSTITUTE($M897:$AE900,"A", "")))</f>
        <v>0</v>
      </c>
      <c r="AP897" s="240">
        <f>SUMPRODUCT(LEN($AH897:$AH900)-LEN(SUBSTITUTE($AH897:$AH900,"A", "")))</f>
        <v>0</v>
      </c>
      <c r="AQ897" s="237">
        <f>SUMPRODUCT(LEN($AG897:$AG900)-LEN(SUBSTITUTE($AG897:$AG900,"A", "")))</f>
        <v>0</v>
      </c>
      <c r="AR897" s="234">
        <f>SUMPRODUCT(LEN($M897:$AE900)-LEN(SUBSTITUTE($M897:$AE900,"S", "")))</f>
        <v>0</v>
      </c>
      <c r="AS897" s="240">
        <f>SUMPRODUCT(LEN($AH897:$AH900)-LEN(SUBSTITUTE($AH897:$AH900,"S", "")))</f>
        <v>0</v>
      </c>
      <c r="AT897" s="237">
        <f>SUMPRODUCT(LEN($AG897:$AG900)-LEN(SUBSTITUTE($AG897:$AG900,"S", "")))</f>
        <v>0</v>
      </c>
      <c r="AU897" s="234">
        <f>SUMPRODUCT(LEN($M897:$AE900)-LEN(SUBSTITUTE($M897:$AE900,"F", "")))</f>
        <v>0</v>
      </c>
      <c r="AV897" s="240">
        <f>SUMPRODUCT(LEN($AH897:$AH900)-LEN(SUBSTITUTE($AH897:$AH900,"F", "")))</f>
        <v>0</v>
      </c>
      <c r="AW897" s="237">
        <f>SUMPRODUCT(LEN($AG897:$AG900)-LEN(SUBSTITUTE($AG897:$AG900,"F", "")))</f>
        <v>0</v>
      </c>
      <c r="AX897" s="234">
        <f>SUMPRODUCT(LEN($M897:$AE900)-LEN(SUBSTITUTE($M897:$AE900,"G", "")))</f>
        <v>0</v>
      </c>
      <c r="AY897" s="240">
        <f>SUMPRODUCT(LEN($AH897:$AH900)-LEN(SUBSTITUTE($AH897:$AH900,"G", "")))</f>
        <v>0</v>
      </c>
      <c r="AZ897" s="237">
        <f>SUMPRODUCT(LEN($AG897:$AG900)-LEN(SUBSTITUTE($AG897:$AG900,"G", "")))</f>
        <v>0</v>
      </c>
      <c r="BA897" s="234">
        <f>SUMPRODUCT(LEN($M897:$AE900)-LEN(SUBSTITUTE($M897:$AE900,"M", "")))</f>
        <v>0</v>
      </c>
      <c r="BB897" s="240">
        <f>SUMPRODUCT(LEN($AH897:$AH900)-LEN(SUBSTITUTE($AH897:$AH900,"M", "")))</f>
        <v>0</v>
      </c>
      <c r="BC897" s="237">
        <f>SUMPRODUCT(LEN($AG897:$AG900)-LEN(SUBSTITUTE($AG897:$AG900,"M", "")))</f>
        <v>0</v>
      </c>
      <c r="BD897" s="291">
        <f>SUMPRODUCT(LEN($AI897:$AI900)-LEN(SUBSTITUTE($AI897:$AI900,"S", "")))</f>
        <v>0</v>
      </c>
      <c r="BE897" s="294">
        <f>SUMPRODUCT(LEN($AI897:$AI900)-LEN(SUBSTITUTE($AI897:$AI900,"F", "")))</f>
        <v>0</v>
      </c>
      <c r="BF897" s="294">
        <f>SUMPRODUCT(LEN($AI897:$AI900)-LEN(SUBSTITUTE($AI897:$AI900,"G", "")))</f>
        <v>0</v>
      </c>
      <c r="BG897" s="297">
        <f>SUMPRODUCT(LEN($AI897:$AI900)-LEN(SUBSTITUTE($AI897:$AI900,"M", "")))</f>
        <v>0</v>
      </c>
    </row>
    <row r="898" spans="2:59" ht="28.15" hidden="1" customHeight="1" thickBot="1">
      <c r="B898" s="34"/>
      <c r="C898" s="266"/>
      <c r="D898" s="43"/>
      <c r="E898" s="42"/>
      <c r="F898" s="42"/>
      <c r="G898" s="41"/>
      <c r="H898" s="260"/>
      <c r="I898" s="270"/>
      <c r="J898" s="270"/>
      <c r="K898" s="270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52"/>
      <c r="AK898" s="255"/>
      <c r="AL898" s="23"/>
      <c r="AM898" s="211"/>
      <c r="AN898" s="211"/>
      <c r="AO898" s="248"/>
      <c r="AP898" s="241"/>
      <c r="AQ898" s="238"/>
      <c r="AR898" s="235"/>
      <c r="AS898" s="241"/>
      <c r="AT898" s="238"/>
      <c r="AU898" s="235"/>
      <c r="AV898" s="241"/>
      <c r="AW898" s="238"/>
      <c r="AX898" s="235"/>
      <c r="AY898" s="241"/>
      <c r="AZ898" s="238"/>
      <c r="BA898" s="235"/>
      <c r="BB898" s="241"/>
      <c r="BC898" s="238"/>
      <c r="BD898" s="292"/>
      <c r="BE898" s="295"/>
      <c r="BF898" s="295"/>
      <c r="BG898" s="298"/>
    </row>
    <row r="899" spans="2:59" ht="28.15" hidden="1" customHeight="1">
      <c r="B899" s="34"/>
      <c r="C899" s="267"/>
      <c r="D899" s="33"/>
      <c r="E899" s="32"/>
      <c r="F899" s="32"/>
      <c r="G899" s="31"/>
      <c r="H899" s="257"/>
      <c r="I899" s="271"/>
      <c r="J899" s="271"/>
      <c r="K899" s="271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52"/>
      <c r="AK899" s="255"/>
      <c r="AL899" s="23"/>
      <c r="AM899" s="211"/>
      <c r="AN899" s="211"/>
      <c r="AO899" s="248"/>
      <c r="AP899" s="241"/>
      <c r="AQ899" s="238"/>
      <c r="AR899" s="235"/>
      <c r="AS899" s="241"/>
      <c r="AT899" s="238"/>
      <c r="AU899" s="235"/>
      <c r="AV899" s="241"/>
      <c r="AW899" s="238"/>
      <c r="AX899" s="235"/>
      <c r="AY899" s="241"/>
      <c r="AZ899" s="238"/>
      <c r="BA899" s="235"/>
      <c r="BB899" s="241"/>
      <c r="BC899" s="238"/>
      <c r="BD899" s="292"/>
      <c r="BE899" s="295"/>
      <c r="BF899" s="295"/>
      <c r="BG899" s="298"/>
    </row>
    <row r="900" spans="2:59" ht="28.15" hidden="1" customHeight="1" thickBot="1">
      <c r="B900" s="34"/>
      <c r="C900" s="273"/>
      <c r="D900" s="64"/>
      <c r="E900" s="63"/>
      <c r="F900" s="63"/>
      <c r="G900" s="62"/>
      <c r="H900" s="258"/>
      <c r="I900" s="274"/>
      <c r="J900" s="274"/>
      <c r="K900" s="274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53"/>
      <c r="AK900" s="256"/>
      <c r="AL900" s="55"/>
      <c r="AM900" s="211"/>
      <c r="AN900" s="211"/>
      <c r="AO900" s="249"/>
      <c r="AP900" s="242"/>
      <c r="AQ900" s="239"/>
      <c r="AR900" s="236"/>
      <c r="AS900" s="242"/>
      <c r="AT900" s="239"/>
      <c r="AU900" s="236"/>
      <c r="AV900" s="242"/>
      <c r="AW900" s="239"/>
      <c r="AX900" s="236"/>
      <c r="AY900" s="242"/>
      <c r="AZ900" s="239"/>
      <c r="BA900" s="236"/>
      <c r="BB900" s="242"/>
      <c r="BC900" s="239"/>
      <c r="BD900" s="293"/>
      <c r="BE900" s="296"/>
      <c r="BF900" s="296"/>
      <c r="BG900" s="299"/>
    </row>
    <row r="901" spans="2:59" ht="28.15" hidden="1" customHeight="1">
      <c r="B901" s="34"/>
      <c r="C901" s="265">
        <v>3</v>
      </c>
      <c r="D901" s="54"/>
      <c r="E901" s="53"/>
      <c r="F901" s="53"/>
      <c r="G901" s="52"/>
      <c r="H901" s="259"/>
      <c r="I901" s="269"/>
      <c r="J901" s="269"/>
      <c r="K901" s="269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44"/>
      <c r="AK901" s="244"/>
      <c r="AL901" s="44"/>
      <c r="AM901" s="211"/>
      <c r="AN901" s="211"/>
      <c r="AO901" s="247">
        <f>SUMPRODUCT(LEN($M901:$AE904)-LEN(SUBSTITUTE($M901:$AE904,"A", "")))</f>
        <v>0</v>
      </c>
      <c r="AP901" s="240">
        <f>SUMPRODUCT(LEN($AH901:$AH904)-LEN(SUBSTITUTE($AH901:$AH904,"A", "")))</f>
        <v>0</v>
      </c>
      <c r="AQ901" s="237">
        <f>SUMPRODUCT(LEN($AG901:$AG904)-LEN(SUBSTITUTE($AG901:$AG904,"A", "")))</f>
        <v>0</v>
      </c>
      <c r="AR901" s="234">
        <f>SUMPRODUCT(LEN($M901:$AE904)-LEN(SUBSTITUTE($M901:$AE904,"S", "")))</f>
        <v>0</v>
      </c>
      <c r="AS901" s="240">
        <f>SUMPRODUCT(LEN($AH901:$AH904)-LEN(SUBSTITUTE($AH901:$AH904,"S", "")))</f>
        <v>0</v>
      </c>
      <c r="AT901" s="237">
        <f>SUMPRODUCT(LEN($AG901:$AG904)-LEN(SUBSTITUTE($AG901:$AG904,"S", "")))</f>
        <v>0</v>
      </c>
      <c r="AU901" s="234">
        <f>SUMPRODUCT(LEN($M901:$AE904)-LEN(SUBSTITUTE($M901:$AE904,"F", "")))</f>
        <v>0</v>
      </c>
      <c r="AV901" s="240">
        <f>SUMPRODUCT(LEN($AH901:$AH904)-LEN(SUBSTITUTE($AH901:$AH904,"F", "")))</f>
        <v>0</v>
      </c>
      <c r="AW901" s="237">
        <f>SUMPRODUCT(LEN($AG901:$AG904)-LEN(SUBSTITUTE($AG901:$AG904,"F", "")))</f>
        <v>0</v>
      </c>
      <c r="AX901" s="234">
        <f>SUMPRODUCT(LEN($M901:$AE904)-LEN(SUBSTITUTE($M901:$AE904,"G", "")))</f>
        <v>0</v>
      </c>
      <c r="AY901" s="240">
        <f>SUMPRODUCT(LEN($AH901:$AH904)-LEN(SUBSTITUTE($AH901:$AH904,"G", "")))</f>
        <v>0</v>
      </c>
      <c r="AZ901" s="237">
        <f>SUMPRODUCT(LEN($AG901:$AG904)-LEN(SUBSTITUTE($AG901:$AG904,"G", "")))</f>
        <v>0</v>
      </c>
      <c r="BA901" s="234">
        <f>SUMPRODUCT(LEN($M901:$AE904)-LEN(SUBSTITUTE($M901:$AE904,"M", "")))</f>
        <v>0</v>
      </c>
      <c r="BB901" s="240">
        <f>SUMPRODUCT(LEN($AH901:$AH904)-LEN(SUBSTITUTE($AH901:$AH904,"M", "")))</f>
        <v>0</v>
      </c>
      <c r="BC901" s="237">
        <f>SUMPRODUCT(LEN($AG901:$AG904)-LEN(SUBSTITUTE($AG901:$AG904,"M", "")))</f>
        <v>0</v>
      </c>
      <c r="BD901" s="291">
        <f>SUMPRODUCT(LEN($AI901:$AI904)-LEN(SUBSTITUTE($AI901:$AI904,"S", "")))</f>
        <v>0</v>
      </c>
      <c r="BE901" s="294">
        <f>SUMPRODUCT(LEN($AI901:$AI904)-LEN(SUBSTITUTE($AI901:$AI904,"F", "")))</f>
        <v>0</v>
      </c>
      <c r="BF901" s="294">
        <f>SUMPRODUCT(LEN($AI901:$AI904)-LEN(SUBSTITUTE($AI901:$AI904,"G", "")))</f>
        <v>0</v>
      </c>
      <c r="BG901" s="297">
        <f>SUMPRODUCT(LEN($AI901:$AI904)-LEN(SUBSTITUTE($AI901:$AI904,"M", "")))</f>
        <v>0</v>
      </c>
    </row>
    <row r="902" spans="2:59" ht="28.15" hidden="1" customHeight="1" thickBot="1">
      <c r="B902" s="34"/>
      <c r="C902" s="266"/>
      <c r="D902" s="43"/>
      <c r="E902" s="42"/>
      <c r="F902" s="42"/>
      <c r="G902" s="41"/>
      <c r="H902" s="260"/>
      <c r="I902" s="270"/>
      <c r="J902" s="270"/>
      <c r="K902" s="270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45"/>
      <c r="AK902" s="245"/>
      <c r="AL902" s="23"/>
      <c r="AM902" s="211"/>
      <c r="AN902" s="211"/>
      <c r="AO902" s="248"/>
      <c r="AP902" s="241"/>
      <c r="AQ902" s="238"/>
      <c r="AR902" s="235"/>
      <c r="AS902" s="241"/>
      <c r="AT902" s="238"/>
      <c r="AU902" s="235"/>
      <c r="AV902" s="241"/>
      <c r="AW902" s="238"/>
      <c r="AX902" s="235"/>
      <c r="AY902" s="241"/>
      <c r="AZ902" s="238"/>
      <c r="BA902" s="235"/>
      <c r="BB902" s="241"/>
      <c r="BC902" s="238"/>
      <c r="BD902" s="292"/>
      <c r="BE902" s="295"/>
      <c r="BF902" s="295"/>
      <c r="BG902" s="298"/>
    </row>
    <row r="903" spans="2:59" ht="28.15" hidden="1" customHeight="1">
      <c r="B903" s="34"/>
      <c r="C903" s="267"/>
      <c r="D903" s="33"/>
      <c r="E903" s="32"/>
      <c r="F903" s="32"/>
      <c r="G903" s="31"/>
      <c r="H903" s="257"/>
      <c r="I903" s="271"/>
      <c r="J903" s="271"/>
      <c r="K903" s="271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45"/>
      <c r="AK903" s="245"/>
      <c r="AL903" s="23"/>
      <c r="AM903" s="211"/>
      <c r="AN903" s="211"/>
      <c r="AO903" s="248"/>
      <c r="AP903" s="241"/>
      <c r="AQ903" s="238"/>
      <c r="AR903" s="235"/>
      <c r="AS903" s="241"/>
      <c r="AT903" s="238"/>
      <c r="AU903" s="235"/>
      <c r="AV903" s="241"/>
      <c r="AW903" s="238"/>
      <c r="AX903" s="235"/>
      <c r="AY903" s="241"/>
      <c r="AZ903" s="238"/>
      <c r="BA903" s="235"/>
      <c r="BB903" s="241"/>
      <c r="BC903" s="238"/>
      <c r="BD903" s="292"/>
      <c r="BE903" s="295"/>
      <c r="BF903" s="295"/>
      <c r="BG903" s="298"/>
    </row>
    <row r="904" spans="2:59" ht="28.15" hidden="1" customHeight="1" thickBot="1">
      <c r="B904" s="22"/>
      <c r="C904" s="268"/>
      <c r="D904" s="21"/>
      <c r="E904" s="20"/>
      <c r="F904" s="20"/>
      <c r="G904" s="19"/>
      <c r="H904" s="258"/>
      <c r="I904" s="272"/>
      <c r="J904" s="272"/>
      <c r="K904" s="27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46"/>
      <c r="AK904" s="246"/>
      <c r="AL904" s="11"/>
      <c r="AM904" s="211"/>
      <c r="AN904" s="211"/>
      <c r="AO904" s="249"/>
      <c r="AP904" s="242"/>
      <c r="AQ904" s="239"/>
      <c r="AR904" s="236"/>
      <c r="AS904" s="242"/>
      <c r="AT904" s="239"/>
      <c r="AU904" s="236"/>
      <c r="AV904" s="242"/>
      <c r="AW904" s="239"/>
      <c r="AX904" s="236"/>
      <c r="AY904" s="242"/>
      <c r="AZ904" s="239"/>
      <c r="BA904" s="236"/>
      <c r="BB904" s="242"/>
      <c r="BC904" s="239"/>
      <c r="BD904" s="293"/>
      <c r="BE904" s="296"/>
      <c r="BF904" s="296"/>
      <c r="BG904" s="299"/>
    </row>
  </sheetData>
  <mergeCells count="6040">
    <mergeCell ref="AM193:AM196"/>
    <mergeCell ref="AN193:AN196"/>
    <mergeCell ref="AM207:AM210"/>
    <mergeCell ref="AN207:AN210"/>
    <mergeCell ref="AM319:AM322"/>
    <mergeCell ref="AN319:AN322"/>
    <mergeCell ref="AM333:AM336"/>
    <mergeCell ref="AN333:AN336"/>
    <mergeCell ref="AM109:AM112"/>
    <mergeCell ref="AN109:AN112"/>
    <mergeCell ref="AM123:AM126"/>
    <mergeCell ref="AN123:AN126"/>
    <mergeCell ref="AM137:AM140"/>
    <mergeCell ref="AN137:AN140"/>
    <mergeCell ref="AM95:AM98"/>
    <mergeCell ref="AN95:AN98"/>
    <mergeCell ref="AK11:AK14"/>
    <mergeCell ref="AK187:AK190"/>
    <mergeCell ref="AM235:AM238"/>
    <mergeCell ref="AN235:AN238"/>
    <mergeCell ref="AM151:AM154"/>
    <mergeCell ref="AN151:AN154"/>
    <mergeCell ref="AM165:AM168"/>
    <mergeCell ref="AN165:AN168"/>
    <mergeCell ref="AM39:AM42"/>
    <mergeCell ref="AN39:AN42"/>
    <mergeCell ref="AM53:AM56"/>
    <mergeCell ref="AN53:AN56"/>
    <mergeCell ref="AM67:AM70"/>
    <mergeCell ref="AN67:AN70"/>
    <mergeCell ref="AH4:AH5"/>
    <mergeCell ref="AF6:AG6"/>
    <mergeCell ref="AH6:AH7"/>
    <mergeCell ref="AM11:AM14"/>
    <mergeCell ref="AN11:AN14"/>
    <mergeCell ref="AM25:AM28"/>
    <mergeCell ref="AN25:AN28"/>
    <mergeCell ref="AB625:AC625"/>
    <mergeCell ref="AB639:AC639"/>
    <mergeCell ref="AB653:AC653"/>
    <mergeCell ref="AB667:AC667"/>
    <mergeCell ref="AM221:AM224"/>
    <mergeCell ref="AN221:AN224"/>
    <mergeCell ref="AM249:AM252"/>
    <mergeCell ref="AN249:AN252"/>
    <mergeCell ref="AM263:AM266"/>
    <mergeCell ref="AN263:AN266"/>
    <mergeCell ref="AB541:AC541"/>
    <mergeCell ref="AB555:AC555"/>
    <mergeCell ref="AB569:AC569"/>
    <mergeCell ref="AB583:AC583"/>
    <mergeCell ref="AB597:AC597"/>
    <mergeCell ref="AB611:AC611"/>
    <mergeCell ref="AD205:AE205"/>
    <mergeCell ref="AD219:AE219"/>
    <mergeCell ref="AD9:AE9"/>
    <mergeCell ref="AD23:AE23"/>
    <mergeCell ref="AD37:AE37"/>
    <mergeCell ref="AD51:AE51"/>
    <mergeCell ref="AD65:AE65"/>
    <mergeCell ref="AJ557:AJ560"/>
    <mergeCell ref="AK557:AK560"/>
    <mergeCell ref="AB779:AC779"/>
    <mergeCell ref="AB793:AC793"/>
    <mergeCell ref="AB807:AC807"/>
    <mergeCell ref="AB821:AC821"/>
    <mergeCell ref="AB443:AC443"/>
    <mergeCell ref="AB457:AC457"/>
    <mergeCell ref="AB471:AC471"/>
    <mergeCell ref="AB485:AC485"/>
    <mergeCell ref="AD93:AE93"/>
    <mergeCell ref="AD107:AE107"/>
    <mergeCell ref="AD121:AE121"/>
    <mergeCell ref="AD135:AE135"/>
    <mergeCell ref="AD149:AE149"/>
    <mergeCell ref="AD163:AE163"/>
    <mergeCell ref="AB163:AC163"/>
    <mergeCell ref="AB177:AC177"/>
    <mergeCell ref="AB191:AC191"/>
    <mergeCell ref="AB205:AC205"/>
    <mergeCell ref="AB219:AC219"/>
    <mergeCell ref="AD373:AE373"/>
    <mergeCell ref="AB373:AC373"/>
    <mergeCell ref="AB331:AC331"/>
    <mergeCell ref="AD261:AE261"/>
    <mergeCell ref="AB261:AC261"/>
    <mergeCell ref="AB149:AC149"/>
    <mergeCell ref="AV869:AV872"/>
    <mergeCell ref="AO7:AW8"/>
    <mergeCell ref="AB23:AC23"/>
    <mergeCell ref="AB37:AC37"/>
    <mergeCell ref="AB51:AC51"/>
    <mergeCell ref="AB65:AC65"/>
    <mergeCell ref="AB79:AC79"/>
    <mergeCell ref="AB93:AC93"/>
    <mergeCell ref="AB107:AC107"/>
    <mergeCell ref="AB121:AC121"/>
    <mergeCell ref="AD625:AE625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485:AE485"/>
    <mergeCell ref="AD499:AE499"/>
    <mergeCell ref="AD513:AE513"/>
    <mergeCell ref="AD527:AE527"/>
    <mergeCell ref="AD541:AE541"/>
    <mergeCell ref="AD555:AE555"/>
    <mergeCell ref="AS859:AS862"/>
    <mergeCell ref="AT859:AT862"/>
    <mergeCell ref="AJ859:AJ862"/>
    <mergeCell ref="AK859:AK862"/>
    <mergeCell ref="AO859:AO862"/>
    <mergeCell ref="AP859:AP862"/>
    <mergeCell ref="AF877:AG877"/>
    <mergeCell ref="AV879:AV882"/>
    <mergeCell ref="AW879:AW882"/>
    <mergeCell ref="AX879:AX882"/>
    <mergeCell ref="AY879:AY882"/>
    <mergeCell ref="AZ879:AZ882"/>
    <mergeCell ref="BA879:BA882"/>
    <mergeCell ref="BA893:BA89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AK893:AK896"/>
    <mergeCell ref="AV893:AV896"/>
    <mergeCell ref="AW893:AW896"/>
    <mergeCell ref="AX893:AX896"/>
    <mergeCell ref="AY893:AY896"/>
    <mergeCell ref="AZ893:AZ896"/>
    <mergeCell ref="BA887:BA890"/>
    <mergeCell ref="BB887:BB890"/>
    <mergeCell ref="BC887:BC890"/>
    <mergeCell ref="AK879:AK882"/>
    <mergeCell ref="AO879:AO882"/>
    <mergeCell ref="AJ901:AJ904"/>
    <mergeCell ref="AK901:AK904"/>
    <mergeCell ref="AO901:AO904"/>
    <mergeCell ref="AP901:AP904"/>
    <mergeCell ref="AQ901:AQ904"/>
    <mergeCell ref="V891:W891"/>
    <mergeCell ref="X891:Y891"/>
    <mergeCell ref="Z891:AA891"/>
    <mergeCell ref="AF891:AG891"/>
    <mergeCell ref="AR887:AR890"/>
    <mergeCell ref="AS887:AS890"/>
    <mergeCell ref="AD891:AE891"/>
    <mergeCell ref="AB891:AC891"/>
    <mergeCell ref="AX887:AX890"/>
    <mergeCell ref="AY887:AY890"/>
    <mergeCell ref="AZ887:AZ890"/>
    <mergeCell ref="AX901:AX904"/>
    <mergeCell ref="AY901:AY904"/>
    <mergeCell ref="AZ901:AZ904"/>
    <mergeCell ref="AO887:AO890"/>
    <mergeCell ref="BA901:BA904"/>
    <mergeCell ref="BB901:BB904"/>
    <mergeCell ref="BC901:BC904"/>
    <mergeCell ref="AP883:AP886"/>
    <mergeCell ref="AQ883:AQ886"/>
    <mergeCell ref="AR883:AR886"/>
    <mergeCell ref="AS883:AS886"/>
    <mergeCell ref="AV901:AV904"/>
    <mergeCell ref="AW901:AW904"/>
    <mergeCell ref="AV887:AV890"/>
    <mergeCell ref="AW887:AW890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BA883:BA886"/>
    <mergeCell ref="AP879:AP882"/>
    <mergeCell ref="AP887:AP890"/>
    <mergeCell ref="AQ887:AQ890"/>
    <mergeCell ref="AU901:AU904"/>
    <mergeCell ref="BC897:BC900"/>
    <mergeCell ref="AU883:AU88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AP873:AP876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BB873:BB876"/>
    <mergeCell ref="AW869:AW872"/>
    <mergeCell ref="AX869:AX872"/>
    <mergeCell ref="AY869:AY872"/>
    <mergeCell ref="AZ869:AZ872"/>
    <mergeCell ref="BA869:BA872"/>
    <mergeCell ref="BB869:BB872"/>
    <mergeCell ref="BB865:BB868"/>
    <mergeCell ref="BC865:BC868"/>
    <mergeCell ref="AJ865:AJ868"/>
    <mergeCell ref="AK865:AK868"/>
    <mergeCell ref="AO865:AO868"/>
    <mergeCell ref="AP865:AP868"/>
    <mergeCell ref="AQ865:AQ868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AP795:AP798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U785:AU788"/>
    <mergeCell ref="AR785:AR788"/>
    <mergeCell ref="AS785:AS788"/>
    <mergeCell ref="AT785:AT788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J739:AJ742"/>
    <mergeCell ref="AK739:AK742"/>
    <mergeCell ref="AO739:AO742"/>
    <mergeCell ref="AP739:AP742"/>
    <mergeCell ref="V737:W737"/>
    <mergeCell ref="X737:Y737"/>
    <mergeCell ref="Z737:AA737"/>
    <mergeCell ref="AF737:AG737"/>
    <mergeCell ref="AV733:AV736"/>
    <mergeCell ref="AW733:AW736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AB737:AC737"/>
    <mergeCell ref="AP725:AP728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V695:W695"/>
    <mergeCell ref="X695:Y695"/>
    <mergeCell ref="Z695:AA695"/>
    <mergeCell ref="AF695:AG695"/>
    <mergeCell ref="AD695:AE695"/>
    <mergeCell ref="AB695:AC695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P677:AP680"/>
    <mergeCell ref="BB673:BB676"/>
    <mergeCell ref="BC673:BC676"/>
    <mergeCell ref="AT669:AT67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AS673:AS676"/>
    <mergeCell ref="AS677:AS680"/>
    <mergeCell ref="AQ677:AQ680"/>
    <mergeCell ref="AR677:AR680"/>
    <mergeCell ref="BB677:BB680"/>
    <mergeCell ref="BC677:BC680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AS603:AS606"/>
    <mergeCell ref="AT603:AT606"/>
    <mergeCell ref="AD611:AE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S607:AS610"/>
    <mergeCell ref="AT607:AT610"/>
    <mergeCell ref="AU607:AU610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V597:W597"/>
    <mergeCell ref="X597:Y597"/>
    <mergeCell ref="Z597:AA597"/>
    <mergeCell ref="AF597:AG597"/>
    <mergeCell ref="AD597:AE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Q565:AQ568"/>
    <mergeCell ref="BB579:BB582"/>
    <mergeCell ref="BC579:BC582"/>
    <mergeCell ref="AV561:AV564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R561:AR564"/>
    <mergeCell ref="AU561:AU564"/>
    <mergeCell ref="AP561:AP564"/>
    <mergeCell ref="AQ561:AQ564"/>
    <mergeCell ref="AJ561:AJ564"/>
    <mergeCell ref="AK561:AK564"/>
    <mergeCell ref="AO561:AO564"/>
    <mergeCell ref="BC561:BC564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R533:AR536"/>
    <mergeCell ref="AS533:AS536"/>
    <mergeCell ref="AT533:AT536"/>
    <mergeCell ref="AU533:AU536"/>
    <mergeCell ref="AV529:AV532"/>
    <mergeCell ref="AB527:AC527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AT519:AT522"/>
    <mergeCell ref="AU519:AU522"/>
    <mergeCell ref="AK519:AK52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Z513:AA513"/>
    <mergeCell ref="AF513:AG513"/>
    <mergeCell ref="AT509:AT512"/>
    <mergeCell ref="AU509:AU512"/>
    <mergeCell ref="AB513:AC513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F485:AG485"/>
    <mergeCell ref="AK481:AK484"/>
    <mergeCell ref="AO481:AO484"/>
    <mergeCell ref="AP481:AP484"/>
    <mergeCell ref="AQ481:AQ484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S467:AS470"/>
    <mergeCell ref="AT467:AT470"/>
    <mergeCell ref="AV467:AV470"/>
    <mergeCell ref="AW467:AW470"/>
    <mergeCell ref="AX467:AX470"/>
    <mergeCell ref="AY467:AY470"/>
    <mergeCell ref="AZ467:AZ470"/>
    <mergeCell ref="BA467:BA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AD457:AE457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Q449:AQ452"/>
    <mergeCell ref="AT459:AT46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AJ383:AJ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BB365:BB368"/>
    <mergeCell ref="BC365:BC368"/>
    <mergeCell ref="AK361:AK364"/>
    <mergeCell ref="AT361:AT364"/>
    <mergeCell ref="AU361:AU364"/>
    <mergeCell ref="AO361:AO364"/>
    <mergeCell ref="AP361:AP364"/>
    <mergeCell ref="AQ361:AQ364"/>
    <mergeCell ref="AV365:AV368"/>
    <mergeCell ref="AW365:AW368"/>
    <mergeCell ref="AX365:AX368"/>
    <mergeCell ref="AY365:AY368"/>
    <mergeCell ref="AZ365:AZ368"/>
    <mergeCell ref="BA365:BA368"/>
    <mergeCell ref="BB355:BB358"/>
    <mergeCell ref="BC355:BC358"/>
    <mergeCell ref="AV361:AV364"/>
    <mergeCell ref="AW361:AW364"/>
    <mergeCell ref="AX361:AX364"/>
    <mergeCell ref="AY361:AY364"/>
    <mergeCell ref="AZ361:AZ364"/>
    <mergeCell ref="BA361:BA364"/>
    <mergeCell ref="BB361:BB364"/>
    <mergeCell ref="BC361:BC364"/>
    <mergeCell ref="AV355:AV358"/>
    <mergeCell ref="AW355:AW358"/>
    <mergeCell ref="AX355:AX358"/>
    <mergeCell ref="AY355:AY358"/>
    <mergeCell ref="AZ355:AZ358"/>
    <mergeCell ref="BA355:BA358"/>
    <mergeCell ref="AR361:AR364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BC351:BC354"/>
    <mergeCell ref="AV347:AV350"/>
    <mergeCell ref="AW347:AW350"/>
    <mergeCell ref="AX347:AX350"/>
    <mergeCell ref="AY347:AY350"/>
    <mergeCell ref="AZ347:AZ350"/>
    <mergeCell ref="BA347:BA350"/>
    <mergeCell ref="BC341:BC344"/>
    <mergeCell ref="BA337:BA34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AV337:AV340"/>
    <mergeCell ref="AW337:AW340"/>
    <mergeCell ref="AX337:AX340"/>
    <mergeCell ref="AY337:AY340"/>
    <mergeCell ref="AZ337:AZ340"/>
    <mergeCell ref="AO337:AO340"/>
    <mergeCell ref="AP337:AP340"/>
    <mergeCell ref="AQ337:AQ340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BC327:BC330"/>
    <mergeCell ref="V331:W331"/>
    <mergeCell ref="X331:Y331"/>
    <mergeCell ref="Z331:AA331"/>
    <mergeCell ref="AF331:AG331"/>
    <mergeCell ref="AV333:AV336"/>
    <mergeCell ref="AW333:AW336"/>
    <mergeCell ref="AX333:AX336"/>
    <mergeCell ref="AY333:AY336"/>
    <mergeCell ref="AZ333:AZ336"/>
    <mergeCell ref="AW327:AW330"/>
    <mergeCell ref="AX327:AX330"/>
    <mergeCell ref="AY327:AY330"/>
    <mergeCell ref="AZ327:AZ330"/>
    <mergeCell ref="BA327:BA330"/>
    <mergeCell ref="BB327:BB330"/>
    <mergeCell ref="AS319:AS322"/>
    <mergeCell ref="AT319:AT322"/>
    <mergeCell ref="AU319:AU322"/>
    <mergeCell ref="AU323:AU326"/>
    <mergeCell ref="AV327:AV330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B309:BB312"/>
    <mergeCell ref="BC309:BC312"/>
    <mergeCell ref="AV313:AV316"/>
    <mergeCell ref="AW313:AW316"/>
    <mergeCell ref="AX313:AX316"/>
    <mergeCell ref="AY313:AY316"/>
    <mergeCell ref="AZ313:AZ316"/>
    <mergeCell ref="BA313:BA316"/>
    <mergeCell ref="BB313:BB316"/>
    <mergeCell ref="BC313:BC316"/>
    <mergeCell ref="AV309:AV312"/>
    <mergeCell ref="AW309:AW312"/>
    <mergeCell ref="AX309:AX312"/>
    <mergeCell ref="AY309:AY312"/>
    <mergeCell ref="AZ309:AZ312"/>
    <mergeCell ref="BA309:BA312"/>
    <mergeCell ref="AX305:AX308"/>
    <mergeCell ref="AY305:AY308"/>
    <mergeCell ref="AZ305:AZ308"/>
    <mergeCell ref="BA305:BA308"/>
    <mergeCell ref="BB305:BB308"/>
    <mergeCell ref="BC305:BC308"/>
    <mergeCell ref="AT299:AT302"/>
    <mergeCell ref="AU299:AU302"/>
    <mergeCell ref="AD303:AE303"/>
    <mergeCell ref="AB303:AC303"/>
    <mergeCell ref="AV305:AV308"/>
    <mergeCell ref="AW305:AW308"/>
    <mergeCell ref="AM305:AM308"/>
    <mergeCell ref="AN305:AN308"/>
    <mergeCell ref="V303:W303"/>
    <mergeCell ref="X303:Y303"/>
    <mergeCell ref="Z303:AA303"/>
    <mergeCell ref="AF303:AG303"/>
    <mergeCell ref="AR299:AR302"/>
    <mergeCell ref="AS299:AS302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S291:AS294"/>
    <mergeCell ref="AT291:AT294"/>
    <mergeCell ref="AU291:AU294"/>
    <mergeCell ref="V289:W289"/>
    <mergeCell ref="X289:Y289"/>
    <mergeCell ref="Z289:AA289"/>
    <mergeCell ref="AF289:AG289"/>
    <mergeCell ref="AD289:AE289"/>
    <mergeCell ref="AB289:AC289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Q281:AQ284"/>
    <mergeCell ref="AP277:AP280"/>
    <mergeCell ref="AQ277:AQ280"/>
    <mergeCell ref="AK277:AK280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T253:AT256"/>
    <mergeCell ref="AU253:AU256"/>
    <mergeCell ref="AU257:AU260"/>
    <mergeCell ref="AV263:AV266"/>
    <mergeCell ref="BB257:BB260"/>
    <mergeCell ref="BC257:BC260"/>
    <mergeCell ref="BB253:BB256"/>
    <mergeCell ref="BC253:BC256"/>
    <mergeCell ref="V261:W261"/>
    <mergeCell ref="X261:Y261"/>
    <mergeCell ref="Z261:AA261"/>
    <mergeCell ref="AF261:AG261"/>
    <mergeCell ref="AR257:AR260"/>
    <mergeCell ref="AS257:AS260"/>
    <mergeCell ref="AT257:AT260"/>
    <mergeCell ref="AV257:AV260"/>
    <mergeCell ref="AW257:AW260"/>
    <mergeCell ref="AX257:AX260"/>
    <mergeCell ref="AY257:AY260"/>
    <mergeCell ref="AZ257:AZ260"/>
    <mergeCell ref="BA257:BA260"/>
    <mergeCell ref="AX253:AX256"/>
    <mergeCell ref="AY253:AY256"/>
    <mergeCell ref="AZ253:AZ256"/>
    <mergeCell ref="BA253:BA256"/>
    <mergeCell ref="AT249:AT252"/>
    <mergeCell ref="AU249:AU252"/>
    <mergeCell ref="AD247:AE247"/>
    <mergeCell ref="AB247:AC247"/>
    <mergeCell ref="AV253:AV256"/>
    <mergeCell ref="AW253:AW256"/>
    <mergeCell ref="AJ253:AJ256"/>
    <mergeCell ref="AQ253:AQ256"/>
    <mergeCell ref="AR253:AR256"/>
    <mergeCell ref="AS253:AS256"/>
    <mergeCell ref="BA249:BA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BB243:BB246"/>
    <mergeCell ref="BC243:BC246"/>
    <mergeCell ref="X247:Y247"/>
    <mergeCell ref="Z247:AA247"/>
    <mergeCell ref="AF247:AG247"/>
    <mergeCell ref="AV249:AV252"/>
    <mergeCell ref="AW249:AW252"/>
    <mergeCell ref="AX249:AX252"/>
    <mergeCell ref="AY249:AY252"/>
    <mergeCell ref="AZ249:AZ252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Z233:AA233"/>
    <mergeCell ref="AF233:AG233"/>
    <mergeCell ref="AT229:AT232"/>
    <mergeCell ref="AU229:AU232"/>
    <mergeCell ref="AO229:AO232"/>
    <mergeCell ref="AB233:AC233"/>
    <mergeCell ref="AD233:AE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Q229:AQ232"/>
    <mergeCell ref="AR229:AR232"/>
    <mergeCell ref="AS229:AS232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U201:AU204"/>
    <mergeCell ref="AV211:AV214"/>
    <mergeCell ref="AW211:AW214"/>
    <mergeCell ref="AX211:AX214"/>
    <mergeCell ref="AY211:AY214"/>
    <mergeCell ref="AZ211:AZ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AK211:AK214"/>
    <mergeCell ref="AO211:AO214"/>
    <mergeCell ref="AP211:AP214"/>
    <mergeCell ref="AQ211:AQ214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BA117:BA120"/>
    <mergeCell ref="BB117:BB120"/>
    <mergeCell ref="BC117:BC120"/>
    <mergeCell ref="Z121:AA121"/>
    <mergeCell ref="AF121:AG121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J109:AJ112"/>
    <mergeCell ref="AK109:AK112"/>
    <mergeCell ref="AO109:AO112"/>
    <mergeCell ref="AP109:AP112"/>
    <mergeCell ref="AQ109:AQ112"/>
    <mergeCell ref="AR109:AR112"/>
    <mergeCell ref="AT109:AT112"/>
    <mergeCell ref="AU109:AU11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R85:AR88"/>
    <mergeCell ref="AS85:AS8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M81:AM84"/>
    <mergeCell ref="AN81:AN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D79:AE79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O53:AO56"/>
    <mergeCell ref="BB67:BB70"/>
    <mergeCell ref="BC67:BC70"/>
    <mergeCell ref="BC33:BC36"/>
    <mergeCell ref="AY33:AY36"/>
    <mergeCell ref="AZ33:AZ36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AF37:AG37"/>
    <mergeCell ref="AJ33:AJ36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V33:AV36"/>
    <mergeCell ref="AW33:AW36"/>
    <mergeCell ref="AX33:AX3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AW25:AW28"/>
    <mergeCell ref="AX25:AX28"/>
    <mergeCell ref="AY25:AY28"/>
    <mergeCell ref="AZ25:AZ28"/>
    <mergeCell ref="H297:H298"/>
    <mergeCell ref="AP25:AP28"/>
    <mergeCell ref="AQ25:AQ28"/>
    <mergeCell ref="AR25:AR28"/>
    <mergeCell ref="AS25:AS28"/>
    <mergeCell ref="AT25:AT28"/>
    <mergeCell ref="AK29:AK32"/>
    <mergeCell ref="AO29:AO32"/>
    <mergeCell ref="AP29:AP32"/>
    <mergeCell ref="AQ29:AQ32"/>
    <mergeCell ref="H143:H144"/>
    <mergeCell ref="H145:H146"/>
    <mergeCell ref="H147:H148"/>
    <mergeCell ref="H285:H286"/>
    <mergeCell ref="H167:H168"/>
    <mergeCell ref="H295:H296"/>
    <mergeCell ref="H197:H198"/>
    <mergeCell ref="H199:H200"/>
    <mergeCell ref="H201:H202"/>
    <mergeCell ref="H203:H204"/>
    <mergeCell ref="H43:H44"/>
    <mergeCell ref="H45:H46"/>
    <mergeCell ref="H47:H48"/>
    <mergeCell ref="H95:H96"/>
    <mergeCell ref="H97:H98"/>
    <mergeCell ref="H99:H100"/>
    <mergeCell ref="H29:H30"/>
    <mergeCell ref="V37:W37"/>
    <mergeCell ref="BB29:BB32"/>
    <mergeCell ref="BC29:BC32"/>
    <mergeCell ref="AU25:AU28"/>
    <mergeCell ref="H559:H560"/>
    <mergeCell ref="H561:H562"/>
    <mergeCell ref="H563:H564"/>
    <mergeCell ref="H493:H494"/>
    <mergeCell ref="H109:H110"/>
    <mergeCell ref="H111:H112"/>
    <mergeCell ref="H113:H114"/>
    <mergeCell ref="BC19:BC22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AW19:AW22"/>
    <mergeCell ref="AX19:AX22"/>
    <mergeCell ref="AY19:AY22"/>
    <mergeCell ref="AZ19:AZ22"/>
    <mergeCell ref="BA19:BA22"/>
    <mergeCell ref="BB19:BB22"/>
    <mergeCell ref="H217:H218"/>
    <mergeCell ref="H229:H230"/>
    <mergeCell ref="H283:H284"/>
    <mergeCell ref="H407:H408"/>
    <mergeCell ref="H193:H194"/>
    <mergeCell ref="H195:H196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W11:AW14"/>
    <mergeCell ref="AX11:AX14"/>
    <mergeCell ref="AY11:AY14"/>
    <mergeCell ref="AZ11:AZ14"/>
    <mergeCell ref="BA11:BA14"/>
    <mergeCell ref="BB11:BB14"/>
    <mergeCell ref="H573:H574"/>
    <mergeCell ref="H599:H600"/>
    <mergeCell ref="H591:H592"/>
    <mergeCell ref="H579:H580"/>
    <mergeCell ref="H409:H410"/>
    <mergeCell ref="H377:H378"/>
    <mergeCell ref="H375:H376"/>
    <mergeCell ref="H379:H380"/>
    <mergeCell ref="H381:H382"/>
    <mergeCell ref="H477:H478"/>
    <mergeCell ref="H393:H394"/>
    <mergeCell ref="H395:H396"/>
    <mergeCell ref="H397:H398"/>
    <mergeCell ref="H399:H400"/>
    <mergeCell ref="H209:H210"/>
    <mergeCell ref="H211:H212"/>
    <mergeCell ref="H215:H216"/>
    <mergeCell ref="AV11:AV14"/>
    <mergeCell ref="AV19:AV22"/>
    <mergeCell ref="H565:H566"/>
    <mergeCell ref="H567:H568"/>
    <mergeCell ref="H115:H116"/>
    <mergeCell ref="H767:H768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81:H582"/>
    <mergeCell ref="H755:H756"/>
    <mergeCell ref="H757:H758"/>
    <mergeCell ref="H759:H760"/>
    <mergeCell ref="H761:H762"/>
    <mergeCell ref="H763:H764"/>
    <mergeCell ref="H677:H678"/>
    <mergeCell ref="H679:H680"/>
    <mergeCell ref="H741:H742"/>
    <mergeCell ref="X23:Y23"/>
    <mergeCell ref="Z23:AA23"/>
    <mergeCell ref="AF23:AG23"/>
    <mergeCell ref="H587:H588"/>
    <mergeCell ref="H589:H590"/>
    <mergeCell ref="AV25:AV28"/>
    <mergeCell ref="X37:Y37"/>
    <mergeCell ref="Z37:AA37"/>
    <mergeCell ref="H487:H488"/>
    <mergeCell ref="H509:H510"/>
    <mergeCell ref="H511:H512"/>
    <mergeCell ref="H523:H524"/>
    <mergeCell ref="H525:H526"/>
    <mergeCell ref="H775:H776"/>
    <mergeCell ref="H669:H670"/>
    <mergeCell ref="H671:H672"/>
    <mergeCell ref="H673:H674"/>
    <mergeCell ref="H675:H676"/>
    <mergeCell ref="H627:H628"/>
    <mergeCell ref="H629:H630"/>
    <mergeCell ref="H631:H632"/>
    <mergeCell ref="H633:H634"/>
    <mergeCell ref="H635:H636"/>
    <mergeCell ref="H637:H638"/>
    <mergeCell ref="H609:H610"/>
    <mergeCell ref="H575:H576"/>
    <mergeCell ref="H577:H578"/>
    <mergeCell ref="H735:H736"/>
    <mergeCell ref="H739:H740"/>
    <mergeCell ref="H743:H744"/>
    <mergeCell ref="H601:H602"/>
    <mergeCell ref="H603:H604"/>
    <mergeCell ref="H31:H32"/>
    <mergeCell ref="H33:H34"/>
    <mergeCell ref="H35:H36"/>
    <mergeCell ref="H39:H40"/>
    <mergeCell ref="H41:H42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T901:AT904"/>
    <mergeCell ref="AO897:AO900"/>
    <mergeCell ref="AP897:AP900"/>
    <mergeCell ref="AQ897:AQ900"/>
    <mergeCell ref="AR897:AR900"/>
    <mergeCell ref="AS897:AS900"/>
    <mergeCell ref="AT897:AT900"/>
    <mergeCell ref="AR901:AR904"/>
    <mergeCell ref="AS901:AS904"/>
    <mergeCell ref="AT893:AT896"/>
    <mergeCell ref="AU893:AU896"/>
    <mergeCell ref="C897:C900"/>
    <mergeCell ref="I897:I900"/>
    <mergeCell ref="J897:J900"/>
    <mergeCell ref="K897:K900"/>
    <mergeCell ref="AJ897:AJ900"/>
    <mergeCell ref="AK897:AK900"/>
    <mergeCell ref="C789:C792"/>
    <mergeCell ref="H621:H622"/>
    <mergeCell ref="H623:H624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AJ893:AJ896"/>
    <mergeCell ref="H893:H894"/>
    <mergeCell ref="H895:H896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K789:K792"/>
    <mergeCell ref="AJ789:AJ792"/>
    <mergeCell ref="H777:H778"/>
    <mergeCell ref="H711:H712"/>
    <mergeCell ref="H713:H714"/>
    <mergeCell ref="H745:H746"/>
    <mergeCell ref="H747:H748"/>
    <mergeCell ref="H649:H650"/>
    <mergeCell ref="H651:H652"/>
    <mergeCell ref="E794:G794"/>
    <mergeCell ref="H845:H846"/>
    <mergeCell ref="H847:H848"/>
    <mergeCell ref="H255:H256"/>
    <mergeCell ref="C851:C854"/>
    <mergeCell ref="I851:I854"/>
    <mergeCell ref="J851:J854"/>
    <mergeCell ref="K851:K854"/>
    <mergeCell ref="H851:H852"/>
    <mergeCell ref="H853:H854"/>
    <mergeCell ref="AP845:AP848"/>
    <mergeCell ref="AQ845:AQ848"/>
    <mergeCell ref="L849:M849"/>
    <mergeCell ref="N849:O849"/>
    <mergeCell ref="P849:Q849"/>
    <mergeCell ref="R849:S849"/>
    <mergeCell ref="T849:U849"/>
    <mergeCell ref="AF849:AG849"/>
    <mergeCell ref="AD849:AE849"/>
    <mergeCell ref="AB849:AC849"/>
    <mergeCell ref="AJ845:AJ848"/>
    <mergeCell ref="AK845:AK848"/>
    <mergeCell ref="AO845:AO848"/>
    <mergeCell ref="T821:U821"/>
    <mergeCell ref="H813:H814"/>
    <mergeCell ref="J789:J792"/>
    <mergeCell ref="I789:I792"/>
    <mergeCell ref="H277:H278"/>
    <mergeCell ref="H279:H280"/>
    <mergeCell ref="H605:H606"/>
    <mergeCell ref="H607:H608"/>
    <mergeCell ref="H613:H614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H789:H790"/>
    <mergeCell ref="H791:H792"/>
    <mergeCell ref="L793:M793"/>
    <mergeCell ref="N793:O793"/>
    <mergeCell ref="P793:Q793"/>
    <mergeCell ref="Z821:AA821"/>
    <mergeCell ref="AF821:AG821"/>
    <mergeCell ref="V835:W835"/>
    <mergeCell ref="X835:Y835"/>
    <mergeCell ref="Z835:AA835"/>
    <mergeCell ref="AF835:AG835"/>
    <mergeCell ref="AD835:AE835"/>
    <mergeCell ref="AB835:AC835"/>
    <mergeCell ref="H819:H820"/>
    <mergeCell ref="H823:H824"/>
    <mergeCell ref="H825:H826"/>
    <mergeCell ref="H827:H828"/>
    <mergeCell ref="V821:W821"/>
    <mergeCell ref="X821:Y821"/>
    <mergeCell ref="L821:M821"/>
    <mergeCell ref="N821:O821"/>
    <mergeCell ref="P821:Q821"/>
    <mergeCell ref="R821:S821"/>
    <mergeCell ref="H815:H816"/>
    <mergeCell ref="H817:H818"/>
    <mergeCell ref="K813:K816"/>
    <mergeCell ref="R793:S793"/>
    <mergeCell ref="T793:U793"/>
    <mergeCell ref="H805:H806"/>
    <mergeCell ref="H809:H810"/>
    <mergeCell ref="H811:H812"/>
    <mergeCell ref="L835:M835"/>
    <mergeCell ref="Z779:AA779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AF779:AG779"/>
    <mergeCell ref="AJ781:AJ784"/>
    <mergeCell ref="Z723:AA723"/>
    <mergeCell ref="AF723:AG723"/>
    <mergeCell ref="AR729:AR732"/>
    <mergeCell ref="AB723:AC723"/>
    <mergeCell ref="AU757:AU760"/>
    <mergeCell ref="C785:C788"/>
    <mergeCell ref="I785:I788"/>
    <mergeCell ref="J785:J788"/>
    <mergeCell ref="K785:K788"/>
    <mergeCell ref="H785:H786"/>
    <mergeCell ref="AS729:AS732"/>
    <mergeCell ref="AS725:AS728"/>
    <mergeCell ref="AU753:AU756"/>
    <mergeCell ref="R765:S765"/>
    <mergeCell ref="T765:U765"/>
    <mergeCell ref="C757:C760"/>
    <mergeCell ref="I757:I760"/>
    <mergeCell ref="J757:J760"/>
    <mergeCell ref="C739:C742"/>
    <mergeCell ref="I739:I742"/>
    <mergeCell ref="AQ739:AQ742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C691:C694"/>
    <mergeCell ref="I691:I694"/>
    <mergeCell ref="J691:J694"/>
    <mergeCell ref="C701:C704"/>
    <mergeCell ref="I701:I704"/>
    <mergeCell ref="V709:W709"/>
    <mergeCell ref="X709:Y709"/>
    <mergeCell ref="Z709:AA709"/>
    <mergeCell ref="AF709:AG709"/>
    <mergeCell ref="L709:M709"/>
    <mergeCell ref="N709:O709"/>
    <mergeCell ref="AD723:AE723"/>
    <mergeCell ref="AQ725:AQ728"/>
    <mergeCell ref="AR725:AR72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AR669:AR672"/>
    <mergeCell ref="AJ677:AJ680"/>
    <mergeCell ref="AK677:AK680"/>
    <mergeCell ref="C669:C672"/>
    <mergeCell ref="I669:I672"/>
    <mergeCell ref="J669:J672"/>
    <mergeCell ref="K669:K672"/>
    <mergeCell ref="P667:Q667"/>
    <mergeCell ref="AP663:AP666"/>
    <mergeCell ref="AR673:AR676"/>
    <mergeCell ref="H685:H686"/>
    <mergeCell ref="H687:H688"/>
    <mergeCell ref="H655:H656"/>
    <mergeCell ref="H657:H658"/>
    <mergeCell ref="H659:H660"/>
    <mergeCell ref="V681:W681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AJ729:AJ732"/>
    <mergeCell ref="AK729:AK732"/>
    <mergeCell ref="AO729:AO732"/>
    <mergeCell ref="AP729:AP732"/>
    <mergeCell ref="H701:H702"/>
    <mergeCell ref="H641:H642"/>
    <mergeCell ref="AK645:AK648"/>
    <mergeCell ref="AO645:AO648"/>
    <mergeCell ref="L765:M765"/>
    <mergeCell ref="N765:O765"/>
    <mergeCell ref="P765:Q765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AO677:AO680"/>
    <mergeCell ref="C673:C676"/>
    <mergeCell ref="I677:I680"/>
    <mergeCell ref="J677:J680"/>
    <mergeCell ref="K677:K680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J613:J616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H615:H616"/>
    <mergeCell ref="V569:W569"/>
    <mergeCell ref="X569:Y569"/>
    <mergeCell ref="Z569:AA569"/>
    <mergeCell ref="AF569:AG569"/>
    <mergeCell ref="AK613:AK616"/>
    <mergeCell ref="AO613:AO616"/>
    <mergeCell ref="AK593:AK596"/>
    <mergeCell ref="AO593:AO596"/>
    <mergeCell ref="AP589:AP592"/>
    <mergeCell ref="AQ589:AQ592"/>
    <mergeCell ref="AR579:AR582"/>
    <mergeCell ref="I565:I568"/>
    <mergeCell ref="J565:J568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AP607:AP610"/>
    <mergeCell ref="AQ607:AQ610"/>
    <mergeCell ref="AR607:AR610"/>
    <mergeCell ref="I613:I616"/>
    <mergeCell ref="C411:C414"/>
    <mergeCell ref="J481:J484"/>
    <mergeCell ref="C445:C448"/>
    <mergeCell ref="I445:I448"/>
    <mergeCell ref="J445:J448"/>
    <mergeCell ref="H419:H420"/>
    <mergeCell ref="H479:H480"/>
    <mergeCell ref="H481:H482"/>
    <mergeCell ref="AS537:AS540"/>
    <mergeCell ref="T555:U555"/>
    <mergeCell ref="AR515:AR518"/>
    <mergeCell ref="AS515:AS518"/>
    <mergeCell ref="AT515:AT518"/>
    <mergeCell ref="AU515:AU518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AQ501:AQ504"/>
    <mergeCell ref="AR501:AR504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S501:AS504"/>
    <mergeCell ref="AT501:AT504"/>
    <mergeCell ref="AU501:AU504"/>
    <mergeCell ref="AJ467:AJ470"/>
    <mergeCell ref="AK467:AK470"/>
    <mergeCell ref="AQ491:AQ494"/>
    <mergeCell ref="AP487:AP490"/>
    <mergeCell ref="AQ487:AQ490"/>
    <mergeCell ref="AR495:AR498"/>
    <mergeCell ref="AS495:AS498"/>
    <mergeCell ref="AQ523:AQ526"/>
    <mergeCell ref="AR523:AR526"/>
    <mergeCell ref="H385:H386"/>
    <mergeCell ref="H389:H390"/>
    <mergeCell ref="AQ397:AQ400"/>
    <mergeCell ref="AR397:AR400"/>
    <mergeCell ref="AQ403:AQ406"/>
    <mergeCell ref="AR403:AR406"/>
    <mergeCell ref="AT397:AT400"/>
    <mergeCell ref="AS397:AS400"/>
    <mergeCell ref="AJ389:AJ392"/>
    <mergeCell ref="AK389:AK392"/>
    <mergeCell ref="AO389:AO392"/>
    <mergeCell ref="AP389:AP392"/>
    <mergeCell ref="AQ389:AQ392"/>
    <mergeCell ref="AR389:AR392"/>
    <mergeCell ref="AS389:AS392"/>
    <mergeCell ref="C389:C392"/>
    <mergeCell ref="I389:I392"/>
    <mergeCell ref="J389:J392"/>
    <mergeCell ref="C393:C396"/>
    <mergeCell ref="I393:I396"/>
    <mergeCell ref="J393:J396"/>
    <mergeCell ref="C397:C400"/>
    <mergeCell ref="K393:K396"/>
    <mergeCell ref="V401:W401"/>
    <mergeCell ref="X401:Y401"/>
    <mergeCell ref="Z401:AA401"/>
    <mergeCell ref="AF401:AG401"/>
    <mergeCell ref="K397:K400"/>
    <mergeCell ref="AJ397:AJ400"/>
    <mergeCell ref="AK397:AK400"/>
    <mergeCell ref="AO397:AO400"/>
    <mergeCell ref="AP397:AP400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AU347:AU350"/>
    <mergeCell ref="AQ351:AQ354"/>
    <mergeCell ref="AR351:AR354"/>
    <mergeCell ref="AD317:AE317"/>
    <mergeCell ref="AD359:AE359"/>
    <mergeCell ref="J383:J386"/>
    <mergeCell ref="AR347:AR350"/>
    <mergeCell ref="AS347:AS350"/>
    <mergeCell ref="AT347:AT350"/>
    <mergeCell ref="AP375:AP378"/>
    <mergeCell ref="AU341:AU344"/>
    <mergeCell ref="AS351:AS354"/>
    <mergeCell ref="AU337:AU340"/>
    <mergeCell ref="J323:J326"/>
    <mergeCell ref="AK347:AK350"/>
    <mergeCell ref="AO347:AO350"/>
    <mergeCell ref="I333:I336"/>
    <mergeCell ref="J333:J336"/>
    <mergeCell ref="K333:K336"/>
    <mergeCell ref="AJ333:AJ336"/>
    <mergeCell ref="H333:H334"/>
    <mergeCell ref="AQ299:AQ302"/>
    <mergeCell ref="AT313:AT316"/>
    <mergeCell ref="AT305:AT308"/>
    <mergeCell ref="AU305:AU308"/>
    <mergeCell ref="V317:W317"/>
    <mergeCell ref="X317:Y317"/>
    <mergeCell ref="Z317:AA317"/>
    <mergeCell ref="AF317:AG317"/>
    <mergeCell ref="H287:H288"/>
    <mergeCell ref="H291:H292"/>
    <mergeCell ref="H293:H294"/>
    <mergeCell ref="P303:Q303"/>
    <mergeCell ref="R303:S303"/>
    <mergeCell ref="T303:U303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K295:K298"/>
    <mergeCell ref="AO295:AO298"/>
    <mergeCell ref="AP295:AP298"/>
    <mergeCell ref="AJ313:AJ316"/>
    <mergeCell ref="AK313:AK316"/>
    <mergeCell ref="AS305:AS308"/>
    <mergeCell ref="AT309:AT312"/>
    <mergeCell ref="AU309:AU312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AK229:AK232"/>
    <mergeCell ref="H301:H302"/>
    <mergeCell ref="H299:H300"/>
    <mergeCell ref="AP281:AP284"/>
    <mergeCell ref="C285:C288"/>
    <mergeCell ref="K285:K288"/>
    <mergeCell ref="AK285:AK288"/>
    <mergeCell ref="AJ291:AJ294"/>
    <mergeCell ref="AK291:AK294"/>
    <mergeCell ref="AJ299:AJ302"/>
    <mergeCell ref="AP229:AP232"/>
    <mergeCell ref="T275:U275"/>
    <mergeCell ref="C277:C280"/>
    <mergeCell ref="I277:I280"/>
    <mergeCell ref="J277:J280"/>
    <mergeCell ref="K277:K280"/>
    <mergeCell ref="AJ277:AJ280"/>
    <mergeCell ref="N303:O303"/>
    <mergeCell ref="T233:U233"/>
    <mergeCell ref="C235:C238"/>
    <mergeCell ref="I235:I238"/>
    <mergeCell ref="J235:J238"/>
    <mergeCell ref="E276:G276"/>
    <mergeCell ref="V247:W247"/>
    <mergeCell ref="AU179:AU182"/>
    <mergeCell ref="H235:H236"/>
    <mergeCell ref="H237:H238"/>
    <mergeCell ref="H239:H240"/>
    <mergeCell ref="H241:H242"/>
    <mergeCell ref="I229:I232"/>
    <mergeCell ref="J229:J232"/>
    <mergeCell ref="H231:H232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O221:AO224"/>
    <mergeCell ref="AK225:AK228"/>
    <mergeCell ref="AO225:AO228"/>
    <mergeCell ref="AP225:AP228"/>
    <mergeCell ref="AQ225:AQ228"/>
    <mergeCell ref="AR225:AR228"/>
    <mergeCell ref="AS225:AS228"/>
    <mergeCell ref="L233:M233"/>
    <mergeCell ref="N233:O233"/>
    <mergeCell ref="P233:Q233"/>
    <mergeCell ref="R233:S233"/>
    <mergeCell ref="AT235:AT238"/>
    <mergeCell ref="AU235:AU238"/>
    <mergeCell ref="AR187:AR190"/>
    <mergeCell ref="AS187:AS190"/>
    <mergeCell ref="L149:M149"/>
    <mergeCell ref="N149:O149"/>
    <mergeCell ref="P149:Q149"/>
    <mergeCell ref="R149:S149"/>
    <mergeCell ref="T149:U149"/>
    <mergeCell ref="AR141:AR144"/>
    <mergeCell ref="AS179:AS182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J225:AJ228"/>
    <mergeCell ref="L177:M177"/>
    <mergeCell ref="N177:O177"/>
    <mergeCell ref="P177:Q177"/>
    <mergeCell ref="R177:S177"/>
    <mergeCell ref="T177:U177"/>
    <mergeCell ref="AR179:AR182"/>
    <mergeCell ref="AD177:AE177"/>
    <mergeCell ref="AM179:AM182"/>
    <mergeCell ref="AN179:AN182"/>
    <mergeCell ref="AO193:AO196"/>
    <mergeCell ref="AT221:AT224"/>
    <mergeCell ref="V177:W177"/>
    <mergeCell ref="X177:Y177"/>
    <mergeCell ref="Z177:AA177"/>
    <mergeCell ref="AF177:AG177"/>
    <mergeCell ref="V191:W191"/>
    <mergeCell ref="AU127:AU130"/>
    <mergeCell ref="K123:K126"/>
    <mergeCell ref="AJ123:AJ126"/>
    <mergeCell ref="AK123:AK126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H131:H132"/>
    <mergeCell ref="AJ117:AJ120"/>
    <mergeCell ref="AK117:AK120"/>
    <mergeCell ref="AO117:AO120"/>
    <mergeCell ref="AP117:AP120"/>
    <mergeCell ref="AQ117:AQ120"/>
    <mergeCell ref="AR117:AR120"/>
    <mergeCell ref="K127:K130"/>
    <mergeCell ref="T135:U135"/>
    <mergeCell ref="AR137:AR140"/>
    <mergeCell ref="AB135:AC135"/>
    <mergeCell ref="AQ137:AQ140"/>
    <mergeCell ref="K131:K134"/>
    <mergeCell ref="AJ131:AJ134"/>
    <mergeCell ref="AK131:AK134"/>
    <mergeCell ref="AS127:AS130"/>
    <mergeCell ref="AT127:AT130"/>
    <mergeCell ref="V121:W121"/>
    <mergeCell ref="X121:Y121"/>
    <mergeCell ref="H155:H156"/>
    <mergeCell ref="H157:H158"/>
    <mergeCell ref="H159:H160"/>
    <mergeCell ref="C117:C120"/>
    <mergeCell ref="I117:I120"/>
    <mergeCell ref="J117:J120"/>
    <mergeCell ref="H133:H134"/>
    <mergeCell ref="H137:H138"/>
    <mergeCell ref="H139:H140"/>
    <mergeCell ref="H117:H118"/>
    <mergeCell ref="AP151:AP154"/>
    <mergeCell ref="AQ151:AQ154"/>
    <mergeCell ref="AR151:AR154"/>
    <mergeCell ref="AS151:AS154"/>
    <mergeCell ref="H151:H152"/>
    <mergeCell ref="H153:H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U57:AU60"/>
    <mergeCell ref="AJ61:AJ64"/>
    <mergeCell ref="AK61:AK64"/>
    <mergeCell ref="AO61:AO64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J127:AJ130"/>
    <mergeCell ref="AK127:AK130"/>
    <mergeCell ref="AO127:AO130"/>
    <mergeCell ref="AP127:AP130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AO173:AO176"/>
    <mergeCell ref="AP173:AP176"/>
    <mergeCell ref="AQ173:AQ176"/>
    <mergeCell ref="AR173:AR176"/>
    <mergeCell ref="AS173:AS176"/>
    <mergeCell ref="AT173:AT176"/>
    <mergeCell ref="V219:W219"/>
    <mergeCell ref="X219:Y219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K281:K284"/>
    <mergeCell ref="AJ281:AJ284"/>
    <mergeCell ref="AK281:AK284"/>
    <mergeCell ref="AO281:AO284"/>
    <mergeCell ref="R359:S359"/>
    <mergeCell ref="C383:C386"/>
    <mergeCell ref="I383:I386"/>
    <mergeCell ref="C295:C298"/>
    <mergeCell ref="I295:I298"/>
    <mergeCell ref="L303:M303"/>
    <mergeCell ref="I397:I400"/>
    <mergeCell ref="AK263:AK266"/>
    <mergeCell ref="AO263:AO266"/>
    <mergeCell ref="AJ347:AJ350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C463:C466"/>
    <mergeCell ref="I463:I466"/>
    <mergeCell ref="J463:J466"/>
    <mergeCell ref="J473:J476"/>
    <mergeCell ref="H507:H508"/>
    <mergeCell ref="C439:C442"/>
    <mergeCell ref="I439:I442"/>
    <mergeCell ref="J439:J442"/>
    <mergeCell ref="C481:C484"/>
    <mergeCell ref="H489:H490"/>
    <mergeCell ref="H491:H492"/>
    <mergeCell ref="H473:H474"/>
    <mergeCell ref="H475:H476"/>
    <mergeCell ref="I481:I484"/>
    <mergeCell ref="I285:I288"/>
    <mergeCell ref="J285:J288"/>
    <mergeCell ref="H243:H244"/>
    <mergeCell ref="C453:C456"/>
    <mergeCell ref="I453:I456"/>
    <mergeCell ref="J453:J456"/>
    <mergeCell ref="C417:C420"/>
    <mergeCell ref="I417:I420"/>
    <mergeCell ref="J417:J420"/>
    <mergeCell ref="H187:H188"/>
    <mergeCell ref="H189:H190"/>
    <mergeCell ref="C313:C316"/>
    <mergeCell ref="I313:I316"/>
    <mergeCell ref="J313:J316"/>
    <mergeCell ref="C323:C326"/>
    <mergeCell ref="I323:I326"/>
    <mergeCell ref="H313:H314"/>
    <mergeCell ref="I281:I284"/>
    <mergeCell ref="J281:J284"/>
    <mergeCell ref="J341:J344"/>
    <mergeCell ref="J215:J218"/>
    <mergeCell ref="J243:J246"/>
    <mergeCell ref="H245:H246"/>
    <mergeCell ref="I291:I294"/>
    <mergeCell ref="J295:J298"/>
    <mergeCell ref="C309:C312"/>
    <mergeCell ref="C327:C330"/>
    <mergeCell ref="C305:C308"/>
    <mergeCell ref="C337:C340"/>
    <mergeCell ref="C333:C336"/>
    <mergeCell ref="H329:H330"/>
    <mergeCell ref="C281:C28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C467:C470"/>
    <mergeCell ref="I467:I470"/>
    <mergeCell ref="J467:J470"/>
    <mergeCell ref="C477:C480"/>
    <mergeCell ref="I477:I480"/>
    <mergeCell ref="J477:J480"/>
    <mergeCell ref="I473:I476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J221:J224"/>
    <mergeCell ref="C183:C186"/>
    <mergeCell ref="I183:I186"/>
    <mergeCell ref="J183:J186"/>
    <mergeCell ref="J173:J176"/>
    <mergeCell ref="H165:H166"/>
    <mergeCell ref="I57:I60"/>
    <mergeCell ref="J57:J60"/>
    <mergeCell ref="C61:C64"/>
    <mergeCell ref="C123:C126"/>
    <mergeCell ref="I123:I126"/>
    <mergeCell ref="J123:J126"/>
    <mergeCell ref="H101:H102"/>
    <mergeCell ref="H103:H104"/>
    <mergeCell ref="H123:H124"/>
    <mergeCell ref="H125:H126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C89:C92"/>
    <mergeCell ref="C95:C98"/>
    <mergeCell ref="H105:H106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J145:J148"/>
    <mergeCell ref="H141:H142"/>
    <mergeCell ref="AT19:AT2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U19:AU22"/>
    <mergeCell ref="AT11:AT14"/>
    <mergeCell ref="AR11:AR14"/>
    <mergeCell ref="AO11:AO14"/>
    <mergeCell ref="AJ11:AJ14"/>
    <mergeCell ref="AJ15:AJ18"/>
    <mergeCell ref="AO15:AO18"/>
    <mergeCell ref="AR15:AR18"/>
    <mergeCell ref="AT15:AT18"/>
    <mergeCell ref="AJ19:AJ22"/>
    <mergeCell ref="N4:O5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V9:W9"/>
    <mergeCell ref="X9:Y9"/>
    <mergeCell ref="Z9:AA9"/>
    <mergeCell ref="AF9:AG9"/>
    <mergeCell ref="V23:W23"/>
    <mergeCell ref="AP15:AP18"/>
    <mergeCell ref="AO19:AO22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R23:S23"/>
    <mergeCell ref="T23:U23"/>
    <mergeCell ref="C25:C28"/>
    <mergeCell ref="I25:I28"/>
    <mergeCell ref="J25:J28"/>
    <mergeCell ref="K25:K28"/>
    <mergeCell ref="E24:G24"/>
    <mergeCell ref="H25:H26"/>
    <mergeCell ref="H27:H28"/>
    <mergeCell ref="V45:W45"/>
    <mergeCell ref="X45:Y45"/>
    <mergeCell ref="AP11:AP14"/>
    <mergeCell ref="AQ11:AQ14"/>
    <mergeCell ref="AS11:AS14"/>
    <mergeCell ref="AK15:AK18"/>
    <mergeCell ref="AQ19:AQ22"/>
    <mergeCell ref="AS19:AS22"/>
    <mergeCell ref="AR19:AR22"/>
    <mergeCell ref="AR29:AR32"/>
    <mergeCell ref="AQ43:AQ46"/>
    <mergeCell ref="K43:K46"/>
    <mergeCell ref="AJ43:AJ46"/>
    <mergeCell ref="AK43:AK46"/>
    <mergeCell ref="L45:M45"/>
    <mergeCell ref="N45:O45"/>
    <mergeCell ref="C39:C42"/>
    <mergeCell ref="I39:I42"/>
    <mergeCell ref="J39:J42"/>
    <mergeCell ref="K39:K42"/>
    <mergeCell ref="AJ39:AJ42"/>
    <mergeCell ref="AK39:AK42"/>
    <mergeCell ref="L51:M51"/>
    <mergeCell ref="N51:O51"/>
    <mergeCell ref="P51:Q51"/>
    <mergeCell ref="R51:S51"/>
    <mergeCell ref="T51:U51"/>
    <mergeCell ref="L33:M33"/>
    <mergeCell ref="N33:O33"/>
    <mergeCell ref="P33:Q33"/>
    <mergeCell ref="R33:S33"/>
    <mergeCell ref="T33:U33"/>
    <mergeCell ref="AR39:AR42"/>
    <mergeCell ref="AS39:AS42"/>
    <mergeCell ref="AT39:AT42"/>
    <mergeCell ref="AU39:AU42"/>
    <mergeCell ref="K29:K32"/>
    <mergeCell ref="AJ29:AJ32"/>
    <mergeCell ref="V33:W33"/>
    <mergeCell ref="X33:Y33"/>
    <mergeCell ref="AS29:AS32"/>
    <mergeCell ref="AT29:AT32"/>
    <mergeCell ref="R45:S45"/>
    <mergeCell ref="T45:U45"/>
    <mergeCell ref="K33:K36"/>
    <mergeCell ref="L37:M37"/>
    <mergeCell ref="N37:O37"/>
    <mergeCell ref="P37:Q37"/>
    <mergeCell ref="R37:S37"/>
    <mergeCell ref="T37:U37"/>
    <mergeCell ref="AP39:AP42"/>
    <mergeCell ref="AQ39:AQ42"/>
    <mergeCell ref="AO43:AO46"/>
    <mergeCell ref="AP43:AP46"/>
    <mergeCell ref="AO39:AO42"/>
    <mergeCell ref="H53:H54"/>
    <mergeCell ref="P45:Q45"/>
    <mergeCell ref="AJ47:AJ50"/>
    <mergeCell ref="AK47:AK50"/>
    <mergeCell ref="AO47:AO50"/>
    <mergeCell ref="AP47:AP50"/>
    <mergeCell ref="AQ47:AQ50"/>
    <mergeCell ref="H49:H50"/>
    <mergeCell ref="H75:H76"/>
    <mergeCell ref="H77:H78"/>
    <mergeCell ref="C47:C50"/>
    <mergeCell ref="I47:I50"/>
    <mergeCell ref="J47:J50"/>
    <mergeCell ref="K47:K50"/>
    <mergeCell ref="C53:C56"/>
    <mergeCell ref="I53:I56"/>
    <mergeCell ref="J53:J56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K67:K70"/>
    <mergeCell ref="C71:C74"/>
    <mergeCell ref="I71:I74"/>
    <mergeCell ref="J71:J74"/>
    <mergeCell ref="K71:K74"/>
    <mergeCell ref="H73:H74"/>
    <mergeCell ref="AP67:AP70"/>
    <mergeCell ref="AQ67:AQ70"/>
    <mergeCell ref="E52:G52"/>
    <mergeCell ref="E66:G66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AS95:AS98"/>
    <mergeCell ref="AT95:AT98"/>
    <mergeCell ref="AU95:AU9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I95:I98"/>
    <mergeCell ref="J95:J98"/>
    <mergeCell ref="K95:K98"/>
    <mergeCell ref="Z107:AA107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K99:K102"/>
    <mergeCell ref="K113:K116"/>
    <mergeCell ref="AJ113:AJ116"/>
    <mergeCell ref="AK113:AK116"/>
    <mergeCell ref="AO113:AO116"/>
    <mergeCell ref="AP113:AP116"/>
    <mergeCell ref="AQ113:AQ116"/>
    <mergeCell ref="AR113:AR116"/>
    <mergeCell ref="AS113:AS116"/>
    <mergeCell ref="L121:M121"/>
    <mergeCell ref="N121:O121"/>
    <mergeCell ref="P121:Q121"/>
    <mergeCell ref="R121:S121"/>
    <mergeCell ref="T121:U121"/>
    <mergeCell ref="K109:K112"/>
    <mergeCell ref="K117:K120"/>
    <mergeCell ref="AT145:AT148"/>
    <mergeCell ref="V149:W149"/>
    <mergeCell ref="X149:Y149"/>
    <mergeCell ref="Z149:AA149"/>
    <mergeCell ref="AF149:AG149"/>
    <mergeCell ref="K137:K140"/>
    <mergeCell ref="AJ137:AJ140"/>
    <mergeCell ref="AK137:AK140"/>
    <mergeCell ref="AO137:AO140"/>
    <mergeCell ref="AP137:AP140"/>
    <mergeCell ref="AT141:AT144"/>
    <mergeCell ref="AQ141:AQ144"/>
    <mergeCell ref="K145:K148"/>
    <mergeCell ref="AJ145:AJ148"/>
    <mergeCell ref="AK145:AK148"/>
    <mergeCell ref="AO145:AO148"/>
    <mergeCell ref="AP145:AP148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S141:AS144"/>
    <mergeCell ref="K159:K162"/>
    <mergeCell ref="AJ159:AJ162"/>
    <mergeCell ref="AK159:AK162"/>
    <mergeCell ref="AO159:AO162"/>
    <mergeCell ref="AP159:AP162"/>
    <mergeCell ref="AQ159:AQ162"/>
    <mergeCell ref="AP155:AP158"/>
    <mergeCell ref="AQ155:AQ158"/>
    <mergeCell ref="AR155:AR158"/>
    <mergeCell ref="AS155:AS158"/>
    <mergeCell ref="AT155:AT158"/>
    <mergeCell ref="AU155:AU158"/>
    <mergeCell ref="AT151:AT154"/>
    <mergeCell ref="AU151:AU154"/>
    <mergeCell ref="AO141:AO144"/>
    <mergeCell ref="AP141:AP144"/>
    <mergeCell ref="K141:K144"/>
    <mergeCell ref="AJ141:AJ144"/>
    <mergeCell ref="AK141:AK144"/>
    <mergeCell ref="AQ145:AQ148"/>
    <mergeCell ref="AR145:AR148"/>
    <mergeCell ref="AS145:AS148"/>
    <mergeCell ref="C155:C158"/>
    <mergeCell ref="I155:I158"/>
    <mergeCell ref="J155:J158"/>
    <mergeCell ref="K155:K158"/>
    <mergeCell ref="AJ155:AJ158"/>
    <mergeCell ref="AK155:AK158"/>
    <mergeCell ref="AO155:AO158"/>
    <mergeCell ref="AP179:AP182"/>
    <mergeCell ref="AQ179:AQ182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I179:I182"/>
    <mergeCell ref="J179:J182"/>
    <mergeCell ref="K179:K182"/>
    <mergeCell ref="AJ179:AJ182"/>
    <mergeCell ref="AK179:AK182"/>
    <mergeCell ref="AO179:AO182"/>
    <mergeCell ref="K169:K172"/>
    <mergeCell ref="AJ169:AJ172"/>
    <mergeCell ref="AK169:AK172"/>
    <mergeCell ref="AO169:AO172"/>
    <mergeCell ref="AP169:AP172"/>
    <mergeCell ref="AQ169:AQ172"/>
    <mergeCell ref="C173:C176"/>
    <mergeCell ref="I173:I176"/>
    <mergeCell ref="C179:C182"/>
    <mergeCell ref="AT165:AT168"/>
    <mergeCell ref="AU165:AU168"/>
    <mergeCell ref="AU169:AU172"/>
    <mergeCell ref="AU173:AU176"/>
    <mergeCell ref="AR169:AR172"/>
    <mergeCell ref="AS169:AS172"/>
    <mergeCell ref="AT169:AT172"/>
    <mergeCell ref="L191:M191"/>
    <mergeCell ref="N191:O191"/>
    <mergeCell ref="P191:Q191"/>
    <mergeCell ref="R191:S191"/>
    <mergeCell ref="T191:U191"/>
    <mergeCell ref="AO183:AO186"/>
    <mergeCell ref="AD191:AE191"/>
    <mergeCell ref="AP187:AP190"/>
    <mergeCell ref="AQ187:AQ190"/>
    <mergeCell ref="K183:K186"/>
    <mergeCell ref="AJ183:AJ186"/>
    <mergeCell ref="AK183:AK186"/>
    <mergeCell ref="AP183:AP186"/>
    <mergeCell ref="AQ183:AQ186"/>
    <mergeCell ref="AS183:AS186"/>
    <mergeCell ref="AT183:AT186"/>
    <mergeCell ref="AU183:AU186"/>
    <mergeCell ref="K173:K176"/>
    <mergeCell ref="AJ173:AJ176"/>
    <mergeCell ref="AK173:AK176"/>
    <mergeCell ref="X191:Y191"/>
    <mergeCell ref="Z191:AA191"/>
    <mergeCell ref="AF191:AG191"/>
    <mergeCell ref="AR183:AR186"/>
    <mergeCell ref="AT179:AT182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O187:AO190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C193:C196"/>
    <mergeCell ref="I193:I196"/>
    <mergeCell ref="J193:J196"/>
    <mergeCell ref="K193:K196"/>
    <mergeCell ref="AP193:AP196"/>
    <mergeCell ref="AQ193:AQ196"/>
    <mergeCell ref="AR193:AR196"/>
    <mergeCell ref="AS197:AS200"/>
    <mergeCell ref="AT197:AT200"/>
    <mergeCell ref="AP197:AP200"/>
    <mergeCell ref="AQ197:AQ200"/>
    <mergeCell ref="AT187:AT190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E206:G206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O215:AO218"/>
    <mergeCell ref="L219:M219"/>
    <mergeCell ref="N219:O219"/>
    <mergeCell ref="P219:Q219"/>
    <mergeCell ref="R219:S219"/>
    <mergeCell ref="AK221:AK224"/>
    <mergeCell ref="C215:C218"/>
    <mergeCell ref="I215:I218"/>
    <mergeCell ref="Z219:AA219"/>
    <mergeCell ref="AF219:AG219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T215:AT218"/>
    <mergeCell ref="AU215:AU218"/>
    <mergeCell ref="V233:W233"/>
    <mergeCell ref="X233:Y233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H257:H258"/>
    <mergeCell ref="H259:H260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U271:AU274"/>
    <mergeCell ref="C267:C270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AU263:AU266"/>
    <mergeCell ref="H263:H264"/>
    <mergeCell ref="H265:H266"/>
    <mergeCell ref="R261:S261"/>
    <mergeCell ref="T261:U261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R277:AR280"/>
    <mergeCell ref="AS277:AS280"/>
    <mergeCell ref="AR291:AR294"/>
    <mergeCell ref="AO277:AO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M291:AM294"/>
    <mergeCell ref="AN291:AN294"/>
    <mergeCell ref="AR267:AR270"/>
    <mergeCell ref="AS267:AS270"/>
    <mergeCell ref="AT267:AT270"/>
    <mergeCell ref="AU267:AU270"/>
    <mergeCell ref="AJ295:AJ298"/>
    <mergeCell ref="AK295:AK298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AR305:AR308"/>
    <mergeCell ref="K313:K316"/>
    <mergeCell ref="I327:I330"/>
    <mergeCell ref="J327:J330"/>
    <mergeCell ref="K327:K330"/>
    <mergeCell ref="AJ327:AJ330"/>
    <mergeCell ref="AB317:AC317"/>
    <mergeCell ref="I305:I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I337:I340"/>
    <mergeCell ref="J337:J340"/>
    <mergeCell ref="K337:K340"/>
    <mergeCell ref="H335:H336"/>
    <mergeCell ref="H337:H338"/>
    <mergeCell ref="H339:H340"/>
    <mergeCell ref="H327:H328"/>
    <mergeCell ref="AR319:AR322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AR313:AR316"/>
    <mergeCell ref="AR341:AR344"/>
    <mergeCell ref="AT333:AT336"/>
    <mergeCell ref="AR337:AR340"/>
    <mergeCell ref="AS337:AS340"/>
    <mergeCell ref="AK333:AK336"/>
    <mergeCell ref="AO333:AO336"/>
    <mergeCell ref="AT337:AT340"/>
    <mergeCell ref="AD331:AE331"/>
    <mergeCell ref="AQ333:AQ336"/>
    <mergeCell ref="AJ337:AJ340"/>
    <mergeCell ref="AK337:AK340"/>
    <mergeCell ref="T359:U359"/>
    <mergeCell ref="V359:W359"/>
    <mergeCell ref="X359:Y359"/>
    <mergeCell ref="Z359:AA359"/>
    <mergeCell ref="AF359:AG359"/>
    <mergeCell ref="L331:M331"/>
    <mergeCell ref="N331:O331"/>
    <mergeCell ref="P331:Q331"/>
    <mergeCell ref="V345:W345"/>
    <mergeCell ref="X345:Y345"/>
    <mergeCell ref="Z345:AA345"/>
    <mergeCell ref="AF345:AG345"/>
    <mergeCell ref="AT341:AT344"/>
    <mergeCell ref="AS341:AS344"/>
    <mergeCell ref="AD345:AE345"/>
    <mergeCell ref="AB345:AC345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L359:M359"/>
    <mergeCell ref="N359:O359"/>
    <mergeCell ref="AJ351:AJ354"/>
    <mergeCell ref="AK351:AK354"/>
    <mergeCell ref="AO351:AO354"/>
    <mergeCell ref="AP351:AP354"/>
    <mergeCell ref="P359:Q359"/>
    <mergeCell ref="T331:U331"/>
    <mergeCell ref="AR333:AR336"/>
    <mergeCell ref="AS333:AS336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AJ361:AJ364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J397:J400"/>
    <mergeCell ref="H391:H392"/>
    <mergeCell ref="H383:H384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P401:Q401"/>
    <mergeCell ref="R401:S401"/>
    <mergeCell ref="V387:W387"/>
    <mergeCell ref="X387:Y387"/>
    <mergeCell ref="Z387:AA387"/>
    <mergeCell ref="AF387:AG387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K417:K420"/>
    <mergeCell ref="V415:W415"/>
    <mergeCell ref="X415:Y415"/>
    <mergeCell ref="AO417:AO420"/>
    <mergeCell ref="Z415:AA415"/>
    <mergeCell ref="AF415:AG415"/>
    <mergeCell ref="L401:M401"/>
    <mergeCell ref="N401:O401"/>
    <mergeCell ref="AJ417:AJ420"/>
    <mergeCell ref="K407:K410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V429:W429"/>
    <mergeCell ref="X429:Y429"/>
    <mergeCell ref="Z429:AA429"/>
    <mergeCell ref="AF429:AG429"/>
    <mergeCell ref="AR411:AR41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I425:I42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AP445:AP448"/>
    <mergeCell ref="AQ445:AQ448"/>
    <mergeCell ref="AJ439:AJ442"/>
    <mergeCell ref="AK439:AK442"/>
    <mergeCell ref="AO439:AO442"/>
    <mergeCell ref="AP439:AP442"/>
    <mergeCell ref="L443:M443"/>
    <mergeCell ref="N443:O443"/>
    <mergeCell ref="P443:Q443"/>
    <mergeCell ref="R443:S443"/>
    <mergeCell ref="T443:U443"/>
    <mergeCell ref="AR445:AR448"/>
    <mergeCell ref="AS445:AS448"/>
    <mergeCell ref="V443:W443"/>
    <mergeCell ref="H469:H470"/>
    <mergeCell ref="K467:K470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H467:H468"/>
    <mergeCell ref="C449:C452"/>
    <mergeCell ref="K439:K442"/>
    <mergeCell ref="AR467:AR470"/>
    <mergeCell ref="AQ453:AQ456"/>
    <mergeCell ref="AR453:AR456"/>
    <mergeCell ref="AS453:AS456"/>
    <mergeCell ref="K453:K456"/>
    <mergeCell ref="AJ453:AJ456"/>
    <mergeCell ref="X443:Y443"/>
    <mergeCell ref="Z443:AA443"/>
    <mergeCell ref="AF443:AG443"/>
    <mergeCell ref="AD443:AE443"/>
    <mergeCell ref="AO449:AO452"/>
    <mergeCell ref="AR449:AR452"/>
    <mergeCell ref="AK449:AK452"/>
    <mergeCell ref="X457:Y457"/>
    <mergeCell ref="Z457:AA457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J477:AJ480"/>
    <mergeCell ref="AK477:AK480"/>
    <mergeCell ref="K463:K466"/>
    <mergeCell ref="AO431:AO434"/>
    <mergeCell ref="AP431:AP434"/>
    <mergeCell ref="AQ431:AQ434"/>
    <mergeCell ref="AQ435:AQ438"/>
    <mergeCell ref="AR435:AR438"/>
    <mergeCell ref="AS435:AS438"/>
    <mergeCell ref="AJ435:AJ438"/>
    <mergeCell ref="AK435:AK438"/>
    <mergeCell ref="AO435:AO438"/>
    <mergeCell ref="AP435:AP438"/>
    <mergeCell ref="AR439:AR442"/>
    <mergeCell ref="AS439:AS442"/>
    <mergeCell ref="AT435:AT438"/>
    <mergeCell ref="AT453:AT456"/>
    <mergeCell ref="AF457:AG457"/>
    <mergeCell ref="V471:W471"/>
    <mergeCell ref="X471:Y471"/>
    <mergeCell ref="Z471:AA471"/>
    <mergeCell ref="AF471:AG471"/>
    <mergeCell ref="AD471:AE471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C501:C504"/>
    <mergeCell ref="AK523:AK526"/>
    <mergeCell ref="AO523:AO526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C519:C522"/>
    <mergeCell ref="I519:I522"/>
    <mergeCell ref="J519:J522"/>
    <mergeCell ref="K519:K522"/>
    <mergeCell ref="AJ519:AJ522"/>
    <mergeCell ref="AT495:AT498"/>
    <mergeCell ref="I501:I504"/>
    <mergeCell ref="J501:J504"/>
    <mergeCell ref="K501:K504"/>
    <mergeCell ref="L499:M499"/>
    <mergeCell ref="N499:O499"/>
    <mergeCell ref="P499:Q499"/>
    <mergeCell ref="R499:S499"/>
    <mergeCell ref="T499:U499"/>
    <mergeCell ref="V499:W499"/>
    <mergeCell ref="X499:Y499"/>
    <mergeCell ref="Z499:AA499"/>
    <mergeCell ref="AF499:AG499"/>
    <mergeCell ref="AB499:AC499"/>
    <mergeCell ref="V513:W513"/>
    <mergeCell ref="X513:Y513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AJ523:AJ526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H529:H530"/>
    <mergeCell ref="H531:H532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C557:C560"/>
    <mergeCell ref="I557:I560"/>
    <mergeCell ref="J557:J560"/>
    <mergeCell ref="C565:C568"/>
    <mergeCell ref="AR565:AR568"/>
    <mergeCell ref="AO557:AO560"/>
    <mergeCell ref="AP557:AP560"/>
    <mergeCell ref="AQ557:AQ560"/>
    <mergeCell ref="AS565:AS568"/>
    <mergeCell ref="AT565:AT568"/>
    <mergeCell ref="AD569:AE569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AU565:AU568"/>
    <mergeCell ref="AS585:AS588"/>
    <mergeCell ref="AT585:AT588"/>
    <mergeCell ref="AU585:AU588"/>
    <mergeCell ref="V583:W583"/>
    <mergeCell ref="X583:Y583"/>
    <mergeCell ref="Z583:AA583"/>
    <mergeCell ref="AD583:AE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S579:AS582"/>
    <mergeCell ref="AT579:AT582"/>
    <mergeCell ref="AU579:AU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C631:C634"/>
    <mergeCell ref="I631:I634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Q627:AQ630"/>
    <mergeCell ref="AJ617:AJ620"/>
    <mergeCell ref="AK617:AK620"/>
    <mergeCell ref="AO617:AO620"/>
    <mergeCell ref="AR627:AR630"/>
    <mergeCell ref="AS627:AS630"/>
    <mergeCell ref="AT627:AT630"/>
    <mergeCell ref="AU659:AU662"/>
    <mergeCell ref="K659:K662"/>
    <mergeCell ref="H663:H664"/>
    <mergeCell ref="H665:H666"/>
    <mergeCell ref="I607:I610"/>
    <mergeCell ref="J607:J610"/>
    <mergeCell ref="K607:K610"/>
    <mergeCell ref="AJ607:AJ610"/>
    <mergeCell ref="AK607:AK610"/>
    <mergeCell ref="AO607:AO610"/>
    <mergeCell ref="AO635:AO638"/>
    <mergeCell ref="AP635:AP638"/>
    <mergeCell ref="AQ635:AQ638"/>
    <mergeCell ref="AS635:AS638"/>
    <mergeCell ref="AT635:AT638"/>
    <mergeCell ref="AU635:AU638"/>
    <mergeCell ref="AR635:AR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S659:AS662"/>
    <mergeCell ref="AT659:AT662"/>
    <mergeCell ref="AP645:AP648"/>
    <mergeCell ref="AQ645:AQ648"/>
    <mergeCell ref="AQ663:AQ666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I673:I676"/>
    <mergeCell ref="J673:J676"/>
    <mergeCell ref="K673:K676"/>
    <mergeCell ref="AJ659:AJ662"/>
    <mergeCell ref="AK659:AK662"/>
    <mergeCell ref="AO669:AO672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R667:S667"/>
    <mergeCell ref="T667:U667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AK691:AK694"/>
    <mergeCell ref="AO691:AO694"/>
    <mergeCell ref="AP691:AP694"/>
    <mergeCell ref="AQ691:AQ694"/>
    <mergeCell ref="L681:M681"/>
    <mergeCell ref="N681:O681"/>
    <mergeCell ref="P681:Q681"/>
    <mergeCell ref="R681:S681"/>
    <mergeCell ref="T681:U681"/>
    <mergeCell ref="X681:Y681"/>
    <mergeCell ref="Z681:AA681"/>
    <mergeCell ref="AF681:AG681"/>
    <mergeCell ref="AT677:AT680"/>
    <mergeCell ref="AU677:AU680"/>
    <mergeCell ref="AB681:AC681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C705:C708"/>
    <mergeCell ref="AS697:AS700"/>
    <mergeCell ref="AT697:AT700"/>
    <mergeCell ref="AU697:AU700"/>
    <mergeCell ref="AU701:AU704"/>
    <mergeCell ref="K691:K694"/>
    <mergeCell ref="AJ691:AJ694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707:H708"/>
    <mergeCell ref="H705:H706"/>
    <mergeCell ref="H703:H704"/>
    <mergeCell ref="K701:K704"/>
    <mergeCell ref="AP701:AP704"/>
    <mergeCell ref="AQ701:AQ704"/>
    <mergeCell ref="J701:J704"/>
    <mergeCell ref="I705:I708"/>
    <mergeCell ref="J705:J708"/>
    <mergeCell ref="K705:K708"/>
    <mergeCell ref="AJ705:AJ708"/>
    <mergeCell ref="AK705:AK708"/>
    <mergeCell ref="AD709:AE709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T733:AT736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AU719:AU722"/>
    <mergeCell ref="AU711:AU714"/>
    <mergeCell ref="AT711:AT714"/>
    <mergeCell ref="H719:H720"/>
    <mergeCell ref="H715:H716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Q747:AQ750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AQ761:AQ764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AO757:AO760"/>
    <mergeCell ref="AP757:AP760"/>
    <mergeCell ref="AQ757:AQ760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R807:S807"/>
    <mergeCell ref="T807:U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K841:AK844"/>
    <mergeCell ref="E850:G850"/>
    <mergeCell ref="AJ851:AJ854"/>
    <mergeCell ref="AK851:AK854"/>
    <mergeCell ref="AO851:AO85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N835:O835"/>
    <mergeCell ref="P835:Q835"/>
    <mergeCell ref="R835:S835"/>
    <mergeCell ref="T835:U835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J855:J858"/>
    <mergeCell ref="K855:K858"/>
    <mergeCell ref="H875:H876"/>
    <mergeCell ref="I873:I876"/>
    <mergeCell ref="J873:J876"/>
    <mergeCell ref="K873:K876"/>
    <mergeCell ref="C873:C876"/>
    <mergeCell ref="C859:C862"/>
    <mergeCell ref="I859:I862"/>
    <mergeCell ref="J859:J862"/>
    <mergeCell ref="AO841:AO844"/>
    <mergeCell ref="C879:C882"/>
    <mergeCell ref="I879:I882"/>
    <mergeCell ref="J879:J882"/>
    <mergeCell ref="K879:K882"/>
    <mergeCell ref="H879:H880"/>
    <mergeCell ref="H881:H882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N877:O877"/>
    <mergeCell ref="P877:Q877"/>
    <mergeCell ref="V863:W863"/>
    <mergeCell ref="AJ855:AJ858"/>
    <mergeCell ref="AB863:AC863"/>
    <mergeCell ref="AB877:AC877"/>
    <mergeCell ref="L877:M877"/>
    <mergeCell ref="AR859:AR862"/>
    <mergeCell ref="AQ859:AQ862"/>
    <mergeCell ref="AR865:AR868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878:G878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E122:G122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J865:J868"/>
    <mergeCell ref="K865:K868"/>
    <mergeCell ref="H865:H866"/>
    <mergeCell ref="H867:H868"/>
    <mergeCell ref="H869:H870"/>
    <mergeCell ref="H871:H872"/>
    <mergeCell ref="H873:H874"/>
    <mergeCell ref="I711:I714"/>
    <mergeCell ref="P709:Q709"/>
    <mergeCell ref="R709:S709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220:G220"/>
    <mergeCell ref="E234:G234"/>
    <mergeCell ref="E248:G248"/>
    <mergeCell ref="E262:G262"/>
    <mergeCell ref="E290:G290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F85:BF88"/>
    <mergeCell ref="BG85:BG88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D193:BD196"/>
    <mergeCell ref="BE193:BE196"/>
    <mergeCell ref="BF193:BF196"/>
    <mergeCell ref="BG193:BG196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17:BD120"/>
    <mergeCell ref="BE117:BE120"/>
    <mergeCell ref="BF117:BF120"/>
    <mergeCell ref="BG117:BG120"/>
    <mergeCell ref="BD123:BD126"/>
    <mergeCell ref="BE123:BE126"/>
    <mergeCell ref="BF173:BF176"/>
    <mergeCell ref="BG173:BG176"/>
    <mergeCell ref="BD179:BD182"/>
    <mergeCell ref="BE179:BE182"/>
    <mergeCell ref="BF179:BF182"/>
    <mergeCell ref="BG179:BG182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11:BD214"/>
    <mergeCell ref="BE211:BE214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D893:BD896"/>
    <mergeCell ref="BE893:BE896"/>
    <mergeCell ref="BF893:BF896"/>
    <mergeCell ref="BG893:BG89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E873:BE876"/>
    <mergeCell ref="BF873:BF876"/>
    <mergeCell ref="BG873:BG876"/>
    <mergeCell ref="BD879:BD882"/>
    <mergeCell ref="BE879:BE882"/>
    <mergeCell ref="BF879:BF882"/>
    <mergeCell ref="BG879:BG882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T4:AE7"/>
    <mergeCell ref="Q4:S7"/>
    <mergeCell ref="N6:O7"/>
    <mergeCell ref="L15:M15"/>
    <mergeCell ref="N15:O15"/>
    <mergeCell ref="P15:Q15"/>
    <mergeCell ref="R15:S15"/>
    <mergeCell ref="T15:U15"/>
    <mergeCell ref="V15:W15"/>
    <mergeCell ref="T9:U9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73:BD876"/>
    <mergeCell ref="X15:Y15"/>
    <mergeCell ref="L21:M21"/>
    <mergeCell ref="N21:O21"/>
    <mergeCell ref="P21:Q21"/>
    <mergeCell ref="R21:S21"/>
    <mergeCell ref="T21:U21"/>
    <mergeCell ref="V21:W21"/>
    <mergeCell ref="X21:Y21"/>
    <mergeCell ref="AB9:AC9"/>
    <mergeCell ref="BD851:BD854"/>
    <mergeCell ref="BE851:BE854"/>
    <mergeCell ref="BF851:BF854"/>
    <mergeCell ref="BG851:BG854"/>
  </mergeCells>
  <conditionalFormatting sqref="L11:Y14 L17:Y20 L35:Y36 L47:Y50 L53:AE64">
    <cfRule type="beginsWith" dxfId="542" priority="89" operator="beginsWith" text="Fruit">
      <formula>LEFT(L11,LEN("Fruit"))="Fruit"</formula>
    </cfRule>
    <cfRule type="beginsWith" dxfId="541" priority="90" operator="beginsWith" text="F">
      <formula>LEFT(L11,LEN("F"))="F"</formula>
    </cfRule>
  </conditionalFormatting>
  <conditionalFormatting sqref="L25:Y32">
    <cfRule type="beginsWith" dxfId="540" priority="5" operator="beginsWith" text="Fruit">
      <formula>LEFT(L25,LEN("Fruit"))="Fruit"</formula>
    </cfRule>
    <cfRule type="beginsWith" dxfId="539" priority="6" operator="beginsWith" text="F">
      <formula>LEFT(L25,LEN("F"))="F"</formula>
    </cfRule>
  </conditionalFormatting>
  <conditionalFormatting sqref="L39:Y44">
    <cfRule type="beginsWith" dxfId="538" priority="2" operator="beginsWith" text="F">
      <formula>LEFT(L39,LEN("F"))="F"</formula>
    </cfRule>
    <cfRule type="beginsWith" dxfId="537" priority="1" operator="beginsWith" text="Fruit">
      <formula>LEFT(L39,LEN("Fruit"))="Fruit"</formula>
    </cfRule>
  </conditionalFormatting>
  <conditionalFormatting sqref="L67:AE78">
    <cfRule type="beginsWith" dxfId="536" priority="85" operator="beginsWith" text="Fruit">
      <formula>LEFT(L67,LEN("Fruit"))="Fruit"</formula>
    </cfRule>
    <cfRule type="beginsWith" dxfId="535" priority="86" operator="beginsWith" text="F">
      <formula>LEFT(L67,LEN("F"))="F"</formula>
    </cfRule>
  </conditionalFormatting>
  <conditionalFormatting sqref="L81:AE92">
    <cfRule type="beginsWith" dxfId="534" priority="82" operator="beginsWith" text="F">
      <formula>LEFT(L81,LEN("F"))="F"</formula>
    </cfRule>
    <cfRule type="beginsWith" dxfId="533" priority="81" operator="beginsWith" text="Fruit">
      <formula>LEFT(L81,LEN("Fruit"))="Fruit"</formula>
    </cfRule>
  </conditionalFormatting>
  <conditionalFormatting sqref="L95:AE106">
    <cfRule type="beginsWith" dxfId="532" priority="78" operator="beginsWith" text="F">
      <formula>LEFT(L95,LEN("F"))="F"</formula>
    </cfRule>
    <cfRule type="beginsWith" dxfId="531" priority="77" operator="beginsWith" text="Fruit">
      <formula>LEFT(L95,LEN("Fruit"))="Fruit"</formula>
    </cfRule>
  </conditionalFormatting>
  <conditionalFormatting sqref="L109:AE120">
    <cfRule type="beginsWith" dxfId="530" priority="73" operator="beginsWith" text="Fruit">
      <formula>LEFT(L109,LEN("Fruit"))="Fruit"</formula>
    </cfRule>
    <cfRule type="beginsWith" dxfId="529" priority="74" operator="beginsWith" text="F">
      <formula>LEFT(L109,LEN("F"))="F"</formula>
    </cfRule>
  </conditionalFormatting>
  <conditionalFormatting sqref="L123:AE134">
    <cfRule type="beginsWith" dxfId="528" priority="70" operator="beginsWith" text="F">
      <formula>LEFT(L123,LEN("F"))="F"</formula>
    </cfRule>
    <cfRule type="beginsWith" dxfId="527" priority="69" operator="beginsWith" text="Fruit">
      <formula>LEFT(L123,LEN("Fruit"))="Fruit"</formula>
    </cfRule>
  </conditionalFormatting>
  <conditionalFormatting sqref="L137:AE148">
    <cfRule type="beginsWith" dxfId="526" priority="66" operator="beginsWith" text="F">
      <formula>LEFT(L137,LEN("F"))="F"</formula>
    </cfRule>
    <cfRule type="beginsWith" dxfId="525" priority="65" operator="beginsWith" text="Fruit">
      <formula>LEFT(L137,LEN("Fruit"))="Fruit"</formula>
    </cfRule>
  </conditionalFormatting>
  <conditionalFormatting sqref="L151:AE162">
    <cfRule type="beginsWith" dxfId="524" priority="62" operator="beginsWith" text="F">
      <formula>LEFT(L151,LEN("F"))="F"</formula>
    </cfRule>
    <cfRule type="beginsWith" dxfId="523" priority="61" operator="beginsWith" text="Fruit">
      <formula>LEFT(L151,LEN("Fruit"))="Fruit"</formula>
    </cfRule>
  </conditionalFormatting>
  <conditionalFormatting sqref="L165:AE176">
    <cfRule type="beginsWith" dxfId="522" priority="58" operator="beginsWith" text="F">
      <formula>LEFT(L165,LEN("F"))="F"</formula>
    </cfRule>
    <cfRule type="beginsWith" dxfId="521" priority="57" operator="beginsWith" text="Fruit">
      <formula>LEFT(L165,LEN("Fruit"))="Fruit"</formula>
    </cfRule>
  </conditionalFormatting>
  <conditionalFormatting sqref="L179:AE190">
    <cfRule type="beginsWith" dxfId="520" priority="53" operator="beginsWith" text="Fruit">
      <formula>LEFT(L179,LEN("Fruit"))="Fruit"</formula>
    </cfRule>
    <cfRule type="beginsWith" dxfId="519" priority="54" operator="beginsWith" text="F">
      <formula>LEFT(L179,LEN("F"))="F"</formula>
    </cfRule>
  </conditionalFormatting>
  <conditionalFormatting sqref="L193:AE204">
    <cfRule type="beginsWith" dxfId="518" priority="50" operator="beginsWith" text="F">
      <formula>LEFT(L193,LEN("F"))="F"</formula>
    </cfRule>
    <cfRule type="beginsWith" dxfId="517" priority="49" operator="beginsWith" text="Fruit">
      <formula>LEFT(L193,LEN("Fruit"))="Fruit"</formula>
    </cfRule>
  </conditionalFormatting>
  <conditionalFormatting sqref="L207:AE218">
    <cfRule type="beginsWith" dxfId="516" priority="46" operator="beginsWith" text="F">
      <formula>LEFT(L207,LEN("F"))="F"</formula>
    </cfRule>
    <cfRule type="beginsWith" dxfId="515" priority="45" operator="beginsWith" text="Fruit">
      <formula>LEFT(L207,LEN("Fruit"))="Fruit"</formula>
    </cfRule>
  </conditionalFormatting>
  <conditionalFormatting sqref="L221:AE232">
    <cfRule type="beginsWith" dxfId="514" priority="42" operator="beginsWith" text="F">
      <formula>LEFT(L221,LEN("F"))="F"</formula>
    </cfRule>
    <cfRule type="beginsWith" dxfId="513" priority="41" operator="beginsWith" text="Fruit">
      <formula>LEFT(L221,LEN("Fruit"))="Fruit"</formula>
    </cfRule>
  </conditionalFormatting>
  <conditionalFormatting sqref="L235:AE246">
    <cfRule type="beginsWith" dxfId="512" priority="37" operator="beginsWith" text="Fruit">
      <formula>LEFT(L235,LEN("Fruit"))="Fruit"</formula>
    </cfRule>
    <cfRule type="beginsWith" dxfId="511" priority="38" operator="beginsWith" text="F">
      <formula>LEFT(L235,LEN("F"))="F"</formula>
    </cfRule>
  </conditionalFormatting>
  <conditionalFormatting sqref="L249:AE260">
    <cfRule type="beginsWith" dxfId="510" priority="33" operator="beginsWith" text="Fruit">
      <formula>LEFT(L249,LEN("Fruit"))="Fruit"</formula>
    </cfRule>
    <cfRule type="beginsWith" dxfId="509" priority="34" operator="beginsWith" text="F">
      <formula>LEFT(L249,LEN("F"))="F"</formula>
    </cfRule>
  </conditionalFormatting>
  <conditionalFormatting sqref="L263:AE274">
    <cfRule type="beginsWith" dxfId="508" priority="30" operator="beginsWith" text="F">
      <formula>LEFT(L263,LEN("F"))="F"</formula>
    </cfRule>
    <cfRule type="beginsWith" dxfId="507" priority="29" operator="beginsWith" text="Fruit">
      <formula>LEFT(L263,LEN("Fruit"))="Fruit"</formula>
    </cfRule>
  </conditionalFormatting>
  <conditionalFormatting sqref="L277:AE288">
    <cfRule type="beginsWith" dxfId="506" priority="25" operator="beginsWith" text="Fruit">
      <formula>LEFT(L277,LEN("Fruit"))="Fruit"</formula>
    </cfRule>
    <cfRule type="beginsWith" dxfId="505" priority="26" operator="beginsWith" text="F">
      <formula>LEFT(L277,LEN("F"))="F"</formula>
    </cfRule>
  </conditionalFormatting>
  <conditionalFormatting sqref="L291:AE302">
    <cfRule type="beginsWith" dxfId="504" priority="22" operator="beginsWith" text="F">
      <formula>LEFT(L291,LEN("F"))="F"</formula>
    </cfRule>
    <cfRule type="beginsWith" dxfId="503" priority="21" operator="beginsWith" text="Fruit">
      <formula>LEFT(L291,LEN("Fruit"))="Fruit"</formula>
    </cfRule>
  </conditionalFormatting>
  <conditionalFormatting sqref="L305:AE316">
    <cfRule type="beginsWith" dxfId="502" priority="18" operator="beginsWith" text="F">
      <formula>LEFT(L305,LEN("F"))="F"</formula>
    </cfRule>
    <cfRule type="beginsWith" dxfId="501" priority="17" operator="beginsWith" text="Fruit">
      <formula>LEFT(L305,LEN("Fruit"))="Fruit"</formula>
    </cfRule>
  </conditionalFormatting>
  <conditionalFormatting sqref="L319:AE330">
    <cfRule type="beginsWith" dxfId="500" priority="14" operator="beginsWith" text="F">
      <formula>LEFT(L319,LEN("F"))="F"</formula>
    </cfRule>
    <cfRule type="beginsWith" dxfId="499" priority="13" operator="beginsWith" text="Fruit">
      <formula>LEFT(L319,LEN("Fruit"))="Fruit"</formula>
    </cfRule>
  </conditionalFormatting>
  <conditionalFormatting sqref="L333:AE344">
    <cfRule type="beginsWith" dxfId="498" priority="9" operator="beginsWith" text="Fruit">
      <formula>LEFT(L333,LEN("Fruit"))="Fruit"</formula>
    </cfRule>
    <cfRule type="beginsWith" dxfId="497" priority="10" operator="beginsWith" text="F">
      <formula>LEFT(L333,LEN("F"))="F"</formula>
    </cfRule>
  </conditionalFormatting>
  <conditionalFormatting sqref="L347:AE358">
    <cfRule type="beginsWith" dxfId="496" priority="172" operator="beginsWith" text="F">
      <formula>LEFT(L347,LEN("F"))="F"</formula>
    </cfRule>
    <cfRule type="beginsWith" dxfId="495" priority="171" operator="beginsWith" text="Fruit">
      <formula>LEFT(L347,LEN("Fruit"))="Fruit"</formula>
    </cfRule>
  </conditionalFormatting>
  <conditionalFormatting sqref="L361:AE372">
    <cfRule type="beginsWith" dxfId="494" priority="170" operator="beginsWith" text="F">
      <formula>LEFT(L361,LEN("F"))="F"</formula>
    </cfRule>
    <cfRule type="beginsWith" dxfId="493" priority="169" operator="beginsWith" text="Fruit">
      <formula>LEFT(L361,LEN("Fruit"))="Fruit"</formula>
    </cfRule>
  </conditionalFormatting>
  <conditionalFormatting sqref="L375:AE386">
    <cfRule type="beginsWith" dxfId="492" priority="167" operator="beginsWith" text="Fruit">
      <formula>LEFT(L375,LEN("Fruit"))="Fruit"</formula>
    </cfRule>
    <cfRule type="beginsWith" dxfId="491" priority="168" operator="beginsWith" text="F">
      <formula>LEFT(L375,LEN("F"))="F"</formula>
    </cfRule>
  </conditionalFormatting>
  <conditionalFormatting sqref="L389:AE400">
    <cfRule type="beginsWith" dxfId="490" priority="166" operator="beginsWith" text="F">
      <formula>LEFT(L389,LEN("F"))="F"</formula>
    </cfRule>
    <cfRule type="beginsWith" dxfId="489" priority="165" operator="beginsWith" text="Fruit">
      <formula>LEFT(L389,LEN("Fruit"))="Fruit"</formula>
    </cfRule>
  </conditionalFormatting>
  <conditionalFormatting sqref="L403:AE414">
    <cfRule type="beginsWith" dxfId="488" priority="163" operator="beginsWith" text="Fruit">
      <formula>LEFT(L403,LEN("Fruit"))="Fruit"</formula>
    </cfRule>
    <cfRule type="beginsWith" dxfId="487" priority="164" operator="beginsWith" text="F">
      <formula>LEFT(L403,LEN("F"))="F"</formula>
    </cfRule>
  </conditionalFormatting>
  <conditionalFormatting sqref="L417:AE428">
    <cfRule type="beginsWith" dxfId="486" priority="162" operator="beginsWith" text="F">
      <formula>LEFT(L417,LEN("F"))="F"</formula>
    </cfRule>
    <cfRule type="beginsWith" dxfId="485" priority="161" operator="beginsWith" text="Fruit">
      <formula>LEFT(L417,LEN("Fruit"))="Fruit"</formula>
    </cfRule>
  </conditionalFormatting>
  <conditionalFormatting sqref="L431:AE442">
    <cfRule type="beginsWith" dxfId="484" priority="159" operator="beginsWith" text="Fruit">
      <formula>LEFT(L431,LEN("Fruit"))="Fruit"</formula>
    </cfRule>
    <cfRule type="beginsWith" dxfId="483" priority="160" operator="beginsWith" text="F">
      <formula>LEFT(L431,LEN("F"))="F"</formula>
    </cfRule>
  </conditionalFormatting>
  <conditionalFormatting sqref="L445:AE456">
    <cfRule type="beginsWith" dxfId="482" priority="157" operator="beginsWith" text="Fruit">
      <formula>LEFT(L445,LEN("Fruit"))="Fruit"</formula>
    </cfRule>
    <cfRule type="beginsWith" dxfId="481" priority="158" operator="beginsWith" text="F">
      <formula>LEFT(L445,LEN("F"))="F"</formula>
    </cfRule>
  </conditionalFormatting>
  <conditionalFormatting sqref="L459:AE470">
    <cfRule type="beginsWith" dxfId="480" priority="156" operator="beginsWith" text="F">
      <formula>LEFT(L459,LEN("F"))="F"</formula>
    </cfRule>
    <cfRule type="beginsWith" dxfId="479" priority="155" operator="beginsWith" text="Fruit">
      <formula>LEFT(L459,LEN("Fruit"))="Fruit"</formula>
    </cfRule>
  </conditionalFormatting>
  <conditionalFormatting sqref="L473:AE484">
    <cfRule type="beginsWith" dxfId="478" priority="153" operator="beginsWith" text="Fruit">
      <formula>LEFT(L473,LEN("Fruit"))="Fruit"</formula>
    </cfRule>
    <cfRule type="beginsWith" dxfId="477" priority="154" operator="beginsWith" text="F">
      <formula>LEFT(L473,LEN("F"))="F"</formula>
    </cfRule>
  </conditionalFormatting>
  <conditionalFormatting sqref="L487:AE498">
    <cfRule type="beginsWith" dxfId="476" priority="152" operator="beginsWith" text="F">
      <formula>LEFT(L487,LEN("F"))="F"</formula>
    </cfRule>
    <cfRule type="beginsWith" dxfId="475" priority="151" operator="beginsWith" text="Fruit">
      <formula>LEFT(L487,LEN("Fruit"))="Fruit"</formula>
    </cfRule>
  </conditionalFormatting>
  <conditionalFormatting sqref="L501:AE512">
    <cfRule type="beginsWith" dxfId="474" priority="149" operator="beginsWith" text="Fruit">
      <formula>LEFT(L501,LEN("Fruit"))="Fruit"</formula>
    </cfRule>
    <cfRule type="beginsWith" dxfId="473" priority="150" operator="beginsWith" text="F">
      <formula>LEFT(L501,LEN("F"))="F"</formula>
    </cfRule>
  </conditionalFormatting>
  <conditionalFormatting sqref="L515:AE526">
    <cfRule type="beginsWith" dxfId="472" priority="148" operator="beginsWith" text="F">
      <formula>LEFT(L515,LEN("F"))="F"</formula>
    </cfRule>
    <cfRule type="beginsWith" dxfId="471" priority="147" operator="beginsWith" text="Fruit">
      <formula>LEFT(L515,LEN("Fruit"))="Fruit"</formula>
    </cfRule>
  </conditionalFormatting>
  <conditionalFormatting sqref="L529:AE540">
    <cfRule type="beginsWith" dxfId="470" priority="146" operator="beginsWith" text="F">
      <formula>LEFT(L529,LEN("F"))="F"</formula>
    </cfRule>
    <cfRule type="beginsWith" dxfId="469" priority="145" operator="beginsWith" text="Fruit">
      <formula>LEFT(L529,LEN("Fruit"))="Fruit"</formula>
    </cfRule>
  </conditionalFormatting>
  <conditionalFormatting sqref="L543:AE554">
    <cfRule type="beginsWith" dxfId="468" priority="144" operator="beginsWith" text="F">
      <formula>LEFT(L543,LEN("F"))="F"</formula>
    </cfRule>
    <cfRule type="beginsWith" dxfId="467" priority="143" operator="beginsWith" text="Fruit">
      <formula>LEFT(L543,LEN("Fruit"))="Fruit"</formula>
    </cfRule>
  </conditionalFormatting>
  <conditionalFormatting sqref="L557:AE568">
    <cfRule type="beginsWith" dxfId="466" priority="141" operator="beginsWith" text="Fruit">
      <formula>LEFT(L557,LEN("Fruit"))="Fruit"</formula>
    </cfRule>
    <cfRule type="beginsWith" dxfId="465" priority="142" operator="beginsWith" text="F">
      <formula>LEFT(L557,LEN("F"))="F"</formula>
    </cfRule>
  </conditionalFormatting>
  <conditionalFormatting sqref="L571:AE582">
    <cfRule type="beginsWith" dxfId="464" priority="140" operator="beginsWith" text="F">
      <formula>LEFT(L571,LEN("F"))="F"</formula>
    </cfRule>
    <cfRule type="beginsWith" dxfId="463" priority="139" operator="beginsWith" text="Fruit">
      <formula>LEFT(L571,LEN("Fruit"))="Fruit"</formula>
    </cfRule>
  </conditionalFormatting>
  <conditionalFormatting sqref="L585:AE596">
    <cfRule type="beginsWith" dxfId="462" priority="138" operator="beginsWith" text="F">
      <formula>LEFT(L585,LEN("F"))="F"</formula>
    </cfRule>
    <cfRule type="beginsWith" dxfId="461" priority="137" operator="beginsWith" text="Fruit">
      <formula>LEFT(L585,LEN("Fruit"))="Fruit"</formula>
    </cfRule>
  </conditionalFormatting>
  <conditionalFormatting sqref="L599:AE610">
    <cfRule type="beginsWith" dxfId="460" priority="135" operator="beginsWith" text="Fruit">
      <formula>LEFT(L599,LEN("Fruit"))="Fruit"</formula>
    </cfRule>
    <cfRule type="beginsWith" dxfId="459" priority="136" operator="beginsWith" text="F">
      <formula>LEFT(L599,LEN("F"))="F"</formula>
    </cfRule>
  </conditionalFormatting>
  <conditionalFormatting sqref="L613:AE624">
    <cfRule type="beginsWith" dxfId="458" priority="133" operator="beginsWith" text="Fruit">
      <formula>LEFT(L613,LEN("Fruit"))="Fruit"</formula>
    </cfRule>
    <cfRule type="beginsWith" dxfId="457" priority="134" operator="beginsWith" text="F">
      <formula>LEFT(L613,LEN("F"))="F"</formula>
    </cfRule>
  </conditionalFormatting>
  <conditionalFormatting sqref="L627:AE638">
    <cfRule type="beginsWith" dxfId="456" priority="131" operator="beginsWith" text="Fruit">
      <formula>LEFT(L627,LEN("Fruit"))="Fruit"</formula>
    </cfRule>
    <cfRule type="beginsWith" dxfId="455" priority="132" operator="beginsWith" text="F">
      <formula>LEFT(L627,LEN("F"))="F"</formula>
    </cfRule>
  </conditionalFormatting>
  <conditionalFormatting sqref="L641:AE652">
    <cfRule type="beginsWith" dxfId="454" priority="129" operator="beginsWith" text="Fruit">
      <formula>LEFT(L641,LEN("Fruit"))="Fruit"</formula>
    </cfRule>
    <cfRule type="beginsWith" dxfId="453" priority="130" operator="beginsWith" text="F">
      <formula>LEFT(L641,LEN("F"))="F"</formula>
    </cfRule>
  </conditionalFormatting>
  <conditionalFormatting sqref="L655:AE666">
    <cfRule type="beginsWith" dxfId="452" priority="127" operator="beginsWith" text="Fruit">
      <formula>LEFT(L655,LEN("Fruit"))="Fruit"</formula>
    </cfRule>
    <cfRule type="beginsWith" dxfId="451" priority="128" operator="beginsWith" text="F">
      <formula>LEFT(L655,LEN("F"))="F"</formula>
    </cfRule>
  </conditionalFormatting>
  <conditionalFormatting sqref="L669:AE680">
    <cfRule type="beginsWith" dxfId="450" priority="126" operator="beginsWith" text="F">
      <formula>LEFT(L669,LEN("F"))="F"</formula>
    </cfRule>
    <cfRule type="beginsWith" dxfId="449" priority="125" operator="beginsWith" text="Fruit">
      <formula>LEFT(L669,LEN("Fruit"))="Fruit"</formula>
    </cfRule>
  </conditionalFormatting>
  <conditionalFormatting sqref="L683:AE694">
    <cfRule type="beginsWith" dxfId="448" priority="123" operator="beginsWith" text="Fruit">
      <formula>LEFT(L683,LEN("Fruit"))="Fruit"</formula>
    </cfRule>
    <cfRule type="beginsWith" dxfId="447" priority="124" operator="beginsWith" text="F">
      <formula>LEFT(L683,LEN("F"))="F"</formula>
    </cfRule>
  </conditionalFormatting>
  <conditionalFormatting sqref="L697:AE708">
    <cfRule type="beginsWith" dxfId="446" priority="122" operator="beginsWith" text="F">
      <formula>LEFT(L697,LEN("F"))="F"</formula>
    </cfRule>
    <cfRule type="beginsWith" dxfId="445" priority="121" operator="beginsWith" text="Fruit">
      <formula>LEFT(L697,LEN("Fruit"))="Fruit"</formula>
    </cfRule>
  </conditionalFormatting>
  <conditionalFormatting sqref="L711:AE722">
    <cfRule type="beginsWith" dxfId="444" priority="120" operator="beginsWith" text="F">
      <formula>LEFT(L711,LEN("F"))="F"</formula>
    </cfRule>
    <cfRule type="beginsWith" dxfId="443" priority="119" operator="beginsWith" text="Fruit">
      <formula>LEFT(L711,LEN("Fruit"))="Fruit"</formula>
    </cfRule>
  </conditionalFormatting>
  <conditionalFormatting sqref="L725:AE736">
    <cfRule type="beginsWith" dxfId="442" priority="118" operator="beginsWith" text="F">
      <formula>LEFT(L725,LEN("F"))="F"</formula>
    </cfRule>
    <cfRule type="beginsWith" dxfId="441" priority="117" operator="beginsWith" text="Fruit">
      <formula>LEFT(L725,LEN("Fruit"))="Fruit"</formula>
    </cfRule>
  </conditionalFormatting>
  <conditionalFormatting sqref="L739:AE750">
    <cfRule type="beginsWith" dxfId="440" priority="116" operator="beginsWith" text="F">
      <formula>LEFT(L739,LEN("F"))="F"</formula>
    </cfRule>
    <cfRule type="beginsWith" dxfId="439" priority="115" operator="beginsWith" text="Fruit">
      <formula>LEFT(L739,LEN("Fruit"))="Fruit"</formula>
    </cfRule>
  </conditionalFormatting>
  <conditionalFormatting sqref="L753:AE764">
    <cfRule type="beginsWith" dxfId="438" priority="114" operator="beginsWith" text="F">
      <formula>LEFT(L753,LEN("F"))="F"</formula>
    </cfRule>
    <cfRule type="beginsWith" dxfId="437" priority="113" operator="beginsWith" text="Fruit">
      <formula>LEFT(L753,LEN("Fruit"))="Fruit"</formula>
    </cfRule>
  </conditionalFormatting>
  <conditionalFormatting sqref="L767:AE778">
    <cfRule type="beginsWith" dxfId="436" priority="112" operator="beginsWith" text="F">
      <formula>LEFT(L767,LEN("F"))="F"</formula>
    </cfRule>
    <cfRule type="beginsWith" dxfId="435" priority="111" operator="beginsWith" text="Fruit">
      <formula>LEFT(L767,LEN("Fruit"))="Fruit"</formula>
    </cfRule>
  </conditionalFormatting>
  <conditionalFormatting sqref="L781:AE792">
    <cfRule type="beginsWith" dxfId="434" priority="109" operator="beginsWith" text="Fruit">
      <formula>LEFT(L781,LEN("Fruit"))="Fruit"</formula>
    </cfRule>
    <cfRule type="beginsWith" dxfId="433" priority="110" operator="beginsWith" text="F">
      <formula>LEFT(L781,LEN("F"))="F"</formula>
    </cfRule>
  </conditionalFormatting>
  <conditionalFormatting sqref="L795:AE806">
    <cfRule type="beginsWith" dxfId="432" priority="108" operator="beginsWith" text="F">
      <formula>LEFT(L795,LEN("F"))="F"</formula>
    </cfRule>
    <cfRule type="beginsWith" dxfId="431" priority="107" operator="beginsWith" text="Fruit">
      <formula>LEFT(L795,LEN("Fruit"))="Fruit"</formula>
    </cfRule>
  </conditionalFormatting>
  <conditionalFormatting sqref="L809:AE820">
    <cfRule type="beginsWith" dxfId="430" priority="105" operator="beginsWith" text="Fruit">
      <formula>LEFT(L809,LEN("Fruit"))="Fruit"</formula>
    </cfRule>
    <cfRule type="beginsWith" dxfId="429" priority="106" operator="beginsWith" text="F">
      <formula>LEFT(L809,LEN("F"))="F"</formula>
    </cfRule>
  </conditionalFormatting>
  <conditionalFormatting sqref="L823:AE834">
    <cfRule type="beginsWith" dxfId="428" priority="104" operator="beginsWith" text="F">
      <formula>LEFT(L823,LEN("F"))="F"</formula>
    </cfRule>
    <cfRule type="beginsWith" dxfId="427" priority="103" operator="beginsWith" text="Fruit">
      <formula>LEFT(L823,LEN("Fruit"))="Fruit"</formula>
    </cfRule>
  </conditionalFormatting>
  <conditionalFormatting sqref="L837:AE848">
    <cfRule type="beginsWith" dxfId="426" priority="102" operator="beginsWith" text="F">
      <formula>LEFT(L837,LEN("F"))="F"</formula>
    </cfRule>
    <cfRule type="beginsWith" dxfId="425" priority="101" operator="beginsWith" text="Fruit">
      <formula>LEFT(L837,LEN("Fruit"))="Fruit"</formula>
    </cfRule>
  </conditionalFormatting>
  <conditionalFormatting sqref="L851:AE862">
    <cfRule type="beginsWith" dxfId="424" priority="100" operator="beginsWith" text="F">
      <formula>LEFT(L851,LEN("F"))="F"</formula>
    </cfRule>
    <cfRule type="beginsWith" dxfId="423" priority="99" operator="beginsWith" text="Fruit">
      <formula>LEFT(L851,LEN("Fruit"))="Fruit"</formula>
    </cfRule>
  </conditionalFormatting>
  <conditionalFormatting sqref="L865:AE876">
    <cfRule type="beginsWith" dxfId="422" priority="98" operator="beginsWith" text="F">
      <formula>LEFT(L865,LEN("F"))="F"</formula>
    </cfRule>
    <cfRule type="beginsWith" dxfId="421" priority="97" operator="beginsWith" text="Fruit">
      <formula>LEFT(L865,LEN("Fruit"))="Fruit"</formula>
    </cfRule>
  </conditionalFormatting>
  <conditionalFormatting sqref="L879:AE890">
    <cfRule type="beginsWith" dxfId="420" priority="96" operator="beginsWith" text="F">
      <formula>LEFT(L879,LEN("F"))="F"</formula>
    </cfRule>
    <cfRule type="beginsWith" dxfId="419" priority="95" operator="beginsWith" text="Fruit">
      <formula>LEFT(L879,LEN("Fruit"))="Fruit"</formula>
    </cfRule>
  </conditionalFormatting>
  <conditionalFormatting sqref="L893:AE904">
    <cfRule type="beginsWith" dxfId="418" priority="94" operator="beginsWith" text="F">
      <formula>LEFT(L893,LEN("F"))="F"</formula>
    </cfRule>
    <cfRule type="beginsWith" dxfId="417" priority="93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415" priority="91" operator="containsText" text="/">
      <formula>NOT(ISERROR(SEARCH("/",M11)))</formula>
    </cfRule>
  </conditionalFormatting>
  <conditionalFormatting sqref="M25:M32 O25:O32 Q25:Q32 S25:S32 U25:U32 W25:W32 Y25:Y32">
    <cfRule type="containsText" dxfId="414" priority="7" operator="containsText" text="/">
      <formula>NOT(ISERROR(SEARCH("/",M25)))</formula>
    </cfRule>
  </conditionalFormatting>
  <conditionalFormatting sqref="M39:M44 O39:O44 Q39:Q44 S39:S44 U39:U44 W39:W44 Y39:Y44">
    <cfRule type="containsText" dxfId="411" priority="3" operator="containsText" text="/">
      <formula>NOT(ISERROR(SEARCH("/",M39)))</formula>
    </cfRule>
  </conditionalFormatting>
  <conditionalFormatting sqref="M67:M70 O67:O70 Q67:Q70 S67:S70 U67:U70 W67:W70 Y67:Y70">
    <cfRule type="containsText" dxfId="409" priority="87" operator="containsText" text="/">
      <formula>NOT(ISERROR(SEARCH("/",M67)))</formula>
    </cfRule>
  </conditionalFormatting>
  <conditionalFormatting sqref="M81:M84 O81:O84 Q81:Q84 S81:S84 U81:U84 W81:W84 Y81:Y84">
    <cfRule type="containsText" dxfId="407" priority="83" operator="containsText" text="/">
      <formula>NOT(ISERROR(SEARCH("/",M81)))</formula>
    </cfRule>
  </conditionalFormatting>
  <conditionalFormatting sqref="M95:M98 O95:O98 Q95:Q98 S95:S98 U95:U98 W95:W98 Y95:Y98">
    <cfRule type="containsText" dxfId="405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403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401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399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397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395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393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391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389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387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385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383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381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379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378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375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373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372" priority="11" operator="containsText" text="/">
      <formula>NOT(ISERROR(SEARCH("/",M333)))</formula>
    </cfRule>
  </conditionalFormatting>
  <conditionalFormatting sqref="Z11:AE22">
    <cfRule type="beginsWith" dxfId="370" priority="177" operator="beginsWith" text="Fruit">
      <formula>LEFT(Z11,LEN("Fruit"))="Fruit"</formula>
    </cfRule>
    <cfRule type="beginsWith" dxfId="369" priority="178" operator="beginsWith" text="F">
      <formula>LEFT(Z11,LEN("F"))="F"</formula>
    </cfRule>
  </conditionalFormatting>
  <conditionalFormatting sqref="Z25:AE36">
    <cfRule type="beginsWith" dxfId="368" priority="175" operator="beginsWith" text="Fruit">
      <formula>LEFT(Z25,LEN("Fruit"))="Fruit"</formula>
    </cfRule>
    <cfRule type="beginsWith" dxfId="367" priority="176" operator="beginsWith" text="F">
      <formula>LEFT(Z25,LEN("F"))="F"</formula>
    </cfRule>
  </conditionalFormatting>
  <conditionalFormatting sqref="Z39:AE50">
    <cfRule type="beginsWith" dxfId="366" priority="173" operator="beginsWith" text="Fruit">
      <formula>LEFT(Z39,LEN("Fruit"))="Fruit"</formula>
    </cfRule>
    <cfRule type="beginsWith" dxfId="365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8E530909-D7B1-44A9-9AC9-CD4EF885AB0B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8EE63211-F428-4D7B-8CA5-DF81A84BEE1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01D1B666-350E-4489-96A8-E9AE1D67FCF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BE783538-2DE8-4F10-9216-CAF6DD88A8A4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47FC17B4-431E-4B5D-A2DC-32C17A431E49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AA4DB175-D874-4520-80E5-BFD0B0F26F4B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2335364D-A85D-4995-B041-AC66D564A4AC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E28A1625-1F8C-4F98-A76B-A1B18395E281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9DEBD013-C5C6-487D-A1F0-846AE6F5F5D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40E8D0B9-5268-46AF-B90C-B442431FECB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2A9C0B35-1C01-431E-86DE-111953DD98CF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B2119C7F-5E6B-4FCD-9D50-608C32A72193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D638C220-2CCE-4697-BDD9-0AFEF8297004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DCEAB6AE-81D8-48D2-86EB-9BB1A93457DD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76088C5F-CD32-4696-975E-7417BC5149EC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4610D6F7-8EBE-4F7F-B68D-0EEFF2C5F559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2E25FD61-2CF6-4A70-A03D-883C9DEF05A3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3278F346-0E9F-4239-B778-23242D6E2847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C44BA4F2-54C3-40F0-A558-C4853B6B1322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98D0A590-6C21-4045-B01B-F63588B41C09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B8704288-6AED-4A6C-B6F3-8D826FDCBC0A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25FAE54E-650C-471F-B59C-A265BB7B29B8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72747D6A-BD0B-4E5D-855E-3BF72196F8BF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A77BF-8F9D-4E96-BC24-39C0E8F97EC7}">
  <dimension ref="A1:S220"/>
  <sheetViews>
    <sheetView topLeftCell="G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43683</v>
      </c>
      <c r="G4" s="190" t="s">
        <v>412</v>
      </c>
      <c r="H4" s="192" t="s">
        <v>884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218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31.22</v>
      </c>
      <c r="F9" s="168"/>
      <c r="G9" s="168">
        <v>40.450000000000003</v>
      </c>
      <c r="H9" s="167">
        <v>51.74</v>
      </c>
      <c r="I9" s="167"/>
      <c r="J9" s="166"/>
      <c r="K9" s="165">
        <f>d218Mapping!$E$10</f>
        <v>5043.28</v>
      </c>
      <c r="M9" s="8">
        <f t="shared" ref="M9:M40" si="0">SUM(E9,G9,H9,J9)</f>
        <v>123.41</v>
      </c>
      <c r="N9" s="179">
        <f t="shared" ref="N9:N40" si="1">E9/1000*$N$3*10000</f>
        <v>2154.1799999999998</v>
      </c>
      <c r="O9" s="179">
        <f t="shared" ref="O9:O40" si="2">G9/1000*$N$3*10000</f>
        <v>2791.0499999999997</v>
      </c>
      <c r="P9" s="179">
        <f t="shared" ref="P9:P40" si="3">J9/1000*$N$3*10000</f>
        <v>0</v>
      </c>
      <c r="Q9" s="179">
        <f t="shared" ref="Q9:Q40" si="4">(H9+J9)/1000*$N$3*10000</f>
        <v>3570.0600000000004</v>
      </c>
      <c r="R9" s="179">
        <f t="shared" ref="R9:R40" si="5">SUM(N9,O9,Q9)</f>
        <v>8515.2900000000009</v>
      </c>
      <c r="S9" s="178">
        <f t="shared" ref="S9:S40" si="6">K9/(100*100)*$N$3</f>
        <v>3.4798632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35.909999999999997</v>
      </c>
      <c r="F10" s="161"/>
      <c r="G10" s="161">
        <v>47.51</v>
      </c>
      <c r="H10" s="160">
        <v>57.35</v>
      </c>
      <c r="I10" s="160"/>
      <c r="J10" s="159"/>
      <c r="K10" s="158">
        <f>d218Mapping!$E$24</f>
        <v>5756.89</v>
      </c>
      <c r="M10" s="8">
        <f t="shared" si="0"/>
        <v>140.76999999999998</v>
      </c>
      <c r="N10" s="179">
        <f t="shared" si="1"/>
        <v>2477.79</v>
      </c>
      <c r="O10" s="179">
        <f t="shared" si="2"/>
        <v>3278.1899999999996</v>
      </c>
      <c r="P10" s="179">
        <f t="shared" si="3"/>
        <v>0</v>
      </c>
      <c r="Q10" s="179">
        <f t="shared" si="4"/>
        <v>3957.1499999999996</v>
      </c>
      <c r="R10" s="179">
        <f t="shared" si="5"/>
        <v>9713.1299999999992</v>
      </c>
      <c r="S10" s="178">
        <f t="shared" si="6"/>
        <v>3.9722541000000002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34.92</v>
      </c>
      <c r="F11" s="161"/>
      <c r="G11" s="181">
        <v>41.43</v>
      </c>
      <c r="H11" s="160">
        <v>63.45</v>
      </c>
      <c r="I11" s="160"/>
      <c r="J11" s="159">
        <v>4.95</v>
      </c>
      <c r="K11" s="158">
        <f>d218Mapping!$E$38</f>
        <v>5020</v>
      </c>
      <c r="M11" s="8">
        <f t="shared" si="0"/>
        <v>144.75</v>
      </c>
      <c r="N11" s="179">
        <f t="shared" si="1"/>
        <v>2409.48</v>
      </c>
      <c r="O11" s="179">
        <f t="shared" si="2"/>
        <v>2858.6700000000005</v>
      </c>
      <c r="P11" s="179">
        <f t="shared" si="3"/>
        <v>341.55000000000007</v>
      </c>
      <c r="Q11" s="179">
        <f t="shared" si="4"/>
        <v>4719.6000000000004</v>
      </c>
      <c r="R11" s="179">
        <f t="shared" si="5"/>
        <v>9987.75</v>
      </c>
      <c r="S11" s="178">
        <f t="shared" si="6"/>
        <v>3.4638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28.89</v>
      </c>
      <c r="F12" s="155"/>
      <c r="G12" s="155">
        <v>34.340000000000003</v>
      </c>
      <c r="H12" s="154">
        <v>68.44</v>
      </c>
      <c r="I12" s="154"/>
      <c r="J12" s="153"/>
      <c r="K12" s="152">
        <f>d218Mapping!$E$52</f>
        <v>4324.2</v>
      </c>
      <c r="M12" s="8">
        <f t="shared" si="0"/>
        <v>131.67000000000002</v>
      </c>
      <c r="N12" s="179">
        <f t="shared" si="1"/>
        <v>1993.4099999999999</v>
      </c>
      <c r="O12" s="179">
        <f t="shared" si="2"/>
        <v>2369.46</v>
      </c>
      <c r="P12" s="179">
        <f t="shared" si="3"/>
        <v>0</v>
      </c>
      <c r="Q12" s="179">
        <f t="shared" si="4"/>
        <v>4722.3600000000006</v>
      </c>
      <c r="R12" s="179">
        <f t="shared" si="5"/>
        <v>9085.23</v>
      </c>
      <c r="S12" s="178">
        <f t="shared" si="6"/>
        <v>2.983698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38.770000000000003</v>
      </c>
      <c r="F13" s="168"/>
      <c r="G13" s="180">
        <v>52.19</v>
      </c>
      <c r="H13" s="167">
        <v>74.45</v>
      </c>
      <c r="I13" s="167"/>
      <c r="J13" s="166">
        <v>7.5</v>
      </c>
      <c r="K13" s="165">
        <f>d218Mapping!$E$66</f>
        <v>6106.48</v>
      </c>
      <c r="M13" s="8">
        <f t="shared" si="0"/>
        <v>172.91000000000003</v>
      </c>
      <c r="N13" s="179">
        <f t="shared" si="1"/>
        <v>2675.1300000000006</v>
      </c>
      <c r="O13" s="179">
        <f t="shared" si="2"/>
        <v>3601.11</v>
      </c>
      <c r="P13" s="179">
        <f t="shared" si="3"/>
        <v>517.5</v>
      </c>
      <c r="Q13" s="179">
        <f t="shared" si="4"/>
        <v>5654.55</v>
      </c>
      <c r="R13" s="179">
        <f t="shared" si="5"/>
        <v>11930.79</v>
      </c>
      <c r="S13" s="178">
        <f t="shared" si="6"/>
        <v>4.2134711999999999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34.99</v>
      </c>
      <c r="F14" s="161"/>
      <c r="G14" s="161">
        <v>45.92</v>
      </c>
      <c r="H14" s="160">
        <v>72.33</v>
      </c>
      <c r="I14" s="160"/>
      <c r="J14" s="159">
        <v>5.93</v>
      </c>
      <c r="K14" s="158">
        <f>d218Mapping!$E$80</f>
        <v>5649.83</v>
      </c>
      <c r="M14" s="8">
        <f t="shared" si="0"/>
        <v>159.17000000000002</v>
      </c>
      <c r="N14" s="179">
        <f t="shared" si="1"/>
        <v>2414.31</v>
      </c>
      <c r="O14" s="179">
        <f t="shared" si="2"/>
        <v>3168.48</v>
      </c>
      <c r="P14" s="179">
        <f t="shared" si="3"/>
        <v>409.17</v>
      </c>
      <c r="Q14" s="179">
        <f t="shared" si="4"/>
        <v>5399.94</v>
      </c>
      <c r="R14" s="179">
        <f t="shared" si="5"/>
        <v>10982.73</v>
      </c>
      <c r="S14" s="178">
        <f t="shared" si="6"/>
        <v>3.8983827000000004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35.74</v>
      </c>
      <c r="F15" s="161"/>
      <c r="G15" s="161">
        <v>42.17</v>
      </c>
      <c r="H15" s="160">
        <v>80.55</v>
      </c>
      <c r="I15" s="160"/>
      <c r="J15" s="159">
        <v>4.96</v>
      </c>
      <c r="K15" s="158">
        <f>d218Mapping!$E$94</f>
        <v>4798.2700000000004</v>
      </c>
      <c r="M15" s="8">
        <f t="shared" si="0"/>
        <v>163.41999999999999</v>
      </c>
      <c r="N15" s="179">
        <f t="shared" si="1"/>
        <v>2466.0600000000004</v>
      </c>
      <c r="O15" s="179">
        <f t="shared" si="2"/>
        <v>2909.73</v>
      </c>
      <c r="P15" s="179">
        <f t="shared" si="3"/>
        <v>342.24000000000007</v>
      </c>
      <c r="Q15" s="179">
        <f t="shared" si="4"/>
        <v>5900.19</v>
      </c>
      <c r="R15" s="179">
        <f t="shared" si="5"/>
        <v>11275.98</v>
      </c>
      <c r="S15" s="178">
        <f t="shared" si="6"/>
        <v>3.3108063000000008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42.23</v>
      </c>
      <c r="F16" s="155"/>
      <c r="G16" s="155">
        <v>51.35</v>
      </c>
      <c r="H16" s="154">
        <v>75.510000000000005</v>
      </c>
      <c r="I16" s="154"/>
      <c r="J16" s="153"/>
      <c r="K16" s="152">
        <f>d218Mapping!$E$108</f>
        <v>6487.21</v>
      </c>
      <c r="M16" s="8">
        <f t="shared" si="0"/>
        <v>169.09</v>
      </c>
      <c r="N16" s="179">
        <f t="shared" si="1"/>
        <v>2913.87</v>
      </c>
      <c r="O16" s="179">
        <f t="shared" si="2"/>
        <v>3543.15</v>
      </c>
      <c r="P16" s="179">
        <f t="shared" si="3"/>
        <v>0</v>
      </c>
      <c r="Q16" s="179">
        <f t="shared" si="4"/>
        <v>5210.1900000000014</v>
      </c>
      <c r="R16" s="179">
        <f t="shared" si="5"/>
        <v>11667.210000000003</v>
      </c>
      <c r="S16" s="178">
        <f t="shared" si="6"/>
        <v>4.4761749000000002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19.899999999999999</v>
      </c>
      <c r="F17" s="168"/>
      <c r="G17" s="168">
        <v>22.49</v>
      </c>
      <c r="H17" s="167">
        <v>32.700000000000003</v>
      </c>
      <c r="I17" s="167"/>
      <c r="J17" s="166"/>
      <c r="K17" s="165">
        <f>d218Mapping!$E$122</f>
        <v>3608.32</v>
      </c>
      <c r="M17" s="8">
        <f t="shared" si="0"/>
        <v>75.09</v>
      </c>
      <c r="N17" s="179">
        <f t="shared" si="1"/>
        <v>1373.1</v>
      </c>
      <c r="O17" s="179">
        <f t="shared" si="2"/>
        <v>1551.8100000000002</v>
      </c>
      <c r="P17" s="179">
        <f t="shared" si="3"/>
        <v>0</v>
      </c>
      <c r="Q17" s="179">
        <f t="shared" si="4"/>
        <v>2256.3000000000002</v>
      </c>
      <c r="R17" s="179">
        <f t="shared" si="5"/>
        <v>5181.21</v>
      </c>
      <c r="S17" s="178">
        <f t="shared" si="6"/>
        <v>2.4897408000000003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30.09</v>
      </c>
      <c r="F18" s="161"/>
      <c r="G18" s="161">
        <v>41.85</v>
      </c>
      <c r="H18" s="160">
        <v>45.17</v>
      </c>
      <c r="I18" s="160"/>
      <c r="J18" s="159"/>
      <c r="K18" s="158">
        <f>d218Mapping!$E$136</f>
        <v>5291.02</v>
      </c>
      <c r="M18" s="8">
        <f t="shared" si="0"/>
        <v>117.11</v>
      </c>
      <c r="N18" s="179">
        <f t="shared" si="1"/>
        <v>2076.21</v>
      </c>
      <c r="O18" s="179">
        <f t="shared" si="2"/>
        <v>2887.65</v>
      </c>
      <c r="P18" s="179">
        <f t="shared" si="3"/>
        <v>0</v>
      </c>
      <c r="Q18" s="179">
        <f t="shared" si="4"/>
        <v>3116.7300000000005</v>
      </c>
      <c r="R18" s="179">
        <f t="shared" si="5"/>
        <v>8080.5900000000011</v>
      </c>
      <c r="S18" s="178">
        <f t="shared" si="6"/>
        <v>3.6508038000000007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34.159999999999997</v>
      </c>
      <c r="F19" s="161"/>
      <c r="G19" s="161">
        <v>35.4</v>
      </c>
      <c r="H19" s="160">
        <v>63.89</v>
      </c>
      <c r="I19" s="160"/>
      <c r="J19" s="159">
        <v>14.99</v>
      </c>
      <c r="K19" s="158">
        <f>d218Mapping!$E$150</f>
        <v>5056.79</v>
      </c>
      <c r="M19" s="8">
        <f t="shared" si="0"/>
        <v>148.44</v>
      </c>
      <c r="N19" s="179">
        <f t="shared" si="1"/>
        <v>2357.04</v>
      </c>
      <c r="O19" s="179">
        <f t="shared" si="2"/>
        <v>2442.6000000000004</v>
      </c>
      <c r="P19" s="179">
        <f t="shared" si="3"/>
        <v>1034.3100000000002</v>
      </c>
      <c r="Q19" s="179">
        <f t="shared" si="4"/>
        <v>5442.7199999999993</v>
      </c>
      <c r="R19" s="179">
        <f t="shared" si="5"/>
        <v>10242.36</v>
      </c>
      <c r="S19" s="178">
        <f t="shared" si="6"/>
        <v>3.4891851000000003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27.55</v>
      </c>
      <c r="F20" s="155"/>
      <c r="G20" s="155">
        <v>30.85</v>
      </c>
      <c r="H20" s="154">
        <v>45.28</v>
      </c>
      <c r="I20" s="154"/>
      <c r="J20" s="153"/>
      <c r="K20" s="152">
        <f>d218Mapping!$E$164</f>
        <v>4551.01</v>
      </c>
      <c r="M20" s="8">
        <f t="shared" si="0"/>
        <v>103.68</v>
      </c>
      <c r="N20" s="179">
        <f t="shared" si="1"/>
        <v>1900.95</v>
      </c>
      <c r="O20" s="179">
        <f t="shared" si="2"/>
        <v>2128.65</v>
      </c>
      <c r="P20" s="179">
        <f t="shared" si="3"/>
        <v>0</v>
      </c>
      <c r="Q20" s="179">
        <f t="shared" si="4"/>
        <v>3124.3200000000006</v>
      </c>
      <c r="R20" s="179">
        <f t="shared" si="5"/>
        <v>7153.920000000001</v>
      </c>
      <c r="S20" s="178">
        <f t="shared" si="6"/>
        <v>3.1401969000000003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24.99</v>
      </c>
      <c r="F21" s="168"/>
      <c r="G21" s="168">
        <v>29.1</v>
      </c>
      <c r="H21" s="167">
        <v>45.43</v>
      </c>
      <c r="I21" s="167"/>
      <c r="J21" s="166"/>
      <c r="K21" s="165">
        <f>d218Mapping!$E$178</f>
        <v>3843.73</v>
      </c>
      <c r="M21" s="8">
        <f t="shared" si="0"/>
        <v>99.52000000000001</v>
      </c>
      <c r="N21" s="179">
        <f t="shared" si="1"/>
        <v>1724.31</v>
      </c>
      <c r="O21" s="179">
        <f t="shared" si="2"/>
        <v>2007.9000000000003</v>
      </c>
      <c r="P21" s="179">
        <f t="shared" si="3"/>
        <v>0</v>
      </c>
      <c r="Q21" s="179">
        <f t="shared" si="4"/>
        <v>3134.67</v>
      </c>
      <c r="R21" s="179">
        <f t="shared" si="5"/>
        <v>6866.88</v>
      </c>
      <c r="S21" s="178">
        <f t="shared" si="6"/>
        <v>2.6521737000000001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24.6</v>
      </c>
      <c r="F22" s="161"/>
      <c r="G22" s="161">
        <v>32.799999999999997</v>
      </c>
      <c r="H22" s="160">
        <v>33.979999999999997</v>
      </c>
      <c r="I22" s="160"/>
      <c r="J22" s="159"/>
      <c r="K22" s="158">
        <f>d218Mapping!$E$192</f>
        <v>4513.8100000000004</v>
      </c>
      <c r="M22" s="8">
        <f t="shared" si="0"/>
        <v>91.38</v>
      </c>
      <c r="N22" s="179">
        <f t="shared" si="1"/>
        <v>1697.4</v>
      </c>
      <c r="O22" s="179">
        <f t="shared" si="2"/>
        <v>2263.1999999999998</v>
      </c>
      <c r="P22" s="179">
        <f t="shared" si="3"/>
        <v>0</v>
      </c>
      <c r="Q22" s="179">
        <f t="shared" si="4"/>
        <v>2344.62</v>
      </c>
      <c r="R22" s="179">
        <f t="shared" si="5"/>
        <v>6305.2199999999993</v>
      </c>
      <c r="S22" s="178">
        <f t="shared" si="6"/>
        <v>3.1145289000000003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30.3</v>
      </c>
      <c r="F23" s="161"/>
      <c r="G23" s="161">
        <v>41.86</v>
      </c>
      <c r="H23" s="160">
        <v>53.96</v>
      </c>
      <c r="I23" s="160"/>
      <c r="J23" s="159"/>
      <c r="K23" s="158">
        <f>d218Mapping!$E$206</f>
        <v>4831.99</v>
      </c>
      <c r="M23" s="8">
        <f t="shared" si="0"/>
        <v>126.12</v>
      </c>
      <c r="N23" s="179">
        <f t="shared" si="1"/>
        <v>2090.7000000000003</v>
      </c>
      <c r="O23" s="179">
        <f t="shared" si="2"/>
        <v>2888.34</v>
      </c>
      <c r="P23" s="179">
        <f t="shared" si="3"/>
        <v>0</v>
      </c>
      <c r="Q23" s="179">
        <f t="shared" si="4"/>
        <v>3723.2400000000002</v>
      </c>
      <c r="R23" s="179">
        <f t="shared" si="5"/>
        <v>8702.2800000000007</v>
      </c>
      <c r="S23" s="178">
        <f t="shared" si="6"/>
        <v>3.3340730999999999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23.5</v>
      </c>
      <c r="F24" s="155"/>
      <c r="G24" s="155">
        <v>26.1</v>
      </c>
      <c r="H24" s="154">
        <v>45.49</v>
      </c>
      <c r="I24" s="154"/>
      <c r="J24" s="153"/>
      <c r="K24" s="152">
        <f>d218Mapping!$E$220</f>
        <v>3398.4</v>
      </c>
      <c r="M24" s="8">
        <f t="shared" si="0"/>
        <v>95.09</v>
      </c>
      <c r="N24" s="179">
        <f t="shared" si="1"/>
        <v>1621.5000000000002</v>
      </c>
      <c r="O24" s="179">
        <f t="shared" si="2"/>
        <v>1800.9000000000003</v>
      </c>
      <c r="P24" s="179">
        <f t="shared" si="3"/>
        <v>0</v>
      </c>
      <c r="Q24" s="179">
        <f t="shared" si="4"/>
        <v>3138.8100000000004</v>
      </c>
      <c r="R24" s="179">
        <f t="shared" si="5"/>
        <v>6561.2100000000009</v>
      </c>
      <c r="S24" s="178">
        <f t="shared" si="6"/>
        <v>2.3448960000000003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52.18</v>
      </c>
      <c r="F25" s="168"/>
      <c r="G25" s="168">
        <v>68.25</v>
      </c>
      <c r="H25" s="167">
        <v>72.73</v>
      </c>
      <c r="I25" s="167"/>
      <c r="J25" s="166"/>
      <c r="K25" s="165">
        <f>d218Mapping!$E$234</f>
        <v>8345.02</v>
      </c>
      <c r="M25" s="8">
        <f t="shared" si="0"/>
        <v>193.16000000000003</v>
      </c>
      <c r="N25" s="179">
        <f t="shared" si="1"/>
        <v>3600.4199999999996</v>
      </c>
      <c r="O25" s="179">
        <f t="shared" si="2"/>
        <v>4709.25</v>
      </c>
      <c r="P25" s="179">
        <f t="shared" si="3"/>
        <v>0</v>
      </c>
      <c r="Q25" s="179">
        <f t="shared" si="4"/>
        <v>5018.3700000000008</v>
      </c>
      <c r="R25" s="179">
        <f t="shared" si="5"/>
        <v>13328.04</v>
      </c>
      <c r="S25" s="178">
        <f t="shared" si="6"/>
        <v>5.7580638000000004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34.22</v>
      </c>
      <c r="F26" s="161"/>
      <c r="G26" s="161">
        <v>43.93</v>
      </c>
      <c r="H26" s="160">
        <v>61.16</v>
      </c>
      <c r="I26" s="160"/>
      <c r="J26" s="159"/>
      <c r="K26" s="158">
        <f>d218Mapping!$E$248</f>
        <v>5962.3</v>
      </c>
      <c r="M26" s="8">
        <f t="shared" si="0"/>
        <v>139.31</v>
      </c>
      <c r="N26" s="179">
        <f t="shared" si="1"/>
        <v>2361.1800000000003</v>
      </c>
      <c r="O26" s="179">
        <f t="shared" si="2"/>
        <v>3031.1699999999996</v>
      </c>
      <c r="P26" s="179">
        <f t="shared" si="3"/>
        <v>0</v>
      </c>
      <c r="Q26" s="179">
        <f t="shared" si="4"/>
        <v>4220.04</v>
      </c>
      <c r="R26" s="179">
        <f t="shared" si="5"/>
        <v>9612.39</v>
      </c>
      <c r="S26" s="178">
        <f t="shared" si="6"/>
        <v>4.1139870000000007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48.11</v>
      </c>
      <c r="F27" s="161"/>
      <c r="G27" s="161">
        <v>67.39</v>
      </c>
      <c r="H27" s="160">
        <v>110</v>
      </c>
      <c r="I27" s="160"/>
      <c r="J27" s="159"/>
      <c r="K27" s="158">
        <f>d218Mapping!$E$262</f>
        <v>7680.58</v>
      </c>
      <c r="M27" s="8">
        <f t="shared" si="0"/>
        <v>225.5</v>
      </c>
      <c r="N27" s="179">
        <f t="shared" si="1"/>
        <v>3319.59</v>
      </c>
      <c r="O27" s="179">
        <f t="shared" si="2"/>
        <v>4649.9100000000008</v>
      </c>
      <c r="P27" s="179">
        <f t="shared" si="3"/>
        <v>0</v>
      </c>
      <c r="Q27" s="179">
        <f t="shared" si="4"/>
        <v>7590</v>
      </c>
      <c r="R27" s="179">
        <f t="shared" si="5"/>
        <v>15559.5</v>
      </c>
      <c r="S27" s="178">
        <f t="shared" si="6"/>
        <v>5.2996002000000004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22.07</v>
      </c>
      <c r="F28" s="155"/>
      <c r="G28" s="155">
        <v>22.62</v>
      </c>
      <c r="H28" s="154">
        <v>46.15</v>
      </c>
      <c r="I28" s="154"/>
      <c r="J28" s="153">
        <v>5.74</v>
      </c>
      <c r="K28" s="152">
        <f>d218Mapping!$E$276</f>
        <v>2936.26</v>
      </c>
      <c r="M28" s="8">
        <f t="shared" si="0"/>
        <v>96.58</v>
      </c>
      <c r="N28" s="179">
        <f t="shared" si="1"/>
        <v>1522.83</v>
      </c>
      <c r="O28" s="179">
        <f t="shared" si="2"/>
        <v>1560.7800000000002</v>
      </c>
      <c r="P28" s="179">
        <f t="shared" si="3"/>
        <v>396.06</v>
      </c>
      <c r="Q28" s="179">
        <f t="shared" si="4"/>
        <v>3580.41</v>
      </c>
      <c r="R28" s="179">
        <f t="shared" si="5"/>
        <v>6664.02</v>
      </c>
      <c r="S28" s="178">
        <f t="shared" si="6"/>
        <v>2.0260194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33.119999999999997</v>
      </c>
      <c r="F29" s="168"/>
      <c r="G29" s="168">
        <v>45.04</v>
      </c>
      <c r="H29" s="167">
        <v>69.66</v>
      </c>
      <c r="I29" s="167"/>
      <c r="J29" s="166"/>
      <c r="K29" s="165">
        <f>d218Mapping!$E$290</f>
        <v>5391.67</v>
      </c>
      <c r="M29" s="8">
        <f t="shared" si="0"/>
        <v>147.82</v>
      </c>
      <c r="N29" s="179">
        <f t="shared" si="1"/>
        <v>2285.2799999999997</v>
      </c>
      <c r="O29" s="179">
        <f t="shared" si="2"/>
        <v>3107.7599999999998</v>
      </c>
      <c r="P29" s="179">
        <f t="shared" si="3"/>
        <v>0</v>
      </c>
      <c r="Q29" s="179">
        <f t="shared" si="4"/>
        <v>4806.54</v>
      </c>
      <c r="R29" s="179">
        <f t="shared" si="5"/>
        <v>10199.579999999998</v>
      </c>
      <c r="S29" s="178">
        <f t="shared" si="6"/>
        <v>3.7202522999999998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37.9</v>
      </c>
      <c r="F30" s="161"/>
      <c r="G30" s="161">
        <v>49.66</v>
      </c>
      <c r="H30" s="160">
        <v>90.24</v>
      </c>
      <c r="I30" s="160"/>
      <c r="J30" s="159"/>
      <c r="K30" s="158">
        <f>d218Mapping!$E$304</f>
        <v>5749.09</v>
      </c>
      <c r="M30" s="8">
        <f t="shared" si="0"/>
        <v>177.8</v>
      </c>
      <c r="N30" s="179">
        <f t="shared" si="1"/>
        <v>2615.0999999999995</v>
      </c>
      <c r="O30" s="179">
        <f t="shared" si="2"/>
        <v>3426.54</v>
      </c>
      <c r="P30" s="179">
        <f t="shared" si="3"/>
        <v>0</v>
      </c>
      <c r="Q30" s="179">
        <f t="shared" si="4"/>
        <v>6226.5599999999995</v>
      </c>
      <c r="R30" s="179">
        <f t="shared" si="5"/>
        <v>12268.199999999999</v>
      </c>
      <c r="S30" s="178">
        <f t="shared" si="6"/>
        <v>3.9668721000000002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29.45</v>
      </c>
      <c r="F31" s="161"/>
      <c r="G31" s="161">
        <v>33.43</v>
      </c>
      <c r="H31" s="160">
        <v>63.14</v>
      </c>
      <c r="I31" s="160"/>
      <c r="J31" s="159"/>
      <c r="K31" s="158">
        <f>d218Mapping!$E$318</f>
        <v>4414.49</v>
      </c>
      <c r="M31" s="8">
        <f t="shared" si="0"/>
        <v>126.02</v>
      </c>
      <c r="N31" s="179">
        <f t="shared" si="1"/>
        <v>2032.0500000000002</v>
      </c>
      <c r="O31" s="179">
        <f t="shared" si="2"/>
        <v>2306.67</v>
      </c>
      <c r="P31" s="179">
        <f t="shared" si="3"/>
        <v>0</v>
      </c>
      <c r="Q31" s="179">
        <f t="shared" si="4"/>
        <v>4356.6600000000008</v>
      </c>
      <c r="R31" s="179">
        <f t="shared" si="5"/>
        <v>8695.380000000001</v>
      </c>
      <c r="S31" s="178">
        <f t="shared" si="6"/>
        <v>3.0459980999999998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25.14</v>
      </c>
      <c r="F32" s="155"/>
      <c r="G32" s="155">
        <v>28.47</v>
      </c>
      <c r="H32" s="154">
        <v>47.19</v>
      </c>
      <c r="I32" s="154"/>
      <c r="J32" s="153">
        <v>12.45</v>
      </c>
      <c r="K32" s="152">
        <f>d218Mapping!$E$332</f>
        <v>3878.78</v>
      </c>
      <c r="M32" s="8">
        <f t="shared" si="0"/>
        <v>113.25</v>
      </c>
      <c r="N32" s="179">
        <f t="shared" si="1"/>
        <v>1734.66</v>
      </c>
      <c r="O32" s="179">
        <f t="shared" si="2"/>
        <v>1964.43</v>
      </c>
      <c r="P32" s="179">
        <f t="shared" si="3"/>
        <v>859.05</v>
      </c>
      <c r="Q32" s="179">
        <f t="shared" si="4"/>
        <v>4115.16</v>
      </c>
      <c r="R32" s="179">
        <f t="shared" si="5"/>
        <v>7814.25</v>
      </c>
      <c r="S32" s="178">
        <f t="shared" si="6"/>
        <v>2.6763582000000001</v>
      </c>
    </row>
    <row r="33" spans="1:19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45985-A743-4612-96F2-6A63745819A9}">
  <dimension ref="A1:BO904"/>
  <sheetViews>
    <sheetView topLeftCell="AK193" zoomScale="41" zoomScaleNormal="41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6" style="5" bestFit="1" customWidth="1"/>
    <col min="17" max="17" width="28.7109375" style="6" customWidth="1"/>
    <col min="18" max="18" width="6" style="5" bestFit="1" customWidth="1"/>
    <col min="19" max="19" width="22.7109375" style="6" customWidth="1"/>
    <col min="20" max="20" width="6" style="5" bestFit="1" customWidth="1"/>
    <col min="21" max="21" width="22.7109375" style="6" customWidth="1"/>
    <col min="22" max="22" width="6.7109375" style="6" bestFit="1" customWidth="1"/>
    <col min="23" max="23" width="18.140625" style="6" customWidth="1"/>
    <col min="24" max="24" width="6.7109375" style="5" bestFit="1" customWidth="1"/>
    <col min="25" max="25" width="15.14062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2.285156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" customHeight="1" thickTop="1">
      <c r="B4" s="131" t="s">
        <v>373</v>
      </c>
      <c r="C4" s="279">
        <v>43697</v>
      </c>
      <c r="D4" s="280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7" customHeight="1">
      <c r="B5" s="131" t="s">
        <v>370</v>
      </c>
      <c r="C5" s="135">
        <v>232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64"/>
      <c r="AI5" s="124"/>
      <c r="AR5" s="132"/>
      <c r="AS5" s="132"/>
    </row>
    <row r="6" spans="1:67" ht="27" customHeight="1">
      <c r="B6" s="131" t="s">
        <v>367</v>
      </c>
      <c r="C6" s="7" t="s">
        <v>1005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7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31"/>
      <c r="AP7" s="232"/>
      <c r="AQ7" s="232"/>
      <c r="AR7" s="232"/>
      <c r="AS7" s="232"/>
      <c r="AT7" s="232"/>
      <c r="AU7" s="232"/>
      <c r="AV7" s="232"/>
      <c r="AW7" s="232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33"/>
      <c r="AP8" s="233"/>
      <c r="AQ8" s="233"/>
      <c r="AR8" s="233"/>
      <c r="AS8" s="233"/>
      <c r="AT8" s="233"/>
      <c r="AU8" s="233"/>
      <c r="AV8" s="233"/>
      <c r="AW8" s="233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29" t="s">
        <v>287</v>
      </c>
      <c r="M9" s="278"/>
      <c r="N9" s="229" t="s">
        <v>286</v>
      </c>
      <c r="O9" s="278"/>
      <c r="P9" s="229" t="s">
        <v>286</v>
      </c>
      <c r="Q9" s="230"/>
      <c r="R9" s="229" t="s">
        <v>286</v>
      </c>
      <c r="S9" s="230"/>
      <c r="T9" s="229" t="s">
        <v>286</v>
      </c>
      <c r="U9" s="230"/>
      <c r="V9" s="229" t="s">
        <v>286</v>
      </c>
      <c r="W9" s="230"/>
      <c r="X9" s="229" t="s">
        <v>286</v>
      </c>
      <c r="Y9" s="278"/>
      <c r="Z9" s="229" t="s">
        <v>286</v>
      </c>
      <c r="AA9" s="230"/>
      <c r="AB9" s="229" t="s">
        <v>286</v>
      </c>
      <c r="AC9" s="230"/>
      <c r="AD9" s="229" t="s">
        <v>286</v>
      </c>
      <c r="AE9" s="230"/>
      <c r="AF9" s="243" t="s">
        <v>285</v>
      </c>
      <c r="AG9" s="230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232</v>
      </c>
      <c r="E10" s="275">
        <v>8778.7099999999991</v>
      </c>
      <c r="F10" s="276"/>
      <c r="G10" s="277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51</v>
      </c>
      <c r="AP10" s="70">
        <f t="shared" si="0"/>
        <v>33</v>
      </c>
      <c r="AQ10" s="69">
        <f t="shared" si="0"/>
        <v>0</v>
      </c>
      <c r="AR10" s="71">
        <f t="shared" si="0"/>
        <v>7</v>
      </c>
      <c r="AS10" s="70">
        <f t="shared" si="0"/>
        <v>0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19</v>
      </c>
      <c r="AY10" s="70">
        <f t="shared" si="0"/>
        <v>5</v>
      </c>
      <c r="AZ10" s="69">
        <f t="shared" si="0"/>
        <v>0</v>
      </c>
      <c r="BA10" s="71">
        <f t="shared" si="0"/>
        <v>11</v>
      </c>
      <c r="BB10" s="70">
        <f t="shared" si="0"/>
        <v>1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84</v>
      </c>
      <c r="BL10" s="5">
        <f>SUM(AR10:AT10,BD10)</f>
        <v>7</v>
      </c>
      <c r="BM10" s="5">
        <f>SUM(AU10:AW10,BE10)</f>
        <v>0</v>
      </c>
      <c r="BN10" s="5">
        <f>SUM(AX10:AZ10,BF10)</f>
        <v>24</v>
      </c>
      <c r="BO10" s="5">
        <f>SUM(BA10:BC10,BG10)</f>
        <v>12</v>
      </c>
    </row>
    <row r="11" spans="1:67" ht="28.15" customHeight="1">
      <c r="A11" s="118"/>
      <c r="B11" s="34"/>
      <c r="C11" s="265">
        <v>1</v>
      </c>
      <c r="D11" s="117"/>
      <c r="E11" s="116"/>
      <c r="F11" s="116"/>
      <c r="G11" s="115"/>
      <c r="H11" s="259" t="s">
        <v>329</v>
      </c>
      <c r="I11" s="269">
        <v>110</v>
      </c>
      <c r="J11" s="269">
        <v>27</v>
      </c>
      <c r="K11" s="269">
        <v>5</v>
      </c>
      <c r="L11" s="48">
        <v>1</v>
      </c>
      <c r="M11" s="47" t="s">
        <v>1004</v>
      </c>
      <c r="N11" s="48">
        <v>5</v>
      </c>
      <c r="O11" s="47" t="s">
        <v>945</v>
      </c>
      <c r="P11" s="48">
        <v>9</v>
      </c>
      <c r="Q11" s="47" t="s">
        <v>485</v>
      </c>
      <c r="R11" s="48">
        <v>13</v>
      </c>
      <c r="S11" s="47" t="s">
        <v>624</v>
      </c>
      <c r="T11" s="48">
        <v>17</v>
      </c>
      <c r="U11" s="47" t="s">
        <v>513</v>
      </c>
      <c r="V11" s="48">
        <v>21</v>
      </c>
      <c r="W11" s="47" t="s">
        <v>424</v>
      </c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601</v>
      </c>
      <c r="AI11" s="45"/>
      <c r="AJ11" s="244"/>
      <c r="AK11" s="244"/>
      <c r="AL11" s="44"/>
      <c r="AM11" s="247">
        <f>SUMPRODUCT(LEN($M11:$AE14)-LEN(SUBSTITUTE($M11:$AE14,"/", "")))/2</f>
        <v>0</v>
      </c>
      <c r="AN11" s="300">
        <f>SUMPRODUCT(LEN($M11:$AE14)-LEN(SUBSTITUTE($M11:$AE14,"-", "")))</f>
        <v>1</v>
      </c>
      <c r="AO11" s="247">
        <f>SUMPRODUCT(LEN($M11:$AE14)-LEN(SUBSTITUTE($M11:$AE14,"A", "")))</f>
        <v>51</v>
      </c>
      <c r="AP11" s="240">
        <f>SUMPRODUCT(LEN($AH11:$AH14)-LEN(SUBSTITUTE($AH11:$AH14,"A", "")))</f>
        <v>33</v>
      </c>
      <c r="AQ11" s="237">
        <f>SUMPRODUCT(LEN($AG11:$AG14)-LEN(SUBSTITUTE($AG11:$AG14,"A", "")))</f>
        <v>0</v>
      </c>
      <c r="AR11" s="234">
        <f>SUMPRODUCT(LEN($M11:$AE14)-LEN(SUBSTITUTE($M11:$AE14,"S", "")))</f>
        <v>7</v>
      </c>
      <c r="AS11" s="240">
        <f>SUMPRODUCT(LEN($AH11:$AH14)-LEN(SUBSTITUTE($AH11:$AH14,"S", "")))</f>
        <v>0</v>
      </c>
      <c r="AT11" s="237">
        <f>SUMPRODUCT(LEN($AG11:$AG14)-LEN(SUBSTITUTE($AG11:$AG14,"S", "")))</f>
        <v>0</v>
      </c>
      <c r="AU11" s="234">
        <f>SUMPRODUCT(LEN($M11:$AE14)-LEN(SUBSTITUTE($M11:$AE14,"F", "")))</f>
        <v>0</v>
      </c>
      <c r="AV11" s="240">
        <f>SUMPRODUCT(LEN($AH11:$AH14)-LEN(SUBSTITUTE($AH11:$AH14,"F", "")))</f>
        <v>0</v>
      </c>
      <c r="AW11" s="237">
        <f>SUMPRODUCT(LEN($AG11:$AG14)-LEN(SUBSTITUTE($AG11:$AG14,"F", "")))</f>
        <v>0</v>
      </c>
      <c r="AX11" s="234">
        <f>SUMPRODUCT(LEN($M11:$AE14)-LEN(SUBSTITUTE($M11:$AE14,"G", "")))</f>
        <v>19</v>
      </c>
      <c r="AY11" s="240">
        <f>SUMPRODUCT(LEN($AH11:$AH14)-LEN(SUBSTITUTE($AH11:$AH14,"G", "")))</f>
        <v>5</v>
      </c>
      <c r="AZ11" s="237">
        <f>SUMPRODUCT(LEN($AG11:$AG14)-LEN(SUBSTITUTE($AG11:$AG14,"G", "")))</f>
        <v>0</v>
      </c>
      <c r="BA11" s="234">
        <f>SUMPRODUCT(LEN($M11:$AE14)-LEN(SUBSTITUTE($M11:$AE14,"M", "")))</f>
        <v>11</v>
      </c>
      <c r="BB11" s="240">
        <f>SUMPRODUCT(LEN($AH11:$AH14)-LEN(SUBSTITUTE($AH11:$AH14,"M", "")))</f>
        <v>1</v>
      </c>
      <c r="BC11" s="237">
        <f>SUMPRODUCT(LEN($AG11:$AG14)-LEN(SUBSTITUTE($AG11:$AG14,"M", "")))</f>
        <v>0</v>
      </c>
      <c r="BD11" s="291">
        <f>SUMPRODUCT(LEN($AI11:$AI14)-LEN(SUBSTITUTE($AI11:$AI14,"S", "")))</f>
        <v>0</v>
      </c>
      <c r="BE11" s="294">
        <f>SUMPRODUCT(LEN($AI11:$AI14)-LEN(SUBSTITUTE($AI11:$AI14,"F", "")))</f>
        <v>0</v>
      </c>
      <c r="BF11" s="294">
        <f>SUMPRODUCT(LEN($AI11:$AI14)-LEN(SUBSTITUTE($AI11:$AI14,"G", "")))</f>
        <v>0</v>
      </c>
      <c r="BG11" s="297">
        <f>SUMPRODUCT(LEN($AI11:$AI14)-LEN(SUBSTITUTE($AI11:$AI14,"M", "")))</f>
        <v>0</v>
      </c>
    </row>
    <row r="12" spans="1:67" ht="28.15" customHeight="1" thickBot="1">
      <c r="B12" s="34"/>
      <c r="C12" s="266"/>
      <c r="D12" s="43"/>
      <c r="E12" s="103"/>
      <c r="F12" s="103"/>
      <c r="G12" s="102"/>
      <c r="H12" s="260"/>
      <c r="I12" s="270"/>
      <c r="J12" s="270"/>
      <c r="K12" s="270"/>
      <c r="L12" s="37">
        <v>2</v>
      </c>
      <c r="M12" s="36" t="s">
        <v>945</v>
      </c>
      <c r="N12" s="37">
        <v>6</v>
      </c>
      <c r="O12" s="36" t="s">
        <v>639</v>
      </c>
      <c r="P12" s="37">
        <v>10</v>
      </c>
      <c r="Q12" s="36" t="s">
        <v>888</v>
      </c>
      <c r="R12" s="37">
        <v>14</v>
      </c>
      <c r="S12" s="36" t="s">
        <v>673</v>
      </c>
      <c r="T12" s="37">
        <v>18</v>
      </c>
      <c r="U12" s="36" t="s">
        <v>449</v>
      </c>
      <c r="V12" s="37">
        <v>22</v>
      </c>
      <c r="W12" s="36" t="s">
        <v>417</v>
      </c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1003</v>
      </c>
      <c r="AI12" s="24"/>
      <c r="AJ12" s="245"/>
      <c r="AK12" s="245"/>
      <c r="AL12" s="23"/>
      <c r="AM12" s="248"/>
      <c r="AN12" s="301"/>
      <c r="AO12" s="248"/>
      <c r="AP12" s="241"/>
      <c r="AQ12" s="238"/>
      <c r="AR12" s="235"/>
      <c r="AS12" s="241"/>
      <c r="AT12" s="238"/>
      <c r="AU12" s="235"/>
      <c r="AV12" s="241"/>
      <c r="AW12" s="238"/>
      <c r="AX12" s="235"/>
      <c r="AY12" s="241"/>
      <c r="AZ12" s="238"/>
      <c r="BA12" s="235"/>
      <c r="BB12" s="241"/>
      <c r="BC12" s="238"/>
      <c r="BD12" s="292"/>
      <c r="BE12" s="295"/>
      <c r="BF12" s="295"/>
      <c r="BG12" s="298"/>
    </row>
    <row r="13" spans="1:67" ht="28.15" customHeight="1">
      <c r="B13" s="34"/>
      <c r="C13" s="267"/>
      <c r="D13" s="33"/>
      <c r="E13" s="101"/>
      <c r="F13" s="101"/>
      <c r="G13" s="100"/>
      <c r="H13" s="257">
        <v>238</v>
      </c>
      <c r="I13" s="271"/>
      <c r="J13" s="271"/>
      <c r="K13" s="271"/>
      <c r="L13" s="27">
        <v>3</v>
      </c>
      <c r="M13" s="26" t="s">
        <v>873</v>
      </c>
      <c r="N13" s="27">
        <v>7</v>
      </c>
      <c r="O13" s="26" t="s">
        <v>833</v>
      </c>
      <c r="P13" s="27">
        <v>11</v>
      </c>
      <c r="Q13" s="26" t="s">
        <v>1002</v>
      </c>
      <c r="R13" s="27">
        <v>15</v>
      </c>
      <c r="S13" s="26" t="s">
        <v>661</v>
      </c>
      <c r="T13" s="27">
        <v>19</v>
      </c>
      <c r="U13" s="26" t="s">
        <v>499</v>
      </c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 t="s">
        <v>1001</v>
      </c>
      <c r="AI13" s="24"/>
      <c r="AJ13" s="245"/>
      <c r="AK13" s="245"/>
      <c r="AL13" s="23"/>
      <c r="AM13" s="248"/>
      <c r="AN13" s="301"/>
      <c r="AO13" s="248"/>
      <c r="AP13" s="241"/>
      <c r="AQ13" s="238"/>
      <c r="AR13" s="235"/>
      <c r="AS13" s="241"/>
      <c r="AT13" s="238"/>
      <c r="AU13" s="235"/>
      <c r="AV13" s="241"/>
      <c r="AW13" s="238"/>
      <c r="AX13" s="235"/>
      <c r="AY13" s="241"/>
      <c r="AZ13" s="238"/>
      <c r="BA13" s="235"/>
      <c r="BB13" s="241"/>
      <c r="BC13" s="238"/>
      <c r="BD13" s="292"/>
      <c r="BE13" s="295"/>
      <c r="BF13" s="295"/>
      <c r="BG13" s="298"/>
    </row>
    <row r="14" spans="1:67" ht="28.15" customHeight="1" thickBot="1">
      <c r="B14" s="34"/>
      <c r="C14" s="273"/>
      <c r="D14" s="64"/>
      <c r="E14" s="107"/>
      <c r="F14" s="107"/>
      <c r="G14" s="106"/>
      <c r="H14" s="258"/>
      <c r="I14" s="274"/>
      <c r="J14" s="274"/>
      <c r="K14" s="274"/>
      <c r="L14" s="59">
        <v>4</v>
      </c>
      <c r="M14" s="58" t="s">
        <v>1000</v>
      </c>
      <c r="N14" s="59">
        <v>8</v>
      </c>
      <c r="O14" s="58" t="s">
        <v>999</v>
      </c>
      <c r="P14" s="59">
        <v>12</v>
      </c>
      <c r="Q14" s="58" t="s">
        <v>485</v>
      </c>
      <c r="R14" s="59">
        <v>16</v>
      </c>
      <c r="S14" s="58" t="s">
        <v>454</v>
      </c>
      <c r="T14" s="59">
        <v>20</v>
      </c>
      <c r="U14" s="58" t="s">
        <v>417</v>
      </c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 t="s">
        <v>998</v>
      </c>
      <c r="AI14" s="56"/>
      <c r="AJ14" s="250"/>
      <c r="AK14" s="250"/>
      <c r="AL14" s="55"/>
      <c r="AM14" s="249"/>
      <c r="AN14" s="302"/>
      <c r="AO14" s="249"/>
      <c r="AP14" s="242"/>
      <c r="AQ14" s="239"/>
      <c r="AR14" s="236"/>
      <c r="AS14" s="242"/>
      <c r="AT14" s="239"/>
      <c r="AU14" s="236"/>
      <c r="AV14" s="242"/>
      <c r="AW14" s="239"/>
      <c r="AX14" s="236"/>
      <c r="AY14" s="242"/>
      <c r="AZ14" s="239"/>
      <c r="BA14" s="236"/>
      <c r="BB14" s="242"/>
      <c r="BC14" s="239"/>
      <c r="BD14" s="293"/>
      <c r="BE14" s="296"/>
      <c r="BF14" s="296"/>
      <c r="BG14" s="299"/>
    </row>
    <row r="15" spans="1:67" ht="28.15" hidden="1" customHeight="1">
      <c r="B15" s="34"/>
      <c r="C15" s="265">
        <v>2</v>
      </c>
      <c r="D15" s="54"/>
      <c r="E15" s="105"/>
      <c r="F15" s="114"/>
      <c r="G15" s="104"/>
      <c r="H15" s="259"/>
      <c r="I15" s="269"/>
      <c r="J15" s="269"/>
      <c r="K15" s="269"/>
      <c r="L15" s="229">
        <v>1</v>
      </c>
      <c r="M15" s="278"/>
      <c r="N15" s="229">
        <v>5</v>
      </c>
      <c r="O15" s="278"/>
      <c r="P15" s="229">
        <v>9</v>
      </c>
      <c r="Q15" s="230"/>
      <c r="R15" s="229">
        <v>13</v>
      </c>
      <c r="S15" s="230"/>
      <c r="T15" s="229">
        <v>17</v>
      </c>
      <c r="U15" s="230"/>
      <c r="V15" s="229">
        <v>21</v>
      </c>
      <c r="W15" s="230"/>
      <c r="X15" s="229">
        <v>25</v>
      </c>
      <c r="Y15" s="278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51"/>
      <c r="AK15" s="254"/>
      <c r="AL15" s="44"/>
      <c r="AM15" s="211"/>
      <c r="AN15" s="211"/>
      <c r="AO15" s="247">
        <f>SUMPRODUCT(LEN($M15:$AE18)-LEN(SUBSTITUTE($M15:$AE18,"A", "")))</f>
        <v>0</v>
      </c>
      <c r="AP15" s="240">
        <f>SUMPRODUCT(LEN($AH15:$AH18)-LEN(SUBSTITUTE($AH15:$AH18,"A", "")))</f>
        <v>0</v>
      </c>
      <c r="AQ15" s="237">
        <f>SUMPRODUCT(LEN($AG15:$AG18)-LEN(SUBSTITUTE($AG15:$AG18,"A", "")))</f>
        <v>0</v>
      </c>
      <c r="AR15" s="234">
        <f>SUMPRODUCT(LEN($M15:$AE18)-LEN(SUBSTITUTE($M15:$AE18,"S", "")))</f>
        <v>0</v>
      </c>
      <c r="AS15" s="240">
        <f>SUMPRODUCT(LEN($AH15:$AH18)-LEN(SUBSTITUTE($AH15:$AH18,"S", "")))</f>
        <v>0</v>
      </c>
      <c r="AT15" s="237">
        <f>SUMPRODUCT(LEN($AG15:$AG18)-LEN(SUBSTITUTE($AG15:$AG18,"S", "")))</f>
        <v>0</v>
      </c>
      <c r="AU15" s="234">
        <f>SUMPRODUCT(LEN($M15:$AE18)-LEN(SUBSTITUTE($M15:$AE18,"F", "")))</f>
        <v>0</v>
      </c>
      <c r="AV15" s="240">
        <f>SUMPRODUCT(LEN($AH15:$AH18)-LEN(SUBSTITUTE($AH15:$AH18,"F", "")))</f>
        <v>0</v>
      </c>
      <c r="AW15" s="237">
        <f>SUMPRODUCT(LEN($AG15:$AG18)-LEN(SUBSTITUTE($AG15:$AG18,"F", "")))</f>
        <v>0</v>
      </c>
      <c r="AX15" s="234">
        <f>SUMPRODUCT(LEN($M15:$AE18)-LEN(SUBSTITUTE($M15:$AE18,"G", "")))</f>
        <v>0</v>
      </c>
      <c r="AY15" s="240">
        <f>SUMPRODUCT(LEN($AH15:$AH18)-LEN(SUBSTITUTE($AH15:$AH18,"G", "")))</f>
        <v>0</v>
      </c>
      <c r="AZ15" s="237">
        <f>SUMPRODUCT(LEN($AG15:$AG18)-LEN(SUBSTITUTE($AG15:$AG18,"G", "")))</f>
        <v>0</v>
      </c>
      <c r="BA15" s="234">
        <f>SUMPRODUCT(LEN($M15:$AE18)-LEN(SUBSTITUTE($M15:$AE18,"M", "")))</f>
        <v>0</v>
      </c>
      <c r="BB15" s="240">
        <f>SUMPRODUCT(LEN($AH15:$AH18)-LEN(SUBSTITUTE($AH15:$AH18,"M", "")))</f>
        <v>0</v>
      </c>
      <c r="BC15" s="237">
        <f>SUMPRODUCT(LEN($AG15:$AG18)-LEN(SUBSTITUTE($AG15:$AG18,"M", "")))</f>
        <v>0</v>
      </c>
      <c r="BD15" s="291">
        <f>SUMPRODUCT(LEN($AI15:$AI18)-LEN(SUBSTITUTE($AI15:$AI18,"S", "")))</f>
        <v>0</v>
      </c>
      <c r="BE15" s="294">
        <f>SUMPRODUCT(LEN($AI15:$AI18)-LEN(SUBSTITUTE($AI15:$AI18,"F", "")))</f>
        <v>0</v>
      </c>
      <c r="BF15" s="294">
        <f>SUMPRODUCT(LEN($AI15:$AI18)-LEN(SUBSTITUTE($AI15:$AI18,"G", "")))</f>
        <v>0</v>
      </c>
      <c r="BG15" s="297">
        <f>SUMPRODUCT(LEN($AI15:$AI18)-LEN(SUBSTITUTE($AI15:$AI18,"M", "")))</f>
        <v>0</v>
      </c>
    </row>
    <row r="16" spans="1:67" ht="28.15" hidden="1" customHeight="1" thickBot="1">
      <c r="B16" s="34"/>
      <c r="C16" s="266"/>
      <c r="D16" s="43"/>
      <c r="E16" s="103"/>
      <c r="F16" s="113"/>
      <c r="G16" s="112" t="s">
        <v>360</v>
      </c>
      <c r="H16" s="260"/>
      <c r="I16" s="270"/>
      <c r="J16" s="270"/>
      <c r="K16" s="270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52"/>
      <c r="AK16" s="255"/>
      <c r="AL16" s="23"/>
      <c r="AM16" s="211"/>
      <c r="AN16" s="211"/>
      <c r="AO16" s="248"/>
      <c r="AP16" s="241"/>
      <c r="AQ16" s="238"/>
      <c r="AR16" s="235"/>
      <c r="AS16" s="241"/>
      <c r="AT16" s="238"/>
      <c r="AU16" s="235"/>
      <c r="AV16" s="241"/>
      <c r="AW16" s="238"/>
      <c r="AX16" s="235"/>
      <c r="AY16" s="241"/>
      <c r="AZ16" s="238"/>
      <c r="BA16" s="235"/>
      <c r="BB16" s="241"/>
      <c r="BC16" s="238"/>
      <c r="BD16" s="292"/>
      <c r="BE16" s="295"/>
      <c r="BF16" s="295"/>
      <c r="BG16" s="298"/>
    </row>
    <row r="17" spans="2:67" ht="28.15" hidden="1" customHeight="1">
      <c r="B17" s="34"/>
      <c r="C17" s="267"/>
      <c r="D17" s="33"/>
      <c r="E17" s="101"/>
      <c r="F17" s="111"/>
      <c r="G17" s="110" t="s">
        <v>359</v>
      </c>
      <c r="H17" s="257"/>
      <c r="I17" s="271"/>
      <c r="J17" s="271"/>
      <c r="K17" s="271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52"/>
      <c r="AK17" s="255"/>
      <c r="AL17" s="23"/>
      <c r="AM17" s="211"/>
      <c r="AN17" s="211"/>
      <c r="AO17" s="248"/>
      <c r="AP17" s="241"/>
      <c r="AQ17" s="238"/>
      <c r="AR17" s="235"/>
      <c r="AS17" s="241"/>
      <c r="AT17" s="238"/>
      <c r="AU17" s="235"/>
      <c r="AV17" s="241"/>
      <c r="AW17" s="238"/>
      <c r="AX17" s="235"/>
      <c r="AY17" s="241"/>
      <c r="AZ17" s="238"/>
      <c r="BA17" s="235"/>
      <c r="BB17" s="241"/>
      <c r="BC17" s="238"/>
      <c r="BD17" s="292"/>
      <c r="BE17" s="295"/>
      <c r="BF17" s="295"/>
      <c r="BG17" s="298"/>
    </row>
    <row r="18" spans="2:67" ht="28.15" hidden="1" customHeight="1" thickBot="1">
      <c r="B18" s="34"/>
      <c r="C18" s="273"/>
      <c r="D18" s="64"/>
      <c r="E18" s="107"/>
      <c r="F18" s="107"/>
      <c r="G18" s="106"/>
      <c r="H18" s="258"/>
      <c r="I18" s="274"/>
      <c r="J18" s="274"/>
      <c r="K18" s="274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53"/>
      <c r="AK18" s="256"/>
      <c r="AL18" s="55"/>
      <c r="AM18" s="211"/>
      <c r="AN18" s="211"/>
      <c r="AO18" s="249"/>
      <c r="AP18" s="242"/>
      <c r="AQ18" s="239"/>
      <c r="AR18" s="236"/>
      <c r="AS18" s="242"/>
      <c r="AT18" s="239"/>
      <c r="AU18" s="236"/>
      <c r="AV18" s="242"/>
      <c r="AW18" s="239"/>
      <c r="AX18" s="236"/>
      <c r="AY18" s="242"/>
      <c r="AZ18" s="239"/>
      <c r="BA18" s="236"/>
      <c r="BB18" s="242"/>
      <c r="BC18" s="239"/>
      <c r="BD18" s="293"/>
      <c r="BE18" s="296"/>
      <c r="BF18" s="296"/>
      <c r="BG18" s="299"/>
    </row>
    <row r="19" spans="2:67" ht="28.15" hidden="1" customHeight="1">
      <c r="B19" s="34"/>
      <c r="C19" s="265">
        <v>3</v>
      </c>
      <c r="D19" s="54"/>
      <c r="E19" s="105"/>
      <c r="F19" s="105"/>
      <c r="G19" s="104"/>
      <c r="H19" s="259"/>
      <c r="I19" s="269"/>
      <c r="J19" s="269"/>
      <c r="K19" s="269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44"/>
      <c r="AK19" s="244"/>
      <c r="AL19" s="44"/>
      <c r="AM19" s="211"/>
      <c r="AN19" s="211"/>
      <c r="AO19" s="247">
        <f>SUMPRODUCT(LEN($M19:$AE22)-LEN(SUBSTITUTE($M19:$AE22,"A", "")))</f>
        <v>0</v>
      </c>
      <c r="AP19" s="240">
        <f>SUMPRODUCT(LEN($AH19:$AH22)-LEN(SUBSTITUTE($AH19:$AH22,"A", "")))</f>
        <v>0</v>
      </c>
      <c r="AQ19" s="237">
        <f>SUMPRODUCT(LEN($AG19:$AG22)-LEN(SUBSTITUTE($AG19:$AG22,"A", "")))</f>
        <v>0</v>
      </c>
      <c r="AR19" s="234">
        <f>SUMPRODUCT(LEN($M19:$AE22)-LEN(SUBSTITUTE($M19:$AE22,"S", "")))</f>
        <v>0</v>
      </c>
      <c r="AS19" s="240">
        <f>SUMPRODUCT(LEN($AH19:$AH22)-LEN(SUBSTITUTE($AH19:$AH22,"S", "")))</f>
        <v>0</v>
      </c>
      <c r="AT19" s="237">
        <f>SUMPRODUCT(LEN($AG19:$AG22)-LEN(SUBSTITUTE($AG19:$AG22,"S", "")))</f>
        <v>0</v>
      </c>
      <c r="AU19" s="234">
        <f>SUMPRODUCT(LEN($M19:$AE22)-LEN(SUBSTITUTE($M19:$AE22,"F", "")))</f>
        <v>0</v>
      </c>
      <c r="AV19" s="240">
        <f>SUMPRODUCT(LEN($AH19:$AH22)-LEN(SUBSTITUTE($AH19:$AH22,"F", "")))</f>
        <v>0</v>
      </c>
      <c r="AW19" s="237">
        <f>SUMPRODUCT(LEN($AG19:$AG22)-LEN(SUBSTITUTE($AG19:$AG22,"F", "")))</f>
        <v>0</v>
      </c>
      <c r="AX19" s="234">
        <f>SUMPRODUCT(LEN($M19:$AE22)-LEN(SUBSTITUTE($M19:$AE22,"G", "")))</f>
        <v>0</v>
      </c>
      <c r="AY19" s="240">
        <f>SUMPRODUCT(LEN($AH19:$AH22)-LEN(SUBSTITUTE($AH19:$AH22,"G", "")))</f>
        <v>0</v>
      </c>
      <c r="AZ19" s="237">
        <f>SUMPRODUCT(LEN($AG19:$AG22)-LEN(SUBSTITUTE($AG19:$AG22,"G", "")))</f>
        <v>0</v>
      </c>
      <c r="BA19" s="234">
        <f>SUMPRODUCT(LEN($M19:$AE22)-LEN(SUBSTITUTE($M19:$AE22,"M", "")))</f>
        <v>0</v>
      </c>
      <c r="BB19" s="240">
        <f>SUMPRODUCT(LEN($AH19:$AH22)-LEN(SUBSTITUTE($AH19:$AH22,"M", "")))</f>
        <v>0</v>
      </c>
      <c r="BC19" s="237">
        <f>SUMPRODUCT(LEN($AG19:$AG22)-LEN(SUBSTITUTE($AG19:$AG22,"M", "")))</f>
        <v>0</v>
      </c>
      <c r="BD19" s="291">
        <f>SUMPRODUCT(LEN($AI19:$AI22)-LEN(SUBSTITUTE($AI19:$AI22,"S", "")))</f>
        <v>0</v>
      </c>
      <c r="BE19" s="294">
        <f>SUMPRODUCT(LEN($AI19:$AI22)-LEN(SUBSTITUTE($AI19:$AI22,"F", "")))</f>
        <v>0</v>
      </c>
      <c r="BF19" s="294">
        <f>SUMPRODUCT(LEN($AI19:$AI22)-LEN(SUBSTITUTE($AI19:$AI22,"G", "")))</f>
        <v>0</v>
      </c>
      <c r="BG19" s="297">
        <f>SUMPRODUCT(LEN($AI19:$AI22)-LEN(SUBSTITUTE($AI19:$AI22,"M", "")))</f>
        <v>0</v>
      </c>
    </row>
    <row r="20" spans="2:67" ht="28.15" hidden="1" customHeight="1" thickBot="1">
      <c r="B20" s="34"/>
      <c r="C20" s="266"/>
      <c r="D20" s="43"/>
      <c r="E20" s="103"/>
      <c r="F20" s="103"/>
      <c r="G20" s="102"/>
      <c r="H20" s="260"/>
      <c r="I20" s="270"/>
      <c r="J20" s="270"/>
      <c r="K20" s="270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45"/>
      <c r="AK20" s="245"/>
      <c r="AL20" s="23"/>
      <c r="AM20" s="211"/>
      <c r="AN20" s="211"/>
      <c r="AO20" s="248"/>
      <c r="AP20" s="241"/>
      <c r="AQ20" s="238"/>
      <c r="AR20" s="235"/>
      <c r="AS20" s="241"/>
      <c r="AT20" s="238"/>
      <c r="AU20" s="235"/>
      <c r="AV20" s="241"/>
      <c r="AW20" s="238"/>
      <c r="AX20" s="235"/>
      <c r="AY20" s="241"/>
      <c r="AZ20" s="238"/>
      <c r="BA20" s="235"/>
      <c r="BB20" s="241"/>
      <c r="BC20" s="238"/>
      <c r="BD20" s="292"/>
      <c r="BE20" s="295"/>
      <c r="BF20" s="295"/>
      <c r="BG20" s="298"/>
    </row>
    <row r="21" spans="2:67" ht="28.15" hidden="1" customHeight="1">
      <c r="B21" s="34"/>
      <c r="C21" s="267"/>
      <c r="D21" s="33"/>
      <c r="E21" s="101"/>
      <c r="F21" s="101"/>
      <c r="G21" s="100"/>
      <c r="H21" s="257"/>
      <c r="I21" s="271"/>
      <c r="J21" s="271"/>
      <c r="K21" s="271"/>
      <c r="L21" s="229">
        <v>3</v>
      </c>
      <c r="M21" s="278"/>
      <c r="N21" s="229">
        <v>7</v>
      </c>
      <c r="O21" s="278"/>
      <c r="P21" s="229">
        <v>11</v>
      </c>
      <c r="Q21" s="230"/>
      <c r="R21" s="229">
        <v>15</v>
      </c>
      <c r="S21" s="230"/>
      <c r="T21" s="229">
        <v>19</v>
      </c>
      <c r="U21" s="230"/>
      <c r="V21" s="229">
        <v>23</v>
      </c>
      <c r="W21" s="230"/>
      <c r="X21" s="229">
        <v>27</v>
      </c>
      <c r="Y21" s="278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45"/>
      <c r="AK21" s="245"/>
      <c r="AL21" s="23"/>
      <c r="AM21" s="211"/>
      <c r="AN21" s="211"/>
      <c r="AO21" s="248"/>
      <c r="AP21" s="241"/>
      <c r="AQ21" s="238"/>
      <c r="AR21" s="235"/>
      <c r="AS21" s="241"/>
      <c r="AT21" s="238"/>
      <c r="AU21" s="235"/>
      <c r="AV21" s="241"/>
      <c r="AW21" s="238"/>
      <c r="AX21" s="235"/>
      <c r="AY21" s="241"/>
      <c r="AZ21" s="238"/>
      <c r="BA21" s="235"/>
      <c r="BB21" s="241"/>
      <c r="BC21" s="238"/>
      <c r="BD21" s="292"/>
      <c r="BE21" s="295"/>
      <c r="BF21" s="295"/>
      <c r="BG21" s="298"/>
    </row>
    <row r="22" spans="2:67" ht="28.15" hidden="1" customHeight="1" thickBot="1">
      <c r="B22" s="22"/>
      <c r="C22" s="268"/>
      <c r="D22" s="21"/>
      <c r="E22" s="20"/>
      <c r="F22" s="20"/>
      <c r="G22" s="19"/>
      <c r="H22" s="258"/>
      <c r="I22" s="272"/>
      <c r="J22" s="272"/>
      <c r="K22" s="272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46"/>
      <c r="AK22" s="246"/>
      <c r="AL22" s="11"/>
      <c r="AM22" s="211"/>
      <c r="AN22" s="211"/>
      <c r="AO22" s="249"/>
      <c r="AP22" s="242"/>
      <c r="AQ22" s="239"/>
      <c r="AR22" s="236"/>
      <c r="AS22" s="242"/>
      <c r="AT22" s="239"/>
      <c r="AU22" s="236"/>
      <c r="AV22" s="242"/>
      <c r="AW22" s="239"/>
      <c r="AX22" s="236"/>
      <c r="AY22" s="242"/>
      <c r="AZ22" s="239"/>
      <c r="BA22" s="236"/>
      <c r="BB22" s="242"/>
      <c r="BC22" s="239"/>
      <c r="BD22" s="293"/>
      <c r="BE22" s="296"/>
      <c r="BF22" s="296"/>
      <c r="BG22" s="299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29" t="s">
        <v>287</v>
      </c>
      <c r="M23" s="278"/>
      <c r="N23" s="229" t="s">
        <v>286</v>
      </c>
      <c r="O23" s="278"/>
      <c r="P23" s="229" t="s">
        <v>286</v>
      </c>
      <c r="Q23" s="230"/>
      <c r="R23" s="229" t="s">
        <v>286</v>
      </c>
      <c r="S23" s="230"/>
      <c r="T23" s="229" t="s">
        <v>286</v>
      </c>
      <c r="U23" s="230"/>
      <c r="V23" s="229" t="s">
        <v>286</v>
      </c>
      <c r="W23" s="230"/>
      <c r="X23" s="229" t="s">
        <v>286</v>
      </c>
      <c r="Y23" s="278"/>
      <c r="Z23" s="229" t="s">
        <v>286</v>
      </c>
      <c r="AA23" s="230"/>
      <c r="AB23" s="229" t="s">
        <v>286</v>
      </c>
      <c r="AC23" s="230"/>
      <c r="AD23" s="229" t="s">
        <v>286</v>
      </c>
      <c r="AE23" s="230"/>
      <c r="AF23" s="243" t="s">
        <v>285</v>
      </c>
      <c r="AG23" s="230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232</v>
      </c>
      <c r="E24" s="275">
        <v>11060.46</v>
      </c>
      <c r="F24" s="276"/>
      <c r="G24" s="277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65</v>
      </c>
      <c r="AP24" s="70">
        <f t="shared" si="1"/>
        <v>46</v>
      </c>
      <c r="AQ24" s="69">
        <f t="shared" si="1"/>
        <v>0</v>
      </c>
      <c r="AR24" s="71">
        <f t="shared" si="1"/>
        <v>7</v>
      </c>
      <c r="AS24" s="70">
        <f t="shared" si="1"/>
        <v>0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26</v>
      </c>
      <c r="AY24" s="70">
        <f t="shared" si="1"/>
        <v>17</v>
      </c>
      <c r="AZ24" s="69">
        <f t="shared" si="1"/>
        <v>0</v>
      </c>
      <c r="BA24" s="71">
        <f t="shared" si="1"/>
        <v>3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111</v>
      </c>
      <c r="BL24" s="5">
        <f>SUM(AR24:AT24,BD24)</f>
        <v>7</v>
      </c>
      <c r="BM24" s="5">
        <f>SUM(AU24:AW24,BE24)</f>
        <v>0</v>
      </c>
      <c r="BN24" s="5">
        <f>SUM(AX24:AZ24,BF24)</f>
        <v>43</v>
      </c>
      <c r="BO24" s="5">
        <f>SUM(BA24:BC24,BG24)</f>
        <v>3</v>
      </c>
    </row>
    <row r="25" spans="2:67" ht="28.15" customHeight="1">
      <c r="B25" s="34"/>
      <c r="C25" s="265">
        <v>1</v>
      </c>
      <c r="D25" s="54"/>
      <c r="E25" s="105"/>
      <c r="F25" s="105"/>
      <c r="G25" s="104"/>
      <c r="H25" s="259" t="s">
        <v>329</v>
      </c>
      <c r="I25" s="269">
        <v>130</v>
      </c>
      <c r="J25" s="269">
        <v>30</v>
      </c>
      <c r="K25" s="269">
        <v>6</v>
      </c>
      <c r="L25" s="48">
        <v>1</v>
      </c>
      <c r="M25" s="47" t="s">
        <v>763</v>
      </c>
      <c r="N25" s="48">
        <v>5</v>
      </c>
      <c r="O25" s="47" t="s">
        <v>447</v>
      </c>
      <c r="P25" s="48">
        <v>9</v>
      </c>
      <c r="Q25" s="218" t="s">
        <v>997</v>
      </c>
      <c r="R25" s="48">
        <v>13</v>
      </c>
      <c r="S25" s="47" t="s">
        <v>996</v>
      </c>
      <c r="T25" s="48">
        <v>17</v>
      </c>
      <c r="U25" s="47" t="s">
        <v>469</v>
      </c>
      <c r="V25" s="48">
        <v>21</v>
      </c>
      <c r="W25" s="47" t="s">
        <v>449</v>
      </c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995</v>
      </c>
      <c r="AI25" s="45"/>
      <c r="AJ25" s="244"/>
      <c r="AK25" s="244"/>
      <c r="AL25" s="44"/>
      <c r="AM25" s="247">
        <f>SUMPRODUCT(LEN($M25:$AE28)-LEN(SUBSTITUTE($M25:$AE28,"/", "")))/2</f>
        <v>4</v>
      </c>
      <c r="AN25" s="300">
        <f>SUMPRODUCT(LEN($M25:$AE28)-LEN(SUBSTITUTE($M25:$AE28,"-", "")))</f>
        <v>2</v>
      </c>
      <c r="AO25" s="247">
        <f>SUMPRODUCT(LEN($M25:$AE28)-LEN(SUBSTITUTE($M25:$AE28,"A", "")))</f>
        <v>65</v>
      </c>
      <c r="AP25" s="240">
        <f>SUMPRODUCT(LEN($AH25:$AH28)-LEN(SUBSTITUTE($AH25:$AH28,"A", "")))</f>
        <v>46</v>
      </c>
      <c r="AQ25" s="237">
        <f>SUMPRODUCT(LEN($AG25:$AG28)-LEN(SUBSTITUTE($AG25:$AG28,"A", "")))</f>
        <v>0</v>
      </c>
      <c r="AR25" s="234">
        <f>SUMPRODUCT(LEN($M25:$AE28)-LEN(SUBSTITUTE($M25:$AE28,"S", "")))</f>
        <v>7</v>
      </c>
      <c r="AS25" s="240">
        <f>SUMPRODUCT(LEN($AH25:$AH28)-LEN(SUBSTITUTE($AH25:$AH28,"S", "")))</f>
        <v>0</v>
      </c>
      <c r="AT25" s="237">
        <f>SUMPRODUCT(LEN($AG25:$AG28)-LEN(SUBSTITUTE($AG25:$AG28,"S", "")))</f>
        <v>0</v>
      </c>
      <c r="AU25" s="234">
        <f>SUMPRODUCT(LEN($M25:$AE28)-LEN(SUBSTITUTE($M25:$AE28,"F", "")))</f>
        <v>0</v>
      </c>
      <c r="AV25" s="240">
        <f>SUMPRODUCT(LEN($AH25:$AH28)-LEN(SUBSTITUTE($AH25:$AH28,"F", "")))</f>
        <v>0</v>
      </c>
      <c r="AW25" s="237">
        <f>SUMPRODUCT(LEN($AG25:$AG28)-LEN(SUBSTITUTE($AG25:$AG28,"F", "")))</f>
        <v>0</v>
      </c>
      <c r="AX25" s="234">
        <f>SUMPRODUCT(LEN($M25:$AE28)-LEN(SUBSTITUTE($M25:$AE28,"G", "")))</f>
        <v>26</v>
      </c>
      <c r="AY25" s="240">
        <f>SUMPRODUCT(LEN($AH25:$AH28)-LEN(SUBSTITUTE($AH25:$AH28,"G", "")))</f>
        <v>17</v>
      </c>
      <c r="AZ25" s="237">
        <f>SUMPRODUCT(LEN($AG25:$AG28)-LEN(SUBSTITUTE($AG25:$AG28,"G", "")))</f>
        <v>0</v>
      </c>
      <c r="BA25" s="234">
        <f>SUMPRODUCT(LEN($M25:$AE28)-LEN(SUBSTITUTE($M25:$AE28,"M", "")))</f>
        <v>3</v>
      </c>
      <c r="BB25" s="240">
        <f>SUMPRODUCT(LEN($AH25:$AH28)-LEN(SUBSTITUTE($AH25:$AH28,"M", "")))</f>
        <v>0</v>
      </c>
      <c r="BC25" s="237">
        <f>SUMPRODUCT(LEN($AG25:$AG28)-LEN(SUBSTITUTE($AG25:$AG28,"M", "")))</f>
        <v>0</v>
      </c>
      <c r="BD25" s="291">
        <f>SUMPRODUCT(LEN($AI25:$AI28)-LEN(SUBSTITUTE($AI25:$AI28,"S", "")))</f>
        <v>0</v>
      </c>
      <c r="BE25" s="294">
        <f>SUMPRODUCT(LEN($AI25:$AI28)-LEN(SUBSTITUTE($AI25:$AI28,"F", "")))</f>
        <v>0</v>
      </c>
      <c r="BF25" s="294">
        <f>SUMPRODUCT(LEN($AI25:$AI28)-LEN(SUBSTITUTE($AI25:$AI28,"G", "")))</f>
        <v>0</v>
      </c>
      <c r="BG25" s="297">
        <f>SUMPRODUCT(LEN($AI25:$AI28)-LEN(SUBSTITUTE($AI25:$AI28,"M", "")))</f>
        <v>0</v>
      </c>
    </row>
    <row r="26" spans="2:67" ht="28.15" customHeight="1" thickBot="1">
      <c r="B26" s="34"/>
      <c r="C26" s="266"/>
      <c r="D26" s="43"/>
      <c r="E26" s="103"/>
      <c r="F26" s="103"/>
      <c r="G26" s="102"/>
      <c r="H26" s="260"/>
      <c r="I26" s="270"/>
      <c r="J26" s="270"/>
      <c r="K26" s="270"/>
      <c r="L26" s="37">
        <v>2</v>
      </c>
      <c r="M26" s="36" t="s">
        <v>873</v>
      </c>
      <c r="N26" s="37">
        <v>6</v>
      </c>
      <c r="O26" s="36" t="s">
        <v>994</v>
      </c>
      <c r="P26" s="37">
        <v>10</v>
      </c>
      <c r="Q26" s="36" t="s">
        <v>993</v>
      </c>
      <c r="R26" s="37">
        <v>14</v>
      </c>
      <c r="S26" s="36" t="s">
        <v>686</v>
      </c>
      <c r="T26" s="37">
        <v>18</v>
      </c>
      <c r="U26" s="36" t="s">
        <v>537</v>
      </c>
      <c r="V26" s="37">
        <v>22</v>
      </c>
      <c r="W26" s="36" t="s">
        <v>425</v>
      </c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 t="s">
        <v>992</v>
      </c>
      <c r="AI26" s="24"/>
      <c r="AJ26" s="245"/>
      <c r="AK26" s="245"/>
      <c r="AL26" s="23"/>
      <c r="AM26" s="248"/>
      <c r="AN26" s="301"/>
      <c r="AO26" s="248"/>
      <c r="AP26" s="241"/>
      <c r="AQ26" s="238"/>
      <c r="AR26" s="235"/>
      <c r="AS26" s="241"/>
      <c r="AT26" s="238"/>
      <c r="AU26" s="235"/>
      <c r="AV26" s="241"/>
      <c r="AW26" s="238"/>
      <c r="AX26" s="235"/>
      <c r="AY26" s="241"/>
      <c r="AZ26" s="238"/>
      <c r="BA26" s="235"/>
      <c r="BB26" s="241"/>
      <c r="BC26" s="238"/>
      <c r="BD26" s="292"/>
      <c r="BE26" s="295"/>
      <c r="BF26" s="295"/>
      <c r="BG26" s="298"/>
    </row>
    <row r="27" spans="2:67" ht="28.15" customHeight="1">
      <c r="B27" s="34"/>
      <c r="C27" s="267"/>
      <c r="D27" s="33"/>
      <c r="E27" s="101"/>
      <c r="F27" s="101"/>
      <c r="G27" s="100"/>
      <c r="H27" s="257">
        <v>238</v>
      </c>
      <c r="I27" s="271"/>
      <c r="J27" s="271"/>
      <c r="K27" s="271"/>
      <c r="L27" s="27">
        <v>3</v>
      </c>
      <c r="M27" s="26" t="s">
        <v>991</v>
      </c>
      <c r="N27" s="27">
        <v>7</v>
      </c>
      <c r="O27" s="26" t="s">
        <v>791</v>
      </c>
      <c r="P27" s="27">
        <v>11</v>
      </c>
      <c r="Q27" s="26" t="s">
        <v>990</v>
      </c>
      <c r="R27" s="27">
        <v>15</v>
      </c>
      <c r="S27" s="26" t="s">
        <v>514</v>
      </c>
      <c r="T27" s="27">
        <v>19</v>
      </c>
      <c r="U27" s="26" t="s">
        <v>599</v>
      </c>
      <c r="V27" s="27">
        <v>23</v>
      </c>
      <c r="W27" s="26" t="s">
        <v>417</v>
      </c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 t="s">
        <v>989</v>
      </c>
      <c r="AI27" s="24"/>
      <c r="AJ27" s="245"/>
      <c r="AK27" s="245"/>
      <c r="AL27" s="23"/>
      <c r="AM27" s="248"/>
      <c r="AN27" s="301"/>
      <c r="AO27" s="248"/>
      <c r="AP27" s="241"/>
      <c r="AQ27" s="238"/>
      <c r="AR27" s="235"/>
      <c r="AS27" s="241"/>
      <c r="AT27" s="238"/>
      <c r="AU27" s="235"/>
      <c r="AV27" s="241"/>
      <c r="AW27" s="238"/>
      <c r="AX27" s="235"/>
      <c r="AY27" s="241"/>
      <c r="AZ27" s="238"/>
      <c r="BA27" s="235"/>
      <c r="BB27" s="241"/>
      <c r="BC27" s="238"/>
      <c r="BD27" s="292"/>
      <c r="BE27" s="295"/>
      <c r="BF27" s="295"/>
      <c r="BG27" s="298"/>
    </row>
    <row r="28" spans="2:67" ht="28.15" customHeight="1" thickBot="1">
      <c r="B28" s="34"/>
      <c r="C28" s="273"/>
      <c r="D28" s="64"/>
      <c r="E28" s="107"/>
      <c r="F28" s="107"/>
      <c r="G28" s="106"/>
      <c r="H28" s="258"/>
      <c r="I28" s="274"/>
      <c r="J28" s="274"/>
      <c r="K28" s="274"/>
      <c r="L28" s="59">
        <v>4</v>
      </c>
      <c r="M28" s="58" t="s">
        <v>814</v>
      </c>
      <c r="N28" s="59">
        <v>8</v>
      </c>
      <c r="O28" s="58" t="s">
        <v>686</v>
      </c>
      <c r="P28" s="59">
        <v>12</v>
      </c>
      <c r="Q28" s="58" t="s">
        <v>988</v>
      </c>
      <c r="R28" s="59">
        <v>16</v>
      </c>
      <c r="S28" s="58" t="s">
        <v>987</v>
      </c>
      <c r="T28" s="59">
        <v>20</v>
      </c>
      <c r="U28" s="58" t="s">
        <v>423</v>
      </c>
      <c r="V28" s="59">
        <v>24</v>
      </c>
      <c r="W28" s="58" t="s">
        <v>422</v>
      </c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 t="s">
        <v>986</v>
      </c>
      <c r="AI28" s="56"/>
      <c r="AJ28" s="250"/>
      <c r="AK28" s="250"/>
      <c r="AL28" s="55"/>
      <c r="AM28" s="249"/>
      <c r="AN28" s="302"/>
      <c r="AO28" s="249"/>
      <c r="AP28" s="242"/>
      <c r="AQ28" s="239"/>
      <c r="AR28" s="236"/>
      <c r="AS28" s="242"/>
      <c r="AT28" s="239"/>
      <c r="AU28" s="236"/>
      <c r="AV28" s="242"/>
      <c r="AW28" s="239"/>
      <c r="AX28" s="236"/>
      <c r="AY28" s="242"/>
      <c r="AZ28" s="239"/>
      <c r="BA28" s="236"/>
      <c r="BB28" s="242"/>
      <c r="BC28" s="239"/>
      <c r="BD28" s="293"/>
      <c r="BE28" s="296"/>
      <c r="BF28" s="296"/>
      <c r="BG28" s="299"/>
    </row>
    <row r="29" spans="2:67" ht="28.15" hidden="1" customHeight="1">
      <c r="B29" s="34"/>
      <c r="C29" s="265">
        <v>2</v>
      </c>
      <c r="D29" s="54"/>
      <c r="E29" s="105"/>
      <c r="F29" s="105"/>
      <c r="G29" s="104"/>
      <c r="H29" s="259"/>
      <c r="I29" s="269"/>
      <c r="J29" s="269"/>
      <c r="K29" s="269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51"/>
      <c r="AK29" s="254"/>
      <c r="AL29" s="44"/>
      <c r="AM29" s="211"/>
      <c r="AN29" s="211"/>
      <c r="AO29" s="247">
        <f>SUMPRODUCT(LEN($M29:$AE32)-LEN(SUBSTITUTE($M29:$AE32,"A", "")))</f>
        <v>0</v>
      </c>
      <c r="AP29" s="240">
        <f>SUMPRODUCT(LEN($AH29:$AH32)-LEN(SUBSTITUTE($AH29:$AH32,"A", "")))</f>
        <v>0</v>
      </c>
      <c r="AQ29" s="237">
        <f>SUMPRODUCT(LEN($AG29:$AG32)-LEN(SUBSTITUTE($AG29:$AG32,"A", "")))</f>
        <v>0</v>
      </c>
      <c r="AR29" s="234">
        <f>SUMPRODUCT(LEN($M29:$AE32)-LEN(SUBSTITUTE($M29:$AE32,"S", "")))</f>
        <v>0</v>
      </c>
      <c r="AS29" s="240">
        <f>SUMPRODUCT(LEN($AH29:$AH32)-LEN(SUBSTITUTE($AH29:$AH32,"S", "")))</f>
        <v>0</v>
      </c>
      <c r="AT29" s="237">
        <f>SUMPRODUCT(LEN($AG29:$AG32)-LEN(SUBSTITUTE($AG29:$AG32,"S", "")))</f>
        <v>0</v>
      </c>
      <c r="AU29" s="234">
        <f>SUMPRODUCT(LEN($M29:$AE32)-LEN(SUBSTITUTE($M29:$AE32,"F", "")))</f>
        <v>0</v>
      </c>
      <c r="AV29" s="240">
        <f>SUMPRODUCT(LEN($AH29:$AH32)-LEN(SUBSTITUTE($AH29:$AH32,"F", "")))</f>
        <v>0</v>
      </c>
      <c r="AW29" s="237">
        <f>SUMPRODUCT(LEN($AG29:$AG32)-LEN(SUBSTITUTE($AG29:$AG32,"F", "")))</f>
        <v>0</v>
      </c>
      <c r="AX29" s="234">
        <f>SUMPRODUCT(LEN($M29:$AE32)-LEN(SUBSTITUTE($M29:$AE32,"G", "")))</f>
        <v>0</v>
      </c>
      <c r="AY29" s="240">
        <f>SUMPRODUCT(LEN($AH29:$AH32)-LEN(SUBSTITUTE($AH29:$AH32,"G", "")))</f>
        <v>0</v>
      </c>
      <c r="AZ29" s="237">
        <f>SUMPRODUCT(LEN($AG29:$AG32)-LEN(SUBSTITUTE($AG29:$AG32,"G", "")))</f>
        <v>0</v>
      </c>
      <c r="BA29" s="234">
        <f>SUMPRODUCT(LEN($M29:$AE32)-LEN(SUBSTITUTE($M29:$AE32,"M", "")))</f>
        <v>0</v>
      </c>
      <c r="BB29" s="240">
        <f>SUMPRODUCT(LEN($AH29:$AH32)-LEN(SUBSTITUTE($AH29:$AH32,"M", "")))</f>
        <v>0</v>
      </c>
      <c r="BC29" s="237">
        <f>SUMPRODUCT(LEN($AG29:$AG32)-LEN(SUBSTITUTE($AG29:$AG32,"M", "")))</f>
        <v>0</v>
      </c>
      <c r="BD29" s="291">
        <f>SUMPRODUCT(LEN($AI29:$AI32)-LEN(SUBSTITUTE($AI29:$AI32,"S", "")))</f>
        <v>0</v>
      </c>
      <c r="BE29" s="294">
        <f>SUMPRODUCT(LEN($AI29:$AI32)-LEN(SUBSTITUTE($AI29:$AI32,"F", "")))</f>
        <v>0</v>
      </c>
      <c r="BF29" s="294">
        <f>SUMPRODUCT(LEN($AI29:$AI32)-LEN(SUBSTITUTE($AI29:$AI32,"G", "")))</f>
        <v>0</v>
      </c>
      <c r="BG29" s="297">
        <f>SUMPRODUCT(LEN($AI29:$AI32)-LEN(SUBSTITUTE($AI29:$AI32,"M", "")))</f>
        <v>0</v>
      </c>
    </row>
    <row r="30" spans="2:67" ht="28.15" hidden="1" customHeight="1" thickBot="1">
      <c r="B30" s="34"/>
      <c r="C30" s="266"/>
      <c r="D30" s="43"/>
      <c r="E30" s="103"/>
      <c r="F30" s="103"/>
      <c r="G30" s="102"/>
      <c r="H30" s="260"/>
      <c r="I30" s="270"/>
      <c r="J30" s="270"/>
      <c r="K30" s="270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52"/>
      <c r="AK30" s="255"/>
      <c r="AL30" s="23"/>
      <c r="AM30" s="211"/>
      <c r="AN30" s="211"/>
      <c r="AO30" s="248"/>
      <c r="AP30" s="241"/>
      <c r="AQ30" s="238"/>
      <c r="AR30" s="235"/>
      <c r="AS30" s="241"/>
      <c r="AT30" s="238"/>
      <c r="AU30" s="235"/>
      <c r="AV30" s="241"/>
      <c r="AW30" s="238"/>
      <c r="AX30" s="235"/>
      <c r="AY30" s="241"/>
      <c r="AZ30" s="238"/>
      <c r="BA30" s="235"/>
      <c r="BB30" s="241"/>
      <c r="BC30" s="238"/>
      <c r="BD30" s="292"/>
      <c r="BE30" s="295"/>
      <c r="BF30" s="295"/>
      <c r="BG30" s="298"/>
    </row>
    <row r="31" spans="2:67" ht="28.15" hidden="1" customHeight="1">
      <c r="B31" s="34"/>
      <c r="C31" s="267"/>
      <c r="D31" s="33"/>
      <c r="E31" s="101"/>
      <c r="F31" s="101"/>
      <c r="G31" s="100"/>
      <c r="H31" s="257"/>
      <c r="I31" s="271"/>
      <c r="J31" s="271"/>
      <c r="K31" s="271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52"/>
      <c r="AK31" s="255"/>
      <c r="AL31" s="23"/>
      <c r="AM31" s="211"/>
      <c r="AN31" s="211"/>
      <c r="AO31" s="248"/>
      <c r="AP31" s="241"/>
      <c r="AQ31" s="238"/>
      <c r="AR31" s="235"/>
      <c r="AS31" s="241"/>
      <c r="AT31" s="238"/>
      <c r="AU31" s="235"/>
      <c r="AV31" s="241"/>
      <c r="AW31" s="238"/>
      <c r="AX31" s="235"/>
      <c r="AY31" s="241"/>
      <c r="AZ31" s="238"/>
      <c r="BA31" s="235"/>
      <c r="BB31" s="241"/>
      <c r="BC31" s="238"/>
      <c r="BD31" s="292"/>
      <c r="BE31" s="295"/>
      <c r="BF31" s="295"/>
      <c r="BG31" s="298"/>
    </row>
    <row r="32" spans="2:67" ht="28.15" hidden="1" customHeight="1" thickBot="1">
      <c r="B32" s="34"/>
      <c r="C32" s="273"/>
      <c r="D32" s="64"/>
      <c r="E32" s="107"/>
      <c r="F32" s="107"/>
      <c r="G32" s="106"/>
      <c r="H32" s="258"/>
      <c r="I32" s="274"/>
      <c r="J32" s="274"/>
      <c r="K32" s="274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53"/>
      <c r="AK32" s="256"/>
      <c r="AL32" s="55"/>
      <c r="AM32" s="211"/>
      <c r="AN32" s="211"/>
      <c r="AO32" s="249"/>
      <c r="AP32" s="242"/>
      <c r="AQ32" s="239"/>
      <c r="AR32" s="236"/>
      <c r="AS32" s="242"/>
      <c r="AT32" s="239"/>
      <c r="AU32" s="236"/>
      <c r="AV32" s="242"/>
      <c r="AW32" s="239"/>
      <c r="AX32" s="236"/>
      <c r="AY32" s="242"/>
      <c r="AZ32" s="239"/>
      <c r="BA32" s="236"/>
      <c r="BB32" s="242"/>
      <c r="BC32" s="239"/>
      <c r="BD32" s="293"/>
      <c r="BE32" s="296"/>
      <c r="BF32" s="296"/>
      <c r="BG32" s="299"/>
    </row>
    <row r="33" spans="2:67" ht="28.15" hidden="1" customHeight="1">
      <c r="B33" s="34"/>
      <c r="C33" s="265">
        <v>3</v>
      </c>
      <c r="D33" s="54"/>
      <c r="E33" s="105"/>
      <c r="F33" s="105"/>
      <c r="G33" s="104"/>
      <c r="H33" s="259"/>
      <c r="I33" s="269"/>
      <c r="J33" s="269"/>
      <c r="K33" s="269"/>
      <c r="L33" s="229">
        <v>1</v>
      </c>
      <c r="M33" s="278"/>
      <c r="N33" s="229">
        <v>5</v>
      </c>
      <c r="O33" s="278"/>
      <c r="P33" s="229">
        <v>9</v>
      </c>
      <c r="Q33" s="230"/>
      <c r="R33" s="229">
        <v>13</v>
      </c>
      <c r="S33" s="230"/>
      <c r="T33" s="229">
        <v>17</v>
      </c>
      <c r="U33" s="230"/>
      <c r="V33" s="229">
        <v>21</v>
      </c>
      <c r="W33" s="230"/>
      <c r="X33" s="229">
        <v>25</v>
      </c>
      <c r="Y33" s="278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44"/>
      <c r="AK33" s="244"/>
      <c r="AL33" s="44"/>
      <c r="AM33" s="211"/>
      <c r="AN33" s="211"/>
      <c r="AO33" s="247">
        <f>SUMPRODUCT(LEN($M33:$AE36)-LEN(SUBSTITUTE($M33:$AE36,"A", "")))</f>
        <v>0</v>
      </c>
      <c r="AP33" s="240">
        <f>SUMPRODUCT(LEN($AH33:$AH36)-LEN(SUBSTITUTE($AH33:$AH36,"A", "")))</f>
        <v>0</v>
      </c>
      <c r="AQ33" s="237">
        <f>SUMPRODUCT(LEN($AG33:$AG36)-LEN(SUBSTITUTE($AG33:$AG36,"A", "")))</f>
        <v>0</v>
      </c>
      <c r="AR33" s="234">
        <f>SUMPRODUCT(LEN($M33:$AE36)-LEN(SUBSTITUTE($M33:$AE36,"S", "")))</f>
        <v>0</v>
      </c>
      <c r="AS33" s="240">
        <f>SUMPRODUCT(LEN($AH33:$AH36)-LEN(SUBSTITUTE($AH33:$AH36,"S", "")))</f>
        <v>0</v>
      </c>
      <c r="AT33" s="237">
        <f>SUMPRODUCT(LEN($AG33:$AG36)-LEN(SUBSTITUTE($AG33:$AG36,"S", "")))</f>
        <v>0</v>
      </c>
      <c r="AU33" s="234">
        <f>SUMPRODUCT(LEN($M33:$AE36)-LEN(SUBSTITUTE($M33:$AE36,"F", "")))</f>
        <v>0</v>
      </c>
      <c r="AV33" s="240">
        <f>SUMPRODUCT(LEN($AH33:$AH36)-LEN(SUBSTITUTE($AH33:$AH36,"F", "")))</f>
        <v>0</v>
      </c>
      <c r="AW33" s="237">
        <f>SUMPRODUCT(LEN($AG33:$AG36)-LEN(SUBSTITUTE($AG33:$AG36,"F", "")))</f>
        <v>0</v>
      </c>
      <c r="AX33" s="234">
        <f>SUMPRODUCT(LEN($M33:$AE36)-LEN(SUBSTITUTE($M33:$AE36,"G", "")))</f>
        <v>0</v>
      </c>
      <c r="AY33" s="240">
        <f>SUMPRODUCT(LEN($AH33:$AH36)-LEN(SUBSTITUTE($AH33:$AH36,"G", "")))</f>
        <v>0</v>
      </c>
      <c r="AZ33" s="237">
        <f>SUMPRODUCT(LEN($AG33:$AG36)-LEN(SUBSTITUTE($AG33:$AG36,"G", "")))</f>
        <v>0</v>
      </c>
      <c r="BA33" s="234">
        <f>SUMPRODUCT(LEN($M33:$AE36)-LEN(SUBSTITUTE($M33:$AE36,"M", "")))</f>
        <v>0</v>
      </c>
      <c r="BB33" s="240">
        <f>SUMPRODUCT(LEN($AH33:$AH36)-LEN(SUBSTITUTE($AH33:$AH36,"M", "")))</f>
        <v>0</v>
      </c>
      <c r="BC33" s="237">
        <f>SUMPRODUCT(LEN($AG33:$AG36)-LEN(SUBSTITUTE($AG33:$AG36,"M", "")))</f>
        <v>0</v>
      </c>
      <c r="BD33" s="291">
        <f>SUMPRODUCT(LEN($AI33:$AI36)-LEN(SUBSTITUTE($AI33:$AI36,"S", "")))</f>
        <v>0</v>
      </c>
      <c r="BE33" s="294">
        <f>SUMPRODUCT(LEN($AI33:$AI36)-LEN(SUBSTITUTE($AI33:$AI36,"F", "")))</f>
        <v>0</v>
      </c>
      <c r="BF33" s="294">
        <f>SUMPRODUCT(LEN($AI33:$AI36)-LEN(SUBSTITUTE($AI33:$AI36,"G", "")))</f>
        <v>0</v>
      </c>
      <c r="BG33" s="297">
        <f>SUMPRODUCT(LEN($AI33:$AI36)-LEN(SUBSTITUTE($AI33:$AI36,"M", "")))</f>
        <v>0</v>
      </c>
    </row>
    <row r="34" spans="2:67" ht="28.15" hidden="1" customHeight="1" thickBot="1">
      <c r="B34" s="34"/>
      <c r="C34" s="266"/>
      <c r="D34" s="43"/>
      <c r="E34" s="103"/>
      <c r="F34" s="103"/>
      <c r="G34" s="102"/>
      <c r="H34" s="260"/>
      <c r="I34" s="270"/>
      <c r="J34" s="270"/>
      <c r="K34" s="270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45"/>
      <c r="AK34" s="245"/>
      <c r="AL34" s="23"/>
      <c r="AM34" s="211"/>
      <c r="AN34" s="211"/>
      <c r="AO34" s="248"/>
      <c r="AP34" s="241"/>
      <c r="AQ34" s="238"/>
      <c r="AR34" s="235"/>
      <c r="AS34" s="241"/>
      <c r="AT34" s="238"/>
      <c r="AU34" s="235"/>
      <c r="AV34" s="241"/>
      <c r="AW34" s="238"/>
      <c r="AX34" s="235"/>
      <c r="AY34" s="241"/>
      <c r="AZ34" s="238"/>
      <c r="BA34" s="235"/>
      <c r="BB34" s="241"/>
      <c r="BC34" s="238"/>
      <c r="BD34" s="292"/>
      <c r="BE34" s="295"/>
      <c r="BF34" s="295"/>
      <c r="BG34" s="298"/>
    </row>
    <row r="35" spans="2:67" ht="28.15" hidden="1" customHeight="1">
      <c r="B35" s="34"/>
      <c r="C35" s="267"/>
      <c r="D35" s="33"/>
      <c r="E35" s="101"/>
      <c r="F35" s="101"/>
      <c r="G35" s="100"/>
      <c r="H35" s="257"/>
      <c r="I35" s="271"/>
      <c r="J35" s="271"/>
      <c r="K35" s="271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45"/>
      <c r="AK35" s="245"/>
      <c r="AL35" s="23"/>
      <c r="AM35" s="211"/>
      <c r="AN35" s="211"/>
      <c r="AO35" s="248"/>
      <c r="AP35" s="241"/>
      <c r="AQ35" s="238"/>
      <c r="AR35" s="235"/>
      <c r="AS35" s="241"/>
      <c r="AT35" s="238"/>
      <c r="AU35" s="235"/>
      <c r="AV35" s="241"/>
      <c r="AW35" s="238"/>
      <c r="AX35" s="235"/>
      <c r="AY35" s="241"/>
      <c r="AZ35" s="238"/>
      <c r="BA35" s="235"/>
      <c r="BB35" s="241"/>
      <c r="BC35" s="238"/>
      <c r="BD35" s="292"/>
      <c r="BE35" s="295"/>
      <c r="BF35" s="295"/>
      <c r="BG35" s="298"/>
    </row>
    <row r="36" spans="2:67" ht="28.15" hidden="1" customHeight="1" thickBot="1">
      <c r="B36" s="22"/>
      <c r="C36" s="268"/>
      <c r="D36" s="21"/>
      <c r="E36" s="109"/>
      <c r="F36" s="109"/>
      <c r="G36" s="108"/>
      <c r="H36" s="258"/>
      <c r="I36" s="272"/>
      <c r="J36" s="272"/>
      <c r="K36" s="272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46"/>
      <c r="AK36" s="246"/>
      <c r="AL36" s="11"/>
      <c r="AM36" s="211"/>
      <c r="AN36" s="211"/>
      <c r="AO36" s="249"/>
      <c r="AP36" s="242"/>
      <c r="AQ36" s="239"/>
      <c r="AR36" s="236"/>
      <c r="AS36" s="242"/>
      <c r="AT36" s="239"/>
      <c r="AU36" s="236"/>
      <c r="AV36" s="242"/>
      <c r="AW36" s="239"/>
      <c r="AX36" s="236"/>
      <c r="AY36" s="242"/>
      <c r="AZ36" s="239"/>
      <c r="BA36" s="236"/>
      <c r="BB36" s="242"/>
      <c r="BC36" s="239"/>
      <c r="BD36" s="293"/>
      <c r="BE36" s="296"/>
      <c r="BF36" s="296"/>
      <c r="BG36" s="299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29" t="s">
        <v>287</v>
      </c>
      <c r="M37" s="278"/>
      <c r="N37" s="229" t="s">
        <v>286</v>
      </c>
      <c r="O37" s="278"/>
      <c r="P37" s="229" t="s">
        <v>286</v>
      </c>
      <c r="Q37" s="230"/>
      <c r="R37" s="229" t="s">
        <v>286</v>
      </c>
      <c r="S37" s="230"/>
      <c r="T37" s="229" t="s">
        <v>286</v>
      </c>
      <c r="U37" s="230"/>
      <c r="V37" s="229" t="s">
        <v>286</v>
      </c>
      <c r="W37" s="230"/>
      <c r="X37" s="229" t="s">
        <v>286</v>
      </c>
      <c r="Y37" s="278"/>
      <c r="Z37" s="229" t="s">
        <v>286</v>
      </c>
      <c r="AA37" s="230"/>
      <c r="AB37" s="229" t="s">
        <v>286</v>
      </c>
      <c r="AC37" s="230"/>
      <c r="AD37" s="229" t="s">
        <v>286</v>
      </c>
      <c r="AE37" s="230"/>
      <c r="AF37" s="243" t="s">
        <v>285</v>
      </c>
      <c r="AG37" s="230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232</v>
      </c>
      <c r="E38" s="275">
        <v>3907.89</v>
      </c>
      <c r="F38" s="276"/>
      <c r="G38" s="277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44</v>
      </c>
      <c r="AP38" s="70">
        <f t="shared" si="2"/>
        <v>7</v>
      </c>
      <c r="AQ38" s="69">
        <f t="shared" si="2"/>
        <v>0</v>
      </c>
      <c r="AR38" s="71">
        <f t="shared" si="2"/>
        <v>10</v>
      </c>
      <c r="AS38" s="70">
        <f t="shared" si="2"/>
        <v>0</v>
      </c>
      <c r="AT38" s="69">
        <f t="shared" si="2"/>
        <v>1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11</v>
      </c>
      <c r="AY38" s="70">
        <f t="shared" si="2"/>
        <v>1</v>
      </c>
      <c r="AZ38" s="69">
        <f t="shared" si="2"/>
        <v>0</v>
      </c>
      <c r="BA38" s="71">
        <f t="shared" si="2"/>
        <v>5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0</v>
      </c>
      <c r="BH38" s="65" t="s">
        <v>257</v>
      </c>
      <c r="BK38" s="5">
        <f>SUM(AO38:AQ38)</f>
        <v>51</v>
      </c>
      <c r="BL38" s="5">
        <f>SUM(AR38:AT38,BD38)</f>
        <v>11</v>
      </c>
      <c r="BM38" s="5">
        <f>SUM(AU38:AW38,BE38)</f>
        <v>0</v>
      </c>
      <c r="BN38" s="5">
        <f>SUM(AX38:AZ38,BF38)</f>
        <v>12</v>
      </c>
      <c r="BO38" s="5">
        <f>SUM(BA38:BC38,BG38)</f>
        <v>5</v>
      </c>
    </row>
    <row r="39" spans="2:67" ht="28.15" customHeight="1">
      <c r="B39" s="34"/>
      <c r="C39" s="265">
        <v>1</v>
      </c>
      <c r="D39" s="54"/>
      <c r="E39" s="105"/>
      <c r="F39" s="105"/>
      <c r="G39" s="104"/>
      <c r="H39" s="259" t="s">
        <v>329</v>
      </c>
      <c r="I39" s="269">
        <v>96</v>
      </c>
      <c r="J39" s="269">
        <v>28</v>
      </c>
      <c r="K39" s="269">
        <v>6</v>
      </c>
      <c r="L39" s="48">
        <v>1</v>
      </c>
      <c r="M39" s="47" t="s">
        <v>778</v>
      </c>
      <c r="N39" s="48">
        <v>5</v>
      </c>
      <c r="O39" s="47" t="s">
        <v>901</v>
      </c>
      <c r="P39" s="48">
        <v>9</v>
      </c>
      <c r="Q39" s="47" t="s">
        <v>896</v>
      </c>
      <c r="R39" s="48">
        <v>13</v>
      </c>
      <c r="S39" s="47" t="s">
        <v>566</v>
      </c>
      <c r="T39" s="48">
        <v>17</v>
      </c>
      <c r="U39" s="47" t="s">
        <v>445</v>
      </c>
      <c r="V39" s="48">
        <v>21</v>
      </c>
      <c r="W39" s="47" t="s">
        <v>422</v>
      </c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>
        <v>23</v>
      </c>
      <c r="AG39" s="47" t="s">
        <v>417</v>
      </c>
      <c r="AH39" s="46" t="s">
        <v>422</v>
      </c>
      <c r="AI39" s="45"/>
      <c r="AJ39" s="244"/>
      <c r="AK39" s="244"/>
      <c r="AL39" s="44"/>
      <c r="AM39" s="247">
        <f>SUMPRODUCT(LEN($M39:$AE42)-LEN(SUBSTITUTE($M39:$AE42,"/", "")))/2</f>
        <v>0</v>
      </c>
      <c r="AN39" s="300">
        <f>SUMPRODUCT(LEN($M39:$AE42)-LEN(SUBSTITUTE($M39:$AE42,"-", "")))</f>
        <v>0</v>
      </c>
      <c r="AO39" s="247">
        <f>SUMPRODUCT(LEN($M39:$AE42)-LEN(SUBSTITUTE($M39:$AE42,"A", "")))</f>
        <v>44</v>
      </c>
      <c r="AP39" s="240">
        <f>SUMPRODUCT(LEN($AH39:$AH42)-LEN(SUBSTITUTE($AH39:$AH42,"A", "")))</f>
        <v>7</v>
      </c>
      <c r="AQ39" s="237">
        <f>SUMPRODUCT(LEN($AG39:$AG42)-LEN(SUBSTITUTE($AG39:$AG42,"A", "")))</f>
        <v>0</v>
      </c>
      <c r="AR39" s="234">
        <f>SUMPRODUCT(LEN($M39:$AE42)-LEN(SUBSTITUTE($M39:$AE42,"S", "")))</f>
        <v>10</v>
      </c>
      <c r="AS39" s="240">
        <f>SUMPRODUCT(LEN($AH39:$AH42)-LEN(SUBSTITUTE($AH39:$AH42,"S", "")))</f>
        <v>0</v>
      </c>
      <c r="AT39" s="237">
        <f>SUMPRODUCT(LEN($AG39:$AG42)-LEN(SUBSTITUTE($AG39:$AG42,"S", "")))</f>
        <v>1</v>
      </c>
      <c r="AU39" s="234">
        <f>SUMPRODUCT(LEN($M39:$AE42)-LEN(SUBSTITUTE($M39:$AE42,"F", "")))</f>
        <v>0</v>
      </c>
      <c r="AV39" s="240">
        <f>SUMPRODUCT(LEN($AH39:$AH42)-LEN(SUBSTITUTE($AH39:$AH42,"F", "")))</f>
        <v>0</v>
      </c>
      <c r="AW39" s="237">
        <f>SUMPRODUCT(LEN($AG39:$AG42)-LEN(SUBSTITUTE($AG39:$AG42,"F", "")))</f>
        <v>0</v>
      </c>
      <c r="AX39" s="234">
        <f>SUMPRODUCT(LEN($M39:$AE42)-LEN(SUBSTITUTE($M39:$AE42,"G", "")))</f>
        <v>11</v>
      </c>
      <c r="AY39" s="240">
        <f>SUMPRODUCT(LEN($AH39:$AH42)-LEN(SUBSTITUTE($AH39:$AH42,"G", "")))</f>
        <v>1</v>
      </c>
      <c r="AZ39" s="237">
        <f>SUMPRODUCT(LEN($AG39:$AG42)-LEN(SUBSTITUTE($AG39:$AG42,"G", "")))</f>
        <v>0</v>
      </c>
      <c r="BA39" s="234">
        <f>SUMPRODUCT(LEN($M39:$AE42)-LEN(SUBSTITUTE($M39:$AE42,"M", "")))</f>
        <v>5</v>
      </c>
      <c r="BB39" s="240">
        <f>SUMPRODUCT(LEN($AH39:$AH42)-LEN(SUBSTITUTE($AH39:$AH42,"M", "")))</f>
        <v>0</v>
      </c>
      <c r="BC39" s="237">
        <f>SUMPRODUCT(LEN($AG39:$AG42)-LEN(SUBSTITUTE($AG39:$AG42,"M", "")))</f>
        <v>0</v>
      </c>
      <c r="BD39" s="291">
        <f>SUMPRODUCT(LEN($AI39:$AI42)-LEN(SUBSTITUTE($AI39:$AI42,"S", "")))</f>
        <v>0</v>
      </c>
      <c r="BE39" s="294">
        <f>SUMPRODUCT(LEN($AI39:$AI42)-LEN(SUBSTITUTE($AI39:$AI42,"F", "")))</f>
        <v>0</v>
      </c>
      <c r="BF39" s="294">
        <f>SUMPRODUCT(LEN($AI39:$AI42)-LEN(SUBSTITUTE($AI39:$AI42,"G", "")))</f>
        <v>0</v>
      </c>
      <c r="BG39" s="297">
        <f>SUMPRODUCT(LEN($AI39:$AI42)-LEN(SUBSTITUTE($AI39:$AI42,"M", "")))</f>
        <v>0</v>
      </c>
    </row>
    <row r="40" spans="2:67" ht="28.15" customHeight="1" thickBot="1">
      <c r="B40" s="34"/>
      <c r="C40" s="266"/>
      <c r="D40" s="43"/>
      <c r="E40" s="103"/>
      <c r="F40" s="103"/>
      <c r="G40" s="102"/>
      <c r="H40" s="260"/>
      <c r="I40" s="270"/>
      <c r="J40" s="270"/>
      <c r="K40" s="270"/>
      <c r="L40" s="37">
        <v>2</v>
      </c>
      <c r="M40" s="36" t="s">
        <v>888</v>
      </c>
      <c r="N40" s="37">
        <v>6</v>
      </c>
      <c r="O40" s="36" t="s">
        <v>985</v>
      </c>
      <c r="P40" s="37">
        <v>10</v>
      </c>
      <c r="Q40" s="36" t="s">
        <v>717</v>
      </c>
      <c r="R40" s="37">
        <v>14</v>
      </c>
      <c r="S40" s="36" t="s">
        <v>685</v>
      </c>
      <c r="T40" s="37">
        <v>18</v>
      </c>
      <c r="U40" s="36" t="s">
        <v>423</v>
      </c>
      <c r="V40" s="37">
        <v>22</v>
      </c>
      <c r="W40" s="36" t="s">
        <v>417</v>
      </c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984</v>
      </c>
      <c r="AI40" s="24"/>
      <c r="AJ40" s="245"/>
      <c r="AK40" s="245"/>
      <c r="AL40" s="23"/>
      <c r="AM40" s="248"/>
      <c r="AN40" s="301"/>
      <c r="AO40" s="248"/>
      <c r="AP40" s="241"/>
      <c r="AQ40" s="238"/>
      <c r="AR40" s="235"/>
      <c r="AS40" s="241"/>
      <c r="AT40" s="238"/>
      <c r="AU40" s="235"/>
      <c r="AV40" s="241"/>
      <c r="AW40" s="238"/>
      <c r="AX40" s="235"/>
      <c r="AY40" s="241"/>
      <c r="AZ40" s="238"/>
      <c r="BA40" s="235"/>
      <c r="BB40" s="241"/>
      <c r="BC40" s="238"/>
      <c r="BD40" s="292"/>
      <c r="BE40" s="295"/>
      <c r="BF40" s="295"/>
      <c r="BG40" s="298"/>
    </row>
    <row r="41" spans="2:67" ht="28.15" customHeight="1">
      <c r="B41" s="34"/>
      <c r="C41" s="267"/>
      <c r="D41" s="33"/>
      <c r="E41" s="101"/>
      <c r="F41" s="101"/>
      <c r="G41" s="100"/>
      <c r="H41" s="257">
        <v>241</v>
      </c>
      <c r="I41" s="271"/>
      <c r="J41" s="271"/>
      <c r="K41" s="271"/>
      <c r="L41" s="27">
        <v>3</v>
      </c>
      <c r="M41" s="26" t="s">
        <v>901</v>
      </c>
      <c r="N41" s="27">
        <v>7</v>
      </c>
      <c r="O41" s="26" t="s">
        <v>514</v>
      </c>
      <c r="P41" s="27">
        <v>11</v>
      </c>
      <c r="Q41" s="26" t="s">
        <v>469</v>
      </c>
      <c r="R41" s="27">
        <v>15</v>
      </c>
      <c r="S41" s="26" t="s">
        <v>502</v>
      </c>
      <c r="T41" s="27">
        <v>19</v>
      </c>
      <c r="U41" s="26" t="s">
        <v>422</v>
      </c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45"/>
      <c r="AK41" s="245"/>
      <c r="AL41" s="23"/>
      <c r="AM41" s="248"/>
      <c r="AN41" s="301"/>
      <c r="AO41" s="248"/>
      <c r="AP41" s="241"/>
      <c r="AQ41" s="238"/>
      <c r="AR41" s="235"/>
      <c r="AS41" s="241"/>
      <c r="AT41" s="238"/>
      <c r="AU41" s="235"/>
      <c r="AV41" s="241"/>
      <c r="AW41" s="238"/>
      <c r="AX41" s="235"/>
      <c r="AY41" s="241"/>
      <c r="AZ41" s="238"/>
      <c r="BA41" s="235"/>
      <c r="BB41" s="241"/>
      <c r="BC41" s="238"/>
      <c r="BD41" s="292"/>
      <c r="BE41" s="295"/>
      <c r="BF41" s="295"/>
      <c r="BG41" s="298"/>
    </row>
    <row r="42" spans="2:67" ht="28.15" customHeight="1" thickBot="1">
      <c r="B42" s="34"/>
      <c r="C42" s="273"/>
      <c r="D42" s="64"/>
      <c r="E42" s="107"/>
      <c r="F42" s="107"/>
      <c r="G42" s="106"/>
      <c r="H42" s="258"/>
      <c r="I42" s="274"/>
      <c r="J42" s="274"/>
      <c r="K42" s="274"/>
      <c r="L42" s="59">
        <v>4</v>
      </c>
      <c r="M42" s="58" t="s">
        <v>901</v>
      </c>
      <c r="N42" s="59">
        <v>8</v>
      </c>
      <c r="O42" s="58" t="s">
        <v>423</v>
      </c>
      <c r="P42" s="59">
        <v>12</v>
      </c>
      <c r="Q42" s="58" t="s">
        <v>485</v>
      </c>
      <c r="R42" s="59">
        <v>16</v>
      </c>
      <c r="S42" s="58" t="s">
        <v>448</v>
      </c>
      <c r="T42" s="59">
        <v>20</v>
      </c>
      <c r="U42" s="58" t="s">
        <v>418</v>
      </c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50"/>
      <c r="AK42" s="250"/>
      <c r="AL42" s="55"/>
      <c r="AM42" s="249"/>
      <c r="AN42" s="302"/>
      <c r="AO42" s="249"/>
      <c r="AP42" s="242"/>
      <c r="AQ42" s="239"/>
      <c r="AR42" s="236"/>
      <c r="AS42" s="242"/>
      <c r="AT42" s="239"/>
      <c r="AU42" s="236"/>
      <c r="AV42" s="242"/>
      <c r="AW42" s="239"/>
      <c r="AX42" s="236"/>
      <c r="AY42" s="242"/>
      <c r="AZ42" s="239"/>
      <c r="BA42" s="236"/>
      <c r="BB42" s="242"/>
      <c r="BC42" s="239"/>
      <c r="BD42" s="293"/>
      <c r="BE42" s="296"/>
      <c r="BF42" s="296"/>
      <c r="BG42" s="299"/>
    </row>
    <row r="43" spans="2:67" ht="28.15" hidden="1" customHeight="1">
      <c r="B43" s="34"/>
      <c r="C43" s="265">
        <v>2</v>
      </c>
      <c r="D43" s="54"/>
      <c r="E43" s="105"/>
      <c r="F43" s="105"/>
      <c r="G43" s="104"/>
      <c r="H43" s="259"/>
      <c r="I43" s="269"/>
      <c r="J43" s="269"/>
      <c r="K43" s="269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51"/>
      <c r="AK43" s="254"/>
      <c r="AL43" s="44"/>
      <c r="AM43" s="211"/>
      <c r="AN43" s="211"/>
      <c r="AO43" s="247">
        <f>SUMPRODUCT(LEN($M43:$AE46)-LEN(SUBSTITUTE($M43:$AE46,"A", "")))</f>
        <v>0</v>
      </c>
      <c r="AP43" s="240">
        <f>SUMPRODUCT(LEN($AH43:$AH46)-LEN(SUBSTITUTE($AH43:$AH46,"A", "")))</f>
        <v>0</v>
      </c>
      <c r="AQ43" s="237">
        <f>SUMPRODUCT(LEN($AG43:$AG46)-LEN(SUBSTITUTE($AG43:$AG46,"A", "")))</f>
        <v>0</v>
      </c>
      <c r="AR43" s="234">
        <f>SUMPRODUCT(LEN($M43:$AE46)-LEN(SUBSTITUTE($M43:$AE46,"S", "")))</f>
        <v>0</v>
      </c>
      <c r="AS43" s="240">
        <f>SUMPRODUCT(LEN($AH43:$AH46)-LEN(SUBSTITUTE($AH43:$AH46,"S", "")))</f>
        <v>0</v>
      </c>
      <c r="AT43" s="237">
        <f>SUMPRODUCT(LEN($AG43:$AG46)-LEN(SUBSTITUTE($AG43:$AG46,"S", "")))</f>
        <v>0</v>
      </c>
      <c r="AU43" s="234">
        <f>SUMPRODUCT(LEN($M43:$AE46)-LEN(SUBSTITUTE($M43:$AE46,"F", "")))</f>
        <v>0</v>
      </c>
      <c r="AV43" s="240">
        <f>SUMPRODUCT(LEN($AH43:$AH46)-LEN(SUBSTITUTE($AH43:$AH46,"F", "")))</f>
        <v>0</v>
      </c>
      <c r="AW43" s="237">
        <f>SUMPRODUCT(LEN($AG43:$AG46)-LEN(SUBSTITUTE($AG43:$AG46,"F", "")))</f>
        <v>0</v>
      </c>
      <c r="AX43" s="234">
        <f>SUMPRODUCT(LEN($M43:$AE46)-LEN(SUBSTITUTE($M43:$AE46,"G", "")))</f>
        <v>0</v>
      </c>
      <c r="AY43" s="240">
        <f>SUMPRODUCT(LEN($AH43:$AH46)-LEN(SUBSTITUTE($AH43:$AH46,"G", "")))</f>
        <v>0</v>
      </c>
      <c r="AZ43" s="237">
        <f>SUMPRODUCT(LEN($AG43:$AG46)-LEN(SUBSTITUTE($AG43:$AG46,"G", "")))</f>
        <v>0</v>
      </c>
      <c r="BA43" s="234">
        <f>SUMPRODUCT(LEN($M43:$AE46)-LEN(SUBSTITUTE($M43:$AE46,"M", "")))</f>
        <v>0</v>
      </c>
      <c r="BB43" s="240">
        <f>SUMPRODUCT(LEN($AH43:$AH46)-LEN(SUBSTITUTE($AH43:$AH46,"M", "")))</f>
        <v>0</v>
      </c>
      <c r="BC43" s="237">
        <f>SUMPRODUCT(LEN($AG43:$AG46)-LEN(SUBSTITUTE($AG43:$AG46,"M", "")))</f>
        <v>0</v>
      </c>
      <c r="BD43" s="291">
        <f>SUMPRODUCT(LEN($AI43:$AI46)-LEN(SUBSTITUTE($AI43:$AI46,"S", "")))</f>
        <v>0</v>
      </c>
      <c r="BE43" s="294">
        <f>SUMPRODUCT(LEN($AI43:$AI46)-LEN(SUBSTITUTE($AI43:$AI46,"F", "")))</f>
        <v>0</v>
      </c>
      <c r="BF43" s="294">
        <f>SUMPRODUCT(LEN($AI43:$AI46)-LEN(SUBSTITUTE($AI43:$AI46,"G", "")))</f>
        <v>0</v>
      </c>
      <c r="BG43" s="297">
        <f>SUMPRODUCT(LEN($AI43:$AI46)-LEN(SUBSTITUTE($AI43:$AI46,"M", "")))</f>
        <v>0</v>
      </c>
    </row>
    <row r="44" spans="2:67" ht="28.15" hidden="1" customHeight="1" thickBot="1">
      <c r="B44" s="34"/>
      <c r="C44" s="266"/>
      <c r="D44" s="43"/>
      <c r="E44" s="103"/>
      <c r="F44" s="103"/>
      <c r="G44" s="102"/>
      <c r="H44" s="260"/>
      <c r="I44" s="270"/>
      <c r="J44" s="270"/>
      <c r="K44" s="270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52"/>
      <c r="AK44" s="255"/>
      <c r="AL44" s="23"/>
      <c r="AM44" s="211"/>
      <c r="AN44" s="211"/>
      <c r="AO44" s="248"/>
      <c r="AP44" s="241"/>
      <c r="AQ44" s="238"/>
      <c r="AR44" s="235"/>
      <c r="AS44" s="241"/>
      <c r="AT44" s="238"/>
      <c r="AU44" s="235"/>
      <c r="AV44" s="241"/>
      <c r="AW44" s="238"/>
      <c r="AX44" s="235"/>
      <c r="AY44" s="241"/>
      <c r="AZ44" s="238"/>
      <c r="BA44" s="235"/>
      <c r="BB44" s="241"/>
      <c r="BC44" s="238"/>
      <c r="BD44" s="292"/>
      <c r="BE44" s="295"/>
      <c r="BF44" s="295"/>
      <c r="BG44" s="298"/>
    </row>
    <row r="45" spans="2:67" ht="28.15" hidden="1" customHeight="1">
      <c r="B45" s="34"/>
      <c r="C45" s="267"/>
      <c r="D45" s="33"/>
      <c r="E45" s="101"/>
      <c r="F45" s="101"/>
      <c r="G45" s="100"/>
      <c r="H45" s="257"/>
      <c r="I45" s="271"/>
      <c r="J45" s="271"/>
      <c r="K45" s="271"/>
      <c r="L45" s="229">
        <v>3</v>
      </c>
      <c r="M45" s="278"/>
      <c r="N45" s="229">
        <v>7</v>
      </c>
      <c r="O45" s="278"/>
      <c r="P45" s="229">
        <v>11</v>
      </c>
      <c r="Q45" s="230"/>
      <c r="R45" s="229">
        <v>15</v>
      </c>
      <c r="S45" s="230"/>
      <c r="T45" s="229">
        <v>19</v>
      </c>
      <c r="U45" s="230"/>
      <c r="V45" s="229">
        <v>23</v>
      </c>
      <c r="W45" s="230"/>
      <c r="X45" s="229">
        <v>27</v>
      </c>
      <c r="Y45" s="278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52"/>
      <c r="AK45" s="255"/>
      <c r="AL45" s="23"/>
      <c r="AM45" s="211"/>
      <c r="AN45" s="211"/>
      <c r="AO45" s="248"/>
      <c r="AP45" s="241"/>
      <c r="AQ45" s="238"/>
      <c r="AR45" s="235"/>
      <c r="AS45" s="241"/>
      <c r="AT45" s="238"/>
      <c r="AU45" s="235"/>
      <c r="AV45" s="241"/>
      <c r="AW45" s="238"/>
      <c r="AX45" s="235"/>
      <c r="AY45" s="241"/>
      <c r="AZ45" s="238"/>
      <c r="BA45" s="235"/>
      <c r="BB45" s="241"/>
      <c r="BC45" s="238"/>
      <c r="BD45" s="292"/>
      <c r="BE45" s="295"/>
      <c r="BF45" s="295"/>
      <c r="BG45" s="298"/>
    </row>
    <row r="46" spans="2:67" ht="28.15" hidden="1" customHeight="1" thickBot="1">
      <c r="B46" s="34"/>
      <c r="C46" s="273"/>
      <c r="D46" s="64"/>
      <c r="E46" s="107"/>
      <c r="F46" s="107"/>
      <c r="G46" s="106"/>
      <c r="H46" s="258"/>
      <c r="I46" s="274"/>
      <c r="J46" s="274"/>
      <c r="K46" s="274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53"/>
      <c r="AK46" s="256"/>
      <c r="AL46" s="55"/>
      <c r="AM46" s="211"/>
      <c r="AN46" s="211"/>
      <c r="AO46" s="249"/>
      <c r="AP46" s="242"/>
      <c r="AQ46" s="239"/>
      <c r="AR46" s="236"/>
      <c r="AS46" s="242"/>
      <c r="AT46" s="239"/>
      <c r="AU46" s="236"/>
      <c r="AV46" s="242"/>
      <c r="AW46" s="239"/>
      <c r="AX46" s="236"/>
      <c r="AY46" s="242"/>
      <c r="AZ46" s="239"/>
      <c r="BA46" s="236"/>
      <c r="BB46" s="242"/>
      <c r="BC46" s="239"/>
      <c r="BD46" s="293"/>
      <c r="BE46" s="296"/>
      <c r="BF46" s="296"/>
      <c r="BG46" s="299"/>
    </row>
    <row r="47" spans="2:67" ht="28.15" hidden="1" customHeight="1">
      <c r="B47" s="34"/>
      <c r="C47" s="265">
        <v>3</v>
      </c>
      <c r="D47" s="54"/>
      <c r="E47" s="105"/>
      <c r="F47" s="105"/>
      <c r="G47" s="104"/>
      <c r="H47" s="259"/>
      <c r="I47" s="269"/>
      <c r="J47" s="269"/>
      <c r="K47" s="269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44"/>
      <c r="AK47" s="244"/>
      <c r="AL47" s="44"/>
      <c r="AM47" s="211"/>
      <c r="AN47" s="211"/>
      <c r="AO47" s="247">
        <f>SUMPRODUCT(LEN($M47:$AE50)-LEN(SUBSTITUTE($M47:$AE50,"A", "")))</f>
        <v>0</v>
      </c>
      <c r="AP47" s="240">
        <f>SUMPRODUCT(LEN($AH47:$AH50)-LEN(SUBSTITUTE($AH47:$AH50,"A", "")))</f>
        <v>0</v>
      </c>
      <c r="AQ47" s="237">
        <f>SUMPRODUCT(LEN($AG47:$AG50)-LEN(SUBSTITUTE($AG47:$AG50,"A", "")))</f>
        <v>0</v>
      </c>
      <c r="AR47" s="234">
        <f>SUMPRODUCT(LEN($M47:$AE50)-LEN(SUBSTITUTE($M47:$AE50,"S", "")))</f>
        <v>0</v>
      </c>
      <c r="AS47" s="240">
        <f>SUMPRODUCT(LEN($AH47:$AH50)-LEN(SUBSTITUTE($AH47:$AH50,"S", "")))</f>
        <v>0</v>
      </c>
      <c r="AT47" s="237">
        <f>SUMPRODUCT(LEN($AG47:$AG50)-LEN(SUBSTITUTE($AG47:$AG50,"S", "")))</f>
        <v>0</v>
      </c>
      <c r="AU47" s="234">
        <f>SUMPRODUCT(LEN($M47:$AE50)-LEN(SUBSTITUTE($M47:$AE50,"F", "")))</f>
        <v>0</v>
      </c>
      <c r="AV47" s="240">
        <f>SUMPRODUCT(LEN($AH47:$AH50)-LEN(SUBSTITUTE($AH47:$AH50,"F", "")))</f>
        <v>0</v>
      </c>
      <c r="AW47" s="237">
        <f>SUMPRODUCT(LEN($AG47:$AG50)-LEN(SUBSTITUTE($AG47:$AG50,"F", "")))</f>
        <v>0</v>
      </c>
      <c r="AX47" s="234">
        <f>SUMPRODUCT(LEN($M47:$AE50)-LEN(SUBSTITUTE($M47:$AE50,"G", "")))</f>
        <v>0</v>
      </c>
      <c r="AY47" s="240">
        <f>SUMPRODUCT(LEN($AH47:$AH50)-LEN(SUBSTITUTE($AH47:$AH50,"G", "")))</f>
        <v>0</v>
      </c>
      <c r="AZ47" s="237">
        <f>SUMPRODUCT(LEN($AG47:$AG50)-LEN(SUBSTITUTE($AG47:$AG50,"G", "")))</f>
        <v>0</v>
      </c>
      <c r="BA47" s="234">
        <f>SUMPRODUCT(LEN($M47:$AE50)-LEN(SUBSTITUTE($M47:$AE50,"M", "")))</f>
        <v>0</v>
      </c>
      <c r="BB47" s="240">
        <f>SUMPRODUCT(LEN($AH47:$AH50)-LEN(SUBSTITUTE($AH47:$AH50,"M", "")))</f>
        <v>0</v>
      </c>
      <c r="BC47" s="237">
        <f>SUMPRODUCT(LEN($AG47:$AG50)-LEN(SUBSTITUTE($AG47:$AG50,"M", "")))</f>
        <v>0</v>
      </c>
      <c r="BD47" s="291">
        <f>SUMPRODUCT(LEN($AI47:$AI50)-LEN(SUBSTITUTE($AI47:$AI50,"S", "")))</f>
        <v>0</v>
      </c>
      <c r="BE47" s="294">
        <f>SUMPRODUCT(LEN($AI47:$AI50)-LEN(SUBSTITUTE($AI47:$AI50,"F", "")))</f>
        <v>0</v>
      </c>
      <c r="BF47" s="294">
        <f>SUMPRODUCT(LEN($AI47:$AI50)-LEN(SUBSTITUTE($AI47:$AI50,"G", "")))</f>
        <v>0</v>
      </c>
      <c r="BG47" s="297">
        <f>SUMPRODUCT(LEN($AI47:$AI50)-LEN(SUBSTITUTE($AI47:$AI50,"M", "")))</f>
        <v>0</v>
      </c>
    </row>
    <row r="48" spans="2:67" ht="28.15" hidden="1" customHeight="1" thickBot="1">
      <c r="B48" s="34"/>
      <c r="C48" s="266"/>
      <c r="D48" s="43"/>
      <c r="E48" s="103"/>
      <c r="F48" s="103"/>
      <c r="G48" s="102"/>
      <c r="H48" s="260"/>
      <c r="I48" s="270"/>
      <c r="J48" s="270"/>
      <c r="K48" s="270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45"/>
      <c r="AK48" s="245"/>
      <c r="AL48" s="23"/>
      <c r="AM48" s="211"/>
      <c r="AN48" s="211"/>
      <c r="AO48" s="248"/>
      <c r="AP48" s="241"/>
      <c r="AQ48" s="238"/>
      <c r="AR48" s="235"/>
      <c r="AS48" s="241"/>
      <c r="AT48" s="238"/>
      <c r="AU48" s="235"/>
      <c r="AV48" s="241"/>
      <c r="AW48" s="238"/>
      <c r="AX48" s="235"/>
      <c r="AY48" s="241"/>
      <c r="AZ48" s="238"/>
      <c r="BA48" s="235"/>
      <c r="BB48" s="241"/>
      <c r="BC48" s="238"/>
      <c r="BD48" s="292"/>
      <c r="BE48" s="295"/>
      <c r="BF48" s="295"/>
      <c r="BG48" s="298"/>
    </row>
    <row r="49" spans="2:67" ht="28.15" hidden="1" customHeight="1">
      <c r="B49" s="34"/>
      <c r="C49" s="267"/>
      <c r="D49" s="33"/>
      <c r="E49" s="101"/>
      <c r="F49" s="101"/>
      <c r="G49" s="100"/>
      <c r="H49" s="257"/>
      <c r="I49" s="271"/>
      <c r="J49" s="271"/>
      <c r="K49" s="271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45"/>
      <c r="AK49" s="245"/>
      <c r="AL49" s="23"/>
      <c r="AM49" s="211"/>
      <c r="AN49" s="211"/>
      <c r="AO49" s="248"/>
      <c r="AP49" s="241"/>
      <c r="AQ49" s="238"/>
      <c r="AR49" s="235"/>
      <c r="AS49" s="241"/>
      <c r="AT49" s="238"/>
      <c r="AU49" s="235"/>
      <c r="AV49" s="241"/>
      <c r="AW49" s="238"/>
      <c r="AX49" s="235"/>
      <c r="AY49" s="241"/>
      <c r="AZ49" s="238"/>
      <c r="BA49" s="235"/>
      <c r="BB49" s="241"/>
      <c r="BC49" s="238"/>
      <c r="BD49" s="292"/>
      <c r="BE49" s="295"/>
      <c r="BF49" s="295"/>
      <c r="BG49" s="298"/>
    </row>
    <row r="50" spans="2:67" ht="28.15" hidden="1" customHeight="1" thickBot="1">
      <c r="B50" s="22"/>
      <c r="C50" s="268"/>
      <c r="D50" s="21"/>
      <c r="E50" s="109"/>
      <c r="F50" s="109"/>
      <c r="G50" s="108"/>
      <c r="H50" s="258"/>
      <c r="I50" s="272"/>
      <c r="J50" s="272"/>
      <c r="K50" s="272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46"/>
      <c r="AK50" s="246"/>
      <c r="AL50" s="11"/>
      <c r="AM50" s="211"/>
      <c r="AN50" s="211"/>
      <c r="AO50" s="249"/>
      <c r="AP50" s="242"/>
      <c r="AQ50" s="239"/>
      <c r="AR50" s="236"/>
      <c r="AS50" s="242"/>
      <c r="AT50" s="239"/>
      <c r="AU50" s="236"/>
      <c r="AV50" s="242"/>
      <c r="AW50" s="239"/>
      <c r="AX50" s="236"/>
      <c r="AY50" s="242"/>
      <c r="AZ50" s="239"/>
      <c r="BA50" s="236"/>
      <c r="BB50" s="242"/>
      <c r="BC50" s="239"/>
      <c r="BD50" s="293"/>
      <c r="BE50" s="296"/>
      <c r="BF50" s="296"/>
      <c r="BG50" s="299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29" t="s">
        <v>287</v>
      </c>
      <c r="M51" s="278"/>
      <c r="N51" s="229" t="s">
        <v>286</v>
      </c>
      <c r="O51" s="278"/>
      <c r="P51" s="229" t="s">
        <v>286</v>
      </c>
      <c r="Q51" s="230"/>
      <c r="R51" s="229" t="s">
        <v>286</v>
      </c>
      <c r="S51" s="230"/>
      <c r="T51" s="229" t="s">
        <v>286</v>
      </c>
      <c r="U51" s="230"/>
      <c r="V51" s="229" t="s">
        <v>286</v>
      </c>
      <c r="W51" s="230"/>
      <c r="X51" s="229" t="s">
        <v>286</v>
      </c>
      <c r="Y51" s="278"/>
      <c r="Z51" s="229" t="s">
        <v>286</v>
      </c>
      <c r="AA51" s="230"/>
      <c r="AB51" s="229" t="s">
        <v>286</v>
      </c>
      <c r="AC51" s="230"/>
      <c r="AD51" s="229" t="s">
        <v>286</v>
      </c>
      <c r="AE51" s="230"/>
      <c r="AF51" s="243" t="s">
        <v>285</v>
      </c>
      <c r="AG51" s="230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232</v>
      </c>
      <c r="E52" s="275">
        <v>3579.32</v>
      </c>
      <c r="F52" s="276"/>
      <c r="G52" s="277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32</v>
      </c>
      <c r="AP52" s="70">
        <f t="shared" si="3"/>
        <v>5</v>
      </c>
      <c r="AQ52" s="69">
        <f t="shared" si="3"/>
        <v>0</v>
      </c>
      <c r="AR52" s="71">
        <f t="shared" si="3"/>
        <v>1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10</v>
      </c>
      <c r="AY52" s="70">
        <f t="shared" si="3"/>
        <v>1</v>
      </c>
      <c r="AZ52" s="69">
        <f t="shared" si="3"/>
        <v>0</v>
      </c>
      <c r="BA52" s="71">
        <f t="shared" si="3"/>
        <v>1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37</v>
      </c>
      <c r="BL52" s="5">
        <f>SUM(AR52:AT52,BD52)</f>
        <v>1</v>
      </c>
      <c r="BM52" s="5">
        <f>SUM(AU52:AW52,BE52)</f>
        <v>0</v>
      </c>
      <c r="BN52" s="5">
        <f>SUM(AX52:AZ52,BF52)</f>
        <v>11</v>
      </c>
      <c r="BO52" s="5">
        <f>SUM(BA52:BC52,BG52)</f>
        <v>1</v>
      </c>
    </row>
    <row r="53" spans="2:67" ht="28.15" customHeight="1">
      <c r="B53" s="34"/>
      <c r="C53" s="265">
        <v>1</v>
      </c>
      <c r="D53" s="54"/>
      <c r="E53" s="105"/>
      <c r="F53" s="105"/>
      <c r="G53" s="104"/>
      <c r="H53" s="259" t="s">
        <v>329</v>
      </c>
      <c r="I53" s="269">
        <v>92</v>
      </c>
      <c r="J53" s="269">
        <v>24</v>
      </c>
      <c r="K53" s="269">
        <v>7</v>
      </c>
      <c r="L53" s="48">
        <v>1</v>
      </c>
      <c r="M53" s="47" t="s">
        <v>901</v>
      </c>
      <c r="N53" s="48">
        <v>5</v>
      </c>
      <c r="O53" s="47" t="s">
        <v>625</v>
      </c>
      <c r="P53" s="48">
        <v>9</v>
      </c>
      <c r="Q53" s="47" t="s">
        <v>423</v>
      </c>
      <c r="R53" s="48">
        <v>13</v>
      </c>
      <c r="S53" s="47" t="s">
        <v>423</v>
      </c>
      <c r="T53" s="48">
        <v>17</v>
      </c>
      <c r="U53" s="47" t="s">
        <v>417</v>
      </c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 t="s">
        <v>651</v>
      </c>
      <c r="AI53" s="45"/>
      <c r="AJ53" s="244"/>
      <c r="AK53" s="244"/>
      <c r="AL53" s="44"/>
      <c r="AM53" s="247">
        <f>SUMPRODUCT(LEN($M53:$AE56)-LEN(SUBSTITUTE($M53:$AE56,"/", "")))/2</f>
        <v>0</v>
      </c>
      <c r="AN53" s="300">
        <f>SUMPRODUCT(LEN($M53:$AE56)-LEN(SUBSTITUTE($M53:$AE56,"-", "")))</f>
        <v>0</v>
      </c>
      <c r="AO53" s="247">
        <f>SUMPRODUCT(LEN($M53:$AE56)-LEN(SUBSTITUTE($M53:$AE56,"A", "")))</f>
        <v>32</v>
      </c>
      <c r="AP53" s="240">
        <f>SUMPRODUCT(LEN($AH53:$AH56)-LEN(SUBSTITUTE($AH53:$AH56,"A", "")))</f>
        <v>5</v>
      </c>
      <c r="AQ53" s="237">
        <f>SUMPRODUCT(LEN($AG53:$AG56)-LEN(SUBSTITUTE($AG53:$AG56,"A", "")))</f>
        <v>0</v>
      </c>
      <c r="AR53" s="234">
        <f>SUMPRODUCT(LEN($M53:$AE56)-LEN(SUBSTITUTE($M53:$AE56,"S", "")))</f>
        <v>1</v>
      </c>
      <c r="AS53" s="240">
        <f>SUMPRODUCT(LEN($AH53:$AH56)-LEN(SUBSTITUTE($AH53:$AH56,"S", "")))</f>
        <v>0</v>
      </c>
      <c r="AT53" s="237">
        <f>SUMPRODUCT(LEN($AG53:$AG56)-LEN(SUBSTITUTE($AG53:$AG56,"S", "")))</f>
        <v>0</v>
      </c>
      <c r="AU53" s="234">
        <f>SUMPRODUCT(LEN($M53:$AE56)-LEN(SUBSTITUTE($M53:$AE56,"F", "")))</f>
        <v>0</v>
      </c>
      <c r="AV53" s="240">
        <f>SUMPRODUCT(LEN($AH53:$AH56)-LEN(SUBSTITUTE($AH53:$AH56,"F", "")))</f>
        <v>0</v>
      </c>
      <c r="AW53" s="237">
        <f>SUMPRODUCT(LEN($AG53:$AG56)-LEN(SUBSTITUTE($AG53:$AG56,"F", "")))</f>
        <v>0</v>
      </c>
      <c r="AX53" s="234">
        <f>SUMPRODUCT(LEN($M53:$AE56)-LEN(SUBSTITUTE($M53:$AE56,"G", "")))</f>
        <v>10</v>
      </c>
      <c r="AY53" s="240">
        <f>SUMPRODUCT(LEN($AH53:$AH56)-LEN(SUBSTITUTE($AH53:$AH56,"G", "")))</f>
        <v>1</v>
      </c>
      <c r="AZ53" s="237">
        <f>SUMPRODUCT(LEN($AG53:$AG56)-LEN(SUBSTITUTE($AG53:$AG56,"G", "")))</f>
        <v>0</v>
      </c>
      <c r="BA53" s="234">
        <f>SUMPRODUCT(LEN($M53:$AE56)-LEN(SUBSTITUTE($M53:$AE56,"M", "")))</f>
        <v>1</v>
      </c>
      <c r="BB53" s="240">
        <f>SUMPRODUCT(LEN($AH53:$AH56)-LEN(SUBSTITUTE($AH53:$AH56,"M", "")))</f>
        <v>0</v>
      </c>
      <c r="BC53" s="237">
        <f>SUMPRODUCT(LEN($AG53:$AG56)-LEN(SUBSTITUTE($AG53:$AG56,"M", "")))</f>
        <v>0</v>
      </c>
      <c r="BD53" s="291">
        <f>SUMPRODUCT(LEN($AI53:$AI56)-LEN(SUBSTITUTE($AI53:$AI56,"S", "")))</f>
        <v>0</v>
      </c>
      <c r="BE53" s="294">
        <f>SUMPRODUCT(LEN($AI53:$AI56)-LEN(SUBSTITUTE($AI53:$AI56,"F", "")))</f>
        <v>0</v>
      </c>
      <c r="BF53" s="294">
        <f>SUMPRODUCT(LEN($AI53:$AI56)-LEN(SUBSTITUTE($AI53:$AI56,"G", "")))</f>
        <v>0</v>
      </c>
      <c r="BG53" s="297">
        <f>SUMPRODUCT(LEN($AI53:$AI56)-LEN(SUBSTITUTE($AI53:$AI56,"M", "")))</f>
        <v>0</v>
      </c>
    </row>
    <row r="54" spans="2:67" ht="28.15" customHeight="1" thickBot="1">
      <c r="B54" s="34"/>
      <c r="C54" s="266"/>
      <c r="D54" s="43"/>
      <c r="E54" s="103"/>
      <c r="F54" s="103"/>
      <c r="G54" s="102"/>
      <c r="H54" s="260"/>
      <c r="I54" s="270"/>
      <c r="J54" s="270"/>
      <c r="K54" s="270"/>
      <c r="L54" s="37">
        <v>2</v>
      </c>
      <c r="M54" s="36" t="s">
        <v>599</v>
      </c>
      <c r="N54" s="37">
        <v>6</v>
      </c>
      <c r="O54" s="36" t="s">
        <v>515</v>
      </c>
      <c r="P54" s="37">
        <v>10</v>
      </c>
      <c r="Q54" s="36" t="s">
        <v>449</v>
      </c>
      <c r="R54" s="37">
        <v>14</v>
      </c>
      <c r="S54" s="36" t="s">
        <v>513</v>
      </c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45"/>
      <c r="AK54" s="245"/>
      <c r="AL54" s="23"/>
      <c r="AM54" s="248"/>
      <c r="AN54" s="301"/>
      <c r="AO54" s="248"/>
      <c r="AP54" s="241"/>
      <c r="AQ54" s="238"/>
      <c r="AR54" s="235"/>
      <c r="AS54" s="241"/>
      <c r="AT54" s="238"/>
      <c r="AU54" s="235"/>
      <c r="AV54" s="241"/>
      <c r="AW54" s="238"/>
      <c r="AX54" s="235"/>
      <c r="AY54" s="241"/>
      <c r="AZ54" s="238"/>
      <c r="BA54" s="235"/>
      <c r="BB54" s="241"/>
      <c r="BC54" s="238"/>
      <c r="BD54" s="292"/>
      <c r="BE54" s="295"/>
      <c r="BF54" s="295"/>
      <c r="BG54" s="298"/>
    </row>
    <row r="55" spans="2:67" ht="28.15" customHeight="1">
      <c r="B55" s="34"/>
      <c r="C55" s="267"/>
      <c r="D55" s="33"/>
      <c r="E55" s="101"/>
      <c r="F55" s="101"/>
      <c r="G55" s="100"/>
      <c r="H55" s="257">
        <v>241</v>
      </c>
      <c r="I55" s="271"/>
      <c r="J55" s="271"/>
      <c r="K55" s="271"/>
      <c r="L55" s="27">
        <v>3</v>
      </c>
      <c r="M55" s="26" t="s">
        <v>665</v>
      </c>
      <c r="N55" s="27">
        <v>7</v>
      </c>
      <c r="O55" s="26" t="s">
        <v>485</v>
      </c>
      <c r="P55" s="27">
        <v>11</v>
      </c>
      <c r="Q55" s="26" t="s">
        <v>423</v>
      </c>
      <c r="R55" s="27">
        <v>15</v>
      </c>
      <c r="S55" s="26" t="s">
        <v>422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45"/>
      <c r="AK55" s="245"/>
      <c r="AL55" s="23"/>
      <c r="AM55" s="248"/>
      <c r="AN55" s="301"/>
      <c r="AO55" s="248"/>
      <c r="AP55" s="241"/>
      <c r="AQ55" s="238"/>
      <c r="AR55" s="235"/>
      <c r="AS55" s="241"/>
      <c r="AT55" s="238"/>
      <c r="AU55" s="235"/>
      <c r="AV55" s="241"/>
      <c r="AW55" s="238"/>
      <c r="AX55" s="235"/>
      <c r="AY55" s="241"/>
      <c r="AZ55" s="238"/>
      <c r="BA55" s="235"/>
      <c r="BB55" s="241"/>
      <c r="BC55" s="238"/>
      <c r="BD55" s="292"/>
      <c r="BE55" s="295"/>
      <c r="BF55" s="295"/>
      <c r="BG55" s="298"/>
    </row>
    <row r="56" spans="2:67" ht="28.15" customHeight="1" thickBot="1">
      <c r="B56" s="34"/>
      <c r="C56" s="273"/>
      <c r="D56" s="64"/>
      <c r="E56" s="107"/>
      <c r="F56" s="107"/>
      <c r="G56" s="106"/>
      <c r="H56" s="258"/>
      <c r="I56" s="274"/>
      <c r="J56" s="274"/>
      <c r="K56" s="274"/>
      <c r="L56" s="59">
        <v>4</v>
      </c>
      <c r="M56" s="215" t="s">
        <v>514</v>
      </c>
      <c r="N56" s="59">
        <v>8</v>
      </c>
      <c r="O56" s="58" t="s">
        <v>449</v>
      </c>
      <c r="P56" s="59">
        <v>12</v>
      </c>
      <c r="Q56" s="58" t="s">
        <v>423</v>
      </c>
      <c r="R56" s="59">
        <v>16</v>
      </c>
      <c r="S56" s="58" t="s">
        <v>422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50"/>
      <c r="AK56" s="250"/>
      <c r="AL56" s="55"/>
      <c r="AM56" s="249"/>
      <c r="AN56" s="302"/>
      <c r="AO56" s="249"/>
      <c r="AP56" s="242"/>
      <c r="AQ56" s="239"/>
      <c r="AR56" s="236"/>
      <c r="AS56" s="242"/>
      <c r="AT56" s="239"/>
      <c r="AU56" s="236"/>
      <c r="AV56" s="242"/>
      <c r="AW56" s="239"/>
      <c r="AX56" s="236"/>
      <c r="AY56" s="242"/>
      <c r="AZ56" s="239"/>
      <c r="BA56" s="236"/>
      <c r="BB56" s="242"/>
      <c r="BC56" s="239"/>
      <c r="BD56" s="293"/>
      <c r="BE56" s="296"/>
      <c r="BF56" s="296"/>
      <c r="BG56" s="299"/>
    </row>
    <row r="57" spans="2:67" ht="28.15" hidden="1" customHeight="1">
      <c r="B57" s="34"/>
      <c r="C57" s="265">
        <v>2</v>
      </c>
      <c r="D57" s="54"/>
      <c r="E57" s="105"/>
      <c r="F57" s="105"/>
      <c r="G57" s="104"/>
      <c r="H57" s="259"/>
      <c r="I57" s="269"/>
      <c r="J57" s="269"/>
      <c r="K57" s="269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51"/>
      <c r="AK57" s="254"/>
      <c r="AL57" s="44"/>
      <c r="AM57" s="211"/>
      <c r="AN57" s="211"/>
      <c r="AO57" s="247">
        <f>SUMPRODUCT(LEN($M57:$AE60)-LEN(SUBSTITUTE($M57:$AE60,"A", "")))</f>
        <v>0</v>
      </c>
      <c r="AP57" s="240">
        <f>SUMPRODUCT(LEN($AH57:$AH60)-LEN(SUBSTITUTE($AH57:$AH60,"A", "")))</f>
        <v>0</v>
      </c>
      <c r="AQ57" s="237">
        <f>SUMPRODUCT(LEN($AG57:$AG60)-LEN(SUBSTITUTE($AG57:$AG60,"A", "")))</f>
        <v>0</v>
      </c>
      <c r="AR57" s="234">
        <f>SUMPRODUCT(LEN($M57:$AE60)-LEN(SUBSTITUTE($M57:$AE60,"S", "")))</f>
        <v>0</v>
      </c>
      <c r="AS57" s="240">
        <f>SUMPRODUCT(LEN($AH57:$AH60)-LEN(SUBSTITUTE($AH57:$AH60,"S", "")))</f>
        <v>0</v>
      </c>
      <c r="AT57" s="237">
        <f>SUMPRODUCT(LEN($AG57:$AG60)-LEN(SUBSTITUTE($AG57:$AG60,"S", "")))</f>
        <v>0</v>
      </c>
      <c r="AU57" s="234">
        <f>SUMPRODUCT(LEN($M57:$AE60)-LEN(SUBSTITUTE($M57:$AE60,"F", "")))</f>
        <v>0</v>
      </c>
      <c r="AV57" s="240">
        <f>SUMPRODUCT(LEN($AH57:$AH60)-LEN(SUBSTITUTE($AH57:$AH60,"F", "")))</f>
        <v>0</v>
      </c>
      <c r="AW57" s="237">
        <f>SUMPRODUCT(LEN($AG57:$AG60)-LEN(SUBSTITUTE($AG57:$AG60,"F", "")))</f>
        <v>0</v>
      </c>
      <c r="AX57" s="234">
        <f>SUMPRODUCT(LEN($M57:$AE60)-LEN(SUBSTITUTE($M57:$AE60,"G", "")))</f>
        <v>0</v>
      </c>
      <c r="AY57" s="240">
        <f>SUMPRODUCT(LEN($AH57:$AH60)-LEN(SUBSTITUTE($AH57:$AH60,"G", "")))</f>
        <v>0</v>
      </c>
      <c r="AZ57" s="237">
        <f>SUMPRODUCT(LEN($AG57:$AG60)-LEN(SUBSTITUTE($AG57:$AG60,"G", "")))</f>
        <v>0</v>
      </c>
      <c r="BA57" s="234">
        <f>SUMPRODUCT(LEN($M57:$AE60)-LEN(SUBSTITUTE($M57:$AE60,"M", "")))</f>
        <v>0</v>
      </c>
      <c r="BB57" s="240">
        <f>SUMPRODUCT(LEN($AH57:$AH60)-LEN(SUBSTITUTE($AH57:$AH60,"M", "")))</f>
        <v>0</v>
      </c>
      <c r="BC57" s="237">
        <f>SUMPRODUCT(LEN($AG57:$AG60)-LEN(SUBSTITUTE($AG57:$AG60,"M", "")))</f>
        <v>0</v>
      </c>
      <c r="BD57" s="291">
        <f>SUMPRODUCT(LEN($AI57:$AI60)-LEN(SUBSTITUTE($AI57:$AI60,"S", "")))</f>
        <v>0</v>
      </c>
      <c r="BE57" s="294">
        <f>SUMPRODUCT(LEN($AI57:$AI60)-LEN(SUBSTITUTE($AI57:$AI60,"F", "")))</f>
        <v>0</v>
      </c>
      <c r="BF57" s="294">
        <f>SUMPRODUCT(LEN($AI57:$AI60)-LEN(SUBSTITUTE($AI57:$AI60,"G", "")))</f>
        <v>0</v>
      </c>
      <c r="BG57" s="297">
        <f>SUMPRODUCT(LEN($AI57:$AI60)-LEN(SUBSTITUTE($AI57:$AI60,"M", "")))</f>
        <v>0</v>
      </c>
    </row>
    <row r="58" spans="2:67" ht="28.15" hidden="1" customHeight="1" thickBot="1">
      <c r="B58" s="34"/>
      <c r="C58" s="266"/>
      <c r="D58" s="43"/>
      <c r="E58" s="103"/>
      <c r="F58" s="103"/>
      <c r="G58" s="102"/>
      <c r="H58" s="260"/>
      <c r="I58" s="270"/>
      <c r="J58" s="270"/>
      <c r="K58" s="270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52"/>
      <c r="AK58" s="255"/>
      <c r="AL58" s="23"/>
      <c r="AM58" s="211"/>
      <c r="AN58" s="211"/>
      <c r="AO58" s="248"/>
      <c r="AP58" s="241"/>
      <c r="AQ58" s="238"/>
      <c r="AR58" s="235"/>
      <c r="AS58" s="241"/>
      <c r="AT58" s="238"/>
      <c r="AU58" s="235"/>
      <c r="AV58" s="241"/>
      <c r="AW58" s="238"/>
      <c r="AX58" s="235"/>
      <c r="AY58" s="241"/>
      <c r="AZ58" s="238"/>
      <c r="BA58" s="235"/>
      <c r="BB58" s="241"/>
      <c r="BC58" s="238"/>
      <c r="BD58" s="292"/>
      <c r="BE58" s="295"/>
      <c r="BF58" s="295"/>
      <c r="BG58" s="298"/>
    </row>
    <row r="59" spans="2:67" ht="28.15" hidden="1" customHeight="1">
      <c r="B59" s="34"/>
      <c r="C59" s="267"/>
      <c r="D59" s="33"/>
      <c r="E59" s="101"/>
      <c r="F59" s="101"/>
      <c r="G59" s="100"/>
      <c r="H59" s="257"/>
      <c r="I59" s="271"/>
      <c r="J59" s="271"/>
      <c r="K59" s="271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52"/>
      <c r="AK59" s="255"/>
      <c r="AL59" s="23"/>
      <c r="AM59" s="211"/>
      <c r="AN59" s="211"/>
      <c r="AO59" s="248"/>
      <c r="AP59" s="241"/>
      <c r="AQ59" s="238"/>
      <c r="AR59" s="235"/>
      <c r="AS59" s="241"/>
      <c r="AT59" s="238"/>
      <c r="AU59" s="235"/>
      <c r="AV59" s="241"/>
      <c r="AW59" s="238"/>
      <c r="AX59" s="235"/>
      <c r="AY59" s="241"/>
      <c r="AZ59" s="238"/>
      <c r="BA59" s="235"/>
      <c r="BB59" s="241"/>
      <c r="BC59" s="238"/>
      <c r="BD59" s="292"/>
      <c r="BE59" s="295"/>
      <c r="BF59" s="295"/>
      <c r="BG59" s="298"/>
    </row>
    <row r="60" spans="2:67" ht="28.15" hidden="1" customHeight="1" thickBot="1">
      <c r="B60" s="34"/>
      <c r="C60" s="273"/>
      <c r="D60" s="64"/>
      <c r="E60" s="107"/>
      <c r="F60" s="107"/>
      <c r="G60" s="106"/>
      <c r="H60" s="258"/>
      <c r="I60" s="274"/>
      <c r="J60" s="274"/>
      <c r="K60" s="274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53"/>
      <c r="AK60" s="256"/>
      <c r="AL60" s="55"/>
      <c r="AM60" s="211"/>
      <c r="AN60" s="211"/>
      <c r="AO60" s="249"/>
      <c r="AP60" s="242"/>
      <c r="AQ60" s="239"/>
      <c r="AR60" s="236"/>
      <c r="AS60" s="242"/>
      <c r="AT60" s="239"/>
      <c r="AU60" s="236"/>
      <c r="AV60" s="242"/>
      <c r="AW60" s="239"/>
      <c r="AX60" s="236"/>
      <c r="AY60" s="242"/>
      <c r="AZ60" s="239"/>
      <c r="BA60" s="236"/>
      <c r="BB60" s="242"/>
      <c r="BC60" s="239"/>
      <c r="BD60" s="293"/>
      <c r="BE60" s="296"/>
      <c r="BF60" s="296"/>
      <c r="BG60" s="299"/>
    </row>
    <row r="61" spans="2:67" ht="28.15" hidden="1" customHeight="1">
      <c r="B61" s="34"/>
      <c r="C61" s="265">
        <v>3</v>
      </c>
      <c r="D61" s="54"/>
      <c r="E61" s="105"/>
      <c r="F61" s="105"/>
      <c r="G61" s="104"/>
      <c r="H61" s="259"/>
      <c r="I61" s="269"/>
      <c r="J61" s="269"/>
      <c r="K61" s="269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44"/>
      <c r="AK61" s="244"/>
      <c r="AL61" s="44"/>
      <c r="AM61" s="211"/>
      <c r="AN61" s="211"/>
      <c r="AO61" s="247">
        <f>SUMPRODUCT(LEN($M61:$AE64)-LEN(SUBSTITUTE($M61:$AE64,"A", "")))</f>
        <v>0</v>
      </c>
      <c r="AP61" s="240">
        <f>SUMPRODUCT(LEN($AH61:$AH64)-LEN(SUBSTITUTE($AH61:$AH64,"A", "")))</f>
        <v>0</v>
      </c>
      <c r="AQ61" s="237">
        <f>SUMPRODUCT(LEN($AG61:$AG64)-LEN(SUBSTITUTE($AG61:$AG64,"A", "")))</f>
        <v>0</v>
      </c>
      <c r="AR61" s="234">
        <f>SUMPRODUCT(LEN($M61:$AE64)-LEN(SUBSTITUTE($M61:$AE64,"S", "")))</f>
        <v>0</v>
      </c>
      <c r="AS61" s="240">
        <f>SUMPRODUCT(LEN($AH61:$AH64)-LEN(SUBSTITUTE($AH61:$AH64,"S", "")))</f>
        <v>0</v>
      </c>
      <c r="AT61" s="237">
        <f>SUMPRODUCT(LEN($AG61:$AG64)-LEN(SUBSTITUTE($AG61:$AG64,"S", "")))</f>
        <v>0</v>
      </c>
      <c r="AU61" s="234">
        <f>SUMPRODUCT(LEN($M61:$AE64)-LEN(SUBSTITUTE($M61:$AE64,"F", "")))</f>
        <v>0</v>
      </c>
      <c r="AV61" s="240">
        <f>SUMPRODUCT(LEN($AH61:$AH64)-LEN(SUBSTITUTE($AH61:$AH64,"F", "")))</f>
        <v>0</v>
      </c>
      <c r="AW61" s="237">
        <f>SUMPRODUCT(LEN($AG61:$AG64)-LEN(SUBSTITUTE($AG61:$AG64,"F", "")))</f>
        <v>0</v>
      </c>
      <c r="AX61" s="234">
        <f>SUMPRODUCT(LEN($M61:$AE64)-LEN(SUBSTITUTE($M61:$AE64,"G", "")))</f>
        <v>0</v>
      </c>
      <c r="AY61" s="240">
        <f>SUMPRODUCT(LEN($AH61:$AH64)-LEN(SUBSTITUTE($AH61:$AH64,"G", "")))</f>
        <v>0</v>
      </c>
      <c r="AZ61" s="237">
        <f>SUMPRODUCT(LEN($AG61:$AG64)-LEN(SUBSTITUTE($AG61:$AG64,"G", "")))</f>
        <v>0</v>
      </c>
      <c r="BA61" s="234">
        <f>SUMPRODUCT(LEN($M61:$AE64)-LEN(SUBSTITUTE($M61:$AE64,"M", "")))</f>
        <v>0</v>
      </c>
      <c r="BB61" s="240">
        <f>SUMPRODUCT(LEN($AH61:$AH64)-LEN(SUBSTITUTE($AH61:$AH64,"M", "")))</f>
        <v>0</v>
      </c>
      <c r="BC61" s="237">
        <f>SUMPRODUCT(LEN($AG61:$AG64)-LEN(SUBSTITUTE($AG61:$AG64,"M", "")))</f>
        <v>0</v>
      </c>
      <c r="BD61" s="291">
        <f>SUMPRODUCT(LEN($AI61:$AI64)-LEN(SUBSTITUTE($AI61:$AI64,"S", "")))</f>
        <v>0</v>
      </c>
      <c r="BE61" s="294">
        <f>SUMPRODUCT(LEN($AI61:$AI64)-LEN(SUBSTITUTE($AI61:$AI64,"F", "")))</f>
        <v>0</v>
      </c>
      <c r="BF61" s="294">
        <f>SUMPRODUCT(LEN($AI61:$AI64)-LEN(SUBSTITUTE($AI61:$AI64,"G", "")))</f>
        <v>0</v>
      </c>
      <c r="BG61" s="297">
        <f>SUMPRODUCT(LEN($AI61:$AI64)-LEN(SUBSTITUTE($AI61:$AI64,"M", "")))</f>
        <v>0</v>
      </c>
    </row>
    <row r="62" spans="2:67" ht="28.15" hidden="1" customHeight="1" thickBot="1">
      <c r="B62" s="34"/>
      <c r="C62" s="266"/>
      <c r="D62" s="43"/>
      <c r="E62" s="103"/>
      <c r="F62" s="103"/>
      <c r="G62" s="102"/>
      <c r="H62" s="260"/>
      <c r="I62" s="270"/>
      <c r="J62" s="270"/>
      <c r="K62" s="270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45"/>
      <c r="AK62" s="245"/>
      <c r="AL62" s="23"/>
      <c r="AM62" s="211"/>
      <c r="AN62" s="211"/>
      <c r="AO62" s="248"/>
      <c r="AP62" s="241"/>
      <c r="AQ62" s="238"/>
      <c r="AR62" s="235"/>
      <c r="AS62" s="241"/>
      <c r="AT62" s="238"/>
      <c r="AU62" s="235"/>
      <c r="AV62" s="241"/>
      <c r="AW62" s="238"/>
      <c r="AX62" s="235"/>
      <c r="AY62" s="241"/>
      <c r="AZ62" s="238"/>
      <c r="BA62" s="235"/>
      <c r="BB62" s="241"/>
      <c r="BC62" s="238"/>
      <c r="BD62" s="292"/>
      <c r="BE62" s="295"/>
      <c r="BF62" s="295"/>
      <c r="BG62" s="298"/>
    </row>
    <row r="63" spans="2:67" ht="28.15" hidden="1" customHeight="1">
      <c r="B63" s="34"/>
      <c r="C63" s="267"/>
      <c r="D63" s="33"/>
      <c r="E63" s="101"/>
      <c r="F63" s="101"/>
      <c r="G63" s="100"/>
      <c r="H63" s="257"/>
      <c r="I63" s="271"/>
      <c r="J63" s="271"/>
      <c r="K63" s="271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45"/>
      <c r="AK63" s="245"/>
      <c r="AL63" s="23"/>
      <c r="AM63" s="211"/>
      <c r="AN63" s="211"/>
      <c r="AO63" s="248"/>
      <c r="AP63" s="241"/>
      <c r="AQ63" s="238"/>
      <c r="AR63" s="235"/>
      <c r="AS63" s="241"/>
      <c r="AT63" s="238"/>
      <c r="AU63" s="235"/>
      <c r="AV63" s="241"/>
      <c r="AW63" s="238"/>
      <c r="AX63" s="235"/>
      <c r="AY63" s="241"/>
      <c r="AZ63" s="238"/>
      <c r="BA63" s="235"/>
      <c r="BB63" s="241"/>
      <c r="BC63" s="238"/>
      <c r="BD63" s="292"/>
      <c r="BE63" s="295"/>
      <c r="BF63" s="295"/>
      <c r="BG63" s="298"/>
    </row>
    <row r="64" spans="2:67" ht="28.15" hidden="1" customHeight="1" thickBot="1">
      <c r="B64" s="22"/>
      <c r="C64" s="268"/>
      <c r="D64" s="21"/>
      <c r="E64" s="109"/>
      <c r="F64" s="109"/>
      <c r="G64" s="108"/>
      <c r="H64" s="258"/>
      <c r="I64" s="272"/>
      <c r="J64" s="272"/>
      <c r="K64" s="27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46"/>
      <c r="AK64" s="246"/>
      <c r="AL64" s="11"/>
      <c r="AM64" s="211"/>
      <c r="AN64" s="211"/>
      <c r="AO64" s="249"/>
      <c r="AP64" s="242"/>
      <c r="AQ64" s="239"/>
      <c r="AR64" s="236"/>
      <c r="AS64" s="242"/>
      <c r="AT64" s="239"/>
      <c r="AU64" s="236"/>
      <c r="AV64" s="242"/>
      <c r="AW64" s="239"/>
      <c r="AX64" s="236"/>
      <c r="AY64" s="242"/>
      <c r="AZ64" s="239"/>
      <c r="BA64" s="236"/>
      <c r="BB64" s="242"/>
      <c r="BC64" s="239"/>
      <c r="BD64" s="293"/>
      <c r="BE64" s="296"/>
      <c r="BF64" s="296"/>
      <c r="BG64" s="299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29" t="s">
        <v>287</v>
      </c>
      <c r="M65" s="278"/>
      <c r="N65" s="229" t="s">
        <v>286</v>
      </c>
      <c r="O65" s="278"/>
      <c r="P65" s="229" t="s">
        <v>286</v>
      </c>
      <c r="Q65" s="230"/>
      <c r="R65" s="229" t="s">
        <v>286</v>
      </c>
      <c r="S65" s="230"/>
      <c r="T65" s="229" t="s">
        <v>286</v>
      </c>
      <c r="U65" s="230"/>
      <c r="V65" s="229" t="s">
        <v>286</v>
      </c>
      <c r="W65" s="230"/>
      <c r="X65" s="229" t="s">
        <v>286</v>
      </c>
      <c r="Y65" s="278"/>
      <c r="Z65" s="229" t="s">
        <v>286</v>
      </c>
      <c r="AA65" s="230"/>
      <c r="AB65" s="229" t="s">
        <v>286</v>
      </c>
      <c r="AC65" s="230"/>
      <c r="AD65" s="229" t="s">
        <v>286</v>
      </c>
      <c r="AE65" s="230"/>
      <c r="AF65" s="243" t="s">
        <v>285</v>
      </c>
      <c r="AG65" s="230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232</v>
      </c>
      <c r="E66" s="275">
        <v>5546.72</v>
      </c>
      <c r="F66" s="276"/>
      <c r="G66" s="277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37</v>
      </c>
      <c r="AP66" s="70">
        <f t="shared" si="4"/>
        <v>10</v>
      </c>
      <c r="AQ66" s="69">
        <f t="shared" si="4"/>
        <v>0</v>
      </c>
      <c r="AR66" s="71">
        <f t="shared" si="4"/>
        <v>0</v>
      </c>
      <c r="AS66" s="70">
        <f t="shared" si="4"/>
        <v>0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17</v>
      </c>
      <c r="AY66" s="70">
        <f t="shared" si="4"/>
        <v>7</v>
      </c>
      <c r="AZ66" s="69">
        <f t="shared" si="4"/>
        <v>0</v>
      </c>
      <c r="BA66" s="71">
        <f t="shared" si="4"/>
        <v>2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1</v>
      </c>
      <c r="BG66" s="66">
        <f t="shared" si="4"/>
        <v>0</v>
      </c>
      <c r="BH66" s="65" t="s">
        <v>257</v>
      </c>
      <c r="BK66" s="5">
        <f>SUM(AO66:AQ66)</f>
        <v>47</v>
      </c>
      <c r="BL66" s="5">
        <f>SUM(AR66:AT66,BD66)</f>
        <v>0</v>
      </c>
      <c r="BM66" s="5">
        <f>SUM(AU66:AW66,BE66)</f>
        <v>0</v>
      </c>
      <c r="BN66" s="5">
        <f>SUM(AX66:AZ66,BF66)</f>
        <v>25</v>
      </c>
      <c r="BO66" s="5">
        <f>SUM(BA66:BC66,BG66)</f>
        <v>2</v>
      </c>
    </row>
    <row r="67" spans="2:67" ht="28.15" customHeight="1">
      <c r="B67" s="34"/>
      <c r="C67" s="265">
        <v>1</v>
      </c>
      <c r="D67" s="54"/>
      <c r="E67" s="105"/>
      <c r="F67" s="105"/>
      <c r="G67" s="104"/>
      <c r="H67" s="259" t="s">
        <v>329</v>
      </c>
      <c r="I67" s="269">
        <v>106</v>
      </c>
      <c r="J67" s="269">
        <v>26</v>
      </c>
      <c r="K67" s="269">
        <v>6</v>
      </c>
      <c r="L67" s="48">
        <v>1</v>
      </c>
      <c r="M67" s="47" t="s">
        <v>778</v>
      </c>
      <c r="N67" s="48">
        <v>5</v>
      </c>
      <c r="O67" s="218" t="s">
        <v>791</v>
      </c>
      <c r="P67" s="48">
        <v>9</v>
      </c>
      <c r="Q67" s="47" t="s">
        <v>629</v>
      </c>
      <c r="R67" s="48">
        <v>13</v>
      </c>
      <c r="S67" s="47" t="s">
        <v>485</v>
      </c>
      <c r="T67" s="48">
        <v>17</v>
      </c>
      <c r="U67" s="47" t="s">
        <v>423</v>
      </c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983</v>
      </c>
      <c r="AI67" s="45" t="s">
        <v>513</v>
      </c>
      <c r="AJ67" s="244"/>
      <c r="AK67" s="244"/>
      <c r="AL67" s="44"/>
      <c r="AM67" s="247">
        <f>SUMPRODUCT(LEN($M67:$AE70)-LEN(SUBSTITUTE($M67:$AE70,"/", "")))/2</f>
        <v>0</v>
      </c>
      <c r="AN67" s="300">
        <f>SUMPRODUCT(LEN($M67:$AE70)-LEN(SUBSTITUTE($M67:$AE70,"-", "")))</f>
        <v>0</v>
      </c>
      <c r="AO67" s="247">
        <f>SUMPRODUCT(LEN($M67:$AE70)-LEN(SUBSTITUTE($M67:$AE70,"A", "")))</f>
        <v>37</v>
      </c>
      <c r="AP67" s="240">
        <f>SUMPRODUCT(LEN($AH67:$AH70)-LEN(SUBSTITUTE($AH67:$AH70,"A", "")))</f>
        <v>10</v>
      </c>
      <c r="AQ67" s="237">
        <f>SUMPRODUCT(LEN($AG67:$AG70)-LEN(SUBSTITUTE($AG67:$AG70,"A", "")))</f>
        <v>0</v>
      </c>
      <c r="AR67" s="234">
        <f>SUMPRODUCT(LEN($M67:$AE70)-LEN(SUBSTITUTE($M67:$AE70,"S", "")))</f>
        <v>0</v>
      </c>
      <c r="AS67" s="240">
        <f>SUMPRODUCT(LEN($AH67:$AH70)-LEN(SUBSTITUTE($AH67:$AH70,"S", "")))</f>
        <v>0</v>
      </c>
      <c r="AT67" s="237">
        <f>SUMPRODUCT(LEN($AG67:$AG70)-LEN(SUBSTITUTE($AG67:$AG70,"S", "")))</f>
        <v>0</v>
      </c>
      <c r="AU67" s="234">
        <f>SUMPRODUCT(LEN($M67:$AE70)-LEN(SUBSTITUTE($M67:$AE70,"F", "")))</f>
        <v>0</v>
      </c>
      <c r="AV67" s="240">
        <f>SUMPRODUCT(LEN($AH67:$AH70)-LEN(SUBSTITUTE($AH67:$AH70,"F", "")))</f>
        <v>0</v>
      </c>
      <c r="AW67" s="237">
        <f>SUMPRODUCT(LEN($AG67:$AG70)-LEN(SUBSTITUTE($AG67:$AG70,"F", "")))</f>
        <v>0</v>
      </c>
      <c r="AX67" s="234">
        <f>SUMPRODUCT(LEN($M67:$AE70)-LEN(SUBSTITUTE($M67:$AE70,"G", "")))</f>
        <v>17</v>
      </c>
      <c r="AY67" s="240">
        <f>SUMPRODUCT(LEN($AH67:$AH70)-LEN(SUBSTITUTE($AH67:$AH70,"G", "")))</f>
        <v>7</v>
      </c>
      <c r="AZ67" s="237">
        <f>SUMPRODUCT(LEN($AG67:$AG70)-LEN(SUBSTITUTE($AG67:$AG70,"G", "")))</f>
        <v>0</v>
      </c>
      <c r="BA67" s="234">
        <f>SUMPRODUCT(LEN($M67:$AE70)-LEN(SUBSTITUTE($M67:$AE70,"M", "")))</f>
        <v>2</v>
      </c>
      <c r="BB67" s="240">
        <f>SUMPRODUCT(LEN($AH67:$AH70)-LEN(SUBSTITUTE($AH67:$AH70,"M", "")))</f>
        <v>0</v>
      </c>
      <c r="BC67" s="237">
        <f>SUMPRODUCT(LEN($AG67:$AG70)-LEN(SUBSTITUTE($AG67:$AG70,"M", "")))</f>
        <v>0</v>
      </c>
      <c r="BD67" s="291">
        <f>SUMPRODUCT(LEN($AI67:$AI70)-LEN(SUBSTITUTE($AI67:$AI70,"S", "")))</f>
        <v>0</v>
      </c>
      <c r="BE67" s="294">
        <f>SUMPRODUCT(LEN($AI67:$AI70)-LEN(SUBSTITUTE($AI67:$AI70,"F", "")))</f>
        <v>0</v>
      </c>
      <c r="BF67" s="294">
        <f>SUMPRODUCT(LEN($AI67:$AI70)-LEN(SUBSTITUTE($AI67:$AI70,"G", "")))</f>
        <v>1</v>
      </c>
      <c r="BG67" s="297">
        <f>SUMPRODUCT(LEN($AI67:$AI70)-LEN(SUBSTITUTE($AI67:$AI70,"M", "")))</f>
        <v>0</v>
      </c>
    </row>
    <row r="68" spans="2:67" ht="28.15" customHeight="1" thickBot="1">
      <c r="B68" s="34"/>
      <c r="C68" s="266"/>
      <c r="D68" s="43"/>
      <c r="E68" s="103"/>
      <c r="F68" s="103"/>
      <c r="G68" s="102"/>
      <c r="H68" s="260"/>
      <c r="I68" s="270"/>
      <c r="J68" s="270"/>
      <c r="K68" s="270"/>
      <c r="L68" s="37">
        <v>2</v>
      </c>
      <c r="M68" s="36" t="s">
        <v>845</v>
      </c>
      <c r="N68" s="37">
        <v>6</v>
      </c>
      <c r="O68" s="36" t="s">
        <v>648</v>
      </c>
      <c r="P68" s="37">
        <v>10</v>
      </c>
      <c r="Q68" s="36" t="s">
        <v>711</v>
      </c>
      <c r="R68" s="37">
        <v>14</v>
      </c>
      <c r="S68" s="36" t="s">
        <v>422</v>
      </c>
      <c r="T68" s="37">
        <v>18</v>
      </c>
      <c r="U68" s="36" t="s">
        <v>422</v>
      </c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511</v>
      </c>
      <c r="AI68" s="24"/>
      <c r="AJ68" s="245"/>
      <c r="AK68" s="245"/>
      <c r="AL68" s="23"/>
      <c r="AM68" s="248"/>
      <c r="AN68" s="301"/>
      <c r="AO68" s="248"/>
      <c r="AP68" s="241"/>
      <c r="AQ68" s="238"/>
      <c r="AR68" s="235"/>
      <c r="AS68" s="241"/>
      <c r="AT68" s="238"/>
      <c r="AU68" s="235"/>
      <c r="AV68" s="241"/>
      <c r="AW68" s="238"/>
      <c r="AX68" s="235"/>
      <c r="AY68" s="241"/>
      <c r="AZ68" s="238"/>
      <c r="BA68" s="235"/>
      <c r="BB68" s="241"/>
      <c r="BC68" s="238"/>
      <c r="BD68" s="292"/>
      <c r="BE68" s="295"/>
      <c r="BF68" s="295"/>
      <c r="BG68" s="298"/>
    </row>
    <row r="69" spans="2:67" ht="28.15" customHeight="1">
      <c r="B69" s="34"/>
      <c r="C69" s="267"/>
      <c r="D69" s="33"/>
      <c r="E69" s="101"/>
      <c r="F69" s="101"/>
      <c r="G69" s="100"/>
      <c r="H69" s="257">
        <v>235</v>
      </c>
      <c r="I69" s="271"/>
      <c r="J69" s="271"/>
      <c r="K69" s="271"/>
      <c r="L69" s="27">
        <v>3</v>
      </c>
      <c r="M69" s="26" t="s">
        <v>599</v>
      </c>
      <c r="N69" s="27">
        <v>7</v>
      </c>
      <c r="O69" s="26" t="s">
        <v>629</v>
      </c>
      <c r="P69" s="27">
        <v>11</v>
      </c>
      <c r="Q69" s="26" t="s">
        <v>613</v>
      </c>
      <c r="R69" s="27">
        <v>15</v>
      </c>
      <c r="S69" s="26" t="s">
        <v>469</v>
      </c>
      <c r="T69" s="27">
        <v>19</v>
      </c>
      <c r="U69" s="26" t="s">
        <v>422</v>
      </c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982</v>
      </c>
      <c r="AI69" s="24"/>
      <c r="AJ69" s="245"/>
      <c r="AK69" s="245"/>
      <c r="AL69" s="23"/>
      <c r="AM69" s="248"/>
      <c r="AN69" s="301"/>
      <c r="AO69" s="248"/>
      <c r="AP69" s="241"/>
      <c r="AQ69" s="238"/>
      <c r="AR69" s="235"/>
      <c r="AS69" s="241"/>
      <c r="AT69" s="238"/>
      <c r="AU69" s="235"/>
      <c r="AV69" s="241"/>
      <c r="AW69" s="238"/>
      <c r="AX69" s="235"/>
      <c r="AY69" s="241"/>
      <c r="AZ69" s="238"/>
      <c r="BA69" s="235"/>
      <c r="BB69" s="241"/>
      <c r="BC69" s="238"/>
      <c r="BD69" s="292"/>
      <c r="BE69" s="295"/>
      <c r="BF69" s="295"/>
      <c r="BG69" s="298"/>
    </row>
    <row r="70" spans="2:67" ht="28.15" customHeight="1" thickBot="1">
      <c r="B70" s="34"/>
      <c r="C70" s="273"/>
      <c r="D70" s="64"/>
      <c r="E70" s="107"/>
      <c r="F70" s="107"/>
      <c r="G70" s="106"/>
      <c r="H70" s="258"/>
      <c r="I70" s="274"/>
      <c r="J70" s="274"/>
      <c r="K70" s="274"/>
      <c r="L70" s="59">
        <v>4</v>
      </c>
      <c r="M70" s="58" t="s">
        <v>447</v>
      </c>
      <c r="N70" s="59">
        <v>8</v>
      </c>
      <c r="O70" s="215" t="s">
        <v>511</v>
      </c>
      <c r="P70" s="59">
        <v>12</v>
      </c>
      <c r="Q70" s="58" t="s">
        <v>613</v>
      </c>
      <c r="R70" s="59">
        <v>16</v>
      </c>
      <c r="S70" s="58" t="s">
        <v>462</v>
      </c>
      <c r="T70" s="59">
        <v>20</v>
      </c>
      <c r="U70" s="58" t="s">
        <v>422</v>
      </c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50"/>
      <c r="AK70" s="250"/>
      <c r="AL70" s="55"/>
      <c r="AM70" s="249"/>
      <c r="AN70" s="302"/>
      <c r="AO70" s="249"/>
      <c r="AP70" s="242"/>
      <c r="AQ70" s="239"/>
      <c r="AR70" s="236"/>
      <c r="AS70" s="242"/>
      <c r="AT70" s="239"/>
      <c r="AU70" s="236"/>
      <c r="AV70" s="242"/>
      <c r="AW70" s="239"/>
      <c r="AX70" s="236"/>
      <c r="AY70" s="242"/>
      <c r="AZ70" s="239"/>
      <c r="BA70" s="236"/>
      <c r="BB70" s="242"/>
      <c r="BC70" s="239"/>
      <c r="BD70" s="293"/>
      <c r="BE70" s="296"/>
      <c r="BF70" s="296"/>
      <c r="BG70" s="299"/>
    </row>
    <row r="71" spans="2:67" ht="28.15" hidden="1" customHeight="1">
      <c r="B71" s="34"/>
      <c r="C71" s="265">
        <v>2</v>
      </c>
      <c r="D71" s="54"/>
      <c r="E71" s="105"/>
      <c r="F71" s="105"/>
      <c r="G71" s="104"/>
      <c r="H71" s="259"/>
      <c r="I71" s="269"/>
      <c r="J71" s="269"/>
      <c r="K71" s="269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51"/>
      <c r="AK71" s="254"/>
      <c r="AL71" s="44"/>
      <c r="AM71" s="211"/>
      <c r="AN71" s="211"/>
      <c r="AO71" s="247">
        <f>SUMPRODUCT(LEN($M71:$AE74)-LEN(SUBSTITUTE($M71:$AE74,"A", "")))</f>
        <v>0</v>
      </c>
      <c r="AP71" s="240">
        <f>SUMPRODUCT(LEN($AH71:$AH74)-LEN(SUBSTITUTE($AH71:$AH74,"A", "")))</f>
        <v>0</v>
      </c>
      <c r="AQ71" s="237">
        <f>SUMPRODUCT(LEN($AG71:$AG74)-LEN(SUBSTITUTE($AG71:$AG74,"A", "")))</f>
        <v>0</v>
      </c>
      <c r="AR71" s="234">
        <f>SUMPRODUCT(LEN($M71:$AE74)-LEN(SUBSTITUTE($M71:$AE74,"S", "")))</f>
        <v>0</v>
      </c>
      <c r="AS71" s="240">
        <f>SUMPRODUCT(LEN($AH71:$AH74)-LEN(SUBSTITUTE($AH71:$AH74,"S", "")))</f>
        <v>0</v>
      </c>
      <c r="AT71" s="237">
        <f>SUMPRODUCT(LEN($AG71:$AG74)-LEN(SUBSTITUTE($AG71:$AG74,"S", "")))</f>
        <v>0</v>
      </c>
      <c r="AU71" s="234">
        <f>SUMPRODUCT(LEN($M71:$AE74)-LEN(SUBSTITUTE($M71:$AE74,"F", "")))</f>
        <v>0</v>
      </c>
      <c r="AV71" s="240">
        <f>SUMPRODUCT(LEN($AH71:$AH74)-LEN(SUBSTITUTE($AH71:$AH74,"F", "")))</f>
        <v>0</v>
      </c>
      <c r="AW71" s="237">
        <f>SUMPRODUCT(LEN($AG71:$AG74)-LEN(SUBSTITUTE($AG71:$AG74,"F", "")))</f>
        <v>0</v>
      </c>
      <c r="AX71" s="234">
        <f>SUMPRODUCT(LEN($M71:$AE74)-LEN(SUBSTITUTE($M71:$AE74,"G", "")))</f>
        <v>0</v>
      </c>
      <c r="AY71" s="240">
        <f>SUMPRODUCT(LEN($AH71:$AH74)-LEN(SUBSTITUTE($AH71:$AH74,"G", "")))</f>
        <v>0</v>
      </c>
      <c r="AZ71" s="237">
        <f>SUMPRODUCT(LEN($AG71:$AG74)-LEN(SUBSTITUTE($AG71:$AG74,"G", "")))</f>
        <v>0</v>
      </c>
      <c r="BA71" s="234">
        <f>SUMPRODUCT(LEN($M71:$AE74)-LEN(SUBSTITUTE($M71:$AE74,"M", "")))</f>
        <v>0</v>
      </c>
      <c r="BB71" s="240">
        <f>SUMPRODUCT(LEN($AH71:$AH74)-LEN(SUBSTITUTE($AH71:$AH74,"M", "")))</f>
        <v>0</v>
      </c>
      <c r="BC71" s="237">
        <f>SUMPRODUCT(LEN($AG71:$AG74)-LEN(SUBSTITUTE($AG71:$AG74,"M", "")))</f>
        <v>0</v>
      </c>
      <c r="BD71" s="291">
        <f>SUMPRODUCT(LEN($AI71:$AI74)-LEN(SUBSTITUTE($AI71:$AI74,"S", "")))</f>
        <v>0</v>
      </c>
      <c r="BE71" s="294">
        <f>SUMPRODUCT(LEN($AI71:$AI74)-LEN(SUBSTITUTE($AI71:$AI74,"F", "")))</f>
        <v>0</v>
      </c>
      <c r="BF71" s="294">
        <f>SUMPRODUCT(LEN($AI71:$AI74)-LEN(SUBSTITUTE($AI71:$AI74,"G", "")))</f>
        <v>0</v>
      </c>
      <c r="BG71" s="297">
        <f>SUMPRODUCT(LEN($AI71:$AI74)-LEN(SUBSTITUTE($AI71:$AI74,"M", "")))</f>
        <v>0</v>
      </c>
    </row>
    <row r="72" spans="2:67" ht="28.15" hidden="1" customHeight="1" thickBot="1">
      <c r="B72" s="34"/>
      <c r="C72" s="266"/>
      <c r="D72" s="43"/>
      <c r="E72" s="103"/>
      <c r="F72" s="103"/>
      <c r="G72" s="102"/>
      <c r="H72" s="260"/>
      <c r="I72" s="270"/>
      <c r="J72" s="270"/>
      <c r="K72" s="270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52"/>
      <c r="AK72" s="255"/>
      <c r="AL72" s="23"/>
      <c r="AM72" s="211"/>
      <c r="AN72" s="211"/>
      <c r="AO72" s="248"/>
      <c r="AP72" s="241"/>
      <c r="AQ72" s="238"/>
      <c r="AR72" s="235"/>
      <c r="AS72" s="241"/>
      <c r="AT72" s="238"/>
      <c r="AU72" s="235"/>
      <c r="AV72" s="241"/>
      <c r="AW72" s="238"/>
      <c r="AX72" s="235"/>
      <c r="AY72" s="241"/>
      <c r="AZ72" s="238"/>
      <c r="BA72" s="235"/>
      <c r="BB72" s="241"/>
      <c r="BC72" s="238"/>
      <c r="BD72" s="292"/>
      <c r="BE72" s="295"/>
      <c r="BF72" s="295"/>
      <c r="BG72" s="298"/>
    </row>
    <row r="73" spans="2:67" ht="28.15" hidden="1" customHeight="1">
      <c r="B73" s="34"/>
      <c r="C73" s="267"/>
      <c r="D73" s="33"/>
      <c r="E73" s="101"/>
      <c r="F73" s="101"/>
      <c r="G73" s="100"/>
      <c r="H73" s="257"/>
      <c r="I73" s="271"/>
      <c r="J73" s="271"/>
      <c r="K73" s="271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52"/>
      <c r="AK73" s="255"/>
      <c r="AL73" s="23"/>
      <c r="AM73" s="211"/>
      <c r="AN73" s="211"/>
      <c r="AO73" s="248"/>
      <c r="AP73" s="241"/>
      <c r="AQ73" s="238"/>
      <c r="AR73" s="235"/>
      <c r="AS73" s="241"/>
      <c r="AT73" s="238"/>
      <c r="AU73" s="235"/>
      <c r="AV73" s="241"/>
      <c r="AW73" s="238"/>
      <c r="AX73" s="235"/>
      <c r="AY73" s="241"/>
      <c r="AZ73" s="238"/>
      <c r="BA73" s="235"/>
      <c r="BB73" s="241"/>
      <c r="BC73" s="238"/>
      <c r="BD73" s="292"/>
      <c r="BE73" s="295"/>
      <c r="BF73" s="295"/>
      <c r="BG73" s="298"/>
    </row>
    <row r="74" spans="2:67" ht="28.15" hidden="1" customHeight="1" thickBot="1">
      <c r="B74" s="34"/>
      <c r="C74" s="273"/>
      <c r="D74" s="64"/>
      <c r="E74" s="107"/>
      <c r="F74" s="107"/>
      <c r="G74" s="106"/>
      <c r="H74" s="258"/>
      <c r="I74" s="274"/>
      <c r="J74" s="274"/>
      <c r="K74" s="274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53"/>
      <c r="AK74" s="256"/>
      <c r="AL74" s="55"/>
      <c r="AM74" s="211"/>
      <c r="AN74" s="211"/>
      <c r="AO74" s="249"/>
      <c r="AP74" s="242"/>
      <c r="AQ74" s="239"/>
      <c r="AR74" s="236"/>
      <c r="AS74" s="242"/>
      <c r="AT74" s="239"/>
      <c r="AU74" s="236"/>
      <c r="AV74" s="242"/>
      <c r="AW74" s="239"/>
      <c r="AX74" s="236"/>
      <c r="AY74" s="242"/>
      <c r="AZ74" s="239"/>
      <c r="BA74" s="236"/>
      <c r="BB74" s="242"/>
      <c r="BC74" s="239"/>
      <c r="BD74" s="293"/>
      <c r="BE74" s="296"/>
      <c r="BF74" s="296"/>
      <c r="BG74" s="299"/>
    </row>
    <row r="75" spans="2:67" ht="28.15" hidden="1" customHeight="1">
      <c r="B75" s="34"/>
      <c r="C75" s="265">
        <v>3</v>
      </c>
      <c r="D75" s="54"/>
      <c r="E75" s="105"/>
      <c r="F75" s="105"/>
      <c r="G75" s="104"/>
      <c r="H75" s="259"/>
      <c r="I75" s="269"/>
      <c r="J75" s="269"/>
      <c r="K75" s="269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44"/>
      <c r="AK75" s="244"/>
      <c r="AL75" s="44"/>
      <c r="AM75" s="211"/>
      <c r="AN75" s="211"/>
      <c r="AO75" s="247">
        <f>SUMPRODUCT(LEN($M75:$AE78)-LEN(SUBSTITUTE($M75:$AE78,"A", "")))</f>
        <v>0</v>
      </c>
      <c r="AP75" s="240">
        <f>SUMPRODUCT(LEN($AH75:$AH78)-LEN(SUBSTITUTE($AH75:$AH78,"A", "")))</f>
        <v>0</v>
      </c>
      <c r="AQ75" s="237">
        <f>SUMPRODUCT(LEN($AG75:$AG78)-LEN(SUBSTITUTE($AG75:$AG78,"A", "")))</f>
        <v>0</v>
      </c>
      <c r="AR75" s="234">
        <f>SUMPRODUCT(LEN($M75:$AE78)-LEN(SUBSTITUTE($M75:$AE78,"S", "")))</f>
        <v>0</v>
      </c>
      <c r="AS75" s="240">
        <f>SUMPRODUCT(LEN($AH75:$AH78)-LEN(SUBSTITUTE($AH75:$AH78,"S", "")))</f>
        <v>0</v>
      </c>
      <c r="AT75" s="237">
        <f>SUMPRODUCT(LEN($AG75:$AG78)-LEN(SUBSTITUTE($AG75:$AG78,"S", "")))</f>
        <v>0</v>
      </c>
      <c r="AU75" s="234">
        <f>SUMPRODUCT(LEN($M75:$AE78)-LEN(SUBSTITUTE($M75:$AE78,"F", "")))</f>
        <v>0</v>
      </c>
      <c r="AV75" s="240">
        <f>SUMPRODUCT(LEN($AH75:$AH78)-LEN(SUBSTITUTE($AH75:$AH78,"F", "")))</f>
        <v>0</v>
      </c>
      <c r="AW75" s="237">
        <f>SUMPRODUCT(LEN($AG75:$AG78)-LEN(SUBSTITUTE($AG75:$AG78,"F", "")))</f>
        <v>0</v>
      </c>
      <c r="AX75" s="234">
        <f>SUMPRODUCT(LEN($M75:$AE78)-LEN(SUBSTITUTE($M75:$AE78,"G", "")))</f>
        <v>0</v>
      </c>
      <c r="AY75" s="240">
        <f>SUMPRODUCT(LEN($AH75:$AH78)-LEN(SUBSTITUTE($AH75:$AH78,"G", "")))</f>
        <v>0</v>
      </c>
      <c r="AZ75" s="237">
        <f>SUMPRODUCT(LEN($AG75:$AG78)-LEN(SUBSTITUTE($AG75:$AG78,"G", "")))</f>
        <v>0</v>
      </c>
      <c r="BA75" s="234">
        <f>SUMPRODUCT(LEN($M75:$AE78)-LEN(SUBSTITUTE($M75:$AE78,"M", "")))</f>
        <v>0</v>
      </c>
      <c r="BB75" s="240">
        <f>SUMPRODUCT(LEN($AH75:$AH78)-LEN(SUBSTITUTE($AH75:$AH78,"M", "")))</f>
        <v>0</v>
      </c>
      <c r="BC75" s="237">
        <f>SUMPRODUCT(LEN($AG75:$AG78)-LEN(SUBSTITUTE($AG75:$AG78,"M", "")))</f>
        <v>0</v>
      </c>
      <c r="BD75" s="291">
        <f>SUMPRODUCT(LEN($AI75:$AI78)-LEN(SUBSTITUTE($AI75:$AI78,"S", "")))</f>
        <v>0</v>
      </c>
      <c r="BE75" s="294">
        <f>SUMPRODUCT(LEN($AI75:$AI78)-LEN(SUBSTITUTE($AI75:$AI78,"F", "")))</f>
        <v>0</v>
      </c>
      <c r="BF75" s="294">
        <f>SUMPRODUCT(LEN($AI75:$AI78)-LEN(SUBSTITUTE($AI75:$AI78,"G", "")))</f>
        <v>0</v>
      </c>
      <c r="BG75" s="297">
        <f>SUMPRODUCT(LEN($AI75:$AI78)-LEN(SUBSTITUTE($AI75:$AI78,"M", "")))</f>
        <v>0</v>
      </c>
    </row>
    <row r="76" spans="2:67" ht="28.15" hidden="1" customHeight="1" thickBot="1">
      <c r="B76" s="34"/>
      <c r="C76" s="266"/>
      <c r="D76" s="43"/>
      <c r="E76" s="103"/>
      <c r="F76" s="103"/>
      <c r="G76" s="102"/>
      <c r="H76" s="260"/>
      <c r="I76" s="270"/>
      <c r="J76" s="270"/>
      <c r="K76" s="270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45"/>
      <c r="AK76" s="245"/>
      <c r="AL76" s="23"/>
      <c r="AM76" s="211"/>
      <c r="AN76" s="211"/>
      <c r="AO76" s="248"/>
      <c r="AP76" s="241"/>
      <c r="AQ76" s="238"/>
      <c r="AR76" s="235"/>
      <c r="AS76" s="241"/>
      <c r="AT76" s="238"/>
      <c r="AU76" s="235"/>
      <c r="AV76" s="241"/>
      <c r="AW76" s="238"/>
      <c r="AX76" s="235"/>
      <c r="AY76" s="241"/>
      <c r="AZ76" s="238"/>
      <c r="BA76" s="235"/>
      <c r="BB76" s="241"/>
      <c r="BC76" s="238"/>
      <c r="BD76" s="292"/>
      <c r="BE76" s="295"/>
      <c r="BF76" s="295"/>
      <c r="BG76" s="298"/>
    </row>
    <row r="77" spans="2:67" ht="28.15" hidden="1" customHeight="1">
      <c r="B77" s="34"/>
      <c r="C77" s="267"/>
      <c r="D77" s="33"/>
      <c r="E77" s="101"/>
      <c r="F77" s="101"/>
      <c r="G77" s="100"/>
      <c r="H77" s="257"/>
      <c r="I77" s="271"/>
      <c r="J77" s="271"/>
      <c r="K77" s="271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45"/>
      <c r="AK77" s="245"/>
      <c r="AL77" s="23"/>
      <c r="AM77" s="211"/>
      <c r="AN77" s="211"/>
      <c r="AO77" s="248"/>
      <c r="AP77" s="241"/>
      <c r="AQ77" s="238"/>
      <c r="AR77" s="235"/>
      <c r="AS77" s="241"/>
      <c r="AT77" s="238"/>
      <c r="AU77" s="235"/>
      <c r="AV77" s="241"/>
      <c r="AW77" s="238"/>
      <c r="AX77" s="235"/>
      <c r="AY77" s="241"/>
      <c r="AZ77" s="238"/>
      <c r="BA77" s="235"/>
      <c r="BB77" s="241"/>
      <c r="BC77" s="238"/>
      <c r="BD77" s="292"/>
      <c r="BE77" s="295"/>
      <c r="BF77" s="295"/>
      <c r="BG77" s="298"/>
    </row>
    <row r="78" spans="2:67" ht="28.15" hidden="1" customHeight="1" thickBot="1">
      <c r="B78" s="22"/>
      <c r="C78" s="268"/>
      <c r="D78" s="21"/>
      <c r="E78" s="109"/>
      <c r="F78" s="109"/>
      <c r="G78" s="108"/>
      <c r="H78" s="258"/>
      <c r="I78" s="272"/>
      <c r="J78" s="272"/>
      <c r="K78" s="27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46"/>
      <c r="AK78" s="246"/>
      <c r="AL78" s="11"/>
      <c r="AM78" s="211"/>
      <c r="AN78" s="211"/>
      <c r="AO78" s="249"/>
      <c r="AP78" s="242"/>
      <c r="AQ78" s="239"/>
      <c r="AR78" s="236"/>
      <c r="AS78" s="242"/>
      <c r="AT78" s="239"/>
      <c r="AU78" s="236"/>
      <c r="AV78" s="242"/>
      <c r="AW78" s="239"/>
      <c r="AX78" s="236"/>
      <c r="AY78" s="242"/>
      <c r="AZ78" s="239"/>
      <c r="BA78" s="236"/>
      <c r="BB78" s="242"/>
      <c r="BC78" s="239"/>
      <c r="BD78" s="293"/>
      <c r="BE78" s="296"/>
      <c r="BF78" s="296"/>
      <c r="BG78" s="299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29" t="s">
        <v>287</v>
      </c>
      <c r="M79" s="278"/>
      <c r="N79" s="229" t="s">
        <v>286</v>
      </c>
      <c r="O79" s="278"/>
      <c r="P79" s="229" t="s">
        <v>286</v>
      </c>
      <c r="Q79" s="230"/>
      <c r="R79" s="229" t="s">
        <v>286</v>
      </c>
      <c r="S79" s="230"/>
      <c r="T79" s="229" t="s">
        <v>286</v>
      </c>
      <c r="U79" s="230"/>
      <c r="V79" s="229" t="s">
        <v>286</v>
      </c>
      <c r="W79" s="230"/>
      <c r="X79" s="229" t="s">
        <v>286</v>
      </c>
      <c r="Y79" s="278"/>
      <c r="Z79" s="229" t="s">
        <v>286</v>
      </c>
      <c r="AA79" s="230"/>
      <c r="AB79" s="229" t="s">
        <v>286</v>
      </c>
      <c r="AC79" s="230"/>
      <c r="AD79" s="229" t="s">
        <v>286</v>
      </c>
      <c r="AE79" s="230"/>
      <c r="AF79" s="243" t="s">
        <v>285</v>
      </c>
      <c r="AG79" s="230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232</v>
      </c>
      <c r="E80" s="275">
        <v>5692.26</v>
      </c>
      <c r="F80" s="276"/>
      <c r="G80" s="277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59</v>
      </c>
      <c r="AP80" s="70">
        <f t="shared" si="5"/>
        <v>0</v>
      </c>
      <c r="AQ80" s="69">
        <f t="shared" si="5"/>
        <v>0</v>
      </c>
      <c r="AR80" s="71">
        <f t="shared" si="5"/>
        <v>5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22</v>
      </c>
      <c r="AY80" s="70">
        <f t="shared" si="5"/>
        <v>0</v>
      </c>
      <c r="AZ80" s="69">
        <f t="shared" si="5"/>
        <v>2</v>
      </c>
      <c r="BA80" s="71">
        <f t="shared" si="5"/>
        <v>1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1</v>
      </c>
      <c r="BG80" s="66">
        <f t="shared" si="5"/>
        <v>0</v>
      </c>
      <c r="BH80" s="65" t="s">
        <v>257</v>
      </c>
      <c r="BK80" s="5">
        <f>SUM(AO80:AQ80)</f>
        <v>59</v>
      </c>
      <c r="BL80" s="5">
        <f>SUM(AR80:AT80,BD80)</f>
        <v>5</v>
      </c>
      <c r="BM80" s="5">
        <f>SUM(AU80:AW80,BE80)</f>
        <v>0</v>
      </c>
      <c r="BN80" s="5">
        <f>SUM(AX80:AZ80,BF80)</f>
        <v>25</v>
      </c>
      <c r="BO80" s="5">
        <f>SUM(BA80:BC80,BG80)</f>
        <v>1</v>
      </c>
    </row>
    <row r="81" spans="2:67" ht="28.15" customHeight="1">
      <c r="B81" s="34"/>
      <c r="C81" s="265">
        <v>1</v>
      </c>
      <c r="D81" s="54"/>
      <c r="E81" s="105"/>
      <c r="F81" s="105"/>
      <c r="G81" s="104"/>
      <c r="H81" s="259" t="s">
        <v>329</v>
      </c>
      <c r="I81" s="269">
        <v>121</v>
      </c>
      <c r="J81" s="269">
        <v>28</v>
      </c>
      <c r="K81" s="269">
        <v>6</v>
      </c>
      <c r="L81" s="48">
        <v>1</v>
      </c>
      <c r="M81" s="47" t="s">
        <v>469</v>
      </c>
      <c r="N81" s="48">
        <v>5</v>
      </c>
      <c r="O81" s="47" t="s">
        <v>981</v>
      </c>
      <c r="P81" s="48">
        <v>9</v>
      </c>
      <c r="Q81" s="218" t="s">
        <v>511</v>
      </c>
      <c r="R81" s="48">
        <v>13</v>
      </c>
      <c r="S81" s="218" t="s">
        <v>746</v>
      </c>
      <c r="T81" s="48">
        <v>17</v>
      </c>
      <c r="U81" s="47" t="s">
        <v>515</v>
      </c>
      <c r="V81" s="48">
        <v>21</v>
      </c>
      <c r="W81" s="47" t="s">
        <v>417</v>
      </c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13</v>
      </c>
      <c r="AG81" s="47" t="s">
        <v>513</v>
      </c>
      <c r="AH81" s="46"/>
      <c r="AI81" s="45" t="s">
        <v>513</v>
      </c>
      <c r="AJ81" s="244"/>
      <c r="AK81" s="244"/>
      <c r="AL81" s="44"/>
      <c r="AM81" s="247">
        <f>SUMPRODUCT(LEN($M81:$AE84)-LEN(SUBSTITUTE($M81:$AE84,"/", "")))/2</f>
        <v>0</v>
      </c>
      <c r="AN81" s="300">
        <f>SUMPRODUCT(LEN($M81:$AE84)-LEN(SUBSTITUTE($M81:$AE84,"-", "")))</f>
        <v>0</v>
      </c>
      <c r="AO81" s="247">
        <f>SUMPRODUCT(LEN($M81:$AE84)-LEN(SUBSTITUTE($M81:$AE84,"A", "")))</f>
        <v>59</v>
      </c>
      <c r="AP81" s="240">
        <f>SUMPRODUCT(LEN($AH81:$AH84)-LEN(SUBSTITUTE($AH81:$AH84,"A", "")))</f>
        <v>0</v>
      </c>
      <c r="AQ81" s="237">
        <f>SUMPRODUCT(LEN($AG81:$AG84)-LEN(SUBSTITUTE($AG81:$AG84,"A", "")))</f>
        <v>0</v>
      </c>
      <c r="AR81" s="234">
        <f>SUMPRODUCT(LEN($M81:$AE84)-LEN(SUBSTITUTE($M81:$AE84,"S", "")))</f>
        <v>5</v>
      </c>
      <c r="AS81" s="240">
        <f>SUMPRODUCT(LEN($AH81:$AH84)-LEN(SUBSTITUTE($AH81:$AH84,"S", "")))</f>
        <v>0</v>
      </c>
      <c r="AT81" s="237">
        <f>SUMPRODUCT(LEN($AG81:$AG84)-LEN(SUBSTITUTE($AG81:$AG84,"S", "")))</f>
        <v>0</v>
      </c>
      <c r="AU81" s="234">
        <f>SUMPRODUCT(LEN($M81:$AE84)-LEN(SUBSTITUTE($M81:$AE84,"F", "")))</f>
        <v>0</v>
      </c>
      <c r="AV81" s="240">
        <f>SUMPRODUCT(LEN($AH81:$AH84)-LEN(SUBSTITUTE($AH81:$AH84,"F", "")))</f>
        <v>0</v>
      </c>
      <c r="AW81" s="237">
        <f>SUMPRODUCT(LEN($AG81:$AG84)-LEN(SUBSTITUTE($AG81:$AG84,"F", "")))</f>
        <v>0</v>
      </c>
      <c r="AX81" s="234">
        <f>SUMPRODUCT(LEN($M81:$AE84)-LEN(SUBSTITUTE($M81:$AE84,"G", "")))</f>
        <v>22</v>
      </c>
      <c r="AY81" s="240">
        <f>SUMPRODUCT(LEN($AH81:$AH84)-LEN(SUBSTITUTE($AH81:$AH84,"G", "")))</f>
        <v>0</v>
      </c>
      <c r="AZ81" s="237">
        <f>SUMPRODUCT(LEN($AG81:$AG84)-LEN(SUBSTITUTE($AG81:$AG84,"G", "")))</f>
        <v>2</v>
      </c>
      <c r="BA81" s="234">
        <f>SUMPRODUCT(LEN($M81:$AE84)-LEN(SUBSTITUTE($M81:$AE84,"M", "")))</f>
        <v>1</v>
      </c>
      <c r="BB81" s="240">
        <f>SUMPRODUCT(LEN($AH81:$AH84)-LEN(SUBSTITUTE($AH81:$AH84,"M", "")))</f>
        <v>0</v>
      </c>
      <c r="BC81" s="237">
        <f>SUMPRODUCT(LEN($AG81:$AG84)-LEN(SUBSTITUTE($AG81:$AG84,"M", "")))</f>
        <v>0</v>
      </c>
      <c r="BD81" s="291">
        <f>SUMPRODUCT(LEN($AI81:$AI84)-LEN(SUBSTITUTE($AI81:$AI84,"S", "")))</f>
        <v>0</v>
      </c>
      <c r="BE81" s="294">
        <f>SUMPRODUCT(LEN($AI81:$AI84)-LEN(SUBSTITUTE($AI81:$AI84,"F", "")))</f>
        <v>0</v>
      </c>
      <c r="BF81" s="294">
        <f>SUMPRODUCT(LEN($AI81:$AI84)-LEN(SUBSTITUTE($AI81:$AI84,"G", "")))</f>
        <v>1</v>
      </c>
      <c r="BG81" s="297">
        <f>SUMPRODUCT(LEN($AI81:$AI84)-LEN(SUBSTITUTE($AI81:$AI84,"M", "")))</f>
        <v>0</v>
      </c>
    </row>
    <row r="82" spans="2:67" ht="28.15" customHeight="1" thickBot="1">
      <c r="B82" s="34"/>
      <c r="C82" s="266"/>
      <c r="D82" s="43"/>
      <c r="E82" s="103"/>
      <c r="F82" s="103"/>
      <c r="G82" s="102"/>
      <c r="H82" s="260"/>
      <c r="I82" s="270"/>
      <c r="J82" s="270"/>
      <c r="K82" s="270"/>
      <c r="L82" s="37">
        <v>2</v>
      </c>
      <c r="M82" s="36" t="s">
        <v>646</v>
      </c>
      <c r="N82" s="37">
        <v>6</v>
      </c>
      <c r="O82" s="36" t="s">
        <v>684</v>
      </c>
      <c r="P82" s="37">
        <v>10</v>
      </c>
      <c r="Q82" s="36" t="s">
        <v>792</v>
      </c>
      <c r="R82" s="37">
        <v>14</v>
      </c>
      <c r="S82" s="36" t="s">
        <v>658</v>
      </c>
      <c r="T82" s="37">
        <v>18</v>
      </c>
      <c r="U82" s="36" t="s">
        <v>448</v>
      </c>
      <c r="V82" s="37">
        <v>22</v>
      </c>
      <c r="W82" s="36" t="s">
        <v>422</v>
      </c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>
        <v>17</v>
      </c>
      <c r="AG82" s="36" t="s">
        <v>513</v>
      </c>
      <c r="AH82" s="35"/>
      <c r="AI82" s="24"/>
      <c r="AJ82" s="245"/>
      <c r="AK82" s="245"/>
      <c r="AL82" s="23"/>
      <c r="AM82" s="248"/>
      <c r="AN82" s="301"/>
      <c r="AO82" s="248"/>
      <c r="AP82" s="241"/>
      <c r="AQ82" s="238"/>
      <c r="AR82" s="235"/>
      <c r="AS82" s="241"/>
      <c r="AT82" s="238"/>
      <c r="AU82" s="235"/>
      <c r="AV82" s="241"/>
      <c r="AW82" s="238"/>
      <c r="AX82" s="235"/>
      <c r="AY82" s="241"/>
      <c r="AZ82" s="238"/>
      <c r="BA82" s="235"/>
      <c r="BB82" s="241"/>
      <c r="BC82" s="238"/>
      <c r="BD82" s="292"/>
      <c r="BE82" s="295"/>
      <c r="BF82" s="295"/>
      <c r="BG82" s="298"/>
    </row>
    <row r="83" spans="2:67" ht="28.15" customHeight="1">
      <c r="B83" s="34"/>
      <c r="C83" s="267"/>
      <c r="D83" s="33"/>
      <c r="E83" s="101"/>
      <c r="F83" s="101"/>
      <c r="G83" s="100"/>
      <c r="H83" s="257">
        <v>236</v>
      </c>
      <c r="I83" s="271"/>
      <c r="J83" s="271"/>
      <c r="K83" s="271"/>
      <c r="L83" s="27">
        <v>3</v>
      </c>
      <c r="M83" s="26" t="s">
        <v>624</v>
      </c>
      <c r="N83" s="27">
        <v>7</v>
      </c>
      <c r="O83" s="26" t="s">
        <v>684</v>
      </c>
      <c r="P83" s="27">
        <v>11</v>
      </c>
      <c r="Q83" s="26" t="s">
        <v>514</v>
      </c>
      <c r="R83" s="27">
        <v>15</v>
      </c>
      <c r="S83" s="26" t="s">
        <v>613</v>
      </c>
      <c r="T83" s="27">
        <v>19</v>
      </c>
      <c r="U83" s="26" t="s">
        <v>423</v>
      </c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45"/>
      <c r="AK83" s="245"/>
      <c r="AL83" s="23"/>
      <c r="AM83" s="248"/>
      <c r="AN83" s="301"/>
      <c r="AO83" s="248"/>
      <c r="AP83" s="241"/>
      <c r="AQ83" s="238"/>
      <c r="AR83" s="235"/>
      <c r="AS83" s="241"/>
      <c r="AT83" s="238"/>
      <c r="AU83" s="235"/>
      <c r="AV83" s="241"/>
      <c r="AW83" s="238"/>
      <c r="AX83" s="235"/>
      <c r="AY83" s="241"/>
      <c r="AZ83" s="238"/>
      <c r="BA83" s="235"/>
      <c r="BB83" s="241"/>
      <c r="BC83" s="238"/>
      <c r="BD83" s="292"/>
      <c r="BE83" s="295"/>
      <c r="BF83" s="295"/>
      <c r="BG83" s="298"/>
    </row>
    <row r="84" spans="2:67" ht="28.15" customHeight="1" thickBot="1">
      <c r="B84" s="34"/>
      <c r="C84" s="273"/>
      <c r="D84" s="64"/>
      <c r="E84" s="107"/>
      <c r="F84" s="107"/>
      <c r="G84" s="106"/>
      <c r="H84" s="258"/>
      <c r="I84" s="274"/>
      <c r="J84" s="274"/>
      <c r="K84" s="274"/>
      <c r="L84" s="59">
        <v>4</v>
      </c>
      <c r="M84" s="58" t="s">
        <v>901</v>
      </c>
      <c r="N84" s="59">
        <v>8</v>
      </c>
      <c r="O84" s="58" t="s">
        <v>646</v>
      </c>
      <c r="P84" s="59">
        <v>12</v>
      </c>
      <c r="Q84" s="58" t="s">
        <v>980</v>
      </c>
      <c r="R84" s="59">
        <v>16</v>
      </c>
      <c r="S84" s="58" t="s">
        <v>446</v>
      </c>
      <c r="T84" s="59">
        <v>20</v>
      </c>
      <c r="U84" s="58" t="s">
        <v>422</v>
      </c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50"/>
      <c r="AK84" s="250"/>
      <c r="AL84" s="55"/>
      <c r="AM84" s="249"/>
      <c r="AN84" s="302"/>
      <c r="AO84" s="249"/>
      <c r="AP84" s="242"/>
      <c r="AQ84" s="239"/>
      <c r="AR84" s="236"/>
      <c r="AS84" s="242"/>
      <c r="AT84" s="239"/>
      <c r="AU84" s="236"/>
      <c r="AV84" s="242"/>
      <c r="AW84" s="239"/>
      <c r="AX84" s="236"/>
      <c r="AY84" s="242"/>
      <c r="AZ84" s="239"/>
      <c r="BA84" s="236"/>
      <c r="BB84" s="242"/>
      <c r="BC84" s="239"/>
      <c r="BD84" s="293"/>
      <c r="BE84" s="296"/>
      <c r="BF84" s="296"/>
      <c r="BG84" s="299"/>
    </row>
    <row r="85" spans="2:67" ht="28.15" hidden="1" customHeight="1">
      <c r="B85" s="34"/>
      <c r="C85" s="265">
        <v>2</v>
      </c>
      <c r="D85" s="54"/>
      <c r="E85" s="105"/>
      <c r="F85" s="105"/>
      <c r="G85" s="104"/>
      <c r="H85" s="259"/>
      <c r="I85" s="269"/>
      <c r="J85" s="269"/>
      <c r="K85" s="269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51"/>
      <c r="AK85" s="254"/>
      <c r="AL85" s="44"/>
      <c r="AM85" s="211"/>
      <c r="AN85" s="211"/>
      <c r="AO85" s="247">
        <f>SUMPRODUCT(LEN($M85:$AE88)-LEN(SUBSTITUTE($M85:$AE88,"A", "")))</f>
        <v>0</v>
      </c>
      <c r="AP85" s="240">
        <f>SUMPRODUCT(LEN($AH85:$AH88)-LEN(SUBSTITUTE($AH85:$AH88,"A", "")))</f>
        <v>0</v>
      </c>
      <c r="AQ85" s="237">
        <f>SUMPRODUCT(LEN($AG85:$AG88)-LEN(SUBSTITUTE($AG85:$AG88,"A", "")))</f>
        <v>0</v>
      </c>
      <c r="AR85" s="234">
        <f>SUMPRODUCT(LEN($M85:$AE88)-LEN(SUBSTITUTE($M85:$AE88,"S", "")))</f>
        <v>0</v>
      </c>
      <c r="AS85" s="240">
        <f>SUMPRODUCT(LEN($AH85:$AH88)-LEN(SUBSTITUTE($AH85:$AH88,"S", "")))</f>
        <v>0</v>
      </c>
      <c r="AT85" s="237">
        <f>SUMPRODUCT(LEN($AG85:$AG88)-LEN(SUBSTITUTE($AG85:$AG88,"S", "")))</f>
        <v>0</v>
      </c>
      <c r="AU85" s="234">
        <f>SUMPRODUCT(LEN($M85:$AE88)-LEN(SUBSTITUTE($M85:$AE88,"F", "")))</f>
        <v>0</v>
      </c>
      <c r="AV85" s="240">
        <f>SUMPRODUCT(LEN($AH85:$AH88)-LEN(SUBSTITUTE($AH85:$AH88,"F", "")))</f>
        <v>0</v>
      </c>
      <c r="AW85" s="237">
        <f>SUMPRODUCT(LEN($AG85:$AG88)-LEN(SUBSTITUTE($AG85:$AG88,"F", "")))</f>
        <v>0</v>
      </c>
      <c r="AX85" s="234">
        <f>SUMPRODUCT(LEN($M85:$AE88)-LEN(SUBSTITUTE($M85:$AE88,"G", "")))</f>
        <v>0</v>
      </c>
      <c r="AY85" s="240">
        <f>SUMPRODUCT(LEN($AH85:$AH88)-LEN(SUBSTITUTE($AH85:$AH88,"G", "")))</f>
        <v>0</v>
      </c>
      <c r="AZ85" s="237">
        <f>SUMPRODUCT(LEN($AG85:$AG88)-LEN(SUBSTITUTE($AG85:$AG88,"G", "")))</f>
        <v>0</v>
      </c>
      <c r="BA85" s="234">
        <f>SUMPRODUCT(LEN($M85:$AE88)-LEN(SUBSTITUTE($M85:$AE88,"M", "")))</f>
        <v>0</v>
      </c>
      <c r="BB85" s="240">
        <f>SUMPRODUCT(LEN($AH85:$AH88)-LEN(SUBSTITUTE($AH85:$AH88,"M", "")))</f>
        <v>0</v>
      </c>
      <c r="BC85" s="237">
        <f>SUMPRODUCT(LEN($AG85:$AG88)-LEN(SUBSTITUTE($AG85:$AG88,"M", "")))</f>
        <v>0</v>
      </c>
      <c r="BD85" s="291">
        <f>SUMPRODUCT(LEN($AI85:$AI88)-LEN(SUBSTITUTE($AI85:$AI88,"S", "")))</f>
        <v>0</v>
      </c>
      <c r="BE85" s="294">
        <f>SUMPRODUCT(LEN($AI85:$AI88)-LEN(SUBSTITUTE($AI85:$AI88,"F", "")))</f>
        <v>0</v>
      </c>
      <c r="BF85" s="294">
        <f>SUMPRODUCT(LEN($AI85:$AI88)-LEN(SUBSTITUTE($AI85:$AI88,"G", "")))</f>
        <v>0</v>
      </c>
      <c r="BG85" s="297">
        <f>SUMPRODUCT(LEN($AI85:$AI88)-LEN(SUBSTITUTE($AI85:$AI88,"M", "")))</f>
        <v>0</v>
      </c>
    </row>
    <row r="86" spans="2:67" ht="28.15" hidden="1" customHeight="1" thickBot="1">
      <c r="B86" s="34"/>
      <c r="C86" s="266"/>
      <c r="D86" s="43"/>
      <c r="E86" s="103"/>
      <c r="F86" s="103"/>
      <c r="G86" s="102"/>
      <c r="H86" s="260"/>
      <c r="I86" s="270"/>
      <c r="J86" s="270"/>
      <c r="K86" s="270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52"/>
      <c r="AK86" s="255"/>
      <c r="AL86" s="23"/>
      <c r="AM86" s="211"/>
      <c r="AN86" s="211"/>
      <c r="AO86" s="248"/>
      <c r="AP86" s="241"/>
      <c r="AQ86" s="238"/>
      <c r="AR86" s="235"/>
      <c r="AS86" s="241"/>
      <c r="AT86" s="238"/>
      <c r="AU86" s="235"/>
      <c r="AV86" s="241"/>
      <c r="AW86" s="238"/>
      <c r="AX86" s="235"/>
      <c r="AY86" s="241"/>
      <c r="AZ86" s="238"/>
      <c r="BA86" s="235"/>
      <c r="BB86" s="241"/>
      <c r="BC86" s="238"/>
      <c r="BD86" s="292"/>
      <c r="BE86" s="295"/>
      <c r="BF86" s="295"/>
      <c r="BG86" s="298"/>
    </row>
    <row r="87" spans="2:67" ht="28.15" hidden="1" customHeight="1">
      <c r="B87" s="34"/>
      <c r="C87" s="267"/>
      <c r="D87" s="33"/>
      <c r="E87" s="101"/>
      <c r="F87" s="101"/>
      <c r="G87" s="100"/>
      <c r="H87" s="257"/>
      <c r="I87" s="271"/>
      <c r="J87" s="271"/>
      <c r="K87" s="271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52"/>
      <c r="AK87" s="255"/>
      <c r="AL87" s="23"/>
      <c r="AM87" s="211"/>
      <c r="AN87" s="211"/>
      <c r="AO87" s="248"/>
      <c r="AP87" s="241"/>
      <c r="AQ87" s="238"/>
      <c r="AR87" s="235"/>
      <c r="AS87" s="241"/>
      <c r="AT87" s="238"/>
      <c r="AU87" s="235"/>
      <c r="AV87" s="241"/>
      <c r="AW87" s="238"/>
      <c r="AX87" s="235"/>
      <c r="AY87" s="241"/>
      <c r="AZ87" s="238"/>
      <c r="BA87" s="235"/>
      <c r="BB87" s="241"/>
      <c r="BC87" s="238"/>
      <c r="BD87" s="292"/>
      <c r="BE87" s="295"/>
      <c r="BF87" s="295"/>
      <c r="BG87" s="298"/>
    </row>
    <row r="88" spans="2:67" ht="28.15" hidden="1" customHeight="1" thickBot="1">
      <c r="B88" s="34"/>
      <c r="C88" s="273"/>
      <c r="D88" s="64"/>
      <c r="E88" s="107"/>
      <c r="F88" s="107"/>
      <c r="G88" s="106"/>
      <c r="H88" s="258"/>
      <c r="I88" s="274"/>
      <c r="J88" s="274"/>
      <c r="K88" s="274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53"/>
      <c r="AK88" s="256"/>
      <c r="AL88" s="55"/>
      <c r="AM88" s="211"/>
      <c r="AN88" s="211"/>
      <c r="AO88" s="249"/>
      <c r="AP88" s="242"/>
      <c r="AQ88" s="239"/>
      <c r="AR88" s="236"/>
      <c r="AS88" s="242"/>
      <c r="AT88" s="239"/>
      <c r="AU88" s="236"/>
      <c r="AV88" s="242"/>
      <c r="AW88" s="239"/>
      <c r="AX88" s="236"/>
      <c r="AY88" s="242"/>
      <c r="AZ88" s="239"/>
      <c r="BA88" s="236"/>
      <c r="BB88" s="242"/>
      <c r="BC88" s="239"/>
      <c r="BD88" s="293"/>
      <c r="BE88" s="296"/>
      <c r="BF88" s="296"/>
      <c r="BG88" s="299"/>
    </row>
    <row r="89" spans="2:67" ht="28.15" hidden="1" customHeight="1">
      <c r="B89" s="34"/>
      <c r="C89" s="265">
        <v>3</v>
      </c>
      <c r="D89" s="54"/>
      <c r="E89" s="105"/>
      <c r="F89" s="105"/>
      <c r="G89" s="104"/>
      <c r="H89" s="259"/>
      <c r="I89" s="269"/>
      <c r="J89" s="269"/>
      <c r="K89" s="269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44"/>
      <c r="AK89" s="244"/>
      <c r="AL89" s="44"/>
      <c r="AM89" s="211"/>
      <c r="AN89" s="211"/>
      <c r="AO89" s="247">
        <f>SUMPRODUCT(LEN($M89:$AE92)-LEN(SUBSTITUTE($M89:$AE92,"A", "")))</f>
        <v>0</v>
      </c>
      <c r="AP89" s="240">
        <f>SUMPRODUCT(LEN($AH89:$AH92)-LEN(SUBSTITUTE($AH89:$AH92,"A", "")))</f>
        <v>0</v>
      </c>
      <c r="AQ89" s="237">
        <f>SUMPRODUCT(LEN($AG89:$AG92)-LEN(SUBSTITUTE($AG89:$AG92,"A", "")))</f>
        <v>0</v>
      </c>
      <c r="AR89" s="234">
        <f>SUMPRODUCT(LEN($M89:$AE92)-LEN(SUBSTITUTE($M89:$AE92,"S", "")))</f>
        <v>0</v>
      </c>
      <c r="AS89" s="240">
        <f>SUMPRODUCT(LEN($AH89:$AH92)-LEN(SUBSTITUTE($AH89:$AH92,"S", "")))</f>
        <v>0</v>
      </c>
      <c r="AT89" s="237">
        <f>SUMPRODUCT(LEN($AG89:$AG92)-LEN(SUBSTITUTE($AG89:$AG92,"S", "")))</f>
        <v>0</v>
      </c>
      <c r="AU89" s="234">
        <f>SUMPRODUCT(LEN($M89:$AE92)-LEN(SUBSTITUTE($M89:$AE92,"F", "")))</f>
        <v>0</v>
      </c>
      <c r="AV89" s="240">
        <f>SUMPRODUCT(LEN($AH89:$AH92)-LEN(SUBSTITUTE($AH89:$AH92,"F", "")))</f>
        <v>0</v>
      </c>
      <c r="AW89" s="237">
        <f>SUMPRODUCT(LEN($AG89:$AG92)-LEN(SUBSTITUTE($AG89:$AG92,"F", "")))</f>
        <v>0</v>
      </c>
      <c r="AX89" s="234">
        <f>SUMPRODUCT(LEN($M89:$AE92)-LEN(SUBSTITUTE($M89:$AE92,"G", "")))</f>
        <v>0</v>
      </c>
      <c r="AY89" s="240">
        <f>SUMPRODUCT(LEN($AH89:$AH92)-LEN(SUBSTITUTE($AH89:$AH92,"G", "")))</f>
        <v>0</v>
      </c>
      <c r="AZ89" s="237">
        <f>SUMPRODUCT(LEN($AG89:$AG92)-LEN(SUBSTITUTE($AG89:$AG92,"G", "")))</f>
        <v>0</v>
      </c>
      <c r="BA89" s="234">
        <f>SUMPRODUCT(LEN($M89:$AE92)-LEN(SUBSTITUTE($M89:$AE92,"M", "")))</f>
        <v>0</v>
      </c>
      <c r="BB89" s="240">
        <f>SUMPRODUCT(LEN($AH89:$AH92)-LEN(SUBSTITUTE($AH89:$AH92,"M", "")))</f>
        <v>0</v>
      </c>
      <c r="BC89" s="237">
        <f>SUMPRODUCT(LEN($AG89:$AG92)-LEN(SUBSTITUTE($AG89:$AG92,"M", "")))</f>
        <v>0</v>
      </c>
      <c r="BD89" s="291">
        <f>SUMPRODUCT(LEN($AI89:$AI92)-LEN(SUBSTITUTE($AI89:$AI92,"S", "")))</f>
        <v>0</v>
      </c>
      <c r="BE89" s="294">
        <f>SUMPRODUCT(LEN($AI89:$AI92)-LEN(SUBSTITUTE($AI89:$AI92,"F", "")))</f>
        <v>0</v>
      </c>
      <c r="BF89" s="294">
        <f>SUMPRODUCT(LEN($AI89:$AI92)-LEN(SUBSTITUTE($AI89:$AI92,"G", "")))</f>
        <v>0</v>
      </c>
      <c r="BG89" s="297">
        <f>SUMPRODUCT(LEN($AI89:$AI92)-LEN(SUBSTITUTE($AI89:$AI92,"M", "")))</f>
        <v>0</v>
      </c>
    </row>
    <row r="90" spans="2:67" ht="28.15" hidden="1" customHeight="1" thickBot="1">
      <c r="B90" s="34"/>
      <c r="C90" s="266"/>
      <c r="D90" s="43"/>
      <c r="E90" s="103"/>
      <c r="F90" s="103"/>
      <c r="G90" s="102"/>
      <c r="H90" s="260"/>
      <c r="I90" s="270"/>
      <c r="J90" s="270"/>
      <c r="K90" s="270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45"/>
      <c r="AK90" s="245"/>
      <c r="AL90" s="23"/>
      <c r="AM90" s="211"/>
      <c r="AN90" s="211"/>
      <c r="AO90" s="248"/>
      <c r="AP90" s="241"/>
      <c r="AQ90" s="238"/>
      <c r="AR90" s="235"/>
      <c r="AS90" s="241"/>
      <c r="AT90" s="238"/>
      <c r="AU90" s="235"/>
      <c r="AV90" s="241"/>
      <c r="AW90" s="238"/>
      <c r="AX90" s="235"/>
      <c r="AY90" s="241"/>
      <c r="AZ90" s="238"/>
      <c r="BA90" s="235"/>
      <c r="BB90" s="241"/>
      <c r="BC90" s="238"/>
      <c r="BD90" s="292"/>
      <c r="BE90" s="295"/>
      <c r="BF90" s="295"/>
      <c r="BG90" s="298"/>
    </row>
    <row r="91" spans="2:67" ht="28.15" hidden="1" customHeight="1">
      <c r="B91" s="34"/>
      <c r="C91" s="267"/>
      <c r="D91" s="33"/>
      <c r="E91" s="101"/>
      <c r="F91" s="101"/>
      <c r="G91" s="100"/>
      <c r="H91" s="257"/>
      <c r="I91" s="271"/>
      <c r="J91" s="271"/>
      <c r="K91" s="271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45"/>
      <c r="AK91" s="245"/>
      <c r="AL91" s="23"/>
      <c r="AM91" s="211"/>
      <c r="AN91" s="211"/>
      <c r="AO91" s="248"/>
      <c r="AP91" s="241"/>
      <c r="AQ91" s="238"/>
      <c r="AR91" s="235"/>
      <c r="AS91" s="241"/>
      <c r="AT91" s="238"/>
      <c r="AU91" s="235"/>
      <c r="AV91" s="241"/>
      <c r="AW91" s="238"/>
      <c r="AX91" s="235"/>
      <c r="AY91" s="241"/>
      <c r="AZ91" s="238"/>
      <c r="BA91" s="235"/>
      <c r="BB91" s="241"/>
      <c r="BC91" s="238"/>
      <c r="BD91" s="292"/>
      <c r="BE91" s="295"/>
      <c r="BF91" s="295"/>
      <c r="BG91" s="298"/>
    </row>
    <row r="92" spans="2:67" ht="28.15" hidden="1" customHeight="1" thickBot="1">
      <c r="B92" s="22"/>
      <c r="C92" s="268"/>
      <c r="D92" s="21"/>
      <c r="E92" s="109"/>
      <c r="F92" s="109"/>
      <c r="G92" s="108"/>
      <c r="H92" s="258"/>
      <c r="I92" s="272"/>
      <c r="J92" s="272"/>
      <c r="K92" s="27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46"/>
      <c r="AK92" s="246"/>
      <c r="AL92" s="11"/>
      <c r="AM92" s="211"/>
      <c r="AN92" s="211"/>
      <c r="AO92" s="249"/>
      <c r="AP92" s="242"/>
      <c r="AQ92" s="239"/>
      <c r="AR92" s="236"/>
      <c r="AS92" s="242"/>
      <c r="AT92" s="239"/>
      <c r="AU92" s="236"/>
      <c r="AV92" s="242"/>
      <c r="AW92" s="239"/>
      <c r="AX92" s="236"/>
      <c r="AY92" s="242"/>
      <c r="AZ92" s="239"/>
      <c r="BA92" s="236"/>
      <c r="BB92" s="242"/>
      <c r="BC92" s="239"/>
      <c r="BD92" s="293"/>
      <c r="BE92" s="296"/>
      <c r="BF92" s="296"/>
      <c r="BG92" s="299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29" t="s">
        <v>287</v>
      </c>
      <c r="M93" s="278"/>
      <c r="N93" s="229" t="s">
        <v>286</v>
      </c>
      <c r="O93" s="278"/>
      <c r="P93" s="229" t="s">
        <v>286</v>
      </c>
      <c r="Q93" s="230"/>
      <c r="R93" s="229" t="s">
        <v>286</v>
      </c>
      <c r="S93" s="230"/>
      <c r="T93" s="229" t="s">
        <v>286</v>
      </c>
      <c r="U93" s="230"/>
      <c r="V93" s="229" t="s">
        <v>286</v>
      </c>
      <c r="W93" s="230"/>
      <c r="X93" s="229" t="s">
        <v>286</v>
      </c>
      <c r="Y93" s="278"/>
      <c r="Z93" s="229" t="s">
        <v>286</v>
      </c>
      <c r="AA93" s="230"/>
      <c r="AB93" s="229" t="s">
        <v>286</v>
      </c>
      <c r="AC93" s="230"/>
      <c r="AD93" s="229" t="s">
        <v>286</v>
      </c>
      <c r="AE93" s="230"/>
      <c r="AF93" s="243" t="s">
        <v>285</v>
      </c>
      <c r="AG93" s="230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234</v>
      </c>
      <c r="E94" s="275">
        <v>7180.01</v>
      </c>
      <c r="F94" s="276"/>
      <c r="G94" s="277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38</v>
      </c>
      <c r="AP94" s="70">
        <f t="shared" si="6"/>
        <v>36</v>
      </c>
      <c r="AQ94" s="69">
        <f t="shared" si="6"/>
        <v>0</v>
      </c>
      <c r="AR94" s="71">
        <f t="shared" si="6"/>
        <v>0</v>
      </c>
      <c r="AS94" s="70">
        <f t="shared" si="6"/>
        <v>0</v>
      </c>
      <c r="AT94" s="69">
        <f t="shared" si="6"/>
        <v>0</v>
      </c>
      <c r="AU94" s="71">
        <f t="shared" si="6"/>
        <v>0</v>
      </c>
      <c r="AV94" s="70">
        <f t="shared" si="6"/>
        <v>0</v>
      </c>
      <c r="AW94" s="69">
        <f t="shared" si="6"/>
        <v>0</v>
      </c>
      <c r="AX94" s="71">
        <f t="shared" si="6"/>
        <v>11</v>
      </c>
      <c r="AY94" s="70">
        <f t="shared" si="6"/>
        <v>13</v>
      </c>
      <c r="AZ94" s="69">
        <f t="shared" si="6"/>
        <v>0</v>
      </c>
      <c r="BA94" s="71">
        <f t="shared" si="6"/>
        <v>2</v>
      </c>
      <c r="BB94" s="70">
        <f t="shared" si="6"/>
        <v>4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74</v>
      </c>
      <c r="BL94" s="5">
        <f>SUM(AR94:AT94,BD94)</f>
        <v>0</v>
      </c>
      <c r="BM94" s="5">
        <f>SUM(AU94:AW94,BE94)</f>
        <v>0</v>
      </c>
      <c r="BN94" s="5">
        <f>SUM(AX94:AZ94,BF94)</f>
        <v>24</v>
      </c>
      <c r="BO94" s="5">
        <f>SUM(BA94:BC94,BG94)</f>
        <v>6</v>
      </c>
    </row>
    <row r="95" spans="2:67" ht="28.15" customHeight="1">
      <c r="B95" s="34"/>
      <c r="C95" s="265">
        <v>1</v>
      </c>
      <c r="D95" s="54"/>
      <c r="E95" s="105"/>
      <c r="F95" s="105"/>
      <c r="G95" s="104"/>
      <c r="H95" s="259" t="s">
        <v>329</v>
      </c>
      <c r="I95" s="269">
        <v>99</v>
      </c>
      <c r="J95" s="269">
        <v>22</v>
      </c>
      <c r="K95" s="269">
        <v>7</v>
      </c>
      <c r="L95" s="48">
        <v>1</v>
      </c>
      <c r="M95" s="47" t="s">
        <v>423</v>
      </c>
      <c r="N95" s="48">
        <v>5</v>
      </c>
      <c r="O95" s="218" t="s">
        <v>979</v>
      </c>
      <c r="P95" s="48">
        <v>9</v>
      </c>
      <c r="Q95" s="47" t="s">
        <v>514</v>
      </c>
      <c r="R95" s="48">
        <v>13</v>
      </c>
      <c r="S95" s="47" t="s">
        <v>423</v>
      </c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978</v>
      </c>
      <c r="AI95" s="45"/>
      <c r="AJ95" s="244"/>
      <c r="AK95" s="244"/>
      <c r="AL95" s="44"/>
      <c r="AM95" s="247">
        <f>SUMPRODUCT(LEN($M95:$AE98)-LEN(SUBSTITUTE($M95:$AE98,"/", "")))/2</f>
        <v>1</v>
      </c>
      <c r="AN95" s="300">
        <f>SUMPRODUCT(LEN($M95:$AE98)-LEN(SUBSTITUTE($M95:$AE98,"-", "")))</f>
        <v>1</v>
      </c>
      <c r="AO95" s="247">
        <f>SUMPRODUCT(LEN($M95:$AE98)-LEN(SUBSTITUTE($M95:$AE98,"A", "")))</f>
        <v>38</v>
      </c>
      <c r="AP95" s="240">
        <f>SUMPRODUCT(LEN($AH95:$AH98)-LEN(SUBSTITUTE($AH95:$AH98,"A", "")))</f>
        <v>36</v>
      </c>
      <c r="AQ95" s="237">
        <f>SUMPRODUCT(LEN($AG95:$AG98)-LEN(SUBSTITUTE($AG95:$AG98,"A", "")))</f>
        <v>0</v>
      </c>
      <c r="AR95" s="234">
        <f>SUMPRODUCT(LEN($M95:$AE98)-LEN(SUBSTITUTE($M95:$AE98,"S", "")))</f>
        <v>0</v>
      </c>
      <c r="AS95" s="240">
        <f>SUMPRODUCT(LEN($AH95:$AH98)-LEN(SUBSTITUTE($AH95:$AH98,"S", "")))</f>
        <v>0</v>
      </c>
      <c r="AT95" s="237">
        <f>SUMPRODUCT(LEN($AG95:$AG98)-LEN(SUBSTITUTE($AG95:$AG98,"S", "")))</f>
        <v>0</v>
      </c>
      <c r="AU95" s="234">
        <f>SUMPRODUCT(LEN($M95:$AE98)-LEN(SUBSTITUTE($M95:$AE98,"F", "")))</f>
        <v>0</v>
      </c>
      <c r="AV95" s="240">
        <f>SUMPRODUCT(LEN($AH95:$AH98)-LEN(SUBSTITUTE($AH95:$AH98,"F", "")))</f>
        <v>0</v>
      </c>
      <c r="AW95" s="237">
        <f>SUMPRODUCT(LEN($AG95:$AG98)-LEN(SUBSTITUTE($AG95:$AG98,"F", "")))</f>
        <v>0</v>
      </c>
      <c r="AX95" s="234">
        <f>SUMPRODUCT(LEN($M95:$AE98)-LEN(SUBSTITUTE($M95:$AE98,"G", "")))</f>
        <v>11</v>
      </c>
      <c r="AY95" s="240">
        <f>SUMPRODUCT(LEN($AH95:$AH98)-LEN(SUBSTITUTE($AH95:$AH98,"G", "")))</f>
        <v>13</v>
      </c>
      <c r="AZ95" s="237">
        <f>SUMPRODUCT(LEN($AG95:$AG98)-LEN(SUBSTITUTE($AG95:$AG98,"G", "")))</f>
        <v>0</v>
      </c>
      <c r="BA95" s="234">
        <f>SUMPRODUCT(LEN($M95:$AE98)-LEN(SUBSTITUTE($M95:$AE98,"M", "")))</f>
        <v>2</v>
      </c>
      <c r="BB95" s="240">
        <f>SUMPRODUCT(LEN($AH95:$AH98)-LEN(SUBSTITUTE($AH95:$AH98,"M", "")))</f>
        <v>4</v>
      </c>
      <c r="BC95" s="237">
        <f>SUMPRODUCT(LEN($AG95:$AG98)-LEN(SUBSTITUTE($AG95:$AG98,"M", "")))</f>
        <v>0</v>
      </c>
      <c r="BD95" s="291">
        <f>SUMPRODUCT(LEN($AI95:$AI98)-LEN(SUBSTITUTE($AI95:$AI98,"S", "")))</f>
        <v>0</v>
      </c>
      <c r="BE95" s="294">
        <f>SUMPRODUCT(LEN($AI95:$AI98)-LEN(SUBSTITUTE($AI95:$AI98,"F", "")))</f>
        <v>0</v>
      </c>
      <c r="BF95" s="294">
        <f>SUMPRODUCT(LEN($AI95:$AI98)-LEN(SUBSTITUTE($AI95:$AI98,"G", "")))</f>
        <v>0</v>
      </c>
      <c r="BG95" s="297">
        <f>SUMPRODUCT(LEN($AI95:$AI98)-LEN(SUBSTITUTE($AI95:$AI98,"M", "")))</f>
        <v>0</v>
      </c>
    </row>
    <row r="96" spans="2:67" ht="28.15" customHeight="1" thickBot="1">
      <c r="B96" s="34"/>
      <c r="C96" s="266"/>
      <c r="D96" s="43"/>
      <c r="E96" s="103"/>
      <c r="F96" s="103"/>
      <c r="G96" s="102"/>
      <c r="H96" s="260"/>
      <c r="I96" s="270"/>
      <c r="J96" s="270"/>
      <c r="K96" s="270"/>
      <c r="L96" s="37">
        <v>2</v>
      </c>
      <c r="M96" s="36" t="s">
        <v>613</v>
      </c>
      <c r="N96" s="37">
        <v>6</v>
      </c>
      <c r="O96" s="36" t="s">
        <v>977</v>
      </c>
      <c r="P96" s="37">
        <v>10</v>
      </c>
      <c r="Q96" s="36" t="s">
        <v>514</v>
      </c>
      <c r="R96" s="37">
        <v>14</v>
      </c>
      <c r="S96" s="36" t="s">
        <v>422</v>
      </c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976</v>
      </c>
      <c r="AI96" s="24"/>
      <c r="AJ96" s="245"/>
      <c r="AK96" s="245"/>
      <c r="AL96" s="23"/>
      <c r="AM96" s="248"/>
      <c r="AN96" s="301"/>
      <c r="AO96" s="248"/>
      <c r="AP96" s="241"/>
      <c r="AQ96" s="238"/>
      <c r="AR96" s="235"/>
      <c r="AS96" s="241"/>
      <c r="AT96" s="238"/>
      <c r="AU96" s="235"/>
      <c r="AV96" s="241"/>
      <c r="AW96" s="238"/>
      <c r="AX96" s="235"/>
      <c r="AY96" s="241"/>
      <c r="AZ96" s="238"/>
      <c r="BA96" s="235"/>
      <c r="BB96" s="241"/>
      <c r="BC96" s="238"/>
      <c r="BD96" s="292"/>
      <c r="BE96" s="295"/>
      <c r="BF96" s="295"/>
      <c r="BG96" s="298"/>
    </row>
    <row r="97" spans="2:67" ht="28.15" customHeight="1">
      <c r="B97" s="34"/>
      <c r="C97" s="267"/>
      <c r="D97" s="33"/>
      <c r="E97" s="101"/>
      <c r="F97" s="101"/>
      <c r="G97" s="100"/>
      <c r="H97" s="257">
        <v>238</v>
      </c>
      <c r="I97" s="271"/>
      <c r="J97" s="271"/>
      <c r="K97" s="271"/>
      <c r="L97" s="27">
        <v>3</v>
      </c>
      <c r="M97" s="26" t="s">
        <v>485</v>
      </c>
      <c r="N97" s="27">
        <v>7</v>
      </c>
      <c r="O97" s="26" t="s">
        <v>665</v>
      </c>
      <c r="P97" s="27">
        <v>11</v>
      </c>
      <c r="Q97" s="26" t="s">
        <v>613</v>
      </c>
      <c r="R97" s="27">
        <v>15</v>
      </c>
      <c r="S97" s="26" t="s">
        <v>422</v>
      </c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 t="s">
        <v>975</v>
      </c>
      <c r="AI97" s="24"/>
      <c r="AJ97" s="245"/>
      <c r="AK97" s="245"/>
      <c r="AL97" s="23"/>
      <c r="AM97" s="248"/>
      <c r="AN97" s="301"/>
      <c r="AO97" s="248"/>
      <c r="AP97" s="241"/>
      <c r="AQ97" s="238"/>
      <c r="AR97" s="235"/>
      <c r="AS97" s="241"/>
      <c r="AT97" s="238"/>
      <c r="AU97" s="235"/>
      <c r="AV97" s="241"/>
      <c r="AW97" s="238"/>
      <c r="AX97" s="235"/>
      <c r="AY97" s="241"/>
      <c r="AZ97" s="238"/>
      <c r="BA97" s="235"/>
      <c r="BB97" s="241"/>
      <c r="BC97" s="238"/>
      <c r="BD97" s="292"/>
      <c r="BE97" s="295"/>
      <c r="BF97" s="295"/>
      <c r="BG97" s="298"/>
    </row>
    <row r="98" spans="2:67" ht="28.15" customHeight="1" thickBot="1">
      <c r="B98" s="34"/>
      <c r="C98" s="273"/>
      <c r="D98" s="64"/>
      <c r="E98" s="107"/>
      <c r="F98" s="107"/>
      <c r="G98" s="106"/>
      <c r="H98" s="258"/>
      <c r="I98" s="274"/>
      <c r="J98" s="274"/>
      <c r="K98" s="274"/>
      <c r="L98" s="59">
        <v>4</v>
      </c>
      <c r="M98" s="58" t="s">
        <v>943</v>
      </c>
      <c r="N98" s="59">
        <v>8</v>
      </c>
      <c r="O98" s="58" t="s">
        <v>665</v>
      </c>
      <c r="P98" s="59">
        <v>12</v>
      </c>
      <c r="Q98" s="58" t="s">
        <v>423</v>
      </c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50"/>
      <c r="AK98" s="250"/>
      <c r="AL98" s="55"/>
      <c r="AM98" s="249"/>
      <c r="AN98" s="302"/>
      <c r="AO98" s="249"/>
      <c r="AP98" s="242"/>
      <c r="AQ98" s="239"/>
      <c r="AR98" s="236"/>
      <c r="AS98" s="242"/>
      <c r="AT98" s="239"/>
      <c r="AU98" s="236"/>
      <c r="AV98" s="242"/>
      <c r="AW98" s="239"/>
      <c r="AX98" s="236"/>
      <c r="AY98" s="242"/>
      <c r="AZ98" s="239"/>
      <c r="BA98" s="236"/>
      <c r="BB98" s="242"/>
      <c r="BC98" s="239"/>
      <c r="BD98" s="293"/>
      <c r="BE98" s="296"/>
      <c r="BF98" s="296"/>
      <c r="BG98" s="299"/>
    </row>
    <row r="99" spans="2:67" ht="28.15" hidden="1" customHeight="1">
      <c r="B99" s="34"/>
      <c r="C99" s="265">
        <v>2</v>
      </c>
      <c r="D99" s="54"/>
      <c r="E99" s="105"/>
      <c r="F99" s="105"/>
      <c r="G99" s="104"/>
      <c r="H99" s="259"/>
      <c r="I99" s="269"/>
      <c r="J99" s="269"/>
      <c r="K99" s="269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51"/>
      <c r="AK99" s="254"/>
      <c r="AL99" s="44"/>
      <c r="AM99" s="211"/>
      <c r="AN99" s="211"/>
      <c r="AO99" s="247">
        <f>SUMPRODUCT(LEN($M99:$AE102)-LEN(SUBSTITUTE($M99:$AE102,"A", "")))</f>
        <v>0</v>
      </c>
      <c r="AP99" s="240">
        <f>SUMPRODUCT(LEN($AH99:$AH102)-LEN(SUBSTITUTE($AH99:$AH102,"A", "")))</f>
        <v>0</v>
      </c>
      <c r="AQ99" s="237">
        <f>SUMPRODUCT(LEN($AG99:$AG102)-LEN(SUBSTITUTE($AG99:$AG102,"A", "")))</f>
        <v>0</v>
      </c>
      <c r="AR99" s="234">
        <f>SUMPRODUCT(LEN($M99:$AE102)-LEN(SUBSTITUTE($M99:$AE102,"S", "")))</f>
        <v>0</v>
      </c>
      <c r="AS99" s="240">
        <f>SUMPRODUCT(LEN($AH99:$AH102)-LEN(SUBSTITUTE($AH99:$AH102,"S", "")))</f>
        <v>0</v>
      </c>
      <c r="AT99" s="237">
        <f>SUMPRODUCT(LEN($AG99:$AG102)-LEN(SUBSTITUTE($AG99:$AG102,"S", "")))</f>
        <v>0</v>
      </c>
      <c r="AU99" s="234">
        <f>SUMPRODUCT(LEN($M99:$AE102)-LEN(SUBSTITUTE($M99:$AE102,"F", "")))</f>
        <v>0</v>
      </c>
      <c r="AV99" s="240">
        <f>SUMPRODUCT(LEN($AH99:$AH102)-LEN(SUBSTITUTE($AH99:$AH102,"F", "")))</f>
        <v>0</v>
      </c>
      <c r="AW99" s="237">
        <f>SUMPRODUCT(LEN($AG99:$AG102)-LEN(SUBSTITUTE($AG99:$AG102,"F", "")))</f>
        <v>0</v>
      </c>
      <c r="AX99" s="234">
        <f>SUMPRODUCT(LEN($M99:$AE102)-LEN(SUBSTITUTE($M99:$AE102,"G", "")))</f>
        <v>0</v>
      </c>
      <c r="AY99" s="240">
        <f>SUMPRODUCT(LEN($AH99:$AH102)-LEN(SUBSTITUTE($AH99:$AH102,"G", "")))</f>
        <v>0</v>
      </c>
      <c r="AZ99" s="237">
        <f>SUMPRODUCT(LEN($AG99:$AG102)-LEN(SUBSTITUTE($AG99:$AG102,"G", "")))</f>
        <v>0</v>
      </c>
      <c r="BA99" s="234">
        <f>SUMPRODUCT(LEN($M99:$AE102)-LEN(SUBSTITUTE($M99:$AE102,"M", "")))</f>
        <v>0</v>
      </c>
      <c r="BB99" s="240">
        <f>SUMPRODUCT(LEN($AH99:$AH102)-LEN(SUBSTITUTE($AH99:$AH102,"M", "")))</f>
        <v>0</v>
      </c>
      <c r="BC99" s="237">
        <f>SUMPRODUCT(LEN($AG99:$AG102)-LEN(SUBSTITUTE($AG99:$AG102,"M", "")))</f>
        <v>0</v>
      </c>
      <c r="BD99" s="291">
        <f>SUMPRODUCT(LEN($AI99:$AI102)-LEN(SUBSTITUTE($AI99:$AI102,"S", "")))</f>
        <v>0</v>
      </c>
      <c r="BE99" s="294">
        <f>SUMPRODUCT(LEN($AI99:$AI102)-LEN(SUBSTITUTE($AI99:$AI102,"F", "")))</f>
        <v>0</v>
      </c>
      <c r="BF99" s="294">
        <f>SUMPRODUCT(LEN($AI99:$AI102)-LEN(SUBSTITUTE($AI99:$AI102,"G", "")))</f>
        <v>0</v>
      </c>
      <c r="BG99" s="297">
        <f>SUMPRODUCT(LEN($AI99:$AI102)-LEN(SUBSTITUTE($AI99:$AI102,"M", "")))</f>
        <v>0</v>
      </c>
    </row>
    <row r="100" spans="2:67" ht="28.15" hidden="1" customHeight="1" thickBot="1">
      <c r="B100" s="34"/>
      <c r="C100" s="266"/>
      <c r="D100" s="43"/>
      <c r="E100" s="103"/>
      <c r="F100" s="103"/>
      <c r="G100" s="102"/>
      <c r="H100" s="260"/>
      <c r="I100" s="270"/>
      <c r="J100" s="270"/>
      <c r="K100" s="270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52"/>
      <c r="AK100" s="255"/>
      <c r="AL100" s="23"/>
      <c r="AM100" s="211"/>
      <c r="AN100" s="211"/>
      <c r="AO100" s="248"/>
      <c r="AP100" s="241"/>
      <c r="AQ100" s="238"/>
      <c r="AR100" s="235"/>
      <c r="AS100" s="241"/>
      <c r="AT100" s="238"/>
      <c r="AU100" s="235"/>
      <c r="AV100" s="241"/>
      <c r="AW100" s="238"/>
      <c r="AX100" s="235"/>
      <c r="AY100" s="241"/>
      <c r="AZ100" s="238"/>
      <c r="BA100" s="235"/>
      <c r="BB100" s="241"/>
      <c r="BC100" s="238"/>
      <c r="BD100" s="292"/>
      <c r="BE100" s="295"/>
      <c r="BF100" s="295"/>
      <c r="BG100" s="298"/>
    </row>
    <row r="101" spans="2:67" ht="28.15" hidden="1" customHeight="1">
      <c r="B101" s="34"/>
      <c r="C101" s="267"/>
      <c r="D101" s="33"/>
      <c r="E101" s="101"/>
      <c r="F101" s="101"/>
      <c r="G101" s="100"/>
      <c r="H101" s="257"/>
      <c r="I101" s="271"/>
      <c r="J101" s="271"/>
      <c r="K101" s="271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52"/>
      <c r="AK101" s="255"/>
      <c r="AL101" s="23"/>
      <c r="AM101" s="211"/>
      <c r="AN101" s="211"/>
      <c r="AO101" s="248"/>
      <c r="AP101" s="241"/>
      <c r="AQ101" s="238"/>
      <c r="AR101" s="235"/>
      <c r="AS101" s="241"/>
      <c r="AT101" s="238"/>
      <c r="AU101" s="235"/>
      <c r="AV101" s="241"/>
      <c r="AW101" s="238"/>
      <c r="AX101" s="235"/>
      <c r="AY101" s="241"/>
      <c r="AZ101" s="238"/>
      <c r="BA101" s="235"/>
      <c r="BB101" s="241"/>
      <c r="BC101" s="238"/>
      <c r="BD101" s="292"/>
      <c r="BE101" s="295"/>
      <c r="BF101" s="295"/>
      <c r="BG101" s="298"/>
    </row>
    <row r="102" spans="2:67" ht="28.15" hidden="1" customHeight="1" thickBot="1">
      <c r="B102" s="34"/>
      <c r="C102" s="273"/>
      <c r="D102" s="64"/>
      <c r="E102" s="107"/>
      <c r="F102" s="107"/>
      <c r="G102" s="106"/>
      <c r="H102" s="258"/>
      <c r="I102" s="274"/>
      <c r="J102" s="274"/>
      <c r="K102" s="274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53"/>
      <c r="AK102" s="256"/>
      <c r="AL102" s="55"/>
      <c r="AM102" s="211"/>
      <c r="AN102" s="211"/>
      <c r="AO102" s="249"/>
      <c r="AP102" s="242"/>
      <c r="AQ102" s="239"/>
      <c r="AR102" s="236"/>
      <c r="AS102" s="242"/>
      <c r="AT102" s="239"/>
      <c r="AU102" s="236"/>
      <c r="AV102" s="242"/>
      <c r="AW102" s="239"/>
      <c r="AX102" s="236"/>
      <c r="AY102" s="242"/>
      <c r="AZ102" s="239"/>
      <c r="BA102" s="236"/>
      <c r="BB102" s="242"/>
      <c r="BC102" s="239"/>
      <c r="BD102" s="293"/>
      <c r="BE102" s="296"/>
      <c r="BF102" s="296"/>
      <c r="BG102" s="299"/>
    </row>
    <row r="103" spans="2:67" ht="28.15" hidden="1" customHeight="1">
      <c r="B103" s="34"/>
      <c r="C103" s="265">
        <v>3</v>
      </c>
      <c r="D103" s="54"/>
      <c r="E103" s="105"/>
      <c r="F103" s="105"/>
      <c r="G103" s="104"/>
      <c r="H103" s="259"/>
      <c r="I103" s="269"/>
      <c r="J103" s="269"/>
      <c r="K103" s="269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44"/>
      <c r="AK103" s="244"/>
      <c r="AL103" s="44"/>
      <c r="AM103" s="211"/>
      <c r="AN103" s="211"/>
      <c r="AO103" s="247">
        <f>SUMPRODUCT(LEN($M103:$AE106)-LEN(SUBSTITUTE($M103:$AE106,"A", "")))</f>
        <v>0</v>
      </c>
      <c r="AP103" s="240">
        <f>SUMPRODUCT(LEN($AH103:$AH106)-LEN(SUBSTITUTE($AH103:$AH106,"A", "")))</f>
        <v>0</v>
      </c>
      <c r="AQ103" s="237">
        <f>SUMPRODUCT(LEN($AG103:$AG106)-LEN(SUBSTITUTE($AG103:$AG106,"A", "")))</f>
        <v>0</v>
      </c>
      <c r="AR103" s="234">
        <f>SUMPRODUCT(LEN($M103:$AE106)-LEN(SUBSTITUTE($M103:$AE106,"S", "")))</f>
        <v>0</v>
      </c>
      <c r="AS103" s="240">
        <f>SUMPRODUCT(LEN($AH103:$AH106)-LEN(SUBSTITUTE($AH103:$AH106,"S", "")))</f>
        <v>0</v>
      </c>
      <c r="AT103" s="237">
        <f>SUMPRODUCT(LEN($AG103:$AG106)-LEN(SUBSTITUTE($AG103:$AG106,"S", "")))</f>
        <v>0</v>
      </c>
      <c r="AU103" s="234">
        <f>SUMPRODUCT(LEN($M103:$AE106)-LEN(SUBSTITUTE($M103:$AE106,"F", "")))</f>
        <v>0</v>
      </c>
      <c r="AV103" s="240">
        <f>SUMPRODUCT(LEN($AH103:$AH106)-LEN(SUBSTITUTE($AH103:$AH106,"F", "")))</f>
        <v>0</v>
      </c>
      <c r="AW103" s="237">
        <f>SUMPRODUCT(LEN($AG103:$AG106)-LEN(SUBSTITUTE($AG103:$AG106,"F", "")))</f>
        <v>0</v>
      </c>
      <c r="AX103" s="234">
        <f>SUMPRODUCT(LEN($M103:$AE106)-LEN(SUBSTITUTE($M103:$AE106,"G", "")))</f>
        <v>0</v>
      </c>
      <c r="AY103" s="240">
        <f>SUMPRODUCT(LEN($AH103:$AH106)-LEN(SUBSTITUTE($AH103:$AH106,"G", "")))</f>
        <v>0</v>
      </c>
      <c r="AZ103" s="237">
        <f>SUMPRODUCT(LEN($AG103:$AG106)-LEN(SUBSTITUTE($AG103:$AG106,"G", "")))</f>
        <v>0</v>
      </c>
      <c r="BA103" s="234">
        <f>SUMPRODUCT(LEN($M103:$AE106)-LEN(SUBSTITUTE($M103:$AE106,"M", "")))</f>
        <v>0</v>
      </c>
      <c r="BB103" s="240">
        <f>SUMPRODUCT(LEN($AH103:$AH106)-LEN(SUBSTITUTE($AH103:$AH106,"M", "")))</f>
        <v>0</v>
      </c>
      <c r="BC103" s="237">
        <f>SUMPRODUCT(LEN($AG103:$AG106)-LEN(SUBSTITUTE($AG103:$AG106,"M", "")))</f>
        <v>0</v>
      </c>
      <c r="BD103" s="291">
        <f>SUMPRODUCT(LEN($AI103:$AI106)-LEN(SUBSTITUTE($AI103:$AI106,"S", "")))</f>
        <v>0</v>
      </c>
      <c r="BE103" s="294">
        <f>SUMPRODUCT(LEN($AI103:$AI106)-LEN(SUBSTITUTE($AI103:$AI106,"F", "")))</f>
        <v>0</v>
      </c>
      <c r="BF103" s="294">
        <f>SUMPRODUCT(LEN($AI103:$AI106)-LEN(SUBSTITUTE($AI103:$AI106,"G", "")))</f>
        <v>0</v>
      </c>
      <c r="BG103" s="297">
        <f>SUMPRODUCT(LEN($AI103:$AI106)-LEN(SUBSTITUTE($AI103:$AI106,"M", "")))</f>
        <v>0</v>
      </c>
    </row>
    <row r="104" spans="2:67" ht="28.15" hidden="1" customHeight="1" thickBot="1">
      <c r="B104" s="34"/>
      <c r="C104" s="266"/>
      <c r="D104" s="43"/>
      <c r="E104" s="103"/>
      <c r="F104" s="103"/>
      <c r="G104" s="102"/>
      <c r="H104" s="260"/>
      <c r="I104" s="270"/>
      <c r="J104" s="270"/>
      <c r="K104" s="270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45"/>
      <c r="AK104" s="245"/>
      <c r="AL104" s="23"/>
      <c r="AM104" s="211"/>
      <c r="AN104" s="211"/>
      <c r="AO104" s="248"/>
      <c r="AP104" s="241"/>
      <c r="AQ104" s="238"/>
      <c r="AR104" s="235"/>
      <c r="AS104" s="241"/>
      <c r="AT104" s="238"/>
      <c r="AU104" s="235"/>
      <c r="AV104" s="241"/>
      <c r="AW104" s="238"/>
      <c r="AX104" s="235"/>
      <c r="AY104" s="241"/>
      <c r="AZ104" s="238"/>
      <c r="BA104" s="235"/>
      <c r="BB104" s="241"/>
      <c r="BC104" s="238"/>
      <c r="BD104" s="292"/>
      <c r="BE104" s="295"/>
      <c r="BF104" s="295"/>
      <c r="BG104" s="298"/>
    </row>
    <row r="105" spans="2:67" ht="28.15" hidden="1" customHeight="1">
      <c r="B105" s="34"/>
      <c r="C105" s="267"/>
      <c r="D105" s="33"/>
      <c r="E105" s="101"/>
      <c r="F105" s="101"/>
      <c r="G105" s="100"/>
      <c r="H105" s="257"/>
      <c r="I105" s="271"/>
      <c r="J105" s="271"/>
      <c r="K105" s="271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45"/>
      <c r="AK105" s="245"/>
      <c r="AL105" s="23"/>
      <c r="AM105" s="211"/>
      <c r="AN105" s="211"/>
      <c r="AO105" s="248"/>
      <c r="AP105" s="241"/>
      <c r="AQ105" s="238"/>
      <c r="AR105" s="235"/>
      <c r="AS105" s="241"/>
      <c r="AT105" s="238"/>
      <c r="AU105" s="235"/>
      <c r="AV105" s="241"/>
      <c r="AW105" s="238"/>
      <c r="AX105" s="235"/>
      <c r="AY105" s="241"/>
      <c r="AZ105" s="238"/>
      <c r="BA105" s="235"/>
      <c r="BB105" s="241"/>
      <c r="BC105" s="238"/>
      <c r="BD105" s="292"/>
      <c r="BE105" s="295"/>
      <c r="BF105" s="295"/>
      <c r="BG105" s="298"/>
    </row>
    <row r="106" spans="2:67" ht="28.15" hidden="1" customHeight="1" thickBot="1">
      <c r="B106" s="22"/>
      <c r="C106" s="268"/>
      <c r="D106" s="21"/>
      <c r="E106" s="109"/>
      <c r="F106" s="109"/>
      <c r="G106" s="108"/>
      <c r="H106" s="258"/>
      <c r="I106" s="272"/>
      <c r="J106" s="272"/>
      <c r="K106" s="27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46"/>
      <c r="AK106" s="246"/>
      <c r="AL106" s="11"/>
      <c r="AM106" s="211"/>
      <c r="AN106" s="211"/>
      <c r="AO106" s="249"/>
      <c r="AP106" s="242"/>
      <c r="AQ106" s="239"/>
      <c r="AR106" s="236"/>
      <c r="AS106" s="242"/>
      <c r="AT106" s="239"/>
      <c r="AU106" s="236"/>
      <c r="AV106" s="242"/>
      <c r="AW106" s="239"/>
      <c r="AX106" s="236"/>
      <c r="AY106" s="242"/>
      <c r="AZ106" s="239"/>
      <c r="BA106" s="236"/>
      <c r="BB106" s="242"/>
      <c r="BC106" s="239"/>
      <c r="BD106" s="293"/>
      <c r="BE106" s="296"/>
      <c r="BF106" s="296"/>
      <c r="BG106" s="299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29" t="s">
        <v>287</v>
      </c>
      <c r="M107" s="278"/>
      <c r="N107" s="229" t="s">
        <v>286</v>
      </c>
      <c r="O107" s="278"/>
      <c r="P107" s="229" t="s">
        <v>286</v>
      </c>
      <c r="Q107" s="230"/>
      <c r="R107" s="229" t="s">
        <v>286</v>
      </c>
      <c r="S107" s="230"/>
      <c r="T107" s="229" t="s">
        <v>286</v>
      </c>
      <c r="U107" s="230"/>
      <c r="V107" s="229" t="s">
        <v>286</v>
      </c>
      <c r="W107" s="230"/>
      <c r="X107" s="229" t="s">
        <v>286</v>
      </c>
      <c r="Y107" s="278"/>
      <c r="Z107" s="229" t="s">
        <v>286</v>
      </c>
      <c r="AA107" s="230"/>
      <c r="AB107" s="229" t="s">
        <v>286</v>
      </c>
      <c r="AC107" s="230"/>
      <c r="AD107" s="229" t="s">
        <v>286</v>
      </c>
      <c r="AE107" s="230"/>
      <c r="AF107" s="243" t="s">
        <v>285</v>
      </c>
      <c r="AG107" s="230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234</v>
      </c>
      <c r="E108" s="275">
        <v>3058.57</v>
      </c>
      <c r="F108" s="276"/>
      <c r="G108" s="277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31</v>
      </c>
      <c r="AP108" s="70">
        <f t="shared" si="7"/>
        <v>5</v>
      </c>
      <c r="AQ108" s="69">
        <f t="shared" si="7"/>
        <v>0</v>
      </c>
      <c r="AR108" s="71">
        <f t="shared" si="7"/>
        <v>4</v>
      </c>
      <c r="AS108" s="70">
        <f t="shared" si="7"/>
        <v>0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6</v>
      </c>
      <c r="AY108" s="70">
        <f t="shared" si="7"/>
        <v>2</v>
      </c>
      <c r="AZ108" s="69">
        <f t="shared" si="7"/>
        <v>1</v>
      </c>
      <c r="BA108" s="71">
        <f t="shared" si="7"/>
        <v>6</v>
      </c>
      <c r="BB108" s="70">
        <f t="shared" si="7"/>
        <v>1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36</v>
      </c>
      <c r="BL108" s="5">
        <f>SUM(AR108:AT108,BD108)</f>
        <v>4</v>
      </c>
      <c r="BM108" s="5">
        <f>SUM(AU108:AW108,BE108)</f>
        <v>0</v>
      </c>
      <c r="BN108" s="5">
        <f>SUM(AX108:AZ108,BF108)</f>
        <v>9</v>
      </c>
      <c r="BO108" s="5">
        <f>SUM(BA108:BC108,BG108)</f>
        <v>7</v>
      </c>
    </row>
    <row r="109" spans="2:67" ht="28.15" customHeight="1">
      <c r="B109" s="34"/>
      <c r="C109" s="265">
        <v>1</v>
      </c>
      <c r="D109" s="54"/>
      <c r="E109" s="105"/>
      <c r="F109" s="105"/>
      <c r="G109" s="104"/>
      <c r="H109" s="259" t="s">
        <v>329</v>
      </c>
      <c r="I109" s="269">
        <v>85</v>
      </c>
      <c r="J109" s="269">
        <v>24</v>
      </c>
      <c r="K109" s="269">
        <v>6</v>
      </c>
      <c r="L109" s="48">
        <v>1</v>
      </c>
      <c r="M109" s="47" t="s">
        <v>485</v>
      </c>
      <c r="N109" s="48">
        <v>5</v>
      </c>
      <c r="O109" s="47" t="s">
        <v>943</v>
      </c>
      <c r="P109" s="48">
        <v>9</v>
      </c>
      <c r="Q109" s="47" t="s">
        <v>509</v>
      </c>
      <c r="R109" s="48">
        <v>13</v>
      </c>
      <c r="S109" s="47" t="s">
        <v>422</v>
      </c>
      <c r="T109" s="48">
        <v>17</v>
      </c>
      <c r="U109" s="47" t="s">
        <v>422</v>
      </c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>
        <v>14</v>
      </c>
      <c r="AG109" s="47" t="s">
        <v>513</v>
      </c>
      <c r="AH109" s="46" t="s">
        <v>974</v>
      </c>
      <c r="AI109" s="45"/>
      <c r="AJ109" s="244"/>
      <c r="AK109" s="244"/>
      <c r="AL109" s="44"/>
      <c r="AM109" s="247">
        <f>SUMPRODUCT(LEN($M109:$AE112)-LEN(SUBSTITUTE($M109:$AE112,"/", "")))/2</f>
        <v>0</v>
      </c>
      <c r="AN109" s="300">
        <f>SUMPRODUCT(LEN($M109:$AE112)-LEN(SUBSTITUTE($M109:$AE112,"-", "")))</f>
        <v>0</v>
      </c>
      <c r="AO109" s="247">
        <f>SUMPRODUCT(LEN($M109:$AE112)-LEN(SUBSTITUTE($M109:$AE112,"A", "")))</f>
        <v>31</v>
      </c>
      <c r="AP109" s="240">
        <f>SUMPRODUCT(LEN($AH109:$AH112)-LEN(SUBSTITUTE($AH109:$AH112,"A", "")))</f>
        <v>5</v>
      </c>
      <c r="AQ109" s="237">
        <f>SUMPRODUCT(LEN($AG109:$AG112)-LEN(SUBSTITUTE($AG109:$AG112,"A", "")))</f>
        <v>0</v>
      </c>
      <c r="AR109" s="234">
        <f>SUMPRODUCT(LEN($M109:$AE112)-LEN(SUBSTITUTE($M109:$AE112,"S", "")))</f>
        <v>4</v>
      </c>
      <c r="AS109" s="240">
        <f>SUMPRODUCT(LEN($AH109:$AH112)-LEN(SUBSTITUTE($AH109:$AH112,"S", "")))</f>
        <v>0</v>
      </c>
      <c r="AT109" s="237">
        <f>SUMPRODUCT(LEN($AG109:$AG112)-LEN(SUBSTITUTE($AG109:$AG112,"S", "")))</f>
        <v>0</v>
      </c>
      <c r="AU109" s="234">
        <f>SUMPRODUCT(LEN($M109:$AE112)-LEN(SUBSTITUTE($M109:$AE112,"F", "")))</f>
        <v>0</v>
      </c>
      <c r="AV109" s="240">
        <f>SUMPRODUCT(LEN($AH109:$AH112)-LEN(SUBSTITUTE($AH109:$AH112,"F", "")))</f>
        <v>0</v>
      </c>
      <c r="AW109" s="237">
        <f>SUMPRODUCT(LEN($AG109:$AG112)-LEN(SUBSTITUTE($AG109:$AG112,"F", "")))</f>
        <v>0</v>
      </c>
      <c r="AX109" s="234">
        <f>SUMPRODUCT(LEN($M109:$AE112)-LEN(SUBSTITUTE($M109:$AE112,"G", "")))</f>
        <v>6</v>
      </c>
      <c r="AY109" s="240">
        <f>SUMPRODUCT(LEN($AH109:$AH112)-LEN(SUBSTITUTE($AH109:$AH112,"G", "")))</f>
        <v>2</v>
      </c>
      <c r="AZ109" s="237">
        <f>SUMPRODUCT(LEN($AG109:$AG112)-LEN(SUBSTITUTE($AG109:$AG112,"G", "")))</f>
        <v>1</v>
      </c>
      <c r="BA109" s="234">
        <f>SUMPRODUCT(LEN($M109:$AE112)-LEN(SUBSTITUTE($M109:$AE112,"M", "")))</f>
        <v>6</v>
      </c>
      <c r="BB109" s="240">
        <f>SUMPRODUCT(LEN($AH109:$AH112)-LEN(SUBSTITUTE($AH109:$AH112,"M", "")))</f>
        <v>1</v>
      </c>
      <c r="BC109" s="237">
        <f>SUMPRODUCT(LEN($AG109:$AG112)-LEN(SUBSTITUTE($AG109:$AG112,"M", "")))</f>
        <v>0</v>
      </c>
      <c r="BD109" s="291">
        <f>SUMPRODUCT(LEN($AI109:$AI112)-LEN(SUBSTITUTE($AI109:$AI112,"S", "")))</f>
        <v>0</v>
      </c>
      <c r="BE109" s="294">
        <f>SUMPRODUCT(LEN($AI109:$AI112)-LEN(SUBSTITUTE($AI109:$AI112,"F", "")))</f>
        <v>0</v>
      </c>
      <c r="BF109" s="294">
        <f>SUMPRODUCT(LEN($AI109:$AI112)-LEN(SUBSTITUTE($AI109:$AI112,"G", "")))</f>
        <v>0</v>
      </c>
      <c r="BG109" s="297">
        <f>SUMPRODUCT(LEN($AI109:$AI112)-LEN(SUBSTITUTE($AI109:$AI112,"M", "")))</f>
        <v>0</v>
      </c>
    </row>
    <row r="110" spans="2:67" ht="28.15" customHeight="1" thickBot="1">
      <c r="B110" s="34"/>
      <c r="C110" s="266"/>
      <c r="D110" s="43"/>
      <c r="E110" s="103"/>
      <c r="F110" s="103"/>
      <c r="G110" s="102"/>
      <c r="H110" s="260"/>
      <c r="I110" s="270"/>
      <c r="J110" s="270"/>
      <c r="K110" s="270"/>
      <c r="L110" s="37">
        <v>2</v>
      </c>
      <c r="M110" s="36" t="s">
        <v>901</v>
      </c>
      <c r="N110" s="37">
        <v>6</v>
      </c>
      <c r="O110" s="36" t="s">
        <v>901</v>
      </c>
      <c r="P110" s="37">
        <v>10</v>
      </c>
      <c r="Q110" s="36" t="s">
        <v>599</v>
      </c>
      <c r="R110" s="37">
        <v>14</v>
      </c>
      <c r="S110" s="36" t="s">
        <v>424</v>
      </c>
      <c r="T110" s="37">
        <v>18</v>
      </c>
      <c r="U110" s="36" t="s">
        <v>417</v>
      </c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45"/>
      <c r="AK110" s="245"/>
      <c r="AL110" s="23"/>
      <c r="AM110" s="248"/>
      <c r="AN110" s="301"/>
      <c r="AO110" s="248"/>
      <c r="AP110" s="241"/>
      <c r="AQ110" s="238"/>
      <c r="AR110" s="235"/>
      <c r="AS110" s="241"/>
      <c r="AT110" s="238"/>
      <c r="AU110" s="235"/>
      <c r="AV110" s="241"/>
      <c r="AW110" s="238"/>
      <c r="AX110" s="235"/>
      <c r="AY110" s="241"/>
      <c r="AZ110" s="238"/>
      <c r="BA110" s="235"/>
      <c r="BB110" s="241"/>
      <c r="BC110" s="238"/>
      <c r="BD110" s="292"/>
      <c r="BE110" s="295"/>
      <c r="BF110" s="295"/>
      <c r="BG110" s="298"/>
    </row>
    <row r="111" spans="2:67" ht="28.15" customHeight="1">
      <c r="B111" s="34"/>
      <c r="C111" s="267"/>
      <c r="D111" s="33"/>
      <c r="E111" s="101"/>
      <c r="F111" s="101"/>
      <c r="G111" s="100"/>
      <c r="H111" s="257">
        <v>238</v>
      </c>
      <c r="I111" s="271"/>
      <c r="J111" s="271"/>
      <c r="K111" s="271"/>
      <c r="L111" s="27">
        <v>3</v>
      </c>
      <c r="M111" s="26" t="s">
        <v>852</v>
      </c>
      <c r="N111" s="27">
        <v>7</v>
      </c>
      <c r="O111" s="26" t="s">
        <v>485</v>
      </c>
      <c r="P111" s="27">
        <v>11</v>
      </c>
      <c r="Q111" s="26" t="s">
        <v>422</v>
      </c>
      <c r="R111" s="27">
        <v>15</v>
      </c>
      <c r="S111" s="216" t="s">
        <v>417</v>
      </c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45"/>
      <c r="AK111" s="245"/>
      <c r="AL111" s="23"/>
      <c r="AM111" s="248"/>
      <c r="AN111" s="301"/>
      <c r="AO111" s="248"/>
      <c r="AP111" s="241"/>
      <c r="AQ111" s="238"/>
      <c r="AR111" s="235"/>
      <c r="AS111" s="241"/>
      <c r="AT111" s="238"/>
      <c r="AU111" s="235"/>
      <c r="AV111" s="241"/>
      <c r="AW111" s="238"/>
      <c r="AX111" s="235"/>
      <c r="AY111" s="241"/>
      <c r="AZ111" s="238"/>
      <c r="BA111" s="235"/>
      <c r="BB111" s="241"/>
      <c r="BC111" s="238"/>
      <c r="BD111" s="292"/>
      <c r="BE111" s="295"/>
      <c r="BF111" s="295"/>
      <c r="BG111" s="298"/>
    </row>
    <row r="112" spans="2:67" ht="28.15" customHeight="1" thickBot="1">
      <c r="B112" s="34"/>
      <c r="C112" s="273"/>
      <c r="D112" s="64"/>
      <c r="E112" s="107"/>
      <c r="F112" s="107"/>
      <c r="G112" s="106"/>
      <c r="H112" s="258"/>
      <c r="I112" s="274"/>
      <c r="J112" s="274"/>
      <c r="K112" s="274"/>
      <c r="L112" s="59">
        <v>4</v>
      </c>
      <c r="M112" s="58" t="s">
        <v>891</v>
      </c>
      <c r="N112" s="59">
        <v>8</v>
      </c>
      <c r="O112" s="58" t="s">
        <v>599</v>
      </c>
      <c r="P112" s="59">
        <v>12</v>
      </c>
      <c r="Q112" s="58" t="s">
        <v>462</v>
      </c>
      <c r="R112" s="59">
        <v>16</v>
      </c>
      <c r="S112" s="58" t="s">
        <v>417</v>
      </c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50"/>
      <c r="AK112" s="250"/>
      <c r="AL112" s="55"/>
      <c r="AM112" s="249"/>
      <c r="AN112" s="302"/>
      <c r="AO112" s="249"/>
      <c r="AP112" s="242"/>
      <c r="AQ112" s="239"/>
      <c r="AR112" s="236"/>
      <c r="AS112" s="242"/>
      <c r="AT112" s="239"/>
      <c r="AU112" s="236"/>
      <c r="AV112" s="242"/>
      <c r="AW112" s="239"/>
      <c r="AX112" s="236"/>
      <c r="AY112" s="242"/>
      <c r="AZ112" s="239"/>
      <c r="BA112" s="236"/>
      <c r="BB112" s="242"/>
      <c r="BC112" s="239"/>
      <c r="BD112" s="293"/>
      <c r="BE112" s="296"/>
      <c r="BF112" s="296"/>
      <c r="BG112" s="299"/>
    </row>
    <row r="113" spans="2:67" ht="28.15" hidden="1" customHeight="1">
      <c r="B113" s="34"/>
      <c r="C113" s="265">
        <v>2</v>
      </c>
      <c r="D113" s="54"/>
      <c r="E113" s="105"/>
      <c r="F113" s="105"/>
      <c r="G113" s="104"/>
      <c r="H113" s="259"/>
      <c r="I113" s="269"/>
      <c r="J113" s="269"/>
      <c r="K113" s="269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51"/>
      <c r="AK113" s="254"/>
      <c r="AL113" s="44"/>
      <c r="AM113" s="211"/>
      <c r="AN113" s="211"/>
      <c r="AO113" s="247">
        <f>SUMPRODUCT(LEN($M113:$AE116)-LEN(SUBSTITUTE($M113:$AE116,"A", "")))</f>
        <v>0</v>
      </c>
      <c r="AP113" s="240">
        <f>SUMPRODUCT(LEN($AH113:$AH116)-LEN(SUBSTITUTE($AH113:$AH116,"A", "")))</f>
        <v>0</v>
      </c>
      <c r="AQ113" s="237">
        <f>SUMPRODUCT(LEN($AG113:$AG116)-LEN(SUBSTITUTE($AG113:$AG116,"A", "")))</f>
        <v>0</v>
      </c>
      <c r="AR113" s="234">
        <f>SUMPRODUCT(LEN($M113:$AE116)-LEN(SUBSTITUTE($M113:$AE116,"S", "")))</f>
        <v>0</v>
      </c>
      <c r="AS113" s="240">
        <f>SUMPRODUCT(LEN($AH113:$AH116)-LEN(SUBSTITUTE($AH113:$AH116,"S", "")))</f>
        <v>0</v>
      </c>
      <c r="AT113" s="237">
        <f>SUMPRODUCT(LEN($AG113:$AG116)-LEN(SUBSTITUTE($AG113:$AG116,"S", "")))</f>
        <v>0</v>
      </c>
      <c r="AU113" s="234">
        <f>SUMPRODUCT(LEN($M113:$AE116)-LEN(SUBSTITUTE($M113:$AE116,"F", "")))</f>
        <v>0</v>
      </c>
      <c r="AV113" s="240">
        <f>SUMPRODUCT(LEN($AH113:$AH116)-LEN(SUBSTITUTE($AH113:$AH116,"F", "")))</f>
        <v>0</v>
      </c>
      <c r="AW113" s="237">
        <f>SUMPRODUCT(LEN($AG113:$AG116)-LEN(SUBSTITUTE($AG113:$AG116,"F", "")))</f>
        <v>0</v>
      </c>
      <c r="AX113" s="234">
        <f>SUMPRODUCT(LEN($M113:$AE116)-LEN(SUBSTITUTE($M113:$AE116,"G", "")))</f>
        <v>0</v>
      </c>
      <c r="AY113" s="240">
        <f>SUMPRODUCT(LEN($AH113:$AH116)-LEN(SUBSTITUTE($AH113:$AH116,"G", "")))</f>
        <v>0</v>
      </c>
      <c r="AZ113" s="237">
        <f>SUMPRODUCT(LEN($AG113:$AG116)-LEN(SUBSTITUTE($AG113:$AG116,"G", "")))</f>
        <v>0</v>
      </c>
      <c r="BA113" s="234">
        <f>SUMPRODUCT(LEN($M113:$AE116)-LEN(SUBSTITUTE($M113:$AE116,"M", "")))</f>
        <v>0</v>
      </c>
      <c r="BB113" s="240">
        <f>SUMPRODUCT(LEN($AH113:$AH116)-LEN(SUBSTITUTE($AH113:$AH116,"M", "")))</f>
        <v>0</v>
      </c>
      <c r="BC113" s="237">
        <f>SUMPRODUCT(LEN($AG113:$AG116)-LEN(SUBSTITUTE($AG113:$AG116,"M", "")))</f>
        <v>0</v>
      </c>
      <c r="BD113" s="291">
        <f>SUMPRODUCT(LEN($AI113:$AI116)-LEN(SUBSTITUTE($AI113:$AI116,"S", "")))</f>
        <v>0</v>
      </c>
      <c r="BE113" s="294">
        <f>SUMPRODUCT(LEN($AI113:$AI116)-LEN(SUBSTITUTE($AI113:$AI116,"F", "")))</f>
        <v>0</v>
      </c>
      <c r="BF113" s="294">
        <f>SUMPRODUCT(LEN($AI113:$AI116)-LEN(SUBSTITUTE($AI113:$AI116,"G", "")))</f>
        <v>0</v>
      </c>
      <c r="BG113" s="297">
        <f>SUMPRODUCT(LEN($AI113:$AI116)-LEN(SUBSTITUTE($AI113:$AI116,"M", "")))</f>
        <v>0</v>
      </c>
    </row>
    <row r="114" spans="2:67" ht="28.15" hidden="1" customHeight="1" thickBot="1">
      <c r="B114" s="34"/>
      <c r="C114" s="266"/>
      <c r="D114" s="43"/>
      <c r="E114" s="103"/>
      <c r="F114" s="103"/>
      <c r="G114" s="102"/>
      <c r="H114" s="260"/>
      <c r="I114" s="270"/>
      <c r="J114" s="270"/>
      <c r="K114" s="270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52"/>
      <c r="AK114" s="255"/>
      <c r="AL114" s="23"/>
      <c r="AM114" s="211"/>
      <c r="AN114" s="211"/>
      <c r="AO114" s="248"/>
      <c r="AP114" s="241"/>
      <c r="AQ114" s="238"/>
      <c r="AR114" s="235"/>
      <c r="AS114" s="241"/>
      <c r="AT114" s="238"/>
      <c r="AU114" s="235"/>
      <c r="AV114" s="241"/>
      <c r="AW114" s="238"/>
      <c r="AX114" s="235"/>
      <c r="AY114" s="241"/>
      <c r="AZ114" s="238"/>
      <c r="BA114" s="235"/>
      <c r="BB114" s="241"/>
      <c r="BC114" s="238"/>
      <c r="BD114" s="292"/>
      <c r="BE114" s="295"/>
      <c r="BF114" s="295"/>
      <c r="BG114" s="298"/>
    </row>
    <row r="115" spans="2:67" ht="28.15" hidden="1" customHeight="1">
      <c r="B115" s="34"/>
      <c r="C115" s="267"/>
      <c r="D115" s="33"/>
      <c r="E115" s="101"/>
      <c r="F115" s="101"/>
      <c r="G115" s="100"/>
      <c r="H115" s="257"/>
      <c r="I115" s="271"/>
      <c r="J115" s="271"/>
      <c r="K115" s="271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52"/>
      <c r="AK115" s="255"/>
      <c r="AL115" s="23"/>
      <c r="AM115" s="211"/>
      <c r="AN115" s="211"/>
      <c r="AO115" s="248"/>
      <c r="AP115" s="241"/>
      <c r="AQ115" s="238"/>
      <c r="AR115" s="235"/>
      <c r="AS115" s="241"/>
      <c r="AT115" s="238"/>
      <c r="AU115" s="235"/>
      <c r="AV115" s="241"/>
      <c r="AW115" s="238"/>
      <c r="AX115" s="235"/>
      <c r="AY115" s="241"/>
      <c r="AZ115" s="238"/>
      <c r="BA115" s="235"/>
      <c r="BB115" s="241"/>
      <c r="BC115" s="238"/>
      <c r="BD115" s="292"/>
      <c r="BE115" s="295"/>
      <c r="BF115" s="295"/>
      <c r="BG115" s="298"/>
    </row>
    <row r="116" spans="2:67" ht="28.15" hidden="1" customHeight="1" thickBot="1">
      <c r="B116" s="34"/>
      <c r="C116" s="273"/>
      <c r="D116" s="64"/>
      <c r="E116" s="107"/>
      <c r="F116" s="107"/>
      <c r="G116" s="106"/>
      <c r="H116" s="258"/>
      <c r="I116" s="274"/>
      <c r="J116" s="274"/>
      <c r="K116" s="274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53"/>
      <c r="AK116" s="256"/>
      <c r="AL116" s="55"/>
      <c r="AM116" s="211"/>
      <c r="AN116" s="211"/>
      <c r="AO116" s="249"/>
      <c r="AP116" s="242"/>
      <c r="AQ116" s="239"/>
      <c r="AR116" s="236"/>
      <c r="AS116" s="242"/>
      <c r="AT116" s="239"/>
      <c r="AU116" s="236"/>
      <c r="AV116" s="242"/>
      <c r="AW116" s="239"/>
      <c r="AX116" s="236"/>
      <c r="AY116" s="242"/>
      <c r="AZ116" s="239"/>
      <c r="BA116" s="236"/>
      <c r="BB116" s="242"/>
      <c r="BC116" s="239"/>
      <c r="BD116" s="293"/>
      <c r="BE116" s="296"/>
      <c r="BF116" s="296"/>
      <c r="BG116" s="299"/>
    </row>
    <row r="117" spans="2:67" ht="28.15" hidden="1" customHeight="1">
      <c r="B117" s="34"/>
      <c r="C117" s="265">
        <v>3</v>
      </c>
      <c r="D117" s="54"/>
      <c r="E117" s="105"/>
      <c r="F117" s="105"/>
      <c r="G117" s="104"/>
      <c r="H117" s="259"/>
      <c r="I117" s="269"/>
      <c r="J117" s="269"/>
      <c r="K117" s="269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44"/>
      <c r="AK117" s="244"/>
      <c r="AL117" s="44"/>
      <c r="AM117" s="211"/>
      <c r="AN117" s="211"/>
      <c r="AO117" s="247">
        <f>SUMPRODUCT(LEN($M117:$AE120)-LEN(SUBSTITUTE($M117:$AE120,"A", "")))</f>
        <v>0</v>
      </c>
      <c r="AP117" s="240">
        <f>SUMPRODUCT(LEN($AH117:$AH120)-LEN(SUBSTITUTE($AH117:$AH120,"A", "")))</f>
        <v>0</v>
      </c>
      <c r="AQ117" s="237">
        <f>SUMPRODUCT(LEN($AG117:$AG120)-LEN(SUBSTITUTE($AG117:$AG120,"A", "")))</f>
        <v>0</v>
      </c>
      <c r="AR117" s="234">
        <f>SUMPRODUCT(LEN($M117:$AE120)-LEN(SUBSTITUTE($M117:$AE120,"S", "")))</f>
        <v>0</v>
      </c>
      <c r="AS117" s="240">
        <f>SUMPRODUCT(LEN($AH117:$AH120)-LEN(SUBSTITUTE($AH117:$AH120,"S", "")))</f>
        <v>0</v>
      </c>
      <c r="AT117" s="237">
        <f>SUMPRODUCT(LEN($AG117:$AG120)-LEN(SUBSTITUTE($AG117:$AG120,"S", "")))</f>
        <v>0</v>
      </c>
      <c r="AU117" s="234">
        <f>SUMPRODUCT(LEN($M117:$AE120)-LEN(SUBSTITUTE($M117:$AE120,"F", "")))</f>
        <v>0</v>
      </c>
      <c r="AV117" s="240">
        <f>SUMPRODUCT(LEN($AH117:$AH120)-LEN(SUBSTITUTE($AH117:$AH120,"F", "")))</f>
        <v>0</v>
      </c>
      <c r="AW117" s="237">
        <f>SUMPRODUCT(LEN($AG117:$AG120)-LEN(SUBSTITUTE($AG117:$AG120,"F", "")))</f>
        <v>0</v>
      </c>
      <c r="AX117" s="234">
        <f>SUMPRODUCT(LEN($M117:$AE120)-LEN(SUBSTITUTE($M117:$AE120,"G", "")))</f>
        <v>0</v>
      </c>
      <c r="AY117" s="240">
        <f>SUMPRODUCT(LEN($AH117:$AH120)-LEN(SUBSTITUTE($AH117:$AH120,"G", "")))</f>
        <v>0</v>
      </c>
      <c r="AZ117" s="237">
        <f>SUMPRODUCT(LEN($AG117:$AG120)-LEN(SUBSTITUTE($AG117:$AG120,"G", "")))</f>
        <v>0</v>
      </c>
      <c r="BA117" s="234">
        <f>SUMPRODUCT(LEN($M117:$AE120)-LEN(SUBSTITUTE($M117:$AE120,"M", "")))</f>
        <v>0</v>
      </c>
      <c r="BB117" s="240">
        <f>SUMPRODUCT(LEN($AH117:$AH120)-LEN(SUBSTITUTE($AH117:$AH120,"M", "")))</f>
        <v>0</v>
      </c>
      <c r="BC117" s="237">
        <f>SUMPRODUCT(LEN($AG117:$AG120)-LEN(SUBSTITUTE($AG117:$AG120,"M", "")))</f>
        <v>0</v>
      </c>
      <c r="BD117" s="291">
        <f>SUMPRODUCT(LEN($AI117:$AI120)-LEN(SUBSTITUTE($AI117:$AI120,"S", "")))</f>
        <v>0</v>
      </c>
      <c r="BE117" s="294">
        <f>SUMPRODUCT(LEN($AI117:$AI120)-LEN(SUBSTITUTE($AI117:$AI120,"F", "")))</f>
        <v>0</v>
      </c>
      <c r="BF117" s="294">
        <f>SUMPRODUCT(LEN($AI117:$AI120)-LEN(SUBSTITUTE($AI117:$AI120,"G", "")))</f>
        <v>0</v>
      </c>
      <c r="BG117" s="297">
        <f>SUMPRODUCT(LEN($AI117:$AI120)-LEN(SUBSTITUTE($AI117:$AI120,"M", "")))</f>
        <v>0</v>
      </c>
    </row>
    <row r="118" spans="2:67" ht="28.15" hidden="1" customHeight="1" thickBot="1">
      <c r="B118" s="34"/>
      <c r="C118" s="266"/>
      <c r="D118" s="43"/>
      <c r="E118" s="103"/>
      <c r="F118" s="103"/>
      <c r="G118" s="102"/>
      <c r="H118" s="260"/>
      <c r="I118" s="270"/>
      <c r="J118" s="270"/>
      <c r="K118" s="270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45"/>
      <c r="AK118" s="245"/>
      <c r="AL118" s="23"/>
      <c r="AM118" s="211"/>
      <c r="AN118" s="211"/>
      <c r="AO118" s="248"/>
      <c r="AP118" s="241"/>
      <c r="AQ118" s="238"/>
      <c r="AR118" s="235"/>
      <c r="AS118" s="241"/>
      <c r="AT118" s="238"/>
      <c r="AU118" s="235"/>
      <c r="AV118" s="241"/>
      <c r="AW118" s="238"/>
      <c r="AX118" s="235"/>
      <c r="AY118" s="241"/>
      <c r="AZ118" s="238"/>
      <c r="BA118" s="235"/>
      <c r="BB118" s="241"/>
      <c r="BC118" s="238"/>
      <c r="BD118" s="292"/>
      <c r="BE118" s="295"/>
      <c r="BF118" s="295"/>
      <c r="BG118" s="298"/>
    </row>
    <row r="119" spans="2:67" ht="28.15" hidden="1" customHeight="1">
      <c r="B119" s="34"/>
      <c r="C119" s="267"/>
      <c r="D119" s="33"/>
      <c r="E119" s="101"/>
      <c r="F119" s="101"/>
      <c r="G119" s="100"/>
      <c r="H119" s="257"/>
      <c r="I119" s="271"/>
      <c r="J119" s="271"/>
      <c r="K119" s="271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45"/>
      <c r="AK119" s="245"/>
      <c r="AL119" s="23"/>
      <c r="AM119" s="211"/>
      <c r="AN119" s="211"/>
      <c r="AO119" s="248"/>
      <c r="AP119" s="241"/>
      <c r="AQ119" s="238"/>
      <c r="AR119" s="235"/>
      <c r="AS119" s="241"/>
      <c r="AT119" s="238"/>
      <c r="AU119" s="235"/>
      <c r="AV119" s="241"/>
      <c r="AW119" s="238"/>
      <c r="AX119" s="235"/>
      <c r="AY119" s="241"/>
      <c r="AZ119" s="238"/>
      <c r="BA119" s="235"/>
      <c r="BB119" s="241"/>
      <c r="BC119" s="238"/>
      <c r="BD119" s="292"/>
      <c r="BE119" s="295"/>
      <c r="BF119" s="295"/>
      <c r="BG119" s="298"/>
    </row>
    <row r="120" spans="2:67" ht="28.15" hidden="1" customHeight="1" thickBot="1">
      <c r="B120" s="22"/>
      <c r="C120" s="268"/>
      <c r="D120" s="21"/>
      <c r="E120" s="109"/>
      <c r="F120" s="109"/>
      <c r="G120" s="108"/>
      <c r="H120" s="258"/>
      <c r="I120" s="272"/>
      <c r="J120" s="272"/>
      <c r="K120" s="27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46"/>
      <c r="AK120" s="246"/>
      <c r="AL120" s="11"/>
      <c r="AM120" s="211"/>
      <c r="AN120" s="211"/>
      <c r="AO120" s="249"/>
      <c r="AP120" s="242"/>
      <c r="AQ120" s="239"/>
      <c r="AR120" s="236"/>
      <c r="AS120" s="242"/>
      <c r="AT120" s="239"/>
      <c r="AU120" s="236"/>
      <c r="AV120" s="242"/>
      <c r="AW120" s="239"/>
      <c r="AX120" s="236"/>
      <c r="AY120" s="242"/>
      <c r="AZ120" s="239"/>
      <c r="BA120" s="236"/>
      <c r="BB120" s="242"/>
      <c r="BC120" s="239"/>
      <c r="BD120" s="293"/>
      <c r="BE120" s="296"/>
      <c r="BF120" s="296"/>
      <c r="BG120" s="299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29" t="s">
        <v>287</v>
      </c>
      <c r="M121" s="278"/>
      <c r="N121" s="229" t="s">
        <v>286</v>
      </c>
      <c r="O121" s="278"/>
      <c r="P121" s="229" t="s">
        <v>286</v>
      </c>
      <c r="Q121" s="230"/>
      <c r="R121" s="229" t="s">
        <v>286</v>
      </c>
      <c r="S121" s="230"/>
      <c r="T121" s="229" t="s">
        <v>286</v>
      </c>
      <c r="U121" s="230"/>
      <c r="V121" s="229" t="s">
        <v>286</v>
      </c>
      <c r="W121" s="230"/>
      <c r="X121" s="229" t="s">
        <v>286</v>
      </c>
      <c r="Y121" s="278"/>
      <c r="Z121" s="229" t="s">
        <v>286</v>
      </c>
      <c r="AA121" s="230"/>
      <c r="AB121" s="229" t="s">
        <v>286</v>
      </c>
      <c r="AC121" s="230"/>
      <c r="AD121" s="229" t="s">
        <v>286</v>
      </c>
      <c r="AE121" s="230"/>
      <c r="AF121" s="243" t="s">
        <v>285</v>
      </c>
      <c r="AG121" s="230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234</v>
      </c>
      <c r="E122" s="275">
        <v>4706.2700000000004</v>
      </c>
      <c r="F122" s="276"/>
      <c r="G122" s="277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41</v>
      </c>
      <c r="AP122" s="70">
        <f t="shared" si="8"/>
        <v>4</v>
      </c>
      <c r="AQ122" s="69">
        <f t="shared" si="8"/>
        <v>0</v>
      </c>
      <c r="AR122" s="71">
        <f t="shared" si="8"/>
        <v>5</v>
      </c>
      <c r="AS122" s="70">
        <f t="shared" si="8"/>
        <v>0</v>
      </c>
      <c r="AT122" s="69">
        <f t="shared" si="8"/>
        <v>0</v>
      </c>
      <c r="AU122" s="71">
        <f t="shared" si="8"/>
        <v>1</v>
      </c>
      <c r="AV122" s="70">
        <f t="shared" si="8"/>
        <v>0</v>
      </c>
      <c r="AW122" s="69">
        <f t="shared" si="8"/>
        <v>0</v>
      </c>
      <c r="AX122" s="71">
        <f t="shared" si="8"/>
        <v>15</v>
      </c>
      <c r="AY122" s="70">
        <f t="shared" si="8"/>
        <v>2</v>
      </c>
      <c r="AZ122" s="69">
        <f t="shared" si="8"/>
        <v>1</v>
      </c>
      <c r="BA122" s="71">
        <f t="shared" si="8"/>
        <v>3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1</v>
      </c>
      <c r="BG122" s="66">
        <f t="shared" si="8"/>
        <v>0</v>
      </c>
      <c r="BH122" s="65" t="s">
        <v>257</v>
      </c>
      <c r="BK122" s="5">
        <f>SUM(AO122:AQ122)</f>
        <v>45</v>
      </c>
      <c r="BL122" s="5">
        <f>SUM(AR122:AT122,BD122)</f>
        <v>5</v>
      </c>
      <c r="BM122" s="5">
        <f>SUM(AU122:AW122,BE122)</f>
        <v>1</v>
      </c>
      <c r="BN122" s="5">
        <f>SUM(AX122:AZ122,BF122)</f>
        <v>19</v>
      </c>
      <c r="BO122" s="5">
        <f>SUM(BA122:BC122,BG122)</f>
        <v>3</v>
      </c>
    </row>
    <row r="123" spans="2:67" ht="28.15" customHeight="1">
      <c r="B123" s="34"/>
      <c r="C123" s="265">
        <v>1</v>
      </c>
      <c r="D123" s="54"/>
      <c r="E123" s="105"/>
      <c r="F123" s="105"/>
      <c r="G123" s="104"/>
      <c r="H123" s="259" t="s">
        <v>329</v>
      </c>
      <c r="I123" s="269">
        <v>110</v>
      </c>
      <c r="J123" s="269">
        <v>27</v>
      </c>
      <c r="K123" s="269">
        <v>6</v>
      </c>
      <c r="L123" s="48">
        <v>1</v>
      </c>
      <c r="M123" s="47" t="s">
        <v>969</v>
      </c>
      <c r="N123" s="48">
        <v>5</v>
      </c>
      <c r="O123" s="47" t="s">
        <v>485</v>
      </c>
      <c r="P123" s="48">
        <v>9</v>
      </c>
      <c r="Q123" s="47" t="s">
        <v>613</v>
      </c>
      <c r="R123" s="48">
        <v>13</v>
      </c>
      <c r="S123" s="47" t="s">
        <v>973</v>
      </c>
      <c r="T123" s="48">
        <v>17</v>
      </c>
      <c r="U123" s="47" t="s">
        <v>661</v>
      </c>
      <c r="V123" s="48">
        <v>21</v>
      </c>
      <c r="W123" s="47" t="s">
        <v>417</v>
      </c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>
        <v>17</v>
      </c>
      <c r="AG123" s="47" t="s">
        <v>513</v>
      </c>
      <c r="AH123" s="46" t="s">
        <v>972</v>
      </c>
      <c r="AI123" s="45" t="s">
        <v>513</v>
      </c>
      <c r="AJ123" s="244"/>
      <c r="AK123" s="244"/>
      <c r="AL123" s="44"/>
      <c r="AM123" s="247">
        <f>SUMPRODUCT(LEN($M123:$AE126)-LEN(SUBSTITUTE($M123:$AE126,"/", "")))/2</f>
        <v>0</v>
      </c>
      <c r="AN123" s="300">
        <f>SUMPRODUCT(LEN($M123:$AE126)-LEN(SUBSTITUTE($M123:$AE126,"-", "")))</f>
        <v>0</v>
      </c>
      <c r="AO123" s="247">
        <f>SUMPRODUCT(LEN($M123:$AE126)-LEN(SUBSTITUTE($M123:$AE126,"A", "")))</f>
        <v>41</v>
      </c>
      <c r="AP123" s="240">
        <f>SUMPRODUCT(LEN($AH123:$AH126)-LEN(SUBSTITUTE($AH123:$AH126,"A", "")))</f>
        <v>4</v>
      </c>
      <c r="AQ123" s="237">
        <f>SUMPRODUCT(LEN($AG123:$AG126)-LEN(SUBSTITUTE($AG123:$AG126,"A", "")))</f>
        <v>0</v>
      </c>
      <c r="AR123" s="234">
        <f>SUMPRODUCT(LEN($M123:$AE126)-LEN(SUBSTITUTE($M123:$AE126,"S", "")))</f>
        <v>5</v>
      </c>
      <c r="AS123" s="240">
        <f>SUMPRODUCT(LEN($AH123:$AH126)-LEN(SUBSTITUTE($AH123:$AH126,"S", "")))</f>
        <v>0</v>
      </c>
      <c r="AT123" s="237">
        <f>SUMPRODUCT(LEN($AG123:$AG126)-LEN(SUBSTITUTE($AG123:$AG126,"S", "")))</f>
        <v>0</v>
      </c>
      <c r="AU123" s="234">
        <f>SUMPRODUCT(LEN($M123:$AE126)-LEN(SUBSTITUTE($M123:$AE126,"F", "")))</f>
        <v>1</v>
      </c>
      <c r="AV123" s="240">
        <f>SUMPRODUCT(LEN($AH123:$AH126)-LEN(SUBSTITUTE($AH123:$AH126,"F", "")))</f>
        <v>0</v>
      </c>
      <c r="AW123" s="237">
        <f>SUMPRODUCT(LEN($AG123:$AG126)-LEN(SUBSTITUTE($AG123:$AG126,"F", "")))</f>
        <v>0</v>
      </c>
      <c r="AX123" s="234">
        <f>SUMPRODUCT(LEN($M123:$AE126)-LEN(SUBSTITUTE($M123:$AE126,"G", "")))</f>
        <v>15</v>
      </c>
      <c r="AY123" s="240">
        <f>SUMPRODUCT(LEN($AH123:$AH126)-LEN(SUBSTITUTE($AH123:$AH126,"G", "")))</f>
        <v>2</v>
      </c>
      <c r="AZ123" s="237">
        <f>SUMPRODUCT(LEN($AG123:$AG126)-LEN(SUBSTITUTE($AG123:$AG126,"G", "")))</f>
        <v>1</v>
      </c>
      <c r="BA123" s="234">
        <f>SUMPRODUCT(LEN($M123:$AE126)-LEN(SUBSTITUTE($M123:$AE126,"M", "")))</f>
        <v>3</v>
      </c>
      <c r="BB123" s="240">
        <f>SUMPRODUCT(LEN($AH123:$AH126)-LEN(SUBSTITUTE($AH123:$AH126,"M", "")))</f>
        <v>0</v>
      </c>
      <c r="BC123" s="237">
        <f>SUMPRODUCT(LEN($AG123:$AG126)-LEN(SUBSTITUTE($AG123:$AG126,"M", "")))</f>
        <v>0</v>
      </c>
      <c r="BD123" s="291">
        <f>SUMPRODUCT(LEN($AI123:$AI126)-LEN(SUBSTITUTE($AI123:$AI126,"S", "")))</f>
        <v>0</v>
      </c>
      <c r="BE123" s="294">
        <f>SUMPRODUCT(LEN($AI123:$AI126)-LEN(SUBSTITUTE($AI123:$AI126,"F", "")))</f>
        <v>0</v>
      </c>
      <c r="BF123" s="294">
        <f>SUMPRODUCT(LEN($AI123:$AI126)-LEN(SUBSTITUTE($AI123:$AI126,"G", "")))</f>
        <v>1</v>
      </c>
      <c r="BG123" s="297">
        <f>SUMPRODUCT(LEN($AI123:$AI126)-LEN(SUBSTITUTE($AI123:$AI126,"M", "")))</f>
        <v>0</v>
      </c>
    </row>
    <row r="124" spans="2:67" ht="28.15" customHeight="1" thickBot="1">
      <c r="B124" s="34"/>
      <c r="C124" s="266"/>
      <c r="D124" s="43"/>
      <c r="E124" s="103"/>
      <c r="F124" s="103"/>
      <c r="G124" s="102"/>
      <c r="H124" s="260"/>
      <c r="I124" s="270"/>
      <c r="J124" s="270"/>
      <c r="K124" s="270"/>
      <c r="L124" s="37">
        <v>2</v>
      </c>
      <c r="M124" s="36" t="s">
        <v>852</v>
      </c>
      <c r="N124" s="37">
        <v>6</v>
      </c>
      <c r="O124" s="36" t="s">
        <v>485</v>
      </c>
      <c r="P124" s="37">
        <v>10</v>
      </c>
      <c r="Q124" s="36" t="s">
        <v>601</v>
      </c>
      <c r="R124" s="37">
        <v>14</v>
      </c>
      <c r="S124" s="36" t="s">
        <v>633</v>
      </c>
      <c r="T124" s="37">
        <v>18</v>
      </c>
      <c r="U124" s="36" t="s">
        <v>422</v>
      </c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/>
      <c r="AI124" s="24"/>
      <c r="AJ124" s="245"/>
      <c r="AK124" s="245"/>
      <c r="AL124" s="23"/>
      <c r="AM124" s="248"/>
      <c r="AN124" s="301"/>
      <c r="AO124" s="248"/>
      <c r="AP124" s="241"/>
      <c r="AQ124" s="238"/>
      <c r="AR124" s="235"/>
      <c r="AS124" s="241"/>
      <c r="AT124" s="238"/>
      <c r="AU124" s="235"/>
      <c r="AV124" s="241"/>
      <c r="AW124" s="238"/>
      <c r="AX124" s="235"/>
      <c r="AY124" s="241"/>
      <c r="AZ124" s="238"/>
      <c r="BA124" s="235"/>
      <c r="BB124" s="241"/>
      <c r="BC124" s="238"/>
      <c r="BD124" s="292"/>
      <c r="BE124" s="295"/>
      <c r="BF124" s="295"/>
      <c r="BG124" s="298"/>
    </row>
    <row r="125" spans="2:67" ht="28.15" customHeight="1">
      <c r="B125" s="34"/>
      <c r="C125" s="267"/>
      <c r="D125" s="33"/>
      <c r="E125" s="101"/>
      <c r="F125" s="101"/>
      <c r="G125" s="100"/>
      <c r="H125" s="257">
        <v>238</v>
      </c>
      <c r="I125" s="271"/>
      <c r="J125" s="271"/>
      <c r="K125" s="271"/>
      <c r="L125" s="27">
        <v>3</v>
      </c>
      <c r="M125" s="26" t="s">
        <v>818</v>
      </c>
      <c r="N125" s="27">
        <v>7</v>
      </c>
      <c r="O125" s="26" t="s">
        <v>515</v>
      </c>
      <c r="P125" s="27">
        <v>11</v>
      </c>
      <c r="Q125" s="26" t="s">
        <v>697</v>
      </c>
      <c r="R125" s="27">
        <v>15</v>
      </c>
      <c r="S125" s="26" t="s">
        <v>423</v>
      </c>
      <c r="T125" s="27">
        <v>19</v>
      </c>
      <c r="U125" s="26" t="s">
        <v>417</v>
      </c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45"/>
      <c r="AK125" s="245"/>
      <c r="AL125" s="23"/>
      <c r="AM125" s="248"/>
      <c r="AN125" s="301"/>
      <c r="AO125" s="248"/>
      <c r="AP125" s="241"/>
      <c r="AQ125" s="238"/>
      <c r="AR125" s="235"/>
      <c r="AS125" s="241"/>
      <c r="AT125" s="238"/>
      <c r="AU125" s="235"/>
      <c r="AV125" s="241"/>
      <c r="AW125" s="238"/>
      <c r="AX125" s="235"/>
      <c r="AY125" s="241"/>
      <c r="AZ125" s="238"/>
      <c r="BA125" s="235"/>
      <c r="BB125" s="241"/>
      <c r="BC125" s="238"/>
      <c r="BD125" s="292"/>
      <c r="BE125" s="295"/>
      <c r="BF125" s="295"/>
      <c r="BG125" s="298"/>
    </row>
    <row r="126" spans="2:67" ht="28.15" customHeight="1" thickBot="1">
      <c r="B126" s="34"/>
      <c r="C126" s="273"/>
      <c r="D126" s="64"/>
      <c r="E126" s="107"/>
      <c r="F126" s="107"/>
      <c r="G126" s="106"/>
      <c r="H126" s="258"/>
      <c r="I126" s="274"/>
      <c r="J126" s="274"/>
      <c r="K126" s="274"/>
      <c r="L126" s="59">
        <v>4</v>
      </c>
      <c r="M126" s="58" t="s">
        <v>971</v>
      </c>
      <c r="N126" s="59">
        <v>8</v>
      </c>
      <c r="O126" s="58" t="s">
        <v>970</v>
      </c>
      <c r="P126" s="59">
        <v>12</v>
      </c>
      <c r="Q126" s="58" t="s">
        <v>469</v>
      </c>
      <c r="R126" s="59">
        <v>16</v>
      </c>
      <c r="S126" s="58" t="s">
        <v>481</v>
      </c>
      <c r="T126" s="59">
        <v>20</v>
      </c>
      <c r="U126" s="58" t="s">
        <v>422</v>
      </c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50"/>
      <c r="AK126" s="250"/>
      <c r="AL126" s="55"/>
      <c r="AM126" s="249"/>
      <c r="AN126" s="302"/>
      <c r="AO126" s="249"/>
      <c r="AP126" s="242"/>
      <c r="AQ126" s="239"/>
      <c r="AR126" s="236"/>
      <c r="AS126" s="242"/>
      <c r="AT126" s="239"/>
      <c r="AU126" s="236"/>
      <c r="AV126" s="242"/>
      <c r="AW126" s="239"/>
      <c r="AX126" s="236"/>
      <c r="AY126" s="242"/>
      <c r="AZ126" s="239"/>
      <c r="BA126" s="236"/>
      <c r="BB126" s="242"/>
      <c r="BC126" s="239"/>
      <c r="BD126" s="293"/>
      <c r="BE126" s="296"/>
      <c r="BF126" s="296"/>
      <c r="BG126" s="299"/>
    </row>
    <row r="127" spans="2:67" ht="28.15" hidden="1" customHeight="1">
      <c r="B127" s="34"/>
      <c r="C127" s="265">
        <v>2</v>
      </c>
      <c r="D127" s="54"/>
      <c r="E127" s="105"/>
      <c r="F127" s="105"/>
      <c r="G127" s="104"/>
      <c r="H127" s="259"/>
      <c r="I127" s="269"/>
      <c r="J127" s="269"/>
      <c r="K127" s="269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51"/>
      <c r="AK127" s="254"/>
      <c r="AL127" s="44"/>
      <c r="AM127" s="211"/>
      <c r="AN127" s="211"/>
      <c r="AO127" s="247">
        <f>SUMPRODUCT(LEN($M127:$AE130)-LEN(SUBSTITUTE($M127:$AE130,"A", "")))</f>
        <v>0</v>
      </c>
      <c r="AP127" s="240">
        <f>SUMPRODUCT(LEN($AH127:$AH130)-LEN(SUBSTITUTE($AH127:$AH130,"A", "")))</f>
        <v>0</v>
      </c>
      <c r="AQ127" s="237">
        <f>SUMPRODUCT(LEN($AG127:$AG130)-LEN(SUBSTITUTE($AG127:$AG130,"A", "")))</f>
        <v>0</v>
      </c>
      <c r="AR127" s="234">
        <f>SUMPRODUCT(LEN($M127:$AE130)-LEN(SUBSTITUTE($M127:$AE130,"S", "")))</f>
        <v>0</v>
      </c>
      <c r="AS127" s="240">
        <f>SUMPRODUCT(LEN($AH127:$AH130)-LEN(SUBSTITUTE($AH127:$AH130,"S", "")))</f>
        <v>0</v>
      </c>
      <c r="AT127" s="237">
        <f>SUMPRODUCT(LEN($AG127:$AG130)-LEN(SUBSTITUTE($AG127:$AG130,"S", "")))</f>
        <v>0</v>
      </c>
      <c r="AU127" s="234">
        <f>SUMPRODUCT(LEN($M127:$AE130)-LEN(SUBSTITUTE($M127:$AE130,"F", "")))</f>
        <v>0</v>
      </c>
      <c r="AV127" s="240">
        <f>SUMPRODUCT(LEN($AH127:$AH130)-LEN(SUBSTITUTE($AH127:$AH130,"F", "")))</f>
        <v>0</v>
      </c>
      <c r="AW127" s="237">
        <f>SUMPRODUCT(LEN($AG127:$AG130)-LEN(SUBSTITUTE($AG127:$AG130,"F", "")))</f>
        <v>0</v>
      </c>
      <c r="AX127" s="234">
        <f>SUMPRODUCT(LEN($M127:$AE130)-LEN(SUBSTITUTE($M127:$AE130,"G", "")))</f>
        <v>0</v>
      </c>
      <c r="AY127" s="240">
        <f>SUMPRODUCT(LEN($AH127:$AH130)-LEN(SUBSTITUTE($AH127:$AH130,"G", "")))</f>
        <v>0</v>
      </c>
      <c r="AZ127" s="237">
        <f>SUMPRODUCT(LEN($AG127:$AG130)-LEN(SUBSTITUTE($AG127:$AG130,"G", "")))</f>
        <v>0</v>
      </c>
      <c r="BA127" s="234">
        <f>SUMPRODUCT(LEN($M127:$AE130)-LEN(SUBSTITUTE($M127:$AE130,"M", "")))</f>
        <v>0</v>
      </c>
      <c r="BB127" s="240">
        <f>SUMPRODUCT(LEN($AH127:$AH130)-LEN(SUBSTITUTE($AH127:$AH130,"M", "")))</f>
        <v>0</v>
      </c>
      <c r="BC127" s="237">
        <f>SUMPRODUCT(LEN($AG127:$AG130)-LEN(SUBSTITUTE($AG127:$AG130,"M", "")))</f>
        <v>0</v>
      </c>
      <c r="BD127" s="291">
        <f>SUMPRODUCT(LEN($AI127:$AI130)-LEN(SUBSTITUTE($AI127:$AI130,"S", "")))</f>
        <v>0</v>
      </c>
      <c r="BE127" s="294">
        <f>SUMPRODUCT(LEN($AI127:$AI130)-LEN(SUBSTITUTE($AI127:$AI130,"F", "")))</f>
        <v>0</v>
      </c>
      <c r="BF127" s="294">
        <f>SUMPRODUCT(LEN($AI127:$AI130)-LEN(SUBSTITUTE($AI127:$AI130,"G", "")))</f>
        <v>0</v>
      </c>
      <c r="BG127" s="297">
        <f>SUMPRODUCT(LEN($AI127:$AI130)-LEN(SUBSTITUTE($AI127:$AI130,"M", "")))</f>
        <v>0</v>
      </c>
    </row>
    <row r="128" spans="2:67" ht="28.15" hidden="1" customHeight="1" thickBot="1">
      <c r="B128" s="34"/>
      <c r="C128" s="266"/>
      <c r="D128" s="43"/>
      <c r="E128" s="103"/>
      <c r="F128" s="103"/>
      <c r="G128" s="102"/>
      <c r="H128" s="260"/>
      <c r="I128" s="270"/>
      <c r="J128" s="270"/>
      <c r="K128" s="270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52"/>
      <c r="AK128" s="255"/>
      <c r="AL128" s="23"/>
      <c r="AM128" s="211"/>
      <c r="AN128" s="211"/>
      <c r="AO128" s="248"/>
      <c r="AP128" s="241"/>
      <c r="AQ128" s="238"/>
      <c r="AR128" s="235"/>
      <c r="AS128" s="241"/>
      <c r="AT128" s="238"/>
      <c r="AU128" s="235"/>
      <c r="AV128" s="241"/>
      <c r="AW128" s="238"/>
      <c r="AX128" s="235"/>
      <c r="AY128" s="241"/>
      <c r="AZ128" s="238"/>
      <c r="BA128" s="235"/>
      <c r="BB128" s="241"/>
      <c r="BC128" s="238"/>
      <c r="BD128" s="292"/>
      <c r="BE128" s="295"/>
      <c r="BF128" s="295"/>
      <c r="BG128" s="298"/>
    </row>
    <row r="129" spans="2:67" ht="28.15" hidden="1" customHeight="1">
      <c r="B129" s="34"/>
      <c r="C129" s="267"/>
      <c r="D129" s="33"/>
      <c r="E129" s="101"/>
      <c r="F129" s="101"/>
      <c r="G129" s="100"/>
      <c r="H129" s="257"/>
      <c r="I129" s="271"/>
      <c r="J129" s="271"/>
      <c r="K129" s="271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52"/>
      <c r="AK129" s="255"/>
      <c r="AL129" s="23"/>
      <c r="AM129" s="211"/>
      <c r="AN129" s="211"/>
      <c r="AO129" s="248"/>
      <c r="AP129" s="241"/>
      <c r="AQ129" s="238"/>
      <c r="AR129" s="235"/>
      <c r="AS129" s="241"/>
      <c r="AT129" s="238"/>
      <c r="AU129" s="235"/>
      <c r="AV129" s="241"/>
      <c r="AW129" s="238"/>
      <c r="AX129" s="235"/>
      <c r="AY129" s="241"/>
      <c r="AZ129" s="238"/>
      <c r="BA129" s="235"/>
      <c r="BB129" s="241"/>
      <c r="BC129" s="238"/>
      <c r="BD129" s="292"/>
      <c r="BE129" s="295"/>
      <c r="BF129" s="295"/>
      <c r="BG129" s="298"/>
    </row>
    <row r="130" spans="2:67" ht="28.15" hidden="1" customHeight="1" thickBot="1">
      <c r="B130" s="34"/>
      <c r="C130" s="273"/>
      <c r="D130" s="64"/>
      <c r="E130" s="107"/>
      <c r="F130" s="107"/>
      <c r="G130" s="106"/>
      <c r="H130" s="258"/>
      <c r="I130" s="274"/>
      <c r="J130" s="274"/>
      <c r="K130" s="274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53"/>
      <c r="AK130" s="256"/>
      <c r="AL130" s="55"/>
      <c r="AM130" s="211"/>
      <c r="AN130" s="211"/>
      <c r="AO130" s="249"/>
      <c r="AP130" s="242"/>
      <c r="AQ130" s="239"/>
      <c r="AR130" s="236"/>
      <c r="AS130" s="242"/>
      <c r="AT130" s="239"/>
      <c r="AU130" s="236"/>
      <c r="AV130" s="242"/>
      <c r="AW130" s="239"/>
      <c r="AX130" s="236"/>
      <c r="AY130" s="242"/>
      <c r="AZ130" s="239"/>
      <c r="BA130" s="236"/>
      <c r="BB130" s="242"/>
      <c r="BC130" s="239"/>
      <c r="BD130" s="293"/>
      <c r="BE130" s="296"/>
      <c r="BF130" s="296"/>
      <c r="BG130" s="299"/>
    </row>
    <row r="131" spans="2:67" ht="28.15" hidden="1" customHeight="1">
      <c r="B131" s="34"/>
      <c r="C131" s="265">
        <v>3</v>
      </c>
      <c r="D131" s="54"/>
      <c r="E131" s="105"/>
      <c r="F131" s="105"/>
      <c r="G131" s="104"/>
      <c r="H131" s="259"/>
      <c r="I131" s="269"/>
      <c r="J131" s="269"/>
      <c r="K131" s="269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44"/>
      <c r="AK131" s="244"/>
      <c r="AL131" s="44"/>
      <c r="AM131" s="211"/>
      <c r="AN131" s="211"/>
      <c r="AO131" s="247">
        <f>SUMPRODUCT(LEN($M131:$AE134)-LEN(SUBSTITUTE($M131:$AE134,"A", "")))</f>
        <v>0</v>
      </c>
      <c r="AP131" s="240">
        <f>SUMPRODUCT(LEN($AH131:$AH134)-LEN(SUBSTITUTE($AH131:$AH134,"A", "")))</f>
        <v>0</v>
      </c>
      <c r="AQ131" s="237">
        <f>SUMPRODUCT(LEN($AG131:$AG134)-LEN(SUBSTITUTE($AG131:$AG134,"A", "")))</f>
        <v>0</v>
      </c>
      <c r="AR131" s="234">
        <f>SUMPRODUCT(LEN($M131:$AE134)-LEN(SUBSTITUTE($M131:$AE134,"S", "")))</f>
        <v>0</v>
      </c>
      <c r="AS131" s="240">
        <f>SUMPRODUCT(LEN($AH131:$AH134)-LEN(SUBSTITUTE($AH131:$AH134,"S", "")))</f>
        <v>0</v>
      </c>
      <c r="AT131" s="237">
        <f>SUMPRODUCT(LEN($AG131:$AG134)-LEN(SUBSTITUTE($AG131:$AG134,"S", "")))</f>
        <v>0</v>
      </c>
      <c r="AU131" s="234">
        <f>SUMPRODUCT(LEN($M131:$AE134)-LEN(SUBSTITUTE($M131:$AE134,"F", "")))</f>
        <v>0</v>
      </c>
      <c r="AV131" s="240">
        <f>SUMPRODUCT(LEN($AH131:$AH134)-LEN(SUBSTITUTE($AH131:$AH134,"F", "")))</f>
        <v>0</v>
      </c>
      <c r="AW131" s="237">
        <f>SUMPRODUCT(LEN($AG131:$AG134)-LEN(SUBSTITUTE($AG131:$AG134,"F", "")))</f>
        <v>0</v>
      </c>
      <c r="AX131" s="234">
        <f>SUMPRODUCT(LEN($M131:$AE134)-LEN(SUBSTITUTE($M131:$AE134,"G", "")))</f>
        <v>0</v>
      </c>
      <c r="AY131" s="240">
        <f>SUMPRODUCT(LEN($AH131:$AH134)-LEN(SUBSTITUTE($AH131:$AH134,"G", "")))</f>
        <v>0</v>
      </c>
      <c r="AZ131" s="237">
        <f>SUMPRODUCT(LEN($AG131:$AG134)-LEN(SUBSTITUTE($AG131:$AG134,"G", "")))</f>
        <v>0</v>
      </c>
      <c r="BA131" s="234">
        <f>SUMPRODUCT(LEN($M131:$AE134)-LEN(SUBSTITUTE($M131:$AE134,"M", "")))</f>
        <v>0</v>
      </c>
      <c r="BB131" s="240">
        <f>SUMPRODUCT(LEN($AH131:$AH134)-LEN(SUBSTITUTE($AH131:$AH134,"M", "")))</f>
        <v>0</v>
      </c>
      <c r="BC131" s="237">
        <f>SUMPRODUCT(LEN($AG131:$AG134)-LEN(SUBSTITUTE($AG131:$AG134,"M", "")))</f>
        <v>0</v>
      </c>
      <c r="BD131" s="291">
        <f>SUMPRODUCT(LEN($AI131:$AI134)-LEN(SUBSTITUTE($AI131:$AI134,"S", "")))</f>
        <v>0</v>
      </c>
      <c r="BE131" s="294">
        <f>SUMPRODUCT(LEN($AI131:$AI134)-LEN(SUBSTITUTE($AI131:$AI134,"F", "")))</f>
        <v>0</v>
      </c>
      <c r="BF131" s="294">
        <f>SUMPRODUCT(LEN($AI131:$AI134)-LEN(SUBSTITUTE($AI131:$AI134,"G", "")))</f>
        <v>0</v>
      </c>
      <c r="BG131" s="297">
        <f>SUMPRODUCT(LEN($AI131:$AI134)-LEN(SUBSTITUTE($AI131:$AI134,"M", "")))</f>
        <v>0</v>
      </c>
    </row>
    <row r="132" spans="2:67" ht="28.15" hidden="1" customHeight="1" thickBot="1">
      <c r="B132" s="34"/>
      <c r="C132" s="266"/>
      <c r="D132" s="43"/>
      <c r="E132" s="103"/>
      <c r="F132" s="103"/>
      <c r="G132" s="102"/>
      <c r="H132" s="260"/>
      <c r="I132" s="270"/>
      <c r="J132" s="270"/>
      <c r="K132" s="270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45"/>
      <c r="AK132" s="245"/>
      <c r="AL132" s="23"/>
      <c r="AM132" s="211"/>
      <c r="AN132" s="211"/>
      <c r="AO132" s="248"/>
      <c r="AP132" s="241"/>
      <c r="AQ132" s="238"/>
      <c r="AR132" s="235"/>
      <c r="AS132" s="241"/>
      <c r="AT132" s="238"/>
      <c r="AU132" s="235"/>
      <c r="AV132" s="241"/>
      <c r="AW132" s="238"/>
      <c r="AX132" s="235"/>
      <c r="AY132" s="241"/>
      <c r="AZ132" s="238"/>
      <c r="BA132" s="235"/>
      <c r="BB132" s="241"/>
      <c r="BC132" s="238"/>
      <c r="BD132" s="292"/>
      <c r="BE132" s="295"/>
      <c r="BF132" s="295"/>
      <c r="BG132" s="298"/>
    </row>
    <row r="133" spans="2:67" ht="28.15" hidden="1" customHeight="1">
      <c r="B133" s="34"/>
      <c r="C133" s="267"/>
      <c r="D133" s="33"/>
      <c r="E133" s="101"/>
      <c r="F133" s="101"/>
      <c r="G133" s="100"/>
      <c r="H133" s="257"/>
      <c r="I133" s="271"/>
      <c r="J133" s="271"/>
      <c r="K133" s="271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45"/>
      <c r="AK133" s="245"/>
      <c r="AL133" s="23"/>
      <c r="AM133" s="211"/>
      <c r="AN133" s="211"/>
      <c r="AO133" s="248"/>
      <c r="AP133" s="241"/>
      <c r="AQ133" s="238"/>
      <c r="AR133" s="235"/>
      <c r="AS133" s="241"/>
      <c r="AT133" s="238"/>
      <c r="AU133" s="235"/>
      <c r="AV133" s="241"/>
      <c r="AW133" s="238"/>
      <c r="AX133" s="235"/>
      <c r="AY133" s="241"/>
      <c r="AZ133" s="238"/>
      <c r="BA133" s="235"/>
      <c r="BB133" s="241"/>
      <c r="BC133" s="238"/>
      <c r="BD133" s="292"/>
      <c r="BE133" s="295"/>
      <c r="BF133" s="295"/>
      <c r="BG133" s="298"/>
    </row>
    <row r="134" spans="2:67" ht="28.15" hidden="1" customHeight="1" thickBot="1">
      <c r="B134" s="22"/>
      <c r="C134" s="268"/>
      <c r="D134" s="21"/>
      <c r="E134" s="109"/>
      <c r="F134" s="109"/>
      <c r="G134" s="108"/>
      <c r="H134" s="258"/>
      <c r="I134" s="272"/>
      <c r="J134" s="272"/>
      <c r="K134" s="27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46"/>
      <c r="AK134" s="246"/>
      <c r="AL134" s="11"/>
      <c r="AM134" s="211"/>
      <c r="AN134" s="211"/>
      <c r="AO134" s="249"/>
      <c r="AP134" s="242"/>
      <c r="AQ134" s="239"/>
      <c r="AR134" s="236"/>
      <c r="AS134" s="242"/>
      <c r="AT134" s="239"/>
      <c r="AU134" s="236"/>
      <c r="AV134" s="242"/>
      <c r="AW134" s="239"/>
      <c r="AX134" s="236"/>
      <c r="AY134" s="242"/>
      <c r="AZ134" s="239"/>
      <c r="BA134" s="236"/>
      <c r="BB134" s="242"/>
      <c r="BC134" s="239"/>
      <c r="BD134" s="293"/>
      <c r="BE134" s="296"/>
      <c r="BF134" s="296"/>
      <c r="BG134" s="299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29" t="s">
        <v>287</v>
      </c>
      <c r="M135" s="278"/>
      <c r="N135" s="229" t="s">
        <v>286</v>
      </c>
      <c r="O135" s="278"/>
      <c r="P135" s="229" t="s">
        <v>286</v>
      </c>
      <c r="Q135" s="230"/>
      <c r="R135" s="229" t="s">
        <v>286</v>
      </c>
      <c r="S135" s="230"/>
      <c r="T135" s="229" t="s">
        <v>286</v>
      </c>
      <c r="U135" s="230"/>
      <c r="V135" s="229" t="s">
        <v>286</v>
      </c>
      <c r="W135" s="230"/>
      <c r="X135" s="229" t="s">
        <v>286</v>
      </c>
      <c r="Y135" s="278"/>
      <c r="Z135" s="229" t="s">
        <v>286</v>
      </c>
      <c r="AA135" s="230"/>
      <c r="AB135" s="229" t="s">
        <v>286</v>
      </c>
      <c r="AC135" s="230"/>
      <c r="AD135" s="229" t="s">
        <v>286</v>
      </c>
      <c r="AE135" s="230"/>
      <c r="AF135" s="243" t="s">
        <v>285</v>
      </c>
      <c r="AG135" s="230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233</v>
      </c>
      <c r="E136" s="275">
        <v>6830.48</v>
      </c>
      <c r="F136" s="276"/>
      <c r="G136" s="277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43</v>
      </c>
      <c r="AP136" s="70">
        <f t="shared" si="9"/>
        <v>25</v>
      </c>
      <c r="AQ136" s="69">
        <f t="shared" si="9"/>
        <v>0</v>
      </c>
      <c r="AR136" s="71">
        <f t="shared" si="9"/>
        <v>0</v>
      </c>
      <c r="AS136" s="70">
        <f t="shared" si="9"/>
        <v>0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14</v>
      </c>
      <c r="AY136" s="70">
        <f t="shared" si="9"/>
        <v>4</v>
      </c>
      <c r="AZ136" s="69">
        <f t="shared" si="9"/>
        <v>1</v>
      </c>
      <c r="BA136" s="71">
        <f t="shared" si="9"/>
        <v>8</v>
      </c>
      <c r="BB136" s="70">
        <f t="shared" si="9"/>
        <v>0</v>
      </c>
      <c r="BC136" s="69">
        <f t="shared" si="9"/>
        <v>0</v>
      </c>
      <c r="BD136" s="68">
        <f t="shared" si="9"/>
        <v>0</v>
      </c>
      <c r="BE136" s="67">
        <f t="shared" si="9"/>
        <v>0</v>
      </c>
      <c r="BF136" s="67">
        <f t="shared" si="9"/>
        <v>1</v>
      </c>
      <c r="BG136" s="66">
        <f t="shared" si="9"/>
        <v>0</v>
      </c>
      <c r="BH136" s="65" t="s">
        <v>257</v>
      </c>
      <c r="BK136" s="5">
        <f>SUM(AO136:AQ136)</f>
        <v>68</v>
      </c>
      <c r="BL136" s="5">
        <f>SUM(AR136:AT136,BD136)</f>
        <v>0</v>
      </c>
      <c r="BM136" s="5">
        <f>SUM(AU136:AW136,BE136)</f>
        <v>0</v>
      </c>
      <c r="BN136" s="5">
        <f>SUM(AX136:AZ136,BF136)</f>
        <v>20</v>
      </c>
      <c r="BO136" s="5">
        <f>SUM(BA136:BC136,BG136)</f>
        <v>8</v>
      </c>
    </row>
    <row r="137" spans="2:67" ht="28.15" customHeight="1">
      <c r="B137" s="34"/>
      <c r="C137" s="265">
        <v>1</v>
      </c>
      <c r="D137" s="54"/>
      <c r="E137" s="105"/>
      <c r="F137" s="105"/>
      <c r="G137" s="104"/>
      <c r="H137" s="259" t="s">
        <v>329</v>
      </c>
      <c r="I137" s="269">
        <v>118</v>
      </c>
      <c r="J137" s="269">
        <v>25</v>
      </c>
      <c r="K137" s="269">
        <v>4</v>
      </c>
      <c r="L137" s="48">
        <v>1</v>
      </c>
      <c r="M137" s="47" t="s">
        <v>969</v>
      </c>
      <c r="N137" s="48">
        <v>5</v>
      </c>
      <c r="O137" s="47" t="s">
        <v>485</v>
      </c>
      <c r="P137" s="48">
        <v>9</v>
      </c>
      <c r="Q137" s="47" t="s">
        <v>852</v>
      </c>
      <c r="R137" s="48">
        <v>13</v>
      </c>
      <c r="S137" s="47" t="s">
        <v>665</v>
      </c>
      <c r="T137" s="48">
        <v>17</v>
      </c>
      <c r="U137" s="47" t="s">
        <v>449</v>
      </c>
      <c r="V137" s="48">
        <v>21</v>
      </c>
      <c r="W137" s="47" t="s">
        <v>422</v>
      </c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17</v>
      </c>
      <c r="AG137" s="47" t="s">
        <v>513</v>
      </c>
      <c r="AH137" s="46" t="s">
        <v>700</v>
      </c>
      <c r="AI137" s="45" t="s">
        <v>513</v>
      </c>
      <c r="AJ137" s="244"/>
      <c r="AK137" s="244"/>
      <c r="AL137" s="44"/>
      <c r="AM137" s="247">
        <f>SUMPRODUCT(LEN($M137:$AE140)-LEN(SUBSTITUTE($M137:$AE140,"/", "")))/2</f>
        <v>1</v>
      </c>
      <c r="AN137" s="300">
        <f>SUMPRODUCT(LEN($M137:$AE140)-LEN(SUBSTITUTE($M137:$AE140,"-", "")))</f>
        <v>0</v>
      </c>
      <c r="AO137" s="247">
        <f>SUMPRODUCT(LEN($M137:$AE140)-LEN(SUBSTITUTE($M137:$AE140,"A", "")))</f>
        <v>43</v>
      </c>
      <c r="AP137" s="240">
        <f>SUMPRODUCT(LEN($AH137:$AH140)-LEN(SUBSTITUTE($AH137:$AH140,"A", "")))</f>
        <v>25</v>
      </c>
      <c r="AQ137" s="237">
        <f>SUMPRODUCT(LEN($AG137:$AG140)-LEN(SUBSTITUTE($AG137:$AG140,"A", "")))</f>
        <v>0</v>
      </c>
      <c r="AR137" s="234">
        <f>SUMPRODUCT(LEN($M137:$AE140)-LEN(SUBSTITUTE($M137:$AE140,"S", "")))</f>
        <v>0</v>
      </c>
      <c r="AS137" s="240">
        <f>SUMPRODUCT(LEN($AH137:$AH140)-LEN(SUBSTITUTE($AH137:$AH140,"S", "")))</f>
        <v>0</v>
      </c>
      <c r="AT137" s="237">
        <f>SUMPRODUCT(LEN($AG137:$AG140)-LEN(SUBSTITUTE($AG137:$AG140,"S", "")))</f>
        <v>0</v>
      </c>
      <c r="AU137" s="234">
        <f>SUMPRODUCT(LEN($M137:$AE140)-LEN(SUBSTITUTE($M137:$AE140,"F", "")))</f>
        <v>0</v>
      </c>
      <c r="AV137" s="240">
        <f>SUMPRODUCT(LEN($AH137:$AH140)-LEN(SUBSTITUTE($AH137:$AH140,"F", "")))</f>
        <v>0</v>
      </c>
      <c r="AW137" s="237">
        <f>SUMPRODUCT(LEN($AG137:$AG140)-LEN(SUBSTITUTE($AG137:$AG140,"F", "")))</f>
        <v>0</v>
      </c>
      <c r="AX137" s="234">
        <f>SUMPRODUCT(LEN($M137:$AE140)-LEN(SUBSTITUTE($M137:$AE140,"G", "")))</f>
        <v>14</v>
      </c>
      <c r="AY137" s="240">
        <f>SUMPRODUCT(LEN($AH137:$AH140)-LEN(SUBSTITUTE($AH137:$AH140,"G", "")))</f>
        <v>4</v>
      </c>
      <c r="AZ137" s="237">
        <f>SUMPRODUCT(LEN($AG137:$AG140)-LEN(SUBSTITUTE($AG137:$AG140,"G", "")))</f>
        <v>1</v>
      </c>
      <c r="BA137" s="234">
        <f>SUMPRODUCT(LEN($M137:$AE140)-LEN(SUBSTITUTE($M137:$AE140,"M", "")))</f>
        <v>8</v>
      </c>
      <c r="BB137" s="240">
        <f>SUMPRODUCT(LEN($AH137:$AH140)-LEN(SUBSTITUTE($AH137:$AH140,"M", "")))</f>
        <v>0</v>
      </c>
      <c r="BC137" s="237">
        <f>SUMPRODUCT(LEN($AG137:$AG140)-LEN(SUBSTITUTE($AG137:$AG140,"M", "")))</f>
        <v>0</v>
      </c>
      <c r="BD137" s="291">
        <f>SUMPRODUCT(LEN($AI137:$AI140)-LEN(SUBSTITUTE($AI137:$AI140,"S", "")))</f>
        <v>0</v>
      </c>
      <c r="BE137" s="294">
        <f>SUMPRODUCT(LEN($AI137:$AI140)-LEN(SUBSTITUTE($AI137:$AI140,"F", "")))</f>
        <v>0</v>
      </c>
      <c r="BF137" s="294">
        <f>SUMPRODUCT(LEN($AI137:$AI140)-LEN(SUBSTITUTE($AI137:$AI140,"G", "")))</f>
        <v>1</v>
      </c>
      <c r="BG137" s="297">
        <f>SUMPRODUCT(LEN($AI137:$AI140)-LEN(SUBSTITUTE($AI137:$AI140,"M", "")))</f>
        <v>0</v>
      </c>
    </row>
    <row r="138" spans="2:67" ht="28.15" customHeight="1" thickBot="1">
      <c r="B138" s="34"/>
      <c r="C138" s="266"/>
      <c r="D138" s="43"/>
      <c r="E138" s="103"/>
      <c r="F138" s="103"/>
      <c r="G138" s="102"/>
      <c r="H138" s="260"/>
      <c r="I138" s="270"/>
      <c r="J138" s="270"/>
      <c r="K138" s="270"/>
      <c r="L138" s="37">
        <v>2</v>
      </c>
      <c r="M138" s="36" t="s">
        <v>447</v>
      </c>
      <c r="N138" s="37">
        <v>6</v>
      </c>
      <c r="O138" s="36" t="s">
        <v>901</v>
      </c>
      <c r="P138" s="37">
        <v>10</v>
      </c>
      <c r="Q138" s="36" t="s">
        <v>968</v>
      </c>
      <c r="R138" s="37">
        <v>14</v>
      </c>
      <c r="S138" s="36" t="s">
        <v>599</v>
      </c>
      <c r="T138" s="37">
        <v>18</v>
      </c>
      <c r="U138" s="36" t="s">
        <v>423</v>
      </c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 t="s">
        <v>967</v>
      </c>
      <c r="AI138" s="24"/>
      <c r="AJ138" s="245"/>
      <c r="AK138" s="245"/>
      <c r="AL138" s="23"/>
      <c r="AM138" s="248"/>
      <c r="AN138" s="301"/>
      <c r="AO138" s="248"/>
      <c r="AP138" s="241"/>
      <c r="AQ138" s="238"/>
      <c r="AR138" s="235"/>
      <c r="AS138" s="241"/>
      <c r="AT138" s="238"/>
      <c r="AU138" s="235"/>
      <c r="AV138" s="241"/>
      <c r="AW138" s="238"/>
      <c r="AX138" s="235"/>
      <c r="AY138" s="241"/>
      <c r="AZ138" s="238"/>
      <c r="BA138" s="235"/>
      <c r="BB138" s="241"/>
      <c r="BC138" s="238"/>
      <c r="BD138" s="292"/>
      <c r="BE138" s="295"/>
      <c r="BF138" s="295"/>
      <c r="BG138" s="298"/>
    </row>
    <row r="139" spans="2:67" ht="28.15" customHeight="1">
      <c r="B139" s="34"/>
      <c r="C139" s="267"/>
      <c r="D139" s="33"/>
      <c r="E139" s="101"/>
      <c r="F139" s="101"/>
      <c r="G139" s="100"/>
      <c r="H139" s="257">
        <v>238</v>
      </c>
      <c r="I139" s="271"/>
      <c r="J139" s="271"/>
      <c r="K139" s="271"/>
      <c r="L139" s="27">
        <v>3</v>
      </c>
      <c r="M139" s="26" t="s">
        <v>831</v>
      </c>
      <c r="N139" s="27">
        <v>7</v>
      </c>
      <c r="O139" s="26" t="s">
        <v>966</v>
      </c>
      <c r="P139" s="27">
        <v>11</v>
      </c>
      <c r="Q139" s="26" t="s">
        <v>943</v>
      </c>
      <c r="R139" s="27">
        <v>15</v>
      </c>
      <c r="S139" s="26" t="s">
        <v>511</v>
      </c>
      <c r="T139" s="27">
        <v>19</v>
      </c>
      <c r="U139" s="26" t="s">
        <v>423</v>
      </c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 t="s">
        <v>965</v>
      </c>
      <c r="AI139" s="24"/>
      <c r="AJ139" s="245"/>
      <c r="AK139" s="245"/>
      <c r="AL139" s="23"/>
      <c r="AM139" s="248"/>
      <c r="AN139" s="301"/>
      <c r="AO139" s="248"/>
      <c r="AP139" s="241"/>
      <c r="AQ139" s="238"/>
      <c r="AR139" s="235"/>
      <c r="AS139" s="241"/>
      <c r="AT139" s="238"/>
      <c r="AU139" s="235"/>
      <c r="AV139" s="241"/>
      <c r="AW139" s="238"/>
      <c r="AX139" s="235"/>
      <c r="AY139" s="241"/>
      <c r="AZ139" s="238"/>
      <c r="BA139" s="235"/>
      <c r="BB139" s="241"/>
      <c r="BC139" s="238"/>
      <c r="BD139" s="292"/>
      <c r="BE139" s="295"/>
      <c r="BF139" s="295"/>
      <c r="BG139" s="298"/>
    </row>
    <row r="140" spans="2:67" ht="28.15" customHeight="1" thickBot="1">
      <c r="B140" s="34"/>
      <c r="C140" s="273"/>
      <c r="D140" s="64"/>
      <c r="E140" s="107"/>
      <c r="F140" s="107"/>
      <c r="G140" s="106"/>
      <c r="H140" s="258"/>
      <c r="I140" s="274"/>
      <c r="J140" s="274"/>
      <c r="K140" s="274"/>
      <c r="L140" s="59">
        <v>4</v>
      </c>
      <c r="M140" s="58" t="s">
        <v>613</v>
      </c>
      <c r="N140" s="59">
        <v>8</v>
      </c>
      <c r="O140" s="58" t="s">
        <v>896</v>
      </c>
      <c r="P140" s="59">
        <v>12</v>
      </c>
      <c r="Q140" s="58" t="s">
        <v>625</v>
      </c>
      <c r="R140" s="59">
        <v>16</v>
      </c>
      <c r="S140" s="58" t="s">
        <v>423</v>
      </c>
      <c r="T140" s="59">
        <v>20</v>
      </c>
      <c r="U140" s="58" t="s">
        <v>422</v>
      </c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50"/>
      <c r="AK140" s="250"/>
      <c r="AL140" s="55"/>
      <c r="AM140" s="249"/>
      <c r="AN140" s="302"/>
      <c r="AO140" s="249"/>
      <c r="AP140" s="242"/>
      <c r="AQ140" s="239"/>
      <c r="AR140" s="236"/>
      <c r="AS140" s="242"/>
      <c r="AT140" s="239"/>
      <c r="AU140" s="236"/>
      <c r="AV140" s="242"/>
      <c r="AW140" s="239"/>
      <c r="AX140" s="236"/>
      <c r="AY140" s="242"/>
      <c r="AZ140" s="239"/>
      <c r="BA140" s="236"/>
      <c r="BB140" s="242"/>
      <c r="BC140" s="239"/>
      <c r="BD140" s="293"/>
      <c r="BE140" s="296"/>
      <c r="BF140" s="296"/>
      <c r="BG140" s="299"/>
    </row>
    <row r="141" spans="2:67" ht="28.15" hidden="1" customHeight="1">
      <c r="B141" s="34"/>
      <c r="C141" s="265">
        <v>2</v>
      </c>
      <c r="D141" s="54"/>
      <c r="E141" s="105"/>
      <c r="F141" s="105"/>
      <c r="G141" s="104"/>
      <c r="H141" s="259"/>
      <c r="I141" s="269"/>
      <c r="J141" s="269"/>
      <c r="K141" s="269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51"/>
      <c r="AK141" s="254"/>
      <c r="AL141" s="44"/>
      <c r="AM141" s="211"/>
      <c r="AN141" s="211"/>
      <c r="AO141" s="247">
        <f>SUMPRODUCT(LEN($M141:$AE144)-LEN(SUBSTITUTE($M141:$AE144,"A", "")))</f>
        <v>0</v>
      </c>
      <c r="AP141" s="240">
        <f>SUMPRODUCT(LEN($AH141:$AH144)-LEN(SUBSTITUTE($AH141:$AH144,"A", "")))</f>
        <v>0</v>
      </c>
      <c r="AQ141" s="237">
        <f>SUMPRODUCT(LEN($AG141:$AG144)-LEN(SUBSTITUTE($AG141:$AG144,"A", "")))</f>
        <v>0</v>
      </c>
      <c r="AR141" s="234">
        <f>SUMPRODUCT(LEN($M141:$AE144)-LEN(SUBSTITUTE($M141:$AE144,"S", "")))</f>
        <v>0</v>
      </c>
      <c r="AS141" s="240">
        <f>SUMPRODUCT(LEN($AH141:$AH144)-LEN(SUBSTITUTE($AH141:$AH144,"S", "")))</f>
        <v>0</v>
      </c>
      <c r="AT141" s="237">
        <f>SUMPRODUCT(LEN($AG141:$AG144)-LEN(SUBSTITUTE($AG141:$AG144,"S", "")))</f>
        <v>0</v>
      </c>
      <c r="AU141" s="234">
        <f>SUMPRODUCT(LEN($M141:$AE144)-LEN(SUBSTITUTE($M141:$AE144,"F", "")))</f>
        <v>0</v>
      </c>
      <c r="AV141" s="240">
        <f>SUMPRODUCT(LEN($AH141:$AH144)-LEN(SUBSTITUTE($AH141:$AH144,"F", "")))</f>
        <v>0</v>
      </c>
      <c r="AW141" s="237">
        <f>SUMPRODUCT(LEN($AG141:$AG144)-LEN(SUBSTITUTE($AG141:$AG144,"F", "")))</f>
        <v>0</v>
      </c>
      <c r="AX141" s="234">
        <f>SUMPRODUCT(LEN($M141:$AE144)-LEN(SUBSTITUTE($M141:$AE144,"G", "")))</f>
        <v>0</v>
      </c>
      <c r="AY141" s="240">
        <f>SUMPRODUCT(LEN($AH141:$AH144)-LEN(SUBSTITUTE($AH141:$AH144,"G", "")))</f>
        <v>0</v>
      </c>
      <c r="AZ141" s="237">
        <f>SUMPRODUCT(LEN($AG141:$AG144)-LEN(SUBSTITUTE($AG141:$AG144,"G", "")))</f>
        <v>0</v>
      </c>
      <c r="BA141" s="234">
        <f>SUMPRODUCT(LEN($M141:$AE144)-LEN(SUBSTITUTE($M141:$AE144,"M", "")))</f>
        <v>0</v>
      </c>
      <c r="BB141" s="240">
        <f>SUMPRODUCT(LEN($AH141:$AH144)-LEN(SUBSTITUTE($AH141:$AH144,"M", "")))</f>
        <v>0</v>
      </c>
      <c r="BC141" s="237">
        <f>SUMPRODUCT(LEN($AG141:$AG144)-LEN(SUBSTITUTE($AG141:$AG144,"M", "")))</f>
        <v>0</v>
      </c>
      <c r="BD141" s="291">
        <f>SUMPRODUCT(LEN($AI141:$AI144)-LEN(SUBSTITUTE($AI141:$AI144,"S", "")))</f>
        <v>0</v>
      </c>
      <c r="BE141" s="294">
        <f>SUMPRODUCT(LEN($AI141:$AI144)-LEN(SUBSTITUTE($AI141:$AI144,"F", "")))</f>
        <v>0</v>
      </c>
      <c r="BF141" s="294">
        <f>SUMPRODUCT(LEN($AI141:$AI144)-LEN(SUBSTITUTE($AI141:$AI144,"G", "")))</f>
        <v>0</v>
      </c>
      <c r="BG141" s="297">
        <f>SUMPRODUCT(LEN($AI141:$AI144)-LEN(SUBSTITUTE($AI141:$AI144,"M", "")))</f>
        <v>0</v>
      </c>
    </row>
    <row r="142" spans="2:67" ht="28.15" hidden="1" customHeight="1" thickBot="1">
      <c r="B142" s="34"/>
      <c r="C142" s="266"/>
      <c r="D142" s="43"/>
      <c r="E142" s="103"/>
      <c r="F142" s="103"/>
      <c r="G142" s="102"/>
      <c r="H142" s="260"/>
      <c r="I142" s="270"/>
      <c r="J142" s="270"/>
      <c r="K142" s="270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52"/>
      <c r="AK142" s="255"/>
      <c r="AL142" s="23"/>
      <c r="AM142" s="211"/>
      <c r="AN142" s="211"/>
      <c r="AO142" s="248"/>
      <c r="AP142" s="241"/>
      <c r="AQ142" s="238"/>
      <c r="AR142" s="235"/>
      <c r="AS142" s="241"/>
      <c r="AT142" s="238"/>
      <c r="AU142" s="235"/>
      <c r="AV142" s="241"/>
      <c r="AW142" s="238"/>
      <c r="AX142" s="235"/>
      <c r="AY142" s="241"/>
      <c r="AZ142" s="238"/>
      <c r="BA142" s="235"/>
      <c r="BB142" s="241"/>
      <c r="BC142" s="238"/>
      <c r="BD142" s="292"/>
      <c r="BE142" s="295"/>
      <c r="BF142" s="295"/>
      <c r="BG142" s="298"/>
    </row>
    <row r="143" spans="2:67" ht="28.15" hidden="1" customHeight="1">
      <c r="B143" s="34"/>
      <c r="C143" s="267"/>
      <c r="D143" s="33"/>
      <c r="E143" s="101"/>
      <c r="F143" s="101"/>
      <c r="G143" s="100"/>
      <c r="H143" s="257"/>
      <c r="I143" s="271"/>
      <c r="J143" s="271"/>
      <c r="K143" s="271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52"/>
      <c r="AK143" s="255"/>
      <c r="AL143" s="23"/>
      <c r="AM143" s="211"/>
      <c r="AN143" s="211"/>
      <c r="AO143" s="248"/>
      <c r="AP143" s="241"/>
      <c r="AQ143" s="238"/>
      <c r="AR143" s="235"/>
      <c r="AS143" s="241"/>
      <c r="AT143" s="238"/>
      <c r="AU143" s="235"/>
      <c r="AV143" s="241"/>
      <c r="AW143" s="238"/>
      <c r="AX143" s="235"/>
      <c r="AY143" s="241"/>
      <c r="AZ143" s="238"/>
      <c r="BA143" s="235"/>
      <c r="BB143" s="241"/>
      <c r="BC143" s="238"/>
      <c r="BD143" s="292"/>
      <c r="BE143" s="295"/>
      <c r="BF143" s="295"/>
      <c r="BG143" s="298"/>
    </row>
    <row r="144" spans="2:67" ht="28.15" hidden="1" customHeight="1" thickBot="1">
      <c r="B144" s="34"/>
      <c r="C144" s="273"/>
      <c r="D144" s="64"/>
      <c r="E144" s="107"/>
      <c r="F144" s="107"/>
      <c r="G144" s="106"/>
      <c r="H144" s="258"/>
      <c r="I144" s="274"/>
      <c r="J144" s="274"/>
      <c r="K144" s="274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53"/>
      <c r="AK144" s="256"/>
      <c r="AL144" s="55"/>
      <c r="AM144" s="211"/>
      <c r="AN144" s="211"/>
      <c r="AO144" s="249"/>
      <c r="AP144" s="242"/>
      <c r="AQ144" s="239"/>
      <c r="AR144" s="236"/>
      <c r="AS144" s="242"/>
      <c r="AT144" s="239"/>
      <c r="AU144" s="236"/>
      <c r="AV144" s="242"/>
      <c r="AW144" s="239"/>
      <c r="AX144" s="236"/>
      <c r="AY144" s="242"/>
      <c r="AZ144" s="239"/>
      <c r="BA144" s="236"/>
      <c r="BB144" s="242"/>
      <c r="BC144" s="239"/>
      <c r="BD144" s="293"/>
      <c r="BE144" s="296"/>
      <c r="BF144" s="296"/>
      <c r="BG144" s="299"/>
    </row>
    <row r="145" spans="2:67" ht="28.15" hidden="1" customHeight="1">
      <c r="B145" s="34"/>
      <c r="C145" s="265">
        <v>3</v>
      </c>
      <c r="D145" s="54"/>
      <c r="E145" s="105"/>
      <c r="F145" s="105"/>
      <c r="G145" s="104"/>
      <c r="H145" s="259"/>
      <c r="I145" s="269"/>
      <c r="J145" s="269"/>
      <c r="K145" s="269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44"/>
      <c r="AK145" s="244"/>
      <c r="AL145" s="44"/>
      <c r="AM145" s="211"/>
      <c r="AN145" s="211"/>
      <c r="AO145" s="247">
        <f>SUMPRODUCT(LEN($M145:$AE148)-LEN(SUBSTITUTE($M145:$AE148,"A", "")))</f>
        <v>0</v>
      </c>
      <c r="AP145" s="240">
        <f>SUMPRODUCT(LEN($AH145:$AH148)-LEN(SUBSTITUTE($AH145:$AH148,"A", "")))</f>
        <v>0</v>
      </c>
      <c r="AQ145" s="237">
        <f>SUMPRODUCT(LEN($AG145:$AG148)-LEN(SUBSTITUTE($AG145:$AG148,"A", "")))</f>
        <v>0</v>
      </c>
      <c r="AR145" s="234">
        <f>SUMPRODUCT(LEN($M145:$AE148)-LEN(SUBSTITUTE($M145:$AE148,"S", "")))</f>
        <v>0</v>
      </c>
      <c r="AS145" s="240">
        <f>SUMPRODUCT(LEN($AH145:$AH148)-LEN(SUBSTITUTE($AH145:$AH148,"S", "")))</f>
        <v>0</v>
      </c>
      <c r="AT145" s="237">
        <f>SUMPRODUCT(LEN($AG145:$AG148)-LEN(SUBSTITUTE($AG145:$AG148,"S", "")))</f>
        <v>0</v>
      </c>
      <c r="AU145" s="234">
        <f>SUMPRODUCT(LEN($M145:$AE148)-LEN(SUBSTITUTE($M145:$AE148,"F", "")))</f>
        <v>0</v>
      </c>
      <c r="AV145" s="240">
        <f>SUMPRODUCT(LEN($AH145:$AH148)-LEN(SUBSTITUTE($AH145:$AH148,"F", "")))</f>
        <v>0</v>
      </c>
      <c r="AW145" s="237">
        <f>SUMPRODUCT(LEN($AG145:$AG148)-LEN(SUBSTITUTE($AG145:$AG148,"F", "")))</f>
        <v>0</v>
      </c>
      <c r="AX145" s="234">
        <f>SUMPRODUCT(LEN($M145:$AE148)-LEN(SUBSTITUTE($M145:$AE148,"G", "")))</f>
        <v>0</v>
      </c>
      <c r="AY145" s="240">
        <f>SUMPRODUCT(LEN($AH145:$AH148)-LEN(SUBSTITUTE($AH145:$AH148,"G", "")))</f>
        <v>0</v>
      </c>
      <c r="AZ145" s="237">
        <f>SUMPRODUCT(LEN($AG145:$AG148)-LEN(SUBSTITUTE($AG145:$AG148,"G", "")))</f>
        <v>0</v>
      </c>
      <c r="BA145" s="234">
        <f>SUMPRODUCT(LEN($M145:$AE148)-LEN(SUBSTITUTE($M145:$AE148,"M", "")))</f>
        <v>0</v>
      </c>
      <c r="BB145" s="240">
        <f>SUMPRODUCT(LEN($AH145:$AH148)-LEN(SUBSTITUTE($AH145:$AH148,"M", "")))</f>
        <v>0</v>
      </c>
      <c r="BC145" s="237">
        <f>SUMPRODUCT(LEN($AG145:$AG148)-LEN(SUBSTITUTE($AG145:$AG148,"M", "")))</f>
        <v>0</v>
      </c>
      <c r="BD145" s="291">
        <f>SUMPRODUCT(LEN($AI145:$AI148)-LEN(SUBSTITUTE($AI145:$AI148,"S", "")))</f>
        <v>0</v>
      </c>
      <c r="BE145" s="294">
        <f>SUMPRODUCT(LEN($AI145:$AI148)-LEN(SUBSTITUTE($AI145:$AI148,"F", "")))</f>
        <v>0</v>
      </c>
      <c r="BF145" s="294">
        <f>SUMPRODUCT(LEN($AI145:$AI148)-LEN(SUBSTITUTE($AI145:$AI148,"G", "")))</f>
        <v>0</v>
      </c>
      <c r="BG145" s="297">
        <f>SUMPRODUCT(LEN($AI145:$AI148)-LEN(SUBSTITUTE($AI145:$AI148,"M", "")))</f>
        <v>0</v>
      </c>
    </row>
    <row r="146" spans="2:67" ht="28.15" hidden="1" customHeight="1" thickBot="1">
      <c r="B146" s="34"/>
      <c r="C146" s="266"/>
      <c r="D146" s="43"/>
      <c r="E146" s="103"/>
      <c r="F146" s="103"/>
      <c r="G146" s="102"/>
      <c r="H146" s="260"/>
      <c r="I146" s="270"/>
      <c r="J146" s="270"/>
      <c r="K146" s="270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45"/>
      <c r="AK146" s="245"/>
      <c r="AL146" s="23"/>
      <c r="AM146" s="211"/>
      <c r="AN146" s="211"/>
      <c r="AO146" s="248"/>
      <c r="AP146" s="241"/>
      <c r="AQ146" s="238"/>
      <c r="AR146" s="235"/>
      <c r="AS146" s="241"/>
      <c r="AT146" s="238"/>
      <c r="AU146" s="235"/>
      <c r="AV146" s="241"/>
      <c r="AW146" s="238"/>
      <c r="AX146" s="235"/>
      <c r="AY146" s="241"/>
      <c r="AZ146" s="238"/>
      <c r="BA146" s="235"/>
      <c r="BB146" s="241"/>
      <c r="BC146" s="238"/>
      <c r="BD146" s="292"/>
      <c r="BE146" s="295"/>
      <c r="BF146" s="295"/>
      <c r="BG146" s="298"/>
    </row>
    <row r="147" spans="2:67" ht="28.15" hidden="1" customHeight="1">
      <c r="B147" s="34"/>
      <c r="C147" s="267"/>
      <c r="D147" s="33"/>
      <c r="E147" s="101"/>
      <c r="F147" s="101"/>
      <c r="G147" s="100"/>
      <c r="H147" s="257"/>
      <c r="I147" s="271"/>
      <c r="J147" s="271"/>
      <c r="K147" s="271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45"/>
      <c r="AK147" s="245"/>
      <c r="AL147" s="23"/>
      <c r="AM147" s="211"/>
      <c r="AN147" s="211"/>
      <c r="AO147" s="248"/>
      <c r="AP147" s="241"/>
      <c r="AQ147" s="238"/>
      <c r="AR147" s="235"/>
      <c r="AS147" s="241"/>
      <c r="AT147" s="238"/>
      <c r="AU147" s="235"/>
      <c r="AV147" s="241"/>
      <c r="AW147" s="238"/>
      <c r="AX147" s="235"/>
      <c r="AY147" s="241"/>
      <c r="AZ147" s="238"/>
      <c r="BA147" s="235"/>
      <c r="BB147" s="241"/>
      <c r="BC147" s="238"/>
      <c r="BD147" s="292"/>
      <c r="BE147" s="295"/>
      <c r="BF147" s="295"/>
      <c r="BG147" s="298"/>
    </row>
    <row r="148" spans="2:67" ht="28.15" hidden="1" customHeight="1" thickBot="1">
      <c r="B148" s="22"/>
      <c r="C148" s="268"/>
      <c r="D148" s="21"/>
      <c r="E148" s="109"/>
      <c r="F148" s="109"/>
      <c r="G148" s="108"/>
      <c r="H148" s="258"/>
      <c r="I148" s="272"/>
      <c r="J148" s="272"/>
      <c r="K148" s="27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46"/>
      <c r="AK148" s="246"/>
      <c r="AL148" s="11"/>
      <c r="AM148" s="211"/>
      <c r="AN148" s="211"/>
      <c r="AO148" s="249"/>
      <c r="AP148" s="242"/>
      <c r="AQ148" s="239"/>
      <c r="AR148" s="236"/>
      <c r="AS148" s="242"/>
      <c r="AT148" s="239"/>
      <c r="AU148" s="236"/>
      <c r="AV148" s="242"/>
      <c r="AW148" s="239"/>
      <c r="AX148" s="236"/>
      <c r="AY148" s="242"/>
      <c r="AZ148" s="239"/>
      <c r="BA148" s="236"/>
      <c r="BB148" s="242"/>
      <c r="BC148" s="239"/>
      <c r="BD148" s="293"/>
      <c r="BE148" s="296"/>
      <c r="BF148" s="296"/>
      <c r="BG148" s="299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29" t="s">
        <v>287</v>
      </c>
      <c r="M149" s="278"/>
      <c r="N149" s="229" t="s">
        <v>286</v>
      </c>
      <c r="O149" s="278"/>
      <c r="P149" s="229" t="s">
        <v>286</v>
      </c>
      <c r="Q149" s="230"/>
      <c r="R149" s="229" t="s">
        <v>286</v>
      </c>
      <c r="S149" s="230"/>
      <c r="T149" s="229" t="s">
        <v>286</v>
      </c>
      <c r="U149" s="230"/>
      <c r="V149" s="229" t="s">
        <v>286</v>
      </c>
      <c r="W149" s="230"/>
      <c r="X149" s="229" t="s">
        <v>286</v>
      </c>
      <c r="Y149" s="278"/>
      <c r="Z149" s="229" t="s">
        <v>286</v>
      </c>
      <c r="AA149" s="230"/>
      <c r="AB149" s="229" t="s">
        <v>286</v>
      </c>
      <c r="AC149" s="230"/>
      <c r="AD149" s="229" t="s">
        <v>286</v>
      </c>
      <c r="AE149" s="230"/>
      <c r="AF149" s="243" t="s">
        <v>285</v>
      </c>
      <c r="AG149" s="230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233</v>
      </c>
      <c r="E150" s="275">
        <v>8111.68</v>
      </c>
      <c r="F150" s="276"/>
      <c r="G150" s="277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54</v>
      </c>
      <c r="AP150" s="70">
        <f t="shared" si="10"/>
        <v>7</v>
      </c>
      <c r="AQ150" s="69">
        <f t="shared" si="10"/>
        <v>0</v>
      </c>
      <c r="AR150" s="71">
        <f t="shared" si="10"/>
        <v>42</v>
      </c>
      <c r="AS150" s="70">
        <f t="shared" si="10"/>
        <v>2</v>
      </c>
      <c r="AT150" s="69">
        <f t="shared" si="10"/>
        <v>0</v>
      </c>
      <c r="AU150" s="71">
        <f t="shared" si="10"/>
        <v>1</v>
      </c>
      <c r="AV150" s="70">
        <f t="shared" si="10"/>
        <v>0</v>
      </c>
      <c r="AW150" s="69">
        <f t="shared" si="10"/>
        <v>0</v>
      </c>
      <c r="AX150" s="71">
        <f t="shared" si="10"/>
        <v>25</v>
      </c>
      <c r="AY150" s="70">
        <f t="shared" si="10"/>
        <v>3</v>
      </c>
      <c r="AZ150" s="69">
        <f t="shared" si="10"/>
        <v>0</v>
      </c>
      <c r="BA150" s="71">
        <f t="shared" si="10"/>
        <v>10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61</v>
      </c>
      <c r="BL150" s="5">
        <f>SUM(AR150:AT150,BD150)</f>
        <v>44</v>
      </c>
      <c r="BM150" s="5">
        <f>SUM(AU150:AW150,BE150)</f>
        <v>1</v>
      </c>
      <c r="BN150" s="5">
        <f>SUM(AX150:AZ150,BF150)</f>
        <v>28</v>
      </c>
      <c r="BO150" s="5">
        <f>SUM(BA150:BC150,BG150)</f>
        <v>10</v>
      </c>
    </row>
    <row r="151" spans="2:67" ht="28.15" customHeight="1">
      <c r="B151" s="34"/>
      <c r="C151" s="265">
        <v>1</v>
      </c>
      <c r="D151" s="54"/>
      <c r="E151" s="105"/>
      <c r="F151" s="105"/>
      <c r="G151" s="104"/>
      <c r="H151" s="259" t="s">
        <v>329</v>
      </c>
      <c r="I151" s="269">
        <v>121</v>
      </c>
      <c r="J151" s="269">
        <v>31</v>
      </c>
      <c r="K151" s="269">
        <v>6</v>
      </c>
      <c r="L151" s="48">
        <v>1</v>
      </c>
      <c r="M151" s="47" t="s">
        <v>964</v>
      </c>
      <c r="N151" s="48">
        <v>5</v>
      </c>
      <c r="O151" s="47" t="s">
        <v>963</v>
      </c>
      <c r="P151" s="48">
        <v>9</v>
      </c>
      <c r="Q151" s="47" t="s">
        <v>962</v>
      </c>
      <c r="R151" s="48">
        <v>13</v>
      </c>
      <c r="S151" s="47" t="s">
        <v>961</v>
      </c>
      <c r="T151" s="48">
        <v>17</v>
      </c>
      <c r="U151" s="47" t="s">
        <v>960</v>
      </c>
      <c r="V151" s="48">
        <v>21</v>
      </c>
      <c r="W151" s="47" t="s">
        <v>417</v>
      </c>
      <c r="X151" s="48">
        <v>25</v>
      </c>
      <c r="Y151" s="47" t="s">
        <v>417</v>
      </c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 t="s">
        <v>462</v>
      </c>
      <c r="AI151" s="45"/>
      <c r="AJ151" s="244"/>
      <c r="AK151" s="244"/>
      <c r="AL151" s="44"/>
      <c r="AM151" s="247">
        <f>SUMPRODUCT(LEN($M151:$AE154)-LEN(SUBSTITUTE($M151:$AE154,"/", "")))/2</f>
        <v>4</v>
      </c>
      <c r="AN151" s="300">
        <f>SUMPRODUCT(LEN($M151:$AE154)-LEN(SUBSTITUTE($M151:$AE154,"-", "")))</f>
        <v>0</v>
      </c>
      <c r="AO151" s="247">
        <f>SUMPRODUCT(LEN($M151:$AE154)-LEN(SUBSTITUTE($M151:$AE154,"A", "")))</f>
        <v>54</v>
      </c>
      <c r="AP151" s="240">
        <f>SUMPRODUCT(LEN($AH151:$AH154)-LEN(SUBSTITUTE($AH151:$AH154,"A", "")))</f>
        <v>7</v>
      </c>
      <c r="AQ151" s="237">
        <f>SUMPRODUCT(LEN($AG151:$AG154)-LEN(SUBSTITUTE($AG151:$AG154,"A", "")))</f>
        <v>0</v>
      </c>
      <c r="AR151" s="234">
        <f>SUMPRODUCT(LEN($M151:$AE154)-LEN(SUBSTITUTE($M151:$AE154,"S", "")))</f>
        <v>42</v>
      </c>
      <c r="AS151" s="240">
        <f>SUMPRODUCT(LEN($AH151:$AH154)-LEN(SUBSTITUTE($AH151:$AH154,"S", "")))</f>
        <v>2</v>
      </c>
      <c r="AT151" s="237">
        <f>SUMPRODUCT(LEN($AG151:$AG154)-LEN(SUBSTITUTE($AG151:$AG154,"S", "")))</f>
        <v>0</v>
      </c>
      <c r="AU151" s="234">
        <f>SUMPRODUCT(LEN($M151:$AE154)-LEN(SUBSTITUTE($M151:$AE154,"F", "")))</f>
        <v>1</v>
      </c>
      <c r="AV151" s="240">
        <f>SUMPRODUCT(LEN($AH151:$AH154)-LEN(SUBSTITUTE($AH151:$AH154,"F", "")))</f>
        <v>0</v>
      </c>
      <c r="AW151" s="237">
        <f>SUMPRODUCT(LEN($AG151:$AG154)-LEN(SUBSTITUTE($AG151:$AG154,"F", "")))</f>
        <v>0</v>
      </c>
      <c r="AX151" s="234">
        <f>SUMPRODUCT(LEN($M151:$AE154)-LEN(SUBSTITUTE($M151:$AE154,"G", "")))</f>
        <v>25</v>
      </c>
      <c r="AY151" s="240">
        <f>SUMPRODUCT(LEN($AH151:$AH154)-LEN(SUBSTITUTE($AH151:$AH154,"G", "")))</f>
        <v>3</v>
      </c>
      <c r="AZ151" s="237">
        <f>SUMPRODUCT(LEN($AG151:$AG154)-LEN(SUBSTITUTE($AG151:$AG154,"G", "")))</f>
        <v>0</v>
      </c>
      <c r="BA151" s="234">
        <f>SUMPRODUCT(LEN($M151:$AE154)-LEN(SUBSTITUTE($M151:$AE154,"M", "")))</f>
        <v>10</v>
      </c>
      <c r="BB151" s="240">
        <f>SUMPRODUCT(LEN($AH151:$AH154)-LEN(SUBSTITUTE($AH151:$AH154,"M", "")))</f>
        <v>0</v>
      </c>
      <c r="BC151" s="237">
        <f>SUMPRODUCT(LEN($AG151:$AG154)-LEN(SUBSTITUTE($AG151:$AG154,"M", "")))</f>
        <v>0</v>
      </c>
      <c r="BD151" s="291">
        <f>SUMPRODUCT(LEN($AI151:$AI154)-LEN(SUBSTITUTE($AI151:$AI154,"S", "")))</f>
        <v>0</v>
      </c>
      <c r="BE151" s="294">
        <f>SUMPRODUCT(LEN($AI151:$AI154)-LEN(SUBSTITUTE($AI151:$AI154,"F", "")))</f>
        <v>0</v>
      </c>
      <c r="BF151" s="294">
        <f>SUMPRODUCT(LEN($AI151:$AI154)-LEN(SUBSTITUTE($AI151:$AI154,"G", "")))</f>
        <v>0</v>
      </c>
      <c r="BG151" s="297">
        <f>SUMPRODUCT(LEN($AI151:$AI154)-LEN(SUBSTITUTE($AI151:$AI154,"M", "")))</f>
        <v>0</v>
      </c>
    </row>
    <row r="152" spans="2:67" ht="28.15" customHeight="1" thickBot="1">
      <c r="B152" s="34"/>
      <c r="C152" s="266"/>
      <c r="D152" s="43"/>
      <c r="E152" s="103"/>
      <c r="F152" s="103"/>
      <c r="G152" s="102"/>
      <c r="H152" s="260"/>
      <c r="I152" s="270"/>
      <c r="J152" s="270"/>
      <c r="K152" s="270"/>
      <c r="L152" s="37">
        <v>2</v>
      </c>
      <c r="M152" s="36" t="s">
        <v>959</v>
      </c>
      <c r="N152" s="37">
        <v>6</v>
      </c>
      <c r="O152" s="36" t="s">
        <v>624</v>
      </c>
      <c r="P152" s="37">
        <v>10</v>
      </c>
      <c r="Q152" s="36" t="s">
        <v>599</v>
      </c>
      <c r="R152" s="37">
        <v>14</v>
      </c>
      <c r="S152" s="36" t="s">
        <v>958</v>
      </c>
      <c r="T152" s="37">
        <v>18</v>
      </c>
      <c r="U152" s="36" t="s">
        <v>957</v>
      </c>
      <c r="V152" s="37">
        <v>22</v>
      </c>
      <c r="W152" s="36" t="s">
        <v>418</v>
      </c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956</v>
      </c>
      <c r="AI152" s="24"/>
      <c r="AJ152" s="245"/>
      <c r="AK152" s="245"/>
      <c r="AL152" s="23"/>
      <c r="AM152" s="248"/>
      <c r="AN152" s="301"/>
      <c r="AO152" s="248"/>
      <c r="AP152" s="241"/>
      <c r="AQ152" s="238"/>
      <c r="AR152" s="235"/>
      <c r="AS152" s="241"/>
      <c r="AT152" s="238"/>
      <c r="AU152" s="235"/>
      <c r="AV152" s="241"/>
      <c r="AW152" s="238"/>
      <c r="AX152" s="235"/>
      <c r="AY152" s="241"/>
      <c r="AZ152" s="238"/>
      <c r="BA152" s="235"/>
      <c r="BB152" s="241"/>
      <c r="BC152" s="238"/>
      <c r="BD152" s="292"/>
      <c r="BE152" s="295"/>
      <c r="BF152" s="295"/>
      <c r="BG152" s="298"/>
    </row>
    <row r="153" spans="2:67" ht="28.15" customHeight="1">
      <c r="B153" s="34"/>
      <c r="C153" s="267"/>
      <c r="D153" s="33"/>
      <c r="E153" s="101"/>
      <c r="F153" s="101"/>
      <c r="G153" s="100"/>
      <c r="H153" s="257">
        <v>241</v>
      </c>
      <c r="I153" s="271"/>
      <c r="J153" s="271"/>
      <c r="K153" s="271"/>
      <c r="L153" s="27">
        <v>3</v>
      </c>
      <c r="M153" s="26" t="s">
        <v>955</v>
      </c>
      <c r="N153" s="27">
        <v>7</v>
      </c>
      <c r="O153" s="26" t="s">
        <v>954</v>
      </c>
      <c r="P153" s="27">
        <v>11</v>
      </c>
      <c r="Q153" s="26" t="s">
        <v>953</v>
      </c>
      <c r="R153" s="27">
        <v>15</v>
      </c>
      <c r="S153" s="26" t="s">
        <v>952</v>
      </c>
      <c r="T153" s="27">
        <v>19</v>
      </c>
      <c r="U153" s="26" t="s">
        <v>501</v>
      </c>
      <c r="V153" s="27">
        <v>23</v>
      </c>
      <c r="W153" s="26" t="s">
        <v>417</v>
      </c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45"/>
      <c r="AK153" s="245"/>
      <c r="AL153" s="23"/>
      <c r="AM153" s="248"/>
      <c r="AN153" s="301"/>
      <c r="AO153" s="248"/>
      <c r="AP153" s="241"/>
      <c r="AQ153" s="238"/>
      <c r="AR153" s="235"/>
      <c r="AS153" s="241"/>
      <c r="AT153" s="238"/>
      <c r="AU153" s="235"/>
      <c r="AV153" s="241"/>
      <c r="AW153" s="238"/>
      <c r="AX153" s="235"/>
      <c r="AY153" s="241"/>
      <c r="AZ153" s="238"/>
      <c r="BA153" s="235"/>
      <c r="BB153" s="241"/>
      <c r="BC153" s="238"/>
      <c r="BD153" s="292"/>
      <c r="BE153" s="295"/>
      <c r="BF153" s="295"/>
      <c r="BG153" s="298"/>
    </row>
    <row r="154" spans="2:67" ht="28.15" customHeight="1" thickBot="1">
      <c r="B154" s="34"/>
      <c r="C154" s="273"/>
      <c r="D154" s="64"/>
      <c r="E154" s="107"/>
      <c r="F154" s="107"/>
      <c r="G154" s="106"/>
      <c r="H154" s="258"/>
      <c r="I154" s="274"/>
      <c r="J154" s="274"/>
      <c r="K154" s="274"/>
      <c r="L154" s="59">
        <v>4</v>
      </c>
      <c r="M154" s="58" t="s">
        <v>892</v>
      </c>
      <c r="N154" s="59">
        <v>8</v>
      </c>
      <c r="O154" s="58" t="s">
        <v>951</v>
      </c>
      <c r="P154" s="59">
        <v>12</v>
      </c>
      <c r="Q154" s="58" t="s">
        <v>950</v>
      </c>
      <c r="R154" s="59">
        <v>16</v>
      </c>
      <c r="S154" s="58" t="s">
        <v>949</v>
      </c>
      <c r="T154" s="59">
        <v>20</v>
      </c>
      <c r="U154" s="58" t="s">
        <v>451</v>
      </c>
      <c r="V154" s="59">
        <v>24</v>
      </c>
      <c r="W154" s="58" t="s">
        <v>417</v>
      </c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50"/>
      <c r="AK154" s="250"/>
      <c r="AL154" s="55"/>
      <c r="AM154" s="249"/>
      <c r="AN154" s="302"/>
      <c r="AO154" s="249"/>
      <c r="AP154" s="242"/>
      <c r="AQ154" s="239"/>
      <c r="AR154" s="236"/>
      <c r="AS154" s="242"/>
      <c r="AT154" s="239"/>
      <c r="AU154" s="236"/>
      <c r="AV154" s="242"/>
      <c r="AW154" s="239"/>
      <c r="AX154" s="236"/>
      <c r="AY154" s="242"/>
      <c r="AZ154" s="239"/>
      <c r="BA154" s="236"/>
      <c r="BB154" s="242"/>
      <c r="BC154" s="239"/>
      <c r="BD154" s="293"/>
      <c r="BE154" s="296"/>
      <c r="BF154" s="296"/>
      <c r="BG154" s="299"/>
    </row>
    <row r="155" spans="2:67" ht="28.15" hidden="1" customHeight="1">
      <c r="B155" s="34"/>
      <c r="C155" s="265">
        <v>2</v>
      </c>
      <c r="D155" s="54"/>
      <c r="E155" s="105"/>
      <c r="F155" s="105"/>
      <c r="G155" s="104"/>
      <c r="H155" s="259"/>
      <c r="I155" s="269"/>
      <c r="J155" s="269"/>
      <c r="K155" s="269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51"/>
      <c r="AK155" s="254"/>
      <c r="AL155" s="44"/>
      <c r="AM155" s="211"/>
      <c r="AN155" s="211"/>
      <c r="AO155" s="247">
        <f>SUMPRODUCT(LEN($M155:$AE158)-LEN(SUBSTITUTE($M155:$AE158,"A", "")))</f>
        <v>0</v>
      </c>
      <c r="AP155" s="240">
        <f>SUMPRODUCT(LEN($AH155:$AH158)-LEN(SUBSTITUTE($AH155:$AH158,"A", "")))</f>
        <v>0</v>
      </c>
      <c r="AQ155" s="237">
        <f>SUMPRODUCT(LEN($AG155:$AG158)-LEN(SUBSTITUTE($AG155:$AG158,"A", "")))</f>
        <v>0</v>
      </c>
      <c r="AR155" s="234">
        <f>SUMPRODUCT(LEN($M155:$AE158)-LEN(SUBSTITUTE($M155:$AE158,"S", "")))</f>
        <v>0</v>
      </c>
      <c r="AS155" s="240">
        <f>SUMPRODUCT(LEN($AH155:$AH158)-LEN(SUBSTITUTE($AH155:$AH158,"S", "")))</f>
        <v>0</v>
      </c>
      <c r="AT155" s="237">
        <f>SUMPRODUCT(LEN($AG155:$AG158)-LEN(SUBSTITUTE($AG155:$AG158,"S", "")))</f>
        <v>0</v>
      </c>
      <c r="AU155" s="234">
        <f>SUMPRODUCT(LEN($M155:$AE158)-LEN(SUBSTITUTE($M155:$AE158,"F", "")))</f>
        <v>0</v>
      </c>
      <c r="AV155" s="240">
        <f>SUMPRODUCT(LEN($AH155:$AH158)-LEN(SUBSTITUTE($AH155:$AH158,"F", "")))</f>
        <v>0</v>
      </c>
      <c r="AW155" s="237">
        <f>SUMPRODUCT(LEN($AG155:$AG158)-LEN(SUBSTITUTE($AG155:$AG158,"F", "")))</f>
        <v>0</v>
      </c>
      <c r="AX155" s="234">
        <f>SUMPRODUCT(LEN($M155:$AE158)-LEN(SUBSTITUTE($M155:$AE158,"G", "")))</f>
        <v>0</v>
      </c>
      <c r="AY155" s="240">
        <f>SUMPRODUCT(LEN($AH155:$AH158)-LEN(SUBSTITUTE($AH155:$AH158,"G", "")))</f>
        <v>0</v>
      </c>
      <c r="AZ155" s="237">
        <f>SUMPRODUCT(LEN($AG155:$AG158)-LEN(SUBSTITUTE($AG155:$AG158,"G", "")))</f>
        <v>0</v>
      </c>
      <c r="BA155" s="234">
        <f>SUMPRODUCT(LEN($M155:$AE158)-LEN(SUBSTITUTE($M155:$AE158,"M", "")))</f>
        <v>0</v>
      </c>
      <c r="BB155" s="240">
        <f>SUMPRODUCT(LEN($AH155:$AH158)-LEN(SUBSTITUTE($AH155:$AH158,"M", "")))</f>
        <v>0</v>
      </c>
      <c r="BC155" s="237">
        <f>SUMPRODUCT(LEN($AG155:$AG158)-LEN(SUBSTITUTE($AG155:$AG158,"M", "")))</f>
        <v>0</v>
      </c>
      <c r="BD155" s="291">
        <f>SUMPRODUCT(LEN($AI155:$AI158)-LEN(SUBSTITUTE($AI155:$AI158,"S", "")))</f>
        <v>0</v>
      </c>
      <c r="BE155" s="294">
        <f>SUMPRODUCT(LEN($AI155:$AI158)-LEN(SUBSTITUTE($AI155:$AI158,"F", "")))</f>
        <v>0</v>
      </c>
      <c r="BF155" s="294">
        <f>SUMPRODUCT(LEN($AI155:$AI158)-LEN(SUBSTITUTE($AI155:$AI158,"G", "")))</f>
        <v>0</v>
      </c>
      <c r="BG155" s="297">
        <f>SUMPRODUCT(LEN($AI155:$AI158)-LEN(SUBSTITUTE($AI155:$AI158,"M", "")))</f>
        <v>0</v>
      </c>
    </row>
    <row r="156" spans="2:67" ht="28.15" hidden="1" customHeight="1" thickBot="1">
      <c r="B156" s="34"/>
      <c r="C156" s="266"/>
      <c r="D156" s="43"/>
      <c r="E156" s="103"/>
      <c r="F156" s="103"/>
      <c r="G156" s="102"/>
      <c r="H156" s="260"/>
      <c r="I156" s="270"/>
      <c r="J156" s="270"/>
      <c r="K156" s="270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52"/>
      <c r="AK156" s="255"/>
      <c r="AL156" s="23"/>
      <c r="AM156" s="211"/>
      <c r="AN156" s="211"/>
      <c r="AO156" s="248"/>
      <c r="AP156" s="241"/>
      <c r="AQ156" s="238"/>
      <c r="AR156" s="235"/>
      <c r="AS156" s="241"/>
      <c r="AT156" s="238"/>
      <c r="AU156" s="235"/>
      <c r="AV156" s="241"/>
      <c r="AW156" s="238"/>
      <c r="AX156" s="235"/>
      <c r="AY156" s="241"/>
      <c r="AZ156" s="238"/>
      <c r="BA156" s="235"/>
      <c r="BB156" s="241"/>
      <c r="BC156" s="238"/>
      <c r="BD156" s="292"/>
      <c r="BE156" s="295"/>
      <c r="BF156" s="295"/>
      <c r="BG156" s="298"/>
    </row>
    <row r="157" spans="2:67" ht="28.15" hidden="1" customHeight="1">
      <c r="B157" s="34"/>
      <c r="C157" s="267"/>
      <c r="D157" s="33"/>
      <c r="E157" s="101"/>
      <c r="F157" s="101"/>
      <c r="G157" s="100"/>
      <c r="H157" s="257"/>
      <c r="I157" s="271"/>
      <c r="J157" s="271"/>
      <c r="K157" s="271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52"/>
      <c r="AK157" s="255"/>
      <c r="AL157" s="23"/>
      <c r="AM157" s="211"/>
      <c r="AN157" s="211"/>
      <c r="AO157" s="248"/>
      <c r="AP157" s="241"/>
      <c r="AQ157" s="238"/>
      <c r="AR157" s="235"/>
      <c r="AS157" s="241"/>
      <c r="AT157" s="238"/>
      <c r="AU157" s="235"/>
      <c r="AV157" s="241"/>
      <c r="AW157" s="238"/>
      <c r="AX157" s="235"/>
      <c r="AY157" s="241"/>
      <c r="AZ157" s="238"/>
      <c r="BA157" s="235"/>
      <c r="BB157" s="241"/>
      <c r="BC157" s="238"/>
      <c r="BD157" s="292"/>
      <c r="BE157" s="295"/>
      <c r="BF157" s="295"/>
      <c r="BG157" s="298"/>
    </row>
    <row r="158" spans="2:67" ht="28.15" hidden="1" customHeight="1" thickBot="1">
      <c r="B158" s="34"/>
      <c r="C158" s="273"/>
      <c r="D158" s="64"/>
      <c r="E158" s="107"/>
      <c r="F158" s="107"/>
      <c r="G158" s="106"/>
      <c r="H158" s="258"/>
      <c r="I158" s="274"/>
      <c r="J158" s="274"/>
      <c r="K158" s="274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53"/>
      <c r="AK158" s="256"/>
      <c r="AL158" s="55"/>
      <c r="AM158" s="211"/>
      <c r="AN158" s="211"/>
      <c r="AO158" s="249"/>
      <c r="AP158" s="242"/>
      <c r="AQ158" s="239"/>
      <c r="AR158" s="236"/>
      <c r="AS158" s="242"/>
      <c r="AT158" s="239"/>
      <c r="AU158" s="236"/>
      <c r="AV158" s="242"/>
      <c r="AW158" s="239"/>
      <c r="AX158" s="236"/>
      <c r="AY158" s="242"/>
      <c r="AZ158" s="239"/>
      <c r="BA158" s="236"/>
      <c r="BB158" s="242"/>
      <c r="BC158" s="239"/>
      <c r="BD158" s="293"/>
      <c r="BE158" s="296"/>
      <c r="BF158" s="296"/>
      <c r="BG158" s="299"/>
    </row>
    <row r="159" spans="2:67" ht="28.15" hidden="1" customHeight="1">
      <c r="B159" s="34"/>
      <c r="C159" s="265">
        <v>3</v>
      </c>
      <c r="D159" s="54"/>
      <c r="E159" s="105"/>
      <c r="F159" s="105"/>
      <c r="G159" s="104"/>
      <c r="H159" s="259"/>
      <c r="I159" s="269"/>
      <c r="J159" s="269"/>
      <c r="K159" s="269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44"/>
      <c r="AK159" s="244"/>
      <c r="AL159" s="44"/>
      <c r="AM159" s="211"/>
      <c r="AN159" s="211"/>
      <c r="AO159" s="247">
        <f>SUMPRODUCT(LEN($M159:$AE162)-LEN(SUBSTITUTE($M159:$AE162,"A", "")))</f>
        <v>0</v>
      </c>
      <c r="AP159" s="240">
        <f>SUMPRODUCT(LEN($AH159:$AH162)-LEN(SUBSTITUTE($AH159:$AH162,"A", "")))</f>
        <v>0</v>
      </c>
      <c r="AQ159" s="237">
        <f>SUMPRODUCT(LEN($AG159:$AG162)-LEN(SUBSTITUTE($AG159:$AG162,"A", "")))</f>
        <v>0</v>
      </c>
      <c r="AR159" s="234">
        <f>SUMPRODUCT(LEN($M159:$AE162)-LEN(SUBSTITUTE($M159:$AE162,"S", "")))</f>
        <v>0</v>
      </c>
      <c r="AS159" s="240">
        <f>SUMPRODUCT(LEN($AH159:$AH162)-LEN(SUBSTITUTE($AH159:$AH162,"S", "")))</f>
        <v>0</v>
      </c>
      <c r="AT159" s="237">
        <f>SUMPRODUCT(LEN($AG159:$AG162)-LEN(SUBSTITUTE($AG159:$AG162,"S", "")))</f>
        <v>0</v>
      </c>
      <c r="AU159" s="234">
        <f>SUMPRODUCT(LEN($M159:$AE162)-LEN(SUBSTITUTE($M159:$AE162,"F", "")))</f>
        <v>0</v>
      </c>
      <c r="AV159" s="240">
        <f>SUMPRODUCT(LEN($AH159:$AH162)-LEN(SUBSTITUTE($AH159:$AH162,"F", "")))</f>
        <v>0</v>
      </c>
      <c r="AW159" s="237">
        <f>SUMPRODUCT(LEN($AG159:$AG162)-LEN(SUBSTITUTE($AG159:$AG162,"F", "")))</f>
        <v>0</v>
      </c>
      <c r="AX159" s="234">
        <f>SUMPRODUCT(LEN($M159:$AE162)-LEN(SUBSTITUTE($M159:$AE162,"G", "")))</f>
        <v>0</v>
      </c>
      <c r="AY159" s="240">
        <f>SUMPRODUCT(LEN($AH159:$AH162)-LEN(SUBSTITUTE($AH159:$AH162,"G", "")))</f>
        <v>0</v>
      </c>
      <c r="AZ159" s="237">
        <f>SUMPRODUCT(LEN($AG159:$AG162)-LEN(SUBSTITUTE($AG159:$AG162,"G", "")))</f>
        <v>0</v>
      </c>
      <c r="BA159" s="234">
        <f>SUMPRODUCT(LEN($M159:$AE162)-LEN(SUBSTITUTE($M159:$AE162,"M", "")))</f>
        <v>0</v>
      </c>
      <c r="BB159" s="240">
        <f>SUMPRODUCT(LEN($AH159:$AH162)-LEN(SUBSTITUTE($AH159:$AH162,"M", "")))</f>
        <v>0</v>
      </c>
      <c r="BC159" s="237">
        <f>SUMPRODUCT(LEN($AG159:$AG162)-LEN(SUBSTITUTE($AG159:$AG162,"M", "")))</f>
        <v>0</v>
      </c>
      <c r="BD159" s="291">
        <f>SUMPRODUCT(LEN($AI159:$AI162)-LEN(SUBSTITUTE($AI159:$AI162,"S", "")))</f>
        <v>0</v>
      </c>
      <c r="BE159" s="294">
        <f>SUMPRODUCT(LEN($AI159:$AI162)-LEN(SUBSTITUTE($AI159:$AI162,"F", "")))</f>
        <v>0</v>
      </c>
      <c r="BF159" s="294">
        <f>SUMPRODUCT(LEN($AI159:$AI162)-LEN(SUBSTITUTE($AI159:$AI162,"G", "")))</f>
        <v>0</v>
      </c>
      <c r="BG159" s="297">
        <f>SUMPRODUCT(LEN($AI159:$AI162)-LEN(SUBSTITUTE($AI159:$AI162,"M", "")))</f>
        <v>0</v>
      </c>
    </row>
    <row r="160" spans="2:67" ht="28.15" hidden="1" customHeight="1" thickBot="1">
      <c r="B160" s="34"/>
      <c r="C160" s="266"/>
      <c r="D160" s="43"/>
      <c r="E160" s="103"/>
      <c r="F160" s="103"/>
      <c r="G160" s="102"/>
      <c r="H160" s="260"/>
      <c r="I160" s="270"/>
      <c r="J160" s="270"/>
      <c r="K160" s="270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45"/>
      <c r="AK160" s="245"/>
      <c r="AL160" s="23"/>
      <c r="AM160" s="211"/>
      <c r="AN160" s="211"/>
      <c r="AO160" s="248"/>
      <c r="AP160" s="241"/>
      <c r="AQ160" s="238"/>
      <c r="AR160" s="235"/>
      <c r="AS160" s="241"/>
      <c r="AT160" s="238"/>
      <c r="AU160" s="235"/>
      <c r="AV160" s="241"/>
      <c r="AW160" s="238"/>
      <c r="AX160" s="235"/>
      <c r="AY160" s="241"/>
      <c r="AZ160" s="238"/>
      <c r="BA160" s="235"/>
      <c r="BB160" s="241"/>
      <c r="BC160" s="238"/>
      <c r="BD160" s="292"/>
      <c r="BE160" s="295"/>
      <c r="BF160" s="295"/>
      <c r="BG160" s="298"/>
    </row>
    <row r="161" spans="2:67" ht="28.15" hidden="1" customHeight="1">
      <c r="B161" s="34"/>
      <c r="C161" s="267"/>
      <c r="D161" s="33"/>
      <c r="E161" s="101"/>
      <c r="F161" s="101"/>
      <c r="G161" s="100"/>
      <c r="H161" s="257"/>
      <c r="I161" s="271"/>
      <c r="J161" s="271"/>
      <c r="K161" s="271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45"/>
      <c r="AK161" s="245"/>
      <c r="AL161" s="23"/>
      <c r="AM161" s="211"/>
      <c r="AN161" s="211"/>
      <c r="AO161" s="248"/>
      <c r="AP161" s="241"/>
      <c r="AQ161" s="238"/>
      <c r="AR161" s="235"/>
      <c r="AS161" s="241"/>
      <c r="AT161" s="238"/>
      <c r="AU161" s="235"/>
      <c r="AV161" s="241"/>
      <c r="AW161" s="238"/>
      <c r="AX161" s="235"/>
      <c r="AY161" s="241"/>
      <c r="AZ161" s="238"/>
      <c r="BA161" s="235"/>
      <c r="BB161" s="241"/>
      <c r="BC161" s="238"/>
      <c r="BD161" s="292"/>
      <c r="BE161" s="295"/>
      <c r="BF161" s="295"/>
      <c r="BG161" s="298"/>
    </row>
    <row r="162" spans="2:67" ht="28.15" hidden="1" customHeight="1" thickBot="1">
      <c r="B162" s="22"/>
      <c r="C162" s="268"/>
      <c r="D162" s="21"/>
      <c r="E162" s="109"/>
      <c r="F162" s="109"/>
      <c r="G162" s="108"/>
      <c r="H162" s="258"/>
      <c r="I162" s="272"/>
      <c r="J162" s="272"/>
      <c r="K162" s="27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46"/>
      <c r="AK162" s="246"/>
      <c r="AL162" s="11"/>
      <c r="AM162" s="211"/>
      <c r="AN162" s="211"/>
      <c r="AO162" s="249"/>
      <c r="AP162" s="242"/>
      <c r="AQ162" s="239"/>
      <c r="AR162" s="236"/>
      <c r="AS162" s="242"/>
      <c r="AT162" s="239"/>
      <c r="AU162" s="236"/>
      <c r="AV162" s="242"/>
      <c r="AW162" s="239"/>
      <c r="AX162" s="236"/>
      <c r="AY162" s="242"/>
      <c r="AZ162" s="239"/>
      <c r="BA162" s="236"/>
      <c r="BB162" s="242"/>
      <c r="BC162" s="239"/>
      <c r="BD162" s="293"/>
      <c r="BE162" s="296"/>
      <c r="BF162" s="296"/>
      <c r="BG162" s="299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29" t="s">
        <v>287</v>
      </c>
      <c r="M163" s="278"/>
      <c r="N163" s="229" t="s">
        <v>286</v>
      </c>
      <c r="O163" s="278"/>
      <c r="P163" s="229" t="s">
        <v>286</v>
      </c>
      <c r="Q163" s="230"/>
      <c r="R163" s="229" t="s">
        <v>286</v>
      </c>
      <c r="S163" s="230"/>
      <c r="T163" s="229" t="s">
        <v>286</v>
      </c>
      <c r="U163" s="230"/>
      <c r="V163" s="229" t="s">
        <v>286</v>
      </c>
      <c r="W163" s="230"/>
      <c r="X163" s="229" t="s">
        <v>286</v>
      </c>
      <c r="Y163" s="278"/>
      <c r="Z163" s="229" t="s">
        <v>286</v>
      </c>
      <c r="AA163" s="230"/>
      <c r="AB163" s="229" t="s">
        <v>286</v>
      </c>
      <c r="AC163" s="230"/>
      <c r="AD163" s="229" t="s">
        <v>286</v>
      </c>
      <c r="AE163" s="230"/>
      <c r="AF163" s="243" t="s">
        <v>285</v>
      </c>
      <c r="AG163" s="230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233</v>
      </c>
      <c r="E164" s="275">
        <v>4151.4399999999996</v>
      </c>
      <c r="F164" s="276"/>
      <c r="G164" s="277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45</v>
      </c>
      <c r="AP164" s="70">
        <f t="shared" si="11"/>
        <v>3</v>
      </c>
      <c r="AQ164" s="69">
        <f t="shared" si="11"/>
        <v>0</v>
      </c>
      <c r="AR164" s="71">
        <f t="shared" si="11"/>
        <v>10</v>
      </c>
      <c r="AS164" s="70">
        <f t="shared" si="11"/>
        <v>0</v>
      </c>
      <c r="AT164" s="69">
        <f t="shared" si="11"/>
        <v>1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13</v>
      </c>
      <c r="AY164" s="70">
        <f t="shared" si="11"/>
        <v>1</v>
      </c>
      <c r="AZ164" s="69">
        <f t="shared" si="11"/>
        <v>0</v>
      </c>
      <c r="BA164" s="71">
        <f t="shared" si="11"/>
        <v>4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48</v>
      </c>
      <c r="BL164" s="5">
        <f>SUM(AR164:AT164,BD164)</f>
        <v>11</v>
      </c>
      <c r="BM164" s="5">
        <f>SUM(AU164:AW164,BE164)</f>
        <v>0</v>
      </c>
      <c r="BN164" s="5">
        <f>SUM(AX164:AZ164,BF164)</f>
        <v>14</v>
      </c>
      <c r="BO164" s="5">
        <f>SUM(BA164:BC164,BG164)</f>
        <v>4</v>
      </c>
    </row>
    <row r="165" spans="2:67" ht="28.15" customHeight="1">
      <c r="B165" s="34"/>
      <c r="C165" s="265">
        <v>1</v>
      </c>
      <c r="D165" s="54"/>
      <c r="E165" s="105"/>
      <c r="F165" s="105"/>
      <c r="G165" s="104"/>
      <c r="H165" s="259" t="s">
        <v>329</v>
      </c>
      <c r="I165" s="269">
        <v>102</v>
      </c>
      <c r="J165" s="269">
        <v>28</v>
      </c>
      <c r="K165" s="269">
        <v>5</v>
      </c>
      <c r="L165" s="48">
        <v>1</v>
      </c>
      <c r="M165" s="47" t="s">
        <v>422</v>
      </c>
      <c r="N165" s="48">
        <v>5</v>
      </c>
      <c r="O165" s="47" t="s">
        <v>485</v>
      </c>
      <c r="P165" s="48">
        <v>9</v>
      </c>
      <c r="Q165" s="47" t="s">
        <v>469</v>
      </c>
      <c r="R165" s="48">
        <v>13</v>
      </c>
      <c r="S165" s="47" t="s">
        <v>485</v>
      </c>
      <c r="T165" s="48">
        <v>17</v>
      </c>
      <c r="U165" s="47" t="s">
        <v>504</v>
      </c>
      <c r="V165" s="48">
        <v>21</v>
      </c>
      <c r="W165" s="47" t="s">
        <v>422</v>
      </c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>
        <v>25</v>
      </c>
      <c r="AG165" s="47" t="s">
        <v>417</v>
      </c>
      <c r="AH165" s="46" t="s">
        <v>514</v>
      </c>
      <c r="AI165" s="45"/>
      <c r="AJ165" s="244"/>
      <c r="AK165" s="244"/>
      <c r="AL165" s="44"/>
      <c r="AM165" s="247">
        <f>SUMPRODUCT(LEN($M165:$AE168)-LEN(SUBSTITUTE($M165:$AE168,"/", "")))/2</f>
        <v>0</v>
      </c>
      <c r="AN165" s="300">
        <f>SUMPRODUCT(LEN($M165:$AE168)-LEN(SUBSTITUTE($M165:$AE168,"-", "")))</f>
        <v>0</v>
      </c>
      <c r="AO165" s="247">
        <f>SUMPRODUCT(LEN($M165:$AE168)-LEN(SUBSTITUTE($M165:$AE168,"A", "")))</f>
        <v>45</v>
      </c>
      <c r="AP165" s="240">
        <f>SUMPRODUCT(LEN($AH165:$AH168)-LEN(SUBSTITUTE($AH165:$AH168,"A", "")))</f>
        <v>3</v>
      </c>
      <c r="AQ165" s="237">
        <f>SUMPRODUCT(LEN($AG165:$AG168)-LEN(SUBSTITUTE($AG165:$AG168,"A", "")))</f>
        <v>0</v>
      </c>
      <c r="AR165" s="234">
        <f>SUMPRODUCT(LEN($M165:$AE168)-LEN(SUBSTITUTE($M165:$AE168,"S", "")))</f>
        <v>10</v>
      </c>
      <c r="AS165" s="240">
        <f>SUMPRODUCT(LEN($AH165:$AH168)-LEN(SUBSTITUTE($AH165:$AH168,"S", "")))</f>
        <v>0</v>
      </c>
      <c r="AT165" s="237">
        <f>SUMPRODUCT(LEN($AG165:$AG168)-LEN(SUBSTITUTE($AG165:$AG168,"S", "")))</f>
        <v>1</v>
      </c>
      <c r="AU165" s="234">
        <f>SUMPRODUCT(LEN($M165:$AE168)-LEN(SUBSTITUTE($M165:$AE168,"F", "")))</f>
        <v>0</v>
      </c>
      <c r="AV165" s="240">
        <f>SUMPRODUCT(LEN($AH165:$AH168)-LEN(SUBSTITUTE($AH165:$AH168,"F", "")))</f>
        <v>0</v>
      </c>
      <c r="AW165" s="237">
        <f>SUMPRODUCT(LEN($AG165:$AG168)-LEN(SUBSTITUTE($AG165:$AG168,"F", "")))</f>
        <v>0</v>
      </c>
      <c r="AX165" s="234">
        <f>SUMPRODUCT(LEN($M165:$AE168)-LEN(SUBSTITUTE($M165:$AE168,"G", "")))</f>
        <v>13</v>
      </c>
      <c r="AY165" s="240">
        <f>SUMPRODUCT(LEN($AH165:$AH168)-LEN(SUBSTITUTE($AH165:$AH168,"G", "")))</f>
        <v>1</v>
      </c>
      <c r="AZ165" s="237">
        <f>SUMPRODUCT(LEN($AG165:$AG168)-LEN(SUBSTITUTE($AG165:$AG168,"G", "")))</f>
        <v>0</v>
      </c>
      <c r="BA165" s="234">
        <f>SUMPRODUCT(LEN($M165:$AE168)-LEN(SUBSTITUTE($M165:$AE168,"M", "")))</f>
        <v>4</v>
      </c>
      <c r="BB165" s="240">
        <f>SUMPRODUCT(LEN($AH165:$AH168)-LEN(SUBSTITUTE($AH165:$AH168,"M", "")))</f>
        <v>0</v>
      </c>
      <c r="BC165" s="237">
        <f>SUMPRODUCT(LEN($AG165:$AG168)-LEN(SUBSTITUTE($AG165:$AG168,"M", "")))</f>
        <v>0</v>
      </c>
      <c r="BD165" s="291">
        <f>SUMPRODUCT(LEN($AI165:$AI168)-LEN(SUBSTITUTE($AI165:$AI168,"S", "")))</f>
        <v>0</v>
      </c>
      <c r="BE165" s="294">
        <f>SUMPRODUCT(LEN($AI165:$AI168)-LEN(SUBSTITUTE($AI165:$AI168,"F", "")))</f>
        <v>0</v>
      </c>
      <c r="BF165" s="294">
        <f>SUMPRODUCT(LEN($AI165:$AI168)-LEN(SUBSTITUTE($AI165:$AI168,"G", "")))</f>
        <v>0</v>
      </c>
      <c r="BG165" s="297">
        <f>SUMPRODUCT(LEN($AI165:$AI168)-LEN(SUBSTITUTE($AI165:$AI168,"M", "")))</f>
        <v>0</v>
      </c>
    </row>
    <row r="166" spans="2:67" ht="28.15" customHeight="1" thickBot="1">
      <c r="B166" s="34"/>
      <c r="C166" s="266"/>
      <c r="D166" s="43"/>
      <c r="E166" s="103"/>
      <c r="F166" s="103"/>
      <c r="G166" s="102"/>
      <c r="H166" s="260"/>
      <c r="I166" s="270"/>
      <c r="J166" s="270"/>
      <c r="K166" s="270"/>
      <c r="L166" s="37">
        <v>2</v>
      </c>
      <c r="M166" s="36" t="s">
        <v>921</v>
      </c>
      <c r="N166" s="37">
        <v>6</v>
      </c>
      <c r="O166" s="36" t="s">
        <v>613</v>
      </c>
      <c r="P166" s="37">
        <v>10</v>
      </c>
      <c r="Q166" s="36" t="s">
        <v>948</v>
      </c>
      <c r="R166" s="37">
        <v>14</v>
      </c>
      <c r="S166" s="36" t="s">
        <v>625</v>
      </c>
      <c r="T166" s="37">
        <v>18</v>
      </c>
      <c r="U166" s="36" t="s">
        <v>445</v>
      </c>
      <c r="V166" s="37">
        <v>22</v>
      </c>
      <c r="W166" s="36" t="s">
        <v>422</v>
      </c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45"/>
      <c r="AK166" s="245"/>
      <c r="AL166" s="23"/>
      <c r="AM166" s="248"/>
      <c r="AN166" s="301"/>
      <c r="AO166" s="248"/>
      <c r="AP166" s="241"/>
      <c r="AQ166" s="238"/>
      <c r="AR166" s="235"/>
      <c r="AS166" s="241"/>
      <c r="AT166" s="238"/>
      <c r="AU166" s="235"/>
      <c r="AV166" s="241"/>
      <c r="AW166" s="238"/>
      <c r="AX166" s="235"/>
      <c r="AY166" s="241"/>
      <c r="AZ166" s="238"/>
      <c r="BA166" s="235"/>
      <c r="BB166" s="241"/>
      <c r="BC166" s="238"/>
      <c r="BD166" s="292"/>
      <c r="BE166" s="295"/>
      <c r="BF166" s="295"/>
      <c r="BG166" s="298"/>
    </row>
    <row r="167" spans="2:67" ht="28.15" customHeight="1">
      <c r="B167" s="34"/>
      <c r="C167" s="267"/>
      <c r="D167" s="33"/>
      <c r="E167" s="101"/>
      <c r="F167" s="101"/>
      <c r="G167" s="100"/>
      <c r="H167" s="257">
        <v>242</v>
      </c>
      <c r="I167" s="271"/>
      <c r="J167" s="271"/>
      <c r="K167" s="271"/>
      <c r="L167" s="27">
        <v>3</v>
      </c>
      <c r="M167" s="26" t="s">
        <v>945</v>
      </c>
      <c r="N167" s="27">
        <v>7</v>
      </c>
      <c r="O167" s="26" t="s">
        <v>469</v>
      </c>
      <c r="P167" s="27">
        <v>11</v>
      </c>
      <c r="Q167" s="26" t="s">
        <v>566</v>
      </c>
      <c r="R167" s="27">
        <v>15</v>
      </c>
      <c r="S167" s="26" t="s">
        <v>423</v>
      </c>
      <c r="T167" s="27">
        <v>19</v>
      </c>
      <c r="U167" s="26" t="s">
        <v>424</v>
      </c>
      <c r="V167" s="27">
        <v>23</v>
      </c>
      <c r="W167" s="26" t="s">
        <v>422</v>
      </c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45"/>
      <c r="AK167" s="245"/>
      <c r="AL167" s="23"/>
      <c r="AM167" s="248"/>
      <c r="AN167" s="301"/>
      <c r="AO167" s="248"/>
      <c r="AP167" s="241"/>
      <c r="AQ167" s="238"/>
      <c r="AR167" s="235"/>
      <c r="AS167" s="241"/>
      <c r="AT167" s="238"/>
      <c r="AU167" s="235"/>
      <c r="AV167" s="241"/>
      <c r="AW167" s="238"/>
      <c r="AX167" s="235"/>
      <c r="AY167" s="241"/>
      <c r="AZ167" s="238"/>
      <c r="BA167" s="235"/>
      <c r="BB167" s="241"/>
      <c r="BC167" s="238"/>
      <c r="BD167" s="292"/>
      <c r="BE167" s="295"/>
      <c r="BF167" s="295"/>
      <c r="BG167" s="298"/>
    </row>
    <row r="168" spans="2:67" ht="28.15" customHeight="1" thickBot="1">
      <c r="B168" s="34"/>
      <c r="C168" s="273"/>
      <c r="D168" s="64"/>
      <c r="E168" s="107"/>
      <c r="F168" s="107"/>
      <c r="G168" s="106"/>
      <c r="H168" s="258"/>
      <c r="I168" s="274"/>
      <c r="J168" s="274"/>
      <c r="K168" s="274"/>
      <c r="L168" s="59">
        <v>4</v>
      </c>
      <c r="M168" s="58" t="s">
        <v>852</v>
      </c>
      <c r="N168" s="59">
        <v>8</v>
      </c>
      <c r="O168" s="58" t="s">
        <v>514</v>
      </c>
      <c r="P168" s="59">
        <v>12</v>
      </c>
      <c r="Q168" s="58" t="s">
        <v>462</v>
      </c>
      <c r="R168" s="59">
        <v>16</v>
      </c>
      <c r="S168" s="58" t="s">
        <v>749</v>
      </c>
      <c r="T168" s="59">
        <v>20</v>
      </c>
      <c r="U168" s="58" t="s">
        <v>418</v>
      </c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50"/>
      <c r="AK168" s="250"/>
      <c r="AL168" s="55"/>
      <c r="AM168" s="249"/>
      <c r="AN168" s="302"/>
      <c r="AO168" s="249"/>
      <c r="AP168" s="242"/>
      <c r="AQ168" s="239"/>
      <c r="AR168" s="236"/>
      <c r="AS168" s="242"/>
      <c r="AT168" s="239"/>
      <c r="AU168" s="236"/>
      <c r="AV168" s="242"/>
      <c r="AW168" s="239"/>
      <c r="AX168" s="236"/>
      <c r="AY168" s="242"/>
      <c r="AZ168" s="239"/>
      <c r="BA168" s="236"/>
      <c r="BB168" s="242"/>
      <c r="BC168" s="239"/>
      <c r="BD168" s="293"/>
      <c r="BE168" s="296"/>
      <c r="BF168" s="296"/>
      <c r="BG168" s="299"/>
    </row>
    <row r="169" spans="2:67" ht="28.15" hidden="1" customHeight="1">
      <c r="B169" s="34"/>
      <c r="C169" s="265">
        <v>2</v>
      </c>
      <c r="D169" s="54"/>
      <c r="E169" s="105"/>
      <c r="F169" s="105"/>
      <c r="G169" s="104"/>
      <c r="H169" s="259"/>
      <c r="I169" s="269"/>
      <c r="J169" s="269"/>
      <c r="K169" s="269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51"/>
      <c r="AK169" s="254"/>
      <c r="AL169" s="44"/>
      <c r="AM169" s="211"/>
      <c r="AN169" s="211"/>
      <c r="AO169" s="247">
        <f>SUMPRODUCT(LEN($M169:$AE172)-LEN(SUBSTITUTE($M169:$AE172,"A", "")))</f>
        <v>0</v>
      </c>
      <c r="AP169" s="240">
        <f>SUMPRODUCT(LEN($AH169:$AH172)-LEN(SUBSTITUTE($AH169:$AH172,"A", "")))</f>
        <v>0</v>
      </c>
      <c r="AQ169" s="237">
        <f>SUMPRODUCT(LEN($AG169:$AG172)-LEN(SUBSTITUTE($AG169:$AG172,"A", "")))</f>
        <v>0</v>
      </c>
      <c r="AR169" s="234">
        <f>SUMPRODUCT(LEN($M169:$AE172)-LEN(SUBSTITUTE($M169:$AE172,"S", "")))</f>
        <v>0</v>
      </c>
      <c r="AS169" s="240">
        <f>SUMPRODUCT(LEN($AH169:$AH172)-LEN(SUBSTITUTE($AH169:$AH172,"S", "")))</f>
        <v>0</v>
      </c>
      <c r="AT169" s="237">
        <f>SUMPRODUCT(LEN($AG169:$AG172)-LEN(SUBSTITUTE($AG169:$AG172,"S", "")))</f>
        <v>0</v>
      </c>
      <c r="AU169" s="234">
        <f>SUMPRODUCT(LEN($M169:$AE172)-LEN(SUBSTITUTE($M169:$AE172,"F", "")))</f>
        <v>0</v>
      </c>
      <c r="AV169" s="240">
        <f>SUMPRODUCT(LEN($AH169:$AH172)-LEN(SUBSTITUTE($AH169:$AH172,"F", "")))</f>
        <v>0</v>
      </c>
      <c r="AW169" s="237">
        <f>SUMPRODUCT(LEN($AG169:$AG172)-LEN(SUBSTITUTE($AG169:$AG172,"F", "")))</f>
        <v>0</v>
      </c>
      <c r="AX169" s="234">
        <f>SUMPRODUCT(LEN($M169:$AE172)-LEN(SUBSTITUTE($M169:$AE172,"G", "")))</f>
        <v>0</v>
      </c>
      <c r="AY169" s="240">
        <f>SUMPRODUCT(LEN($AH169:$AH172)-LEN(SUBSTITUTE($AH169:$AH172,"G", "")))</f>
        <v>0</v>
      </c>
      <c r="AZ169" s="237">
        <f>SUMPRODUCT(LEN($AG169:$AG172)-LEN(SUBSTITUTE($AG169:$AG172,"G", "")))</f>
        <v>0</v>
      </c>
      <c r="BA169" s="234">
        <f>SUMPRODUCT(LEN($M169:$AE172)-LEN(SUBSTITUTE($M169:$AE172,"M", "")))</f>
        <v>0</v>
      </c>
      <c r="BB169" s="240">
        <f>SUMPRODUCT(LEN($AH169:$AH172)-LEN(SUBSTITUTE($AH169:$AH172,"M", "")))</f>
        <v>0</v>
      </c>
      <c r="BC169" s="237">
        <f>SUMPRODUCT(LEN($AG169:$AG172)-LEN(SUBSTITUTE($AG169:$AG172,"M", "")))</f>
        <v>0</v>
      </c>
      <c r="BD169" s="291">
        <f>SUMPRODUCT(LEN($AI169:$AI172)-LEN(SUBSTITUTE($AI169:$AI172,"S", "")))</f>
        <v>0</v>
      </c>
      <c r="BE169" s="294">
        <f>SUMPRODUCT(LEN($AI169:$AI172)-LEN(SUBSTITUTE($AI169:$AI172,"F", "")))</f>
        <v>0</v>
      </c>
      <c r="BF169" s="294">
        <f>SUMPRODUCT(LEN($AI169:$AI172)-LEN(SUBSTITUTE($AI169:$AI172,"G", "")))</f>
        <v>0</v>
      </c>
      <c r="BG169" s="297">
        <f>SUMPRODUCT(LEN($AI169:$AI172)-LEN(SUBSTITUTE($AI169:$AI172,"M", "")))</f>
        <v>0</v>
      </c>
    </row>
    <row r="170" spans="2:67" ht="28.15" hidden="1" customHeight="1" thickBot="1">
      <c r="B170" s="34"/>
      <c r="C170" s="266"/>
      <c r="D170" s="43"/>
      <c r="E170" s="103"/>
      <c r="F170" s="103"/>
      <c r="G170" s="102"/>
      <c r="H170" s="260"/>
      <c r="I170" s="270"/>
      <c r="J170" s="270"/>
      <c r="K170" s="270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52"/>
      <c r="AK170" s="255"/>
      <c r="AL170" s="23"/>
      <c r="AM170" s="211"/>
      <c r="AN170" s="211"/>
      <c r="AO170" s="248"/>
      <c r="AP170" s="241"/>
      <c r="AQ170" s="238"/>
      <c r="AR170" s="235"/>
      <c r="AS170" s="241"/>
      <c r="AT170" s="238"/>
      <c r="AU170" s="235"/>
      <c r="AV170" s="241"/>
      <c r="AW170" s="238"/>
      <c r="AX170" s="235"/>
      <c r="AY170" s="241"/>
      <c r="AZ170" s="238"/>
      <c r="BA170" s="235"/>
      <c r="BB170" s="241"/>
      <c r="BC170" s="238"/>
      <c r="BD170" s="292"/>
      <c r="BE170" s="295"/>
      <c r="BF170" s="295"/>
      <c r="BG170" s="298"/>
    </row>
    <row r="171" spans="2:67" ht="28.15" hidden="1" customHeight="1">
      <c r="B171" s="34"/>
      <c r="C171" s="267"/>
      <c r="D171" s="33"/>
      <c r="E171" s="101"/>
      <c r="F171" s="101"/>
      <c r="G171" s="100"/>
      <c r="H171" s="257"/>
      <c r="I171" s="271"/>
      <c r="J171" s="271"/>
      <c r="K171" s="271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52"/>
      <c r="AK171" s="255"/>
      <c r="AL171" s="23"/>
      <c r="AM171" s="211"/>
      <c r="AN171" s="211"/>
      <c r="AO171" s="248"/>
      <c r="AP171" s="241"/>
      <c r="AQ171" s="238"/>
      <c r="AR171" s="235"/>
      <c r="AS171" s="241"/>
      <c r="AT171" s="238"/>
      <c r="AU171" s="235"/>
      <c r="AV171" s="241"/>
      <c r="AW171" s="238"/>
      <c r="AX171" s="235"/>
      <c r="AY171" s="241"/>
      <c r="AZ171" s="238"/>
      <c r="BA171" s="235"/>
      <c r="BB171" s="241"/>
      <c r="BC171" s="238"/>
      <c r="BD171" s="292"/>
      <c r="BE171" s="295"/>
      <c r="BF171" s="295"/>
      <c r="BG171" s="298"/>
    </row>
    <row r="172" spans="2:67" ht="28.15" hidden="1" customHeight="1" thickBot="1">
      <c r="B172" s="34"/>
      <c r="C172" s="273"/>
      <c r="D172" s="64"/>
      <c r="E172" s="107"/>
      <c r="F172" s="107"/>
      <c r="G172" s="106"/>
      <c r="H172" s="258"/>
      <c r="I172" s="274"/>
      <c r="J172" s="274"/>
      <c r="K172" s="274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53"/>
      <c r="AK172" s="256"/>
      <c r="AL172" s="55"/>
      <c r="AM172" s="211"/>
      <c r="AN172" s="211"/>
      <c r="AO172" s="249"/>
      <c r="AP172" s="242"/>
      <c r="AQ172" s="239"/>
      <c r="AR172" s="236"/>
      <c r="AS172" s="242"/>
      <c r="AT172" s="239"/>
      <c r="AU172" s="236"/>
      <c r="AV172" s="242"/>
      <c r="AW172" s="239"/>
      <c r="AX172" s="236"/>
      <c r="AY172" s="242"/>
      <c r="AZ172" s="239"/>
      <c r="BA172" s="236"/>
      <c r="BB172" s="242"/>
      <c r="BC172" s="239"/>
      <c r="BD172" s="293"/>
      <c r="BE172" s="296"/>
      <c r="BF172" s="296"/>
      <c r="BG172" s="299"/>
    </row>
    <row r="173" spans="2:67" ht="28.15" hidden="1" customHeight="1">
      <c r="B173" s="34"/>
      <c r="C173" s="265">
        <v>3</v>
      </c>
      <c r="D173" s="54"/>
      <c r="E173" s="105"/>
      <c r="F173" s="105"/>
      <c r="G173" s="104"/>
      <c r="H173" s="259"/>
      <c r="I173" s="269"/>
      <c r="J173" s="269"/>
      <c r="K173" s="269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44"/>
      <c r="AK173" s="244"/>
      <c r="AL173" s="44"/>
      <c r="AM173" s="211"/>
      <c r="AN173" s="211"/>
      <c r="AO173" s="247">
        <f>SUMPRODUCT(LEN($M173:$AE176)-LEN(SUBSTITUTE($M173:$AE176,"A", "")))</f>
        <v>0</v>
      </c>
      <c r="AP173" s="240">
        <f>SUMPRODUCT(LEN($AH173:$AH176)-LEN(SUBSTITUTE($AH173:$AH176,"A", "")))</f>
        <v>0</v>
      </c>
      <c r="AQ173" s="237">
        <f>SUMPRODUCT(LEN($AG173:$AG176)-LEN(SUBSTITUTE($AG173:$AG176,"A", "")))</f>
        <v>0</v>
      </c>
      <c r="AR173" s="234">
        <f>SUMPRODUCT(LEN($M173:$AE176)-LEN(SUBSTITUTE($M173:$AE176,"S", "")))</f>
        <v>0</v>
      </c>
      <c r="AS173" s="240">
        <f>SUMPRODUCT(LEN($AH173:$AH176)-LEN(SUBSTITUTE($AH173:$AH176,"S", "")))</f>
        <v>0</v>
      </c>
      <c r="AT173" s="237">
        <f>SUMPRODUCT(LEN($AG173:$AG176)-LEN(SUBSTITUTE($AG173:$AG176,"S", "")))</f>
        <v>0</v>
      </c>
      <c r="AU173" s="234">
        <f>SUMPRODUCT(LEN($M173:$AE176)-LEN(SUBSTITUTE($M173:$AE176,"F", "")))</f>
        <v>0</v>
      </c>
      <c r="AV173" s="240">
        <f>SUMPRODUCT(LEN($AH173:$AH176)-LEN(SUBSTITUTE($AH173:$AH176,"F", "")))</f>
        <v>0</v>
      </c>
      <c r="AW173" s="237">
        <f>SUMPRODUCT(LEN($AG173:$AG176)-LEN(SUBSTITUTE($AG173:$AG176,"F", "")))</f>
        <v>0</v>
      </c>
      <c r="AX173" s="234">
        <f>SUMPRODUCT(LEN($M173:$AE176)-LEN(SUBSTITUTE($M173:$AE176,"G", "")))</f>
        <v>0</v>
      </c>
      <c r="AY173" s="240">
        <f>SUMPRODUCT(LEN($AH173:$AH176)-LEN(SUBSTITUTE($AH173:$AH176,"G", "")))</f>
        <v>0</v>
      </c>
      <c r="AZ173" s="237">
        <f>SUMPRODUCT(LEN($AG173:$AG176)-LEN(SUBSTITUTE($AG173:$AG176,"G", "")))</f>
        <v>0</v>
      </c>
      <c r="BA173" s="234">
        <f>SUMPRODUCT(LEN($M173:$AE176)-LEN(SUBSTITUTE($M173:$AE176,"M", "")))</f>
        <v>0</v>
      </c>
      <c r="BB173" s="240">
        <f>SUMPRODUCT(LEN($AH173:$AH176)-LEN(SUBSTITUTE($AH173:$AH176,"M", "")))</f>
        <v>0</v>
      </c>
      <c r="BC173" s="237">
        <f>SUMPRODUCT(LEN($AG173:$AG176)-LEN(SUBSTITUTE($AG173:$AG176,"M", "")))</f>
        <v>0</v>
      </c>
      <c r="BD173" s="291">
        <f>SUMPRODUCT(LEN($AI173:$AI176)-LEN(SUBSTITUTE($AI173:$AI176,"S", "")))</f>
        <v>0</v>
      </c>
      <c r="BE173" s="294">
        <f>SUMPRODUCT(LEN($AI173:$AI176)-LEN(SUBSTITUTE($AI173:$AI176,"F", "")))</f>
        <v>0</v>
      </c>
      <c r="BF173" s="294">
        <f>SUMPRODUCT(LEN($AI173:$AI176)-LEN(SUBSTITUTE($AI173:$AI176,"G", "")))</f>
        <v>0</v>
      </c>
      <c r="BG173" s="297">
        <f>SUMPRODUCT(LEN($AI173:$AI176)-LEN(SUBSTITUTE($AI173:$AI176,"M", "")))</f>
        <v>0</v>
      </c>
    </row>
    <row r="174" spans="2:67" ht="28.15" hidden="1" customHeight="1" thickBot="1">
      <c r="B174" s="34"/>
      <c r="C174" s="266"/>
      <c r="D174" s="43"/>
      <c r="E174" s="103"/>
      <c r="F174" s="103"/>
      <c r="G174" s="102"/>
      <c r="H174" s="260"/>
      <c r="I174" s="270"/>
      <c r="J174" s="270"/>
      <c r="K174" s="270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45"/>
      <c r="AK174" s="245"/>
      <c r="AL174" s="23"/>
      <c r="AM174" s="211"/>
      <c r="AN174" s="211"/>
      <c r="AO174" s="248"/>
      <c r="AP174" s="241"/>
      <c r="AQ174" s="238"/>
      <c r="AR174" s="235"/>
      <c r="AS174" s="241"/>
      <c r="AT174" s="238"/>
      <c r="AU174" s="235"/>
      <c r="AV174" s="241"/>
      <c r="AW174" s="238"/>
      <c r="AX174" s="235"/>
      <c r="AY174" s="241"/>
      <c r="AZ174" s="238"/>
      <c r="BA174" s="235"/>
      <c r="BB174" s="241"/>
      <c r="BC174" s="238"/>
      <c r="BD174" s="292"/>
      <c r="BE174" s="295"/>
      <c r="BF174" s="295"/>
      <c r="BG174" s="298"/>
    </row>
    <row r="175" spans="2:67" ht="28.15" hidden="1" customHeight="1">
      <c r="B175" s="34"/>
      <c r="C175" s="267"/>
      <c r="D175" s="33"/>
      <c r="E175" s="101"/>
      <c r="F175" s="101"/>
      <c r="G175" s="100"/>
      <c r="H175" s="257"/>
      <c r="I175" s="271"/>
      <c r="J175" s="271"/>
      <c r="K175" s="271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45"/>
      <c r="AK175" s="245"/>
      <c r="AL175" s="23"/>
      <c r="AM175" s="211"/>
      <c r="AN175" s="211"/>
      <c r="AO175" s="248"/>
      <c r="AP175" s="241"/>
      <c r="AQ175" s="238"/>
      <c r="AR175" s="235"/>
      <c r="AS175" s="241"/>
      <c r="AT175" s="238"/>
      <c r="AU175" s="235"/>
      <c r="AV175" s="241"/>
      <c r="AW175" s="238"/>
      <c r="AX175" s="235"/>
      <c r="AY175" s="241"/>
      <c r="AZ175" s="238"/>
      <c r="BA175" s="235"/>
      <c r="BB175" s="241"/>
      <c r="BC175" s="238"/>
      <c r="BD175" s="292"/>
      <c r="BE175" s="295"/>
      <c r="BF175" s="295"/>
      <c r="BG175" s="298"/>
    </row>
    <row r="176" spans="2:67" ht="28.15" hidden="1" customHeight="1" thickBot="1">
      <c r="B176" s="22"/>
      <c r="C176" s="268"/>
      <c r="D176" s="21"/>
      <c r="E176" s="109"/>
      <c r="F176" s="109"/>
      <c r="G176" s="108"/>
      <c r="H176" s="258"/>
      <c r="I176" s="272"/>
      <c r="J176" s="272"/>
      <c r="K176" s="27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46"/>
      <c r="AK176" s="246"/>
      <c r="AL176" s="11"/>
      <c r="AM176" s="211"/>
      <c r="AN176" s="211"/>
      <c r="AO176" s="249"/>
      <c r="AP176" s="242"/>
      <c r="AQ176" s="239"/>
      <c r="AR176" s="236"/>
      <c r="AS176" s="242"/>
      <c r="AT176" s="239"/>
      <c r="AU176" s="236"/>
      <c r="AV176" s="242"/>
      <c r="AW176" s="239"/>
      <c r="AX176" s="236"/>
      <c r="AY176" s="242"/>
      <c r="AZ176" s="239"/>
      <c r="BA176" s="236"/>
      <c r="BB176" s="242"/>
      <c r="BC176" s="239"/>
      <c r="BD176" s="293"/>
      <c r="BE176" s="296"/>
      <c r="BF176" s="296"/>
      <c r="BG176" s="299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29" t="s">
        <v>287</v>
      </c>
      <c r="M177" s="278"/>
      <c r="N177" s="229" t="s">
        <v>286</v>
      </c>
      <c r="O177" s="278"/>
      <c r="P177" s="229" t="s">
        <v>286</v>
      </c>
      <c r="Q177" s="230"/>
      <c r="R177" s="229" t="s">
        <v>286</v>
      </c>
      <c r="S177" s="230"/>
      <c r="T177" s="229" t="s">
        <v>286</v>
      </c>
      <c r="U177" s="230"/>
      <c r="V177" s="229" t="s">
        <v>286</v>
      </c>
      <c r="W177" s="230"/>
      <c r="X177" s="229" t="s">
        <v>286</v>
      </c>
      <c r="Y177" s="278"/>
      <c r="Z177" s="229" t="s">
        <v>286</v>
      </c>
      <c r="AA177" s="230"/>
      <c r="AB177" s="229" t="s">
        <v>286</v>
      </c>
      <c r="AC177" s="230"/>
      <c r="AD177" s="229" t="s">
        <v>286</v>
      </c>
      <c r="AE177" s="230"/>
      <c r="AF177" s="243" t="s">
        <v>285</v>
      </c>
      <c r="AG177" s="230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235</v>
      </c>
      <c r="E178" s="275">
        <v>3553.24</v>
      </c>
      <c r="F178" s="276"/>
      <c r="G178" s="277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33</v>
      </c>
      <c r="AP178" s="70">
        <f t="shared" si="12"/>
        <v>7</v>
      </c>
      <c r="AQ178" s="69">
        <f t="shared" si="12"/>
        <v>0</v>
      </c>
      <c r="AR178" s="71">
        <f t="shared" si="12"/>
        <v>2</v>
      </c>
      <c r="AS178" s="70">
        <f t="shared" si="12"/>
        <v>0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13</v>
      </c>
      <c r="AY178" s="70">
        <f t="shared" si="12"/>
        <v>2</v>
      </c>
      <c r="AZ178" s="69">
        <f t="shared" si="12"/>
        <v>0</v>
      </c>
      <c r="BA178" s="71">
        <f t="shared" si="12"/>
        <v>1</v>
      </c>
      <c r="BB178" s="70">
        <f t="shared" si="12"/>
        <v>1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1</v>
      </c>
      <c r="BG178" s="66">
        <f t="shared" si="12"/>
        <v>0</v>
      </c>
      <c r="BH178" s="65" t="s">
        <v>257</v>
      </c>
      <c r="BK178" s="5">
        <f>SUM(AO178:AQ178)</f>
        <v>40</v>
      </c>
      <c r="BL178" s="5">
        <f>SUM(AR178:AT178,BD178)</f>
        <v>2</v>
      </c>
      <c r="BM178" s="5">
        <f>SUM(AU178:AW178,BE178)</f>
        <v>0</v>
      </c>
      <c r="BN178" s="5">
        <f>SUM(AX178:AZ178,BF178)</f>
        <v>16</v>
      </c>
      <c r="BO178" s="5">
        <f>SUM(BA178:BC178,BG178)</f>
        <v>2</v>
      </c>
    </row>
    <row r="179" spans="2:67" ht="28.15" customHeight="1">
      <c r="B179" s="34"/>
      <c r="C179" s="265">
        <v>1</v>
      </c>
      <c r="D179" s="54"/>
      <c r="E179" s="105"/>
      <c r="F179" s="105"/>
      <c r="G179" s="104"/>
      <c r="H179" s="259" t="s">
        <v>329</v>
      </c>
      <c r="I179" s="269">
        <v>92</v>
      </c>
      <c r="J179" s="269">
        <v>24</v>
      </c>
      <c r="K179" s="269">
        <v>6</v>
      </c>
      <c r="L179" s="48">
        <v>1</v>
      </c>
      <c r="M179" s="47" t="s">
        <v>601</v>
      </c>
      <c r="N179" s="48">
        <v>5</v>
      </c>
      <c r="O179" s="47" t="s">
        <v>791</v>
      </c>
      <c r="P179" s="48">
        <v>9</v>
      </c>
      <c r="Q179" s="47" t="s">
        <v>853</v>
      </c>
      <c r="R179" s="48">
        <v>13</v>
      </c>
      <c r="S179" s="47" t="s">
        <v>462</v>
      </c>
      <c r="T179" s="48">
        <v>17</v>
      </c>
      <c r="U179" s="47" t="s">
        <v>422</v>
      </c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599</v>
      </c>
      <c r="AI179" s="45" t="s">
        <v>513</v>
      </c>
      <c r="AJ179" s="244"/>
      <c r="AK179" s="244"/>
      <c r="AL179" s="44"/>
      <c r="AM179" s="247">
        <f>SUMPRODUCT(LEN($M179:$AE182)-LEN(SUBSTITUTE($M179:$AE182,"/", "")))/2</f>
        <v>0</v>
      </c>
      <c r="AN179" s="300">
        <f>SUMPRODUCT(LEN($M179:$AE182)-LEN(SUBSTITUTE($M179:$AE182,"-", "")))</f>
        <v>0</v>
      </c>
      <c r="AO179" s="247">
        <f>SUMPRODUCT(LEN($M179:$AE182)-LEN(SUBSTITUTE($M179:$AE182,"A", "")))</f>
        <v>33</v>
      </c>
      <c r="AP179" s="240">
        <f>SUMPRODUCT(LEN($AH179:$AH182)-LEN(SUBSTITUTE($AH179:$AH182,"A", "")))</f>
        <v>7</v>
      </c>
      <c r="AQ179" s="237">
        <f>SUMPRODUCT(LEN($AG179:$AG182)-LEN(SUBSTITUTE($AG179:$AG182,"A", "")))</f>
        <v>0</v>
      </c>
      <c r="AR179" s="234">
        <f>SUMPRODUCT(LEN($M179:$AE182)-LEN(SUBSTITUTE($M179:$AE182,"S", "")))</f>
        <v>2</v>
      </c>
      <c r="AS179" s="240">
        <f>SUMPRODUCT(LEN($AH179:$AH182)-LEN(SUBSTITUTE($AH179:$AH182,"S", "")))</f>
        <v>0</v>
      </c>
      <c r="AT179" s="237">
        <f>SUMPRODUCT(LEN($AG179:$AG182)-LEN(SUBSTITUTE($AG179:$AG182,"S", "")))</f>
        <v>0</v>
      </c>
      <c r="AU179" s="234">
        <f>SUMPRODUCT(LEN($M179:$AE182)-LEN(SUBSTITUTE($M179:$AE182,"F", "")))</f>
        <v>0</v>
      </c>
      <c r="AV179" s="240">
        <f>SUMPRODUCT(LEN($AH179:$AH182)-LEN(SUBSTITUTE($AH179:$AH182,"F", "")))</f>
        <v>0</v>
      </c>
      <c r="AW179" s="237">
        <f>SUMPRODUCT(LEN($AG179:$AG182)-LEN(SUBSTITUTE($AG179:$AG182,"F", "")))</f>
        <v>0</v>
      </c>
      <c r="AX179" s="234">
        <f>SUMPRODUCT(LEN($M179:$AE182)-LEN(SUBSTITUTE($M179:$AE182,"G", "")))</f>
        <v>13</v>
      </c>
      <c r="AY179" s="240">
        <f>SUMPRODUCT(LEN($AH179:$AH182)-LEN(SUBSTITUTE($AH179:$AH182,"G", "")))</f>
        <v>2</v>
      </c>
      <c r="AZ179" s="237">
        <f>SUMPRODUCT(LEN($AG179:$AG182)-LEN(SUBSTITUTE($AG179:$AG182,"G", "")))</f>
        <v>0</v>
      </c>
      <c r="BA179" s="234">
        <f>SUMPRODUCT(LEN($M179:$AE182)-LEN(SUBSTITUTE($M179:$AE182,"M", "")))</f>
        <v>1</v>
      </c>
      <c r="BB179" s="240">
        <f>SUMPRODUCT(LEN($AH179:$AH182)-LEN(SUBSTITUTE($AH179:$AH182,"M", "")))</f>
        <v>1</v>
      </c>
      <c r="BC179" s="237">
        <f>SUMPRODUCT(LEN($AG179:$AG182)-LEN(SUBSTITUTE($AG179:$AG182,"M", "")))</f>
        <v>0</v>
      </c>
      <c r="BD179" s="291">
        <f>SUMPRODUCT(LEN($AI179:$AI182)-LEN(SUBSTITUTE($AI179:$AI182,"S", "")))</f>
        <v>0</v>
      </c>
      <c r="BE179" s="294">
        <f>SUMPRODUCT(LEN($AI179:$AI182)-LEN(SUBSTITUTE($AI179:$AI182,"F", "")))</f>
        <v>0</v>
      </c>
      <c r="BF179" s="294">
        <f>SUMPRODUCT(LEN($AI179:$AI182)-LEN(SUBSTITUTE($AI179:$AI182,"G", "")))</f>
        <v>1</v>
      </c>
      <c r="BG179" s="297">
        <f>SUMPRODUCT(LEN($AI179:$AI182)-LEN(SUBSTITUTE($AI179:$AI182,"M", "")))</f>
        <v>0</v>
      </c>
    </row>
    <row r="180" spans="2:67" ht="28.15" customHeight="1" thickBot="1">
      <c r="B180" s="34"/>
      <c r="C180" s="266"/>
      <c r="D180" s="43"/>
      <c r="E180" s="103"/>
      <c r="F180" s="103"/>
      <c r="G180" s="102"/>
      <c r="H180" s="260"/>
      <c r="I180" s="270"/>
      <c r="J180" s="270"/>
      <c r="K180" s="270"/>
      <c r="L180" s="37">
        <v>2</v>
      </c>
      <c r="M180" s="36" t="s">
        <v>947</v>
      </c>
      <c r="N180" s="37">
        <v>6</v>
      </c>
      <c r="O180" s="217" t="s">
        <v>933</v>
      </c>
      <c r="P180" s="37">
        <v>10</v>
      </c>
      <c r="Q180" s="36" t="s">
        <v>423</v>
      </c>
      <c r="R180" s="37">
        <v>14</v>
      </c>
      <c r="S180" s="36" t="s">
        <v>423</v>
      </c>
      <c r="T180" s="37">
        <v>18</v>
      </c>
      <c r="U180" s="36" t="s">
        <v>417</v>
      </c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946</v>
      </c>
      <c r="AI180" s="24"/>
      <c r="AJ180" s="245"/>
      <c r="AK180" s="245"/>
      <c r="AL180" s="23"/>
      <c r="AM180" s="248"/>
      <c r="AN180" s="301"/>
      <c r="AO180" s="248"/>
      <c r="AP180" s="241"/>
      <c r="AQ180" s="238"/>
      <c r="AR180" s="235"/>
      <c r="AS180" s="241"/>
      <c r="AT180" s="238"/>
      <c r="AU180" s="235"/>
      <c r="AV180" s="241"/>
      <c r="AW180" s="238"/>
      <c r="AX180" s="235"/>
      <c r="AY180" s="241"/>
      <c r="AZ180" s="238"/>
      <c r="BA180" s="235"/>
      <c r="BB180" s="241"/>
      <c r="BC180" s="238"/>
      <c r="BD180" s="292"/>
      <c r="BE180" s="295"/>
      <c r="BF180" s="295"/>
      <c r="BG180" s="298"/>
    </row>
    <row r="181" spans="2:67" ht="28.15" customHeight="1">
      <c r="B181" s="34"/>
      <c r="C181" s="267"/>
      <c r="D181" s="33"/>
      <c r="E181" s="101"/>
      <c r="F181" s="101"/>
      <c r="G181" s="100"/>
      <c r="H181" s="257">
        <v>242</v>
      </c>
      <c r="I181" s="271"/>
      <c r="J181" s="271"/>
      <c r="K181" s="271"/>
      <c r="L181" s="27">
        <v>3</v>
      </c>
      <c r="M181" s="26" t="s">
        <v>791</v>
      </c>
      <c r="N181" s="27">
        <v>7</v>
      </c>
      <c r="O181" s="26" t="s">
        <v>514</v>
      </c>
      <c r="P181" s="27">
        <v>11</v>
      </c>
      <c r="Q181" s="26" t="s">
        <v>423</v>
      </c>
      <c r="R181" s="27">
        <v>15</v>
      </c>
      <c r="S181" s="26" t="s">
        <v>422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45"/>
      <c r="AK181" s="245"/>
      <c r="AL181" s="23"/>
      <c r="AM181" s="248"/>
      <c r="AN181" s="301"/>
      <c r="AO181" s="248"/>
      <c r="AP181" s="241"/>
      <c r="AQ181" s="238"/>
      <c r="AR181" s="235"/>
      <c r="AS181" s="241"/>
      <c r="AT181" s="238"/>
      <c r="AU181" s="235"/>
      <c r="AV181" s="241"/>
      <c r="AW181" s="238"/>
      <c r="AX181" s="235"/>
      <c r="AY181" s="241"/>
      <c r="AZ181" s="238"/>
      <c r="BA181" s="235"/>
      <c r="BB181" s="241"/>
      <c r="BC181" s="238"/>
      <c r="BD181" s="292"/>
      <c r="BE181" s="295"/>
      <c r="BF181" s="295"/>
      <c r="BG181" s="298"/>
    </row>
    <row r="182" spans="2:67" ht="28.15" customHeight="1" thickBot="1">
      <c r="B182" s="34"/>
      <c r="C182" s="273"/>
      <c r="D182" s="64"/>
      <c r="E182" s="107"/>
      <c r="F182" s="107"/>
      <c r="G182" s="106"/>
      <c r="H182" s="258"/>
      <c r="I182" s="274"/>
      <c r="J182" s="274"/>
      <c r="K182" s="274"/>
      <c r="L182" s="59">
        <v>4</v>
      </c>
      <c r="M182" s="58" t="s">
        <v>646</v>
      </c>
      <c r="N182" s="59">
        <v>8</v>
      </c>
      <c r="O182" s="58" t="s">
        <v>422</v>
      </c>
      <c r="P182" s="59">
        <v>12</v>
      </c>
      <c r="Q182" s="58" t="s">
        <v>449</v>
      </c>
      <c r="R182" s="59">
        <v>16</v>
      </c>
      <c r="S182" s="58" t="s">
        <v>422</v>
      </c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50"/>
      <c r="AK182" s="250"/>
      <c r="AL182" s="55"/>
      <c r="AM182" s="249"/>
      <c r="AN182" s="302"/>
      <c r="AO182" s="249"/>
      <c r="AP182" s="242"/>
      <c r="AQ182" s="239"/>
      <c r="AR182" s="236"/>
      <c r="AS182" s="242"/>
      <c r="AT182" s="239"/>
      <c r="AU182" s="236"/>
      <c r="AV182" s="242"/>
      <c r="AW182" s="239"/>
      <c r="AX182" s="236"/>
      <c r="AY182" s="242"/>
      <c r="AZ182" s="239"/>
      <c r="BA182" s="236"/>
      <c r="BB182" s="242"/>
      <c r="BC182" s="239"/>
      <c r="BD182" s="293"/>
      <c r="BE182" s="296"/>
      <c r="BF182" s="296"/>
      <c r="BG182" s="299"/>
    </row>
    <row r="183" spans="2:67" ht="28.15" hidden="1" customHeight="1">
      <c r="B183" s="34"/>
      <c r="C183" s="265">
        <v>2</v>
      </c>
      <c r="D183" s="54"/>
      <c r="E183" s="105"/>
      <c r="F183" s="105"/>
      <c r="G183" s="104"/>
      <c r="H183" s="259"/>
      <c r="I183" s="269"/>
      <c r="J183" s="269"/>
      <c r="K183" s="269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51"/>
      <c r="AK183" s="254"/>
      <c r="AL183" s="44"/>
      <c r="AM183" s="211"/>
      <c r="AN183" s="211"/>
      <c r="AO183" s="247">
        <f>SUMPRODUCT(LEN($M183:$AE186)-LEN(SUBSTITUTE($M183:$AE186,"A", "")))</f>
        <v>0</v>
      </c>
      <c r="AP183" s="240">
        <f>SUMPRODUCT(LEN($AH183:$AH186)-LEN(SUBSTITUTE($AH183:$AH186,"A", "")))</f>
        <v>0</v>
      </c>
      <c r="AQ183" s="237">
        <f>SUMPRODUCT(LEN($AG183:$AG186)-LEN(SUBSTITUTE($AG183:$AG186,"A", "")))</f>
        <v>0</v>
      </c>
      <c r="AR183" s="234">
        <f>SUMPRODUCT(LEN($M183:$AE186)-LEN(SUBSTITUTE($M183:$AE186,"S", "")))</f>
        <v>0</v>
      </c>
      <c r="AS183" s="240">
        <f>SUMPRODUCT(LEN($AH183:$AH186)-LEN(SUBSTITUTE($AH183:$AH186,"S", "")))</f>
        <v>0</v>
      </c>
      <c r="AT183" s="237">
        <f>SUMPRODUCT(LEN($AG183:$AG186)-LEN(SUBSTITUTE($AG183:$AG186,"S", "")))</f>
        <v>0</v>
      </c>
      <c r="AU183" s="234">
        <f>SUMPRODUCT(LEN($M183:$AE186)-LEN(SUBSTITUTE($M183:$AE186,"F", "")))</f>
        <v>0</v>
      </c>
      <c r="AV183" s="240">
        <f>SUMPRODUCT(LEN($AH183:$AH186)-LEN(SUBSTITUTE($AH183:$AH186,"F", "")))</f>
        <v>0</v>
      </c>
      <c r="AW183" s="237">
        <f>SUMPRODUCT(LEN($AG183:$AG186)-LEN(SUBSTITUTE($AG183:$AG186,"F", "")))</f>
        <v>0</v>
      </c>
      <c r="AX183" s="234">
        <f>SUMPRODUCT(LEN($M183:$AE186)-LEN(SUBSTITUTE($M183:$AE186,"G", "")))</f>
        <v>0</v>
      </c>
      <c r="AY183" s="240">
        <f>SUMPRODUCT(LEN($AH183:$AH186)-LEN(SUBSTITUTE($AH183:$AH186,"G", "")))</f>
        <v>0</v>
      </c>
      <c r="AZ183" s="237">
        <f>SUMPRODUCT(LEN($AG183:$AG186)-LEN(SUBSTITUTE($AG183:$AG186,"G", "")))</f>
        <v>0</v>
      </c>
      <c r="BA183" s="234">
        <f>SUMPRODUCT(LEN($M183:$AE186)-LEN(SUBSTITUTE($M183:$AE186,"M", "")))</f>
        <v>0</v>
      </c>
      <c r="BB183" s="240">
        <f>SUMPRODUCT(LEN($AH183:$AH186)-LEN(SUBSTITUTE($AH183:$AH186,"M", "")))</f>
        <v>0</v>
      </c>
      <c r="BC183" s="237">
        <f>SUMPRODUCT(LEN($AG183:$AG186)-LEN(SUBSTITUTE($AG183:$AG186,"M", "")))</f>
        <v>0</v>
      </c>
      <c r="BD183" s="291">
        <f>SUMPRODUCT(LEN($AI183:$AI186)-LEN(SUBSTITUTE($AI183:$AI186,"S", "")))</f>
        <v>0</v>
      </c>
      <c r="BE183" s="294">
        <f>SUMPRODUCT(LEN($AI183:$AI186)-LEN(SUBSTITUTE($AI183:$AI186,"F", "")))</f>
        <v>0</v>
      </c>
      <c r="BF183" s="294">
        <f>SUMPRODUCT(LEN($AI183:$AI186)-LEN(SUBSTITUTE($AI183:$AI186,"G", "")))</f>
        <v>0</v>
      </c>
      <c r="BG183" s="297">
        <f>SUMPRODUCT(LEN($AI183:$AI186)-LEN(SUBSTITUTE($AI183:$AI186,"M", "")))</f>
        <v>0</v>
      </c>
    </row>
    <row r="184" spans="2:67" ht="28.15" hidden="1" customHeight="1" thickBot="1">
      <c r="B184" s="34"/>
      <c r="C184" s="266"/>
      <c r="D184" s="43"/>
      <c r="E184" s="103"/>
      <c r="F184" s="103"/>
      <c r="G184" s="102"/>
      <c r="H184" s="260"/>
      <c r="I184" s="270"/>
      <c r="J184" s="270"/>
      <c r="K184" s="270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52"/>
      <c r="AK184" s="255"/>
      <c r="AL184" s="23"/>
      <c r="AM184" s="211"/>
      <c r="AN184" s="211"/>
      <c r="AO184" s="248"/>
      <c r="AP184" s="241"/>
      <c r="AQ184" s="238"/>
      <c r="AR184" s="235"/>
      <c r="AS184" s="241"/>
      <c r="AT184" s="238"/>
      <c r="AU184" s="235"/>
      <c r="AV184" s="241"/>
      <c r="AW184" s="238"/>
      <c r="AX184" s="235"/>
      <c r="AY184" s="241"/>
      <c r="AZ184" s="238"/>
      <c r="BA184" s="235"/>
      <c r="BB184" s="241"/>
      <c r="BC184" s="238"/>
      <c r="BD184" s="292"/>
      <c r="BE184" s="295"/>
      <c r="BF184" s="295"/>
      <c r="BG184" s="298"/>
    </row>
    <row r="185" spans="2:67" ht="28.15" hidden="1" customHeight="1">
      <c r="B185" s="34"/>
      <c r="C185" s="267"/>
      <c r="D185" s="33"/>
      <c r="E185" s="101"/>
      <c r="F185" s="101"/>
      <c r="G185" s="100"/>
      <c r="H185" s="257"/>
      <c r="I185" s="271"/>
      <c r="J185" s="271"/>
      <c r="K185" s="271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52"/>
      <c r="AK185" s="255"/>
      <c r="AL185" s="23"/>
      <c r="AM185" s="211"/>
      <c r="AN185" s="211"/>
      <c r="AO185" s="248"/>
      <c r="AP185" s="241"/>
      <c r="AQ185" s="238"/>
      <c r="AR185" s="235"/>
      <c r="AS185" s="241"/>
      <c r="AT185" s="238"/>
      <c r="AU185" s="235"/>
      <c r="AV185" s="241"/>
      <c r="AW185" s="238"/>
      <c r="AX185" s="235"/>
      <c r="AY185" s="241"/>
      <c r="AZ185" s="238"/>
      <c r="BA185" s="235"/>
      <c r="BB185" s="241"/>
      <c r="BC185" s="238"/>
      <c r="BD185" s="292"/>
      <c r="BE185" s="295"/>
      <c r="BF185" s="295"/>
      <c r="BG185" s="298"/>
    </row>
    <row r="186" spans="2:67" ht="28.15" hidden="1" customHeight="1" thickBot="1">
      <c r="B186" s="34"/>
      <c r="C186" s="273"/>
      <c r="D186" s="64"/>
      <c r="E186" s="107"/>
      <c r="F186" s="107"/>
      <c r="G186" s="106"/>
      <c r="H186" s="258"/>
      <c r="I186" s="274"/>
      <c r="J186" s="274"/>
      <c r="K186" s="274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53"/>
      <c r="AK186" s="256"/>
      <c r="AL186" s="55"/>
      <c r="AM186" s="211"/>
      <c r="AN186" s="211"/>
      <c r="AO186" s="249"/>
      <c r="AP186" s="242"/>
      <c r="AQ186" s="239"/>
      <c r="AR186" s="236"/>
      <c r="AS186" s="242"/>
      <c r="AT186" s="239"/>
      <c r="AU186" s="236"/>
      <c r="AV186" s="242"/>
      <c r="AW186" s="239"/>
      <c r="AX186" s="236"/>
      <c r="AY186" s="242"/>
      <c r="AZ186" s="239"/>
      <c r="BA186" s="236"/>
      <c r="BB186" s="242"/>
      <c r="BC186" s="239"/>
      <c r="BD186" s="293"/>
      <c r="BE186" s="296"/>
      <c r="BF186" s="296"/>
      <c r="BG186" s="299"/>
    </row>
    <row r="187" spans="2:67" ht="28.15" hidden="1" customHeight="1">
      <c r="B187" s="34"/>
      <c r="C187" s="265">
        <v>3</v>
      </c>
      <c r="D187" s="54"/>
      <c r="E187" s="105"/>
      <c r="F187" s="105"/>
      <c r="G187" s="104"/>
      <c r="H187" s="259"/>
      <c r="I187" s="269"/>
      <c r="J187" s="269"/>
      <c r="K187" s="269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44"/>
      <c r="AK187" s="244"/>
      <c r="AL187" s="44"/>
      <c r="AM187" s="211"/>
      <c r="AN187" s="211"/>
      <c r="AO187" s="247">
        <f>SUMPRODUCT(LEN($M187:$AE190)-LEN(SUBSTITUTE($M187:$AE190,"A", "")))</f>
        <v>0</v>
      </c>
      <c r="AP187" s="240">
        <f>SUMPRODUCT(LEN($AH187:$AH190)-LEN(SUBSTITUTE($AH187:$AH190,"A", "")))</f>
        <v>0</v>
      </c>
      <c r="AQ187" s="237">
        <f>SUMPRODUCT(LEN($AG187:$AG190)-LEN(SUBSTITUTE($AG187:$AG190,"A", "")))</f>
        <v>0</v>
      </c>
      <c r="AR187" s="234">
        <f>SUMPRODUCT(LEN($M187:$AE190)-LEN(SUBSTITUTE($M187:$AE190,"S", "")))</f>
        <v>0</v>
      </c>
      <c r="AS187" s="240">
        <f>SUMPRODUCT(LEN($AH187:$AH190)-LEN(SUBSTITUTE($AH187:$AH190,"S", "")))</f>
        <v>0</v>
      </c>
      <c r="AT187" s="237">
        <f>SUMPRODUCT(LEN($AG187:$AG190)-LEN(SUBSTITUTE($AG187:$AG190,"S", "")))</f>
        <v>0</v>
      </c>
      <c r="AU187" s="234">
        <f>SUMPRODUCT(LEN($M187:$AE190)-LEN(SUBSTITUTE($M187:$AE190,"F", "")))</f>
        <v>0</v>
      </c>
      <c r="AV187" s="240">
        <f>SUMPRODUCT(LEN($AH187:$AH190)-LEN(SUBSTITUTE($AH187:$AH190,"F", "")))</f>
        <v>0</v>
      </c>
      <c r="AW187" s="237">
        <f>SUMPRODUCT(LEN($AG187:$AG190)-LEN(SUBSTITUTE($AG187:$AG190,"F", "")))</f>
        <v>0</v>
      </c>
      <c r="AX187" s="234">
        <f>SUMPRODUCT(LEN($M187:$AE190)-LEN(SUBSTITUTE($M187:$AE190,"G", "")))</f>
        <v>0</v>
      </c>
      <c r="AY187" s="240">
        <f>SUMPRODUCT(LEN($AH187:$AH190)-LEN(SUBSTITUTE($AH187:$AH190,"G", "")))</f>
        <v>0</v>
      </c>
      <c r="AZ187" s="237">
        <f>SUMPRODUCT(LEN($AG187:$AG190)-LEN(SUBSTITUTE($AG187:$AG190,"G", "")))</f>
        <v>0</v>
      </c>
      <c r="BA187" s="234">
        <f>SUMPRODUCT(LEN($M187:$AE190)-LEN(SUBSTITUTE($M187:$AE190,"M", "")))</f>
        <v>0</v>
      </c>
      <c r="BB187" s="240">
        <f>SUMPRODUCT(LEN($AH187:$AH190)-LEN(SUBSTITUTE($AH187:$AH190,"M", "")))</f>
        <v>0</v>
      </c>
      <c r="BC187" s="237">
        <f>SUMPRODUCT(LEN($AG187:$AG190)-LEN(SUBSTITUTE($AG187:$AG190,"M", "")))</f>
        <v>0</v>
      </c>
      <c r="BD187" s="291">
        <f>SUMPRODUCT(LEN($AI187:$AI190)-LEN(SUBSTITUTE($AI187:$AI190,"S", "")))</f>
        <v>0</v>
      </c>
      <c r="BE187" s="294">
        <f>SUMPRODUCT(LEN($AI187:$AI190)-LEN(SUBSTITUTE($AI187:$AI190,"F", "")))</f>
        <v>0</v>
      </c>
      <c r="BF187" s="294">
        <f>SUMPRODUCT(LEN($AI187:$AI190)-LEN(SUBSTITUTE($AI187:$AI190,"G", "")))</f>
        <v>0</v>
      </c>
      <c r="BG187" s="297">
        <f>SUMPRODUCT(LEN($AI187:$AI190)-LEN(SUBSTITUTE($AI187:$AI190,"M", "")))</f>
        <v>0</v>
      </c>
    </row>
    <row r="188" spans="2:67" ht="28.15" hidden="1" customHeight="1" thickBot="1">
      <c r="B188" s="34"/>
      <c r="C188" s="266"/>
      <c r="D188" s="43"/>
      <c r="E188" s="103"/>
      <c r="F188" s="103"/>
      <c r="G188" s="102"/>
      <c r="H188" s="260"/>
      <c r="I188" s="270"/>
      <c r="J188" s="270"/>
      <c r="K188" s="270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45"/>
      <c r="AK188" s="245"/>
      <c r="AL188" s="23"/>
      <c r="AM188" s="211"/>
      <c r="AN188" s="211"/>
      <c r="AO188" s="248"/>
      <c r="AP188" s="241"/>
      <c r="AQ188" s="238"/>
      <c r="AR188" s="235"/>
      <c r="AS188" s="241"/>
      <c r="AT188" s="238"/>
      <c r="AU188" s="235"/>
      <c r="AV188" s="241"/>
      <c r="AW188" s="238"/>
      <c r="AX188" s="235"/>
      <c r="AY188" s="241"/>
      <c r="AZ188" s="238"/>
      <c r="BA188" s="235"/>
      <c r="BB188" s="241"/>
      <c r="BC188" s="238"/>
      <c r="BD188" s="292"/>
      <c r="BE188" s="295"/>
      <c r="BF188" s="295"/>
      <c r="BG188" s="298"/>
    </row>
    <row r="189" spans="2:67" ht="28.15" hidden="1" customHeight="1">
      <c r="B189" s="34"/>
      <c r="C189" s="267"/>
      <c r="D189" s="33"/>
      <c r="E189" s="101"/>
      <c r="F189" s="101"/>
      <c r="G189" s="100"/>
      <c r="H189" s="257"/>
      <c r="I189" s="271"/>
      <c r="J189" s="271"/>
      <c r="K189" s="271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45"/>
      <c r="AK189" s="245"/>
      <c r="AL189" s="23"/>
      <c r="AM189" s="211"/>
      <c r="AN189" s="211"/>
      <c r="AO189" s="248"/>
      <c r="AP189" s="241"/>
      <c r="AQ189" s="238"/>
      <c r="AR189" s="235"/>
      <c r="AS189" s="241"/>
      <c r="AT189" s="238"/>
      <c r="AU189" s="235"/>
      <c r="AV189" s="241"/>
      <c r="AW189" s="238"/>
      <c r="AX189" s="235"/>
      <c r="AY189" s="241"/>
      <c r="AZ189" s="238"/>
      <c r="BA189" s="235"/>
      <c r="BB189" s="241"/>
      <c r="BC189" s="238"/>
      <c r="BD189" s="292"/>
      <c r="BE189" s="295"/>
      <c r="BF189" s="295"/>
      <c r="BG189" s="298"/>
    </row>
    <row r="190" spans="2:67" ht="28.15" hidden="1" customHeight="1" thickBot="1">
      <c r="B190" s="22"/>
      <c r="C190" s="268"/>
      <c r="D190" s="21"/>
      <c r="E190" s="109"/>
      <c r="F190" s="109"/>
      <c r="G190" s="108"/>
      <c r="H190" s="258"/>
      <c r="I190" s="272"/>
      <c r="J190" s="272"/>
      <c r="K190" s="27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46"/>
      <c r="AK190" s="246"/>
      <c r="AL190" s="11"/>
      <c r="AM190" s="211"/>
      <c r="AN190" s="211"/>
      <c r="AO190" s="249"/>
      <c r="AP190" s="242"/>
      <c r="AQ190" s="239"/>
      <c r="AR190" s="236"/>
      <c r="AS190" s="242"/>
      <c r="AT190" s="239"/>
      <c r="AU190" s="236"/>
      <c r="AV190" s="242"/>
      <c r="AW190" s="239"/>
      <c r="AX190" s="236"/>
      <c r="AY190" s="242"/>
      <c r="AZ190" s="239"/>
      <c r="BA190" s="236"/>
      <c r="BB190" s="242"/>
      <c r="BC190" s="239"/>
      <c r="BD190" s="293"/>
      <c r="BE190" s="296"/>
      <c r="BF190" s="296"/>
      <c r="BG190" s="299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29" t="s">
        <v>287</v>
      </c>
      <c r="M191" s="278"/>
      <c r="N191" s="229" t="s">
        <v>286</v>
      </c>
      <c r="O191" s="278"/>
      <c r="P191" s="229" t="s">
        <v>286</v>
      </c>
      <c r="Q191" s="230"/>
      <c r="R191" s="229" t="s">
        <v>286</v>
      </c>
      <c r="S191" s="230"/>
      <c r="T191" s="229" t="s">
        <v>286</v>
      </c>
      <c r="U191" s="230"/>
      <c r="V191" s="229" t="s">
        <v>286</v>
      </c>
      <c r="W191" s="230"/>
      <c r="X191" s="229" t="s">
        <v>286</v>
      </c>
      <c r="Y191" s="278"/>
      <c r="Z191" s="229" t="s">
        <v>286</v>
      </c>
      <c r="AA191" s="230"/>
      <c r="AB191" s="229" t="s">
        <v>286</v>
      </c>
      <c r="AC191" s="230"/>
      <c r="AD191" s="229" t="s">
        <v>286</v>
      </c>
      <c r="AE191" s="230"/>
      <c r="AF191" s="243" t="s">
        <v>285</v>
      </c>
      <c r="AG191" s="230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234</v>
      </c>
      <c r="E192" s="275">
        <v>4632.3900000000003</v>
      </c>
      <c r="F192" s="276"/>
      <c r="G192" s="277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41</v>
      </c>
      <c r="AP192" s="70">
        <f t="shared" si="13"/>
        <v>13</v>
      </c>
      <c r="AQ192" s="69">
        <f t="shared" si="13"/>
        <v>0</v>
      </c>
      <c r="AR192" s="71">
        <f t="shared" si="13"/>
        <v>0</v>
      </c>
      <c r="AS192" s="70">
        <f t="shared" si="13"/>
        <v>0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13</v>
      </c>
      <c r="AY192" s="70">
        <f t="shared" si="13"/>
        <v>2</v>
      </c>
      <c r="AZ192" s="69">
        <f t="shared" si="13"/>
        <v>0</v>
      </c>
      <c r="BA192" s="71">
        <f t="shared" si="13"/>
        <v>5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54</v>
      </c>
      <c r="BL192" s="5">
        <f>SUM(AR192:AT192,BD192)</f>
        <v>0</v>
      </c>
      <c r="BM192" s="5">
        <f>SUM(AU192:AW192,BE192)</f>
        <v>0</v>
      </c>
      <c r="BN192" s="5">
        <f>SUM(AX192:AZ192,BF192)</f>
        <v>15</v>
      </c>
      <c r="BO192" s="5">
        <f>SUM(BA192:BC192,BG192)</f>
        <v>5</v>
      </c>
    </row>
    <row r="193" spans="2:67" ht="28.15" customHeight="1">
      <c r="B193" s="34"/>
      <c r="C193" s="265">
        <v>1</v>
      </c>
      <c r="D193" s="54"/>
      <c r="E193" s="105"/>
      <c r="F193" s="105"/>
      <c r="G193" s="104"/>
      <c r="H193" s="259" t="s">
        <v>329</v>
      </c>
      <c r="I193" s="269">
        <v>106</v>
      </c>
      <c r="J193" s="269">
        <v>24</v>
      </c>
      <c r="K193" s="269">
        <v>6</v>
      </c>
      <c r="L193" s="48">
        <v>1</v>
      </c>
      <c r="M193" s="47" t="s">
        <v>945</v>
      </c>
      <c r="N193" s="48">
        <v>5</v>
      </c>
      <c r="O193" s="47" t="s">
        <v>665</v>
      </c>
      <c r="P193" s="48">
        <v>9</v>
      </c>
      <c r="Q193" s="47" t="s">
        <v>514</v>
      </c>
      <c r="R193" s="48">
        <v>13</v>
      </c>
      <c r="S193" s="47" t="s">
        <v>423</v>
      </c>
      <c r="T193" s="48">
        <v>17</v>
      </c>
      <c r="U193" s="47" t="s">
        <v>422</v>
      </c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944</v>
      </c>
      <c r="AI193" s="45"/>
      <c r="AJ193" s="244"/>
      <c r="AK193" s="244"/>
      <c r="AL193" s="44"/>
      <c r="AM193" s="247">
        <f>SUMPRODUCT(LEN($M193:$AE196)-LEN(SUBSTITUTE($M193:$AE196,"/", "")))/2</f>
        <v>0</v>
      </c>
      <c r="AN193" s="300">
        <f>SUMPRODUCT(LEN($M193:$AE196)-LEN(SUBSTITUTE($M193:$AE196,"-", "")))</f>
        <v>0</v>
      </c>
      <c r="AO193" s="247">
        <f>SUMPRODUCT(LEN($M193:$AE196)-LEN(SUBSTITUTE($M193:$AE196,"A", "")))</f>
        <v>41</v>
      </c>
      <c r="AP193" s="240">
        <f>SUMPRODUCT(LEN($AH193:$AH196)-LEN(SUBSTITUTE($AH193:$AH196,"A", "")))</f>
        <v>13</v>
      </c>
      <c r="AQ193" s="237">
        <f>SUMPRODUCT(LEN($AG193:$AG196)-LEN(SUBSTITUTE($AG193:$AG196,"A", "")))</f>
        <v>0</v>
      </c>
      <c r="AR193" s="234">
        <f>SUMPRODUCT(LEN($M193:$AE196)-LEN(SUBSTITUTE($M193:$AE196,"S", "")))</f>
        <v>0</v>
      </c>
      <c r="AS193" s="240">
        <f>SUMPRODUCT(LEN($AH193:$AH196)-LEN(SUBSTITUTE($AH193:$AH196,"S", "")))</f>
        <v>0</v>
      </c>
      <c r="AT193" s="237">
        <f>SUMPRODUCT(LEN($AG193:$AG196)-LEN(SUBSTITUTE($AG193:$AG196,"S", "")))</f>
        <v>0</v>
      </c>
      <c r="AU193" s="234">
        <f>SUMPRODUCT(LEN($M193:$AE196)-LEN(SUBSTITUTE($M193:$AE196,"F", "")))</f>
        <v>0</v>
      </c>
      <c r="AV193" s="240">
        <f>SUMPRODUCT(LEN($AH193:$AH196)-LEN(SUBSTITUTE($AH193:$AH196,"F", "")))</f>
        <v>0</v>
      </c>
      <c r="AW193" s="237">
        <f>SUMPRODUCT(LEN($AG193:$AG196)-LEN(SUBSTITUTE($AG193:$AG196,"F", "")))</f>
        <v>0</v>
      </c>
      <c r="AX193" s="234">
        <f>SUMPRODUCT(LEN($M193:$AE196)-LEN(SUBSTITUTE($M193:$AE196,"G", "")))</f>
        <v>13</v>
      </c>
      <c r="AY193" s="240">
        <f>SUMPRODUCT(LEN($AH193:$AH196)-LEN(SUBSTITUTE($AH193:$AH196,"G", "")))</f>
        <v>2</v>
      </c>
      <c r="AZ193" s="237">
        <f>SUMPRODUCT(LEN($AG193:$AG196)-LEN(SUBSTITUTE($AG193:$AG196,"G", "")))</f>
        <v>0</v>
      </c>
      <c r="BA193" s="234">
        <f>SUMPRODUCT(LEN($M193:$AE196)-LEN(SUBSTITUTE($M193:$AE196,"M", "")))</f>
        <v>5</v>
      </c>
      <c r="BB193" s="240">
        <f>SUMPRODUCT(LEN($AH193:$AH196)-LEN(SUBSTITUTE($AH193:$AH196,"M", "")))</f>
        <v>0</v>
      </c>
      <c r="BC193" s="237">
        <f>SUMPRODUCT(LEN($AG193:$AG196)-LEN(SUBSTITUTE($AG193:$AG196,"M", "")))</f>
        <v>0</v>
      </c>
      <c r="BD193" s="291">
        <f>SUMPRODUCT(LEN($AI193:$AI196)-LEN(SUBSTITUTE($AI193:$AI196,"S", "")))</f>
        <v>0</v>
      </c>
      <c r="BE193" s="294">
        <f>SUMPRODUCT(LEN($AI193:$AI196)-LEN(SUBSTITUTE($AI193:$AI196,"F", "")))</f>
        <v>0</v>
      </c>
      <c r="BF193" s="294">
        <f>SUMPRODUCT(LEN($AI193:$AI196)-LEN(SUBSTITUTE($AI193:$AI196,"G", "")))</f>
        <v>0</v>
      </c>
      <c r="BG193" s="297">
        <f>SUMPRODUCT(LEN($AI193:$AI196)-LEN(SUBSTITUTE($AI193:$AI196,"M", "")))</f>
        <v>0</v>
      </c>
    </row>
    <row r="194" spans="2:67" ht="28.15" customHeight="1" thickBot="1">
      <c r="B194" s="34"/>
      <c r="C194" s="266"/>
      <c r="D194" s="43"/>
      <c r="E194" s="103"/>
      <c r="F194" s="103"/>
      <c r="G194" s="102"/>
      <c r="H194" s="260"/>
      <c r="I194" s="270"/>
      <c r="J194" s="270"/>
      <c r="K194" s="270"/>
      <c r="L194" s="37">
        <v>2</v>
      </c>
      <c r="M194" s="36" t="s">
        <v>852</v>
      </c>
      <c r="N194" s="37">
        <v>6</v>
      </c>
      <c r="O194" s="36" t="s">
        <v>511</v>
      </c>
      <c r="P194" s="37">
        <v>10</v>
      </c>
      <c r="Q194" s="36" t="s">
        <v>601</v>
      </c>
      <c r="R194" s="37">
        <v>14</v>
      </c>
      <c r="S194" s="36" t="s">
        <v>469</v>
      </c>
      <c r="T194" s="37">
        <v>18</v>
      </c>
      <c r="U194" s="36" t="s">
        <v>422</v>
      </c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829</v>
      </c>
      <c r="AI194" s="24"/>
      <c r="AJ194" s="245"/>
      <c r="AK194" s="245"/>
      <c r="AL194" s="23"/>
      <c r="AM194" s="248"/>
      <c r="AN194" s="301"/>
      <c r="AO194" s="248"/>
      <c r="AP194" s="241"/>
      <c r="AQ194" s="238"/>
      <c r="AR194" s="235"/>
      <c r="AS194" s="241"/>
      <c r="AT194" s="238"/>
      <c r="AU194" s="235"/>
      <c r="AV194" s="241"/>
      <c r="AW194" s="238"/>
      <c r="AX194" s="235"/>
      <c r="AY194" s="241"/>
      <c r="AZ194" s="238"/>
      <c r="BA194" s="235"/>
      <c r="BB194" s="241"/>
      <c r="BC194" s="238"/>
      <c r="BD194" s="292"/>
      <c r="BE194" s="295"/>
      <c r="BF194" s="295"/>
      <c r="BG194" s="298"/>
    </row>
    <row r="195" spans="2:67" ht="28.15" customHeight="1">
      <c r="B195" s="34"/>
      <c r="C195" s="267"/>
      <c r="D195" s="33"/>
      <c r="E195" s="101"/>
      <c r="F195" s="101"/>
      <c r="G195" s="100"/>
      <c r="H195" s="257">
        <v>242</v>
      </c>
      <c r="I195" s="271"/>
      <c r="J195" s="271"/>
      <c r="K195" s="271"/>
      <c r="L195" s="27">
        <v>3</v>
      </c>
      <c r="M195" s="26" t="s">
        <v>943</v>
      </c>
      <c r="N195" s="27">
        <v>7</v>
      </c>
      <c r="O195" s="26" t="s">
        <v>511</v>
      </c>
      <c r="P195" s="27">
        <v>11</v>
      </c>
      <c r="Q195" s="26" t="s">
        <v>514</v>
      </c>
      <c r="R195" s="27">
        <v>15</v>
      </c>
      <c r="S195" s="26" t="s">
        <v>422</v>
      </c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45"/>
      <c r="AK195" s="245"/>
      <c r="AL195" s="23"/>
      <c r="AM195" s="248"/>
      <c r="AN195" s="301"/>
      <c r="AO195" s="248"/>
      <c r="AP195" s="241"/>
      <c r="AQ195" s="238"/>
      <c r="AR195" s="235"/>
      <c r="AS195" s="241"/>
      <c r="AT195" s="238"/>
      <c r="AU195" s="235"/>
      <c r="AV195" s="241"/>
      <c r="AW195" s="238"/>
      <c r="AX195" s="235"/>
      <c r="AY195" s="241"/>
      <c r="AZ195" s="238"/>
      <c r="BA195" s="235"/>
      <c r="BB195" s="241"/>
      <c r="BC195" s="238"/>
      <c r="BD195" s="292"/>
      <c r="BE195" s="295"/>
      <c r="BF195" s="295"/>
      <c r="BG195" s="298"/>
    </row>
    <row r="196" spans="2:67" ht="28.15" customHeight="1" thickBot="1">
      <c r="B196" s="34"/>
      <c r="C196" s="273"/>
      <c r="D196" s="64"/>
      <c r="E196" s="107"/>
      <c r="F196" s="107"/>
      <c r="G196" s="106"/>
      <c r="H196" s="258"/>
      <c r="I196" s="274"/>
      <c r="J196" s="274"/>
      <c r="K196" s="274"/>
      <c r="L196" s="59">
        <v>4</v>
      </c>
      <c r="M196" s="215" t="s">
        <v>833</v>
      </c>
      <c r="N196" s="59">
        <v>8</v>
      </c>
      <c r="O196" s="58" t="s">
        <v>511</v>
      </c>
      <c r="P196" s="59">
        <v>12</v>
      </c>
      <c r="Q196" s="58" t="s">
        <v>514</v>
      </c>
      <c r="R196" s="59">
        <v>16</v>
      </c>
      <c r="S196" s="58" t="s">
        <v>422</v>
      </c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50"/>
      <c r="AK196" s="250"/>
      <c r="AL196" s="55"/>
      <c r="AM196" s="249"/>
      <c r="AN196" s="302"/>
      <c r="AO196" s="249"/>
      <c r="AP196" s="242"/>
      <c r="AQ196" s="239"/>
      <c r="AR196" s="236"/>
      <c r="AS196" s="242"/>
      <c r="AT196" s="239"/>
      <c r="AU196" s="236"/>
      <c r="AV196" s="242"/>
      <c r="AW196" s="239"/>
      <c r="AX196" s="236"/>
      <c r="AY196" s="242"/>
      <c r="AZ196" s="239"/>
      <c r="BA196" s="236"/>
      <c r="BB196" s="242"/>
      <c r="BC196" s="239"/>
      <c r="BD196" s="293"/>
      <c r="BE196" s="296"/>
      <c r="BF196" s="296"/>
      <c r="BG196" s="299"/>
    </row>
    <row r="197" spans="2:67" ht="28.15" hidden="1" customHeight="1">
      <c r="B197" s="34"/>
      <c r="C197" s="265">
        <v>2</v>
      </c>
      <c r="D197" s="54"/>
      <c r="E197" s="105"/>
      <c r="F197" s="105"/>
      <c r="G197" s="104"/>
      <c r="H197" s="259"/>
      <c r="I197" s="269"/>
      <c r="J197" s="269"/>
      <c r="K197" s="269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51"/>
      <c r="AK197" s="254"/>
      <c r="AL197" s="44"/>
      <c r="AM197" s="211"/>
      <c r="AN197" s="211"/>
      <c r="AO197" s="247">
        <f>SUMPRODUCT(LEN($M197:$AE200)-LEN(SUBSTITUTE($M197:$AE200,"A", "")))</f>
        <v>0</v>
      </c>
      <c r="AP197" s="240">
        <f>SUMPRODUCT(LEN($AH197:$AH200)-LEN(SUBSTITUTE($AH197:$AH200,"A", "")))</f>
        <v>0</v>
      </c>
      <c r="AQ197" s="237">
        <f>SUMPRODUCT(LEN($AG197:$AG200)-LEN(SUBSTITUTE($AG197:$AG200,"A", "")))</f>
        <v>0</v>
      </c>
      <c r="AR197" s="234">
        <f>SUMPRODUCT(LEN($M197:$AE200)-LEN(SUBSTITUTE($M197:$AE200,"S", "")))</f>
        <v>0</v>
      </c>
      <c r="AS197" s="240">
        <f>SUMPRODUCT(LEN($AH197:$AH200)-LEN(SUBSTITUTE($AH197:$AH200,"S", "")))</f>
        <v>0</v>
      </c>
      <c r="AT197" s="237">
        <f>SUMPRODUCT(LEN($AG197:$AG200)-LEN(SUBSTITUTE($AG197:$AG200,"S", "")))</f>
        <v>0</v>
      </c>
      <c r="AU197" s="234">
        <f>SUMPRODUCT(LEN($M197:$AE200)-LEN(SUBSTITUTE($M197:$AE200,"F", "")))</f>
        <v>0</v>
      </c>
      <c r="AV197" s="240">
        <f>SUMPRODUCT(LEN($AH197:$AH200)-LEN(SUBSTITUTE($AH197:$AH200,"F", "")))</f>
        <v>0</v>
      </c>
      <c r="AW197" s="237">
        <f>SUMPRODUCT(LEN($AG197:$AG200)-LEN(SUBSTITUTE($AG197:$AG200,"F", "")))</f>
        <v>0</v>
      </c>
      <c r="AX197" s="234">
        <f>SUMPRODUCT(LEN($M197:$AE200)-LEN(SUBSTITUTE($M197:$AE200,"G", "")))</f>
        <v>0</v>
      </c>
      <c r="AY197" s="240">
        <f>SUMPRODUCT(LEN($AH197:$AH200)-LEN(SUBSTITUTE($AH197:$AH200,"G", "")))</f>
        <v>0</v>
      </c>
      <c r="AZ197" s="237">
        <f>SUMPRODUCT(LEN($AG197:$AG200)-LEN(SUBSTITUTE($AG197:$AG200,"G", "")))</f>
        <v>0</v>
      </c>
      <c r="BA197" s="234">
        <f>SUMPRODUCT(LEN($M197:$AE200)-LEN(SUBSTITUTE($M197:$AE200,"M", "")))</f>
        <v>0</v>
      </c>
      <c r="BB197" s="240">
        <f>SUMPRODUCT(LEN($AH197:$AH200)-LEN(SUBSTITUTE($AH197:$AH200,"M", "")))</f>
        <v>0</v>
      </c>
      <c r="BC197" s="237">
        <f>SUMPRODUCT(LEN($AG197:$AG200)-LEN(SUBSTITUTE($AG197:$AG200,"M", "")))</f>
        <v>0</v>
      </c>
      <c r="BD197" s="291">
        <f>SUMPRODUCT(LEN($AI197:$AI200)-LEN(SUBSTITUTE($AI197:$AI200,"S", "")))</f>
        <v>0</v>
      </c>
      <c r="BE197" s="294">
        <f>SUMPRODUCT(LEN($AI197:$AI200)-LEN(SUBSTITUTE($AI197:$AI200,"F", "")))</f>
        <v>0</v>
      </c>
      <c r="BF197" s="294">
        <f>SUMPRODUCT(LEN($AI197:$AI200)-LEN(SUBSTITUTE($AI197:$AI200,"G", "")))</f>
        <v>0</v>
      </c>
      <c r="BG197" s="297">
        <f>SUMPRODUCT(LEN($AI197:$AI200)-LEN(SUBSTITUTE($AI197:$AI200,"M", "")))</f>
        <v>0</v>
      </c>
    </row>
    <row r="198" spans="2:67" ht="28.15" hidden="1" customHeight="1" thickBot="1">
      <c r="B198" s="34"/>
      <c r="C198" s="266"/>
      <c r="D198" s="43"/>
      <c r="E198" s="103"/>
      <c r="F198" s="103"/>
      <c r="G198" s="102"/>
      <c r="H198" s="260"/>
      <c r="I198" s="270"/>
      <c r="J198" s="270"/>
      <c r="K198" s="270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52"/>
      <c r="AK198" s="255"/>
      <c r="AL198" s="23"/>
      <c r="AM198" s="211"/>
      <c r="AN198" s="211"/>
      <c r="AO198" s="248"/>
      <c r="AP198" s="241"/>
      <c r="AQ198" s="238"/>
      <c r="AR198" s="235"/>
      <c r="AS198" s="241"/>
      <c r="AT198" s="238"/>
      <c r="AU198" s="235"/>
      <c r="AV198" s="241"/>
      <c r="AW198" s="238"/>
      <c r="AX198" s="235"/>
      <c r="AY198" s="241"/>
      <c r="AZ198" s="238"/>
      <c r="BA198" s="235"/>
      <c r="BB198" s="241"/>
      <c r="BC198" s="238"/>
      <c r="BD198" s="292"/>
      <c r="BE198" s="295"/>
      <c r="BF198" s="295"/>
      <c r="BG198" s="298"/>
    </row>
    <row r="199" spans="2:67" ht="28.15" hidden="1" customHeight="1">
      <c r="B199" s="34"/>
      <c r="C199" s="267"/>
      <c r="D199" s="33"/>
      <c r="E199" s="101"/>
      <c r="F199" s="101"/>
      <c r="G199" s="100"/>
      <c r="H199" s="257"/>
      <c r="I199" s="271"/>
      <c r="J199" s="271"/>
      <c r="K199" s="271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52"/>
      <c r="AK199" s="255"/>
      <c r="AL199" s="23"/>
      <c r="AM199" s="211"/>
      <c r="AN199" s="211"/>
      <c r="AO199" s="248"/>
      <c r="AP199" s="241"/>
      <c r="AQ199" s="238"/>
      <c r="AR199" s="235"/>
      <c r="AS199" s="241"/>
      <c r="AT199" s="238"/>
      <c r="AU199" s="235"/>
      <c r="AV199" s="241"/>
      <c r="AW199" s="238"/>
      <c r="AX199" s="235"/>
      <c r="AY199" s="241"/>
      <c r="AZ199" s="238"/>
      <c r="BA199" s="235"/>
      <c r="BB199" s="241"/>
      <c r="BC199" s="238"/>
      <c r="BD199" s="292"/>
      <c r="BE199" s="295"/>
      <c r="BF199" s="295"/>
      <c r="BG199" s="298"/>
    </row>
    <row r="200" spans="2:67" ht="28.15" hidden="1" customHeight="1" thickBot="1">
      <c r="B200" s="34"/>
      <c r="C200" s="273"/>
      <c r="D200" s="64"/>
      <c r="E200" s="107"/>
      <c r="F200" s="107"/>
      <c r="G200" s="106"/>
      <c r="H200" s="258"/>
      <c r="I200" s="274"/>
      <c r="J200" s="274"/>
      <c r="K200" s="274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53"/>
      <c r="AK200" s="256"/>
      <c r="AL200" s="55"/>
      <c r="AM200" s="211"/>
      <c r="AN200" s="211"/>
      <c r="AO200" s="249"/>
      <c r="AP200" s="242"/>
      <c r="AQ200" s="239"/>
      <c r="AR200" s="236"/>
      <c r="AS200" s="242"/>
      <c r="AT200" s="239"/>
      <c r="AU200" s="236"/>
      <c r="AV200" s="242"/>
      <c r="AW200" s="239"/>
      <c r="AX200" s="236"/>
      <c r="AY200" s="242"/>
      <c r="AZ200" s="239"/>
      <c r="BA200" s="236"/>
      <c r="BB200" s="242"/>
      <c r="BC200" s="239"/>
      <c r="BD200" s="293"/>
      <c r="BE200" s="296"/>
      <c r="BF200" s="296"/>
      <c r="BG200" s="299"/>
    </row>
    <row r="201" spans="2:67" ht="28.15" hidden="1" customHeight="1">
      <c r="B201" s="34"/>
      <c r="C201" s="265">
        <v>3</v>
      </c>
      <c r="D201" s="54"/>
      <c r="E201" s="105"/>
      <c r="F201" s="105"/>
      <c r="G201" s="104"/>
      <c r="H201" s="259"/>
      <c r="I201" s="269"/>
      <c r="J201" s="269"/>
      <c r="K201" s="269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44"/>
      <c r="AK201" s="244"/>
      <c r="AL201" s="44"/>
      <c r="AM201" s="211"/>
      <c r="AN201" s="211"/>
      <c r="AO201" s="247">
        <f>SUMPRODUCT(LEN($M201:$AE204)-LEN(SUBSTITUTE($M201:$AE204,"A", "")))</f>
        <v>0</v>
      </c>
      <c r="AP201" s="240">
        <f>SUMPRODUCT(LEN($AH201:$AH204)-LEN(SUBSTITUTE($AH201:$AH204,"A", "")))</f>
        <v>0</v>
      </c>
      <c r="AQ201" s="237">
        <f>SUMPRODUCT(LEN($AG201:$AG204)-LEN(SUBSTITUTE($AG201:$AG204,"A", "")))</f>
        <v>0</v>
      </c>
      <c r="AR201" s="234">
        <f>SUMPRODUCT(LEN($M201:$AE204)-LEN(SUBSTITUTE($M201:$AE204,"S", "")))</f>
        <v>0</v>
      </c>
      <c r="AS201" s="240">
        <f>SUMPRODUCT(LEN($AH201:$AH204)-LEN(SUBSTITUTE($AH201:$AH204,"S", "")))</f>
        <v>0</v>
      </c>
      <c r="AT201" s="237">
        <f>SUMPRODUCT(LEN($AG201:$AG204)-LEN(SUBSTITUTE($AG201:$AG204,"S", "")))</f>
        <v>0</v>
      </c>
      <c r="AU201" s="234">
        <f>SUMPRODUCT(LEN($M201:$AE204)-LEN(SUBSTITUTE($M201:$AE204,"F", "")))</f>
        <v>0</v>
      </c>
      <c r="AV201" s="240">
        <f>SUMPRODUCT(LEN($AH201:$AH204)-LEN(SUBSTITUTE($AH201:$AH204,"F", "")))</f>
        <v>0</v>
      </c>
      <c r="AW201" s="237">
        <f>SUMPRODUCT(LEN($AG201:$AG204)-LEN(SUBSTITUTE($AG201:$AG204,"F", "")))</f>
        <v>0</v>
      </c>
      <c r="AX201" s="234">
        <f>SUMPRODUCT(LEN($M201:$AE204)-LEN(SUBSTITUTE($M201:$AE204,"G", "")))</f>
        <v>0</v>
      </c>
      <c r="AY201" s="240">
        <f>SUMPRODUCT(LEN($AH201:$AH204)-LEN(SUBSTITUTE($AH201:$AH204,"G", "")))</f>
        <v>0</v>
      </c>
      <c r="AZ201" s="237">
        <f>SUMPRODUCT(LEN($AG201:$AG204)-LEN(SUBSTITUTE($AG201:$AG204,"G", "")))</f>
        <v>0</v>
      </c>
      <c r="BA201" s="234">
        <f>SUMPRODUCT(LEN($M201:$AE204)-LEN(SUBSTITUTE($M201:$AE204,"M", "")))</f>
        <v>0</v>
      </c>
      <c r="BB201" s="240">
        <f>SUMPRODUCT(LEN($AH201:$AH204)-LEN(SUBSTITUTE($AH201:$AH204,"M", "")))</f>
        <v>0</v>
      </c>
      <c r="BC201" s="237">
        <f>SUMPRODUCT(LEN($AG201:$AG204)-LEN(SUBSTITUTE($AG201:$AG204,"M", "")))</f>
        <v>0</v>
      </c>
      <c r="BD201" s="291">
        <f>SUMPRODUCT(LEN($AI201:$AI204)-LEN(SUBSTITUTE($AI201:$AI204,"S", "")))</f>
        <v>0</v>
      </c>
      <c r="BE201" s="294">
        <f>SUMPRODUCT(LEN($AI201:$AI204)-LEN(SUBSTITUTE($AI201:$AI204,"F", "")))</f>
        <v>0</v>
      </c>
      <c r="BF201" s="294">
        <f>SUMPRODUCT(LEN($AI201:$AI204)-LEN(SUBSTITUTE($AI201:$AI204,"G", "")))</f>
        <v>0</v>
      </c>
      <c r="BG201" s="297">
        <f>SUMPRODUCT(LEN($AI201:$AI204)-LEN(SUBSTITUTE($AI201:$AI204,"M", "")))</f>
        <v>0</v>
      </c>
    </row>
    <row r="202" spans="2:67" ht="28.15" hidden="1" customHeight="1" thickBot="1">
      <c r="B202" s="34"/>
      <c r="C202" s="266"/>
      <c r="D202" s="43"/>
      <c r="E202" s="103"/>
      <c r="F202" s="103"/>
      <c r="G202" s="102"/>
      <c r="H202" s="260"/>
      <c r="I202" s="270"/>
      <c r="J202" s="270"/>
      <c r="K202" s="270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45"/>
      <c r="AK202" s="245"/>
      <c r="AL202" s="23"/>
      <c r="AM202" s="211"/>
      <c r="AN202" s="211"/>
      <c r="AO202" s="248"/>
      <c r="AP202" s="241"/>
      <c r="AQ202" s="238"/>
      <c r="AR202" s="235"/>
      <c r="AS202" s="241"/>
      <c r="AT202" s="238"/>
      <c r="AU202" s="235"/>
      <c r="AV202" s="241"/>
      <c r="AW202" s="238"/>
      <c r="AX202" s="235"/>
      <c r="AY202" s="241"/>
      <c r="AZ202" s="238"/>
      <c r="BA202" s="235"/>
      <c r="BB202" s="241"/>
      <c r="BC202" s="238"/>
      <c r="BD202" s="292"/>
      <c r="BE202" s="295"/>
      <c r="BF202" s="295"/>
      <c r="BG202" s="298"/>
    </row>
    <row r="203" spans="2:67" ht="28.15" hidden="1" customHeight="1">
      <c r="B203" s="34"/>
      <c r="C203" s="267"/>
      <c r="D203" s="33"/>
      <c r="E203" s="101"/>
      <c r="F203" s="101"/>
      <c r="G203" s="100"/>
      <c r="H203" s="257"/>
      <c r="I203" s="271"/>
      <c r="J203" s="271"/>
      <c r="K203" s="271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45"/>
      <c r="AK203" s="245"/>
      <c r="AL203" s="23"/>
      <c r="AM203" s="211"/>
      <c r="AN203" s="211"/>
      <c r="AO203" s="248"/>
      <c r="AP203" s="241"/>
      <c r="AQ203" s="238"/>
      <c r="AR203" s="235"/>
      <c r="AS203" s="241"/>
      <c r="AT203" s="238"/>
      <c r="AU203" s="235"/>
      <c r="AV203" s="241"/>
      <c r="AW203" s="238"/>
      <c r="AX203" s="235"/>
      <c r="AY203" s="241"/>
      <c r="AZ203" s="238"/>
      <c r="BA203" s="235"/>
      <c r="BB203" s="241"/>
      <c r="BC203" s="238"/>
      <c r="BD203" s="292"/>
      <c r="BE203" s="295"/>
      <c r="BF203" s="295"/>
      <c r="BG203" s="298"/>
    </row>
    <row r="204" spans="2:67" ht="28.15" hidden="1" customHeight="1" thickBot="1">
      <c r="B204" s="22"/>
      <c r="C204" s="268"/>
      <c r="D204" s="21"/>
      <c r="E204" s="20"/>
      <c r="F204" s="20"/>
      <c r="G204" s="19"/>
      <c r="H204" s="258"/>
      <c r="I204" s="272"/>
      <c r="J204" s="272"/>
      <c r="K204" s="27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46"/>
      <c r="AK204" s="246"/>
      <c r="AL204" s="11"/>
      <c r="AM204" s="211"/>
      <c r="AN204" s="211"/>
      <c r="AO204" s="249"/>
      <c r="AP204" s="242"/>
      <c r="AQ204" s="239"/>
      <c r="AR204" s="236"/>
      <c r="AS204" s="242"/>
      <c r="AT204" s="239"/>
      <c r="AU204" s="236"/>
      <c r="AV204" s="242"/>
      <c r="AW204" s="239"/>
      <c r="AX204" s="236"/>
      <c r="AY204" s="242"/>
      <c r="AZ204" s="239"/>
      <c r="BA204" s="236"/>
      <c r="BB204" s="242"/>
      <c r="BC204" s="239"/>
      <c r="BD204" s="293"/>
      <c r="BE204" s="296"/>
      <c r="BF204" s="296"/>
      <c r="BG204" s="299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29" t="s">
        <v>287</v>
      </c>
      <c r="M205" s="278"/>
      <c r="N205" s="229" t="s">
        <v>286</v>
      </c>
      <c r="O205" s="278"/>
      <c r="P205" s="229" t="s">
        <v>286</v>
      </c>
      <c r="Q205" s="230"/>
      <c r="R205" s="229" t="s">
        <v>286</v>
      </c>
      <c r="S205" s="230"/>
      <c r="T205" s="229" t="s">
        <v>286</v>
      </c>
      <c r="U205" s="230"/>
      <c r="V205" s="229" t="s">
        <v>286</v>
      </c>
      <c r="W205" s="230"/>
      <c r="X205" s="229" t="s">
        <v>286</v>
      </c>
      <c r="Y205" s="278"/>
      <c r="Z205" s="229" t="s">
        <v>286</v>
      </c>
      <c r="AA205" s="230"/>
      <c r="AB205" s="229" t="s">
        <v>286</v>
      </c>
      <c r="AC205" s="230"/>
      <c r="AD205" s="229" t="s">
        <v>286</v>
      </c>
      <c r="AE205" s="230"/>
      <c r="AF205" s="243" t="s">
        <v>285</v>
      </c>
      <c r="AG205" s="230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234</v>
      </c>
      <c r="E206" s="275">
        <v>10410.14</v>
      </c>
      <c r="F206" s="276"/>
      <c r="G206" s="277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69</v>
      </c>
      <c r="AP206" s="70">
        <f t="shared" si="14"/>
        <v>11</v>
      </c>
      <c r="AQ206" s="69">
        <f t="shared" si="14"/>
        <v>2</v>
      </c>
      <c r="AR206" s="71">
        <f t="shared" si="14"/>
        <v>8</v>
      </c>
      <c r="AS206" s="70">
        <f t="shared" si="14"/>
        <v>0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24</v>
      </c>
      <c r="AY206" s="70">
        <f t="shared" si="14"/>
        <v>4</v>
      </c>
      <c r="AZ206" s="69">
        <f t="shared" si="14"/>
        <v>3</v>
      </c>
      <c r="BA206" s="71">
        <f t="shared" si="14"/>
        <v>5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2</v>
      </c>
      <c r="BG206" s="66">
        <f t="shared" si="14"/>
        <v>0</v>
      </c>
      <c r="BH206" s="65" t="s">
        <v>257</v>
      </c>
      <c r="BK206" s="5">
        <f>SUM(AO206:AQ206)</f>
        <v>82</v>
      </c>
      <c r="BL206" s="5">
        <f>SUM(AR206:AT206,BD206)</f>
        <v>8</v>
      </c>
      <c r="BM206" s="5">
        <f>SUM(AU206:AW206,BE206)</f>
        <v>0</v>
      </c>
      <c r="BN206" s="5">
        <f>SUM(AX206:AZ206,BF206)</f>
        <v>33</v>
      </c>
      <c r="BO206" s="5">
        <f>SUM(BA206:BC206,BG206)</f>
        <v>5</v>
      </c>
    </row>
    <row r="207" spans="2:67" ht="28.15" customHeight="1">
      <c r="B207" s="34"/>
      <c r="C207" s="265">
        <v>1</v>
      </c>
      <c r="D207" s="54"/>
      <c r="E207" s="53"/>
      <c r="F207" s="53"/>
      <c r="G207" s="52"/>
      <c r="H207" s="259" t="s">
        <v>329</v>
      </c>
      <c r="I207" s="269">
        <v>136</v>
      </c>
      <c r="J207" s="269">
        <v>28</v>
      </c>
      <c r="K207" s="269">
        <v>4</v>
      </c>
      <c r="L207" s="48">
        <v>1</v>
      </c>
      <c r="M207" s="47" t="s">
        <v>818</v>
      </c>
      <c r="N207" s="48">
        <v>5</v>
      </c>
      <c r="O207" s="47" t="s">
        <v>447</v>
      </c>
      <c r="P207" s="48">
        <v>9</v>
      </c>
      <c r="Q207" s="47" t="s">
        <v>942</v>
      </c>
      <c r="R207" s="48">
        <v>13</v>
      </c>
      <c r="S207" s="218" t="s">
        <v>941</v>
      </c>
      <c r="T207" s="48">
        <v>17</v>
      </c>
      <c r="U207" s="47" t="s">
        <v>844</v>
      </c>
      <c r="V207" s="48">
        <v>21</v>
      </c>
      <c r="W207" s="47" t="s">
        <v>422</v>
      </c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14</v>
      </c>
      <c r="AG207" s="47" t="s">
        <v>513</v>
      </c>
      <c r="AH207" s="46" t="s">
        <v>940</v>
      </c>
      <c r="AI207" s="45" t="s">
        <v>661</v>
      </c>
      <c r="AJ207" s="244"/>
      <c r="AK207" s="244"/>
      <c r="AL207" s="44"/>
      <c r="AM207" s="247">
        <f>SUMPRODUCT(LEN($M207:$AE210)-LEN(SUBSTITUTE($M207:$AE210,"/", "")))/2</f>
        <v>9</v>
      </c>
      <c r="AN207" s="300">
        <f>SUMPRODUCT(LEN($M207:$AE210)-LEN(SUBSTITUTE($M207:$AE210,"-", "")))</f>
        <v>2</v>
      </c>
      <c r="AO207" s="247">
        <f>SUMPRODUCT(LEN($M207:$AE210)-LEN(SUBSTITUTE($M207:$AE210,"A", "")))</f>
        <v>69</v>
      </c>
      <c r="AP207" s="240">
        <f>SUMPRODUCT(LEN($AH207:$AH210)-LEN(SUBSTITUTE($AH207:$AH210,"A", "")))</f>
        <v>11</v>
      </c>
      <c r="AQ207" s="237">
        <f>SUMPRODUCT(LEN($AG207:$AG210)-LEN(SUBSTITUTE($AG207:$AG210,"A", "")))</f>
        <v>2</v>
      </c>
      <c r="AR207" s="234">
        <f>SUMPRODUCT(LEN($M207:$AE210)-LEN(SUBSTITUTE($M207:$AE210,"S", "")))</f>
        <v>8</v>
      </c>
      <c r="AS207" s="240">
        <f>SUMPRODUCT(LEN($AH207:$AH210)-LEN(SUBSTITUTE($AH207:$AH210,"S", "")))</f>
        <v>0</v>
      </c>
      <c r="AT207" s="237">
        <f>SUMPRODUCT(LEN($AG207:$AG210)-LEN(SUBSTITUTE($AG207:$AG210,"S", "")))</f>
        <v>0</v>
      </c>
      <c r="AU207" s="234">
        <f>SUMPRODUCT(LEN($M207:$AE210)-LEN(SUBSTITUTE($M207:$AE210,"F", "")))</f>
        <v>0</v>
      </c>
      <c r="AV207" s="240">
        <f>SUMPRODUCT(LEN($AH207:$AH210)-LEN(SUBSTITUTE($AH207:$AH210,"F", "")))</f>
        <v>0</v>
      </c>
      <c r="AW207" s="237">
        <f>SUMPRODUCT(LEN($AG207:$AG210)-LEN(SUBSTITUTE($AG207:$AG210,"F", "")))</f>
        <v>0</v>
      </c>
      <c r="AX207" s="234">
        <f>SUMPRODUCT(LEN($M207:$AE210)-LEN(SUBSTITUTE($M207:$AE210,"G", "")))</f>
        <v>24</v>
      </c>
      <c r="AY207" s="240">
        <f>SUMPRODUCT(LEN($AH207:$AH210)-LEN(SUBSTITUTE($AH207:$AH210,"G", "")))</f>
        <v>4</v>
      </c>
      <c r="AZ207" s="237">
        <f>SUMPRODUCT(LEN($AG207:$AG210)-LEN(SUBSTITUTE($AG207:$AG210,"G", "")))</f>
        <v>3</v>
      </c>
      <c r="BA207" s="234">
        <f>SUMPRODUCT(LEN($M207:$AE210)-LEN(SUBSTITUTE($M207:$AE210,"M", "")))</f>
        <v>5</v>
      </c>
      <c r="BB207" s="240">
        <f>SUMPRODUCT(LEN($AH207:$AH210)-LEN(SUBSTITUTE($AH207:$AH210,"M", "")))</f>
        <v>0</v>
      </c>
      <c r="BC207" s="237">
        <f>SUMPRODUCT(LEN($AG207:$AG210)-LEN(SUBSTITUTE($AG207:$AG210,"M", "")))</f>
        <v>0</v>
      </c>
      <c r="BD207" s="291">
        <f>SUMPRODUCT(LEN($AI207:$AI210)-LEN(SUBSTITUTE($AI207:$AI210,"S", "")))</f>
        <v>0</v>
      </c>
      <c r="BE207" s="294">
        <f>SUMPRODUCT(LEN($AI207:$AI210)-LEN(SUBSTITUTE($AI207:$AI210,"F", "")))</f>
        <v>0</v>
      </c>
      <c r="BF207" s="294">
        <f>SUMPRODUCT(LEN($AI207:$AI210)-LEN(SUBSTITUTE($AI207:$AI210,"G", "")))</f>
        <v>2</v>
      </c>
      <c r="BG207" s="297">
        <f>SUMPRODUCT(LEN($AI207:$AI210)-LEN(SUBSTITUTE($AI207:$AI210,"M", "")))</f>
        <v>0</v>
      </c>
    </row>
    <row r="208" spans="2:67" ht="28.15" customHeight="1" thickBot="1">
      <c r="B208" s="34"/>
      <c r="C208" s="266"/>
      <c r="D208" s="43"/>
      <c r="E208" s="42"/>
      <c r="F208" s="42"/>
      <c r="G208" s="41"/>
      <c r="H208" s="260"/>
      <c r="I208" s="270"/>
      <c r="J208" s="270"/>
      <c r="K208" s="270"/>
      <c r="L208" s="37">
        <v>2</v>
      </c>
      <c r="M208" s="36" t="s">
        <v>939</v>
      </c>
      <c r="N208" s="37">
        <v>6</v>
      </c>
      <c r="O208" s="36" t="s">
        <v>938</v>
      </c>
      <c r="P208" s="37">
        <v>10</v>
      </c>
      <c r="Q208" s="217" t="s">
        <v>937</v>
      </c>
      <c r="R208" s="37">
        <v>14</v>
      </c>
      <c r="S208" s="36" t="s">
        <v>449</v>
      </c>
      <c r="T208" s="37">
        <v>18</v>
      </c>
      <c r="U208" s="36" t="s">
        <v>874</v>
      </c>
      <c r="V208" s="37">
        <v>22</v>
      </c>
      <c r="W208" s="36" t="s">
        <v>422</v>
      </c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>
        <v>15</v>
      </c>
      <c r="AG208" s="36" t="s">
        <v>513</v>
      </c>
      <c r="AH208" s="35" t="s">
        <v>936</v>
      </c>
      <c r="AI208" s="24"/>
      <c r="AJ208" s="245"/>
      <c r="AK208" s="245"/>
      <c r="AL208" s="23"/>
      <c r="AM208" s="248"/>
      <c r="AN208" s="301"/>
      <c r="AO208" s="248"/>
      <c r="AP208" s="241"/>
      <c r="AQ208" s="238"/>
      <c r="AR208" s="235"/>
      <c r="AS208" s="241"/>
      <c r="AT208" s="238"/>
      <c r="AU208" s="235"/>
      <c r="AV208" s="241"/>
      <c r="AW208" s="238"/>
      <c r="AX208" s="235"/>
      <c r="AY208" s="241"/>
      <c r="AZ208" s="238"/>
      <c r="BA208" s="235"/>
      <c r="BB208" s="241"/>
      <c r="BC208" s="238"/>
      <c r="BD208" s="292"/>
      <c r="BE208" s="295"/>
      <c r="BF208" s="295"/>
      <c r="BG208" s="298"/>
    </row>
    <row r="209" spans="2:67" ht="28.15" customHeight="1">
      <c r="B209" s="34"/>
      <c r="C209" s="267"/>
      <c r="D209" s="33"/>
      <c r="E209" s="32"/>
      <c r="F209" s="32"/>
      <c r="G209" s="31"/>
      <c r="H209" s="257">
        <v>242</v>
      </c>
      <c r="I209" s="271"/>
      <c r="J209" s="271"/>
      <c r="K209" s="271"/>
      <c r="L209" s="27">
        <v>3</v>
      </c>
      <c r="M209" s="216" t="s">
        <v>935</v>
      </c>
      <c r="N209" s="27">
        <v>7</v>
      </c>
      <c r="O209" s="216" t="s">
        <v>934</v>
      </c>
      <c r="P209" s="27">
        <v>11</v>
      </c>
      <c r="Q209" s="26" t="s">
        <v>933</v>
      </c>
      <c r="R209" s="27">
        <v>15</v>
      </c>
      <c r="S209" s="26" t="s">
        <v>932</v>
      </c>
      <c r="T209" s="27">
        <v>19</v>
      </c>
      <c r="U209" s="26" t="s">
        <v>665</v>
      </c>
      <c r="V209" s="27">
        <v>23</v>
      </c>
      <c r="W209" s="26" t="s">
        <v>513</v>
      </c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>
        <v>16</v>
      </c>
      <c r="AG209" s="26" t="s">
        <v>513</v>
      </c>
      <c r="AH209" s="25" t="s">
        <v>931</v>
      </c>
      <c r="AI209" s="24"/>
      <c r="AJ209" s="245"/>
      <c r="AK209" s="245"/>
      <c r="AL209" s="23"/>
      <c r="AM209" s="248"/>
      <c r="AN209" s="301"/>
      <c r="AO209" s="248"/>
      <c r="AP209" s="241"/>
      <c r="AQ209" s="238"/>
      <c r="AR209" s="235"/>
      <c r="AS209" s="241"/>
      <c r="AT209" s="238"/>
      <c r="AU209" s="235"/>
      <c r="AV209" s="241"/>
      <c r="AW209" s="238"/>
      <c r="AX209" s="235"/>
      <c r="AY209" s="241"/>
      <c r="AZ209" s="238"/>
      <c r="BA209" s="235"/>
      <c r="BB209" s="241"/>
      <c r="BC209" s="238"/>
      <c r="BD209" s="292"/>
      <c r="BE209" s="295"/>
      <c r="BF209" s="295"/>
      <c r="BG209" s="298"/>
    </row>
    <row r="210" spans="2:67" ht="28.15" customHeight="1" thickBot="1">
      <c r="B210" s="34"/>
      <c r="C210" s="273"/>
      <c r="D210" s="64"/>
      <c r="E210" s="63"/>
      <c r="F210" s="63"/>
      <c r="G210" s="62"/>
      <c r="H210" s="258"/>
      <c r="I210" s="274"/>
      <c r="J210" s="274"/>
      <c r="K210" s="274"/>
      <c r="L210" s="59">
        <v>4</v>
      </c>
      <c r="M210" s="58" t="s">
        <v>778</v>
      </c>
      <c r="N210" s="59">
        <v>8</v>
      </c>
      <c r="O210" s="58" t="s">
        <v>930</v>
      </c>
      <c r="P210" s="59">
        <v>12</v>
      </c>
      <c r="Q210" s="58" t="s">
        <v>929</v>
      </c>
      <c r="R210" s="59">
        <v>16</v>
      </c>
      <c r="S210" s="58" t="s">
        <v>928</v>
      </c>
      <c r="T210" s="59">
        <v>20</v>
      </c>
      <c r="U210" s="58" t="s">
        <v>643</v>
      </c>
      <c r="V210" s="59">
        <v>24</v>
      </c>
      <c r="W210" s="58" t="s">
        <v>417</v>
      </c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223" t="s">
        <v>927</v>
      </c>
      <c r="AG210" s="58" t="s">
        <v>423</v>
      </c>
      <c r="AH210" s="57"/>
      <c r="AI210" s="56"/>
      <c r="AJ210" s="250"/>
      <c r="AK210" s="250"/>
      <c r="AL210" s="55"/>
      <c r="AM210" s="249"/>
      <c r="AN210" s="302"/>
      <c r="AO210" s="249"/>
      <c r="AP210" s="242"/>
      <c r="AQ210" s="239"/>
      <c r="AR210" s="236"/>
      <c r="AS210" s="242"/>
      <c r="AT210" s="239"/>
      <c r="AU210" s="236"/>
      <c r="AV210" s="242"/>
      <c r="AW210" s="239"/>
      <c r="AX210" s="236"/>
      <c r="AY210" s="242"/>
      <c r="AZ210" s="239"/>
      <c r="BA210" s="236"/>
      <c r="BB210" s="242"/>
      <c r="BC210" s="239"/>
      <c r="BD210" s="293"/>
      <c r="BE210" s="296"/>
      <c r="BF210" s="296"/>
      <c r="BG210" s="299"/>
    </row>
    <row r="211" spans="2:67" ht="28.15" hidden="1" customHeight="1">
      <c r="B211" s="34"/>
      <c r="C211" s="265">
        <v>2</v>
      </c>
      <c r="D211" s="54"/>
      <c r="E211" s="53"/>
      <c r="F211" s="53"/>
      <c r="G211" s="52"/>
      <c r="H211" s="259"/>
      <c r="I211" s="269"/>
      <c r="J211" s="269"/>
      <c r="K211" s="269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51"/>
      <c r="AK211" s="254"/>
      <c r="AL211" s="44"/>
      <c r="AM211" s="211"/>
      <c r="AN211" s="211"/>
      <c r="AO211" s="247">
        <f>SUMPRODUCT(LEN($M211:$AE214)-LEN(SUBSTITUTE($M211:$AE214,"A", "")))</f>
        <v>0</v>
      </c>
      <c r="AP211" s="240">
        <f>SUMPRODUCT(LEN($AH211:$AH214)-LEN(SUBSTITUTE($AH211:$AH214,"A", "")))</f>
        <v>0</v>
      </c>
      <c r="AQ211" s="237">
        <f>SUMPRODUCT(LEN($AG211:$AG214)-LEN(SUBSTITUTE($AG211:$AG214,"A", "")))</f>
        <v>0</v>
      </c>
      <c r="AR211" s="234">
        <f>SUMPRODUCT(LEN($M211:$AE214)-LEN(SUBSTITUTE($M211:$AE214,"S", "")))</f>
        <v>0</v>
      </c>
      <c r="AS211" s="240">
        <f>SUMPRODUCT(LEN($AH211:$AH214)-LEN(SUBSTITUTE($AH211:$AH214,"S", "")))</f>
        <v>0</v>
      </c>
      <c r="AT211" s="237">
        <f>SUMPRODUCT(LEN($AG211:$AG214)-LEN(SUBSTITUTE($AG211:$AG214,"S", "")))</f>
        <v>0</v>
      </c>
      <c r="AU211" s="234">
        <f>SUMPRODUCT(LEN($M211:$AE214)-LEN(SUBSTITUTE($M211:$AE214,"F", "")))</f>
        <v>0</v>
      </c>
      <c r="AV211" s="240">
        <f>SUMPRODUCT(LEN($AH211:$AH214)-LEN(SUBSTITUTE($AH211:$AH214,"F", "")))</f>
        <v>0</v>
      </c>
      <c r="AW211" s="237">
        <f>SUMPRODUCT(LEN($AG211:$AG214)-LEN(SUBSTITUTE($AG211:$AG214,"F", "")))</f>
        <v>0</v>
      </c>
      <c r="AX211" s="234">
        <f>SUMPRODUCT(LEN($M211:$AE214)-LEN(SUBSTITUTE($M211:$AE214,"G", "")))</f>
        <v>0</v>
      </c>
      <c r="AY211" s="240">
        <f>SUMPRODUCT(LEN($AH211:$AH214)-LEN(SUBSTITUTE($AH211:$AH214,"G", "")))</f>
        <v>0</v>
      </c>
      <c r="AZ211" s="237">
        <f>SUMPRODUCT(LEN($AG211:$AG214)-LEN(SUBSTITUTE($AG211:$AG214,"G", "")))</f>
        <v>0</v>
      </c>
      <c r="BA211" s="234">
        <f>SUMPRODUCT(LEN($M211:$AE214)-LEN(SUBSTITUTE($M211:$AE214,"M", "")))</f>
        <v>0</v>
      </c>
      <c r="BB211" s="240">
        <f>SUMPRODUCT(LEN($AH211:$AH214)-LEN(SUBSTITUTE($AH211:$AH214,"M", "")))</f>
        <v>0</v>
      </c>
      <c r="BC211" s="237">
        <f>SUMPRODUCT(LEN($AG211:$AG214)-LEN(SUBSTITUTE($AG211:$AG214,"M", "")))</f>
        <v>0</v>
      </c>
      <c r="BD211" s="291">
        <f>SUMPRODUCT(LEN($AI211:$AI214)-LEN(SUBSTITUTE($AI211:$AI214,"S", "")))</f>
        <v>0</v>
      </c>
      <c r="BE211" s="294">
        <f>SUMPRODUCT(LEN($AI211:$AI214)-LEN(SUBSTITUTE($AI211:$AI214,"F", "")))</f>
        <v>0</v>
      </c>
      <c r="BF211" s="294">
        <f>SUMPRODUCT(LEN($AI211:$AI214)-LEN(SUBSTITUTE($AI211:$AI214,"G", "")))</f>
        <v>0</v>
      </c>
      <c r="BG211" s="297">
        <f>SUMPRODUCT(LEN($AI211:$AI214)-LEN(SUBSTITUTE($AI211:$AI214,"M", "")))</f>
        <v>0</v>
      </c>
    </row>
    <row r="212" spans="2:67" ht="28.15" hidden="1" customHeight="1" thickBot="1">
      <c r="B212" s="34"/>
      <c r="C212" s="266"/>
      <c r="D212" s="43"/>
      <c r="E212" s="42"/>
      <c r="F212" s="42"/>
      <c r="G212" s="41"/>
      <c r="H212" s="260"/>
      <c r="I212" s="270"/>
      <c r="J212" s="270"/>
      <c r="K212" s="270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52"/>
      <c r="AK212" s="255"/>
      <c r="AL212" s="23"/>
      <c r="AM212" s="211"/>
      <c r="AN212" s="211"/>
      <c r="AO212" s="248"/>
      <c r="AP212" s="241"/>
      <c r="AQ212" s="238"/>
      <c r="AR212" s="235"/>
      <c r="AS212" s="241"/>
      <c r="AT212" s="238"/>
      <c r="AU212" s="235"/>
      <c r="AV212" s="241"/>
      <c r="AW212" s="238"/>
      <c r="AX212" s="235"/>
      <c r="AY212" s="241"/>
      <c r="AZ212" s="238"/>
      <c r="BA212" s="235"/>
      <c r="BB212" s="241"/>
      <c r="BC212" s="238"/>
      <c r="BD212" s="292"/>
      <c r="BE212" s="295"/>
      <c r="BF212" s="295"/>
      <c r="BG212" s="298"/>
    </row>
    <row r="213" spans="2:67" ht="28.15" hidden="1" customHeight="1">
      <c r="B213" s="34"/>
      <c r="C213" s="267"/>
      <c r="D213" s="33"/>
      <c r="E213" s="32"/>
      <c r="F213" s="32"/>
      <c r="G213" s="31"/>
      <c r="H213" s="257"/>
      <c r="I213" s="271"/>
      <c r="J213" s="271"/>
      <c r="K213" s="271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52"/>
      <c r="AK213" s="255"/>
      <c r="AL213" s="23"/>
      <c r="AM213" s="211"/>
      <c r="AN213" s="211"/>
      <c r="AO213" s="248"/>
      <c r="AP213" s="241"/>
      <c r="AQ213" s="238"/>
      <c r="AR213" s="235"/>
      <c r="AS213" s="241"/>
      <c r="AT213" s="238"/>
      <c r="AU213" s="235"/>
      <c r="AV213" s="241"/>
      <c r="AW213" s="238"/>
      <c r="AX213" s="235"/>
      <c r="AY213" s="241"/>
      <c r="AZ213" s="238"/>
      <c r="BA213" s="235"/>
      <c r="BB213" s="241"/>
      <c r="BC213" s="238"/>
      <c r="BD213" s="292"/>
      <c r="BE213" s="295"/>
      <c r="BF213" s="295"/>
      <c r="BG213" s="298"/>
    </row>
    <row r="214" spans="2:67" ht="28.15" hidden="1" customHeight="1" thickBot="1">
      <c r="B214" s="34"/>
      <c r="C214" s="273"/>
      <c r="D214" s="64"/>
      <c r="E214" s="63"/>
      <c r="F214" s="63"/>
      <c r="G214" s="62"/>
      <c r="H214" s="258"/>
      <c r="I214" s="274"/>
      <c r="J214" s="274"/>
      <c r="K214" s="274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53"/>
      <c r="AK214" s="256"/>
      <c r="AL214" s="55"/>
      <c r="AM214" s="211"/>
      <c r="AN214" s="211"/>
      <c r="AO214" s="249"/>
      <c r="AP214" s="242"/>
      <c r="AQ214" s="239"/>
      <c r="AR214" s="236"/>
      <c r="AS214" s="242"/>
      <c r="AT214" s="239"/>
      <c r="AU214" s="236"/>
      <c r="AV214" s="242"/>
      <c r="AW214" s="239"/>
      <c r="AX214" s="236"/>
      <c r="AY214" s="242"/>
      <c r="AZ214" s="239"/>
      <c r="BA214" s="236"/>
      <c r="BB214" s="242"/>
      <c r="BC214" s="239"/>
      <c r="BD214" s="293"/>
      <c r="BE214" s="296"/>
      <c r="BF214" s="296"/>
      <c r="BG214" s="299"/>
    </row>
    <row r="215" spans="2:67" ht="28.15" hidden="1" customHeight="1">
      <c r="B215" s="34"/>
      <c r="C215" s="265">
        <v>3</v>
      </c>
      <c r="D215" s="54"/>
      <c r="E215" s="53"/>
      <c r="F215" s="53"/>
      <c r="G215" s="52"/>
      <c r="H215" s="259"/>
      <c r="I215" s="269"/>
      <c r="J215" s="269"/>
      <c r="K215" s="269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44"/>
      <c r="AK215" s="244"/>
      <c r="AL215" s="44"/>
      <c r="AM215" s="211"/>
      <c r="AN215" s="211"/>
      <c r="AO215" s="247">
        <f>SUMPRODUCT(LEN($M215:$AE218)-LEN(SUBSTITUTE($M215:$AE218,"A", "")))</f>
        <v>0</v>
      </c>
      <c r="AP215" s="240">
        <f>SUMPRODUCT(LEN($AH215:$AH218)-LEN(SUBSTITUTE($AH215:$AH218,"A", "")))</f>
        <v>0</v>
      </c>
      <c r="AQ215" s="237">
        <f>SUMPRODUCT(LEN($AG215:$AG218)-LEN(SUBSTITUTE($AG215:$AG218,"A", "")))</f>
        <v>0</v>
      </c>
      <c r="AR215" s="234">
        <f>SUMPRODUCT(LEN($M215:$AE218)-LEN(SUBSTITUTE($M215:$AE218,"S", "")))</f>
        <v>0</v>
      </c>
      <c r="AS215" s="240">
        <f>SUMPRODUCT(LEN($AH215:$AH218)-LEN(SUBSTITUTE($AH215:$AH218,"S", "")))</f>
        <v>0</v>
      </c>
      <c r="AT215" s="237">
        <f>SUMPRODUCT(LEN($AG215:$AG218)-LEN(SUBSTITUTE($AG215:$AG218,"S", "")))</f>
        <v>0</v>
      </c>
      <c r="AU215" s="234">
        <f>SUMPRODUCT(LEN($M215:$AE218)-LEN(SUBSTITUTE($M215:$AE218,"F", "")))</f>
        <v>0</v>
      </c>
      <c r="AV215" s="240">
        <f>SUMPRODUCT(LEN($AH215:$AH218)-LEN(SUBSTITUTE($AH215:$AH218,"F", "")))</f>
        <v>0</v>
      </c>
      <c r="AW215" s="237">
        <f>SUMPRODUCT(LEN($AG215:$AG218)-LEN(SUBSTITUTE($AG215:$AG218,"F", "")))</f>
        <v>0</v>
      </c>
      <c r="AX215" s="234">
        <f>SUMPRODUCT(LEN($M215:$AE218)-LEN(SUBSTITUTE($M215:$AE218,"G", "")))</f>
        <v>0</v>
      </c>
      <c r="AY215" s="240">
        <f>SUMPRODUCT(LEN($AH215:$AH218)-LEN(SUBSTITUTE($AH215:$AH218,"G", "")))</f>
        <v>0</v>
      </c>
      <c r="AZ215" s="237">
        <f>SUMPRODUCT(LEN($AG215:$AG218)-LEN(SUBSTITUTE($AG215:$AG218,"G", "")))</f>
        <v>0</v>
      </c>
      <c r="BA215" s="234">
        <f>SUMPRODUCT(LEN($M215:$AE218)-LEN(SUBSTITUTE($M215:$AE218,"M", "")))</f>
        <v>0</v>
      </c>
      <c r="BB215" s="240">
        <f>SUMPRODUCT(LEN($AH215:$AH218)-LEN(SUBSTITUTE($AH215:$AH218,"M", "")))</f>
        <v>0</v>
      </c>
      <c r="BC215" s="237">
        <f>SUMPRODUCT(LEN($AG215:$AG218)-LEN(SUBSTITUTE($AG215:$AG218,"M", "")))</f>
        <v>0</v>
      </c>
      <c r="BD215" s="291">
        <f>SUMPRODUCT(LEN($AI215:$AI218)-LEN(SUBSTITUTE($AI215:$AI218,"S", "")))</f>
        <v>0</v>
      </c>
      <c r="BE215" s="294">
        <f>SUMPRODUCT(LEN($AI215:$AI218)-LEN(SUBSTITUTE($AI215:$AI218,"F", "")))</f>
        <v>0</v>
      </c>
      <c r="BF215" s="294">
        <f>SUMPRODUCT(LEN($AI215:$AI218)-LEN(SUBSTITUTE($AI215:$AI218,"G", "")))</f>
        <v>0</v>
      </c>
      <c r="BG215" s="297">
        <f>SUMPRODUCT(LEN($AI215:$AI218)-LEN(SUBSTITUTE($AI215:$AI218,"M", "")))</f>
        <v>0</v>
      </c>
    </row>
    <row r="216" spans="2:67" ht="28.15" hidden="1" customHeight="1" thickBot="1">
      <c r="B216" s="34"/>
      <c r="C216" s="266"/>
      <c r="D216" s="43"/>
      <c r="E216" s="42"/>
      <c r="F216" s="42"/>
      <c r="G216" s="41"/>
      <c r="H216" s="260"/>
      <c r="I216" s="270"/>
      <c r="J216" s="270"/>
      <c r="K216" s="270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45"/>
      <c r="AK216" s="245"/>
      <c r="AL216" s="23"/>
      <c r="AM216" s="211"/>
      <c r="AN216" s="211"/>
      <c r="AO216" s="248"/>
      <c r="AP216" s="241"/>
      <c r="AQ216" s="238"/>
      <c r="AR216" s="235"/>
      <c r="AS216" s="241"/>
      <c r="AT216" s="238"/>
      <c r="AU216" s="235"/>
      <c r="AV216" s="241"/>
      <c r="AW216" s="238"/>
      <c r="AX216" s="235"/>
      <c r="AY216" s="241"/>
      <c r="AZ216" s="238"/>
      <c r="BA216" s="235"/>
      <c r="BB216" s="241"/>
      <c r="BC216" s="238"/>
      <c r="BD216" s="292"/>
      <c r="BE216" s="295"/>
      <c r="BF216" s="295"/>
      <c r="BG216" s="298"/>
    </row>
    <row r="217" spans="2:67" ht="28.15" hidden="1" customHeight="1">
      <c r="B217" s="34"/>
      <c r="C217" s="267"/>
      <c r="D217" s="33"/>
      <c r="E217" s="32"/>
      <c r="F217" s="32"/>
      <c r="G217" s="31"/>
      <c r="H217" s="257"/>
      <c r="I217" s="271"/>
      <c r="J217" s="271"/>
      <c r="K217" s="271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45"/>
      <c r="AK217" s="245"/>
      <c r="AL217" s="23"/>
      <c r="AM217" s="211"/>
      <c r="AN217" s="211"/>
      <c r="AO217" s="248"/>
      <c r="AP217" s="241"/>
      <c r="AQ217" s="238"/>
      <c r="AR217" s="235"/>
      <c r="AS217" s="241"/>
      <c r="AT217" s="238"/>
      <c r="AU217" s="235"/>
      <c r="AV217" s="241"/>
      <c r="AW217" s="238"/>
      <c r="AX217" s="235"/>
      <c r="AY217" s="241"/>
      <c r="AZ217" s="238"/>
      <c r="BA217" s="235"/>
      <c r="BB217" s="241"/>
      <c r="BC217" s="238"/>
      <c r="BD217" s="292"/>
      <c r="BE217" s="295"/>
      <c r="BF217" s="295"/>
      <c r="BG217" s="298"/>
    </row>
    <row r="218" spans="2:67" ht="28.15" hidden="1" customHeight="1" thickBot="1">
      <c r="B218" s="22"/>
      <c r="C218" s="268"/>
      <c r="D218" s="21"/>
      <c r="E218" s="20"/>
      <c r="F218" s="20"/>
      <c r="G218" s="19"/>
      <c r="H218" s="258"/>
      <c r="I218" s="272"/>
      <c r="J218" s="272"/>
      <c r="K218" s="27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46"/>
      <c r="AK218" s="246"/>
      <c r="AL218" s="11"/>
      <c r="AM218" s="211"/>
      <c r="AN218" s="211"/>
      <c r="AO218" s="249"/>
      <c r="AP218" s="242"/>
      <c r="AQ218" s="239"/>
      <c r="AR218" s="236"/>
      <c r="AS218" s="242"/>
      <c r="AT218" s="239"/>
      <c r="AU218" s="236"/>
      <c r="AV218" s="242"/>
      <c r="AW218" s="239"/>
      <c r="AX218" s="236"/>
      <c r="AY218" s="242"/>
      <c r="AZ218" s="239"/>
      <c r="BA218" s="236"/>
      <c r="BB218" s="242"/>
      <c r="BC218" s="239"/>
      <c r="BD218" s="293"/>
      <c r="BE218" s="296"/>
      <c r="BF218" s="296"/>
      <c r="BG218" s="299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29" t="s">
        <v>287</v>
      </c>
      <c r="M219" s="278"/>
      <c r="N219" s="229" t="s">
        <v>286</v>
      </c>
      <c r="O219" s="278"/>
      <c r="P219" s="229" t="s">
        <v>286</v>
      </c>
      <c r="Q219" s="230"/>
      <c r="R219" s="229" t="s">
        <v>286</v>
      </c>
      <c r="S219" s="230"/>
      <c r="T219" s="229" t="s">
        <v>286</v>
      </c>
      <c r="U219" s="230"/>
      <c r="V219" s="229" t="s">
        <v>286</v>
      </c>
      <c r="W219" s="230"/>
      <c r="X219" s="229" t="s">
        <v>286</v>
      </c>
      <c r="Y219" s="278"/>
      <c r="Z219" s="229" t="s">
        <v>286</v>
      </c>
      <c r="AA219" s="230"/>
      <c r="AB219" s="229" t="s">
        <v>286</v>
      </c>
      <c r="AC219" s="230"/>
      <c r="AD219" s="229" t="s">
        <v>286</v>
      </c>
      <c r="AE219" s="230"/>
      <c r="AF219" s="243" t="s">
        <v>285</v>
      </c>
      <c r="AG219" s="230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234</v>
      </c>
      <c r="E220" s="275">
        <v>2851.52</v>
      </c>
      <c r="F220" s="276"/>
      <c r="G220" s="277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41</v>
      </c>
      <c r="AP220" s="70">
        <f t="shared" si="15"/>
        <v>2</v>
      </c>
      <c r="AQ220" s="69">
        <f t="shared" si="15"/>
        <v>0</v>
      </c>
      <c r="AR220" s="71">
        <f t="shared" si="15"/>
        <v>13</v>
      </c>
      <c r="AS220" s="70">
        <f t="shared" si="15"/>
        <v>0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6</v>
      </c>
      <c r="AY220" s="70">
        <f t="shared" si="15"/>
        <v>2</v>
      </c>
      <c r="AZ220" s="69">
        <f t="shared" si="15"/>
        <v>1</v>
      </c>
      <c r="BA220" s="71">
        <f t="shared" si="15"/>
        <v>7</v>
      </c>
      <c r="BB220" s="70">
        <f t="shared" si="15"/>
        <v>1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43</v>
      </c>
      <c r="BL220" s="5">
        <f>SUM(AR220:AT220,BD220)</f>
        <v>13</v>
      </c>
      <c r="BM220" s="5">
        <f>SUM(AU220:AW220,BE220)</f>
        <v>0</v>
      </c>
      <c r="BN220" s="5">
        <f>SUM(AX220:AZ220,BF220)</f>
        <v>9</v>
      </c>
      <c r="BO220" s="5">
        <f>SUM(BA220:BC220,BG220)</f>
        <v>8</v>
      </c>
    </row>
    <row r="221" spans="2:67" ht="28.15" customHeight="1">
      <c r="B221" s="34"/>
      <c r="C221" s="265">
        <v>1</v>
      </c>
      <c r="D221" s="54"/>
      <c r="E221" s="53"/>
      <c r="F221" s="53"/>
      <c r="G221" s="52"/>
      <c r="H221" s="259" t="s">
        <v>329</v>
      </c>
      <c r="I221" s="269">
        <v>85</v>
      </c>
      <c r="J221" s="269">
        <v>24</v>
      </c>
      <c r="K221" s="269">
        <v>4</v>
      </c>
      <c r="L221" s="48">
        <v>1</v>
      </c>
      <c r="M221" s="47" t="s">
        <v>926</v>
      </c>
      <c r="N221" s="48">
        <v>5</v>
      </c>
      <c r="O221" s="218" t="s">
        <v>892</v>
      </c>
      <c r="P221" s="48">
        <v>9</v>
      </c>
      <c r="Q221" s="47" t="s">
        <v>541</v>
      </c>
      <c r="R221" s="48">
        <v>13</v>
      </c>
      <c r="S221" s="47" t="s">
        <v>422</v>
      </c>
      <c r="T221" s="48">
        <v>17</v>
      </c>
      <c r="U221" s="47" t="s">
        <v>418</v>
      </c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14</v>
      </c>
      <c r="AG221" s="47" t="s">
        <v>513</v>
      </c>
      <c r="AH221" s="46" t="s">
        <v>925</v>
      </c>
      <c r="AI221" s="45"/>
      <c r="AJ221" s="244"/>
      <c r="AK221" s="244"/>
      <c r="AL221" s="44"/>
      <c r="AM221" s="247">
        <f>SUMPRODUCT(LEN($M221:$AE224)-LEN(SUBSTITUTE($M221:$AE224,"/", "")))/2</f>
        <v>0</v>
      </c>
      <c r="AN221" s="300">
        <f>SUMPRODUCT(LEN($M221:$AE224)-LEN(SUBSTITUTE($M221:$AE224,"-", "")))</f>
        <v>1</v>
      </c>
      <c r="AO221" s="247">
        <f>SUMPRODUCT(LEN($M221:$AE224)-LEN(SUBSTITUTE($M221:$AE224,"A", "")))</f>
        <v>41</v>
      </c>
      <c r="AP221" s="240">
        <f>SUMPRODUCT(LEN($AH221:$AH224)-LEN(SUBSTITUTE($AH221:$AH224,"A", "")))</f>
        <v>2</v>
      </c>
      <c r="AQ221" s="237">
        <f>SUMPRODUCT(LEN($AG221:$AG224)-LEN(SUBSTITUTE($AG221:$AG224,"A", "")))</f>
        <v>0</v>
      </c>
      <c r="AR221" s="234">
        <f>SUMPRODUCT(LEN($M221:$AE224)-LEN(SUBSTITUTE($M221:$AE224,"S", "")))</f>
        <v>13</v>
      </c>
      <c r="AS221" s="240">
        <f>SUMPRODUCT(LEN($AH221:$AH224)-LEN(SUBSTITUTE($AH221:$AH224,"S", "")))</f>
        <v>0</v>
      </c>
      <c r="AT221" s="237">
        <f>SUMPRODUCT(LEN($AG221:$AG224)-LEN(SUBSTITUTE($AG221:$AG224,"S", "")))</f>
        <v>0</v>
      </c>
      <c r="AU221" s="234">
        <f>SUMPRODUCT(LEN($M221:$AE224)-LEN(SUBSTITUTE($M221:$AE224,"F", "")))</f>
        <v>0</v>
      </c>
      <c r="AV221" s="240">
        <f>SUMPRODUCT(LEN($AH221:$AH224)-LEN(SUBSTITUTE($AH221:$AH224,"F", "")))</f>
        <v>0</v>
      </c>
      <c r="AW221" s="237">
        <f>SUMPRODUCT(LEN($AG221:$AG224)-LEN(SUBSTITUTE($AG221:$AG224,"F", "")))</f>
        <v>0</v>
      </c>
      <c r="AX221" s="234">
        <f>SUMPRODUCT(LEN($M221:$AE224)-LEN(SUBSTITUTE($M221:$AE224,"G", "")))</f>
        <v>6</v>
      </c>
      <c r="AY221" s="240">
        <f>SUMPRODUCT(LEN($AH221:$AH224)-LEN(SUBSTITUTE($AH221:$AH224,"G", "")))</f>
        <v>2</v>
      </c>
      <c r="AZ221" s="237">
        <f>SUMPRODUCT(LEN($AG221:$AG224)-LEN(SUBSTITUTE($AG221:$AG224,"G", "")))</f>
        <v>1</v>
      </c>
      <c r="BA221" s="234">
        <f>SUMPRODUCT(LEN($M221:$AE224)-LEN(SUBSTITUTE($M221:$AE224,"M", "")))</f>
        <v>7</v>
      </c>
      <c r="BB221" s="240">
        <f>SUMPRODUCT(LEN($AH221:$AH224)-LEN(SUBSTITUTE($AH221:$AH224,"M", "")))</f>
        <v>1</v>
      </c>
      <c r="BC221" s="237">
        <f>SUMPRODUCT(LEN($AG221:$AG224)-LEN(SUBSTITUTE($AG221:$AG224,"M", "")))</f>
        <v>0</v>
      </c>
      <c r="BD221" s="291">
        <f>SUMPRODUCT(LEN($AI221:$AI224)-LEN(SUBSTITUTE($AI221:$AI224,"S", "")))</f>
        <v>0</v>
      </c>
      <c r="BE221" s="294">
        <f>SUMPRODUCT(LEN($AI221:$AI224)-LEN(SUBSTITUTE($AI221:$AI224,"F", "")))</f>
        <v>0</v>
      </c>
      <c r="BF221" s="294">
        <f>SUMPRODUCT(LEN($AI221:$AI224)-LEN(SUBSTITUTE($AI221:$AI224,"G", "")))</f>
        <v>0</v>
      </c>
      <c r="BG221" s="297">
        <f>SUMPRODUCT(LEN($AI221:$AI224)-LEN(SUBSTITUTE($AI221:$AI224,"M", "")))</f>
        <v>0</v>
      </c>
    </row>
    <row r="222" spans="2:67" ht="28.15" customHeight="1" thickBot="1">
      <c r="B222" s="34"/>
      <c r="C222" s="266"/>
      <c r="D222" s="43"/>
      <c r="E222" s="42"/>
      <c r="F222" s="42"/>
      <c r="G222" s="41"/>
      <c r="H222" s="260"/>
      <c r="I222" s="270"/>
      <c r="J222" s="270"/>
      <c r="K222" s="270"/>
      <c r="L222" s="37">
        <v>2</v>
      </c>
      <c r="M222" s="36" t="s">
        <v>924</v>
      </c>
      <c r="N222" s="37">
        <v>6</v>
      </c>
      <c r="O222" s="36" t="s">
        <v>763</v>
      </c>
      <c r="P222" s="37">
        <v>10</v>
      </c>
      <c r="Q222" s="36" t="s">
        <v>537</v>
      </c>
      <c r="R222" s="37">
        <v>14</v>
      </c>
      <c r="S222" s="36" t="s">
        <v>423</v>
      </c>
      <c r="T222" s="37">
        <v>18</v>
      </c>
      <c r="U222" s="36" t="s">
        <v>417</v>
      </c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/>
      <c r="AI222" s="24"/>
      <c r="AJ222" s="245"/>
      <c r="AK222" s="245"/>
      <c r="AL222" s="23"/>
      <c r="AM222" s="248"/>
      <c r="AN222" s="301"/>
      <c r="AO222" s="248"/>
      <c r="AP222" s="241"/>
      <c r="AQ222" s="238"/>
      <c r="AR222" s="235"/>
      <c r="AS222" s="241"/>
      <c r="AT222" s="238"/>
      <c r="AU222" s="235"/>
      <c r="AV222" s="241"/>
      <c r="AW222" s="238"/>
      <c r="AX222" s="235"/>
      <c r="AY222" s="241"/>
      <c r="AZ222" s="238"/>
      <c r="BA222" s="235"/>
      <c r="BB222" s="241"/>
      <c r="BC222" s="238"/>
      <c r="BD222" s="292"/>
      <c r="BE222" s="295"/>
      <c r="BF222" s="295"/>
      <c r="BG222" s="298"/>
    </row>
    <row r="223" spans="2:67" ht="28.15" customHeight="1">
      <c r="B223" s="34"/>
      <c r="C223" s="267"/>
      <c r="D223" s="33"/>
      <c r="E223" s="32"/>
      <c r="F223" s="32"/>
      <c r="G223" s="31"/>
      <c r="H223" s="257">
        <v>242</v>
      </c>
      <c r="I223" s="271"/>
      <c r="J223" s="271"/>
      <c r="K223" s="271"/>
      <c r="L223" s="27">
        <v>3</v>
      </c>
      <c r="M223" s="26" t="s">
        <v>923</v>
      </c>
      <c r="N223" s="27">
        <v>7</v>
      </c>
      <c r="O223" s="26" t="s">
        <v>922</v>
      </c>
      <c r="P223" s="27">
        <v>11</v>
      </c>
      <c r="Q223" s="26" t="s">
        <v>599</v>
      </c>
      <c r="R223" s="27">
        <v>15</v>
      </c>
      <c r="S223" s="26" t="s">
        <v>448</v>
      </c>
      <c r="T223" s="27">
        <v>19</v>
      </c>
      <c r="U223" s="26" t="s">
        <v>417</v>
      </c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/>
      <c r="AI223" s="24"/>
      <c r="AJ223" s="245"/>
      <c r="AK223" s="245"/>
      <c r="AL223" s="23"/>
      <c r="AM223" s="248"/>
      <c r="AN223" s="301"/>
      <c r="AO223" s="248"/>
      <c r="AP223" s="241"/>
      <c r="AQ223" s="238"/>
      <c r="AR223" s="235"/>
      <c r="AS223" s="241"/>
      <c r="AT223" s="238"/>
      <c r="AU223" s="235"/>
      <c r="AV223" s="241"/>
      <c r="AW223" s="238"/>
      <c r="AX223" s="235"/>
      <c r="AY223" s="241"/>
      <c r="AZ223" s="238"/>
      <c r="BA223" s="235"/>
      <c r="BB223" s="241"/>
      <c r="BC223" s="238"/>
      <c r="BD223" s="292"/>
      <c r="BE223" s="295"/>
      <c r="BF223" s="295"/>
      <c r="BG223" s="298"/>
    </row>
    <row r="224" spans="2:67" ht="28.15" customHeight="1" thickBot="1">
      <c r="B224" s="34"/>
      <c r="C224" s="273"/>
      <c r="D224" s="64"/>
      <c r="E224" s="63"/>
      <c r="F224" s="63"/>
      <c r="G224" s="62"/>
      <c r="H224" s="258"/>
      <c r="I224" s="274"/>
      <c r="J224" s="274"/>
      <c r="K224" s="274"/>
      <c r="L224" s="59">
        <v>4</v>
      </c>
      <c r="M224" s="58" t="s">
        <v>901</v>
      </c>
      <c r="N224" s="59">
        <v>8</v>
      </c>
      <c r="O224" s="58" t="s">
        <v>921</v>
      </c>
      <c r="P224" s="59">
        <v>12</v>
      </c>
      <c r="Q224" s="58" t="s">
        <v>462</v>
      </c>
      <c r="R224" s="59">
        <v>16</v>
      </c>
      <c r="S224" s="58" t="s">
        <v>423</v>
      </c>
      <c r="T224" s="59">
        <v>20</v>
      </c>
      <c r="U224" s="58" t="s">
        <v>422</v>
      </c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50"/>
      <c r="AK224" s="250"/>
      <c r="AL224" s="55"/>
      <c r="AM224" s="249"/>
      <c r="AN224" s="302"/>
      <c r="AO224" s="249"/>
      <c r="AP224" s="242"/>
      <c r="AQ224" s="239"/>
      <c r="AR224" s="236"/>
      <c r="AS224" s="242"/>
      <c r="AT224" s="239"/>
      <c r="AU224" s="236"/>
      <c r="AV224" s="242"/>
      <c r="AW224" s="239"/>
      <c r="AX224" s="236"/>
      <c r="AY224" s="242"/>
      <c r="AZ224" s="239"/>
      <c r="BA224" s="236"/>
      <c r="BB224" s="242"/>
      <c r="BC224" s="239"/>
      <c r="BD224" s="293"/>
      <c r="BE224" s="296"/>
      <c r="BF224" s="296"/>
      <c r="BG224" s="299"/>
    </row>
    <row r="225" spans="2:67" ht="28.15" hidden="1" customHeight="1">
      <c r="B225" s="34"/>
      <c r="C225" s="265">
        <v>2</v>
      </c>
      <c r="D225" s="54"/>
      <c r="E225" s="53"/>
      <c r="F225" s="53"/>
      <c r="G225" s="52"/>
      <c r="H225" s="259"/>
      <c r="I225" s="269"/>
      <c r="J225" s="269"/>
      <c r="K225" s="269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51"/>
      <c r="AK225" s="254"/>
      <c r="AL225" s="44"/>
      <c r="AM225" s="211"/>
      <c r="AN225" s="211"/>
      <c r="AO225" s="247">
        <f>SUMPRODUCT(LEN($M225:$AE228)-LEN(SUBSTITUTE($M225:$AE228,"A", "")))</f>
        <v>0</v>
      </c>
      <c r="AP225" s="240">
        <f>SUMPRODUCT(LEN($AH225:$AH228)-LEN(SUBSTITUTE($AH225:$AH228,"A", "")))</f>
        <v>0</v>
      </c>
      <c r="AQ225" s="237">
        <f>SUMPRODUCT(LEN($AG225:$AG228)-LEN(SUBSTITUTE($AG225:$AG228,"A", "")))</f>
        <v>0</v>
      </c>
      <c r="AR225" s="234">
        <f>SUMPRODUCT(LEN($M225:$AE228)-LEN(SUBSTITUTE($M225:$AE228,"S", "")))</f>
        <v>0</v>
      </c>
      <c r="AS225" s="240">
        <f>SUMPRODUCT(LEN($AH225:$AH228)-LEN(SUBSTITUTE($AH225:$AH228,"S", "")))</f>
        <v>0</v>
      </c>
      <c r="AT225" s="237">
        <f>SUMPRODUCT(LEN($AG225:$AG228)-LEN(SUBSTITUTE($AG225:$AG228,"S", "")))</f>
        <v>0</v>
      </c>
      <c r="AU225" s="234">
        <f>SUMPRODUCT(LEN($M225:$AE228)-LEN(SUBSTITUTE($M225:$AE228,"F", "")))</f>
        <v>0</v>
      </c>
      <c r="AV225" s="240">
        <f>SUMPRODUCT(LEN($AH225:$AH228)-LEN(SUBSTITUTE($AH225:$AH228,"F", "")))</f>
        <v>0</v>
      </c>
      <c r="AW225" s="237">
        <f>SUMPRODUCT(LEN($AG225:$AG228)-LEN(SUBSTITUTE($AG225:$AG228,"F", "")))</f>
        <v>0</v>
      </c>
      <c r="AX225" s="234">
        <f>SUMPRODUCT(LEN($M225:$AE228)-LEN(SUBSTITUTE($M225:$AE228,"G", "")))</f>
        <v>0</v>
      </c>
      <c r="AY225" s="240">
        <f>SUMPRODUCT(LEN($AH225:$AH228)-LEN(SUBSTITUTE($AH225:$AH228,"G", "")))</f>
        <v>0</v>
      </c>
      <c r="AZ225" s="237">
        <f>SUMPRODUCT(LEN($AG225:$AG228)-LEN(SUBSTITUTE($AG225:$AG228,"G", "")))</f>
        <v>0</v>
      </c>
      <c r="BA225" s="234">
        <f>SUMPRODUCT(LEN($M225:$AE228)-LEN(SUBSTITUTE($M225:$AE228,"M", "")))</f>
        <v>0</v>
      </c>
      <c r="BB225" s="240">
        <f>SUMPRODUCT(LEN($AH225:$AH228)-LEN(SUBSTITUTE($AH225:$AH228,"M", "")))</f>
        <v>0</v>
      </c>
      <c r="BC225" s="237">
        <f>SUMPRODUCT(LEN($AG225:$AG228)-LEN(SUBSTITUTE($AG225:$AG228,"M", "")))</f>
        <v>0</v>
      </c>
      <c r="BD225" s="291">
        <f>SUMPRODUCT(LEN($AI225:$AI228)-LEN(SUBSTITUTE($AI225:$AI228,"S", "")))</f>
        <v>0</v>
      </c>
      <c r="BE225" s="294">
        <f>SUMPRODUCT(LEN($AI225:$AI228)-LEN(SUBSTITUTE($AI225:$AI228,"F", "")))</f>
        <v>0</v>
      </c>
      <c r="BF225" s="294">
        <f>SUMPRODUCT(LEN($AI225:$AI228)-LEN(SUBSTITUTE($AI225:$AI228,"G", "")))</f>
        <v>0</v>
      </c>
      <c r="BG225" s="297">
        <f>SUMPRODUCT(LEN($AI225:$AI228)-LEN(SUBSTITUTE($AI225:$AI228,"M", "")))</f>
        <v>0</v>
      </c>
    </row>
    <row r="226" spans="2:67" ht="28.15" hidden="1" customHeight="1" thickBot="1">
      <c r="B226" s="34"/>
      <c r="C226" s="266"/>
      <c r="D226" s="43"/>
      <c r="E226" s="42"/>
      <c r="F226" s="42"/>
      <c r="G226" s="41"/>
      <c r="H226" s="260"/>
      <c r="I226" s="270"/>
      <c r="J226" s="270"/>
      <c r="K226" s="270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52"/>
      <c r="AK226" s="255"/>
      <c r="AL226" s="23"/>
      <c r="AM226" s="211"/>
      <c r="AN226" s="211"/>
      <c r="AO226" s="248"/>
      <c r="AP226" s="241"/>
      <c r="AQ226" s="238"/>
      <c r="AR226" s="235"/>
      <c r="AS226" s="241"/>
      <c r="AT226" s="238"/>
      <c r="AU226" s="235"/>
      <c r="AV226" s="241"/>
      <c r="AW226" s="238"/>
      <c r="AX226" s="235"/>
      <c r="AY226" s="241"/>
      <c r="AZ226" s="238"/>
      <c r="BA226" s="235"/>
      <c r="BB226" s="241"/>
      <c r="BC226" s="238"/>
      <c r="BD226" s="292"/>
      <c r="BE226" s="295"/>
      <c r="BF226" s="295"/>
      <c r="BG226" s="298"/>
    </row>
    <row r="227" spans="2:67" ht="28.15" hidden="1" customHeight="1">
      <c r="B227" s="34"/>
      <c r="C227" s="267"/>
      <c r="D227" s="33"/>
      <c r="E227" s="32"/>
      <c r="F227" s="32"/>
      <c r="G227" s="31"/>
      <c r="H227" s="257"/>
      <c r="I227" s="271"/>
      <c r="J227" s="271"/>
      <c r="K227" s="271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52"/>
      <c r="AK227" s="255"/>
      <c r="AL227" s="23"/>
      <c r="AM227" s="211"/>
      <c r="AN227" s="211"/>
      <c r="AO227" s="248"/>
      <c r="AP227" s="241"/>
      <c r="AQ227" s="238"/>
      <c r="AR227" s="235"/>
      <c r="AS227" s="241"/>
      <c r="AT227" s="238"/>
      <c r="AU227" s="235"/>
      <c r="AV227" s="241"/>
      <c r="AW227" s="238"/>
      <c r="AX227" s="235"/>
      <c r="AY227" s="241"/>
      <c r="AZ227" s="238"/>
      <c r="BA227" s="235"/>
      <c r="BB227" s="241"/>
      <c r="BC227" s="238"/>
      <c r="BD227" s="292"/>
      <c r="BE227" s="295"/>
      <c r="BF227" s="295"/>
      <c r="BG227" s="298"/>
    </row>
    <row r="228" spans="2:67" ht="28.15" hidden="1" customHeight="1" thickBot="1">
      <c r="B228" s="34"/>
      <c r="C228" s="273"/>
      <c r="D228" s="64"/>
      <c r="E228" s="63"/>
      <c r="F228" s="63"/>
      <c r="G228" s="62"/>
      <c r="H228" s="258"/>
      <c r="I228" s="274"/>
      <c r="J228" s="274"/>
      <c r="K228" s="274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53"/>
      <c r="AK228" s="256"/>
      <c r="AL228" s="55"/>
      <c r="AM228" s="211"/>
      <c r="AN228" s="211"/>
      <c r="AO228" s="249"/>
      <c r="AP228" s="242"/>
      <c r="AQ228" s="239"/>
      <c r="AR228" s="236"/>
      <c r="AS228" s="242"/>
      <c r="AT228" s="239"/>
      <c r="AU228" s="236"/>
      <c r="AV228" s="242"/>
      <c r="AW228" s="239"/>
      <c r="AX228" s="236"/>
      <c r="AY228" s="242"/>
      <c r="AZ228" s="239"/>
      <c r="BA228" s="236"/>
      <c r="BB228" s="242"/>
      <c r="BC228" s="239"/>
      <c r="BD228" s="293"/>
      <c r="BE228" s="296"/>
      <c r="BF228" s="296"/>
      <c r="BG228" s="299"/>
    </row>
    <row r="229" spans="2:67" ht="28.15" hidden="1" customHeight="1">
      <c r="B229" s="34"/>
      <c r="C229" s="265">
        <v>3</v>
      </c>
      <c r="D229" s="54"/>
      <c r="E229" s="53"/>
      <c r="F229" s="53"/>
      <c r="G229" s="52"/>
      <c r="H229" s="259"/>
      <c r="I229" s="269"/>
      <c r="J229" s="269"/>
      <c r="K229" s="269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44"/>
      <c r="AK229" s="244"/>
      <c r="AL229" s="44"/>
      <c r="AM229" s="211"/>
      <c r="AN229" s="211"/>
      <c r="AO229" s="247">
        <f>SUMPRODUCT(LEN($M229:$AE232)-LEN(SUBSTITUTE($M229:$AE232,"A", "")))</f>
        <v>0</v>
      </c>
      <c r="AP229" s="240">
        <f>SUMPRODUCT(LEN($AH229:$AH232)-LEN(SUBSTITUTE($AH229:$AH232,"A", "")))</f>
        <v>0</v>
      </c>
      <c r="AQ229" s="237">
        <f>SUMPRODUCT(LEN($AG229:$AG232)-LEN(SUBSTITUTE($AG229:$AG232,"A", "")))</f>
        <v>0</v>
      </c>
      <c r="AR229" s="234">
        <f>SUMPRODUCT(LEN($M229:$AE232)-LEN(SUBSTITUTE($M229:$AE232,"S", "")))</f>
        <v>0</v>
      </c>
      <c r="AS229" s="240">
        <f>SUMPRODUCT(LEN($AH229:$AH232)-LEN(SUBSTITUTE($AH229:$AH232,"S", "")))</f>
        <v>0</v>
      </c>
      <c r="AT229" s="237">
        <f>SUMPRODUCT(LEN($AG229:$AG232)-LEN(SUBSTITUTE($AG229:$AG232,"S", "")))</f>
        <v>0</v>
      </c>
      <c r="AU229" s="234">
        <f>SUMPRODUCT(LEN($M229:$AE232)-LEN(SUBSTITUTE($M229:$AE232,"F", "")))</f>
        <v>0</v>
      </c>
      <c r="AV229" s="240">
        <f>SUMPRODUCT(LEN($AH229:$AH232)-LEN(SUBSTITUTE($AH229:$AH232,"F", "")))</f>
        <v>0</v>
      </c>
      <c r="AW229" s="237">
        <f>SUMPRODUCT(LEN($AG229:$AG232)-LEN(SUBSTITUTE($AG229:$AG232,"F", "")))</f>
        <v>0</v>
      </c>
      <c r="AX229" s="234">
        <f>SUMPRODUCT(LEN($M229:$AE232)-LEN(SUBSTITUTE($M229:$AE232,"G", "")))</f>
        <v>0</v>
      </c>
      <c r="AY229" s="240">
        <f>SUMPRODUCT(LEN($AH229:$AH232)-LEN(SUBSTITUTE($AH229:$AH232,"G", "")))</f>
        <v>0</v>
      </c>
      <c r="AZ229" s="237">
        <f>SUMPRODUCT(LEN($AG229:$AG232)-LEN(SUBSTITUTE($AG229:$AG232,"G", "")))</f>
        <v>0</v>
      </c>
      <c r="BA229" s="234">
        <f>SUMPRODUCT(LEN($M229:$AE232)-LEN(SUBSTITUTE($M229:$AE232,"M", "")))</f>
        <v>0</v>
      </c>
      <c r="BB229" s="240">
        <f>SUMPRODUCT(LEN($AH229:$AH232)-LEN(SUBSTITUTE($AH229:$AH232,"M", "")))</f>
        <v>0</v>
      </c>
      <c r="BC229" s="237">
        <f>SUMPRODUCT(LEN($AG229:$AG232)-LEN(SUBSTITUTE($AG229:$AG232,"M", "")))</f>
        <v>0</v>
      </c>
      <c r="BD229" s="291">
        <f>SUMPRODUCT(LEN($AI229:$AI232)-LEN(SUBSTITUTE($AI229:$AI232,"S", "")))</f>
        <v>0</v>
      </c>
      <c r="BE229" s="294">
        <f>SUMPRODUCT(LEN($AI229:$AI232)-LEN(SUBSTITUTE($AI229:$AI232,"F", "")))</f>
        <v>0</v>
      </c>
      <c r="BF229" s="294">
        <f>SUMPRODUCT(LEN($AI229:$AI232)-LEN(SUBSTITUTE($AI229:$AI232,"G", "")))</f>
        <v>0</v>
      </c>
      <c r="BG229" s="297">
        <f>SUMPRODUCT(LEN($AI229:$AI232)-LEN(SUBSTITUTE($AI229:$AI232,"M", "")))</f>
        <v>0</v>
      </c>
    </row>
    <row r="230" spans="2:67" ht="28.15" hidden="1" customHeight="1" thickBot="1">
      <c r="B230" s="34"/>
      <c r="C230" s="266"/>
      <c r="D230" s="43"/>
      <c r="E230" s="42"/>
      <c r="F230" s="42"/>
      <c r="G230" s="41"/>
      <c r="H230" s="260"/>
      <c r="I230" s="270"/>
      <c r="J230" s="270"/>
      <c r="K230" s="270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45"/>
      <c r="AK230" s="245"/>
      <c r="AL230" s="23"/>
      <c r="AM230" s="211"/>
      <c r="AN230" s="211"/>
      <c r="AO230" s="248"/>
      <c r="AP230" s="241"/>
      <c r="AQ230" s="238"/>
      <c r="AR230" s="235"/>
      <c r="AS230" s="241"/>
      <c r="AT230" s="238"/>
      <c r="AU230" s="235"/>
      <c r="AV230" s="241"/>
      <c r="AW230" s="238"/>
      <c r="AX230" s="235"/>
      <c r="AY230" s="241"/>
      <c r="AZ230" s="238"/>
      <c r="BA230" s="235"/>
      <c r="BB230" s="241"/>
      <c r="BC230" s="238"/>
      <c r="BD230" s="292"/>
      <c r="BE230" s="295"/>
      <c r="BF230" s="295"/>
      <c r="BG230" s="298"/>
    </row>
    <row r="231" spans="2:67" ht="28.15" hidden="1" customHeight="1">
      <c r="B231" s="34"/>
      <c r="C231" s="267"/>
      <c r="D231" s="33"/>
      <c r="E231" s="32"/>
      <c r="F231" s="32"/>
      <c r="G231" s="31"/>
      <c r="H231" s="257"/>
      <c r="I231" s="271"/>
      <c r="J231" s="271"/>
      <c r="K231" s="271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45"/>
      <c r="AK231" s="245"/>
      <c r="AL231" s="23"/>
      <c r="AM231" s="211"/>
      <c r="AN231" s="211"/>
      <c r="AO231" s="248"/>
      <c r="AP231" s="241"/>
      <c r="AQ231" s="238"/>
      <c r="AR231" s="235"/>
      <c r="AS231" s="241"/>
      <c r="AT231" s="238"/>
      <c r="AU231" s="235"/>
      <c r="AV231" s="241"/>
      <c r="AW231" s="238"/>
      <c r="AX231" s="235"/>
      <c r="AY231" s="241"/>
      <c r="AZ231" s="238"/>
      <c r="BA231" s="235"/>
      <c r="BB231" s="241"/>
      <c r="BC231" s="238"/>
      <c r="BD231" s="292"/>
      <c r="BE231" s="295"/>
      <c r="BF231" s="295"/>
      <c r="BG231" s="298"/>
    </row>
    <row r="232" spans="2:67" ht="28.15" hidden="1" customHeight="1" thickBot="1">
      <c r="B232" s="22"/>
      <c r="C232" s="268"/>
      <c r="D232" s="21"/>
      <c r="E232" s="20"/>
      <c r="F232" s="20"/>
      <c r="G232" s="19"/>
      <c r="H232" s="258"/>
      <c r="I232" s="272"/>
      <c r="J232" s="272"/>
      <c r="K232" s="27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46"/>
      <c r="AK232" s="246"/>
      <c r="AL232" s="11"/>
      <c r="AM232" s="211"/>
      <c r="AN232" s="211"/>
      <c r="AO232" s="249"/>
      <c r="AP232" s="242"/>
      <c r="AQ232" s="239"/>
      <c r="AR232" s="236"/>
      <c r="AS232" s="242"/>
      <c r="AT232" s="239"/>
      <c r="AU232" s="236"/>
      <c r="AV232" s="242"/>
      <c r="AW232" s="239"/>
      <c r="AX232" s="236"/>
      <c r="AY232" s="242"/>
      <c r="AZ232" s="239"/>
      <c r="BA232" s="236"/>
      <c r="BB232" s="242"/>
      <c r="BC232" s="239"/>
      <c r="BD232" s="293"/>
      <c r="BE232" s="296"/>
      <c r="BF232" s="296"/>
      <c r="BG232" s="299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29" t="s">
        <v>287</v>
      </c>
      <c r="M233" s="278"/>
      <c r="N233" s="229" t="s">
        <v>286</v>
      </c>
      <c r="O233" s="278"/>
      <c r="P233" s="229" t="s">
        <v>286</v>
      </c>
      <c r="Q233" s="230"/>
      <c r="R233" s="229" t="s">
        <v>286</v>
      </c>
      <c r="S233" s="230"/>
      <c r="T233" s="229" t="s">
        <v>286</v>
      </c>
      <c r="U233" s="230"/>
      <c r="V233" s="229" t="s">
        <v>286</v>
      </c>
      <c r="W233" s="230"/>
      <c r="X233" s="229" t="s">
        <v>286</v>
      </c>
      <c r="Y233" s="278"/>
      <c r="Z233" s="229" t="s">
        <v>286</v>
      </c>
      <c r="AA233" s="230"/>
      <c r="AB233" s="229" t="s">
        <v>286</v>
      </c>
      <c r="AC233" s="230"/>
      <c r="AD233" s="229" t="s">
        <v>286</v>
      </c>
      <c r="AE233" s="230"/>
      <c r="AF233" s="243" t="s">
        <v>285</v>
      </c>
      <c r="AG233" s="230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234</v>
      </c>
      <c r="E234" s="275">
        <v>6010.75</v>
      </c>
      <c r="F234" s="276"/>
      <c r="G234" s="277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41</v>
      </c>
      <c r="AP234" s="70">
        <f t="shared" si="16"/>
        <v>14</v>
      </c>
      <c r="AQ234" s="69">
        <f t="shared" si="16"/>
        <v>0</v>
      </c>
      <c r="AR234" s="71">
        <f t="shared" si="16"/>
        <v>0</v>
      </c>
      <c r="AS234" s="70">
        <f t="shared" si="16"/>
        <v>0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19</v>
      </c>
      <c r="AY234" s="70">
        <f t="shared" si="16"/>
        <v>8</v>
      </c>
      <c r="AZ234" s="69">
        <f t="shared" si="16"/>
        <v>1</v>
      </c>
      <c r="BA234" s="71">
        <f t="shared" si="16"/>
        <v>5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257</v>
      </c>
      <c r="BK234" s="5">
        <f>SUM(AO234:AQ234)</f>
        <v>55</v>
      </c>
      <c r="BL234" s="5">
        <f>SUM(AR234:AT234,BD234)</f>
        <v>0</v>
      </c>
      <c r="BM234" s="5">
        <f>SUM(AU234:AW234,BE234)</f>
        <v>0</v>
      </c>
      <c r="BN234" s="5">
        <f>SUM(AX234:AZ234,BF234)</f>
        <v>28</v>
      </c>
      <c r="BO234" s="5">
        <f>SUM(BA234:BC234,BG234)</f>
        <v>5</v>
      </c>
    </row>
    <row r="235" spans="2:67" ht="28.15" customHeight="1">
      <c r="B235" s="34"/>
      <c r="C235" s="265">
        <v>1</v>
      </c>
      <c r="D235" s="54"/>
      <c r="E235" s="53"/>
      <c r="F235" s="53"/>
      <c r="G235" s="52"/>
      <c r="H235" s="259" t="s">
        <v>329</v>
      </c>
      <c r="I235" s="269">
        <v>106</v>
      </c>
      <c r="J235" s="269">
        <v>25</v>
      </c>
      <c r="K235" s="269">
        <v>5</v>
      </c>
      <c r="L235" s="48">
        <v>1</v>
      </c>
      <c r="M235" s="47" t="s">
        <v>778</v>
      </c>
      <c r="N235" s="48">
        <v>5</v>
      </c>
      <c r="O235" s="47" t="s">
        <v>906</v>
      </c>
      <c r="P235" s="48">
        <v>9</v>
      </c>
      <c r="Q235" s="47" t="s">
        <v>717</v>
      </c>
      <c r="R235" s="48">
        <v>13</v>
      </c>
      <c r="S235" s="47" t="s">
        <v>613</v>
      </c>
      <c r="T235" s="48">
        <v>17</v>
      </c>
      <c r="U235" s="47" t="s">
        <v>515</v>
      </c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>
        <v>15</v>
      </c>
      <c r="AG235" s="47" t="s">
        <v>513</v>
      </c>
      <c r="AH235" s="46" t="s">
        <v>920</v>
      </c>
      <c r="AI235" s="45"/>
      <c r="AJ235" s="244"/>
      <c r="AK235" s="244"/>
      <c r="AL235" s="44"/>
      <c r="AM235" s="247">
        <f>SUMPRODUCT(LEN($M235:$AE238)-LEN(SUBSTITUTE($M235:$AE238,"/", "")))/2</f>
        <v>0</v>
      </c>
      <c r="AN235" s="300">
        <f>SUMPRODUCT(LEN($M235:$AE238)-LEN(SUBSTITUTE($M235:$AE238,"-", "")))</f>
        <v>0</v>
      </c>
      <c r="AO235" s="247">
        <f>SUMPRODUCT(LEN($M235:$AE238)-LEN(SUBSTITUTE($M235:$AE238,"A", "")))</f>
        <v>41</v>
      </c>
      <c r="AP235" s="240">
        <f>SUMPRODUCT(LEN($AH235:$AH238)-LEN(SUBSTITUTE($AH235:$AH238,"A", "")))</f>
        <v>14</v>
      </c>
      <c r="AQ235" s="237">
        <f>SUMPRODUCT(LEN($AG235:$AG238)-LEN(SUBSTITUTE($AG235:$AG238,"A", "")))</f>
        <v>0</v>
      </c>
      <c r="AR235" s="234">
        <f>SUMPRODUCT(LEN($M235:$AE238)-LEN(SUBSTITUTE($M235:$AE238,"S", "")))</f>
        <v>0</v>
      </c>
      <c r="AS235" s="240">
        <f>SUMPRODUCT(LEN($AH235:$AH238)-LEN(SUBSTITUTE($AH235:$AH238,"S", "")))</f>
        <v>0</v>
      </c>
      <c r="AT235" s="237">
        <f>SUMPRODUCT(LEN($AG235:$AG238)-LEN(SUBSTITUTE($AG235:$AG238,"S", "")))</f>
        <v>0</v>
      </c>
      <c r="AU235" s="234">
        <f>SUMPRODUCT(LEN($M235:$AE238)-LEN(SUBSTITUTE($M235:$AE238,"F", "")))</f>
        <v>0</v>
      </c>
      <c r="AV235" s="240">
        <f>SUMPRODUCT(LEN($AH235:$AH238)-LEN(SUBSTITUTE($AH235:$AH238,"F", "")))</f>
        <v>0</v>
      </c>
      <c r="AW235" s="237">
        <f>SUMPRODUCT(LEN($AG235:$AG238)-LEN(SUBSTITUTE($AG235:$AG238,"F", "")))</f>
        <v>0</v>
      </c>
      <c r="AX235" s="234">
        <f>SUMPRODUCT(LEN($M235:$AE238)-LEN(SUBSTITUTE($M235:$AE238,"G", "")))</f>
        <v>19</v>
      </c>
      <c r="AY235" s="240">
        <f>SUMPRODUCT(LEN($AH235:$AH238)-LEN(SUBSTITUTE($AH235:$AH238,"G", "")))</f>
        <v>8</v>
      </c>
      <c r="AZ235" s="237">
        <f>SUMPRODUCT(LEN($AG235:$AG238)-LEN(SUBSTITUTE($AG235:$AG238,"G", "")))</f>
        <v>1</v>
      </c>
      <c r="BA235" s="234">
        <f>SUMPRODUCT(LEN($M235:$AE238)-LEN(SUBSTITUTE($M235:$AE238,"M", "")))</f>
        <v>5</v>
      </c>
      <c r="BB235" s="240">
        <f>SUMPRODUCT(LEN($AH235:$AH238)-LEN(SUBSTITUTE($AH235:$AH238,"M", "")))</f>
        <v>0</v>
      </c>
      <c r="BC235" s="237">
        <f>SUMPRODUCT(LEN($AG235:$AG238)-LEN(SUBSTITUTE($AG235:$AG238,"M", "")))</f>
        <v>0</v>
      </c>
      <c r="BD235" s="291">
        <f>SUMPRODUCT(LEN($AI235:$AI238)-LEN(SUBSTITUTE($AI235:$AI238,"S", "")))</f>
        <v>0</v>
      </c>
      <c r="BE235" s="294">
        <f>SUMPRODUCT(LEN($AI235:$AI238)-LEN(SUBSTITUTE($AI235:$AI238,"F", "")))</f>
        <v>0</v>
      </c>
      <c r="BF235" s="294">
        <f>SUMPRODUCT(LEN($AI235:$AI238)-LEN(SUBSTITUTE($AI235:$AI238,"G", "")))</f>
        <v>0</v>
      </c>
      <c r="BG235" s="297">
        <f>SUMPRODUCT(LEN($AI235:$AI238)-LEN(SUBSTITUTE($AI235:$AI238,"M", "")))</f>
        <v>0</v>
      </c>
    </row>
    <row r="236" spans="2:67" ht="28.15" customHeight="1" thickBot="1">
      <c r="B236" s="34"/>
      <c r="C236" s="266"/>
      <c r="D236" s="43"/>
      <c r="E236" s="42"/>
      <c r="F236" s="42"/>
      <c r="G236" s="41"/>
      <c r="H236" s="260"/>
      <c r="I236" s="270"/>
      <c r="J236" s="270"/>
      <c r="K236" s="270"/>
      <c r="L236" s="37">
        <v>2</v>
      </c>
      <c r="M236" s="36" t="s">
        <v>704</v>
      </c>
      <c r="N236" s="37">
        <v>6</v>
      </c>
      <c r="O236" s="36" t="s">
        <v>469</v>
      </c>
      <c r="P236" s="37">
        <v>10</v>
      </c>
      <c r="Q236" s="217" t="s">
        <v>648</v>
      </c>
      <c r="R236" s="37">
        <v>14</v>
      </c>
      <c r="S236" s="36" t="s">
        <v>514</v>
      </c>
      <c r="T236" s="37">
        <v>18</v>
      </c>
      <c r="U236" s="36" t="s">
        <v>422</v>
      </c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919</v>
      </c>
      <c r="AI236" s="24"/>
      <c r="AJ236" s="245"/>
      <c r="AK236" s="245"/>
      <c r="AL236" s="23"/>
      <c r="AM236" s="248"/>
      <c r="AN236" s="301"/>
      <c r="AO236" s="248"/>
      <c r="AP236" s="241"/>
      <c r="AQ236" s="238"/>
      <c r="AR236" s="235"/>
      <c r="AS236" s="241"/>
      <c r="AT236" s="238"/>
      <c r="AU236" s="235"/>
      <c r="AV236" s="241"/>
      <c r="AW236" s="238"/>
      <c r="AX236" s="235"/>
      <c r="AY236" s="241"/>
      <c r="AZ236" s="238"/>
      <c r="BA236" s="235"/>
      <c r="BB236" s="241"/>
      <c r="BC236" s="238"/>
      <c r="BD236" s="292"/>
      <c r="BE236" s="295"/>
      <c r="BF236" s="295"/>
      <c r="BG236" s="298"/>
    </row>
    <row r="237" spans="2:67" ht="28.15" customHeight="1">
      <c r="B237" s="34"/>
      <c r="C237" s="267"/>
      <c r="D237" s="33"/>
      <c r="E237" s="32"/>
      <c r="F237" s="32"/>
      <c r="G237" s="31"/>
      <c r="H237" s="257">
        <v>242</v>
      </c>
      <c r="I237" s="271"/>
      <c r="J237" s="271"/>
      <c r="K237" s="271"/>
      <c r="L237" s="27">
        <v>3</v>
      </c>
      <c r="M237" s="26" t="s">
        <v>831</v>
      </c>
      <c r="N237" s="27">
        <v>7</v>
      </c>
      <c r="O237" s="216" t="s">
        <v>613</v>
      </c>
      <c r="P237" s="27">
        <v>11</v>
      </c>
      <c r="Q237" s="216" t="s">
        <v>511</v>
      </c>
      <c r="R237" s="27">
        <v>15</v>
      </c>
      <c r="S237" s="26" t="s">
        <v>648</v>
      </c>
      <c r="T237" s="27">
        <v>19</v>
      </c>
      <c r="U237" s="26" t="s">
        <v>513</v>
      </c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/>
      <c r="AI237" s="24"/>
      <c r="AJ237" s="245"/>
      <c r="AK237" s="245"/>
      <c r="AL237" s="23"/>
      <c r="AM237" s="248"/>
      <c r="AN237" s="301"/>
      <c r="AO237" s="248"/>
      <c r="AP237" s="241"/>
      <c r="AQ237" s="238"/>
      <c r="AR237" s="235"/>
      <c r="AS237" s="241"/>
      <c r="AT237" s="238"/>
      <c r="AU237" s="235"/>
      <c r="AV237" s="241"/>
      <c r="AW237" s="238"/>
      <c r="AX237" s="235"/>
      <c r="AY237" s="241"/>
      <c r="AZ237" s="238"/>
      <c r="BA237" s="235"/>
      <c r="BB237" s="241"/>
      <c r="BC237" s="238"/>
      <c r="BD237" s="292"/>
      <c r="BE237" s="295"/>
      <c r="BF237" s="295"/>
      <c r="BG237" s="298"/>
    </row>
    <row r="238" spans="2:67" ht="28.15" customHeight="1" thickBot="1">
      <c r="B238" s="34"/>
      <c r="C238" s="273"/>
      <c r="D238" s="64"/>
      <c r="E238" s="63"/>
      <c r="F238" s="63"/>
      <c r="G238" s="62"/>
      <c r="H238" s="258"/>
      <c r="I238" s="274"/>
      <c r="J238" s="274"/>
      <c r="K238" s="274"/>
      <c r="L238" s="59">
        <v>4</v>
      </c>
      <c r="M238" s="58" t="s">
        <v>778</v>
      </c>
      <c r="N238" s="59">
        <v>8</v>
      </c>
      <c r="O238" s="215" t="s">
        <v>514</v>
      </c>
      <c r="P238" s="59">
        <v>12</v>
      </c>
      <c r="Q238" s="58" t="s">
        <v>511</v>
      </c>
      <c r="R238" s="59">
        <v>16</v>
      </c>
      <c r="S238" s="58" t="s">
        <v>423</v>
      </c>
      <c r="T238" s="59">
        <v>20</v>
      </c>
      <c r="U238" s="58" t="s">
        <v>422</v>
      </c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50"/>
      <c r="AK238" s="250"/>
      <c r="AL238" s="55"/>
      <c r="AM238" s="249"/>
      <c r="AN238" s="302"/>
      <c r="AO238" s="249"/>
      <c r="AP238" s="242"/>
      <c r="AQ238" s="239"/>
      <c r="AR238" s="236"/>
      <c r="AS238" s="242"/>
      <c r="AT238" s="239"/>
      <c r="AU238" s="236"/>
      <c r="AV238" s="242"/>
      <c r="AW238" s="239"/>
      <c r="AX238" s="236"/>
      <c r="AY238" s="242"/>
      <c r="AZ238" s="239"/>
      <c r="BA238" s="236"/>
      <c r="BB238" s="242"/>
      <c r="BC238" s="239"/>
      <c r="BD238" s="293"/>
      <c r="BE238" s="296"/>
      <c r="BF238" s="296"/>
      <c r="BG238" s="299"/>
    </row>
    <row r="239" spans="2:67" ht="28.15" hidden="1" customHeight="1">
      <c r="B239" s="34"/>
      <c r="C239" s="265">
        <v>2</v>
      </c>
      <c r="D239" s="54"/>
      <c r="E239" s="53"/>
      <c r="F239" s="53"/>
      <c r="G239" s="52"/>
      <c r="H239" s="259"/>
      <c r="I239" s="269"/>
      <c r="J239" s="269"/>
      <c r="K239" s="269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51"/>
      <c r="AK239" s="254"/>
      <c r="AL239" s="44"/>
      <c r="AM239" s="211"/>
      <c r="AN239" s="211"/>
      <c r="AO239" s="247">
        <f>SUMPRODUCT(LEN($M239:$AE242)-LEN(SUBSTITUTE($M239:$AE242,"A", "")))</f>
        <v>0</v>
      </c>
      <c r="AP239" s="240">
        <f>SUMPRODUCT(LEN($AH239:$AH242)-LEN(SUBSTITUTE($AH239:$AH242,"A", "")))</f>
        <v>0</v>
      </c>
      <c r="AQ239" s="237">
        <f>SUMPRODUCT(LEN($AG239:$AG242)-LEN(SUBSTITUTE($AG239:$AG242,"A", "")))</f>
        <v>0</v>
      </c>
      <c r="AR239" s="234">
        <f>SUMPRODUCT(LEN($M239:$AE242)-LEN(SUBSTITUTE($M239:$AE242,"S", "")))</f>
        <v>0</v>
      </c>
      <c r="AS239" s="240">
        <f>SUMPRODUCT(LEN($AH239:$AH242)-LEN(SUBSTITUTE($AH239:$AH242,"S", "")))</f>
        <v>0</v>
      </c>
      <c r="AT239" s="237">
        <f>SUMPRODUCT(LEN($AG239:$AG242)-LEN(SUBSTITUTE($AG239:$AG242,"S", "")))</f>
        <v>0</v>
      </c>
      <c r="AU239" s="234">
        <f>SUMPRODUCT(LEN($M239:$AE242)-LEN(SUBSTITUTE($M239:$AE242,"F", "")))</f>
        <v>0</v>
      </c>
      <c r="AV239" s="240">
        <f>SUMPRODUCT(LEN($AH239:$AH242)-LEN(SUBSTITUTE($AH239:$AH242,"F", "")))</f>
        <v>0</v>
      </c>
      <c r="AW239" s="237">
        <f>SUMPRODUCT(LEN($AG239:$AG242)-LEN(SUBSTITUTE($AG239:$AG242,"F", "")))</f>
        <v>0</v>
      </c>
      <c r="AX239" s="234">
        <f>SUMPRODUCT(LEN($M239:$AE242)-LEN(SUBSTITUTE($M239:$AE242,"G", "")))</f>
        <v>0</v>
      </c>
      <c r="AY239" s="240">
        <f>SUMPRODUCT(LEN($AH239:$AH242)-LEN(SUBSTITUTE($AH239:$AH242,"G", "")))</f>
        <v>0</v>
      </c>
      <c r="AZ239" s="237">
        <f>SUMPRODUCT(LEN($AG239:$AG242)-LEN(SUBSTITUTE($AG239:$AG242,"G", "")))</f>
        <v>0</v>
      </c>
      <c r="BA239" s="234">
        <f>SUMPRODUCT(LEN($M239:$AE242)-LEN(SUBSTITUTE($M239:$AE242,"M", "")))</f>
        <v>0</v>
      </c>
      <c r="BB239" s="240">
        <f>SUMPRODUCT(LEN($AH239:$AH242)-LEN(SUBSTITUTE($AH239:$AH242,"M", "")))</f>
        <v>0</v>
      </c>
      <c r="BC239" s="237">
        <f>SUMPRODUCT(LEN($AG239:$AG242)-LEN(SUBSTITUTE($AG239:$AG242,"M", "")))</f>
        <v>0</v>
      </c>
      <c r="BD239" s="291">
        <f>SUMPRODUCT(LEN($AI239:$AI242)-LEN(SUBSTITUTE($AI239:$AI242,"S", "")))</f>
        <v>0</v>
      </c>
      <c r="BE239" s="294">
        <f>SUMPRODUCT(LEN($AI239:$AI242)-LEN(SUBSTITUTE($AI239:$AI242,"F", "")))</f>
        <v>0</v>
      </c>
      <c r="BF239" s="294">
        <f>SUMPRODUCT(LEN($AI239:$AI242)-LEN(SUBSTITUTE($AI239:$AI242,"G", "")))</f>
        <v>0</v>
      </c>
      <c r="BG239" s="297">
        <f>SUMPRODUCT(LEN($AI239:$AI242)-LEN(SUBSTITUTE($AI239:$AI242,"M", "")))</f>
        <v>0</v>
      </c>
    </row>
    <row r="240" spans="2:67" ht="28.15" hidden="1" customHeight="1" thickBot="1">
      <c r="B240" s="34"/>
      <c r="C240" s="266"/>
      <c r="D240" s="43"/>
      <c r="E240" s="42"/>
      <c r="F240" s="42"/>
      <c r="G240" s="41"/>
      <c r="H240" s="260"/>
      <c r="I240" s="270"/>
      <c r="J240" s="270"/>
      <c r="K240" s="270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52"/>
      <c r="AK240" s="255"/>
      <c r="AL240" s="23"/>
      <c r="AM240" s="211"/>
      <c r="AN240" s="211"/>
      <c r="AO240" s="248"/>
      <c r="AP240" s="241"/>
      <c r="AQ240" s="238"/>
      <c r="AR240" s="235"/>
      <c r="AS240" s="241"/>
      <c r="AT240" s="238"/>
      <c r="AU240" s="235"/>
      <c r="AV240" s="241"/>
      <c r="AW240" s="238"/>
      <c r="AX240" s="235"/>
      <c r="AY240" s="241"/>
      <c r="AZ240" s="238"/>
      <c r="BA240" s="235"/>
      <c r="BB240" s="241"/>
      <c r="BC240" s="238"/>
      <c r="BD240" s="292"/>
      <c r="BE240" s="295"/>
      <c r="BF240" s="295"/>
      <c r="BG240" s="298"/>
    </row>
    <row r="241" spans="2:67" ht="28.15" hidden="1" customHeight="1">
      <c r="B241" s="34"/>
      <c r="C241" s="267"/>
      <c r="D241" s="33"/>
      <c r="E241" s="32"/>
      <c r="F241" s="32"/>
      <c r="G241" s="31"/>
      <c r="H241" s="257"/>
      <c r="I241" s="271"/>
      <c r="J241" s="271"/>
      <c r="K241" s="271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52"/>
      <c r="AK241" s="255"/>
      <c r="AL241" s="23"/>
      <c r="AM241" s="211"/>
      <c r="AN241" s="211"/>
      <c r="AO241" s="248"/>
      <c r="AP241" s="241"/>
      <c r="AQ241" s="238"/>
      <c r="AR241" s="235"/>
      <c r="AS241" s="241"/>
      <c r="AT241" s="238"/>
      <c r="AU241" s="235"/>
      <c r="AV241" s="241"/>
      <c r="AW241" s="238"/>
      <c r="AX241" s="235"/>
      <c r="AY241" s="241"/>
      <c r="AZ241" s="238"/>
      <c r="BA241" s="235"/>
      <c r="BB241" s="241"/>
      <c r="BC241" s="238"/>
      <c r="BD241" s="292"/>
      <c r="BE241" s="295"/>
      <c r="BF241" s="295"/>
      <c r="BG241" s="298"/>
    </row>
    <row r="242" spans="2:67" ht="28.15" hidden="1" customHeight="1" thickBot="1">
      <c r="B242" s="34"/>
      <c r="C242" s="273"/>
      <c r="D242" s="64"/>
      <c r="E242" s="63"/>
      <c r="F242" s="63"/>
      <c r="G242" s="62"/>
      <c r="H242" s="258"/>
      <c r="I242" s="274"/>
      <c r="J242" s="274"/>
      <c r="K242" s="274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53"/>
      <c r="AK242" s="256"/>
      <c r="AL242" s="55"/>
      <c r="AM242" s="211"/>
      <c r="AN242" s="211"/>
      <c r="AO242" s="249"/>
      <c r="AP242" s="242"/>
      <c r="AQ242" s="239"/>
      <c r="AR242" s="236"/>
      <c r="AS242" s="242"/>
      <c r="AT242" s="239"/>
      <c r="AU242" s="236"/>
      <c r="AV242" s="242"/>
      <c r="AW242" s="239"/>
      <c r="AX242" s="236"/>
      <c r="AY242" s="242"/>
      <c r="AZ242" s="239"/>
      <c r="BA242" s="236"/>
      <c r="BB242" s="242"/>
      <c r="BC242" s="239"/>
      <c r="BD242" s="293"/>
      <c r="BE242" s="296"/>
      <c r="BF242" s="296"/>
      <c r="BG242" s="299"/>
    </row>
    <row r="243" spans="2:67" ht="28.15" hidden="1" customHeight="1">
      <c r="B243" s="34"/>
      <c r="C243" s="265">
        <v>3</v>
      </c>
      <c r="D243" s="54"/>
      <c r="E243" s="53"/>
      <c r="F243" s="53"/>
      <c r="G243" s="52"/>
      <c r="H243" s="259"/>
      <c r="I243" s="269"/>
      <c r="J243" s="269"/>
      <c r="K243" s="269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44"/>
      <c r="AK243" s="244"/>
      <c r="AL243" s="44"/>
      <c r="AM243" s="211"/>
      <c r="AN243" s="211"/>
      <c r="AO243" s="247">
        <f>SUMPRODUCT(LEN($M243:$AE246)-LEN(SUBSTITUTE($M243:$AE246,"A", "")))</f>
        <v>0</v>
      </c>
      <c r="AP243" s="240">
        <f>SUMPRODUCT(LEN($AH243:$AH246)-LEN(SUBSTITUTE($AH243:$AH246,"A", "")))</f>
        <v>0</v>
      </c>
      <c r="AQ243" s="237">
        <f>SUMPRODUCT(LEN($AG243:$AG246)-LEN(SUBSTITUTE($AG243:$AG246,"A", "")))</f>
        <v>0</v>
      </c>
      <c r="AR243" s="234">
        <f>SUMPRODUCT(LEN($M243:$AE246)-LEN(SUBSTITUTE($M243:$AE246,"S", "")))</f>
        <v>0</v>
      </c>
      <c r="AS243" s="240">
        <f>SUMPRODUCT(LEN($AH243:$AH246)-LEN(SUBSTITUTE($AH243:$AH246,"S", "")))</f>
        <v>0</v>
      </c>
      <c r="AT243" s="237">
        <f>SUMPRODUCT(LEN($AG243:$AG246)-LEN(SUBSTITUTE($AG243:$AG246,"S", "")))</f>
        <v>0</v>
      </c>
      <c r="AU243" s="234">
        <f>SUMPRODUCT(LEN($M243:$AE246)-LEN(SUBSTITUTE($M243:$AE246,"F", "")))</f>
        <v>0</v>
      </c>
      <c r="AV243" s="240">
        <f>SUMPRODUCT(LEN($AH243:$AH246)-LEN(SUBSTITUTE($AH243:$AH246,"F", "")))</f>
        <v>0</v>
      </c>
      <c r="AW243" s="237">
        <f>SUMPRODUCT(LEN($AG243:$AG246)-LEN(SUBSTITUTE($AG243:$AG246,"F", "")))</f>
        <v>0</v>
      </c>
      <c r="AX243" s="234">
        <f>SUMPRODUCT(LEN($M243:$AE246)-LEN(SUBSTITUTE($M243:$AE246,"G", "")))</f>
        <v>0</v>
      </c>
      <c r="AY243" s="240">
        <f>SUMPRODUCT(LEN($AH243:$AH246)-LEN(SUBSTITUTE($AH243:$AH246,"G", "")))</f>
        <v>0</v>
      </c>
      <c r="AZ243" s="237">
        <f>SUMPRODUCT(LEN($AG243:$AG246)-LEN(SUBSTITUTE($AG243:$AG246,"G", "")))</f>
        <v>0</v>
      </c>
      <c r="BA243" s="234">
        <f>SUMPRODUCT(LEN($M243:$AE246)-LEN(SUBSTITUTE($M243:$AE246,"M", "")))</f>
        <v>0</v>
      </c>
      <c r="BB243" s="240">
        <f>SUMPRODUCT(LEN($AH243:$AH246)-LEN(SUBSTITUTE($AH243:$AH246,"M", "")))</f>
        <v>0</v>
      </c>
      <c r="BC243" s="237">
        <f>SUMPRODUCT(LEN($AG243:$AG246)-LEN(SUBSTITUTE($AG243:$AG246,"M", "")))</f>
        <v>0</v>
      </c>
      <c r="BD243" s="291">
        <f>SUMPRODUCT(LEN($AI243:$AI246)-LEN(SUBSTITUTE($AI243:$AI246,"S", "")))</f>
        <v>0</v>
      </c>
      <c r="BE243" s="294">
        <f>SUMPRODUCT(LEN($AI243:$AI246)-LEN(SUBSTITUTE($AI243:$AI246,"F", "")))</f>
        <v>0</v>
      </c>
      <c r="BF243" s="294">
        <f>SUMPRODUCT(LEN($AI243:$AI246)-LEN(SUBSTITUTE($AI243:$AI246,"G", "")))</f>
        <v>0</v>
      </c>
      <c r="BG243" s="297">
        <f>SUMPRODUCT(LEN($AI243:$AI246)-LEN(SUBSTITUTE($AI243:$AI246,"M", "")))</f>
        <v>0</v>
      </c>
    </row>
    <row r="244" spans="2:67" ht="28.15" hidden="1" customHeight="1" thickBot="1">
      <c r="B244" s="34"/>
      <c r="C244" s="266"/>
      <c r="D244" s="43"/>
      <c r="E244" s="42"/>
      <c r="F244" s="42"/>
      <c r="G244" s="41"/>
      <c r="H244" s="260"/>
      <c r="I244" s="270"/>
      <c r="J244" s="270"/>
      <c r="K244" s="270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45"/>
      <c r="AK244" s="245"/>
      <c r="AL244" s="23"/>
      <c r="AM244" s="211"/>
      <c r="AN244" s="211"/>
      <c r="AO244" s="248"/>
      <c r="AP244" s="241"/>
      <c r="AQ244" s="238"/>
      <c r="AR244" s="235"/>
      <c r="AS244" s="241"/>
      <c r="AT244" s="238"/>
      <c r="AU244" s="235"/>
      <c r="AV244" s="241"/>
      <c r="AW244" s="238"/>
      <c r="AX244" s="235"/>
      <c r="AY244" s="241"/>
      <c r="AZ244" s="238"/>
      <c r="BA244" s="235"/>
      <c r="BB244" s="241"/>
      <c r="BC244" s="238"/>
      <c r="BD244" s="292"/>
      <c r="BE244" s="295"/>
      <c r="BF244" s="295"/>
      <c r="BG244" s="298"/>
    </row>
    <row r="245" spans="2:67" ht="28.15" hidden="1" customHeight="1">
      <c r="B245" s="34"/>
      <c r="C245" s="267"/>
      <c r="D245" s="33"/>
      <c r="E245" s="32"/>
      <c r="F245" s="32"/>
      <c r="G245" s="31"/>
      <c r="H245" s="257"/>
      <c r="I245" s="271"/>
      <c r="J245" s="271"/>
      <c r="K245" s="271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45"/>
      <c r="AK245" s="245"/>
      <c r="AL245" s="23"/>
      <c r="AM245" s="211"/>
      <c r="AN245" s="211"/>
      <c r="AO245" s="248"/>
      <c r="AP245" s="241"/>
      <c r="AQ245" s="238"/>
      <c r="AR245" s="235"/>
      <c r="AS245" s="241"/>
      <c r="AT245" s="238"/>
      <c r="AU245" s="235"/>
      <c r="AV245" s="241"/>
      <c r="AW245" s="238"/>
      <c r="AX245" s="235"/>
      <c r="AY245" s="241"/>
      <c r="AZ245" s="238"/>
      <c r="BA245" s="235"/>
      <c r="BB245" s="241"/>
      <c r="BC245" s="238"/>
      <c r="BD245" s="292"/>
      <c r="BE245" s="295"/>
      <c r="BF245" s="295"/>
      <c r="BG245" s="298"/>
    </row>
    <row r="246" spans="2:67" ht="28.15" hidden="1" customHeight="1" thickBot="1">
      <c r="B246" s="22"/>
      <c r="C246" s="268"/>
      <c r="D246" s="21"/>
      <c r="E246" s="20"/>
      <c r="F246" s="20"/>
      <c r="G246" s="19"/>
      <c r="H246" s="258"/>
      <c r="I246" s="272"/>
      <c r="J246" s="272"/>
      <c r="K246" s="27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46"/>
      <c r="AK246" s="246"/>
      <c r="AL246" s="11"/>
      <c r="AM246" s="211"/>
      <c r="AN246" s="211"/>
      <c r="AO246" s="249"/>
      <c r="AP246" s="242"/>
      <c r="AQ246" s="239"/>
      <c r="AR246" s="236"/>
      <c r="AS246" s="242"/>
      <c r="AT246" s="239"/>
      <c r="AU246" s="236"/>
      <c r="AV246" s="242"/>
      <c r="AW246" s="239"/>
      <c r="AX246" s="236"/>
      <c r="AY246" s="242"/>
      <c r="AZ246" s="239"/>
      <c r="BA246" s="236"/>
      <c r="BB246" s="242"/>
      <c r="BC246" s="239"/>
      <c r="BD246" s="293"/>
      <c r="BE246" s="296"/>
      <c r="BF246" s="296"/>
      <c r="BG246" s="299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29" t="s">
        <v>287</v>
      </c>
      <c r="M247" s="278"/>
      <c r="N247" s="229" t="s">
        <v>286</v>
      </c>
      <c r="O247" s="278"/>
      <c r="P247" s="229" t="s">
        <v>286</v>
      </c>
      <c r="Q247" s="230"/>
      <c r="R247" s="229" t="s">
        <v>286</v>
      </c>
      <c r="S247" s="230"/>
      <c r="T247" s="229" t="s">
        <v>286</v>
      </c>
      <c r="U247" s="230"/>
      <c r="V247" s="229" t="s">
        <v>286</v>
      </c>
      <c r="W247" s="230"/>
      <c r="X247" s="229" t="s">
        <v>286</v>
      </c>
      <c r="Y247" s="278"/>
      <c r="Z247" s="229" t="s">
        <v>286</v>
      </c>
      <c r="AA247" s="230"/>
      <c r="AB247" s="229" t="s">
        <v>286</v>
      </c>
      <c r="AC247" s="230"/>
      <c r="AD247" s="229" t="s">
        <v>286</v>
      </c>
      <c r="AE247" s="230"/>
      <c r="AF247" s="243" t="s">
        <v>285</v>
      </c>
      <c r="AG247" s="230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235</v>
      </c>
      <c r="E248" s="275">
        <v>6188.1</v>
      </c>
      <c r="F248" s="276"/>
      <c r="G248" s="277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36</v>
      </c>
      <c r="AP248" s="70">
        <f t="shared" si="17"/>
        <v>38</v>
      </c>
      <c r="AQ248" s="69">
        <f t="shared" si="17"/>
        <v>0</v>
      </c>
      <c r="AR248" s="71">
        <f t="shared" si="17"/>
        <v>1</v>
      </c>
      <c r="AS248" s="70">
        <f t="shared" si="17"/>
        <v>0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13</v>
      </c>
      <c r="AY248" s="70">
        <f t="shared" si="17"/>
        <v>3</v>
      </c>
      <c r="AZ248" s="69">
        <f t="shared" si="17"/>
        <v>0</v>
      </c>
      <c r="BA248" s="71">
        <f t="shared" si="17"/>
        <v>1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1</v>
      </c>
      <c r="BG248" s="66">
        <f t="shared" si="17"/>
        <v>0</v>
      </c>
      <c r="BH248" s="65" t="s">
        <v>257</v>
      </c>
      <c r="BK248" s="5">
        <f>SUM(AO248:AQ248)</f>
        <v>74</v>
      </c>
      <c r="BL248" s="5">
        <f>SUM(AR248:AT248,BD248)</f>
        <v>1</v>
      </c>
      <c r="BM248" s="5">
        <f>SUM(AU248:AW248,BE248)</f>
        <v>0</v>
      </c>
      <c r="BN248" s="5">
        <f>SUM(AX248:AZ248,BF248)</f>
        <v>17</v>
      </c>
      <c r="BO248" s="5">
        <f>SUM(BA248:BC248,BG248)</f>
        <v>1</v>
      </c>
    </row>
    <row r="249" spans="2:67" ht="28.15" customHeight="1">
      <c r="B249" s="34"/>
      <c r="C249" s="265">
        <v>1</v>
      </c>
      <c r="D249" s="54"/>
      <c r="E249" s="53"/>
      <c r="F249" s="53"/>
      <c r="G249" s="52"/>
      <c r="H249" s="259" t="s">
        <v>329</v>
      </c>
      <c r="I249" s="269">
        <v>110</v>
      </c>
      <c r="J249" s="269">
        <v>24</v>
      </c>
      <c r="K249" s="269">
        <v>8</v>
      </c>
      <c r="L249" s="48">
        <v>1</v>
      </c>
      <c r="M249" s="47" t="s">
        <v>845</v>
      </c>
      <c r="N249" s="48">
        <v>5</v>
      </c>
      <c r="O249" s="47" t="s">
        <v>514</v>
      </c>
      <c r="P249" s="48">
        <v>9</v>
      </c>
      <c r="Q249" s="47" t="s">
        <v>625</v>
      </c>
      <c r="R249" s="48">
        <v>13</v>
      </c>
      <c r="S249" s="47" t="s">
        <v>423</v>
      </c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918</v>
      </c>
      <c r="AI249" s="45" t="s">
        <v>513</v>
      </c>
      <c r="AJ249" s="244"/>
      <c r="AK249" s="244"/>
      <c r="AL249" s="44"/>
      <c r="AM249" s="247">
        <f>SUMPRODUCT(LEN($M249:$AE252)-LEN(SUBSTITUTE($M249:$AE252,"/", "")))/2</f>
        <v>0</v>
      </c>
      <c r="AN249" s="300">
        <f>SUMPRODUCT(LEN($M249:$AE252)-LEN(SUBSTITUTE($M249:$AE252,"-", "")))</f>
        <v>0</v>
      </c>
      <c r="AO249" s="247">
        <f>SUMPRODUCT(LEN($M249:$AE252)-LEN(SUBSTITUTE($M249:$AE252,"A", "")))</f>
        <v>36</v>
      </c>
      <c r="AP249" s="240">
        <f>SUMPRODUCT(LEN($AH249:$AH252)-LEN(SUBSTITUTE($AH249:$AH252,"A", "")))</f>
        <v>38</v>
      </c>
      <c r="AQ249" s="237">
        <f>SUMPRODUCT(LEN($AG249:$AG252)-LEN(SUBSTITUTE($AG249:$AG252,"A", "")))</f>
        <v>0</v>
      </c>
      <c r="AR249" s="234">
        <f>SUMPRODUCT(LEN($M249:$AE252)-LEN(SUBSTITUTE($M249:$AE252,"S", "")))</f>
        <v>1</v>
      </c>
      <c r="AS249" s="240">
        <f>SUMPRODUCT(LEN($AH249:$AH252)-LEN(SUBSTITUTE($AH249:$AH252,"S", "")))</f>
        <v>0</v>
      </c>
      <c r="AT249" s="237">
        <f>SUMPRODUCT(LEN($AG249:$AG252)-LEN(SUBSTITUTE($AG249:$AG252,"S", "")))</f>
        <v>0</v>
      </c>
      <c r="AU249" s="234">
        <f>SUMPRODUCT(LEN($M249:$AE252)-LEN(SUBSTITUTE($M249:$AE252,"F", "")))</f>
        <v>0</v>
      </c>
      <c r="AV249" s="240">
        <f>SUMPRODUCT(LEN($AH249:$AH252)-LEN(SUBSTITUTE($AH249:$AH252,"F", "")))</f>
        <v>0</v>
      </c>
      <c r="AW249" s="237">
        <f>SUMPRODUCT(LEN($AG249:$AG252)-LEN(SUBSTITUTE($AG249:$AG252,"F", "")))</f>
        <v>0</v>
      </c>
      <c r="AX249" s="234">
        <f>SUMPRODUCT(LEN($M249:$AE252)-LEN(SUBSTITUTE($M249:$AE252,"G", "")))</f>
        <v>13</v>
      </c>
      <c r="AY249" s="240">
        <f>SUMPRODUCT(LEN($AH249:$AH252)-LEN(SUBSTITUTE($AH249:$AH252,"G", "")))</f>
        <v>3</v>
      </c>
      <c r="AZ249" s="237">
        <f>SUMPRODUCT(LEN($AG249:$AG252)-LEN(SUBSTITUTE($AG249:$AG252,"G", "")))</f>
        <v>0</v>
      </c>
      <c r="BA249" s="234">
        <f>SUMPRODUCT(LEN($M249:$AE252)-LEN(SUBSTITUTE($M249:$AE252,"M", "")))</f>
        <v>1</v>
      </c>
      <c r="BB249" s="240">
        <f>SUMPRODUCT(LEN($AH249:$AH252)-LEN(SUBSTITUTE($AH249:$AH252,"M", "")))</f>
        <v>0</v>
      </c>
      <c r="BC249" s="237">
        <f>SUMPRODUCT(LEN($AG249:$AG252)-LEN(SUBSTITUTE($AG249:$AG252,"M", "")))</f>
        <v>0</v>
      </c>
      <c r="BD249" s="291">
        <f>SUMPRODUCT(LEN($AI249:$AI252)-LEN(SUBSTITUTE($AI249:$AI252,"S", "")))</f>
        <v>0</v>
      </c>
      <c r="BE249" s="294">
        <f>SUMPRODUCT(LEN($AI249:$AI252)-LEN(SUBSTITUTE($AI249:$AI252,"F", "")))</f>
        <v>0</v>
      </c>
      <c r="BF249" s="294">
        <f>SUMPRODUCT(LEN($AI249:$AI252)-LEN(SUBSTITUTE($AI249:$AI252,"G", "")))</f>
        <v>1</v>
      </c>
      <c r="BG249" s="297">
        <f>SUMPRODUCT(LEN($AI249:$AI252)-LEN(SUBSTITUTE($AI249:$AI252,"M", "")))</f>
        <v>0</v>
      </c>
    </row>
    <row r="250" spans="2:67" ht="28.15" customHeight="1" thickBot="1">
      <c r="B250" s="34"/>
      <c r="C250" s="266"/>
      <c r="D250" s="43"/>
      <c r="E250" s="42"/>
      <c r="F250" s="42"/>
      <c r="G250" s="41"/>
      <c r="H250" s="260"/>
      <c r="I250" s="270"/>
      <c r="J250" s="270"/>
      <c r="K250" s="270"/>
      <c r="L250" s="37">
        <v>2</v>
      </c>
      <c r="M250" s="36" t="s">
        <v>514</v>
      </c>
      <c r="N250" s="37">
        <v>6</v>
      </c>
      <c r="O250" s="36" t="s">
        <v>649</v>
      </c>
      <c r="P250" s="37">
        <v>10</v>
      </c>
      <c r="Q250" s="36" t="s">
        <v>449</v>
      </c>
      <c r="R250" s="37">
        <v>14</v>
      </c>
      <c r="S250" s="36" t="s">
        <v>422</v>
      </c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485</v>
      </c>
      <c r="AI250" s="24"/>
      <c r="AJ250" s="245"/>
      <c r="AK250" s="245"/>
      <c r="AL250" s="23"/>
      <c r="AM250" s="248"/>
      <c r="AN250" s="301"/>
      <c r="AO250" s="248"/>
      <c r="AP250" s="241"/>
      <c r="AQ250" s="238"/>
      <c r="AR250" s="235"/>
      <c r="AS250" s="241"/>
      <c r="AT250" s="238"/>
      <c r="AU250" s="235"/>
      <c r="AV250" s="241"/>
      <c r="AW250" s="238"/>
      <c r="AX250" s="235"/>
      <c r="AY250" s="241"/>
      <c r="AZ250" s="238"/>
      <c r="BA250" s="235"/>
      <c r="BB250" s="241"/>
      <c r="BC250" s="238"/>
      <c r="BD250" s="292"/>
      <c r="BE250" s="295"/>
      <c r="BF250" s="295"/>
      <c r="BG250" s="298"/>
    </row>
    <row r="251" spans="2:67" ht="28.15" customHeight="1">
      <c r="B251" s="34"/>
      <c r="C251" s="267"/>
      <c r="D251" s="33"/>
      <c r="E251" s="32"/>
      <c r="F251" s="32"/>
      <c r="G251" s="31"/>
      <c r="H251" s="257">
        <v>242</v>
      </c>
      <c r="I251" s="271"/>
      <c r="J251" s="271"/>
      <c r="K251" s="271"/>
      <c r="L251" s="27">
        <v>3</v>
      </c>
      <c r="M251" s="26" t="s">
        <v>844</v>
      </c>
      <c r="N251" s="27">
        <v>7</v>
      </c>
      <c r="O251" s="26" t="s">
        <v>665</v>
      </c>
      <c r="P251" s="27">
        <v>11</v>
      </c>
      <c r="Q251" s="26" t="s">
        <v>599</v>
      </c>
      <c r="R251" s="27">
        <v>15</v>
      </c>
      <c r="S251" s="26" t="s">
        <v>422</v>
      </c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917</v>
      </c>
      <c r="AI251" s="24"/>
      <c r="AJ251" s="245"/>
      <c r="AK251" s="245"/>
      <c r="AL251" s="23"/>
      <c r="AM251" s="248"/>
      <c r="AN251" s="301"/>
      <c r="AO251" s="248"/>
      <c r="AP251" s="241"/>
      <c r="AQ251" s="238"/>
      <c r="AR251" s="235"/>
      <c r="AS251" s="241"/>
      <c r="AT251" s="238"/>
      <c r="AU251" s="235"/>
      <c r="AV251" s="241"/>
      <c r="AW251" s="238"/>
      <c r="AX251" s="235"/>
      <c r="AY251" s="241"/>
      <c r="AZ251" s="238"/>
      <c r="BA251" s="235"/>
      <c r="BB251" s="241"/>
      <c r="BC251" s="238"/>
      <c r="BD251" s="292"/>
      <c r="BE251" s="295"/>
      <c r="BF251" s="295"/>
      <c r="BG251" s="298"/>
    </row>
    <row r="252" spans="2:67" ht="28.15" customHeight="1" thickBot="1">
      <c r="B252" s="34"/>
      <c r="C252" s="273"/>
      <c r="D252" s="64"/>
      <c r="E252" s="63"/>
      <c r="F252" s="63"/>
      <c r="G252" s="62"/>
      <c r="H252" s="258"/>
      <c r="I252" s="274"/>
      <c r="J252" s="274"/>
      <c r="K252" s="274"/>
      <c r="L252" s="59">
        <v>4</v>
      </c>
      <c r="M252" s="58" t="s">
        <v>514</v>
      </c>
      <c r="N252" s="59">
        <v>8</v>
      </c>
      <c r="O252" s="58" t="s">
        <v>514</v>
      </c>
      <c r="P252" s="59">
        <v>12</v>
      </c>
      <c r="Q252" s="58" t="s">
        <v>459</v>
      </c>
      <c r="R252" s="59">
        <v>16</v>
      </c>
      <c r="S252" s="58" t="s">
        <v>422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 t="s">
        <v>916</v>
      </c>
      <c r="AI252" s="56"/>
      <c r="AJ252" s="250"/>
      <c r="AK252" s="250"/>
      <c r="AL252" s="55"/>
      <c r="AM252" s="249"/>
      <c r="AN252" s="302"/>
      <c r="AO252" s="249"/>
      <c r="AP252" s="242"/>
      <c r="AQ252" s="239"/>
      <c r="AR252" s="236"/>
      <c r="AS252" s="242"/>
      <c r="AT252" s="239"/>
      <c r="AU252" s="236"/>
      <c r="AV252" s="242"/>
      <c r="AW252" s="239"/>
      <c r="AX252" s="236"/>
      <c r="AY252" s="242"/>
      <c r="AZ252" s="239"/>
      <c r="BA252" s="236"/>
      <c r="BB252" s="242"/>
      <c r="BC252" s="239"/>
      <c r="BD252" s="293"/>
      <c r="BE252" s="296"/>
      <c r="BF252" s="296"/>
      <c r="BG252" s="299"/>
    </row>
    <row r="253" spans="2:67" ht="28.15" hidden="1" customHeight="1">
      <c r="B253" s="34"/>
      <c r="C253" s="265">
        <v>2</v>
      </c>
      <c r="D253" s="54"/>
      <c r="E253" s="53"/>
      <c r="F253" s="53"/>
      <c r="G253" s="52"/>
      <c r="H253" s="259"/>
      <c r="I253" s="269"/>
      <c r="J253" s="269"/>
      <c r="K253" s="269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51"/>
      <c r="AK253" s="254"/>
      <c r="AL253" s="44"/>
      <c r="AM253" s="211"/>
      <c r="AN253" s="211"/>
      <c r="AO253" s="247">
        <f>SUMPRODUCT(LEN($M253:$AE256)-LEN(SUBSTITUTE($M253:$AE256,"A", "")))</f>
        <v>0</v>
      </c>
      <c r="AP253" s="240">
        <f>SUMPRODUCT(LEN($AH253:$AH256)-LEN(SUBSTITUTE($AH253:$AH256,"A", "")))</f>
        <v>0</v>
      </c>
      <c r="AQ253" s="237">
        <f>SUMPRODUCT(LEN($AG253:$AG256)-LEN(SUBSTITUTE($AG253:$AG256,"A", "")))</f>
        <v>0</v>
      </c>
      <c r="AR253" s="234">
        <f>SUMPRODUCT(LEN($M253:$AE256)-LEN(SUBSTITUTE($M253:$AE256,"S", "")))</f>
        <v>0</v>
      </c>
      <c r="AS253" s="240">
        <f>SUMPRODUCT(LEN($AH253:$AH256)-LEN(SUBSTITUTE($AH253:$AH256,"S", "")))</f>
        <v>0</v>
      </c>
      <c r="AT253" s="237">
        <f>SUMPRODUCT(LEN($AG253:$AG256)-LEN(SUBSTITUTE($AG253:$AG256,"S", "")))</f>
        <v>0</v>
      </c>
      <c r="AU253" s="234">
        <f>SUMPRODUCT(LEN($M253:$AE256)-LEN(SUBSTITUTE($M253:$AE256,"F", "")))</f>
        <v>0</v>
      </c>
      <c r="AV253" s="240">
        <f>SUMPRODUCT(LEN($AH253:$AH256)-LEN(SUBSTITUTE($AH253:$AH256,"F", "")))</f>
        <v>0</v>
      </c>
      <c r="AW253" s="237">
        <f>SUMPRODUCT(LEN($AG253:$AG256)-LEN(SUBSTITUTE($AG253:$AG256,"F", "")))</f>
        <v>0</v>
      </c>
      <c r="AX253" s="234">
        <f>SUMPRODUCT(LEN($M253:$AE256)-LEN(SUBSTITUTE($M253:$AE256,"G", "")))</f>
        <v>0</v>
      </c>
      <c r="AY253" s="240">
        <f>SUMPRODUCT(LEN($AH253:$AH256)-LEN(SUBSTITUTE($AH253:$AH256,"G", "")))</f>
        <v>0</v>
      </c>
      <c r="AZ253" s="237">
        <f>SUMPRODUCT(LEN($AG253:$AG256)-LEN(SUBSTITUTE($AG253:$AG256,"G", "")))</f>
        <v>0</v>
      </c>
      <c r="BA253" s="234">
        <f>SUMPRODUCT(LEN($M253:$AE256)-LEN(SUBSTITUTE($M253:$AE256,"M", "")))</f>
        <v>0</v>
      </c>
      <c r="BB253" s="240">
        <f>SUMPRODUCT(LEN($AH253:$AH256)-LEN(SUBSTITUTE($AH253:$AH256,"M", "")))</f>
        <v>0</v>
      </c>
      <c r="BC253" s="237">
        <f>SUMPRODUCT(LEN($AG253:$AG256)-LEN(SUBSTITUTE($AG253:$AG256,"M", "")))</f>
        <v>0</v>
      </c>
      <c r="BD253" s="291">
        <f>SUMPRODUCT(LEN($AI253:$AI256)-LEN(SUBSTITUTE($AI253:$AI256,"S", "")))</f>
        <v>0</v>
      </c>
      <c r="BE253" s="294">
        <f>SUMPRODUCT(LEN($AI253:$AI256)-LEN(SUBSTITUTE($AI253:$AI256,"F", "")))</f>
        <v>0</v>
      </c>
      <c r="BF253" s="294">
        <f>SUMPRODUCT(LEN($AI253:$AI256)-LEN(SUBSTITUTE($AI253:$AI256,"G", "")))</f>
        <v>0</v>
      </c>
      <c r="BG253" s="297">
        <f>SUMPRODUCT(LEN($AI253:$AI256)-LEN(SUBSTITUTE($AI253:$AI256,"M", "")))</f>
        <v>0</v>
      </c>
    </row>
    <row r="254" spans="2:67" ht="28.15" hidden="1" customHeight="1" thickBot="1">
      <c r="B254" s="34"/>
      <c r="C254" s="266"/>
      <c r="D254" s="43"/>
      <c r="E254" s="42"/>
      <c r="F254" s="42"/>
      <c r="G254" s="41"/>
      <c r="H254" s="260"/>
      <c r="I254" s="270"/>
      <c r="J254" s="270"/>
      <c r="K254" s="270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52"/>
      <c r="AK254" s="255"/>
      <c r="AL254" s="23"/>
      <c r="AM254" s="211"/>
      <c r="AN254" s="211"/>
      <c r="AO254" s="248"/>
      <c r="AP254" s="241"/>
      <c r="AQ254" s="238"/>
      <c r="AR254" s="235"/>
      <c r="AS254" s="241"/>
      <c r="AT254" s="238"/>
      <c r="AU254" s="235"/>
      <c r="AV254" s="241"/>
      <c r="AW254" s="238"/>
      <c r="AX254" s="235"/>
      <c r="AY254" s="241"/>
      <c r="AZ254" s="238"/>
      <c r="BA254" s="235"/>
      <c r="BB254" s="241"/>
      <c r="BC254" s="238"/>
      <c r="BD254" s="292"/>
      <c r="BE254" s="295"/>
      <c r="BF254" s="295"/>
      <c r="BG254" s="298"/>
    </row>
    <row r="255" spans="2:67" ht="28.15" hidden="1" customHeight="1">
      <c r="B255" s="34"/>
      <c r="C255" s="267"/>
      <c r="D255" s="33"/>
      <c r="E255" s="32"/>
      <c r="F255" s="32"/>
      <c r="G255" s="31"/>
      <c r="H255" s="257"/>
      <c r="I255" s="271"/>
      <c r="J255" s="271"/>
      <c r="K255" s="271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52"/>
      <c r="AK255" s="255"/>
      <c r="AL255" s="23"/>
      <c r="AM255" s="211"/>
      <c r="AN255" s="211"/>
      <c r="AO255" s="248"/>
      <c r="AP255" s="241"/>
      <c r="AQ255" s="238"/>
      <c r="AR255" s="235"/>
      <c r="AS255" s="241"/>
      <c r="AT255" s="238"/>
      <c r="AU255" s="235"/>
      <c r="AV255" s="241"/>
      <c r="AW255" s="238"/>
      <c r="AX255" s="235"/>
      <c r="AY255" s="241"/>
      <c r="AZ255" s="238"/>
      <c r="BA255" s="235"/>
      <c r="BB255" s="241"/>
      <c r="BC255" s="238"/>
      <c r="BD255" s="292"/>
      <c r="BE255" s="295"/>
      <c r="BF255" s="295"/>
      <c r="BG255" s="298"/>
    </row>
    <row r="256" spans="2:67" ht="28.15" hidden="1" customHeight="1" thickBot="1">
      <c r="B256" s="34"/>
      <c r="C256" s="273"/>
      <c r="D256" s="64"/>
      <c r="E256" s="63"/>
      <c r="F256" s="63"/>
      <c r="G256" s="62"/>
      <c r="H256" s="258"/>
      <c r="I256" s="274"/>
      <c r="J256" s="274"/>
      <c r="K256" s="274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53"/>
      <c r="AK256" s="256"/>
      <c r="AL256" s="55"/>
      <c r="AM256" s="211"/>
      <c r="AN256" s="211"/>
      <c r="AO256" s="249"/>
      <c r="AP256" s="242"/>
      <c r="AQ256" s="239"/>
      <c r="AR256" s="236"/>
      <c r="AS256" s="242"/>
      <c r="AT256" s="239"/>
      <c r="AU256" s="236"/>
      <c r="AV256" s="242"/>
      <c r="AW256" s="239"/>
      <c r="AX256" s="236"/>
      <c r="AY256" s="242"/>
      <c r="AZ256" s="239"/>
      <c r="BA256" s="236"/>
      <c r="BB256" s="242"/>
      <c r="BC256" s="239"/>
      <c r="BD256" s="293"/>
      <c r="BE256" s="296"/>
      <c r="BF256" s="296"/>
      <c r="BG256" s="299"/>
    </row>
    <row r="257" spans="2:67" ht="28.15" hidden="1" customHeight="1">
      <c r="B257" s="34"/>
      <c r="C257" s="265">
        <v>3</v>
      </c>
      <c r="D257" s="54"/>
      <c r="E257" s="53"/>
      <c r="F257" s="53"/>
      <c r="G257" s="52"/>
      <c r="H257" s="259"/>
      <c r="I257" s="269"/>
      <c r="J257" s="269"/>
      <c r="K257" s="269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44"/>
      <c r="AK257" s="244"/>
      <c r="AL257" s="44"/>
      <c r="AM257" s="211"/>
      <c r="AN257" s="211"/>
      <c r="AO257" s="247">
        <f>SUMPRODUCT(LEN($M257:$AE260)-LEN(SUBSTITUTE($M257:$AE260,"A", "")))</f>
        <v>0</v>
      </c>
      <c r="AP257" s="240">
        <f>SUMPRODUCT(LEN($AH257:$AH260)-LEN(SUBSTITUTE($AH257:$AH260,"A", "")))</f>
        <v>0</v>
      </c>
      <c r="AQ257" s="237">
        <f>SUMPRODUCT(LEN($AG257:$AG260)-LEN(SUBSTITUTE($AG257:$AG260,"A", "")))</f>
        <v>0</v>
      </c>
      <c r="AR257" s="234">
        <f>SUMPRODUCT(LEN($M257:$AE260)-LEN(SUBSTITUTE($M257:$AE260,"S", "")))</f>
        <v>0</v>
      </c>
      <c r="AS257" s="240">
        <f>SUMPRODUCT(LEN($AH257:$AH260)-LEN(SUBSTITUTE($AH257:$AH260,"S", "")))</f>
        <v>0</v>
      </c>
      <c r="AT257" s="237">
        <f>SUMPRODUCT(LEN($AG257:$AG260)-LEN(SUBSTITUTE($AG257:$AG260,"S", "")))</f>
        <v>0</v>
      </c>
      <c r="AU257" s="234">
        <f>SUMPRODUCT(LEN($M257:$AE260)-LEN(SUBSTITUTE($M257:$AE260,"F", "")))</f>
        <v>0</v>
      </c>
      <c r="AV257" s="240">
        <f>SUMPRODUCT(LEN($AH257:$AH260)-LEN(SUBSTITUTE($AH257:$AH260,"F", "")))</f>
        <v>0</v>
      </c>
      <c r="AW257" s="237">
        <f>SUMPRODUCT(LEN($AG257:$AG260)-LEN(SUBSTITUTE($AG257:$AG260,"F", "")))</f>
        <v>0</v>
      </c>
      <c r="AX257" s="234">
        <f>SUMPRODUCT(LEN($M257:$AE260)-LEN(SUBSTITUTE($M257:$AE260,"G", "")))</f>
        <v>0</v>
      </c>
      <c r="AY257" s="240">
        <f>SUMPRODUCT(LEN($AH257:$AH260)-LEN(SUBSTITUTE($AH257:$AH260,"G", "")))</f>
        <v>0</v>
      </c>
      <c r="AZ257" s="237">
        <f>SUMPRODUCT(LEN($AG257:$AG260)-LEN(SUBSTITUTE($AG257:$AG260,"G", "")))</f>
        <v>0</v>
      </c>
      <c r="BA257" s="234">
        <f>SUMPRODUCT(LEN($M257:$AE260)-LEN(SUBSTITUTE($M257:$AE260,"M", "")))</f>
        <v>0</v>
      </c>
      <c r="BB257" s="240">
        <f>SUMPRODUCT(LEN($AH257:$AH260)-LEN(SUBSTITUTE($AH257:$AH260,"M", "")))</f>
        <v>0</v>
      </c>
      <c r="BC257" s="237">
        <f>SUMPRODUCT(LEN($AG257:$AG260)-LEN(SUBSTITUTE($AG257:$AG260,"M", "")))</f>
        <v>0</v>
      </c>
      <c r="BD257" s="291">
        <f>SUMPRODUCT(LEN($AI257:$AI260)-LEN(SUBSTITUTE($AI257:$AI260,"S", "")))</f>
        <v>0</v>
      </c>
      <c r="BE257" s="294">
        <f>SUMPRODUCT(LEN($AI257:$AI260)-LEN(SUBSTITUTE($AI257:$AI260,"F", "")))</f>
        <v>0</v>
      </c>
      <c r="BF257" s="294">
        <f>SUMPRODUCT(LEN($AI257:$AI260)-LEN(SUBSTITUTE($AI257:$AI260,"G", "")))</f>
        <v>0</v>
      </c>
      <c r="BG257" s="297">
        <f>SUMPRODUCT(LEN($AI257:$AI260)-LEN(SUBSTITUTE($AI257:$AI260,"M", "")))</f>
        <v>0</v>
      </c>
    </row>
    <row r="258" spans="2:67" ht="28.15" hidden="1" customHeight="1" thickBot="1">
      <c r="B258" s="34"/>
      <c r="C258" s="266"/>
      <c r="D258" s="43"/>
      <c r="E258" s="42"/>
      <c r="F258" s="42"/>
      <c r="G258" s="41"/>
      <c r="H258" s="260"/>
      <c r="I258" s="270"/>
      <c r="J258" s="270"/>
      <c r="K258" s="270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45"/>
      <c r="AK258" s="245"/>
      <c r="AL258" s="23"/>
      <c r="AM258" s="211"/>
      <c r="AN258" s="211"/>
      <c r="AO258" s="248"/>
      <c r="AP258" s="241"/>
      <c r="AQ258" s="238"/>
      <c r="AR258" s="235"/>
      <c r="AS258" s="241"/>
      <c r="AT258" s="238"/>
      <c r="AU258" s="235"/>
      <c r="AV258" s="241"/>
      <c r="AW258" s="238"/>
      <c r="AX258" s="235"/>
      <c r="AY258" s="241"/>
      <c r="AZ258" s="238"/>
      <c r="BA258" s="235"/>
      <c r="BB258" s="241"/>
      <c r="BC258" s="238"/>
      <c r="BD258" s="292"/>
      <c r="BE258" s="295"/>
      <c r="BF258" s="295"/>
      <c r="BG258" s="298"/>
    </row>
    <row r="259" spans="2:67" ht="28.15" hidden="1" customHeight="1">
      <c r="B259" s="34"/>
      <c r="C259" s="267"/>
      <c r="D259" s="33"/>
      <c r="E259" s="32"/>
      <c r="F259" s="32"/>
      <c r="G259" s="31"/>
      <c r="H259" s="257"/>
      <c r="I259" s="271"/>
      <c r="J259" s="271"/>
      <c r="K259" s="271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45"/>
      <c r="AK259" s="245"/>
      <c r="AL259" s="23"/>
      <c r="AM259" s="211"/>
      <c r="AN259" s="211"/>
      <c r="AO259" s="248"/>
      <c r="AP259" s="241"/>
      <c r="AQ259" s="238"/>
      <c r="AR259" s="235"/>
      <c r="AS259" s="241"/>
      <c r="AT259" s="238"/>
      <c r="AU259" s="235"/>
      <c r="AV259" s="241"/>
      <c r="AW259" s="238"/>
      <c r="AX259" s="235"/>
      <c r="AY259" s="241"/>
      <c r="AZ259" s="238"/>
      <c r="BA259" s="235"/>
      <c r="BB259" s="241"/>
      <c r="BC259" s="238"/>
      <c r="BD259" s="292"/>
      <c r="BE259" s="295"/>
      <c r="BF259" s="295"/>
      <c r="BG259" s="298"/>
    </row>
    <row r="260" spans="2:67" ht="28.15" hidden="1" customHeight="1" thickBot="1">
      <c r="B260" s="22"/>
      <c r="C260" s="268"/>
      <c r="D260" s="21"/>
      <c r="E260" s="20"/>
      <c r="F260" s="20"/>
      <c r="G260" s="19"/>
      <c r="H260" s="258"/>
      <c r="I260" s="272"/>
      <c r="J260" s="272"/>
      <c r="K260" s="27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46"/>
      <c r="AK260" s="246"/>
      <c r="AL260" s="11"/>
      <c r="AM260" s="211"/>
      <c r="AN260" s="211"/>
      <c r="AO260" s="249"/>
      <c r="AP260" s="242"/>
      <c r="AQ260" s="239"/>
      <c r="AR260" s="236"/>
      <c r="AS260" s="242"/>
      <c r="AT260" s="239"/>
      <c r="AU260" s="236"/>
      <c r="AV260" s="242"/>
      <c r="AW260" s="239"/>
      <c r="AX260" s="236"/>
      <c r="AY260" s="242"/>
      <c r="AZ260" s="239"/>
      <c r="BA260" s="236"/>
      <c r="BB260" s="242"/>
      <c r="BC260" s="239"/>
      <c r="BD260" s="293"/>
      <c r="BE260" s="296"/>
      <c r="BF260" s="296"/>
      <c r="BG260" s="299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29" t="s">
        <v>287</v>
      </c>
      <c r="M261" s="278"/>
      <c r="N261" s="229" t="s">
        <v>286</v>
      </c>
      <c r="O261" s="278"/>
      <c r="P261" s="229" t="s">
        <v>286</v>
      </c>
      <c r="Q261" s="230"/>
      <c r="R261" s="229" t="s">
        <v>286</v>
      </c>
      <c r="S261" s="230"/>
      <c r="T261" s="229" t="s">
        <v>286</v>
      </c>
      <c r="U261" s="230"/>
      <c r="V261" s="229" t="s">
        <v>286</v>
      </c>
      <c r="W261" s="230"/>
      <c r="X261" s="229" t="s">
        <v>286</v>
      </c>
      <c r="Y261" s="278"/>
      <c r="Z261" s="229" t="s">
        <v>286</v>
      </c>
      <c r="AA261" s="230"/>
      <c r="AB261" s="229" t="s">
        <v>286</v>
      </c>
      <c r="AC261" s="230"/>
      <c r="AD261" s="229" t="s">
        <v>286</v>
      </c>
      <c r="AE261" s="230"/>
      <c r="AF261" s="243" t="s">
        <v>285</v>
      </c>
      <c r="AG261" s="230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235</v>
      </c>
      <c r="E262" s="275">
        <v>4863.83</v>
      </c>
      <c r="F262" s="276"/>
      <c r="G262" s="277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59</v>
      </c>
      <c r="AP262" s="70">
        <f t="shared" si="18"/>
        <v>6</v>
      </c>
      <c r="AQ262" s="69">
        <f t="shared" si="18"/>
        <v>0</v>
      </c>
      <c r="AR262" s="71">
        <f t="shared" si="18"/>
        <v>9</v>
      </c>
      <c r="AS262" s="70">
        <f t="shared" si="18"/>
        <v>0</v>
      </c>
      <c r="AT262" s="69">
        <f t="shared" si="18"/>
        <v>0</v>
      </c>
      <c r="AU262" s="71">
        <f t="shared" si="18"/>
        <v>1</v>
      </c>
      <c r="AV262" s="70">
        <f t="shared" si="18"/>
        <v>0</v>
      </c>
      <c r="AW262" s="69">
        <f t="shared" si="18"/>
        <v>0</v>
      </c>
      <c r="AX262" s="71">
        <f t="shared" si="18"/>
        <v>12</v>
      </c>
      <c r="AY262" s="70">
        <f t="shared" si="18"/>
        <v>5</v>
      </c>
      <c r="AZ262" s="69">
        <f t="shared" si="18"/>
        <v>0</v>
      </c>
      <c r="BA262" s="71">
        <f t="shared" si="18"/>
        <v>5</v>
      </c>
      <c r="BB262" s="70">
        <f t="shared" si="18"/>
        <v>1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65</v>
      </c>
      <c r="BL262" s="5">
        <f>SUM(AR262:AT262,BD262)</f>
        <v>9</v>
      </c>
      <c r="BM262" s="5">
        <f>SUM(AU262:AW262,BE262)</f>
        <v>1</v>
      </c>
      <c r="BN262" s="5">
        <f>SUM(AX262:AZ262,BF262)</f>
        <v>17</v>
      </c>
      <c r="BO262" s="5">
        <f>SUM(BA262:BC262,BG262)</f>
        <v>6</v>
      </c>
    </row>
    <row r="263" spans="2:67" ht="28.15" customHeight="1">
      <c r="B263" s="34"/>
      <c r="C263" s="265">
        <v>1</v>
      </c>
      <c r="D263" s="54"/>
      <c r="E263" s="53"/>
      <c r="F263" s="53"/>
      <c r="G263" s="52"/>
      <c r="H263" s="259" t="s">
        <v>329</v>
      </c>
      <c r="I263" s="269">
        <v>105</v>
      </c>
      <c r="J263" s="269">
        <v>27</v>
      </c>
      <c r="K263" s="269">
        <v>5</v>
      </c>
      <c r="L263" s="48">
        <v>1</v>
      </c>
      <c r="M263" s="47" t="s">
        <v>915</v>
      </c>
      <c r="N263" s="48">
        <v>5</v>
      </c>
      <c r="O263" s="47" t="s">
        <v>648</v>
      </c>
      <c r="P263" s="48">
        <v>9</v>
      </c>
      <c r="Q263" s="47" t="s">
        <v>601</v>
      </c>
      <c r="R263" s="48">
        <v>13</v>
      </c>
      <c r="S263" s="47" t="s">
        <v>914</v>
      </c>
      <c r="T263" s="48">
        <v>17</v>
      </c>
      <c r="U263" s="47" t="s">
        <v>599</v>
      </c>
      <c r="V263" s="48">
        <v>21</v>
      </c>
      <c r="W263" s="47" t="s">
        <v>425</v>
      </c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 t="s">
        <v>422</v>
      </c>
      <c r="AI263" s="45"/>
      <c r="AJ263" s="244"/>
      <c r="AK263" s="244"/>
      <c r="AL263" s="44"/>
      <c r="AM263" s="247">
        <f>SUMPRODUCT(LEN($M263:$AE266)-LEN(SUBSTITUTE($M263:$AE266,"/", "")))/2</f>
        <v>1</v>
      </c>
      <c r="AN263" s="300">
        <f>SUMPRODUCT(LEN($M263:$AE266)-LEN(SUBSTITUTE($M263:$AE266,"-", "")))</f>
        <v>0</v>
      </c>
      <c r="AO263" s="247">
        <f>SUMPRODUCT(LEN($M263:$AE266)-LEN(SUBSTITUTE($M263:$AE266,"A", "")))</f>
        <v>59</v>
      </c>
      <c r="AP263" s="240">
        <f>SUMPRODUCT(LEN($AH263:$AH266)-LEN(SUBSTITUTE($AH263:$AH266,"A", "")))</f>
        <v>6</v>
      </c>
      <c r="AQ263" s="237">
        <f>SUMPRODUCT(LEN($AG263:$AG266)-LEN(SUBSTITUTE($AG263:$AG266,"A", "")))</f>
        <v>0</v>
      </c>
      <c r="AR263" s="234">
        <f>SUMPRODUCT(LEN($M263:$AE266)-LEN(SUBSTITUTE($M263:$AE266,"S", "")))</f>
        <v>9</v>
      </c>
      <c r="AS263" s="240">
        <f>SUMPRODUCT(LEN($AH263:$AH266)-LEN(SUBSTITUTE($AH263:$AH266,"S", "")))</f>
        <v>0</v>
      </c>
      <c r="AT263" s="237">
        <f>SUMPRODUCT(LEN($AG263:$AG266)-LEN(SUBSTITUTE($AG263:$AG266,"S", "")))</f>
        <v>0</v>
      </c>
      <c r="AU263" s="234">
        <f>SUMPRODUCT(LEN($M263:$AE266)-LEN(SUBSTITUTE($M263:$AE266,"F", "")))</f>
        <v>1</v>
      </c>
      <c r="AV263" s="240">
        <f>SUMPRODUCT(LEN($AH263:$AH266)-LEN(SUBSTITUTE($AH263:$AH266,"F", "")))</f>
        <v>0</v>
      </c>
      <c r="AW263" s="237">
        <f>SUMPRODUCT(LEN($AG263:$AG266)-LEN(SUBSTITUTE($AG263:$AG266,"F", "")))</f>
        <v>0</v>
      </c>
      <c r="AX263" s="234">
        <f>SUMPRODUCT(LEN($M263:$AE266)-LEN(SUBSTITUTE($M263:$AE266,"G", "")))</f>
        <v>12</v>
      </c>
      <c r="AY263" s="240">
        <f>SUMPRODUCT(LEN($AH263:$AH266)-LEN(SUBSTITUTE($AH263:$AH266,"G", "")))</f>
        <v>5</v>
      </c>
      <c r="AZ263" s="237">
        <f>SUMPRODUCT(LEN($AG263:$AG266)-LEN(SUBSTITUTE($AG263:$AG266,"G", "")))</f>
        <v>0</v>
      </c>
      <c r="BA263" s="234">
        <f>SUMPRODUCT(LEN($M263:$AE266)-LEN(SUBSTITUTE($M263:$AE266,"M", "")))</f>
        <v>5</v>
      </c>
      <c r="BB263" s="240">
        <f>SUMPRODUCT(LEN($AH263:$AH266)-LEN(SUBSTITUTE($AH263:$AH266,"M", "")))</f>
        <v>1</v>
      </c>
      <c r="BC263" s="237">
        <f>SUMPRODUCT(LEN($AG263:$AG266)-LEN(SUBSTITUTE($AG263:$AG266,"M", "")))</f>
        <v>0</v>
      </c>
      <c r="BD263" s="291">
        <f>SUMPRODUCT(LEN($AI263:$AI266)-LEN(SUBSTITUTE($AI263:$AI266,"S", "")))</f>
        <v>0</v>
      </c>
      <c r="BE263" s="294">
        <f>SUMPRODUCT(LEN($AI263:$AI266)-LEN(SUBSTITUTE($AI263:$AI266,"F", "")))</f>
        <v>0</v>
      </c>
      <c r="BF263" s="294">
        <f>SUMPRODUCT(LEN($AI263:$AI266)-LEN(SUBSTITUTE($AI263:$AI266,"G", "")))</f>
        <v>0</v>
      </c>
      <c r="BG263" s="297">
        <f>SUMPRODUCT(LEN($AI263:$AI266)-LEN(SUBSTITUTE($AI263:$AI266,"M", "")))</f>
        <v>0</v>
      </c>
    </row>
    <row r="264" spans="2:67" ht="28.15" customHeight="1" thickBot="1">
      <c r="B264" s="34"/>
      <c r="C264" s="266"/>
      <c r="D264" s="43"/>
      <c r="E264" s="42"/>
      <c r="F264" s="42"/>
      <c r="G264" s="41"/>
      <c r="H264" s="260"/>
      <c r="I264" s="270"/>
      <c r="J264" s="270"/>
      <c r="K264" s="270"/>
      <c r="L264" s="37">
        <v>2</v>
      </c>
      <c r="M264" s="36" t="s">
        <v>485</v>
      </c>
      <c r="N264" s="37">
        <v>6</v>
      </c>
      <c r="O264" s="36" t="s">
        <v>485</v>
      </c>
      <c r="P264" s="37">
        <v>10</v>
      </c>
      <c r="Q264" s="36" t="s">
        <v>624</v>
      </c>
      <c r="R264" s="37">
        <v>14</v>
      </c>
      <c r="S264" s="217" t="s">
        <v>779</v>
      </c>
      <c r="T264" s="37">
        <v>18</v>
      </c>
      <c r="U264" s="36" t="s">
        <v>422</v>
      </c>
      <c r="V264" s="37">
        <v>22</v>
      </c>
      <c r="W264" s="36" t="s">
        <v>422</v>
      </c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913</v>
      </c>
      <c r="AI264" s="24"/>
      <c r="AJ264" s="245"/>
      <c r="AK264" s="245"/>
      <c r="AL264" s="23"/>
      <c r="AM264" s="248"/>
      <c r="AN264" s="301"/>
      <c r="AO264" s="248"/>
      <c r="AP264" s="241"/>
      <c r="AQ264" s="238"/>
      <c r="AR264" s="235"/>
      <c r="AS264" s="241"/>
      <c r="AT264" s="238"/>
      <c r="AU264" s="235"/>
      <c r="AV264" s="241"/>
      <c r="AW264" s="238"/>
      <c r="AX264" s="235"/>
      <c r="AY264" s="241"/>
      <c r="AZ264" s="238"/>
      <c r="BA264" s="235"/>
      <c r="BB264" s="241"/>
      <c r="BC264" s="238"/>
      <c r="BD264" s="292"/>
      <c r="BE264" s="295"/>
      <c r="BF264" s="295"/>
      <c r="BG264" s="298"/>
    </row>
    <row r="265" spans="2:67" ht="28.15" customHeight="1">
      <c r="B265" s="34"/>
      <c r="C265" s="267"/>
      <c r="D265" s="33"/>
      <c r="E265" s="32"/>
      <c r="F265" s="32"/>
      <c r="G265" s="31"/>
      <c r="H265" s="257">
        <v>242</v>
      </c>
      <c r="I265" s="271"/>
      <c r="J265" s="271"/>
      <c r="K265" s="271"/>
      <c r="L265" s="27">
        <v>3</v>
      </c>
      <c r="M265" s="26" t="s">
        <v>912</v>
      </c>
      <c r="N265" s="27">
        <v>7</v>
      </c>
      <c r="O265" s="26" t="s">
        <v>901</v>
      </c>
      <c r="P265" s="27">
        <v>11</v>
      </c>
      <c r="Q265" s="216" t="s">
        <v>639</v>
      </c>
      <c r="R265" s="27">
        <v>15</v>
      </c>
      <c r="S265" s="26" t="s">
        <v>717</v>
      </c>
      <c r="T265" s="27">
        <v>19</v>
      </c>
      <c r="U265" s="26" t="s">
        <v>459</v>
      </c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/>
      <c r="AI265" s="24"/>
      <c r="AJ265" s="245"/>
      <c r="AK265" s="245"/>
      <c r="AL265" s="23"/>
      <c r="AM265" s="248"/>
      <c r="AN265" s="301"/>
      <c r="AO265" s="248"/>
      <c r="AP265" s="241"/>
      <c r="AQ265" s="238"/>
      <c r="AR265" s="235"/>
      <c r="AS265" s="241"/>
      <c r="AT265" s="238"/>
      <c r="AU265" s="235"/>
      <c r="AV265" s="241"/>
      <c r="AW265" s="238"/>
      <c r="AX265" s="235"/>
      <c r="AY265" s="241"/>
      <c r="AZ265" s="238"/>
      <c r="BA265" s="235"/>
      <c r="BB265" s="241"/>
      <c r="BC265" s="238"/>
      <c r="BD265" s="292"/>
      <c r="BE265" s="295"/>
      <c r="BF265" s="295"/>
      <c r="BG265" s="298"/>
    </row>
    <row r="266" spans="2:67" ht="28.15" customHeight="1" thickBot="1">
      <c r="B266" s="34"/>
      <c r="C266" s="273"/>
      <c r="D266" s="64"/>
      <c r="E266" s="63"/>
      <c r="F266" s="63"/>
      <c r="G266" s="62"/>
      <c r="H266" s="258"/>
      <c r="I266" s="274"/>
      <c r="J266" s="274"/>
      <c r="K266" s="274"/>
      <c r="L266" s="59">
        <v>4</v>
      </c>
      <c r="M266" s="58" t="s">
        <v>852</v>
      </c>
      <c r="N266" s="59">
        <v>8</v>
      </c>
      <c r="O266" s="58" t="s">
        <v>711</v>
      </c>
      <c r="P266" s="59">
        <v>12</v>
      </c>
      <c r="Q266" s="58" t="s">
        <v>911</v>
      </c>
      <c r="R266" s="59">
        <v>16</v>
      </c>
      <c r="S266" s="58" t="s">
        <v>454</v>
      </c>
      <c r="T266" s="59">
        <v>20</v>
      </c>
      <c r="U266" s="58" t="s">
        <v>444</v>
      </c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50"/>
      <c r="AK266" s="250"/>
      <c r="AL266" s="55"/>
      <c r="AM266" s="249"/>
      <c r="AN266" s="302"/>
      <c r="AO266" s="249"/>
      <c r="AP266" s="242"/>
      <c r="AQ266" s="239"/>
      <c r="AR266" s="236"/>
      <c r="AS266" s="242"/>
      <c r="AT266" s="239"/>
      <c r="AU266" s="236"/>
      <c r="AV266" s="242"/>
      <c r="AW266" s="239"/>
      <c r="AX266" s="236"/>
      <c r="AY266" s="242"/>
      <c r="AZ266" s="239"/>
      <c r="BA266" s="236"/>
      <c r="BB266" s="242"/>
      <c r="BC266" s="239"/>
      <c r="BD266" s="293"/>
      <c r="BE266" s="296"/>
      <c r="BF266" s="296"/>
      <c r="BG266" s="299"/>
    </row>
    <row r="267" spans="2:67" ht="28.15" hidden="1" customHeight="1">
      <c r="B267" s="34"/>
      <c r="C267" s="265">
        <v>2</v>
      </c>
      <c r="D267" s="54"/>
      <c r="E267" s="53"/>
      <c r="F267" s="53"/>
      <c r="G267" s="52"/>
      <c r="H267" s="259"/>
      <c r="I267" s="269"/>
      <c r="J267" s="269"/>
      <c r="K267" s="269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51"/>
      <c r="AK267" s="254"/>
      <c r="AL267" s="44"/>
      <c r="AM267" s="211"/>
      <c r="AN267" s="211"/>
      <c r="AO267" s="247">
        <f>SUMPRODUCT(LEN($M267:$AE270)-LEN(SUBSTITUTE($M267:$AE270,"A", "")))</f>
        <v>0</v>
      </c>
      <c r="AP267" s="240">
        <f>SUMPRODUCT(LEN($AH267:$AH270)-LEN(SUBSTITUTE($AH267:$AH270,"A", "")))</f>
        <v>0</v>
      </c>
      <c r="AQ267" s="237">
        <f>SUMPRODUCT(LEN($AG267:$AG270)-LEN(SUBSTITUTE($AG267:$AG270,"A", "")))</f>
        <v>0</v>
      </c>
      <c r="AR267" s="234">
        <f>SUMPRODUCT(LEN($M267:$AE270)-LEN(SUBSTITUTE($M267:$AE270,"S", "")))</f>
        <v>0</v>
      </c>
      <c r="AS267" s="240">
        <f>SUMPRODUCT(LEN($AH267:$AH270)-LEN(SUBSTITUTE($AH267:$AH270,"S", "")))</f>
        <v>0</v>
      </c>
      <c r="AT267" s="237">
        <f>SUMPRODUCT(LEN($AG267:$AG270)-LEN(SUBSTITUTE($AG267:$AG270,"S", "")))</f>
        <v>0</v>
      </c>
      <c r="AU267" s="234">
        <f>SUMPRODUCT(LEN($M267:$AE270)-LEN(SUBSTITUTE($M267:$AE270,"F", "")))</f>
        <v>0</v>
      </c>
      <c r="AV267" s="240">
        <f>SUMPRODUCT(LEN($AH267:$AH270)-LEN(SUBSTITUTE($AH267:$AH270,"F", "")))</f>
        <v>0</v>
      </c>
      <c r="AW267" s="237">
        <f>SUMPRODUCT(LEN($AG267:$AG270)-LEN(SUBSTITUTE($AG267:$AG270,"F", "")))</f>
        <v>0</v>
      </c>
      <c r="AX267" s="234">
        <f>SUMPRODUCT(LEN($M267:$AE270)-LEN(SUBSTITUTE($M267:$AE270,"G", "")))</f>
        <v>0</v>
      </c>
      <c r="AY267" s="240">
        <f>SUMPRODUCT(LEN($AH267:$AH270)-LEN(SUBSTITUTE($AH267:$AH270,"G", "")))</f>
        <v>0</v>
      </c>
      <c r="AZ267" s="237">
        <f>SUMPRODUCT(LEN($AG267:$AG270)-LEN(SUBSTITUTE($AG267:$AG270,"G", "")))</f>
        <v>0</v>
      </c>
      <c r="BA267" s="234">
        <f>SUMPRODUCT(LEN($M267:$AE270)-LEN(SUBSTITUTE($M267:$AE270,"M", "")))</f>
        <v>0</v>
      </c>
      <c r="BB267" s="240">
        <f>SUMPRODUCT(LEN($AH267:$AH270)-LEN(SUBSTITUTE($AH267:$AH270,"M", "")))</f>
        <v>0</v>
      </c>
      <c r="BC267" s="237">
        <f>SUMPRODUCT(LEN($AG267:$AG270)-LEN(SUBSTITUTE($AG267:$AG270,"M", "")))</f>
        <v>0</v>
      </c>
      <c r="BD267" s="291">
        <f>SUMPRODUCT(LEN($AI267:$AI270)-LEN(SUBSTITUTE($AI267:$AI270,"S", "")))</f>
        <v>0</v>
      </c>
      <c r="BE267" s="294">
        <f>SUMPRODUCT(LEN($AI267:$AI270)-LEN(SUBSTITUTE($AI267:$AI270,"F", "")))</f>
        <v>0</v>
      </c>
      <c r="BF267" s="294">
        <f>SUMPRODUCT(LEN($AI267:$AI270)-LEN(SUBSTITUTE($AI267:$AI270,"G", "")))</f>
        <v>0</v>
      </c>
      <c r="BG267" s="297">
        <f>SUMPRODUCT(LEN($AI267:$AI270)-LEN(SUBSTITUTE($AI267:$AI270,"M", "")))</f>
        <v>0</v>
      </c>
    </row>
    <row r="268" spans="2:67" ht="28.15" hidden="1" customHeight="1" thickBot="1">
      <c r="B268" s="34"/>
      <c r="C268" s="266"/>
      <c r="D268" s="43"/>
      <c r="E268" s="42"/>
      <c r="F268" s="42"/>
      <c r="G268" s="41"/>
      <c r="H268" s="260"/>
      <c r="I268" s="270"/>
      <c r="J268" s="270"/>
      <c r="K268" s="270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52"/>
      <c r="AK268" s="255"/>
      <c r="AL268" s="23"/>
      <c r="AM268" s="211"/>
      <c r="AN268" s="211"/>
      <c r="AO268" s="248"/>
      <c r="AP268" s="241"/>
      <c r="AQ268" s="238"/>
      <c r="AR268" s="235"/>
      <c r="AS268" s="241"/>
      <c r="AT268" s="238"/>
      <c r="AU268" s="235"/>
      <c r="AV268" s="241"/>
      <c r="AW268" s="238"/>
      <c r="AX268" s="235"/>
      <c r="AY268" s="241"/>
      <c r="AZ268" s="238"/>
      <c r="BA268" s="235"/>
      <c r="BB268" s="241"/>
      <c r="BC268" s="238"/>
      <c r="BD268" s="292"/>
      <c r="BE268" s="295"/>
      <c r="BF268" s="295"/>
      <c r="BG268" s="298"/>
    </row>
    <row r="269" spans="2:67" ht="28.15" hidden="1" customHeight="1">
      <c r="B269" s="34"/>
      <c r="C269" s="267"/>
      <c r="D269" s="33"/>
      <c r="E269" s="32"/>
      <c r="F269" s="32"/>
      <c r="G269" s="31"/>
      <c r="H269" s="257"/>
      <c r="I269" s="271"/>
      <c r="J269" s="271"/>
      <c r="K269" s="271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52"/>
      <c r="AK269" s="255"/>
      <c r="AL269" s="23"/>
      <c r="AM269" s="211"/>
      <c r="AN269" s="211"/>
      <c r="AO269" s="248"/>
      <c r="AP269" s="241"/>
      <c r="AQ269" s="238"/>
      <c r="AR269" s="235"/>
      <c r="AS269" s="241"/>
      <c r="AT269" s="238"/>
      <c r="AU269" s="235"/>
      <c r="AV269" s="241"/>
      <c r="AW269" s="238"/>
      <c r="AX269" s="235"/>
      <c r="AY269" s="241"/>
      <c r="AZ269" s="238"/>
      <c r="BA269" s="235"/>
      <c r="BB269" s="241"/>
      <c r="BC269" s="238"/>
      <c r="BD269" s="292"/>
      <c r="BE269" s="295"/>
      <c r="BF269" s="295"/>
      <c r="BG269" s="298"/>
    </row>
    <row r="270" spans="2:67" ht="28.15" hidden="1" customHeight="1" thickBot="1">
      <c r="B270" s="34"/>
      <c r="C270" s="273"/>
      <c r="D270" s="64"/>
      <c r="E270" s="63"/>
      <c r="F270" s="63"/>
      <c r="G270" s="62"/>
      <c r="H270" s="258"/>
      <c r="I270" s="274"/>
      <c r="J270" s="274"/>
      <c r="K270" s="274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53"/>
      <c r="AK270" s="256"/>
      <c r="AL270" s="55"/>
      <c r="AM270" s="211"/>
      <c r="AN270" s="211"/>
      <c r="AO270" s="249"/>
      <c r="AP270" s="242"/>
      <c r="AQ270" s="239"/>
      <c r="AR270" s="236"/>
      <c r="AS270" s="242"/>
      <c r="AT270" s="239"/>
      <c r="AU270" s="236"/>
      <c r="AV270" s="242"/>
      <c r="AW270" s="239"/>
      <c r="AX270" s="236"/>
      <c r="AY270" s="242"/>
      <c r="AZ270" s="239"/>
      <c r="BA270" s="236"/>
      <c r="BB270" s="242"/>
      <c r="BC270" s="239"/>
      <c r="BD270" s="293"/>
      <c r="BE270" s="296"/>
      <c r="BF270" s="296"/>
      <c r="BG270" s="299"/>
    </row>
    <row r="271" spans="2:67" ht="28.15" hidden="1" customHeight="1">
      <c r="B271" s="34"/>
      <c r="C271" s="265">
        <v>3</v>
      </c>
      <c r="D271" s="54"/>
      <c r="E271" s="53"/>
      <c r="F271" s="53"/>
      <c r="G271" s="52"/>
      <c r="H271" s="259"/>
      <c r="I271" s="269"/>
      <c r="J271" s="269"/>
      <c r="K271" s="269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44"/>
      <c r="AK271" s="244"/>
      <c r="AL271" s="44"/>
      <c r="AM271" s="211"/>
      <c r="AN271" s="211"/>
      <c r="AO271" s="247">
        <f>SUMPRODUCT(LEN($M271:$AE274)-LEN(SUBSTITUTE($M271:$AE274,"A", "")))</f>
        <v>0</v>
      </c>
      <c r="AP271" s="240">
        <f>SUMPRODUCT(LEN($AH271:$AH274)-LEN(SUBSTITUTE($AH271:$AH274,"A", "")))</f>
        <v>0</v>
      </c>
      <c r="AQ271" s="237">
        <f>SUMPRODUCT(LEN($AG271:$AG274)-LEN(SUBSTITUTE($AG271:$AG274,"A", "")))</f>
        <v>0</v>
      </c>
      <c r="AR271" s="234">
        <f>SUMPRODUCT(LEN($M271:$AE274)-LEN(SUBSTITUTE($M271:$AE274,"S", "")))</f>
        <v>0</v>
      </c>
      <c r="AS271" s="240">
        <f>SUMPRODUCT(LEN($AH271:$AH274)-LEN(SUBSTITUTE($AH271:$AH274,"S", "")))</f>
        <v>0</v>
      </c>
      <c r="AT271" s="237">
        <f>SUMPRODUCT(LEN($AG271:$AG274)-LEN(SUBSTITUTE($AG271:$AG274,"S", "")))</f>
        <v>0</v>
      </c>
      <c r="AU271" s="234">
        <f>SUMPRODUCT(LEN($M271:$AE274)-LEN(SUBSTITUTE($M271:$AE274,"F", "")))</f>
        <v>0</v>
      </c>
      <c r="AV271" s="240">
        <f>SUMPRODUCT(LEN($AH271:$AH274)-LEN(SUBSTITUTE($AH271:$AH274,"F", "")))</f>
        <v>0</v>
      </c>
      <c r="AW271" s="237">
        <f>SUMPRODUCT(LEN($AG271:$AG274)-LEN(SUBSTITUTE($AG271:$AG274,"F", "")))</f>
        <v>0</v>
      </c>
      <c r="AX271" s="234">
        <f>SUMPRODUCT(LEN($M271:$AE274)-LEN(SUBSTITUTE($M271:$AE274,"G", "")))</f>
        <v>0</v>
      </c>
      <c r="AY271" s="240">
        <f>SUMPRODUCT(LEN($AH271:$AH274)-LEN(SUBSTITUTE($AH271:$AH274,"G", "")))</f>
        <v>0</v>
      </c>
      <c r="AZ271" s="237">
        <f>SUMPRODUCT(LEN($AG271:$AG274)-LEN(SUBSTITUTE($AG271:$AG274,"G", "")))</f>
        <v>0</v>
      </c>
      <c r="BA271" s="234">
        <f>SUMPRODUCT(LEN($M271:$AE274)-LEN(SUBSTITUTE($M271:$AE274,"M", "")))</f>
        <v>0</v>
      </c>
      <c r="BB271" s="240">
        <f>SUMPRODUCT(LEN($AH271:$AH274)-LEN(SUBSTITUTE($AH271:$AH274,"M", "")))</f>
        <v>0</v>
      </c>
      <c r="BC271" s="237">
        <f>SUMPRODUCT(LEN($AG271:$AG274)-LEN(SUBSTITUTE($AG271:$AG274,"M", "")))</f>
        <v>0</v>
      </c>
      <c r="BD271" s="291">
        <f>SUMPRODUCT(LEN($AI271:$AI274)-LEN(SUBSTITUTE($AI271:$AI274,"S", "")))</f>
        <v>0</v>
      </c>
      <c r="BE271" s="294">
        <f>SUMPRODUCT(LEN($AI271:$AI274)-LEN(SUBSTITUTE($AI271:$AI274,"F", "")))</f>
        <v>0</v>
      </c>
      <c r="BF271" s="294">
        <f>SUMPRODUCT(LEN($AI271:$AI274)-LEN(SUBSTITUTE($AI271:$AI274,"G", "")))</f>
        <v>0</v>
      </c>
      <c r="BG271" s="297">
        <f>SUMPRODUCT(LEN($AI271:$AI274)-LEN(SUBSTITUTE($AI271:$AI274,"M", "")))</f>
        <v>0</v>
      </c>
    </row>
    <row r="272" spans="2:67" ht="28.15" hidden="1" customHeight="1" thickBot="1">
      <c r="B272" s="34"/>
      <c r="C272" s="266"/>
      <c r="D272" s="43"/>
      <c r="E272" s="42"/>
      <c r="F272" s="42"/>
      <c r="G272" s="41"/>
      <c r="H272" s="260"/>
      <c r="I272" s="270"/>
      <c r="J272" s="270"/>
      <c r="K272" s="270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45"/>
      <c r="AK272" s="245"/>
      <c r="AL272" s="23"/>
      <c r="AM272" s="211"/>
      <c r="AN272" s="211"/>
      <c r="AO272" s="248"/>
      <c r="AP272" s="241"/>
      <c r="AQ272" s="238"/>
      <c r="AR272" s="235"/>
      <c r="AS272" s="241"/>
      <c r="AT272" s="238"/>
      <c r="AU272" s="235"/>
      <c r="AV272" s="241"/>
      <c r="AW272" s="238"/>
      <c r="AX272" s="235"/>
      <c r="AY272" s="241"/>
      <c r="AZ272" s="238"/>
      <c r="BA272" s="235"/>
      <c r="BB272" s="241"/>
      <c r="BC272" s="238"/>
      <c r="BD272" s="292"/>
      <c r="BE272" s="295"/>
      <c r="BF272" s="295"/>
      <c r="BG272" s="298"/>
    </row>
    <row r="273" spans="2:67" ht="28.15" hidden="1" customHeight="1">
      <c r="B273" s="34"/>
      <c r="C273" s="267"/>
      <c r="D273" s="33"/>
      <c r="E273" s="32"/>
      <c r="F273" s="32"/>
      <c r="G273" s="31"/>
      <c r="H273" s="257"/>
      <c r="I273" s="271"/>
      <c r="J273" s="271"/>
      <c r="K273" s="271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45"/>
      <c r="AK273" s="245"/>
      <c r="AL273" s="23"/>
      <c r="AM273" s="211"/>
      <c r="AN273" s="211"/>
      <c r="AO273" s="248"/>
      <c r="AP273" s="241"/>
      <c r="AQ273" s="238"/>
      <c r="AR273" s="235"/>
      <c r="AS273" s="241"/>
      <c r="AT273" s="238"/>
      <c r="AU273" s="235"/>
      <c r="AV273" s="241"/>
      <c r="AW273" s="238"/>
      <c r="AX273" s="235"/>
      <c r="AY273" s="241"/>
      <c r="AZ273" s="238"/>
      <c r="BA273" s="235"/>
      <c r="BB273" s="241"/>
      <c r="BC273" s="238"/>
      <c r="BD273" s="292"/>
      <c r="BE273" s="295"/>
      <c r="BF273" s="295"/>
      <c r="BG273" s="298"/>
    </row>
    <row r="274" spans="2:67" ht="28.15" hidden="1" customHeight="1" thickBot="1">
      <c r="B274" s="22"/>
      <c r="C274" s="268"/>
      <c r="D274" s="21"/>
      <c r="E274" s="20"/>
      <c r="F274" s="20"/>
      <c r="G274" s="19"/>
      <c r="H274" s="258"/>
      <c r="I274" s="272"/>
      <c r="J274" s="272"/>
      <c r="K274" s="27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46"/>
      <c r="AK274" s="246"/>
      <c r="AL274" s="11"/>
      <c r="AM274" s="211"/>
      <c r="AN274" s="211"/>
      <c r="AO274" s="249"/>
      <c r="AP274" s="242"/>
      <c r="AQ274" s="239"/>
      <c r="AR274" s="236"/>
      <c r="AS274" s="242"/>
      <c r="AT274" s="239"/>
      <c r="AU274" s="236"/>
      <c r="AV274" s="242"/>
      <c r="AW274" s="239"/>
      <c r="AX274" s="236"/>
      <c r="AY274" s="242"/>
      <c r="AZ274" s="239"/>
      <c r="BA274" s="236"/>
      <c r="BB274" s="242"/>
      <c r="BC274" s="239"/>
      <c r="BD274" s="293"/>
      <c r="BE274" s="296"/>
      <c r="BF274" s="296"/>
      <c r="BG274" s="299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29" t="s">
        <v>287</v>
      </c>
      <c r="M275" s="278"/>
      <c r="N275" s="229" t="s">
        <v>286</v>
      </c>
      <c r="O275" s="278"/>
      <c r="P275" s="229" t="s">
        <v>286</v>
      </c>
      <c r="Q275" s="230"/>
      <c r="R275" s="229" t="s">
        <v>286</v>
      </c>
      <c r="S275" s="230"/>
      <c r="T275" s="229" t="s">
        <v>286</v>
      </c>
      <c r="U275" s="230"/>
      <c r="V275" s="229" t="s">
        <v>286</v>
      </c>
      <c r="W275" s="230"/>
      <c r="X275" s="229" t="s">
        <v>286</v>
      </c>
      <c r="Y275" s="278"/>
      <c r="Z275" s="229" t="s">
        <v>286</v>
      </c>
      <c r="AA275" s="230"/>
      <c r="AB275" s="229" t="s">
        <v>286</v>
      </c>
      <c r="AC275" s="230"/>
      <c r="AD275" s="229" t="s">
        <v>286</v>
      </c>
      <c r="AE275" s="230"/>
      <c r="AF275" s="243" t="s">
        <v>285</v>
      </c>
      <c r="AG275" s="230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235</v>
      </c>
      <c r="E276" s="275">
        <v>4012.88</v>
      </c>
      <c r="F276" s="276"/>
      <c r="G276" s="277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71</v>
      </c>
      <c r="AP276" s="70">
        <f t="shared" si="19"/>
        <v>4</v>
      </c>
      <c r="AQ276" s="69">
        <f t="shared" si="19"/>
        <v>0</v>
      </c>
      <c r="AR276" s="71">
        <f t="shared" si="19"/>
        <v>9</v>
      </c>
      <c r="AS276" s="70">
        <f t="shared" si="19"/>
        <v>1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8</v>
      </c>
      <c r="AY276" s="70">
        <f t="shared" si="19"/>
        <v>1</v>
      </c>
      <c r="AZ276" s="69">
        <f t="shared" si="19"/>
        <v>0</v>
      </c>
      <c r="BA276" s="71">
        <f t="shared" si="19"/>
        <v>6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75</v>
      </c>
      <c r="BL276" s="5">
        <f>SUM(AR276:AT276,BD276)</f>
        <v>10</v>
      </c>
      <c r="BM276" s="5">
        <f>SUM(AU276:AW276,BE276)</f>
        <v>0</v>
      </c>
      <c r="BN276" s="5">
        <f>SUM(AX276:AZ276,BF276)</f>
        <v>9</v>
      </c>
      <c r="BO276" s="5">
        <f>SUM(BA276:BC276,BG276)</f>
        <v>6</v>
      </c>
    </row>
    <row r="277" spans="2:67" ht="28.15" customHeight="1">
      <c r="B277" s="34"/>
      <c r="C277" s="265">
        <v>1</v>
      </c>
      <c r="D277" s="54"/>
      <c r="E277" s="53"/>
      <c r="F277" s="53"/>
      <c r="G277" s="52"/>
      <c r="H277" s="259" t="s">
        <v>329</v>
      </c>
      <c r="I277" s="269">
        <v>98</v>
      </c>
      <c r="J277" s="269">
        <v>28</v>
      </c>
      <c r="K277" s="269">
        <v>6</v>
      </c>
      <c r="L277" s="48">
        <v>1</v>
      </c>
      <c r="M277" s="47" t="s">
        <v>910</v>
      </c>
      <c r="N277" s="48">
        <v>5</v>
      </c>
      <c r="O277" s="47" t="s">
        <v>909</v>
      </c>
      <c r="P277" s="48">
        <v>9</v>
      </c>
      <c r="Q277" s="47" t="s">
        <v>686</v>
      </c>
      <c r="R277" s="48">
        <v>13</v>
      </c>
      <c r="S277" s="218" t="s">
        <v>908</v>
      </c>
      <c r="T277" s="48">
        <v>17</v>
      </c>
      <c r="U277" s="47" t="s">
        <v>454</v>
      </c>
      <c r="V277" s="48">
        <v>21</v>
      </c>
      <c r="W277" s="47" t="s">
        <v>422</v>
      </c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 t="s">
        <v>907</v>
      </c>
      <c r="AI277" s="45"/>
      <c r="AJ277" s="244"/>
      <c r="AK277" s="244"/>
      <c r="AL277" s="44"/>
      <c r="AM277" s="247">
        <f>SUMPRODUCT(LEN($M277:$AE280)-LEN(SUBSTITUTE($M277:$AE280,"/", "")))/2</f>
        <v>2</v>
      </c>
      <c r="AN277" s="300">
        <f>SUMPRODUCT(LEN($M277:$AE280)-LEN(SUBSTITUTE($M277:$AE280,"-", "")))</f>
        <v>1</v>
      </c>
      <c r="AO277" s="247">
        <f>SUMPRODUCT(LEN($M277:$AE280)-LEN(SUBSTITUTE($M277:$AE280,"A", "")))</f>
        <v>71</v>
      </c>
      <c r="AP277" s="240">
        <f>SUMPRODUCT(LEN($AH277:$AH280)-LEN(SUBSTITUTE($AH277:$AH280,"A", "")))</f>
        <v>4</v>
      </c>
      <c r="AQ277" s="237">
        <f>SUMPRODUCT(LEN($AG277:$AG280)-LEN(SUBSTITUTE($AG277:$AG280,"A", "")))</f>
        <v>0</v>
      </c>
      <c r="AR277" s="234">
        <f>SUMPRODUCT(LEN($M277:$AE280)-LEN(SUBSTITUTE($M277:$AE280,"S", "")))</f>
        <v>9</v>
      </c>
      <c r="AS277" s="240">
        <f>SUMPRODUCT(LEN($AH277:$AH280)-LEN(SUBSTITUTE($AH277:$AH280,"S", "")))</f>
        <v>1</v>
      </c>
      <c r="AT277" s="237">
        <f>SUMPRODUCT(LEN($AG277:$AG280)-LEN(SUBSTITUTE($AG277:$AG280,"S", "")))</f>
        <v>0</v>
      </c>
      <c r="AU277" s="234">
        <f>SUMPRODUCT(LEN($M277:$AE280)-LEN(SUBSTITUTE($M277:$AE280,"F", "")))</f>
        <v>0</v>
      </c>
      <c r="AV277" s="240">
        <f>SUMPRODUCT(LEN($AH277:$AH280)-LEN(SUBSTITUTE($AH277:$AH280,"F", "")))</f>
        <v>0</v>
      </c>
      <c r="AW277" s="237">
        <f>SUMPRODUCT(LEN($AG277:$AG280)-LEN(SUBSTITUTE($AG277:$AG280,"F", "")))</f>
        <v>0</v>
      </c>
      <c r="AX277" s="234">
        <f>SUMPRODUCT(LEN($M277:$AE280)-LEN(SUBSTITUTE($M277:$AE280,"G", "")))</f>
        <v>8</v>
      </c>
      <c r="AY277" s="240">
        <f>SUMPRODUCT(LEN($AH277:$AH280)-LEN(SUBSTITUTE($AH277:$AH280,"G", "")))</f>
        <v>1</v>
      </c>
      <c r="AZ277" s="237">
        <f>SUMPRODUCT(LEN($AG277:$AG280)-LEN(SUBSTITUTE($AG277:$AG280,"G", "")))</f>
        <v>0</v>
      </c>
      <c r="BA277" s="234">
        <f>SUMPRODUCT(LEN($M277:$AE280)-LEN(SUBSTITUTE($M277:$AE280,"M", "")))</f>
        <v>6</v>
      </c>
      <c r="BB277" s="240">
        <f>SUMPRODUCT(LEN($AH277:$AH280)-LEN(SUBSTITUTE($AH277:$AH280,"M", "")))</f>
        <v>0</v>
      </c>
      <c r="BC277" s="237">
        <f>SUMPRODUCT(LEN($AG277:$AG280)-LEN(SUBSTITUTE($AG277:$AG280,"M", "")))</f>
        <v>0</v>
      </c>
      <c r="BD277" s="291">
        <f>SUMPRODUCT(LEN($AI277:$AI280)-LEN(SUBSTITUTE($AI277:$AI280,"S", "")))</f>
        <v>0</v>
      </c>
      <c r="BE277" s="294">
        <f>SUMPRODUCT(LEN($AI277:$AI280)-LEN(SUBSTITUTE($AI277:$AI280,"F", "")))</f>
        <v>0</v>
      </c>
      <c r="BF277" s="294">
        <f>SUMPRODUCT(LEN($AI277:$AI280)-LEN(SUBSTITUTE($AI277:$AI280,"G", "")))</f>
        <v>0</v>
      </c>
      <c r="BG277" s="297">
        <f>SUMPRODUCT(LEN($AI277:$AI280)-LEN(SUBSTITUTE($AI277:$AI280,"M", "")))</f>
        <v>0</v>
      </c>
    </row>
    <row r="278" spans="2:67" ht="28.15" customHeight="1" thickBot="1">
      <c r="B278" s="34"/>
      <c r="C278" s="266"/>
      <c r="D278" s="43"/>
      <c r="E278" s="42"/>
      <c r="F278" s="42"/>
      <c r="G278" s="41"/>
      <c r="H278" s="260"/>
      <c r="I278" s="270"/>
      <c r="J278" s="270"/>
      <c r="K278" s="270"/>
      <c r="L278" s="37">
        <v>2</v>
      </c>
      <c r="M278" s="36" t="s">
        <v>906</v>
      </c>
      <c r="N278" s="37">
        <v>6</v>
      </c>
      <c r="O278" s="36" t="s">
        <v>833</v>
      </c>
      <c r="P278" s="37">
        <v>10</v>
      </c>
      <c r="Q278" s="36" t="s">
        <v>905</v>
      </c>
      <c r="R278" s="37">
        <v>14</v>
      </c>
      <c r="S278" s="36" t="s">
        <v>485</v>
      </c>
      <c r="T278" s="37">
        <v>18</v>
      </c>
      <c r="U278" s="36" t="s">
        <v>423</v>
      </c>
      <c r="V278" s="37">
        <v>22</v>
      </c>
      <c r="W278" s="36" t="s">
        <v>422</v>
      </c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45"/>
      <c r="AK278" s="245"/>
      <c r="AL278" s="23"/>
      <c r="AM278" s="248"/>
      <c r="AN278" s="301"/>
      <c r="AO278" s="248"/>
      <c r="AP278" s="241"/>
      <c r="AQ278" s="238"/>
      <c r="AR278" s="235"/>
      <c r="AS278" s="241"/>
      <c r="AT278" s="238"/>
      <c r="AU278" s="235"/>
      <c r="AV278" s="241"/>
      <c r="AW278" s="238"/>
      <c r="AX278" s="235"/>
      <c r="AY278" s="241"/>
      <c r="AZ278" s="238"/>
      <c r="BA278" s="235"/>
      <c r="BB278" s="241"/>
      <c r="BC278" s="238"/>
      <c r="BD278" s="292"/>
      <c r="BE278" s="295"/>
      <c r="BF278" s="295"/>
      <c r="BG278" s="298"/>
    </row>
    <row r="279" spans="2:67" ht="28.15" customHeight="1">
      <c r="B279" s="34"/>
      <c r="C279" s="267"/>
      <c r="D279" s="33"/>
      <c r="E279" s="32"/>
      <c r="F279" s="32"/>
      <c r="G279" s="31"/>
      <c r="H279" s="257">
        <v>242</v>
      </c>
      <c r="I279" s="271"/>
      <c r="J279" s="271"/>
      <c r="K279" s="271"/>
      <c r="L279" s="27">
        <v>3</v>
      </c>
      <c r="M279" s="26" t="s">
        <v>901</v>
      </c>
      <c r="N279" s="27">
        <v>7</v>
      </c>
      <c r="O279" s="26" t="s">
        <v>888</v>
      </c>
      <c r="P279" s="27">
        <v>11</v>
      </c>
      <c r="Q279" s="26" t="s">
        <v>449</v>
      </c>
      <c r="R279" s="27">
        <v>15</v>
      </c>
      <c r="S279" s="26" t="s">
        <v>514</v>
      </c>
      <c r="T279" s="27">
        <v>19</v>
      </c>
      <c r="U279" s="26" t="s">
        <v>423</v>
      </c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45"/>
      <c r="AK279" s="245"/>
      <c r="AL279" s="23"/>
      <c r="AM279" s="248"/>
      <c r="AN279" s="301"/>
      <c r="AO279" s="248"/>
      <c r="AP279" s="241"/>
      <c r="AQ279" s="238"/>
      <c r="AR279" s="235"/>
      <c r="AS279" s="241"/>
      <c r="AT279" s="238"/>
      <c r="AU279" s="235"/>
      <c r="AV279" s="241"/>
      <c r="AW279" s="238"/>
      <c r="AX279" s="235"/>
      <c r="AY279" s="241"/>
      <c r="AZ279" s="238"/>
      <c r="BA279" s="235"/>
      <c r="BB279" s="241"/>
      <c r="BC279" s="238"/>
      <c r="BD279" s="292"/>
      <c r="BE279" s="295"/>
      <c r="BF279" s="295"/>
      <c r="BG279" s="298"/>
    </row>
    <row r="280" spans="2:67" ht="28.15" customHeight="1" thickBot="1">
      <c r="B280" s="34"/>
      <c r="C280" s="273"/>
      <c r="D280" s="64"/>
      <c r="E280" s="63"/>
      <c r="F280" s="63"/>
      <c r="G280" s="62"/>
      <c r="H280" s="258"/>
      <c r="I280" s="274"/>
      <c r="J280" s="274"/>
      <c r="K280" s="274"/>
      <c r="L280" s="59">
        <v>4</v>
      </c>
      <c r="M280" s="58" t="s">
        <v>892</v>
      </c>
      <c r="N280" s="59">
        <v>8</v>
      </c>
      <c r="O280" s="58" t="s">
        <v>904</v>
      </c>
      <c r="P280" s="59">
        <v>12</v>
      </c>
      <c r="Q280" s="58" t="s">
        <v>843</v>
      </c>
      <c r="R280" s="59">
        <v>16</v>
      </c>
      <c r="S280" s="58" t="s">
        <v>446</v>
      </c>
      <c r="T280" s="59">
        <v>20</v>
      </c>
      <c r="U280" s="58" t="s">
        <v>424</v>
      </c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50"/>
      <c r="AK280" s="250"/>
      <c r="AL280" s="55"/>
      <c r="AM280" s="249"/>
      <c r="AN280" s="302"/>
      <c r="AO280" s="249"/>
      <c r="AP280" s="242"/>
      <c r="AQ280" s="239"/>
      <c r="AR280" s="236"/>
      <c r="AS280" s="242"/>
      <c r="AT280" s="239"/>
      <c r="AU280" s="236"/>
      <c r="AV280" s="242"/>
      <c r="AW280" s="239"/>
      <c r="AX280" s="236"/>
      <c r="AY280" s="242"/>
      <c r="AZ280" s="239"/>
      <c r="BA280" s="236"/>
      <c r="BB280" s="242"/>
      <c r="BC280" s="239"/>
      <c r="BD280" s="293"/>
      <c r="BE280" s="296"/>
      <c r="BF280" s="296"/>
      <c r="BG280" s="299"/>
    </row>
    <row r="281" spans="2:67" ht="28.15" hidden="1" customHeight="1">
      <c r="B281" s="34"/>
      <c r="C281" s="265">
        <v>2</v>
      </c>
      <c r="D281" s="54"/>
      <c r="E281" s="53"/>
      <c r="F281" s="53"/>
      <c r="G281" s="52"/>
      <c r="H281" s="259"/>
      <c r="I281" s="269"/>
      <c r="J281" s="269"/>
      <c r="K281" s="269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51"/>
      <c r="AK281" s="254"/>
      <c r="AL281" s="44"/>
      <c r="AM281" s="211"/>
      <c r="AN281" s="211"/>
      <c r="AO281" s="247">
        <f>SUMPRODUCT(LEN($M281:$AE284)-LEN(SUBSTITUTE($M281:$AE284,"A", "")))</f>
        <v>0</v>
      </c>
      <c r="AP281" s="240">
        <f>SUMPRODUCT(LEN($AH281:$AH284)-LEN(SUBSTITUTE($AH281:$AH284,"A", "")))</f>
        <v>0</v>
      </c>
      <c r="AQ281" s="237">
        <f>SUMPRODUCT(LEN($AG281:$AG284)-LEN(SUBSTITUTE($AG281:$AG284,"A", "")))</f>
        <v>0</v>
      </c>
      <c r="AR281" s="234">
        <f>SUMPRODUCT(LEN($M281:$AE284)-LEN(SUBSTITUTE($M281:$AE284,"S", "")))</f>
        <v>0</v>
      </c>
      <c r="AS281" s="240">
        <f>SUMPRODUCT(LEN($AH281:$AH284)-LEN(SUBSTITUTE($AH281:$AH284,"S", "")))</f>
        <v>0</v>
      </c>
      <c r="AT281" s="237">
        <f>SUMPRODUCT(LEN($AG281:$AG284)-LEN(SUBSTITUTE($AG281:$AG284,"S", "")))</f>
        <v>0</v>
      </c>
      <c r="AU281" s="234">
        <f>SUMPRODUCT(LEN($M281:$AE284)-LEN(SUBSTITUTE($M281:$AE284,"F", "")))</f>
        <v>0</v>
      </c>
      <c r="AV281" s="240">
        <f>SUMPRODUCT(LEN($AH281:$AH284)-LEN(SUBSTITUTE($AH281:$AH284,"F", "")))</f>
        <v>0</v>
      </c>
      <c r="AW281" s="237">
        <f>SUMPRODUCT(LEN($AG281:$AG284)-LEN(SUBSTITUTE($AG281:$AG284,"F", "")))</f>
        <v>0</v>
      </c>
      <c r="AX281" s="234">
        <f>SUMPRODUCT(LEN($M281:$AE284)-LEN(SUBSTITUTE($M281:$AE284,"G", "")))</f>
        <v>0</v>
      </c>
      <c r="AY281" s="240">
        <f>SUMPRODUCT(LEN($AH281:$AH284)-LEN(SUBSTITUTE($AH281:$AH284,"G", "")))</f>
        <v>0</v>
      </c>
      <c r="AZ281" s="237">
        <f>SUMPRODUCT(LEN($AG281:$AG284)-LEN(SUBSTITUTE($AG281:$AG284,"G", "")))</f>
        <v>0</v>
      </c>
      <c r="BA281" s="234">
        <f>SUMPRODUCT(LEN($M281:$AE284)-LEN(SUBSTITUTE($M281:$AE284,"M", "")))</f>
        <v>0</v>
      </c>
      <c r="BB281" s="240">
        <f>SUMPRODUCT(LEN($AH281:$AH284)-LEN(SUBSTITUTE($AH281:$AH284,"M", "")))</f>
        <v>0</v>
      </c>
      <c r="BC281" s="237">
        <f>SUMPRODUCT(LEN($AG281:$AG284)-LEN(SUBSTITUTE($AG281:$AG284,"M", "")))</f>
        <v>0</v>
      </c>
      <c r="BD281" s="291">
        <f>SUMPRODUCT(LEN($AI281:$AI284)-LEN(SUBSTITUTE($AI281:$AI284,"S", "")))</f>
        <v>0</v>
      </c>
      <c r="BE281" s="294">
        <f>SUMPRODUCT(LEN($AI281:$AI284)-LEN(SUBSTITUTE($AI281:$AI284,"F", "")))</f>
        <v>0</v>
      </c>
      <c r="BF281" s="294">
        <f>SUMPRODUCT(LEN($AI281:$AI284)-LEN(SUBSTITUTE($AI281:$AI284,"G", "")))</f>
        <v>0</v>
      </c>
      <c r="BG281" s="297">
        <f>SUMPRODUCT(LEN($AI281:$AI284)-LEN(SUBSTITUTE($AI281:$AI284,"M", "")))</f>
        <v>0</v>
      </c>
    </row>
    <row r="282" spans="2:67" ht="28.15" hidden="1" customHeight="1" thickBot="1">
      <c r="B282" s="34"/>
      <c r="C282" s="266"/>
      <c r="D282" s="43"/>
      <c r="E282" s="42"/>
      <c r="F282" s="42"/>
      <c r="G282" s="41"/>
      <c r="H282" s="260"/>
      <c r="I282" s="270"/>
      <c r="J282" s="270"/>
      <c r="K282" s="270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52"/>
      <c r="AK282" s="255"/>
      <c r="AL282" s="23"/>
      <c r="AM282" s="211"/>
      <c r="AN282" s="211"/>
      <c r="AO282" s="248"/>
      <c r="AP282" s="241"/>
      <c r="AQ282" s="238"/>
      <c r="AR282" s="235"/>
      <c r="AS282" s="241"/>
      <c r="AT282" s="238"/>
      <c r="AU282" s="235"/>
      <c r="AV282" s="241"/>
      <c r="AW282" s="238"/>
      <c r="AX282" s="235"/>
      <c r="AY282" s="241"/>
      <c r="AZ282" s="238"/>
      <c r="BA282" s="235"/>
      <c r="BB282" s="241"/>
      <c r="BC282" s="238"/>
      <c r="BD282" s="292"/>
      <c r="BE282" s="295"/>
      <c r="BF282" s="295"/>
      <c r="BG282" s="298"/>
    </row>
    <row r="283" spans="2:67" ht="28.15" hidden="1" customHeight="1">
      <c r="B283" s="34"/>
      <c r="C283" s="267"/>
      <c r="D283" s="33"/>
      <c r="E283" s="32"/>
      <c r="F283" s="32"/>
      <c r="G283" s="31"/>
      <c r="H283" s="257"/>
      <c r="I283" s="271"/>
      <c r="J283" s="271"/>
      <c r="K283" s="271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52"/>
      <c r="AK283" s="255"/>
      <c r="AL283" s="23"/>
      <c r="AM283" s="211"/>
      <c r="AN283" s="211"/>
      <c r="AO283" s="248"/>
      <c r="AP283" s="241"/>
      <c r="AQ283" s="238"/>
      <c r="AR283" s="235"/>
      <c r="AS283" s="241"/>
      <c r="AT283" s="238"/>
      <c r="AU283" s="235"/>
      <c r="AV283" s="241"/>
      <c r="AW283" s="238"/>
      <c r="AX283" s="235"/>
      <c r="AY283" s="241"/>
      <c r="AZ283" s="238"/>
      <c r="BA283" s="235"/>
      <c r="BB283" s="241"/>
      <c r="BC283" s="238"/>
      <c r="BD283" s="292"/>
      <c r="BE283" s="295"/>
      <c r="BF283" s="295"/>
      <c r="BG283" s="298"/>
    </row>
    <row r="284" spans="2:67" ht="28.15" hidden="1" customHeight="1" thickBot="1">
      <c r="B284" s="34"/>
      <c r="C284" s="273"/>
      <c r="D284" s="64"/>
      <c r="E284" s="63"/>
      <c r="F284" s="63"/>
      <c r="G284" s="62"/>
      <c r="H284" s="258"/>
      <c r="I284" s="274"/>
      <c r="J284" s="274"/>
      <c r="K284" s="274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53"/>
      <c r="AK284" s="256"/>
      <c r="AL284" s="55"/>
      <c r="AM284" s="211"/>
      <c r="AN284" s="211"/>
      <c r="AO284" s="249"/>
      <c r="AP284" s="242"/>
      <c r="AQ284" s="239"/>
      <c r="AR284" s="236"/>
      <c r="AS284" s="242"/>
      <c r="AT284" s="239"/>
      <c r="AU284" s="236"/>
      <c r="AV284" s="242"/>
      <c r="AW284" s="239"/>
      <c r="AX284" s="236"/>
      <c r="AY284" s="242"/>
      <c r="AZ284" s="239"/>
      <c r="BA284" s="236"/>
      <c r="BB284" s="242"/>
      <c r="BC284" s="239"/>
      <c r="BD284" s="293"/>
      <c r="BE284" s="296"/>
      <c r="BF284" s="296"/>
      <c r="BG284" s="299"/>
    </row>
    <row r="285" spans="2:67" ht="28.15" hidden="1" customHeight="1">
      <c r="B285" s="34"/>
      <c r="C285" s="265">
        <v>3</v>
      </c>
      <c r="D285" s="54"/>
      <c r="E285" s="53"/>
      <c r="F285" s="53"/>
      <c r="G285" s="52"/>
      <c r="H285" s="259"/>
      <c r="I285" s="269"/>
      <c r="J285" s="269"/>
      <c r="K285" s="269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44"/>
      <c r="AK285" s="244"/>
      <c r="AL285" s="44"/>
      <c r="AM285" s="211"/>
      <c r="AN285" s="211"/>
      <c r="AO285" s="247">
        <f>SUMPRODUCT(LEN($M285:$AE288)-LEN(SUBSTITUTE($M285:$AE288,"A", "")))</f>
        <v>0</v>
      </c>
      <c r="AP285" s="240">
        <f>SUMPRODUCT(LEN($AH285:$AH288)-LEN(SUBSTITUTE($AH285:$AH288,"A", "")))</f>
        <v>0</v>
      </c>
      <c r="AQ285" s="237">
        <f>SUMPRODUCT(LEN($AG285:$AG288)-LEN(SUBSTITUTE($AG285:$AG288,"A", "")))</f>
        <v>0</v>
      </c>
      <c r="AR285" s="234">
        <f>SUMPRODUCT(LEN($M285:$AE288)-LEN(SUBSTITUTE($M285:$AE288,"S", "")))</f>
        <v>0</v>
      </c>
      <c r="AS285" s="240">
        <f>SUMPRODUCT(LEN($AH285:$AH288)-LEN(SUBSTITUTE($AH285:$AH288,"S", "")))</f>
        <v>0</v>
      </c>
      <c r="AT285" s="237">
        <f>SUMPRODUCT(LEN($AG285:$AG288)-LEN(SUBSTITUTE($AG285:$AG288,"S", "")))</f>
        <v>0</v>
      </c>
      <c r="AU285" s="234">
        <f>SUMPRODUCT(LEN($M285:$AE288)-LEN(SUBSTITUTE($M285:$AE288,"F", "")))</f>
        <v>0</v>
      </c>
      <c r="AV285" s="240">
        <f>SUMPRODUCT(LEN($AH285:$AH288)-LEN(SUBSTITUTE($AH285:$AH288,"F", "")))</f>
        <v>0</v>
      </c>
      <c r="AW285" s="237">
        <f>SUMPRODUCT(LEN($AG285:$AG288)-LEN(SUBSTITUTE($AG285:$AG288,"F", "")))</f>
        <v>0</v>
      </c>
      <c r="AX285" s="234">
        <f>SUMPRODUCT(LEN($M285:$AE288)-LEN(SUBSTITUTE($M285:$AE288,"G", "")))</f>
        <v>0</v>
      </c>
      <c r="AY285" s="240">
        <f>SUMPRODUCT(LEN($AH285:$AH288)-LEN(SUBSTITUTE($AH285:$AH288,"G", "")))</f>
        <v>0</v>
      </c>
      <c r="AZ285" s="237">
        <f>SUMPRODUCT(LEN($AG285:$AG288)-LEN(SUBSTITUTE($AG285:$AG288,"G", "")))</f>
        <v>0</v>
      </c>
      <c r="BA285" s="234">
        <f>SUMPRODUCT(LEN($M285:$AE288)-LEN(SUBSTITUTE($M285:$AE288,"M", "")))</f>
        <v>0</v>
      </c>
      <c r="BB285" s="240">
        <f>SUMPRODUCT(LEN($AH285:$AH288)-LEN(SUBSTITUTE($AH285:$AH288,"M", "")))</f>
        <v>0</v>
      </c>
      <c r="BC285" s="237">
        <f>SUMPRODUCT(LEN($AG285:$AG288)-LEN(SUBSTITUTE($AG285:$AG288,"M", "")))</f>
        <v>0</v>
      </c>
      <c r="BD285" s="291">
        <f>SUMPRODUCT(LEN($AI285:$AI288)-LEN(SUBSTITUTE($AI285:$AI288,"S", "")))</f>
        <v>0</v>
      </c>
      <c r="BE285" s="294">
        <f>SUMPRODUCT(LEN($AI285:$AI288)-LEN(SUBSTITUTE($AI285:$AI288,"F", "")))</f>
        <v>0</v>
      </c>
      <c r="BF285" s="294">
        <f>SUMPRODUCT(LEN($AI285:$AI288)-LEN(SUBSTITUTE($AI285:$AI288,"G", "")))</f>
        <v>0</v>
      </c>
      <c r="BG285" s="297">
        <f>SUMPRODUCT(LEN($AI285:$AI288)-LEN(SUBSTITUTE($AI285:$AI288,"M", "")))</f>
        <v>0</v>
      </c>
    </row>
    <row r="286" spans="2:67" ht="28.15" hidden="1" customHeight="1" thickBot="1">
      <c r="B286" s="34"/>
      <c r="C286" s="266"/>
      <c r="D286" s="43"/>
      <c r="E286" s="42"/>
      <c r="F286" s="42"/>
      <c r="G286" s="41"/>
      <c r="H286" s="260"/>
      <c r="I286" s="270"/>
      <c r="J286" s="270"/>
      <c r="K286" s="270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45"/>
      <c r="AK286" s="245"/>
      <c r="AL286" s="23"/>
      <c r="AM286" s="211"/>
      <c r="AN286" s="211"/>
      <c r="AO286" s="248"/>
      <c r="AP286" s="241"/>
      <c r="AQ286" s="238"/>
      <c r="AR286" s="235"/>
      <c r="AS286" s="241"/>
      <c r="AT286" s="238"/>
      <c r="AU286" s="235"/>
      <c r="AV286" s="241"/>
      <c r="AW286" s="238"/>
      <c r="AX286" s="235"/>
      <c r="AY286" s="241"/>
      <c r="AZ286" s="238"/>
      <c r="BA286" s="235"/>
      <c r="BB286" s="241"/>
      <c r="BC286" s="238"/>
      <c r="BD286" s="292"/>
      <c r="BE286" s="295"/>
      <c r="BF286" s="295"/>
      <c r="BG286" s="298"/>
    </row>
    <row r="287" spans="2:67" ht="28.15" hidden="1" customHeight="1">
      <c r="B287" s="34"/>
      <c r="C287" s="267"/>
      <c r="D287" s="33"/>
      <c r="E287" s="32"/>
      <c r="F287" s="32"/>
      <c r="G287" s="31"/>
      <c r="H287" s="257"/>
      <c r="I287" s="271"/>
      <c r="J287" s="271"/>
      <c r="K287" s="271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45"/>
      <c r="AK287" s="245"/>
      <c r="AL287" s="23"/>
      <c r="AM287" s="211"/>
      <c r="AN287" s="211"/>
      <c r="AO287" s="248"/>
      <c r="AP287" s="241"/>
      <c r="AQ287" s="238"/>
      <c r="AR287" s="235"/>
      <c r="AS287" s="241"/>
      <c r="AT287" s="238"/>
      <c r="AU287" s="235"/>
      <c r="AV287" s="241"/>
      <c r="AW287" s="238"/>
      <c r="AX287" s="235"/>
      <c r="AY287" s="241"/>
      <c r="AZ287" s="238"/>
      <c r="BA287" s="235"/>
      <c r="BB287" s="241"/>
      <c r="BC287" s="238"/>
      <c r="BD287" s="292"/>
      <c r="BE287" s="295"/>
      <c r="BF287" s="295"/>
      <c r="BG287" s="298"/>
    </row>
    <row r="288" spans="2:67" ht="28.15" hidden="1" customHeight="1" thickBot="1">
      <c r="B288" s="22"/>
      <c r="C288" s="268"/>
      <c r="D288" s="21"/>
      <c r="E288" s="20"/>
      <c r="F288" s="20"/>
      <c r="G288" s="19"/>
      <c r="H288" s="258"/>
      <c r="I288" s="272"/>
      <c r="J288" s="272"/>
      <c r="K288" s="27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46"/>
      <c r="AK288" s="246"/>
      <c r="AL288" s="11"/>
      <c r="AM288" s="211"/>
      <c r="AN288" s="211"/>
      <c r="AO288" s="249"/>
      <c r="AP288" s="242"/>
      <c r="AQ288" s="239"/>
      <c r="AR288" s="236"/>
      <c r="AS288" s="242"/>
      <c r="AT288" s="239"/>
      <c r="AU288" s="236"/>
      <c r="AV288" s="242"/>
      <c r="AW288" s="239"/>
      <c r="AX288" s="236"/>
      <c r="AY288" s="242"/>
      <c r="AZ288" s="239"/>
      <c r="BA288" s="236"/>
      <c r="BB288" s="242"/>
      <c r="BC288" s="239"/>
      <c r="BD288" s="293"/>
      <c r="BE288" s="296"/>
      <c r="BF288" s="296"/>
      <c r="BG288" s="299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29" t="s">
        <v>287</v>
      </c>
      <c r="M289" s="278"/>
      <c r="N289" s="229" t="s">
        <v>286</v>
      </c>
      <c r="O289" s="278"/>
      <c r="P289" s="229" t="s">
        <v>286</v>
      </c>
      <c r="Q289" s="230"/>
      <c r="R289" s="229" t="s">
        <v>286</v>
      </c>
      <c r="S289" s="230"/>
      <c r="T289" s="229" t="s">
        <v>286</v>
      </c>
      <c r="U289" s="230"/>
      <c r="V289" s="229" t="s">
        <v>286</v>
      </c>
      <c r="W289" s="230"/>
      <c r="X289" s="229" t="s">
        <v>286</v>
      </c>
      <c r="Y289" s="278"/>
      <c r="Z289" s="229" t="s">
        <v>286</v>
      </c>
      <c r="AA289" s="230"/>
      <c r="AB289" s="229" t="s">
        <v>286</v>
      </c>
      <c r="AC289" s="230"/>
      <c r="AD289" s="229" t="s">
        <v>286</v>
      </c>
      <c r="AE289" s="230"/>
      <c r="AF289" s="243" t="s">
        <v>285</v>
      </c>
      <c r="AG289" s="230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235</v>
      </c>
      <c r="E290" s="275">
        <v>6344.68</v>
      </c>
      <c r="F290" s="276"/>
      <c r="G290" s="277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44</v>
      </c>
      <c r="AP290" s="70">
        <f t="shared" si="20"/>
        <v>12</v>
      </c>
      <c r="AQ290" s="69">
        <f t="shared" si="20"/>
        <v>0</v>
      </c>
      <c r="AR290" s="71">
        <f t="shared" si="20"/>
        <v>2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19</v>
      </c>
      <c r="AY290" s="70">
        <f t="shared" si="20"/>
        <v>6</v>
      </c>
      <c r="AZ290" s="69">
        <f t="shared" si="20"/>
        <v>1</v>
      </c>
      <c r="BA290" s="71">
        <f t="shared" si="20"/>
        <v>7</v>
      </c>
      <c r="BB290" s="70">
        <f t="shared" si="20"/>
        <v>1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1</v>
      </c>
      <c r="BG290" s="66">
        <f t="shared" si="20"/>
        <v>0</v>
      </c>
      <c r="BH290" s="65" t="s">
        <v>257</v>
      </c>
      <c r="BK290" s="5">
        <f>SUM(AO290:AQ290)</f>
        <v>56</v>
      </c>
      <c r="BL290" s="5">
        <f>SUM(AR290:AT290,BD290)</f>
        <v>2</v>
      </c>
      <c r="BM290" s="5">
        <f>SUM(AU290:AW290,BE290)</f>
        <v>0</v>
      </c>
      <c r="BN290" s="5">
        <f>SUM(AX290:AZ290,BF290)</f>
        <v>27</v>
      </c>
      <c r="BO290" s="5">
        <f>SUM(BA290:BC290,BG290)</f>
        <v>8</v>
      </c>
    </row>
    <row r="291" spans="2:67" ht="28.15" customHeight="1">
      <c r="B291" s="34"/>
      <c r="C291" s="265">
        <v>1</v>
      </c>
      <c r="D291" s="54"/>
      <c r="E291" s="53"/>
      <c r="F291" s="53"/>
      <c r="G291" s="52"/>
      <c r="H291" s="259" t="s">
        <v>329</v>
      </c>
      <c r="I291" s="269">
        <v>110</v>
      </c>
      <c r="J291" s="269">
        <v>24</v>
      </c>
      <c r="K291" s="269">
        <v>5</v>
      </c>
      <c r="L291" s="48">
        <v>1</v>
      </c>
      <c r="M291" s="47" t="s">
        <v>903</v>
      </c>
      <c r="N291" s="48">
        <v>5</v>
      </c>
      <c r="O291" s="47" t="s">
        <v>426</v>
      </c>
      <c r="P291" s="48">
        <v>9</v>
      </c>
      <c r="Q291" s="47" t="s">
        <v>511</v>
      </c>
      <c r="R291" s="48">
        <v>13</v>
      </c>
      <c r="S291" s="47" t="s">
        <v>902</v>
      </c>
      <c r="T291" s="48">
        <v>17</v>
      </c>
      <c r="U291" s="47" t="s">
        <v>462</v>
      </c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>
        <v>16</v>
      </c>
      <c r="AG291" s="47" t="s">
        <v>513</v>
      </c>
      <c r="AH291" s="46" t="s">
        <v>844</v>
      </c>
      <c r="AI291" s="45" t="s">
        <v>513</v>
      </c>
      <c r="AJ291" s="244"/>
      <c r="AK291" s="244"/>
      <c r="AL291" s="44"/>
      <c r="AM291" s="247">
        <f>SUMPRODUCT(LEN($M291:$AE294)-LEN(SUBSTITUTE($M291:$AE294,"/", "")))/2</f>
        <v>1</v>
      </c>
      <c r="AN291" s="300">
        <f>SUMPRODUCT(LEN($M291:$AE294)-LEN(SUBSTITUTE($M291:$AE294,"-", "")))</f>
        <v>0</v>
      </c>
      <c r="AO291" s="247">
        <f>SUMPRODUCT(LEN($M291:$AE294)-LEN(SUBSTITUTE($M291:$AE294,"A", "")))</f>
        <v>44</v>
      </c>
      <c r="AP291" s="240">
        <f>SUMPRODUCT(LEN($AH291:$AH294)-LEN(SUBSTITUTE($AH291:$AH294,"A", "")))</f>
        <v>12</v>
      </c>
      <c r="AQ291" s="237">
        <f>SUMPRODUCT(LEN($AG291:$AG294)-LEN(SUBSTITUTE($AG291:$AG294,"A", "")))</f>
        <v>0</v>
      </c>
      <c r="AR291" s="234">
        <f>SUMPRODUCT(LEN($M291:$AE294)-LEN(SUBSTITUTE($M291:$AE294,"S", "")))</f>
        <v>2</v>
      </c>
      <c r="AS291" s="240">
        <f>SUMPRODUCT(LEN($AH291:$AH294)-LEN(SUBSTITUTE($AH291:$AH294,"S", "")))</f>
        <v>0</v>
      </c>
      <c r="AT291" s="237">
        <f>SUMPRODUCT(LEN($AG291:$AG294)-LEN(SUBSTITUTE($AG291:$AG294,"S", "")))</f>
        <v>0</v>
      </c>
      <c r="AU291" s="234">
        <f>SUMPRODUCT(LEN($M291:$AE294)-LEN(SUBSTITUTE($M291:$AE294,"F", "")))</f>
        <v>0</v>
      </c>
      <c r="AV291" s="240">
        <f>SUMPRODUCT(LEN($AH291:$AH294)-LEN(SUBSTITUTE($AH291:$AH294,"F", "")))</f>
        <v>0</v>
      </c>
      <c r="AW291" s="237">
        <f>SUMPRODUCT(LEN($AG291:$AG294)-LEN(SUBSTITUTE($AG291:$AG294,"F", "")))</f>
        <v>0</v>
      </c>
      <c r="AX291" s="234">
        <f>SUMPRODUCT(LEN($M291:$AE294)-LEN(SUBSTITUTE($M291:$AE294,"G", "")))</f>
        <v>19</v>
      </c>
      <c r="AY291" s="240">
        <f>SUMPRODUCT(LEN($AH291:$AH294)-LEN(SUBSTITUTE($AH291:$AH294,"G", "")))</f>
        <v>6</v>
      </c>
      <c r="AZ291" s="237">
        <f>SUMPRODUCT(LEN($AG291:$AG294)-LEN(SUBSTITUTE($AG291:$AG294,"G", "")))</f>
        <v>1</v>
      </c>
      <c r="BA291" s="234">
        <f>SUMPRODUCT(LEN($M291:$AE294)-LEN(SUBSTITUTE($M291:$AE294,"M", "")))</f>
        <v>7</v>
      </c>
      <c r="BB291" s="240">
        <f>SUMPRODUCT(LEN($AH291:$AH294)-LEN(SUBSTITUTE($AH291:$AH294,"M", "")))</f>
        <v>1</v>
      </c>
      <c r="BC291" s="237">
        <f>SUMPRODUCT(LEN($AG291:$AG294)-LEN(SUBSTITUTE($AG291:$AG294,"M", "")))</f>
        <v>0</v>
      </c>
      <c r="BD291" s="291">
        <f>SUMPRODUCT(LEN($AI291:$AI294)-LEN(SUBSTITUTE($AI291:$AI294,"S", "")))</f>
        <v>0</v>
      </c>
      <c r="BE291" s="294">
        <f>SUMPRODUCT(LEN($AI291:$AI294)-LEN(SUBSTITUTE($AI291:$AI294,"F", "")))</f>
        <v>0</v>
      </c>
      <c r="BF291" s="294">
        <f>SUMPRODUCT(LEN($AI291:$AI294)-LEN(SUBSTITUTE($AI291:$AI294,"G", "")))</f>
        <v>1</v>
      </c>
      <c r="BG291" s="297">
        <f>SUMPRODUCT(LEN($AI291:$AI294)-LEN(SUBSTITUTE($AI291:$AI294,"M", "")))</f>
        <v>0</v>
      </c>
    </row>
    <row r="292" spans="2:67" ht="28.15" customHeight="1" thickBot="1">
      <c r="B292" s="34"/>
      <c r="C292" s="266"/>
      <c r="D292" s="43"/>
      <c r="E292" s="42"/>
      <c r="F292" s="42"/>
      <c r="G292" s="41"/>
      <c r="H292" s="260"/>
      <c r="I292" s="270"/>
      <c r="J292" s="270"/>
      <c r="K292" s="270"/>
      <c r="L292" s="37">
        <v>2</v>
      </c>
      <c r="M292" s="36" t="s">
        <v>831</v>
      </c>
      <c r="N292" s="37">
        <v>6</v>
      </c>
      <c r="O292" s="36" t="s">
        <v>901</v>
      </c>
      <c r="P292" s="37">
        <v>10</v>
      </c>
      <c r="Q292" s="36" t="s">
        <v>900</v>
      </c>
      <c r="R292" s="37">
        <v>14</v>
      </c>
      <c r="S292" s="36" t="s">
        <v>485</v>
      </c>
      <c r="T292" s="37">
        <v>18</v>
      </c>
      <c r="U292" s="36" t="s">
        <v>513</v>
      </c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613</v>
      </c>
      <c r="AI292" s="24"/>
      <c r="AJ292" s="245"/>
      <c r="AK292" s="245"/>
      <c r="AL292" s="23"/>
      <c r="AM292" s="248"/>
      <c r="AN292" s="301"/>
      <c r="AO292" s="248"/>
      <c r="AP292" s="241"/>
      <c r="AQ292" s="238"/>
      <c r="AR292" s="235"/>
      <c r="AS292" s="241"/>
      <c r="AT292" s="238"/>
      <c r="AU292" s="235"/>
      <c r="AV292" s="241"/>
      <c r="AW292" s="238"/>
      <c r="AX292" s="235"/>
      <c r="AY292" s="241"/>
      <c r="AZ292" s="238"/>
      <c r="BA292" s="235"/>
      <c r="BB292" s="241"/>
      <c r="BC292" s="238"/>
      <c r="BD292" s="292"/>
      <c r="BE292" s="295"/>
      <c r="BF292" s="295"/>
      <c r="BG292" s="298"/>
    </row>
    <row r="293" spans="2:67" ht="28.15" customHeight="1">
      <c r="B293" s="34"/>
      <c r="C293" s="267"/>
      <c r="D293" s="33"/>
      <c r="E293" s="32"/>
      <c r="F293" s="32"/>
      <c r="G293" s="31"/>
      <c r="H293" s="257">
        <v>243</v>
      </c>
      <c r="I293" s="271"/>
      <c r="J293" s="271"/>
      <c r="K293" s="271"/>
      <c r="L293" s="27">
        <v>3</v>
      </c>
      <c r="M293" s="26" t="s">
        <v>899</v>
      </c>
      <c r="N293" s="27">
        <v>7</v>
      </c>
      <c r="O293" s="26" t="s">
        <v>646</v>
      </c>
      <c r="P293" s="27">
        <v>11</v>
      </c>
      <c r="Q293" s="26" t="s">
        <v>649</v>
      </c>
      <c r="R293" s="27">
        <v>15</v>
      </c>
      <c r="S293" s="26" t="s">
        <v>665</v>
      </c>
      <c r="T293" s="27">
        <v>19</v>
      </c>
      <c r="U293" s="26" t="s">
        <v>422</v>
      </c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 t="s">
        <v>898</v>
      </c>
      <c r="AI293" s="24"/>
      <c r="AJ293" s="245"/>
      <c r="AK293" s="245"/>
      <c r="AL293" s="23"/>
      <c r="AM293" s="248"/>
      <c r="AN293" s="301"/>
      <c r="AO293" s="248"/>
      <c r="AP293" s="241"/>
      <c r="AQ293" s="238"/>
      <c r="AR293" s="235"/>
      <c r="AS293" s="241"/>
      <c r="AT293" s="238"/>
      <c r="AU293" s="235"/>
      <c r="AV293" s="241"/>
      <c r="AW293" s="238"/>
      <c r="AX293" s="235"/>
      <c r="AY293" s="241"/>
      <c r="AZ293" s="238"/>
      <c r="BA293" s="235"/>
      <c r="BB293" s="241"/>
      <c r="BC293" s="238"/>
      <c r="BD293" s="292"/>
      <c r="BE293" s="295"/>
      <c r="BF293" s="295"/>
      <c r="BG293" s="298"/>
    </row>
    <row r="294" spans="2:67" ht="28.15" customHeight="1" thickBot="1">
      <c r="B294" s="34"/>
      <c r="C294" s="273"/>
      <c r="D294" s="64"/>
      <c r="E294" s="63"/>
      <c r="F294" s="63"/>
      <c r="G294" s="62"/>
      <c r="H294" s="258"/>
      <c r="I294" s="274"/>
      <c r="J294" s="274"/>
      <c r="K294" s="274"/>
      <c r="L294" s="59">
        <v>4</v>
      </c>
      <c r="M294" s="58" t="s">
        <v>646</v>
      </c>
      <c r="N294" s="59">
        <v>8</v>
      </c>
      <c r="O294" s="58" t="s">
        <v>897</v>
      </c>
      <c r="P294" s="59">
        <v>12</v>
      </c>
      <c r="Q294" s="58" t="s">
        <v>673</v>
      </c>
      <c r="R294" s="59">
        <v>16</v>
      </c>
      <c r="S294" s="58" t="s">
        <v>423</v>
      </c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50"/>
      <c r="AK294" s="250"/>
      <c r="AL294" s="55"/>
      <c r="AM294" s="249"/>
      <c r="AN294" s="302"/>
      <c r="AO294" s="249"/>
      <c r="AP294" s="242"/>
      <c r="AQ294" s="239"/>
      <c r="AR294" s="236"/>
      <c r="AS294" s="242"/>
      <c r="AT294" s="239"/>
      <c r="AU294" s="236"/>
      <c r="AV294" s="242"/>
      <c r="AW294" s="239"/>
      <c r="AX294" s="236"/>
      <c r="AY294" s="242"/>
      <c r="AZ294" s="239"/>
      <c r="BA294" s="236"/>
      <c r="BB294" s="242"/>
      <c r="BC294" s="239"/>
      <c r="BD294" s="293"/>
      <c r="BE294" s="296"/>
      <c r="BF294" s="296"/>
      <c r="BG294" s="299"/>
    </row>
    <row r="295" spans="2:67" ht="28.15" hidden="1" customHeight="1">
      <c r="B295" s="34"/>
      <c r="C295" s="265">
        <v>2</v>
      </c>
      <c r="D295" s="54"/>
      <c r="E295" s="53"/>
      <c r="F295" s="53"/>
      <c r="G295" s="52"/>
      <c r="H295" s="259"/>
      <c r="I295" s="269"/>
      <c r="J295" s="269"/>
      <c r="K295" s="269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51"/>
      <c r="AK295" s="254"/>
      <c r="AL295" s="44"/>
      <c r="AM295" s="211"/>
      <c r="AN295" s="211"/>
      <c r="AO295" s="247">
        <f>SUMPRODUCT(LEN($M295:$AE298)-LEN(SUBSTITUTE($M295:$AE298,"A", "")))</f>
        <v>0</v>
      </c>
      <c r="AP295" s="240">
        <f>SUMPRODUCT(LEN($AH295:$AH298)-LEN(SUBSTITUTE($AH295:$AH298,"A", "")))</f>
        <v>0</v>
      </c>
      <c r="AQ295" s="237">
        <f>SUMPRODUCT(LEN($AG295:$AG298)-LEN(SUBSTITUTE($AG295:$AG298,"A", "")))</f>
        <v>0</v>
      </c>
      <c r="AR295" s="234">
        <f>SUMPRODUCT(LEN($M295:$AE298)-LEN(SUBSTITUTE($M295:$AE298,"S", "")))</f>
        <v>0</v>
      </c>
      <c r="AS295" s="240">
        <f>SUMPRODUCT(LEN($AH295:$AH298)-LEN(SUBSTITUTE($AH295:$AH298,"S", "")))</f>
        <v>0</v>
      </c>
      <c r="AT295" s="237">
        <f>SUMPRODUCT(LEN($AG295:$AG298)-LEN(SUBSTITUTE($AG295:$AG298,"S", "")))</f>
        <v>0</v>
      </c>
      <c r="AU295" s="234">
        <f>SUMPRODUCT(LEN($M295:$AE298)-LEN(SUBSTITUTE($M295:$AE298,"F", "")))</f>
        <v>0</v>
      </c>
      <c r="AV295" s="240">
        <f>SUMPRODUCT(LEN($AH295:$AH298)-LEN(SUBSTITUTE($AH295:$AH298,"F", "")))</f>
        <v>0</v>
      </c>
      <c r="AW295" s="237">
        <f>SUMPRODUCT(LEN($AG295:$AG298)-LEN(SUBSTITUTE($AG295:$AG298,"F", "")))</f>
        <v>0</v>
      </c>
      <c r="AX295" s="234">
        <f>SUMPRODUCT(LEN($M295:$AE298)-LEN(SUBSTITUTE($M295:$AE298,"G", "")))</f>
        <v>0</v>
      </c>
      <c r="AY295" s="240">
        <f>SUMPRODUCT(LEN($AH295:$AH298)-LEN(SUBSTITUTE($AH295:$AH298,"G", "")))</f>
        <v>0</v>
      </c>
      <c r="AZ295" s="237">
        <f>SUMPRODUCT(LEN($AG295:$AG298)-LEN(SUBSTITUTE($AG295:$AG298,"G", "")))</f>
        <v>0</v>
      </c>
      <c r="BA295" s="234">
        <f>SUMPRODUCT(LEN($M295:$AE298)-LEN(SUBSTITUTE($M295:$AE298,"M", "")))</f>
        <v>0</v>
      </c>
      <c r="BB295" s="240">
        <f>SUMPRODUCT(LEN($AH295:$AH298)-LEN(SUBSTITUTE($AH295:$AH298,"M", "")))</f>
        <v>0</v>
      </c>
      <c r="BC295" s="237">
        <f>SUMPRODUCT(LEN($AG295:$AG298)-LEN(SUBSTITUTE($AG295:$AG298,"M", "")))</f>
        <v>0</v>
      </c>
      <c r="BD295" s="291">
        <f>SUMPRODUCT(LEN($AI295:$AI298)-LEN(SUBSTITUTE($AI295:$AI298,"S", "")))</f>
        <v>0</v>
      </c>
      <c r="BE295" s="294">
        <f>SUMPRODUCT(LEN($AI295:$AI298)-LEN(SUBSTITUTE($AI295:$AI298,"F", "")))</f>
        <v>0</v>
      </c>
      <c r="BF295" s="294">
        <f>SUMPRODUCT(LEN($AI295:$AI298)-LEN(SUBSTITUTE($AI295:$AI298,"G", "")))</f>
        <v>0</v>
      </c>
      <c r="BG295" s="297">
        <f>SUMPRODUCT(LEN($AI295:$AI298)-LEN(SUBSTITUTE($AI295:$AI298,"M", "")))</f>
        <v>0</v>
      </c>
    </row>
    <row r="296" spans="2:67" ht="28.15" hidden="1" customHeight="1" thickBot="1">
      <c r="B296" s="34"/>
      <c r="C296" s="266"/>
      <c r="D296" s="43"/>
      <c r="E296" s="42"/>
      <c r="F296" s="42"/>
      <c r="G296" s="41"/>
      <c r="H296" s="260"/>
      <c r="I296" s="270"/>
      <c r="J296" s="270"/>
      <c r="K296" s="270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52"/>
      <c r="AK296" s="255"/>
      <c r="AL296" s="23"/>
      <c r="AM296" s="211"/>
      <c r="AN296" s="211"/>
      <c r="AO296" s="248"/>
      <c r="AP296" s="241"/>
      <c r="AQ296" s="238"/>
      <c r="AR296" s="235"/>
      <c r="AS296" s="241"/>
      <c r="AT296" s="238"/>
      <c r="AU296" s="235"/>
      <c r="AV296" s="241"/>
      <c r="AW296" s="238"/>
      <c r="AX296" s="235"/>
      <c r="AY296" s="241"/>
      <c r="AZ296" s="238"/>
      <c r="BA296" s="235"/>
      <c r="BB296" s="241"/>
      <c r="BC296" s="238"/>
      <c r="BD296" s="292"/>
      <c r="BE296" s="295"/>
      <c r="BF296" s="295"/>
      <c r="BG296" s="298"/>
    </row>
    <row r="297" spans="2:67" ht="28.15" hidden="1" customHeight="1">
      <c r="B297" s="34"/>
      <c r="C297" s="267"/>
      <c r="D297" s="33"/>
      <c r="E297" s="32"/>
      <c r="F297" s="32"/>
      <c r="G297" s="31"/>
      <c r="H297" s="257"/>
      <c r="I297" s="271"/>
      <c r="J297" s="271"/>
      <c r="K297" s="271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52"/>
      <c r="AK297" s="255"/>
      <c r="AL297" s="23"/>
      <c r="AM297" s="211"/>
      <c r="AN297" s="211"/>
      <c r="AO297" s="248"/>
      <c r="AP297" s="241"/>
      <c r="AQ297" s="238"/>
      <c r="AR297" s="235"/>
      <c r="AS297" s="241"/>
      <c r="AT297" s="238"/>
      <c r="AU297" s="235"/>
      <c r="AV297" s="241"/>
      <c r="AW297" s="238"/>
      <c r="AX297" s="235"/>
      <c r="AY297" s="241"/>
      <c r="AZ297" s="238"/>
      <c r="BA297" s="235"/>
      <c r="BB297" s="241"/>
      <c r="BC297" s="238"/>
      <c r="BD297" s="292"/>
      <c r="BE297" s="295"/>
      <c r="BF297" s="295"/>
      <c r="BG297" s="298"/>
    </row>
    <row r="298" spans="2:67" ht="28.15" hidden="1" customHeight="1" thickBot="1">
      <c r="B298" s="34"/>
      <c r="C298" s="273"/>
      <c r="D298" s="64"/>
      <c r="E298" s="63"/>
      <c r="F298" s="63"/>
      <c r="G298" s="62"/>
      <c r="H298" s="258"/>
      <c r="I298" s="274"/>
      <c r="J298" s="274"/>
      <c r="K298" s="274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53"/>
      <c r="AK298" s="256"/>
      <c r="AL298" s="55"/>
      <c r="AM298" s="211"/>
      <c r="AN298" s="211"/>
      <c r="AO298" s="249"/>
      <c r="AP298" s="242"/>
      <c r="AQ298" s="239"/>
      <c r="AR298" s="236"/>
      <c r="AS298" s="242"/>
      <c r="AT298" s="239"/>
      <c r="AU298" s="236"/>
      <c r="AV298" s="242"/>
      <c r="AW298" s="239"/>
      <c r="AX298" s="236"/>
      <c r="AY298" s="242"/>
      <c r="AZ298" s="239"/>
      <c r="BA298" s="236"/>
      <c r="BB298" s="242"/>
      <c r="BC298" s="239"/>
      <c r="BD298" s="293"/>
      <c r="BE298" s="296"/>
      <c r="BF298" s="296"/>
      <c r="BG298" s="299"/>
    </row>
    <row r="299" spans="2:67" ht="28.15" hidden="1" customHeight="1">
      <c r="B299" s="34"/>
      <c r="C299" s="265">
        <v>3</v>
      </c>
      <c r="D299" s="54"/>
      <c r="E299" s="53"/>
      <c r="F299" s="53"/>
      <c r="G299" s="52"/>
      <c r="H299" s="259"/>
      <c r="I299" s="269"/>
      <c r="J299" s="269"/>
      <c r="K299" s="269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44"/>
      <c r="AK299" s="244"/>
      <c r="AL299" s="44"/>
      <c r="AM299" s="211"/>
      <c r="AN299" s="211"/>
      <c r="AO299" s="247">
        <f>SUMPRODUCT(LEN($M299:$AE302)-LEN(SUBSTITUTE($M299:$AE302,"A", "")))</f>
        <v>0</v>
      </c>
      <c r="AP299" s="240">
        <f>SUMPRODUCT(LEN($AH299:$AH302)-LEN(SUBSTITUTE($AH299:$AH302,"A", "")))</f>
        <v>0</v>
      </c>
      <c r="AQ299" s="237">
        <f>SUMPRODUCT(LEN($AG299:$AG302)-LEN(SUBSTITUTE($AG299:$AG302,"A", "")))</f>
        <v>0</v>
      </c>
      <c r="AR299" s="234">
        <f>SUMPRODUCT(LEN($M299:$AE302)-LEN(SUBSTITUTE($M299:$AE302,"S", "")))</f>
        <v>0</v>
      </c>
      <c r="AS299" s="240">
        <f>SUMPRODUCT(LEN($AH299:$AH302)-LEN(SUBSTITUTE($AH299:$AH302,"S", "")))</f>
        <v>0</v>
      </c>
      <c r="AT299" s="237">
        <f>SUMPRODUCT(LEN($AG299:$AG302)-LEN(SUBSTITUTE($AG299:$AG302,"S", "")))</f>
        <v>0</v>
      </c>
      <c r="AU299" s="234">
        <f>SUMPRODUCT(LEN($M299:$AE302)-LEN(SUBSTITUTE($M299:$AE302,"F", "")))</f>
        <v>0</v>
      </c>
      <c r="AV299" s="240">
        <f>SUMPRODUCT(LEN($AH299:$AH302)-LEN(SUBSTITUTE($AH299:$AH302,"F", "")))</f>
        <v>0</v>
      </c>
      <c r="AW299" s="237">
        <f>SUMPRODUCT(LEN($AG299:$AG302)-LEN(SUBSTITUTE($AG299:$AG302,"F", "")))</f>
        <v>0</v>
      </c>
      <c r="AX299" s="234">
        <f>SUMPRODUCT(LEN($M299:$AE302)-LEN(SUBSTITUTE($M299:$AE302,"G", "")))</f>
        <v>0</v>
      </c>
      <c r="AY299" s="240">
        <f>SUMPRODUCT(LEN($AH299:$AH302)-LEN(SUBSTITUTE($AH299:$AH302,"G", "")))</f>
        <v>0</v>
      </c>
      <c r="AZ299" s="237">
        <f>SUMPRODUCT(LEN($AG299:$AG302)-LEN(SUBSTITUTE($AG299:$AG302,"G", "")))</f>
        <v>0</v>
      </c>
      <c r="BA299" s="234">
        <f>SUMPRODUCT(LEN($M299:$AE302)-LEN(SUBSTITUTE($M299:$AE302,"M", "")))</f>
        <v>0</v>
      </c>
      <c r="BB299" s="240">
        <f>SUMPRODUCT(LEN($AH299:$AH302)-LEN(SUBSTITUTE($AH299:$AH302,"M", "")))</f>
        <v>0</v>
      </c>
      <c r="BC299" s="237">
        <f>SUMPRODUCT(LEN($AG299:$AG302)-LEN(SUBSTITUTE($AG299:$AG302,"M", "")))</f>
        <v>0</v>
      </c>
      <c r="BD299" s="291">
        <f>SUMPRODUCT(LEN($AI299:$AI302)-LEN(SUBSTITUTE($AI299:$AI302,"S", "")))</f>
        <v>0</v>
      </c>
      <c r="BE299" s="294">
        <f>SUMPRODUCT(LEN($AI299:$AI302)-LEN(SUBSTITUTE($AI299:$AI302,"F", "")))</f>
        <v>0</v>
      </c>
      <c r="BF299" s="294">
        <f>SUMPRODUCT(LEN($AI299:$AI302)-LEN(SUBSTITUTE($AI299:$AI302,"G", "")))</f>
        <v>0</v>
      </c>
      <c r="BG299" s="297">
        <f>SUMPRODUCT(LEN($AI299:$AI302)-LEN(SUBSTITUTE($AI299:$AI302,"M", "")))</f>
        <v>0</v>
      </c>
    </row>
    <row r="300" spans="2:67" ht="28.15" hidden="1" customHeight="1" thickBot="1">
      <c r="B300" s="34"/>
      <c r="C300" s="266"/>
      <c r="D300" s="43"/>
      <c r="E300" s="42"/>
      <c r="F300" s="42"/>
      <c r="G300" s="41"/>
      <c r="H300" s="260"/>
      <c r="I300" s="270"/>
      <c r="J300" s="270"/>
      <c r="K300" s="270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45"/>
      <c r="AK300" s="245"/>
      <c r="AL300" s="23"/>
      <c r="AM300" s="211"/>
      <c r="AN300" s="211"/>
      <c r="AO300" s="248"/>
      <c r="AP300" s="241"/>
      <c r="AQ300" s="238"/>
      <c r="AR300" s="235"/>
      <c r="AS300" s="241"/>
      <c r="AT300" s="238"/>
      <c r="AU300" s="235"/>
      <c r="AV300" s="241"/>
      <c r="AW300" s="238"/>
      <c r="AX300" s="235"/>
      <c r="AY300" s="241"/>
      <c r="AZ300" s="238"/>
      <c r="BA300" s="235"/>
      <c r="BB300" s="241"/>
      <c r="BC300" s="238"/>
      <c r="BD300" s="292"/>
      <c r="BE300" s="295"/>
      <c r="BF300" s="295"/>
      <c r="BG300" s="298"/>
    </row>
    <row r="301" spans="2:67" ht="28.15" hidden="1" customHeight="1">
      <c r="B301" s="34"/>
      <c r="C301" s="267"/>
      <c r="D301" s="33"/>
      <c r="E301" s="32"/>
      <c r="F301" s="32"/>
      <c r="G301" s="31"/>
      <c r="H301" s="257"/>
      <c r="I301" s="271"/>
      <c r="J301" s="271"/>
      <c r="K301" s="271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45"/>
      <c r="AK301" s="245"/>
      <c r="AL301" s="23"/>
      <c r="AM301" s="211"/>
      <c r="AN301" s="211"/>
      <c r="AO301" s="248"/>
      <c r="AP301" s="241"/>
      <c r="AQ301" s="238"/>
      <c r="AR301" s="235"/>
      <c r="AS301" s="241"/>
      <c r="AT301" s="238"/>
      <c r="AU301" s="235"/>
      <c r="AV301" s="241"/>
      <c r="AW301" s="238"/>
      <c r="AX301" s="235"/>
      <c r="AY301" s="241"/>
      <c r="AZ301" s="238"/>
      <c r="BA301" s="235"/>
      <c r="BB301" s="241"/>
      <c r="BC301" s="238"/>
      <c r="BD301" s="292"/>
      <c r="BE301" s="295"/>
      <c r="BF301" s="295"/>
      <c r="BG301" s="298"/>
    </row>
    <row r="302" spans="2:67" ht="28.15" hidden="1" customHeight="1" thickBot="1">
      <c r="B302" s="22"/>
      <c r="C302" s="268"/>
      <c r="D302" s="21"/>
      <c r="E302" s="20"/>
      <c r="F302" s="20"/>
      <c r="G302" s="19"/>
      <c r="H302" s="258"/>
      <c r="I302" s="272"/>
      <c r="J302" s="272"/>
      <c r="K302" s="27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46"/>
      <c r="AK302" s="246"/>
      <c r="AL302" s="11"/>
      <c r="AM302" s="211"/>
      <c r="AN302" s="211"/>
      <c r="AO302" s="249"/>
      <c r="AP302" s="242"/>
      <c r="AQ302" s="239"/>
      <c r="AR302" s="236"/>
      <c r="AS302" s="242"/>
      <c r="AT302" s="239"/>
      <c r="AU302" s="236"/>
      <c r="AV302" s="242"/>
      <c r="AW302" s="239"/>
      <c r="AX302" s="236"/>
      <c r="AY302" s="242"/>
      <c r="AZ302" s="239"/>
      <c r="BA302" s="236"/>
      <c r="BB302" s="242"/>
      <c r="BC302" s="239"/>
      <c r="BD302" s="293"/>
      <c r="BE302" s="296"/>
      <c r="BF302" s="296"/>
      <c r="BG302" s="299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29" t="s">
        <v>287</v>
      </c>
      <c r="M303" s="278"/>
      <c r="N303" s="229" t="s">
        <v>286</v>
      </c>
      <c r="O303" s="278"/>
      <c r="P303" s="229" t="s">
        <v>286</v>
      </c>
      <c r="Q303" s="230"/>
      <c r="R303" s="229" t="s">
        <v>286</v>
      </c>
      <c r="S303" s="230"/>
      <c r="T303" s="229" t="s">
        <v>286</v>
      </c>
      <c r="U303" s="230"/>
      <c r="V303" s="229" t="s">
        <v>286</v>
      </c>
      <c r="W303" s="230"/>
      <c r="X303" s="229" t="s">
        <v>286</v>
      </c>
      <c r="Y303" s="278"/>
      <c r="Z303" s="229" t="s">
        <v>286</v>
      </c>
      <c r="AA303" s="230"/>
      <c r="AB303" s="229" t="s">
        <v>286</v>
      </c>
      <c r="AC303" s="230"/>
      <c r="AD303" s="229" t="s">
        <v>286</v>
      </c>
      <c r="AE303" s="230"/>
      <c r="AF303" s="243" t="s">
        <v>285</v>
      </c>
      <c r="AG303" s="230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235</v>
      </c>
      <c r="E304" s="275">
        <v>3346.95</v>
      </c>
      <c r="F304" s="276"/>
      <c r="G304" s="277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50</v>
      </c>
      <c r="AP304" s="70">
        <f t="shared" si="21"/>
        <v>5</v>
      </c>
      <c r="AQ304" s="69">
        <f t="shared" si="21"/>
        <v>1</v>
      </c>
      <c r="AR304" s="71">
        <f t="shared" si="21"/>
        <v>11</v>
      </c>
      <c r="AS304" s="70">
        <f t="shared" si="21"/>
        <v>0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11</v>
      </c>
      <c r="AY304" s="70">
        <f t="shared" si="21"/>
        <v>1</v>
      </c>
      <c r="AZ304" s="69">
        <f t="shared" si="21"/>
        <v>0</v>
      </c>
      <c r="BA304" s="71">
        <f t="shared" si="21"/>
        <v>3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56</v>
      </c>
      <c r="BL304" s="5">
        <f>SUM(AR304:AT304,BD304)</f>
        <v>11</v>
      </c>
      <c r="BM304" s="5">
        <f>SUM(AU304:AW304,BE304)</f>
        <v>0</v>
      </c>
      <c r="BN304" s="5">
        <f>SUM(AX304:AZ304,BF304)</f>
        <v>12</v>
      </c>
      <c r="BO304" s="5">
        <f>SUM(BA304:BC304,BG304)</f>
        <v>3</v>
      </c>
    </row>
    <row r="305" spans="2:67" ht="28.15" customHeight="1">
      <c r="B305" s="34"/>
      <c r="C305" s="265">
        <v>1</v>
      </c>
      <c r="D305" s="54"/>
      <c r="E305" s="53"/>
      <c r="F305" s="53"/>
      <c r="G305" s="52"/>
      <c r="H305" s="259" t="s">
        <v>329</v>
      </c>
      <c r="I305" s="269">
        <v>104</v>
      </c>
      <c r="J305" s="269">
        <v>27</v>
      </c>
      <c r="K305" s="269">
        <v>4</v>
      </c>
      <c r="L305" s="48">
        <v>1</v>
      </c>
      <c r="M305" s="47" t="s">
        <v>423</v>
      </c>
      <c r="N305" s="48">
        <v>5</v>
      </c>
      <c r="O305" s="47" t="s">
        <v>422</v>
      </c>
      <c r="P305" s="48">
        <v>9</v>
      </c>
      <c r="Q305" s="47" t="s">
        <v>896</v>
      </c>
      <c r="R305" s="48">
        <v>13</v>
      </c>
      <c r="S305" s="47" t="s">
        <v>895</v>
      </c>
      <c r="T305" s="48">
        <v>17</v>
      </c>
      <c r="U305" s="47" t="s">
        <v>454</v>
      </c>
      <c r="V305" s="48">
        <v>21</v>
      </c>
      <c r="W305" s="47" t="s">
        <v>425</v>
      </c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>
        <v>21</v>
      </c>
      <c r="AG305" s="47" t="s">
        <v>422</v>
      </c>
      <c r="AH305" s="46" t="s">
        <v>894</v>
      </c>
      <c r="AI305" s="45"/>
      <c r="AJ305" s="244"/>
      <c r="AK305" s="244"/>
      <c r="AL305" s="44"/>
      <c r="AM305" s="247">
        <f>SUMPRODUCT(LEN($M305:$AE308)-LEN(SUBSTITUTE($M305:$AE308,"/", "")))/2</f>
        <v>0</v>
      </c>
      <c r="AN305" s="300">
        <f>SUMPRODUCT(LEN($M305:$AE308)-LEN(SUBSTITUTE($M305:$AE308,"-", "")))</f>
        <v>0</v>
      </c>
      <c r="AO305" s="247">
        <f>SUMPRODUCT(LEN($M305:$AE308)-LEN(SUBSTITUTE($M305:$AE308,"A", "")))</f>
        <v>50</v>
      </c>
      <c r="AP305" s="240">
        <f>SUMPRODUCT(LEN($AH305:$AH308)-LEN(SUBSTITUTE($AH305:$AH308,"A", "")))</f>
        <v>5</v>
      </c>
      <c r="AQ305" s="237">
        <f>SUMPRODUCT(LEN($AG305:$AG308)-LEN(SUBSTITUTE($AG305:$AG308,"A", "")))</f>
        <v>1</v>
      </c>
      <c r="AR305" s="234">
        <f>SUMPRODUCT(LEN($M305:$AE308)-LEN(SUBSTITUTE($M305:$AE308,"S", "")))</f>
        <v>11</v>
      </c>
      <c r="AS305" s="240">
        <f>SUMPRODUCT(LEN($AH305:$AH308)-LEN(SUBSTITUTE($AH305:$AH308,"S", "")))</f>
        <v>0</v>
      </c>
      <c r="AT305" s="237">
        <f>SUMPRODUCT(LEN($AG305:$AG308)-LEN(SUBSTITUTE($AG305:$AG308,"S", "")))</f>
        <v>0</v>
      </c>
      <c r="AU305" s="234">
        <f>SUMPRODUCT(LEN($M305:$AE308)-LEN(SUBSTITUTE($M305:$AE308,"F", "")))</f>
        <v>0</v>
      </c>
      <c r="AV305" s="240">
        <f>SUMPRODUCT(LEN($AH305:$AH308)-LEN(SUBSTITUTE($AH305:$AH308,"F", "")))</f>
        <v>0</v>
      </c>
      <c r="AW305" s="237">
        <f>SUMPRODUCT(LEN($AG305:$AG308)-LEN(SUBSTITUTE($AG305:$AG308,"F", "")))</f>
        <v>0</v>
      </c>
      <c r="AX305" s="234">
        <f>SUMPRODUCT(LEN($M305:$AE308)-LEN(SUBSTITUTE($M305:$AE308,"G", "")))</f>
        <v>11</v>
      </c>
      <c r="AY305" s="240">
        <f>SUMPRODUCT(LEN($AH305:$AH308)-LEN(SUBSTITUTE($AH305:$AH308,"G", "")))</f>
        <v>1</v>
      </c>
      <c r="AZ305" s="237">
        <f>SUMPRODUCT(LEN($AG305:$AG308)-LEN(SUBSTITUTE($AG305:$AG308,"G", "")))</f>
        <v>0</v>
      </c>
      <c r="BA305" s="234">
        <f>SUMPRODUCT(LEN($M305:$AE308)-LEN(SUBSTITUTE($M305:$AE308,"M", "")))</f>
        <v>3</v>
      </c>
      <c r="BB305" s="240">
        <f>SUMPRODUCT(LEN($AH305:$AH308)-LEN(SUBSTITUTE($AH305:$AH308,"M", "")))</f>
        <v>0</v>
      </c>
      <c r="BC305" s="237">
        <f>SUMPRODUCT(LEN($AG305:$AG308)-LEN(SUBSTITUTE($AG305:$AG308,"M", "")))</f>
        <v>0</v>
      </c>
      <c r="BD305" s="291">
        <f>SUMPRODUCT(LEN($AI305:$AI308)-LEN(SUBSTITUTE($AI305:$AI308,"S", "")))</f>
        <v>0</v>
      </c>
      <c r="BE305" s="294">
        <f>SUMPRODUCT(LEN($AI305:$AI308)-LEN(SUBSTITUTE($AI305:$AI308,"F", "")))</f>
        <v>0</v>
      </c>
      <c r="BF305" s="294">
        <f>SUMPRODUCT(LEN($AI305:$AI308)-LEN(SUBSTITUTE($AI305:$AI308,"G", "")))</f>
        <v>0</v>
      </c>
      <c r="BG305" s="297">
        <f>SUMPRODUCT(LEN($AI305:$AI308)-LEN(SUBSTITUTE($AI305:$AI308,"M", "")))</f>
        <v>0</v>
      </c>
    </row>
    <row r="306" spans="2:67" ht="28.15" customHeight="1" thickBot="1">
      <c r="B306" s="34"/>
      <c r="C306" s="266"/>
      <c r="D306" s="43"/>
      <c r="E306" s="42"/>
      <c r="F306" s="42"/>
      <c r="G306" s="41"/>
      <c r="H306" s="260"/>
      <c r="I306" s="270"/>
      <c r="J306" s="270"/>
      <c r="K306" s="270"/>
      <c r="L306" s="37">
        <v>2</v>
      </c>
      <c r="M306" s="36" t="s">
        <v>426</v>
      </c>
      <c r="N306" s="37">
        <v>6</v>
      </c>
      <c r="O306" s="36" t="s">
        <v>818</v>
      </c>
      <c r="P306" s="37">
        <v>10</v>
      </c>
      <c r="Q306" s="36" t="s">
        <v>893</v>
      </c>
      <c r="R306" s="37">
        <v>14</v>
      </c>
      <c r="S306" s="36" t="s">
        <v>842</v>
      </c>
      <c r="T306" s="37">
        <v>18</v>
      </c>
      <c r="U306" s="36" t="s">
        <v>469</v>
      </c>
      <c r="V306" s="37">
        <v>22</v>
      </c>
      <c r="W306" s="36" t="s">
        <v>417</v>
      </c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/>
      <c r="AI306" s="24"/>
      <c r="AJ306" s="245"/>
      <c r="AK306" s="245"/>
      <c r="AL306" s="23"/>
      <c r="AM306" s="248"/>
      <c r="AN306" s="301"/>
      <c r="AO306" s="248"/>
      <c r="AP306" s="241"/>
      <c r="AQ306" s="238"/>
      <c r="AR306" s="235"/>
      <c r="AS306" s="241"/>
      <c r="AT306" s="238"/>
      <c r="AU306" s="235"/>
      <c r="AV306" s="241"/>
      <c r="AW306" s="238"/>
      <c r="AX306" s="235"/>
      <c r="AY306" s="241"/>
      <c r="AZ306" s="238"/>
      <c r="BA306" s="235"/>
      <c r="BB306" s="241"/>
      <c r="BC306" s="238"/>
      <c r="BD306" s="292"/>
      <c r="BE306" s="295"/>
      <c r="BF306" s="295"/>
      <c r="BG306" s="298"/>
    </row>
    <row r="307" spans="2:67" ht="28.15" customHeight="1">
      <c r="B307" s="34"/>
      <c r="C307" s="267"/>
      <c r="D307" s="33"/>
      <c r="E307" s="32"/>
      <c r="F307" s="32"/>
      <c r="G307" s="31"/>
      <c r="H307" s="257">
        <v>213</v>
      </c>
      <c r="I307" s="271"/>
      <c r="J307" s="271"/>
      <c r="K307" s="271"/>
      <c r="L307" s="27">
        <v>3</v>
      </c>
      <c r="M307" s="26" t="s">
        <v>422</v>
      </c>
      <c r="N307" s="27">
        <v>7</v>
      </c>
      <c r="O307" s="26" t="s">
        <v>892</v>
      </c>
      <c r="P307" s="27">
        <v>11</v>
      </c>
      <c r="Q307" s="26" t="s">
        <v>511</v>
      </c>
      <c r="R307" s="27">
        <v>15</v>
      </c>
      <c r="S307" s="26" t="s">
        <v>552</v>
      </c>
      <c r="T307" s="27">
        <v>19</v>
      </c>
      <c r="U307" s="26" t="s">
        <v>445</v>
      </c>
      <c r="V307" s="27">
        <v>23</v>
      </c>
      <c r="W307" s="26" t="s">
        <v>417</v>
      </c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45"/>
      <c r="AK307" s="245"/>
      <c r="AL307" s="23"/>
      <c r="AM307" s="248"/>
      <c r="AN307" s="301"/>
      <c r="AO307" s="248"/>
      <c r="AP307" s="241"/>
      <c r="AQ307" s="238"/>
      <c r="AR307" s="235"/>
      <c r="AS307" s="241"/>
      <c r="AT307" s="238"/>
      <c r="AU307" s="235"/>
      <c r="AV307" s="241"/>
      <c r="AW307" s="238"/>
      <c r="AX307" s="235"/>
      <c r="AY307" s="241"/>
      <c r="AZ307" s="238"/>
      <c r="BA307" s="235"/>
      <c r="BB307" s="241"/>
      <c r="BC307" s="238"/>
      <c r="BD307" s="292"/>
      <c r="BE307" s="295"/>
      <c r="BF307" s="295"/>
      <c r="BG307" s="298"/>
    </row>
    <row r="308" spans="2:67" ht="28.15" customHeight="1" thickBot="1">
      <c r="B308" s="34"/>
      <c r="C308" s="273"/>
      <c r="D308" s="64"/>
      <c r="E308" s="63"/>
      <c r="F308" s="63"/>
      <c r="G308" s="62"/>
      <c r="H308" s="258"/>
      <c r="I308" s="274"/>
      <c r="J308" s="274"/>
      <c r="K308" s="274"/>
      <c r="L308" s="59">
        <v>4</v>
      </c>
      <c r="M308" s="58" t="s">
        <v>469</v>
      </c>
      <c r="N308" s="59">
        <v>8</v>
      </c>
      <c r="O308" s="58" t="s">
        <v>891</v>
      </c>
      <c r="P308" s="59">
        <v>12</v>
      </c>
      <c r="Q308" s="58" t="s">
        <v>890</v>
      </c>
      <c r="R308" s="59">
        <v>16</v>
      </c>
      <c r="S308" s="58" t="s">
        <v>469</v>
      </c>
      <c r="T308" s="59">
        <v>20</v>
      </c>
      <c r="U308" s="58" t="s">
        <v>423</v>
      </c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50"/>
      <c r="AK308" s="250"/>
      <c r="AL308" s="55"/>
      <c r="AM308" s="249"/>
      <c r="AN308" s="302"/>
      <c r="AO308" s="249"/>
      <c r="AP308" s="242"/>
      <c r="AQ308" s="239"/>
      <c r="AR308" s="236"/>
      <c r="AS308" s="242"/>
      <c r="AT308" s="239"/>
      <c r="AU308" s="236"/>
      <c r="AV308" s="242"/>
      <c r="AW308" s="239"/>
      <c r="AX308" s="236"/>
      <c r="AY308" s="242"/>
      <c r="AZ308" s="239"/>
      <c r="BA308" s="236"/>
      <c r="BB308" s="242"/>
      <c r="BC308" s="239"/>
      <c r="BD308" s="293"/>
      <c r="BE308" s="296"/>
      <c r="BF308" s="296"/>
      <c r="BG308" s="299"/>
    </row>
    <row r="309" spans="2:67" ht="28.15" hidden="1" customHeight="1">
      <c r="B309" s="34"/>
      <c r="C309" s="265">
        <v>2</v>
      </c>
      <c r="D309" s="54"/>
      <c r="E309" s="53"/>
      <c r="F309" s="53"/>
      <c r="G309" s="52"/>
      <c r="H309" s="259"/>
      <c r="I309" s="269"/>
      <c r="J309" s="269"/>
      <c r="K309" s="269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51"/>
      <c r="AK309" s="254"/>
      <c r="AL309" s="44"/>
      <c r="AM309" s="211"/>
      <c r="AN309" s="211"/>
      <c r="AO309" s="247">
        <f>SUMPRODUCT(LEN($M309:$AE312)-LEN(SUBSTITUTE($M309:$AE312,"A", "")))</f>
        <v>0</v>
      </c>
      <c r="AP309" s="240">
        <f>SUMPRODUCT(LEN($AH309:$AH312)-LEN(SUBSTITUTE($AH309:$AH312,"A", "")))</f>
        <v>0</v>
      </c>
      <c r="AQ309" s="237">
        <f>SUMPRODUCT(LEN($AG309:$AG312)-LEN(SUBSTITUTE($AG309:$AG312,"A", "")))</f>
        <v>0</v>
      </c>
      <c r="AR309" s="234">
        <f>SUMPRODUCT(LEN($M309:$AE312)-LEN(SUBSTITUTE($M309:$AE312,"S", "")))</f>
        <v>0</v>
      </c>
      <c r="AS309" s="240">
        <f>SUMPRODUCT(LEN($AH309:$AH312)-LEN(SUBSTITUTE($AH309:$AH312,"S", "")))</f>
        <v>0</v>
      </c>
      <c r="AT309" s="237">
        <f>SUMPRODUCT(LEN($AG309:$AG312)-LEN(SUBSTITUTE($AG309:$AG312,"S", "")))</f>
        <v>0</v>
      </c>
      <c r="AU309" s="234">
        <f>SUMPRODUCT(LEN($M309:$AE312)-LEN(SUBSTITUTE($M309:$AE312,"F", "")))</f>
        <v>0</v>
      </c>
      <c r="AV309" s="240">
        <f>SUMPRODUCT(LEN($AH309:$AH312)-LEN(SUBSTITUTE($AH309:$AH312,"F", "")))</f>
        <v>0</v>
      </c>
      <c r="AW309" s="237">
        <f>SUMPRODUCT(LEN($AG309:$AG312)-LEN(SUBSTITUTE($AG309:$AG312,"F", "")))</f>
        <v>0</v>
      </c>
      <c r="AX309" s="234">
        <f>SUMPRODUCT(LEN($M309:$AE312)-LEN(SUBSTITUTE($M309:$AE312,"G", "")))</f>
        <v>0</v>
      </c>
      <c r="AY309" s="240">
        <f>SUMPRODUCT(LEN($AH309:$AH312)-LEN(SUBSTITUTE($AH309:$AH312,"G", "")))</f>
        <v>0</v>
      </c>
      <c r="AZ309" s="237">
        <f>SUMPRODUCT(LEN($AG309:$AG312)-LEN(SUBSTITUTE($AG309:$AG312,"G", "")))</f>
        <v>0</v>
      </c>
      <c r="BA309" s="234">
        <f>SUMPRODUCT(LEN($M309:$AE312)-LEN(SUBSTITUTE($M309:$AE312,"M", "")))</f>
        <v>0</v>
      </c>
      <c r="BB309" s="240">
        <f>SUMPRODUCT(LEN($AH309:$AH312)-LEN(SUBSTITUTE($AH309:$AH312,"M", "")))</f>
        <v>0</v>
      </c>
      <c r="BC309" s="237">
        <f>SUMPRODUCT(LEN($AG309:$AG312)-LEN(SUBSTITUTE($AG309:$AG312,"M", "")))</f>
        <v>0</v>
      </c>
      <c r="BD309" s="291">
        <f>SUMPRODUCT(LEN($AI309:$AI312)-LEN(SUBSTITUTE($AI309:$AI312,"S", "")))</f>
        <v>0</v>
      </c>
      <c r="BE309" s="294">
        <f>SUMPRODUCT(LEN($AI309:$AI312)-LEN(SUBSTITUTE($AI309:$AI312,"F", "")))</f>
        <v>0</v>
      </c>
      <c r="BF309" s="294">
        <f>SUMPRODUCT(LEN($AI309:$AI312)-LEN(SUBSTITUTE($AI309:$AI312,"G", "")))</f>
        <v>0</v>
      </c>
      <c r="BG309" s="297">
        <f>SUMPRODUCT(LEN($AI309:$AI312)-LEN(SUBSTITUTE($AI309:$AI312,"M", "")))</f>
        <v>0</v>
      </c>
    </row>
    <row r="310" spans="2:67" ht="28.15" hidden="1" customHeight="1" thickBot="1">
      <c r="B310" s="34"/>
      <c r="C310" s="266"/>
      <c r="D310" s="43"/>
      <c r="E310" s="42"/>
      <c r="F310" s="42"/>
      <c r="G310" s="41"/>
      <c r="H310" s="260"/>
      <c r="I310" s="270"/>
      <c r="J310" s="270"/>
      <c r="K310" s="270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52"/>
      <c r="AK310" s="255"/>
      <c r="AL310" s="23"/>
      <c r="AM310" s="211"/>
      <c r="AN310" s="211"/>
      <c r="AO310" s="248"/>
      <c r="AP310" s="241"/>
      <c r="AQ310" s="238"/>
      <c r="AR310" s="235"/>
      <c r="AS310" s="241"/>
      <c r="AT310" s="238"/>
      <c r="AU310" s="235"/>
      <c r="AV310" s="241"/>
      <c r="AW310" s="238"/>
      <c r="AX310" s="235"/>
      <c r="AY310" s="241"/>
      <c r="AZ310" s="238"/>
      <c r="BA310" s="235"/>
      <c r="BB310" s="241"/>
      <c r="BC310" s="238"/>
      <c r="BD310" s="292"/>
      <c r="BE310" s="295"/>
      <c r="BF310" s="295"/>
      <c r="BG310" s="298"/>
    </row>
    <row r="311" spans="2:67" ht="28.15" hidden="1" customHeight="1">
      <c r="B311" s="34"/>
      <c r="C311" s="267"/>
      <c r="D311" s="33"/>
      <c r="E311" s="32"/>
      <c r="F311" s="32"/>
      <c r="G311" s="31"/>
      <c r="H311" s="257"/>
      <c r="I311" s="271"/>
      <c r="J311" s="271"/>
      <c r="K311" s="271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52"/>
      <c r="AK311" s="255"/>
      <c r="AL311" s="23"/>
      <c r="AM311" s="211"/>
      <c r="AN311" s="211"/>
      <c r="AO311" s="248"/>
      <c r="AP311" s="241"/>
      <c r="AQ311" s="238"/>
      <c r="AR311" s="235"/>
      <c r="AS311" s="241"/>
      <c r="AT311" s="238"/>
      <c r="AU311" s="235"/>
      <c r="AV311" s="241"/>
      <c r="AW311" s="238"/>
      <c r="AX311" s="235"/>
      <c r="AY311" s="241"/>
      <c r="AZ311" s="238"/>
      <c r="BA311" s="235"/>
      <c r="BB311" s="241"/>
      <c r="BC311" s="238"/>
      <c r="BD311" s="292"/>
      <c r="BE311" s="295"/>
      <c r="BF311" s="295"/>
      <c r="BG311" s="298"/>
    </row>
    <row r="312" spans="2:67" ht="28.15" hidden="1" customHeight="1" thickBot="1">
      <c r="B312" s="34"/>
      <c r="C312" s="273"/>
      <c r="D312" s="64"/>
      <c r="E312" s="63"/>
      <c r="F312" s="63"/>
      <c r="G312" s="62"/>
      <c r="H312" s="258"/>
      <c r="I312" s="274"/>
      <c r="J312" s="274"/>
      <c r="K312" s="274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53"/>
      <c r="AK312" s="256"/>
      <c r="AL312" s="55"/>
      <c r="AM312" s="211"/>
      <c r="AN312" s="211"/>
      <c r="AO312" s="249"/>
      <c r="AP312" s="242"/>
      <c r="AQ312" s="239"/>
      <c r="AR312" s="236"/>
      <c r="AS312" s="242"/>
      <c r="AT312" s="239"/>
      <c r="AU312" s="236"/>
      <c r="AV312" s="242"/>
      <c r="AW312" s="239"/>
      <c r="AX312" s="236"/>
      <c r="AY312" s="242"/>
      <c r="AZ312" s="239"/>
      <c r="BA312" s="236"/>
      <c r="BB312" s="242"/>
      <c r="BC312" s="239"/>
      <c r="BD312" s="293"/>
      <c r="BE312" s="296"/>
      <c r="BF312" s="296"/>
      <c r="BG312" s="299"/>
    </row>
    <row r="313" spans="2:67" ht="28.15" hidden="1" customHeight="1">
      <c r="B313" s="34"/>
      <c r="C313" s="265">
        <v>3</v>
      </c>
      <c r="D313" s="54"/>
      <c r="E313" s="53"/>
      <c r="F313" s="53"/>
      <c r="G313" s="52"/>
      <c r="H313" s="259"/>
      <c r="I313" s="269"/>
      <c r="J313" s="269"/>
      <c r="K313" s="269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44"/>
      <c r="AK313" s="244"/>
      <c r="AL313" s="44"/>
      <c r="AM313" s="211"/>
      <c r="AN313" s="211"/>
      <c r="AO313" s="247">
        <f>SUMPRODUCT(LEN($M313:$AE316)-LEN(SUBSTITUTE($M313:$AE316,"A", "")))</f>
        <v>0</v>
      </c>
      <c r="AP313" s="240">
        <f>SUMPRODUCT(LEN($AH313:$AH316)-LEN(SUBSTITUTE($AH313:$AH316,"A", "")))</f>
        <v>0</v>
      </c>
      <c r="AQ313" s="237">
        <f>SUMPRODUCT(LEN($AG313:$AG316)-LEN(SUBSTITUTE($AG313:$AG316,"A", "")))</f>
        <v>0</v>
      </c>
      <c r="AR313" s="234">
        <f>SUMPRODUCT(LEN($M313:$AE316)-LEN(SUBSTITUTE($M313:$AE316,"S", "")))</f>
        <v>0</v>
      </c>
      <c r="AS313" s="240">
        <f>SUMPRODUCT(LEN($AH313:$AH316)-LEN(SUBSTITUTE($AH313:$AH316,"S", "")))</f>
        <v>0</v>
      </c>
      <c r="AT313" s="237">
        <f>SUMPRODUCT(LEN($AG313:$AG316)-LEN(SUBSTITUTE($AG313:$AG316,"S", "")))</f>
        <v>0</v>
      </c>
      <c r="AU313" s="234">
        <f>SUMPRODUCT(LEN($M313:$AE316)-LEN(SUBSTITUTE($M313:$AE316,"F", "")))</f>
        <v>0</v>
      </c>
      <c r="AV313" s="240">
        <f>SUMPRODUCT(LEN($AH313:$AH316)-LEN(SUBSTITUTE($AH313:$AH316,"F", "")))</f>
        <v>0</v>
      </c>
      <c r="AW313" s="237">
        <f>SUMPRODUCT(LEN($AG313:$AG316)-LEN(SUBSTITUTE($AG313:$AG316,"F", "")))</f>
        <v>0</v>
      </c>
      <c r="AX313" s="234">
        <f>SUMPRODUCT(LEN($M313:$AE316)-LEN(SUBSTITUTE($M313:$AE316,"G", "")))</f>
        <v>0</v>
      </c>
      <c r="AY313" s="240">
        <f>SUMPRODUCT(LEN($AH313:$AH316)-LEN(SUBSTITUTE($AH313:$AH316,"G", "")))</f>
        <v>0</v>
      </c>
      <c r="AZ313" s="237">
        <f>SUMPRODUCT(LEN($AG313:$AG316)-LEN(SUBSTITUTE($AG313:$AG316,"G", "")))</f>
        <v>0</v>
      </c>
      <c r="BA313" s="234">
        <f>SUMPRODUCT(LEN($M313:$AE316)-LEN(SUBSTITUTE($M313:$AE316,"M", "")))</f>
        <v>0</v>
      </c>
      <c r="BB313" s="240">
        <f>SUMPRODUCT(LEN($AH313:$AH316)-LEN(SUBSTITUTE($AH313:$AH316,"M", "")))</f>
        <v>0</v>
      </c>
      <c r="BC313" s="237">
        <f>SUMPRODUCT(LEN($AG313:$AG316)-LEN(SUBSTITUTE($AG313:$AG316,"M", "")))</f>
        <v>0</v>
      </c>
      <c r="BD313" s="291">
        <f>SUMPRODUCT(LEN($AI313:$AI316)-LEN(SUBSTITUTE($AI313:$AI316,"S", "")))</f>
        <v>0</v>
      </c>
      <c r="BE313" s="294">
        <f>SUMPRODUCT(LEN($AI313:$AI316)-LEN(SUBSTITUTE($AI313:$AI316,"F", "")))</f>
        <v>0</v>
      </c>
      <c r="BF313" s="294">
        <f>SUMPRODUCT(LEN($AI313:$AI316)-LEN(SUBSTITUTE($AI313:$AI316,"G", "")))</f>
        <v>0</v>
      </c>
      <c r="BG313" s="297">
        <f>SUMPRODUCT(LEN($AI313:$AI316)-LEN(SUBSTITUTE($AI313:$AI316,"M", "")))</f>
        <v>0</v>
      </c>
    </row>
    <row r="314" spans="2:67" ht="28.15" hidden="1" customHeight="1" thickBot="1">
      <c r="B314" s="34"/>
      <c r="C314" s="266"/>
      <c r="D314" s="43"/>
      <c r="E314" s="42"/>
      <c r="F314" s="42"/>
      <c r="G314" s="41"/>
      <c r="H314" s="260"/>
      <c r="I314" s="270"/>
      <c r="J314" s="270"/>
      <c r="K314" s="270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45"/>
      <c r="AK314" s="245"/>
      <c r="AL314" s="23"/>
      <c r="AM314" s="211"/>
      <c r="AN314" s="211"/>
      <c r="AO314" s="248"/>
      <c r="AP314" s="241"/>
      <c r="AQ314" s="238"/>
      <c r="AR314" s="235"/>
      <c r="AS314" s="241"/>
      <c r="AT314" s="238"/>
      <c r="AU314" s="235"/>
      <c r="AV314" s="241"/>
      <c r="AW314" s="238"/>
      <c r="AX314" s="235"/>
      <c r="AY314" s="241"/>
      <c r="AZ314" s="238"/>
      <c r="BA314" s="235"/>
      <c r="BB314" s="241"/>
      <c r="BC314" s="238"/>
      <c r="BD314" s="292"/>
      <c r="BE314" s="295"/>
      <c r="BF314" s="295"/>
      <c r="BG314" s="298"/>
    </row>
    <row r="315" spans="2:67" ht="28.15" hidden="1" customHeight="1">
      <c r="B315" s="34"/>
      <c r="C315" s="267"/>
      <c r="D315" s="33"/>
      <c r="E315" s="32"/>
      <c r="F315" s="32"/>
      <c r="G315" s="31"/>
      <c r="H315" s="257"/>
      <c r="I315" s="271"/>
      <c r="J315" s="271"/>
      <c r="K315" s="271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45"/>
      <c r="AK315" s="245"/>
      <c r="AL315" s="23"/>
      <c r="AM315" s="211"/>
      <c r="AN315" s="211"/>
      <c r="AO315" s="248"/>
      <c r="AP315" s="241"/>
      <c r="AQ315" s="238"/>
      <c r="AR315" s="235"/>
      <c r="AS315" s="241"/>
      <c r="AT315" s="238"/>
      <c r="AU315" s="235"/>
      <c r="AV315" s="241"/>
      <c r="AW315" s="238"/>
      <c r="AX315" s="235"/>
      <c r="AY315" s="241"/>
      <c r="AZ315" s="238"/>
      <c r="BA315" s="235"/>
      <c r="BB315" s="241"/>
      <c r="BC315" s="238"/>
      <c r="BD315" s="292"/>
      <c r="BE315" s="295"/>
      <c r="BF315" s="295"/>
      <c r="BG315" s="298"/>
    </row>
    <row r="316" spans="2:67" ht="28.15" hidden="1" customHeight="1" thickBot="1">
      <c r="B316" s="22"/>
      <c r="C316" s="268"/>
      <c r="D316" s="21"/>
      <c r="E316" s="20"/>
      <c r="F316" s="20"/>
      <c r="G316" s="19"/>
      <c r="H316" s="258"/>
      <c r="I316" s="272"/>
      <c r="J316" s="272"/>
      <c r="K316" s="27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46"/>
      <c r="AK316" s="246"/>
      <c r="AL316" s="11"/>
      <c r="AM316" s="211"/>
      <c r="AN316" s="211"/>
      <c r="AO316" s="249"/>
      <c r="AP316" s="242"/>
      <c r="AQ316" s="239"/>
      <c r="AR316" s="236"/>
      <c r="AS316" s="242"/>
      <c r="AT316" s="239"/>
      <c r="AU316" s="236"/>
      <c r="AV316" s="242"/>
      <c r="AW316" s="239"/>
      <c r="AX316" s="236"/>
      <c r="AY316" s="242"/>
      <c r="AZ316" s="239"/>
      <c r="BA316" s="236"/>
      <c r="BB316" s="242"/>
      <c r="BC316" s="239"/>
      <c r="BD316" s="293"/>
      <c r="BE316" s="296"/>
      <c r="BF316" s="296"/>
      <c r="BG316" s="299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29" t="s">
        <v>287</v>
      </c>
      <c r="M317" s="278"/>
      <c r="N317" s="229" t="s">
        <v>286</v>
      </c>
      <c r="O317" s="278"/>
      <c r="P317" s="229" t="s">
        <v>286</v>
      </c>
      <c r="Q317" s="230"/>
      <c r="R317" s="229" t="s">
        <v>286</v>
      </c>
      <c r="S317" s="230"/>
      <c r="T317" s="229" t="s">
        <v>286</v>
      </c>
      <c r="U317" s="230"/>
      <c r="V317" s="229" t="s">
        <v>286</v>
      </c>
      <c r="W317" s="230"/>
      <c r="X317" s="229" t="s">
        <v>286</v>
      </c>
      <c r="Y317" s="278"/>
      <c r="Z317" s="229" t="s">
        <v>286</v>
      </c>
      <c r="AA317" s="230"/>
      <c r="AB317" s="229" t="s">
        <v>286</v>
      </c>
      <c r="AC317" s="230"/>
      <c r="AD317" s="229" t="s">
        <v>286</v>
      </c>
      <c r="AE317" s="230"/>
      <c r="AF317" s="243" t="s">
        <v>285</v>
      </c>
      <c r="AG317" s="230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235</v>
      </c>
      <c r="E318" s="275">
        <v>2709</v>
      </c>
      <c r="F318" s="276"/>
      <c r="G318" s="277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28</v>
      </c>
      <c r="AP318" s="70">
        <f t="shared" si="22"/>
        <v>4</v>
      </c>
      <c r="AQ318" s="69">
        <f t="shared" si="22"/>
        <v>0</v>
      </c>
      <c r="AR318" s="71">
        <f t="shared" si="22"/>
        <v>1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7</v>
      </c>
      <c r="AY318" s="70">
        <f t="shared" si="22"/>
        <v>1</v>
      </c>
      <c r="AZ318" s="69">
        <f t="shared" si="22"/>
        <v>0</v>
      </c>
      <c r="BA318" s="71">
        <f t="shared" si="22"/>
        <v>4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32</v>
      </c>
      <c r="BL318" s="5">
        <f>SUM(AR318:AT318,BD318)</f>
        <v>1</v>
      </c>
      <c r="BM318" s="5">
        <f>SUM(AU318:AW318,BE318)</f>
        <v>0</v>
      </c>
      <c r="BN318" s="5">
        <f>SUM(AX318:AZ318,BF318)</f>
        <v>8</v>
      </c>
      <c r="BO318" s="5">
        <f>SUM(BA318:BC318,BG318)</f>
        <v>4</v>
      </c>
    </row>
    <row r="319" spans="2:67" ht="28.15" customHeight="1">
      <c r="B319" s="34"/>
      <c r="C319" s="265">
        <v>1</v>
      </c>
      <c r="D319" s="54"/>
      <c r="E319" s="53"/>
      <c r="F319" s="53"/>
      <c r="G319" s="52"/>
      <c r="H319" s="259" t="s">
        <v>826</v>
      </c>
      <c r="I319" s="269">
        <v>85</v>
      </c>
      <c r="J319" s="269">
        <v>22</v>
      </c>
      <c r="K319" s="269">
        <v>5</v>
      </c>
      <c r="L319" s="48">
        <v>1</v>
      </c>
      <c r="M319" s="47" t="s">
        <v>778</v>
      </c>
      <c r="N319" s="48">
        <v>5</v>
      </c>
      <c r="O319" s="47" t="s">
        <v>599</v>
      </c>
      <c r="P319" s="48">
        <v>9</v>
      </c>
      <c r="Q319" s="47" t="s">
        <v>449</v>
      </c>
      <c r="R319" s="48">
        <v>13</v>
      </c>
      <c r="S319" s="47" t="s">
        <v>462</v>
      </c>
      <c r="T319" s="48">
        <v>17</v>
      </c>
      <c r="U319" s="47" t="s">
        <v>417</v>
      </c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624</v>
      </c>
      <c r="AI319" s="45"/>
      <c r="AJ319" s="244"/>
      <c r="AK319" s="244"/>
      <c r="AL319" s="44"/>
      <c r="AM319" s="247">
        <f>SUMPRODUCT(LEN($M319:$AE322)-LEN(SUBSTITUTE($M319:$AE322,"/", "")))/2</f>
        <v>0</v>
      </c>
      <c r="AN319" s="300">
        <f>SUMPRODUCT(LEN($M319:$AE322)-LEN(SUBSTITUTE($M319:$AE322,"-", "")))</f>
        <v>0</v>
      </c>
      <c r="AO319" s="247">
        <f>SUMPRODUCT(LEN($M319:$AE322)-LEN(SUBSTITUTE($M319:$AE322,"A", "")))</f>
        <v>28</v>
      </c>
      <c r="AP319" s="240">
        <f>SUMPRODUCT(LEN($AH319:$AH322)-LEN(SUBSTITUTE($AH319:$AH322,"A", "")))</f>
        <v>4</v>
      </c>
      <c r="AQ319" s="237">
        <f>SUMPRODUCT(LEN($AG319:$AG322)-LEN(SUBSTITUTE($AG319:$AG322,"A", "")))</f>
        <v>0</v>
      </c>
      <c r="AR319" s="234">
        <f>SUMPRODUCT(LEN($M319:$AE322)-LEN(SUBSTITUTE($M319:$AE322,"S", "")))</f>
        <v>1</v>
      </c>
      <c r="AS319" s="240">
        <f>SUMPRODUCT(LEN($AH319:$AH322)-LEN(SUBSTITUTE($AH319:$AH322,"S", "")))</f>
        <v>0</v>
      </c>
      <c r="AT319" s="237">
        <f>SUMPRODUCT(LEN($AG319:$AG322)-LEN(SUBSTITUTE($AG319:$AG322,"S", "")))</f>
        <v>0</v>
      </c>
      <c r="AU319" s="234">
        <f>SUMPRODUCT(LEN($M319:$AE322)-LEN(SUBSTITUTE($M319:$AE322,"F", "")))</f>
        <v>0</v>
      </c>
      <c r="AV319" s="240">
        <f>SUMPRODUCT(LEN($AH319:$AH322)-LEN(SUBSTITUTE($AH319:$AH322,"F", "")))</f>
        <v>0</v>
      </c>
      <c r="AW319" s="237">
        <f>SUMPRODUCT(LEN($AG319:$AG322)-LEN(SUBSTITUTE($AG319:$AG322,"F", "")))</f>
        <v>0</v>
      </c>
      <c r="AX319" s="234">
        <f>SUMPRODUCT(LEN($M319:$AE322)-LEN(SUBSTITUTE($M319:$AE322,"G", "")))</f>
        <v>7</v>
      </c>
      <c r="AY319" s="240">
        <f>SUMPRODUCT(LEN($AH319:$AH322)-LEN(SUBSTITUTE($AH319:$AH322,"G", "")))</f>
        <v>1</v>
      </c>
      <c r="AZ319" s="237">
        <f>SUMPRODUCT(LEN($AG319:$AG322)-LEN(SUBSTITUTE($AG319:$AG322,"G", "")))</f>
        <v>0</v>
      </c>
      <c r="BA319" s="234">
        <f>SUMPRODUCT(LEN($M319:$AE322)-LEN(SUBSTITUTE($M319:$AE322,"M", "")))</f>
        <v>4</v>
      </c>
      <c r="BB319" s="240">
        <f>SUMPRODUCT(LEN($AH319:$AH322)-LEN(SUBSTITUTE($AH319:$AH322,"M", "")))</f>
        <v>0</v>
      </c>
      <c r="BC319" s="237">
        <f>SUMPRODUCT(LEN($AG319:$AG322)-LEN(SUBSTITUTE($AG319:$AG322,"M", "")))</f>
        <v>0</v>
      </c>
      <c r="BD319" s="291">
        <f>SUMPRODUCT(LEN($AI319:$AI322)-LEN(SUBSTITUTE($AI319:$AI322,"S", "")))</f>
        <v>0</v>
      </c>
      <c r="BE319" s="294">
        <f>SUMPRODUCT(LEN($AI319:$AI322)-LEN(SUBSTITUTE($AI319:$AI322,"F", "")))</f>
        <v>0</v>
      </c>
      <c r="BF319" s="294">
        <f>SUMPRODUCT(LEN($AI319:$AI322)-LEN(SUBSTITUTE($AI319:$AI322,"G", "")))</f>
        <v>0</v>
      </c>
      <c r="BG319" s="297">
        <f>SUMPRODUCT(LEN($AI319:$AI322)-LEN(SUBSTITUTE($AI319:$AI322,"M", "")))</f>
        <v>0</v>
      </c>
    </row>
    <row r="320" spans="2:67" ht="28.15" customHeight="1" thickBot="1">
      <c r="B320" s="34"/>
      <c r="C320" s="266"/>
      <c r="D320" s="43"/>
      <c r="E320" s="42"/>
      <c r="F320" s="42"/>
      <c r="G320" s="41"/>
      <c r="H320" s="260"/>
      <c r="I320" s="270"/>
      <c r="J320" s="270"/>
      <c r="K320" s="270"/>
      <c r="L320" s="37">
        <v>2</v>
      </c>
      <c r="M320" s="36" t="s">
        <v>778</v>
      </c>
      <c r="N320" s="37">
        <v>6</v>
      </c>
      <c r="O320" s="36" t="s">
        <v>469</v>
      </c>
      <c r="P320" s="37">
        <v>10</v>
      </c>
      <c r="Q320" s="36" t="s">
        <v>449</v>
      </c>
      <c r="R320" s="37">
        <v>14</v>
      </c>
      <c r="S320" s="36" t="s">
        <v>422</v>
      </c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45"/>
      <c r="AK320" s="245"/>
      <c r="AL320" s="23"/>
      <c r="AM320" s="248"/>
      <c r="AN320" s="301"/>
      <c r="AO320" s="248"/>
      <c r="AP320" s="241"/>
      <c r="AQ320" s="238"/>
      <c r="AR320" s="235"/>
      <c r="AS320" s="241"/>
      <c r="AT320" s="238"/>
      <c r="AU320" s="235"/>
      <c r="AV320" s="241"/>
      <c r="AW320" s="238"/>
      <c r="AX320" s="235"/>
      <c r="AY320" s="241"/>
      <c r="AZ320" s="238"/>
      <c r="BA320" s="235"/>
      <c r="BB320" s="241"/>
      <c r="BC320" s="238"/>
      <c r="BD320" s="292"/>
      <c r="BE320" s="295"/>
      <c r="BF320" s="295"/>
      <c r="BG320" s="298"/>
    </row>
    <row r="321" spans="2:67" ht="28.15" customHeight="1">
      <c r="B321" s="34"/>
      <c r="C321" s="267"/>
      <c r="D321" s="33"/>
      <c r="E321" s="32"/>
      <c r="F321" s="32"/>
      <c r="G321" s="31"/>
      <c r="H321" s="257">
        <v>243</v>
      </c>
      <c r="I321" s="271"/>
      <c r="J321" s="271"/>
      <c r="K321" s="271"/>
      <c r="L321" s="27">
        <v>3</v>
      </c>
      <c r="M321" s="26" t="s">
        <v>778</v>
      </c>
      <c r="N321" s="27">
        <v>7</v>
      </c>
      <c r="O321" s="26" t="s">
        <v>485</v>
      </c>
      <c r="P321" s="27">
        <v>11</v>
      </c>
      <c r="Q321" s="26" t="s">
        <v>423</v>
      </c>
      <c r="R321" s="27">
        <v>15</v>
      </c>
      <c r="S321" s="26" t="s">
        <v>513</v>
      </c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45"/>
      <c r="AK321" s="245"/>
      <c r="AL321" s="23"/>
      <c r="AM321" s="248"/>
      <c r="AN321" s="301"/>
      <c r="AO321" s="248"/>
      <c r="AP321" s="241"/>
      <c r="AQ321" s="238"/>
      <c r="AR321" s="235"/>
      <c r="AS321" s="241"/>
      <c r="AT321" s="238"/>
      <c r="AU321" s="235"/>
      <c r="AV321" s="241"/>
      <c r="AW321" s="238"/>
      <c r="AX321" s="235"/>
      <c r="AY321" s="241"/>
      <c r="AZ321" s="238"/>
      <c r="BA321" s="235"/>
      <c r="BB321" s="241"/>
      <c r="BC321" s="238"/>
      <c r="BD321" s="292"/>
      <c r="BE321" s="295"/>
      <c r="BF321" s="295"/>
      <c r="BG321" s="298"/>
    </row>
    <row r="322" spans="2:67" ht="28.15" customHeight="1" thickBot="1">
      <c r="B322" s="34"/>
      <c r="C322" s="273"/>
      <c r="D322" s="64"/>
      <c r="E322" s="63"/>
      <c r="F322" s="63"/>
      <c r="G322" s="62"/>
      <c r="H322" s="258"/>
      <c r="I322" s="274"/>
      <c r="J322" s="274"/>
      <c r="K322" s="274"/>
      <c r="L322" s="59">
        <v>4</v>
      </c>
      <c r="M322" s="215" t="s">
        <v>888</v>
      </c>
      <c r="N322" s="59">
        <v>8</v>
      </c>
      <c r="O322" s="58" t="s">
        <v>514</v>
      </c>
      <c r="P322" s="59">
        <v>12</v>
      </c>
      <c r="Q322" s="58" t="s">
        <v>599</v>
      </c>
      <c r="R322" s="59">
        <v>16</v>
      </c>
      <c r="S322" s="58" t="s">
        <v>422</v>
      </c>
      <c r="T322" s="59">
        <v>20</v>
      </c>
      <c r="U322" s="58"/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50"/>
      <c r="AK322" s="250"/>
      <c r="AL322" s="55"/>
      <c r="AM322" s="249"/>
      <c r="AN322" s="302"/>
      <c r="AO322" s="249"/>
      <c r="AP322" s="242"/>
      <c r="AQ322" s="239"/>
      <c r="AR322" s="236"/>
      <c r="AS322" s="242"/>
      <c r="AT322" s="239"/>
      <c r="AU322" s="236"/>
      <c r="AV322" s="242"/>
      <c r="AW322" s="239"/>
      <c r="AX322" s="236"/>
      <c r="AY322" s="242"/>
      <c r="AZ322" s="239"/>
      <c r="BA322" s="236"/>
      <c r="BB322" s="242"/>
      <c r="BC322" s="239"/>
      <c r="BD322" s="293"/>
      <c r="BE322" s="296"/>
      <c r="BF322" s="296"/>
      <c r="BG322" s="299"/>
    </row>
    <row r="323" spans="2:67" ht="28.15" hidden="1" customHeight="1">
      <c r="B323" s="34"/>
      <c r="C323" s="265">
        <v>2</v>
      </c>
      <c r="D323" s="54"/>
      <c r="E323" s="53"/>
      <c r="F323" s="53"/>
      <c r="G323" s="52"/>
      <c r="H323" s="259"/>
      <c r="I323" s="269"/>
      <c r="J323" s="269"/>
      <c r="K323" s="269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51"/>
      <c r="AK323" s="254"/>
      <c r="AL323" s="44"/>
      <c r="AM323" s="211"/>
      <c r="AN323" s="211"/>
      <c r="AO323" s="247">
        <f>SUMPRODUCT(LEN($M323:$AE326)-LEN(SUBSTITUTE($M323:$AE326,"A", "")))</f>
        <v>0</v>
      </c>
      <c r="AP323" s="240">
        <f>SUMPRODUCT(LEN($AH323:$AH326)-LEN(SUBSTITUTE($AH323:$AH326,"A", "")))</f>
        <v>0</v>
      </c>
      <c r="AQ323" s="237">
        <f>SUMPRODUCT(LEN($AG323:$AG326)-LEN(SUBSTITUTE($AG323:$AG326,"A", "")))</f>
        <v>0</v>
      </c>
      <c r="AR323" s="234">
        <f>SUMPRODUCT(LEN($M323:$AE326)-LEN(SUBSTITUTE($M323:$AE326,"S", "")))</f>
        <v>0</v>
      </c>
      <c r="AS323" s="240">
        <f>SUMPRODUCT(LEN($AH323:$AH326)-LEN(SUBSTITUTE($AH323:$AH326,"S", "")))</f>
        <v>0</v>
      </c>
      <c r="AT323" s="237">
        <f>SUMPRODUCT(LEN($AG323:$AG326)-LEN(SUBSTITUTE($AG323:$AG326,"S", "")))</f>
        <v>0</v>
      </c>
      <c r="AU323" s="234">
        <f>SUMPRODUCT(LEN($M323:$AE326)-LEN(SUBSTITUTE($M323:$AE326,"F", "")))</f>
        <v>0</v>
      </c>
      <c r="AV323" s="240">
        <f>SUMPRODUCT(LEN($AH323:$AH326)-LEN(SUBSTITUTE($AH323:$AH326,"F", "")))</f>
        <v>0</v>
      </c>
      <c r="AW323" s="237">
        <f>SUMPRODUCT(LEN($AG323:$AG326)-LEN(SUBSTITUTE($AG323:$AG326,"F", "")))</f>
        <v>0</v>
      </c>
      <c r="AX323" s="234">
        <f>SUMPRODUCT(LEN($M323:$AE326)-LEN(SUBSTITUTE($M323:$AE326,"G", "")))</f>
        <v>0</v>
      </c>
      <c r="AY323" s="240">
        <f>SUMPRODUCT(LEN($AH323:$AH326)-LEN(SUBSTITUTE($AH323:$AH326,"G", "")))</f>
        <v>0</v>
      </c>
      <c r="AZ323" s="237">
        <f>SUMPRODUCT(LEN($AG323:$AG326)-LEN(SUBSTITUTE($AG323:$AG326,"G", "")))</f>
        <v>0</v>
      </c>
      <c r="BA323" s="234">
        <f>SUMPRODUCT(LEN($M323:$AE326)-LEN(SUBSTITUTE($M323:$AE326,"M", "")))</f>
        <v>0</v>
      </c>
      <c r="BB323" s="240">
        <f>SUMPRODUCT(LEN($AH323:$AH326)-LEN(SUBSTITUTE($AH323:$AH326,"M", "")))</f>
        <v>0</v>
      </c>
      <c r="BC323" s="237">
        <f>SUMPRODUCT(LEN($AG323:$AG326)-LEN(SUBSTITUTE($AG323:$AG326,"M", "")))</f>
        <v>0</v>
      </c>
      <c r="BD323" s="291">
        <f>SUMPRODUCT(LEN($AI323:$AI326)-LEN(SUBSTITUTE($AI323:$AI326,"S", "")))</f>
        <v>0</v>
      </c>
      <c r="BE323" s="294">
        <f>SUMPRODUCT(LEN($AI323:$AI326)-LEN(SUBSTITUTE($AI323:$AI326,"F", "")))</f>
        <v>0</v>
      </c>
      <c r="BF323" s="294">
        <f>SUMPRODUCT(LEN($AI323:$AI326)-LEN(SUBSTITUTE($AI323:$AI326,"G", "")))</f>
        <v>0</v>
      </c>
      <c r="BG323" s="297">
        <f>SUMPRODUCT(LEN($AI323:$AI326)-LEN(SUBSTITUTE($AI323:$AI326,"M", "")))</f>
        <v>0</v>
      </c>
    </row>
    <row r="324" spans="2:67" ht="28.15" hidden="1" customHeight="1" thickBot="1">
      <c r="B324" s="34"/>
      <c r="C324" s="266"/>
      <c r="D324" s="43"/>
      <c r="E324" s="42"/>
      <c r="F324" s="42"/>
      <c r="G324" s="41"/>
      <c r="H324" s="260"/>
      <c r="I324" s="270"/>
      <c r="J324" s="270"/>
      <c r="K324" s="270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52"/>
      <c r="AK324" s="255"/>
      <c r="AL324" s="23"/>
      <c r="AM324" s="211"/>
      <c r="AN324" s="211"/>
      <c r="AO324" s="248"/>
      <c r="AP324" s="241"/>
      <c r="AQ324" s="238"/>
      <c r="AR324" s="235"/>
      <c r="AS324" s="241"/>
      <c r="AT324" s="238"/>
      <c r="AU324" s="235"/>
      <c r="AV324" s="241"/>
      <c r="AW324" s="238"/>
      <c r="AX324" s="235"/>
      <c r="AY324" s="241"/>
      <c r="AZ324" s="238"/>
      <c r="BA324" s="235"/>
      <c r="BB324" s="241"/>
      <c r="BC324" s="238"/>
      <c r="BD324" s="292"/>
      <c r="BE324" s="295"/>
      <c r="BF324" s="295"/>
      <c r="BG324" s="298"/>
    </row>
    <row r="325" spans="2:67" ht="28.15" hidden="1" customHeight="1">
      <c r="B325" s="34"/>
      <c r="C325" s="267"/>
      <c r="D325" s="33"/>
      <c r="E325" s="32"/>
      <c r="F325" s="32"/>
      <c r="G325" s="31"/>
      <c r="H325" s="257"/>
      <c r="I325" s="271"/>
      <c r="J325" s="271"/>
      <c r="K325" s="271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52"/>
      <c r="AK325" s="255"/>
      <c r="AL325" s="23"/>
      <c r="AM325" s="211"/>
      <c r="AN325" s="211"/>
      <c r="AO325" s="248"/>
      <c r="AP325" s="241"/>
      <c r="AQ325" s="238"/>
      <c r="AR325" s="235"/>
      <c r="AS325" s="241"/>
      <c r="AT325" s="238"/>
      <c r="AU325" s="235"/>
      <c r="AV325" s="241"/>
      <c r="AW325" s="238"/>
      <c r="AX325" s="235"/>
      <c r="AY325" s="241"/>
      <c r="AZ325" s="238"/>
      <c r="BA325" s="235"/>
      <c r="BB325" s="241"/>
      <c r="BC325" s="238"/>
      <c r="BD325" s="292"/>
      <c r="BE325" s="295"/>
      <c r="BF325" s="295"/>
      <c r="BG325" s="298"/>
    </row>
    <row r="326" spans="2:67" ht="28.15" hidden="1" customHeight="1" thickBot="1">
      <c r="B326" s="34"/>
      <c r="C326" s="273"/>
      <c r="D326" s="64"/>
      <c r="E326" s="63"/>
      <c r="F326" s="63"/>
      <c r="G326" s="62"/>
      <c r="H326" s="258"/>
      <c r="I326" s="274"/>
      <c r="J326" s="274"/>
      <c r="K326" s="274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53"/>
      <c r="AK326" s="256"/>
      <c r="AL326" s="55"/>
      <c r="AM326" s="211"/>
      <c r="AN326" s="211"/>
      <c r="AO326" s="249"/>
      <c r="AP326" s="242"/>
      <c r="AQ326" s="239"/>
      <c r="AR326" s="236"/>
      <c r="AS326" s="242"/>
      <c r="AT326" s="239"/>
      <c r="AU326" s="236"/>
      <c r="AV326" s="242"/>
      <c r="AW326" s="239"/>
      <c r="AX326" s="236"/>
      <c r="AY326" s="242"/>
      <c r="AZ326" s="239"/>
      <c r="BA326" s="236"/>
      <c r="BB326" s="242"/>
      <c r="BC326" s="239"/>
      <c r="BD326" s="293"/>
      <c r="BE326" s="296"/>
      <c r="BF326" s="296"/>
      <c r="BG326" s="299"/>
    </row>
    <row r="327" spans="2:67" ht="28.15" hidden="1" customHeight="1">
      <c r="B327" s="34"/>
      <c r="C327" s="265">
        <v>3</v>
      </c>
      <c r="D327" s="54"/>
      <c r="E327" s="53"/>
      <c r="F327" s="53"/>
      <c r="G327" s="52"/>
      <c r="H327" s="259"/>
      <c r="I327" s="269"/>
      <c r="J327" s="269"/>
      <c r="K327" s="269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44"/>
      <c r="AK327" s="244"/>
      <c r="AL327" s="44"/>
      <c r="AM327" s="211"/>
      <c r="AN327" s="211"/>
      <c r="AO327" s="247">
        <f>SUMPRODUCT(LEN($M327:$AE330)-LEN(SUBSTITUTE($M327:$AE330,"A", "")))</f>
        <v>0</v>
      </c>
      <c r="AP327" s="240">
        <f>SUMPRODUCT(LEN($AH327:$AH330)-LEN(SUBSTITUTE($AH327:$AH330,"A", "")))</f>
        <v>0</v>
      </c>
      <c r="AQ327" s="237">
        <f>SUMPRODUCT(LEN($AG327:$AG330)-LEN(SUBSTITUTE($AG327:$AG330,"A", "")))</f>
        <v>0</v>
      </c>
      <c r="AR327" s="234">
        <f>SUMPRODUCT(LEN($M327:$AE330)-LEN(SUBSTITUTE($M327:$AE330,"S", "")))</f>
        <v>0</v>
      </c>
      <c r="AS327" s="240">
        <f>SUMPRODUCT(LEN($AH327:$AH330)-LEN(SUBSTITUTE($AH327:$AH330,"S", "")))</f>
        <v>0</v>
      </c>
      <c r="AT327" s="237">
        <f>SUMPRODUCT(LEN($AG327:$AG330)-LEN(SUBSTITUTE($AG327:$AG330,"S", "")))</f>
        <v>0</v>
      </c>
      <c r="AU327" s="234">
        <f>SUMPRODUCT(LEN($M327:$AE330)-LEN(SUBSTITUTE($M327:$AE330,"F", "")))</f>
        <v>0</v>
      </c>
      <c r="AV327" s="240">
        <f>SUMPRODUCT(LEN($AH327:$AH330)-LEN(SUBSTITUTE($AH327:$AH330,"F", "")))</f>
        <v>0</v>
      </c>
      <c r="AW327" s="237">
        <f>SUMPRODUCT(LEN($AG327:$AG330)-LEN(SUBSTITUTE($AG327:$AG330,"F", "")))</f>
        <v>0</v>
      </c>
      <c r="AX327" s="234">
        <f>SUMPRODUCT(LEN($M327:$AE330)-LEN(SUBSTITUTE($M327:$AE330,"G", "")))</f>
        <v>0</v>
      </c>
      <c r="AY327" s="240">
        <f>SUMPRODUCT(LEN($AH327:$AH330)-LEN(SUBSTITUTE($AH327:$AH330,"G", "")))</f>
        <v>0</v>
      </c>
      <c r="AZ327" s="237">
        <f>SUMPRODUCT(LEN($AG327:$AG330)-LEN(SUBSTITUTE($AG327:$AG330,"G", "")))</f>
        <v>0</v>
      </c>
      <c r="BA327" s="234">
        <f>SUMPRODUCT(LEN($M327:$AE330)-LEN(SUBSTITUTE($M327:$AE330,"M", "")))</f>
        <v>0</v>
      </c>
      <c r="BB327" s="240">
        <f>SUMPRODUCT(LEN($AH327:$AH330)-LEN(SUBSTITUTE($AH327:$AH330,"M", "")))</f>
        <v>0</v>
      </c>
      <c r="BC327" s="237">
        <f>SUMPRODUCT(LEN($AG327:$AG330)-LEN(SUBSTITUTE($AG327:$AG330,"M", "")))</f>
        <v>0</v>
      </c>
      <c r="BD327" s="291">
        <f>SUMPRODUCT(LEN($AI327:$AI330)-LEN(SUBSTITUTE($AI327:$AI330,"S", "")))</f>
        <v>0</v>
      </c>
      <c r="BE327" s="294">
        <f>SUMPRODUCT(LEN($AI327:$AI330)-LEN(SUBSTITUTE($AI327:$AI330,"F", "")))</f>
        <v>0</v>
      </c>
      <c r="BF327" s="294">
        <f>SUMPRODUCT(LEN($AI327:$AI330)-LEN(SUBSTITUTE($AI327:$AI330,"G", "")))</f>
        <v>0</v>
      </c>
      <c r="BG327" s="297">
        <f>SUMPRODUCT(LEN($AI327:$AI330)-LEN(SUBSTITUTE($AI327:$AI330,"M", "")))</f>
        <v>0</v>
      </c>
    </row>
    <row r="328" spans="2:67" ht="28.15" hidden="1" customHeight="1" thickBot="1">
      <c r="B328" s="34"/>
      <c r="C328" s="266"/>
      <c r="D328" s="43"/>
      <c r="E328" s="42"/>
      <c r="F328" s="42"/>
      <c r="G328" s="41"/>
      <c r="H328" s="260"/>
      <c r="I328" s="270"/>
      <c r="J328" s="270"/>
      <c r="K328" s="270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45"/>
      <c r="AK328" s="245"/>
      <c r="AL328" s="23"/>
      <c r="AM328" s="211"/>
      <c r="AN328" s="211"/>
      <c r="AO328" s="248"/>
      <c r="AP328" s="241"/>
      <c r="AQ328" s="238"/>
      <c r="AR328" s="235"/>
      <c r="AS328" s="241"/>
      <c r="AT328" s="238"/>
      <c r="AU328" s="235"/>
      <c r="AV328" s="241"/>
      <c r="AW328" s="238"/>
      <c r="AX328" s="235"/>
      <c r="AY328" s="241"/>
      <c r="AZ328" s="238"/>
      <c r="BA328" s="235"/>
      <c r="BB328" s="241"/>
      <c r="BC328" s="238"/>
      <c r="BD328" s="292"/>
      <c r="BE328" s="295"/>
      <c r="BF328" s="295"/>
      <c r="BG328" s="298"/>
    </row>
    <row r="329" spans="2:67" ht="28.15" hidden="1" customHeight="1">
      <c r="B329" s="34"/>
      <c r="C329" s="267"/>
      <c r="D329" s="33"/>
      <c r="E329" s="32"/>
      <c r="F329" s="32"/>
      <c r="G329" s="31"/>
      <c r="H329" s="257"/>
      <c r="I329" s="271"/>
      <c r="J329" s="271"/>
      <c r="K329" s="271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45"/>
      <c r="AK329" s="245"/>
      <c r="AL329" s="23"/>
      <c r="AM329" s="211"/>
      <c r="AN329" s="211"/>
      <c r="AO329" s="248"/>
      <c r="AP329" s="241"/>
      <c r="AQ329" s="238"/>
      <c r="AR329" s="235"/>
      <c r="AS329" s="241"/>
      <c r="AT329" s="238"/>
      <c r="AU329" s="235"/>
      <c r="AV329" s="241"/>
      <c r="AW329" s="238"/>
      <c r="AX329" s="235"/>
      <c r="AY329" s="241"/>
      <c r="AZ329" s="238"/>
      <c r="BA329" s="235"/>
      <c r="BB329" s="241"/>
      <c r="BC329" s="238"/>
      <c r="BD329" s="292"/>
      <c r="BE329" s="295"/>
      <c r="BF329" s="295"/>
      <c r="BG329" s="298"/>
    </row>
    <row r="330" spans="2:67" ht="28.15" hidden="1" customHeight="1" thickBot="1">
      <c r="B330" s="22"/>
      <c r="C330" s="268"/>
      <c r="D330" s="21"/>
      <c r="E330" s="20"/>
      <c r="F330" s="20"/>
      <c r="G330" s="19"/>
      <c r="H330" s="258"/>
      <c r="I330" s="272"/>
      <c r="J330" s="272"/>
      <c r="K330" s="27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46"/>
      <c r="AK330" s="246"/>
      <c r="AL330" s="11"/>
      <c r="AM330" s="211"/>
      <c r="AN330" s="211"/>
      <c r="AO330" s="249"/>
      <c r="AP330" s="242"/>
      <c r="AQ330" s="239"/>
      <c r="AR330" s="236"/>
      <c r="AS330" s="242"/>
      <c r="AT330" s="239"/>
      <c r="AU330" s="236"/>
      <c r="AV330" s="242"/>
      <c r="AW330" s="239"/>
      <c r="AX330" s="236"/>
      <c r="AY330" s="242"/>
      <c r="AZ330" s="239"/>
      <c r="BA330" s="236"/>
      <c r="BB330" s="242"/>
      <c r="BC330" s="239"/>
      <c r="BD330" s="293"/>
      <c r="BE330" s="296"/>
      <c r="BF330" s="296"/>
      <c r="BG330" s="299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29" t="s">
        <v>287</v>
      </c>
      <c r="M331" s="278"/>
      <c r="N331" s="229" t="s">
        <v>286</v>
      </c>
      <c r="O331" s="278"/>
      <c r="P331" s="229" t="s">
        <v>286</v>
      </c>
      <c r="Q331" s="230"/>
      <c r="R331" s="229" t="s">
        <v>286</v>
      </c>
      <c r="S331" s="230"/>
      <c r="T331" s="229" t="s">
        <v>286</v>
      </c>
      <c r="U331" s="230"/>
      <c r="V331" s="229" t="s">
        <v>286</v>
      </c>
      <c r="W331" s="230"/>
      <c r="X331" s="229" t="s">
        <v>286</v>
      </c>
      <c r="Y331" s="278"/>
      <c r="Z331" s="229" t="s">
        <v>286</v>
      </c>
      <c r="AA331" s="230"/>
      <c r="AB331" s="229" t="s">
        <v>286</v>
      </c>
      <c r="AC331" s="230"/>
      <c r="AD331" s="229" t="s">
        <v>286</v>
      </c>
      <c r="AE331" s="230"/>
      <c r="AF331" s="243" t="s">
        <v>285</v>
      </c>
      <c r="AG331" s="230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235</v>
      </c>
      <c r="E332" s="275">
        <v>2312.5100000000002</v>
      </c>
      <c r="F332" s="276"/>
      <c r="G332" s="277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41</v>
      </c>
      <c r="AP332" s="70">
        <f t="shared" si="23"/>
        <v>4</v>
      </c>
      <c r="AQ332" s="69">
        <f t="shared" si="23"/>
        <v>0</v>
      </c>
      <c r="AR332" s="71">
        <f t="shared" si="23"/>
        <v>17</v>
      </c>
      <c r="AS332" s="70">
        <f t="shared" si="23"/>
        <v>3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4</v>
      </c>
      <c r="AY332" s="70">
        <f t="shared" si="23"/>
        <v>0</v>
      </c>
      <c r="AZ332" s="69">
        <f t="shared" si="23"/>
        <v>0</v>
      </c>
      <c r="BA332" s="71">
        <f t="shared" si="23"/>
        <v>4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45</v>
      </c>
      <c r="BL332" s="5">
        <f>SUM(AR332:AT332,BD332)</f>
        <v>20</v>
      </c>
      <c r="BM332" s="5">
        <f>SUM(AU332:AW332,BE332)</f>
        <v>0</v>
      </c>
      <c r="BN332" s="5">
        <f>SUM(AX332:AZ332,BF332)</f>
        <v>4</v>
      </c>
      <c r="BO332" s="5">
        <f>SUM(BA332:BC332,BG332)</f>
        <v>4</v>
      </c>
    </row>
    <row r="333" spans="2:67" ht="28.15" customHeight="1">
      <c r="B333" s="34"/>
      <c r="C333" s="265">
        <v>1</v>
      </c>
      <c r="D333" s="54" t="s">
        <v>889</v>
      </c>
      <c r="E333" s="53"/>
      <c r="F333" s="53"/>
      <c r="G333" s="52"/>
      <c r="H333" s="259" t="s">
        <v>329</v>
      </c>
      <c r="I333" s="269">
        <v>83</v>
      </c>
      <c r="J333" s="269">
        <v>25</v>
      </c>
      <c r="K333" s="269">
        <v>5</v>
      </c>
      <c r="L333" s="48">
        <v>1</v>
      </c>
      <c r="M333" s="47" t="s">
        <v>469</v>
      </c>
      <c r="N333" s="48">
        <v>5</v>
      </c>
      <c r="O333" s="47" t="s">
        <v>728</v>
      </c>
      <c r="P333" s="48">
        <v>9</v>
      </c>
      <c r="Q333" s="47" t="s">
        <v>423</v>
      </c>
      <c r="R333" s="48">
        <v>13</v>
      </c>
      <c r="S333" s="47" t="s">
        <v>665</v>
      </c>
      <c r="T333" s="48">
        <v>17</v>
      </c>
      <c r="U333" s="47" t="s">
        <v>422</v>
      </c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446</v>
      </c>
      <c r="AI333" s="45"/>
      <c r="AJ333" s="244"/>
      <c r="AK333" s="244"/>
      <c r="AL333" s="44"/>
      <c r="AM333" s="247">
        <f>SUMPRODUCT(LEN($M333:$AE336)-LEN(SUBSTITUTE($M333:$AE336,"/", "")))/2</f>
        <v>0</v>
      </c>
      <c r="AN333" s="300">
        <f>SUMPRODUCT(LEN($M333:$AE336)-LEN(SUBSTITUTE($M333:$AE336,"-", "")))</f>
        <v>2</v>
      </c>
      <c r="AO333" s="247">
        <f>SUMPRODUCT(LEN($M333:$AE336)-LEN(SUBSTITUTE($M333:$AE336,"A", "")))</f>
        <v>41</v>
      </c>
      <c r="AP333" s="240">
        <f>SUMPRODUCT(LEN($AH333:$AH336)-LEN(SUBSTITUTE($AH333:$AH336,"A", "")))</f>
        <v>4</v>
      </c>
      <c r="AQ333" s="237">
        <f>SUMPRODUCT(LEN($AG333:$AG336)-LEN(SUBSTITUTE($AG333:$AG336,"A", "")))</f>
        <v>0</v>
      </c>
      <c r="AR333" s="234">
        <f>SUMPRODUCT(LEN($M333:$AE336)-LEN(SUBSTITUTE($M333:$AE336,"S", "")))</f>
        <v>17</v>
      </c>
      <c r="AS333" s="240">
        <f>SUMPRODUCT(LEN($AH333:$AH336)-LEN(SUBSTITUTE($AH333:$AH336,"S", "")))</f>
        <v>3</v>
      </c>
      <c r="AT333" s="237">
        <f>SUMPRODUCT(LEN($AG333:$AG336)-LEN(SUBSTITUTE($AG333:$AG336,"S", "")))</f>
        <v>0</v>
      </c>
      <c r="AU333" s="234">
        <f>SUMPRODUCT(LEN($M333:$AE336)-LEN(SUBSTITUTE($M333:$AE336,"F", "")))</f>
        <v>0</v>
      </c>
      <c r="AV333" s="240">
        <f>SUMPRODUCT(LEN($AH333:$AH336)-LEN(SUBSTITUTE($AH333:$AH336,"F", "")))</f>
        <v>0</v>
      </c>
      <c r="AW333" s="237">
        <f>SUMPRODUCT(LEN($AG333:$AG336)-LEN(SUBSTITUTE($AG333:$AG336,"F", "")))</f>
        <v>0</v>
      </c>
      <c r="AX333" s="234">
        <f>SUMPRODUCT(LEN($M333:$AE336)-LEN(SUBSTITUTE($M333:$AE336,"G", "")))</f>
        <v>4</v>
      </c>
      <c r="AY333" s="240">
        <f>SUMPRODUCT(LEN($AH333:$AH336)-LEN(SUBSTITUTE($AH333:$AH336,"G", "")))</f>
        <v>0</v>
      </c>
      <c r="AZ333" s="237">
        <f>SUMPRODUCT(LEN($AG333:$AG336)-LEN(SUBSTITUTE($AG333:$AG336,"G", "")))</f>
        <v>0</v>
      </c>
      <c r="BA333" s="234">
        <f>SUMPRODUCT(LEN($M333:$AE336)-LEN(SUBSTITUTE($M333:$AE336,"M", "")))</f>
        <v>4</v>
      </c>
      <c r="BB333" s="240">
        <f>SUMPRODUCT(LEN($AH333:$AH336)-LEN(SUBSTITUTE($AH333:$AH336,"M", "")))</f>
        <v>0</v>
      </c>
      <c r="BC333" s="237">
        <f>SUMPRODUCT(LEN($AG333:$AG336)-LEN(SUBSTITUTE($AG333:$AG336,"M", "")))</f>
        <v>0</v>
      </c>
      <c r="BD333" s="291">
        <f>SUMPRODUCT(LEN($AI333:$AI336)-LEN(SUBSTITUTE($AI333:$AI336,"S", "")))</f>
        <v>0</v>
      </c>
      <c r="BE333" s="294">
        <f>SUMPRODUCT(LEN($AI333:$AI336)-LEN(SUBSTITUTE($AI333:$AI336,"F", "")))</f>
        <v>0</v>
      </c>
      <c r="BF333" s="294">
        <f>SUMPRODUCT(LEN($AI333:$AI336)-LEN(SUBSTITUTE($AI333:$AI336,"G", "")))</f>
        <v>0</v>
      </c>
      <c r="BG333" s="297">
        <f>SUMPRODUCT(LEN($AI333:$AI336)-LEN(SUBSTITUTE($AI333:$AI336,"M", "")))</f>
        <v>0</v>
      </c>
    </row>
    <row r="334" spans="2:67" ht="28.15" customHeight="1" thickBot="1">
      <c r="B334" s="34"/>
      <c r="C334" s="266"/>
      <c r="D334" s="43"/>
      <c r="E334" s="42"/>
      <c r="F334" s="42"/>
      <c r="G334" s="41"/>
      <c r="H334" s="260"/>
      <c r="I334" s="270"/>
      <c r="J334" s="270"/>
      <c r="K334" s="270"/>
      <c r="L334" s="37">
        <v>2</v>
      </c>
      <c r="M334" s="36" t="s">
        <v>888</v>
      </c>
      <c r="N334" s="37">
        <v>6</v>
      </c>
      <c r="O334" s="36" t="s">
        <v>887</v>
      </c>
      <c r="P334" s="37">
        <v>10</v>
      </c>
      <c r="Q334" s="36" t="s">
        <v>454</v>
      </c>
      <c r="R334" s="37">
        <v>14</v>
      </c>
      <c r="S334" s="36" t="s">
        <v>469</v>
      </c>
      <c r="T334" s="37">
        <v>18</v>
      </c>
      <c r="U334" s="36" t="s">
        <v>418</v>
      </c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886</v>
      </c>
      <c r="AI334" s="24"/>
      <c r="AJ334" s="245"/>
      <c r="AK334" s="245"/>
      <c r="AL334" s="23"/>
      <c r="AM334" s="248"/>
      <c r="AN334" s="301"/>
      <c r="AO334" s="248"/>
      <c r="AP334" s="241"/>
      <c r="AQ334" s="238"/>
      <c r="AR334" s="235"/>
      <c r="AS334" s="241"/>
      <c r="AT334" s="238"/>
      <c r="AU334" s="235"/>
      <c r="AV334" s="241"/>
      <c r="AW334" s="238"/>
      <c r="AX334" s="235"/>
      <c r="AY334" s="241"/>
      <c r="AZ334" s="238"/>
      <c r="BA334" s="235"/>
      <c r="BB334" s="241"/>
      <c r="BC334" s="238"/>
      <c r="BD334" s="292"/>
      <c r="BE334" s="295"/>
      <c r="BF334" s="295"/>
      <c r="BG334" s="298"/>
    </row>
    <row r="335" spans="2:67" ht="28.15" customHeight="1">
      <c r="B335" s="34"/>
      <c r="C335" s="267"/>
      <c r="D335" s="33"/>
      <c r="E335" s="32"/>
      <c r="F335" s="32"/>
      <c r="G335" s="31"/>
      <c r="H335" s="257">
        <v>243</v>
      </c>
      <c r="I335" s="271"/>
      <c r="J335" s="271"/>
      <c r="K335" s="271"/>
      <c r="L335" s="27">
        <v>3</v>
      </c>
      <c r="M335" s="26" t="s">
        <v>885</v>
      </c>
      <c r="N335" s="27">
        <v>7</v>
      </c>
      <c r="O335" s="26" t="s">
        <v>778</v>
      </c>
      <c r="P335" s="27">
        <v>11</v>
      </c>
      <c r="Q335" s="26" t="s">
        <v>702</v>
      </c>
      <c r="R335" s="27">
        <v>15</v>
      </c>
      <c r="S335" s="26" t="s">
        <v>445</v>
      </c>
      <c r="T335" s="27">
        <v>19</v>
      </c>
      <c r="U335" s="26" t="s">
        <v>417</v>
      </c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45"/>
      <c r="AK335" s="245"/>
      <c r="AL335" s="23"/>
      <c r="AM335" s="248"/>
      <c r="AN335" s="301"/>
      <c r="AO335" s="248"/>
      <c r="AP335" s="241"/>
      <c r="AQ335" s="238"/>
      <c r="AR335" s="235"/>
      <c r="AS335" s="241"/>
      <c r="AT335" s="238"/>
      <c r="AU335" s="235"/>
      <c r="AV335" s="241"/>
      <c r="AW335" s="238"/>
      <c r="AX335" s="235"/>
      <c r="AY335" s="241"/>
      <c r="AZ335" s="238"/>
      <c r="BA335" s="235"/>
      <c r="BB335" s="241"/>
      <c r="BC335" s="238"/>
      <c r="BD335" s="292"/>
      <c r="BE335" s="295"/>
      <c r="BF335" s="295"/>
      <c r="BG335" s="298"/>
    </row>
    <row r="336" spans="2:67" ht="28.15" customHeight="1" thickBot="1">
      <c r="B336" s="34"/>
      <c r="C336" s="273"/>
      <c r="D336" s="64"/>
      <c r="E336" s="63"/>
      <c r="F336" s="63"/>
      <c r="G336" s="62"/>
      <c r="H336" s="258"/>
      <c r="I336" s="274"/>
      <c r="J336" s="274"/>
      <c r="K336" s="274"/>
      <c r="L336" s="59">
        <v>4</v>
      </c>
      <c r="M336" s="58" t="s">
        <v>485</v>
      </c>
      <c r="N336" s="59">
        <v>8</v>
      </c>
      <c r="O336" s="58" t="s">
        <v>601</v>
      </c>
      <c r="P336" s="59">
        <v>12</v>
      </c>
      <c r="Q336" s="58" t="s">
        <v>532</v>
      </c>
      <c r="R336" s="59">
        <v>16</v>
      </c>
      <c r="S336" s="58" t="s">
        <v>459</v>
      </c>
      <c r="T336" s="59">
        <v>20</v>
      </c>
      <c r="U336" s="58" t="s">
        <v>417</v>
      </c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50"/>
      <c r="AK336" s="250"/>
      <c r="AL336" s="55"/>
      <c r="AM336" s="249"/>
      <c r="AN336" s="302"/>
      <c r="AO336" s="249"/>
      <c r="AP336" s="242"/>
      <c r="AQ336" s="239"/>
      <c r="AR336" s="236"/>
      <c r="AS336" s="242"/>
      <c r="AT336" s="239"/>
      <c r="AU336" s="236"/>
      <c r="AV336" s="242"/>
      <c r="AW336" s="239"/>
      <c r="AX336" s="236"/>
      <c r="AY336" s="242"/>
      <c r="AZ336" s="239"/>
      <c r="BA336" s="236"/>
      <c r="BB336" s="242"/>
      <c r="BC336" s="239"/>
      <c r="BD336" s="293"/>
      <c r="BE336" s="296"/>
      <c r="BF336" s="296"/>
      <c r="BG336" s="299"/>
    </row>
    <row r="337" spans="2:60" ht="28.15" hidden="1" customHeight="1">
      <c r="B337" s="34"/>
      <c r="C337" s="265">
        <v>2</v>
      </c>
      <c r="D337" s="54"/>
      <c r="E337" s="53"/>
      <c r="F337" s="53"/>
      <c r="G337" s="52"/>
      <c r="H337" s="259"/>
      <c r="I337" s="269"/>
      <c r="J337" s="269"/>
      <c r="K337" s="269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51"/>
      <c r="AK337" s="254"/>
      <c r="AL337" s="44"/>
      <c r="AM337" s="211"/>
      <c r="AN337" s="211"/>
      <c r="AO337" s="247">
        <f>SUMPRODUCT(LEN($M337:$AE340)-LEN(SUBSTITUTE($M337:$AE340,"A", "")))</f>
        <v>0</v>
      </c>
      <c r="AP337" s="240">
        <f>SUMPRODUCT(LEN($AH337:$AH340)-LEN(SUBSTITUTE($AH337:$AH340,"A", "")))</f>
        <v>0</v>
      </c>
      <c r="AQ337" s="237">
        <f>SUMPRODUCT(LEN($AG337:$AG340)-LEN(SUBSTITUTE($AG337:$AG340,"A", "")))</f>
        <v>0</v>
      </c>
      <c r="AR337" s="234">
        <f>SUMPRODUCT(LEN($M337:$AE340)-LEN(SUBSTITUTE($M337:$AE340,"S", "")))</f>
        <v>0</v>
      </c>
      <c r="AS337" s="240">
        <f>SUMPRODUCT(LEN($AH337:$AH340)-LEN(SUBSTITUTE($AH337:$AH340,"S", "")))</f>
        <v>0</v>
      </c>
      <c r="AT337" s="237">
        <f>SUMPRODUCT(LEN($AG337:$AG340)-LEN(SUBSTITUTE($AG337:$AG340,"S", "")))</f>
        <v>0</v>
      </c>
      <c r="AU337" s="234">
        <f>SUMPRODUCT(LEN($M337:$AE340)-LEN(SUBSTITUTE($M337:$AE340,"F", "")))</f>
        <v>0</v>
      </c>
      <c r="AV337" s="240">
        <f>SUMPRODUCT(LEN($AH337:$AH340)-LEN(SUBSTITUTE($AH337:$AH340,"F", "")))</f>
        <v>0</v>
      </c>
      <c r="AW337" s="237">
        <f>SUMPRODUCT(LEN($AG337:$AG340)-LEN(SUBSTITUTE($AG337:$AG340,"F", "")))</f>
        <v>0</v>
      </c>
      <c r="AX337" s="234">
        <f>SUMPRODUCT(LEN($M337:$AE340)-LEN(SUBSTITUTE($M337:$AE340,"G", "")))</f>
        <v>0</v>
      </c>
      <c r="AY337" s="240">
        <f>SUMPRODUCT(LEN($AH337:$AH340)-LEN(SUBSTITUTE($AH337:$AH340,"G", "")))</f>
        <v>0</v>
      </c>
      <c r="AZ337" s="237">
        <f>SUMPRODUCT(LEN($AG337:$AG340)-LEN(SUBSTITUTE($AG337:$AG340,"G", "")))</f>
        <v>0</v>
      </c>
      <c r="BA337" s="234">
        <f>SUMPRODUCT(LEN($M337:$AE340)-LEN(SUBSTITUTE($M337:$AE340,"M", "")))</f>
        <v>0</v>
      </c>
      <c r="BB337" s="240">
        <f>SUMPRODUCT(LEN($AH337:$AH340)-LEN(SUBSTITUTE($AH337:$AH340,"M", "")))</f>
        <v>0</v>
      </c>
      <c r="BC337" s="237">
        <f>SUMPRODUCT(LEN($AG337:$AG340)-LEN(SUBSTITUTE($AG337:$AG340,"M", "")))</f>
        <v>0</v>
      </c>
      <c r="BD337" s="291">
        <f>SUMPRODUCT(LEN($AI337:$AI340)-LEN(SUBSTITUTE($AI337:$AI340,"S", "")))</f>
        <v>0</v>
      </c>
      <c r="BE337" s="294">
        <f>SUMPRODUCT(LEN($AI337:$AI340)-LEN(SUBSTITUTE($AI337:$AI340,"F", "")))</f>
        <v>0</v>
      </c>
      <c r="BF337" s="294">
        <f>SUMPRODUCT(LEN($AI337:$AI340)-LEN(SUBSTITUTE($AI337:$AI340,"G", "")))</f>
        <v>0</v>
      </c>
      <c r="BG337" s="297">
        <f>SUMPRODUCT(LEN($AI337:$AI340)-LEN(SUBSTITUTE($AI337:$AI340,"M", "")))</f>
        <v>0</v>
      </c>
    </row>
    <row r="338" spans="2:60" ht="28.15" hidden="1" customHeight="1" thickBot="1">
      <c r="B338" s="34"/>
      <c r="C338" s="266"/>
      <c r="D338" s="43"/>
      <c r="E338" s="42"/>
      <c r="F338" s="42"/>
      <c r="G338" s="41"/>
      <c r="H338" s="260"/>
      <c r="I338" s="270"/>
      <c r="J338" s="270"/>
      <c r="K338" s="270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52"/>
      <c r="AK338" s="255"/>
      <c r="AL338" s="23"/>
      <c r="AM338" s="211"/>
      <c r="AN338" s="211"/>
      <c r="AO338" s="248"/>
      <c r="AP338" s="241"/>
      <c r="AQ338" s="238"/>
      <c r="AR338" s="235"/>
      <c r="AS338" s="241"/>
      <c r="AT338" s="238"/>
      <c r="AU338" s="235"/>
      <c r="AV338" s="241"/>
      <c r="AW338" s="238"/>
      <c r="AX338" s="235"/>
      <c r="AY338" s="241"/>
      <c r="AZ338" s="238"/>
      <c r="BA338" s="235"/>
      <c r="BB338" s="241"/>
      <c r="BC338" s="238"/>
      <c r="BD338" s="292"/>
      <c r="BE338" s="295"/>
      <c r="BF338" s="295"/>
      <c r="BG338" s="298"/>
    </row>
    <row r="339" spans="2:60" ht="28.15" hidden="1" customHeight="1">
      <c r="B339" s="34"/>
      <c r="C339" s="267"/>
      <c r="D339" s="33"/>
      <c r="E339" s="32"/>
      <c r="F339" s="32"/>
      <c r="G339" s="31"/>
      <c r="H339" s="257"/>
      <c r="I339" s="271"/>
      <c r="J339" s="271"/>
      <c r="K339" s="271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52"/>
      <c r="AK339" s="255"/>
      <c r="AL339" s="23"/>
      <c r="AM339" s="211"/>
      <c r="AN339" s="211"/>
      <c r="AO339" s="248"/>
      <c r="AP339" s="241"/>
      <c r="AQ339" s="238"/>
      <c r="AR339" s="235"/>
      <c r="AS339" s="241"/>
      <c r="AT339" s="238"/>
      <c r="AU339" s="235"/>
      <c r="AV339" s="241"/>
      <c r="AW339" s="238"/>
      <c r="AX339" s="235"/>
      <c r="AY339" s="241"/>
      <c r="AZ339" s="238"/>
      <c r="BA339" s="235"/>
      <c r="BB339" s="241"/>
      <c r="BC339" s="238"/>
      <c r="BD339" s="292"/>
      <c r="BE339" s="295"/>
      <c r="BF339" s="295"/>
      <c r="BG339" s="298"/>
    </row>
    <row r="340" spans="2:60" ht="28.15" hidden="1" customHeight="1" thickBot="1">
      <c r="B340" s="34"/>
      <c r="C340" s="273"/>
      <c r="D340" s="64"/>
      <c r="E340" s="63"/>
      <c r="F340" s="63"/>
      <c r="G340" s="62"/>
      <c r="H340" s="258"/>
      <c r="I340" s="274"/>
      <c r="J340" s="274"/>
      <c r="K340" s="274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53"/>
      <c r="AK340" s="256"/>
      <c r="AL340" s="55"/>
      <c r="AM340" s="211"/>
      <c r="AN340" s="211"/>
      <c r="AO340" s="249"/>
      <c r="AP340" s="242"/>
      <c r="AQ340" s="239"/>
      <c r="AR340" s="236"/>
      <c r="AS340" s="242"/>
      <c r="AT340" s="239"/>
      <c r="AU340" s="236"/>
      <c r="AV340" s="242"/>
      <c r="AW340" s="239"/>
      <c r="AX340" s="236"/>
      <c r="AY340" s="242"/>
      <c r="AZ340" s="239"/>
      <c r="BA340" s="236"/>
      <c r="BB340" s="242"/>
      <c r="BC340" s="239"/>
      <c r="BD340" s="293"/>
      <c r="BE340" s="296"/>
      <c r="BF340" s="296"/>
      <c r="BG340" s="299"/>
    </row>
    <row r="341" spans="2:60" ht="28.15" hidden="1" customHeight="1">
      <c r="B341" s="34"/>
      <c r="C341" s="265">
        <v>3</v>
      </c>
      <c r="D341" s="54"/>
      <c r="E341" s="53"/>
      <c r="F341" s="53"/>
      <c r="G341" s="52"/>
      <c r="H341" s="259"/>
      <c r="I341" s="269"/>
      <c r="J341" s="269"/>
      <c r="K341" s="269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44"/>
      <c r="AK341" s="244"/>
      <c r="AL341" s="44"/>
      <c r="AM341" s="211"/>
      <c r="AN341" s="211"/>
      <c r="AO341" s="247">
        <f>SUMPRODUCT(LEN($M341:$AE344)-LEN(SUBSTITUTE($M341:$AE344,"A", "")))</f>
        <v>0</v>
      </c>
      <c r="AP341" s="240">
        <f>SUMPRODUCT(LEN($AH341:$AH344)-LEN(SUBSTITUTE($AH341:$AH344,"A", "")))</f>
        <v>0</v>
      </c>
      <c r="AQ341" s="237">
        <f>SUMPRODUCT(LEN($AG341:$AG344)-LEN(SUBSTITUTE($AG341:$AG344,"A", "")))</f>
        <v>0</v>
      </c>
      <c r="AR341" s="234">
        <f>SUMPRODUCT(LEN($M341:$AE344)-LEN(SUBSTITUTE($M341:$AE344,"S", "")))</f>
        <v>0</v>
      </c>
      <c r="AS341" s="240">
        <f>SUMPRODUCT(LEN($AH341:$AH344)-LEN(SUBSTITUTE($AH341:$AH344,"S", "")))</f>
        <v>0</v>
      </c>
      <c r="AT341" s="237">
        <f>SUMPRODUCT(LEN($AG341:$AG344)-LEN(SUBSTITUTE($AG341:$AG344,"S", "")))</f>
        <v>0</v>
      </c>
      <c r="AU341" s="234">
        <f>SUMPRODUCT(LEN($M341:$AE344)-LEN(SUBSTITUTE($M341:$AE344,"F", "")))</f>
        <v>0</v>
      </c>
      <c r="AV341" s="240">
        <f>SUMPRODUCT(LEN($AH341:$AH344)-LEN(SUBSTITUTE($AH341:$AH344,"F", "")))</f>
        <v>0</v>
      </c>
      <c r="AW341" s="237">
        <f>SUMPRODUCT(LEN($AG341:$AG344)-LEN(SUBSTITUTE($AG341:$AG344,"F", "")))</f>
        <v>0</v>
      </c>
      <c r="AX341" s="234">
        <f>SUMPRODUCT(LEN($M341:$AE344)-LEN(SUBSTITUTE($M341:$AE344,"G", "")))</f>
        <v>0</v>
      </c>
      <c r="AY341" s="240">
        <f>SUMPRODUCT(LEN($AH341:$AH344)-LEN(SUBSTITUTE($AH341:$AH344,"G", "")))</f>
        <v>0</v>
      </c>
      <c r="AZ341" s="237">
        <f>SUMPRODUCT(LEN($AG341:$AG344)-LEN(SUBSTITUTE($AG341:$AG344,"G", "")))</f>
        <v>0</v>
      </c>
      <c r="BA341" s="234">
        <f>SUMPRODUCT(LEN($M341:$AE344)-LEN(SUBSTITUTE($M341:$AE344,"M", "")))</f>
        <v>0</v>
      </c>
      <c r="BB341" s="240">
        <f>SUMPRODUCT(LEN($AH341:$AH344)-LEN(SUBSTITUTE($AH341:$AH344,"M", "")))</f>
        <v>0</v>
      </c>
      <c r="BC341" s="237">
        <f>SUMPRODUCT(LEN($AG341:$AG344)-LEN(SUBSTITUTE($AG341:$AG344,"M", "")))</f>
        <v>0</v>
      </c>
      <c r="BD341" s="291">
        <f>SUMPRODUCT(LEN($AI341:$AI344)-LEN(SUBSTITUTE($AI341:$AI344,"S", "")))</f>
        <v>0</v>
      </c>
      <c r="BE341" s="294">
        <f>SUMPRODUCT(LEN($AI341:$AI344)-LEN(SUBSTITUTE($AI341:$AI344,"F", "")))</f>
        <v>0</v>
      </c>
      <c r="BF341" s="294">
        <f>SUMPRODUCT(LEN($AI341:$AI344)-LEN(SUBSTITUTE($AI341:$AI344,"G", "")))</f>
        <v>0</v>
      </c>
      <c r="BG341" s="297">
        <f>SUMPRODUCT(LEN($AI341:$AI344)-LEN(SUBSTITUTE($AI341:$AI344,"M", "")))</f>
        <v>0</v>
      </c>
    </row>
    <row r="342" spans="2:60" ht="28.15" hidden="1" customHeight="1" thickBot="1">
      <c r="B342" s="34"/>
      <c r="C342" s="266"/>
      <c r="D342" s="43"/>
      <c r="E342" s="42"/>
      <c r="F342" s="42"/>
      <c r="G342" s="41"/>
      <c r="H342" s="260"/>
      <c r="I342" s="270"/>
      <c r="J342" s="270"/>
      <c r="K342" s="270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45"/>
      <c r="AK342" s="245"/>
      <c r="AL342" s="23"/>
      <c r="AM342" s="211"/>
      <c r="AN342" s="211"/>
      <c r="AO342" s="248"/>
      <c r="AP342" s="241"/>
      <c r="AQ342" s="238"/>
      <c r="AR342" s="235"/>
      <c r="AS342" s="241"/>
      <c r="AT342" s="238"/>
      <c r="AU342" s="235"/>
      <c r="AV342" s="241"/>
      <c r="AW342" s="238"/>
      <c r="AX342" s="235"/>
      <c r="AY342" s="241"/>
      <c r="AZ342" s="238"/>
      <c r="BA342" s="235"/>
      <c r="BB342" s="241"/>
      <c r="BC342" s="238"/>
      <c r="BD342" s="292"/>
      <c r="BE342" s="295"/>
      <c r="BF342" s="295"/>
      <c r="BG342" s="298"/>
    </row>
    <row r="343" spans="2:60" ht="28.15" hidden="1" customHeight="1">
      <c r="B343" s="34"/>
      <c r="C343" s="267"/>
      <c r="D343" s="33"/>
      <c r="E343" s="32"/>
      <c r="F343" s="32"/>
      <c r="G343" s="31"/>
      <c r="H343" s="257"/>
      <c r="I343" s="271"/>
      <c r="J343" s="271"/>
      <c r="K343" s="271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45"/>
      <c r="AK343" s="245"/>
      <c r="AL343" s="23"/>
      <c r="AM343" s="211"/>
      <c r="AN343" s="211"/>
      <c r="AO343" s="248"/>
      <c r="AP343" s="241"/>
      <c r="AQ343" s="238"/>
      <c r="AR343" s="235"/>
      <c r="AS343" s="241"/>
      <c r="AT343" s="238"/>
      <c r="AU343" s="235"/>
      <c r="AV343" s="241"/>
      <c r="AW343" s="238"/>
      <c r="AX343" s="235"/>
      <c r="AY343" s="241"/>
      <c r="AZ343" s="238"/>
      <c r="BA343" s="235"/>
      <c r="BB343" s="241"/>
      <c r="BC343" s="238"/>
      <c r="BD343" s="292"/>
      <c r="BE343" s="295"/>
      <c r="BF343" s="295"/>
      <c r="BG343" s="298"/>
    </row>
    <row r="344" spans="2:60" ht="28.15" hidden="1" customHeight="1" thickBot="1">
      <c r="B344" s="22"/>
      <c r="C344" s="268"/>
      <c r="D344" s="21"/>
      <c r="E344" s="20"/>
      <c r="F344" s="20"/>
      <c r="G344" s="19"/>
      <c r="H344" s="258"/>
      <c r="I344" s="272"/>
      <c r="J344" s="272"/>
      <c r="K344" s="27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46"/>
      <c r="AK344" s="246"/>
      <c r="AL344" s="11"/>
      <c r="AM344" s="211"/>
      <c r="AN344" s="211"/>
      <c r="AO344" s="249"/>
      <c r="AP344" s="242"/>
      <c r="AQ344" s="239"/>
      <c r="AR344" s="236"/>
      <c r="AS344" s="242"/>
      <c r="AT344" s="239"/>
      <c r="AU344" s="236"/>
      <c r="AV344" s="242"/>
      <c r="AW344" s="239"/>
      <c r="AX344" s="236"/>
      <c r="AY344" s="242"/>
      <c r="AZ344" s="239"/>
      <c r="BA344" s="236"/>
      <c r="BB344" s="242"/>
      <c r="BC344" s="239"/>
      <c r="BD344" s="293"/>
      <c r="BE344" s="296"/>
      <c r="BF344" s="296"/>
      <c r="BG344" s="299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29" t="s">
        <v>287</v>
      </c>
      <c r="M345" s="278"/>
      <c r="N345" s="229" t="s">
        <v>286</v>
      </c>
      <c r="O345" s="278"/>
      <c r="P345" s="229" t="s">
        <v>286</v>
      </c>
      <c r="Q345" s="230"/>
      <c r="R345" s="229" t="s">
        <v>286</v>
      </c>
      <c r="S345" s="230"/>
      <c r="T345" s="229" t="s">
        <v>286</v>
      </c>
      <c r="U345" s="230"/>
      <c r="V345" s="229" t="s">
        <v>286</v>
      </c>
      <c r="W345" s="230"/>
      <c r="X345" s="229" t="s">
        <v>286</v>
      </c>
      <c r="Y345" s="230"/>
      <c r="Z345" s="229" t="s">
        <v>286</v>
      </c>
      <c r="AA345" s="230"/>
      <c r="AB345" s="229" t="s">
        <v>286</v>
      </c>
      <c r="AC345" s="230"/>
      <c r="AD345" s="229" t="s">
        <v>286</v>
      </c>
      <c r="AE345" s="230"/>
      <c r="AF345" s="243" t="s">
        <v>285</v>
      </c>
      <c r="AG345" s="230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75"/>
      <c r="F346" s="276"/>
      <c r="G346" s="277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65">
        <v>1</v>
      </c>
      <c r="D347" s="54"/>
      <c r="E347" s="53"/>
      <c r="F347" s="53"/>
      <c r="G347" s="52"/>
      <c r="H347" s="259"/>
      <c r="I347" s="269"/>
      <c r="J347" s="269"/>
      <c r="K347" s="269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44"/>
      <c r="AK347" s="244"/>
      <c r="AL347" s="44"/>
      <c r="AM347" s="211"/>
      <c r="AN347" s="211"/>
      <c r="AO347" s="247">
        <f>SUMPRODUCT(LEN($M347:$AE350)-LEN(SUBSTITUTE($M347:$AE350,"A", "")))</f>
        <v>0</v>
      </c>
      <c r="AP347" s="240">
        <f>SUMPRODUCT(LEN($AH347:$AH350)-LEN(SUBSTITUTE($AH347:$AH350,"A", "")))</f>
        <v>0</v>
      </c>
      <c r="AQ347" s="237">
        <f>SUMPRODUCT(LEN($AG347:$AG350)-LEN(SUBSTITUTE($AG347:$AG350,"A", "")))</f>
        <v>0</v>
      </c>
      <c r="AR347" s="234">
        <f>SUMPRODUCT(LEN($M347:$AE350)-LEN(SUBSTITUTE($M347:$AE350,"S", "")))</f>
        <v>0</v>
      </c>
      <c r="AS347" s="240">
        <f>SUMPRODUCT(LEN($AH347:$AH350)-LEN(SUBSTITUTE($AH347:$AH350,"S", "")))</f>
        <v>0</v>
      </c>
      <c r="AT347" s="237">
        <f>SUMPRODUCT(LEN($AG347:$AG350)-LEN(SUBSTITUTE($AG347:$AG350,"S", "")))</f>
        <v>0</v>
      </c>
      <c r="AU347" s="234">
        <f>SUMPRODUCT(LEN($M347:$AE350)-LEN(SUBSTITUTE($M347:$AE350,"F", "")))</f>
        <v>0</v>
      </c>
      <c r="AV347" s="240">
        <f>SUMPRODUCT(LEN($AH347:$AH350)-LEN(SUBSTITUTE($AH347:$AH350,"F", "")))</f>
        <v>0</v>
      </c>
      <c r="AW347" s="237">
        <f>SUMPRODUCT(LEN($AG347:$AG350)-LEN(SUBSTITUTE($AG347:$AG350,"F", "")))</f>
        <v>0</v>
      </c>
      <c r="AX347" s="234">
        <f>SUMPRODUCT(LEN($M347:$AE350)-LEN(SUBSTITUTE($M347:$AE350,"G", "")))</f>
        <v>0</v>
      </c>
      <c r="AY347" s="240">
        <f>SUMPRODUCT(LEN($AH347:$AH350)-LEN(SUBSTITUTE($AH347:$AH350,"G", "")))</f>
        <v>0</v>
      </c>
      <c r="AZ347" s="237">
        <f>SUMPRODUCT(LEN($AG347:$AG350)-LEN(SUBSTITUTE($AG347:$AG350,"G", "")))</f>
        <v>0</v>
      </c>
      <c r="BA347" s="234">
        <f>SUMPRODUCT(LEN($M347:$AE350)-LEN(SUBSTITUTE($M347:$AE350,"M", "")))</f>
        <v>0</v>
      </c>
      <c r="BB347" s="240">
        <f>SUMPRODUCT(LEN($AH347:$AH350)-LEN(SUBSTITUTE($AH347:$AH350,"M", "")))</f>
        <v>0</v>
      </c>
      <c r="BC347" s="237">
        <f>SUMPRODUCT(LEN($AG347:$AG350)-LEN(SUBSTITUTE($AG347:$AG350,"M", "")))</f>
        <v>0</v>
      </c>
      <c r="BD347" s="291">
        <f>SUMPRODUCT(LEN($AI347:$AI350)-LEN(SUBSTITUTE($AI347:$AI350,"S", "")))</f>
        <v>0</v>
      </c>
      <c r="BE347" s="294">
        <f>SUMPRODUCT(LEN($AI347:$AI350)-LEN(SUBSTITUTE($AI347:$AI350,"F", "")))</f>
        <v>0</v>
      </c>
      <c r="BF347" s="294">
        <f>SUMPRODUCT(LEN($AI347:$AI350)-LEN(SUBSTITUTE($AI347:$AI350,"G", "")))</f>
        <v>0</v>
      </c>
      <c r="BG347" s="297">
        <f>SUMPRODUCT(LEN($AI347:$AI350)-LEN(SUBSTITUTE($AI347:$AI350,"M", "")))</f>
        <v>0</v>
      </c>
    </row>
    <row r="348" spans="2:60" ht="28.15" hidden="1" customHeight="1" thickBot="1">
      <c r="B348" s="34"/>
      <c r="C348" s="266"/>
      <c r="D348" s="43"/>
      <c r="E348" s="42"/>
      <c r="F348" s="42"/>
      <c r="G348" s="41"/>
      <c r="H348" s="260"/>
      <c r="I348" s="270"/>
      <c r="J348" s="270"/>
      <c r="K348" s="270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45"/>
      <c r="AK348" s="245"/>
      <c r="AL348" s="23"/>
      <c r="AM348" s="211"/>
      <c r="AN348" s="211"/>
      <c r="AO348" s="248"/>
      <c r="AP348" s="241"/>
      <c r="AQ348" s="238"/>
      <c r="AR348" s="235"/>
      <c r="AS348" s="241"/>
      <c r="AT348" s="238"/>
      <c r="AU348" s="235"/>
      <c r="AV348" s="241"/>
      <c r="AW348" s="238"/>
      <c r="AX348" s="235"/>
      <c r="AY348" s="241"/>
      <c r="AZ348" s="238"/>
      <c r="BA348" s="235"/>
      <c r="BB348" s="241"/>
      <c r="BC348" s="238"/>
      <c r="BD348" s="292"/>
      <c r="BE348" s="295"/>
      <c r="BF348" s="295"/>
      <c r="BG348" s="298"/>
    </row>
    <row r="349" spans="2:60" ht="28.15" hidden="1" customHeight="1">
      <c r="B349" s="34"/>
      <c r="C349" s="267"/>
      <c r="D349" s="33"/>
      <c r="E349" s="32"/>
      <c r="F349" s="32"/>
      <c r="G349" s="31"/>
      <c r="H349" s="257"/>
      <c r="I349" s="271"/>
      <c r="J349" s="271"/>
      <c r="K349" s="271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45"/>
      <c r="AK349" s="245"/>
      <c r="AL349" s="23"/>
      <c r="AM349" s="211"/>
      <c r="AN349" s="211"/>
      <c r="AO349" s="248"/>
      <c r="AP349" s="241"/>
      <c r="AQ349" s="238"/>
      <c r="AR349" s="235"/>
      <c r="AS349" s="241"/>
      <c r="AT349" s="238"/>
      <c r="AU349" s="235"/>
      <c r="AV349" s="241"/>
      <c r="AW349" s="238"/>
      <c r="AX349" s="235"/>
      <c r="AY349" s="241"/>
      <c r="AZ349" s="238"/>
      <c r="BA349" s="235"/>
      <c r="BB349" s="241"/>
      <c r="BC349" s="238"/>
      <c r="BD349" s="292"/>
      <c r="BE349" s="295"/>
      <c r="BF349" s="295"/>
      <c r="BG349" s="298"/>
    </row>
    <row r="350" spans="2:60" ht="28.15" hidden="1" customHeight="1" thickBot="1">
      <c r="B350" s="34"/>
      <c r="C350" s="273"/>
      <c r="D350" s="64"/>
      <c r="E350" s="63"/>
      <c r="F350" s="63"/>
      <c r="G350" s="62"/>
      <c r="H350" s="258"/>
      <c r="I350" s="274"/>
      <c r="J350" s="274"/>
      <c r="K350" s="274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50"/>
      <c r="AK350" s="250"/>
      <c r="AL350" s="55"/>
      <c r="AM350" s="211"/>
      <c r="AN350" s="211"/>
      <c r="AO350" s="249"/>
      <c r="AP350" s="242"/>
      <c r="AQ350" s="239"/>
      <c r="AR350" s="236"/>
      <c r="AS350" s="242"/>
      <c r="AT350" s="239"/>
      <c r="AU350" s="236"/>
      <c r="AV350" s="242"/>
      <c r="AW350" s="239"/>
      <c r="AX350" s="236"/>
      <c r="AY350" s="242"/>
      <c r="AZ350" s="239"/>
      <c r="BA350" s="236"/>
      <c r="BB350" s="242"/>
      <c r="BC350" s="239"/>
      <c r="BD350" s="293"/>
      <c r="BE350" s="296"/>
      <c r="BF350" s="296"/>
      <c r="BG350" s="299"/>
    </row>
    <row r="351" spans="2:60" ht="28.15" hidden="1" customHeight="1">
      <c r="B351" s="34"/>
      <c r="C351" s="265">
        <v>2</v>
      </c>
      <c r="D351" s="54"/>
      <c r="E351" s="53"/>
      <c r="F351" s="53"/>
      <c r="G351" s="52"/>
      <c r="H351" s="259"/>
      <c r="I351" s="269"/>
      <c r="J351" s="269"/>
      <c r="K351" s="269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51"/>
      <c r="AK351" s="254"/>
      <c r="AL351" s="44"/>
      <c r="AM351" s="211"/>
      <c r="AN351" s="211"/>
      <c r="AO351" s="247">
        <f>SUMPRODUCT(LEN($M351:$AE354)-LEN(SUBSTITUTE($M351:$AE354,"A", "")))</f>
        <v>0</v>
      </c>
      <c r="AP351" s="240">
        <f>SUMPRODUCT(LEN($AH351:$AH354)-LEN(SUBSTITUTE($AH351:$AH354,"A", "")))</f>
        <v>0</v>
      </c>
      <c r="AQ351" s="237">
        <f>SUMPRODUCT(LEN($AG351:$AG354)-LEN(SUBSTITUTE($AG351:$AG354,"A", "")))</f>
        <v>0</v>
      </c>
      <c r="AR351" s="234">
        <f>SUMPRODUCT(LEN($M351:$AE354)-LEN(SUBSTITUTE($M351:$AE354,"S", "")))</f>
        <v>0</v>
      </c>
      <c r="AS351" s="240">
        <f>SUMPRODUCT(LEN($AH351:$AH354)-LEN(SUBSTITUTE($AH351:$AH354,"S", "")))</f>
        <v>0</v>
      </c>
      <c r="AT351" s="237">
        <f>SUMPRODUCT(LEN($AG351:$AG354)-LEN(SUBSTITUTE($AG351:$AG354,"S", "")))</f>
        <v>0</v>
      </c>
      <c r="AU351" s="234">
        <f>SUMPRODUCT(LEN($M351:$AE354)-LEN(SUBSTITUTE($M351:$AE354,"F", "")))</f>
        <v>0</v>
      </c>
      <c r="AV351" s="240">
        <f>SUMPRODUCT(LEN($AH351:$AH354)-LEN(SUBSTITUTE($AH351:$AH354,"F", "")))</f>
        <v>0</v>
      </c>
      <c r="AW351" s="237">
        <f>SUMPRODUCT(LEN($AG351:$AG354)-LEN(SUBSTITUTE($AG351:$AG354,"F", "")))</f>
        <v>0</v>
      </c>
      <c r="AX351" s="234">
        <f>SUMPRODUCT(LEN($M351:$AE354)-LEN(SUBSTITUTE($M351:$AE354,"G", "")))</f>
        <v>0</v>
      </c>
      <c r="AY351" s="240">
        <f>SUMPRODUCT(LEN($AH351:$AH354)-LEN(SUBSTITUTE($AH351:$AH354,"G", "")))</f>
        <v>0</v>
      </c>
      <c r="AZ351" s="237">
        <f>SUMPRODUCT(LEN($AG351:$AG354)-LEN(SUBSTITUTE($AG351:$AG354,"G", "")))</f>
        <v>0</v>
      </c>
      <c r="BA351" s="234">
        <f>SUMPRODUCT(LEN($M351:$AE354)-LEN(SUBSTITUTE($M351:$AE354,"M", "")))</f>
        <v>0</v>
      </c>
      <c r="BB351" s="240">
        <f>SUMPRODUCT(LEN($AH351:$AH354)-LEN(SUBSTITUTE($AH351:$AH354,"M", "")))</f>
        <v>0</v>
      </c>
      <c r="BC351" s="237">
        <f>SUMPRODUCT(LEN($AG351:$AG354)-LEN(SUBSTITUTE($AG351:$AG354,"M", "")))</f>
        <v>0</v>
      </c>
      <c r="BD351" s="291">
        <f>SUMPRODUCT(LEN($AI351:$AI354)-LEN(SUBSTITUTE($AI351:$AI354,"S", "")))</f>
        <v>0</v>
      </c>
      <c r="BE351" s="294">
        <f>SUMPRODUCT(LEN($AI351:$AI354)-LEN(SUBSTITUTE($AI351:$AI354,"F", "")))</f>
        <v>0</v>
      </c>
      <c r="BF351" s="294">
        <f>SUMPRODUCT(LEN($AI351:$AI354)-LEN(SUBSTITUTE($AI351:$AI354,"G", "")))</f>
        <v>0</v>
      </c>
      <c r="BG351" s="297">
        <f>SUMPRODUCT(LEN($AI351:$AI354)-LEN(SUBSTITUTE($AI351:$AI354,"M", "")))</f>
        <v>0</v>
      </c>
    </row>
    <row r="352" spans="2:60" ht="28.15" hidden="1" customHeight="1" thickBot="1">
      <c r="B352" s="34"/>
      <c r="C352" s="266"/>
      <c r="D352" s="43"/>
      <c r="E352" s="42"/>
      <c r="F352" s="42"/>
      <c r="G352" s="41"/>
      <c r="H352" s="260"/>
      <c r="I352" s="270"/>
      <c r="J352" s="270"/>
      <c r="K352" s="270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52"/>
      <c r="AK352" s="255"/>
      <c r="AL352" s="23"/>
      <c r="AM352" s="211"/>
      <c r="AN352" s="211"/>
      <c r="AO352" s="248"/>
      <c r="AP352" s="241"/>
      <c r="AQ352" s="238"/>
      <c r="AR352" s="235"/>
      <c r="AS352" s="241"/>
      <c r="AT352" s="238"/>
      <c r="AU352" s="235"/>
      <c r="AV352" s="241"/>
      <c r="AW352" s="238"/>
      <c r="AX352" s="235"/>
      <c r="AY352" s="241"/>
      <c r="AZ352" s="238"/>
      <c r="BA352" s="235"/>
      <c r="BB352" s="241"/>
      <c r="BC352" s="238"/>
      <c r="BD352" s="292"/>
      <c r="BE352" s="295"/>
      <c r="BF352" s="295"/>
      <c r="BG352" s="298"/>
    </row>
    <row r="353" spans="2:60" ht="28.15" hidden="1" customHeight="1">
      <c r="B353" s="34"/>
      <c r="C353" s="267"/>
      <c r="D353" s="33"/>
      <c r="E353" s="32"/>
      <c r="F353" s="32"/>
      <c r="G353" s="31"/>
      <c r="H353" s="257"/>
      <c r="I353" s="271"/>
      <c r="J353" s="271"/>
      <c r="K353" s="271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52"/>
      <c r="AK353" s="255"/>
      <c r="AL353" s="23"/>
      <c r="AM353" s="211"/>
      <c r="AN353" s="211"/>
      <c r="AO353" s="248"/>
      <c r="AP353" s="241"/>
      <c r="AQ353" s="238"/>
      <c r="AR353" s="235"/>
      <c r="AS353" s="241"/>
      <c r="AT353" s="238"/>
      <c r="AU353" s="235"/>
      <c r="AV353" s="241"/>
      <c r="AW353" s="238"/>
      <c r="AX353" s="235"/>
      <c r="AY353" s="241"/>
      <c r="AZ353" s="238"/>
      <c r="BA353" s="235"/>
      <c r="BB353" s="241"/>
      <c r="BC353" s="238"/>
      <c r="BD353" s="292"/>
      <c r="BE353" s="295"/>
      <c r="BF353" s="295"/>
      <c r="BG353" s="298"/>
    </row>
    <row r="354" spans="2:60" ht="28.15" hidden="1" customHeight="1" thickBot="1">
      <c r="B354" s="34"/>
      <c r="C354" s="273"/>
      <c r="D354" s="64"/>
      <c r="E354" s="63"/>
      <c r="F354" s="63"/>
      <c r="G354" s="62"/>
      <c r="H354" s="258"/>
      <c r="I354" s="274"/>
      <c r="J354" s="274"/>
      <c r="K354" s="274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53"/>
      <c r="AK354" s="256"/>
      <c r="AL354" s="55"/>
      <c r="AM354" s="211"/>
      <c r="AN354" s="211"/>
      <c r="AO354" s="249"/>
      <c r="AP354" s="242"/>
      <c r="AQ354" s="239"/>
      <c r="AR354" s="236"/>
      <c r="AS354" s="242"/>
      <c r="AT354" s="239"/>
      <c r="AU354" s="236"/>
      <c r="AV354" s="242"/>
      <c r="AW354" s="239"/>
      <c r="AX354" s="236"/>
      <c r="AY354" s="242"/>
      <c r="AZ354" s="239"/>
      <c r="BA354" s="236"/>
      <c r="BB354" s="242"/>
      <c r="BC354" s="239"/>
      <c r="BD354" s="293"/>
      <c r="BE354" s="296"/>
      <c r="BF354" s="296"/>
      <c r="BG354" s="299"/>
    </row>
    <row r="355" spans="2:60" ht="28.15" hidden="1" customHeight="1">
      <c r="B355" s="34"/>
      <c r="C355" s="265">
        <v>3</v>
      </c>
      <c r="D355" s="54"/>
      <c r="E355" s="53"/>
      <c r="F355" s="53"/>
      <c r="G355" s="52"/>
      <c r="H355" s="259"/>
      <c r="I355" s="269"/>
      <c r="J355" s="269"/>
      <c r="K355" s="269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44"/>
      <c r="AK355" s="244"/>
      <c r="AL355" s="44"/>
      <c r="AM355" s="211"/>
      <c r="AN355" s="211"/>
      <c r="AO355" s="247">
        <f>SUMPRODUCT(LEN($M355:$AE358)-LEN(SUBSTITUTE($M355:$AE358,"A", "")))</f>
        <v>0</v>
      </c>
      <c r="AP355" s="240">
        <f>SUMPRODUCT(LEN($AH355:$AH358)-LEN(SUBSTITUTE($AH355:$AH358,"A", "")))</f>
        <v>0</v>
      </c>
      <c r="AQ355" s="237">
        <f>SUMPRODUCT(LEN($AG355:$AG358)-LEN(SUBSTITUTE($AG355:$AG358,"A", "")))</f>
        <v>0</v>
      </c>
      <c r="AR355" s="234">
        <f>SUMPRODUCT(LEN($M355:$AE358)-LEN(SUBSTITUTE($M355:$AE358,"S", "")))</f>
        <v>0</v>
      </c>
      <c r="AS355" s="240">
        <f>SUMPRODUCT(LEN($AH355:$AH358)-LEN(SUBSTITUTE($AH355:$AH358,"S", "")))</f>
        <v>0</v>
      </c>
      <c r="AT355" s="237">
        <f>SUMPRODUCT(LEN($AG355:$AG358)-LEN(SUBSTITUTE($AG355:$AG358,"S", "")))</f>
        <v>0</v>
      </c>
      <c r="AU355" s="234">
        <f>SUMPRODUCT(LEN($M355:$AE358)-LEN(SUBSTITUTE($M355:$AE358,"F", "")))</f>
        <v>0</v>
      </c>
      <c r="AV355" s="240">
        <f>SUMPRODUCT(LEN($AH355:$AH358)-LEN(SUBSTITUTE($AH355:$AH358,"F", "")))</f>
        <v>0</v>
      </c>
      <c r="AW355" s="237">
        <f>SUMPRODUCT(LEN($AG355:$AG358)-LEN(SUBSTITUTE($AG355:$AG358,"F", "")))</f>
        <v>0</v>
      </c>
      <c r="AX355" s="234">
        <f>SUMPRODUCT(LEN($M355:$AE358)-LEN(SUBSTITUTE($M355:$AE358,"G", "")))</f>
        <v>0</v>
      </c>
      <c r="AY355" s="240">
        <f>SUMPRODUCT(LEN($AH355:$AH358)-LEN(SUBSTITUTE($AH355:$AH358,"G", "")))</f>
        <v>0</v>
      </c>
      <c r="AZ355" s="237">
        <f>SUMPRODUCT(LEN($AG355:$AG358)-LEN(SUBSTITUTE($AG355:$AG358,"G", "")))</f>
        <v>0</v>
      </c>
      <c r="BA355" s="234">
        <f>SUMPRODUCT(LEN($M355:$AE358)-LEN(SUBSTITUTE($M355:$AE358,"M", "")))</f>
        <v>0</v>
      </c>
      <c r="BB355" s="240">
        <f>SUMPRODUCT(LEN($AH355:$AH358)-LEN(SUBSTITUTE($AH355:$AH358,"M", "")))</f>
        <v>0</v>
      </c>
      <c r="BC355" s="237">
        <f>SUMPRODUCT(LEN($AG355:$AG358)-LEN(SUBSTITUTE($AG355:$AG358,"M", "")))</f>
        <v>0</v>
      </c>
      <c r="BD355" s="291">
        <f>SUMPRODUCT(LEN($AI355:$AI358)-LEN(SUBSTITUTE($AI355:$AI358,"S", "")))</f>
        <v>0</v>
      </c>
      <c r="BE355" s="294">
        <f>SUMPRODUCT(LEN($AI355:$AI358)-LEN(SUBSTITUTE($AI355:$AI358,"F", "")))</f>
        <v>0</v>
      </c>
      <c r="BF355" s="294">
        <f>SUMPRODUCT(LEN($AI355:$AI358)-LEN(SUBSTITUTE($AI355:$AI358,"G", "")))</f>
        <v>0</v>
      </c>
      <c r="BG355" s="297">
        <f>SUMPRODUCT(LEN($AI355:$AI358)-LEN(SUBSTITUTE($AI355:$AI358,"M", "")))</f>
        <v>0</v>
      </c>
    </row>
    <row r="356" spans="2:60" ht="28.15" hidden="1" customHeight="1" thickBot="1">
      <c r="B356" s="34"/>
      <c r="C356" s="266"/>
      <c r="D356" s="43"/>
      <c r="E356" s="42"/>
      <c r="F356" s="42"/>
      <c r="G356" s="41"/>
      <c r="H356" s="260"/>
      <c r="I356" s="270"/>
      <c r="J356" s="270"/>
      <c r="K356" s="270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45"/>
      <c r="AK356" s="245"/>
      <c r="AL356" s="23"/>
      <c r="AM356" s="211"/>
      <c r="AN356" s="211"/>
      <c r="AO356" s="248"/>
      <c r="AP356" s="241"/>
      <c r="AQ356" s="238"/>
      <c r="AR356" s="235"/>
      <c r="AS356" s="241"/>
      <c r="AT356" s="238"/>
      <c r="AU356" s="235"/>
      <c r="AV356" s="241"/>
      <c r="AW356" s="238"/>
      <c r="AX356" s="235"/>
      <c r="AY356" s="241"/>
      <c r="AZ356" s="238"/>
      <c r="BA356" s="235"/>
      <c r="BB356" s="241"/>
      <c r="BC356" s="238"/>
      <c r="BD356" s="292"/>
      <c r="BE356" s="295"/>
      <c r="BF356" s="295"/>
      <c r="BG356" s="298"/>
    </row>
    <row r="357" spans="2:60" ht="28.15" hidden="1" customHeight="1">
      <c r="B357" s="34"/>
      <c r="C357" s="267"/>
      <c r="D357" s="33"/>
      <c r="E357" s="32"/>
      <c r="F357" s="32"/>
      <c r="G357" s="31"/>
      <c r="H357" s="257"/>
      <c r="I357" s="271"/>
      <c r="J357" s="271"/>
      <c r="K357" s="271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45"/>
      <c r="AK357" s="245"/>
      <c r="AL357" s="23"/>
      <c r="AM357" s="211"/>
      <c r="AN357" s="211"/>
      <c r="AO357" s="248"/>
      <c r="AP357" s="241"/>
      <c r="AQ357" s="238"/>
      <c r="AR357" s="235"/>
      <c r="AS357" s="241"/>
      <c r="AT357" s="238"/>
      <c r="AU357" s="235"/>
      <c r="AV357" s="241"/>
      <c r="AW357" s="238"/>
      <c r="AX357" s="235"/>
      <c r="AY357" s="241"/>
      <c r="AZ357" s="238"/>
      <c r="BA357" s="235"/>
      <c r="BB357" s="241"/>
      <c r="BC357" s="238"/>
      <c r="BD357" s="292"/>
      <c r="BE357" s="295"/>
      <c r="BF357" s="295"/>
      <c r="BG357" s="298"/>
    </row>
    <row r="358" spans="2:60" ht="28.15" hidden="1" customHeight="1" thickBot="1">
      <c r="B358" s="22"/>
      <c r="C358" s="268"/>
      <c r="D358" s="21"/>
      <c r="E358" s="20"/>
      <c r="F358" s="20"/>
      <c r="G358" s="19"/>
      <c r="H358" s="258"/>
      <c r="I358" s="272"/>
      <c r="J358" s="272"/>
      <c r="K358" s="27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46"/>
      <c r="AK358" s="246"/>
      <c r="AL358" s="11"/>
      <c r="AM358" s="211"/>
      <c r="AN358" s="211"/>
      <c r="AO358" s="249"/>
      <c r="AP358" s="242"/>
      <c r="AQ358" s="239"/>
      <c r="AR358" s="236"/>
      <c r="AS358" s="242"/>
      <c r="AT358" s="239"/>
      <c r="AU358" s="236"/>
      <c r="AV358" s="242"/>
      <c r="AW358" s="239"/>
      <c r="AX358" s="236"/>
      <c r="AY358" s="242"/>
      <c r="AZ358" s="239"/>
      <c r="BA358" s="236"/>
      <c r="BB358" s="242"/>
      <c r="BC358" s="239"/>
      <c r="BD358" s="293"/>
      <c r="BE358" s="296"/>
      <c r="BF358" s="296"/>
      <c r="BG358" s="299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29" t="s">
        <v>287</v>
      </c>
      <c r="M359" s="278"/>
      <c r="N359" s="229" t="s">
        <v>286</v>
      </c>
      <c r="O359" s="278"/>
      <c r="P359" s="229" t="s">
        <v>286</v>
      </c>
      <c r="Q359" s="230"/>
      <c r="R359" s="229" t="s">
        <v>286</v>
      </c>
      <c r="S359" s="230"/>
      <c r="T359" s="229" t="s">
        <v>286</v>
      </c>
      <c r="U359" s="230"/>
      <c r="V359" s="229" t="s">
        <v>286</v>
      </c>
      <c r="W359" s="230"/>
      <c r="X359" s="229" t="s">
        <v>286</v>
      </c>
      <c r="Y359" s="230"/>
      <c r="Z359" s="229" t="s">
        <v>286</v>
      </c>
      <c r="AA359" s="230"/>
      <c r="AB359" s="229" t="s">
        <v>286</v>
      </c>
      <c r="AC359" s="230"/>
      <c r="AD359" s="229" t="s">
        <v>286</v>
      </c>
      <c r="AE359" s="230"/>
      <c r="AF359" s="243" t="s">
        <v>285</v>
      </c>
      <c r="AG359" s="230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75"/>
      <c r="F360" s="276"/>
      <c r="G360" s="277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65">
        <v>1</v>
      </c>
      <c r="D361" s="54"/>
      <c r="E361" s="53"/>
      <c r="F361" s="53"/>
      <c r="G361" s="52"/>
      <c r="H361" s="259"/>
      <c r="I361" s="269"/>
      <c r="J361" s="269"/>
      <c r="K361" s="269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44"/>
      <c r="AK361" s="244"/>
      <c r="AL361" s="44"/>
      <c r="AM361" s="211"/>
      <c r="AN361" s="211"/>
      <c r="AO361" s="247">
        <f>SUMPRODUCT(LEN($M361:$AE364)-LEN(SUBSTITUTE($M361:$AE364,"A", "")))</f>
        <v>0</v>
      </c>
      <c r="AP361" s="240">
        <f>SUMPRODUCT(LEN($AH361:$AH364)-LEN(SUBSTITUTE($AH361:$AH364,"A", "")))</f>
        <v>0</v>
      </c>
      <c r="AQ361" s="237">
        <f>SUMPRODUCT(LEN($AG361:$AG364)-LEN(SUBSTITUTE($AG361:$AG364,"A", "")))</f>
        <v>0</v>
      </c>
      <c r="AR361" s="234">
        <f>SUMPRODUCT(LEN($M361:$AE364)-LEN(SUBSTITUTE($M361:$AE364,"S", "")))</f>
        <v>0</v>
      </c>
      <c r="AS361" s="240">
        <f>SUMPRODUCT(LEN($AH361:$AH364)-LEN(SUBSTITUTE($AH361:$AH364,"S", "")))</f>
        <v>0</v>
      </c>
      <c r="AT361" s="237">
        <f>SUMPRODUCT(LEN($AG361:$AG364)-LEN(SUBSTITUTE($AG361:$AG364,"S", "")))</f>
        <v>0</v>
      </c>
      <c r="AU361" s="234">
        <f>SUMPRODUCT(LEN($M361:$AE364)-LEN(SUBSTITUTE($M361:$AE364,"F", "")))</f>
        <v>0</v>
      </c>
      <c r="AV361" s="240">
        <f>SUMPRODUCT(LEN($AH361:$AH364)-LEN(SUBSTITUTE($AH361:$AH364,"F", "")))</f>
        <v>0</v>
      </c>
      <c r="AW361" s="237">
        <f>SUMPRODUCT(LEN($AG361:$AG364)-LEN(SUBSTITUTE($AG361:$AG364,"F", "")))</f>
        <v>0</v>
      </c>
      <c r="AX361" s="234">
        <f>SUMPRODUCT(LEN($M361:$AE364)-LEN(SUBSTITUTE($M361:$AE364,"G", "")))</f>
        <v>0</v>
      </c>
      <c r="AY361" s="240">
        <f>SUMPRODUCT(LEN($AH361:$AH364)-LEN(SUBSTITUTE($AH361:$AH364,"G", "")))</f>
        <v>0</v>
      </c>
      <c r="AZ361" s="237">
        <f>SUMPRODUCT(LEN($AG361:$AG364)-LEN(SUBSTITUTE($AG361:$AG364,"G", "")))</f>
        <v>0</v>
      </c>
      <c r="BA361" s="234">
        <f>SUMPRODUCT(LEN($M361:$AE364)-LEN(SUBSTITUTE($M361:$AE364,"M", "")))</f>
        <v>0</v>
      </c>
      <c r="BB361" s="240">
        <f>SUMPRODUCT(LEN($AH361:$AH364)-LEN(SUBSTITUTE($AH361:$AH364,"M", "")))</f>
        <v>0</v>
      </c>
      <c r="BC361" s="237">
        <f>SUMPRODUCT(LEN($AG361:$AG364)-LEN(SUBSTITUTE($AG361:$AG364,"M", "")))</f>
        <v>0</v>
      </c>
      <c r="BD361" s="291">
        <f>SUMPRODUCT(LEN($AI361:$AI364)-LEN(SUBSTITUTE($AI361:$AI364,"S", "")))</f>
        <v>0</v>
      </c>
      <c r="BE361" s="294">
        <f>SUMPRODUCT(LEN($AI361:$AI364)-LEN(SUBSTITUTE($AI361:$AI364,"F", "")))</f>
        <v>0</v>
      </c>
      <c r="BF361" s="294">
        <f>SUMPRODUCT(LEN($AI361:$AI364)-LEN(SUBSTITUTE($AI361:$AI364,"G", "")))</f>
        <v>0</v>
      </c>
      <c r="BG361" s="297">
        <f>SUMPRODUCT(LEN($AI361:$AI364)-LEN(SUBSTITUTE($AI361:$AI364,"M", "")))</f>
        <v>0</v>
      </c>
    </row>
    <row r="362" spans="2:60" ht="28.15" hidden="1" customHeight="1" thickBot="1">
      <c r="B362" s="34"/>
      <c r="C362" s="266"/>
      <c r="D362" s="43"/>
      <c r="E362" s="42"/>
      <c r="F362" s="42"/>
      <c r="G362" s="41"/>
      <c r="H362" s="260"/>
      <c r="I362" s="270"/>
      <c r="J362" s="270"/>
      <c r="K362" s="270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45"/>
      <c r="AK362" s="245"/>
      <c r="AL362" s="23"/>
      <c r="AM362" s="211"/>
      <c r="AN362" s="211"/>
      <c r="AO362" s="248"/>
      <c r="AP362" s="241"/>
      <c r="AQ362" s="238"/>
      <c r="AR362" s="235"/>
      <c r="AS362" s="241"/>
      <c r="AT362" s="238"/>
      <c r="AU362" s="235"/>
      <c r="AV362" s="241"/>
      <c r="AW362" s="238"/>
      <c r="AX362" s="235"/>
      <c r="AY362" s="241"/>
      <c r="AZ362" s="238"/>
      <c r="BA362" s="235"/>
      <c r="BB362" s="241"/>
      <c r="BC362" s="238"/>
      <c r="BD362" s="292"/>
      <c r="BE362" s="295"/>
      <c r="BF362" s="295"/>
      <c r="BG362" s="298"/>
    </row>
    <row r="363" spans="2:60" ht="28.15" hidden="1" customHeight="1">
      <c r="B363" s="34"/>
      <c r="C363" s="267"/>
      <c r="D363" s="33"/>
      <c r="E363" s="32"/>
      <c r="F363" s="32"/>
      <c r="G363" s="31"/>
      <c r="H363" s="257"/>
      <c r="I363" s="271"/>
      <c r="J363" s="271"/>
      <c r="K363" s="271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45"/>
      <c r="AK363" s="245"/>
      <c r="AL363" s="23"/>
      <c r="AM363" s="211"/>
      <c r="AN363" s="211"/>
      <c r="AO363" s="248"/>
      <c r="AP363" s="241"/>
      <c r="AQ363" s="238"/>
      <c r="AR363" s="235"/>
      <c r="AS363" s="241"/>
      <c r="AT363" s="238"/>
      <c r="AU363" s="235"/>
      <c r="AV363" s="241"/>
      <c r="AW363" s="238"/>
      <c r="AX363" s="235"/>
      <c r="AY363" s="241"/>
      <c r="AZ363" s="238"/>
      <c r="BA363" s="235"/>
      <c r="BB363" s="241"/>
      <c r="BC363" s="238"/>
      <c r="BD363" s="292"/>
      <c r="BE363" s="295"/>
      <c r="BF363" s="295"/>
      <c r="BG363" s="298"/>
    </row>
    <row r="364" spans="2:60" ht="28.15" hidden="1" customHeight="1" thickBot="1">
      <c r="B364" s="34"/>
      <c r="C364" s="273"/>
      <c r="D364" s="64"/>
      <c r="E364" s="63"/>
      <c r="F364" s="63"/>
      <c r="G364" s="62"/>
      <c r="H364" s="258"/>
      <c r="I364" s="274"/>
      <c r="J364" s="274"/>
      <c r="K364" s="274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50"/>
      <c r="AK364" s="250"/>
      <c r="AL364" s="55"/>
      <c r="AM364" s="211"/>
      <c r="AN364" s="211"/>
      <c r="AO364" s="249"/>
      <c r="AP364" s="242"/>
      <c r="AQ364" s="239"/>
      <c r="AR364" s="236"/>
      <c r="AS364" s="242"/>
      <c r="AT364" s="239"/>
      <c r="AU364" s="236"/>
      <c r="AV364" s="242"/>
      <c r="AW364" s="239"/>
      <c r="AX364" s="236"/>
      <c r="AY364" s="242"/>
      <c r="AZ364" s="239"/>
      <c r="BA364" s="236"/>
      <c r="BB364" s="242"/>
      <c r="BC364" s="239"/>
      <c r="BD364" s="293"/>
      <c r="BE364" s="296"/>
      <c r="BF364" s="296"/>
      <c r="BG364" s="299"/>
    </row>
    <row r="365" spans="2:60" ht="28.15" hidden="1" customHeight="1">
      <c r="B365" s="34"/>
      <c r="C365" s="265">
        <v>2</v>
      </c>
      <c r="D365" s="54"/>
      <c r="E365" s="53"/>
      <c r="F365" s="53"/>
      <c r="G365" s="52"/>
      <c r="H365" s="259"/>
      <c r="I365" s="269"/>
      <c r="J365" s="269"/>
      <c r="K365" s="269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51"/>
      <c r="AK365" s="254"/>
      <c r="AL365" s="44"/>
      <c r="AM365" s="211"/>
      <c r="AN365" s="211"/>
      <c r="AO365" s="247">
        <f>SUMPRODUCT(LEN($M365:$AE368)-LEN(SUBSTITUTE($M365:$AE368,"A", "")))</f>
        <v>0</v>
      </c>
      <c r="AP365" s="240">
        <f>SUMPRODUCT(LEN($AH365:$AH368)-LEN(SUBSTITUTE($AH365:$AH368,"A", "")))</f>
        <v>0</v>
      </c>
      <c r="AQ365" s="237">
        <f>SUMPRODUCT(LEN($AG365:$AG368)-LEN(SUBSTITUTE($AG365:$AG368,"A", "")))</f>
        <v>0</v>
      </c>
      <c r="AR365" s="234">
        <f>SUMPRODUCT(LEN($M365:$AE368)-LEN(SUBSTITUTE($M365:$AE368,"S", "")))</f>
        <v>0</v>
      </c>
      <c r="AS365" s="240">
        <f>SUMPRODUCT(LEN($AH365:$AH368)-LEN(SUBSTITUTE($AH365:$AH368,"S", "")))</f>
        <v>0</v>
      </c>
      <c r="AT365" s="237">
        <f>SUMPRODUCT(LEN($AG365:$AG368)-LEN(SUBSTITUTE($AG365:$AG368,"S", "")))</f>
        <v>0</v>
      </c>
      <c r="AU365" s="234">
        <f>SUMPRODUCT(LEN($M365:$AE368)-LEN(SUBSTITUTE($M365:$AE368,"F", "")))</f>
        <v>0</v>
      </c>
      <c r="AV365" s="240">
        <f>SUMPRODUCT(LEN($AH365:$AH368)-LEN(SUBSTITUTE($AH365:$AH368,"F", "")))</f>
        <v>0</v>
      </c>
      <c r="AW365" s="237">
        <f>SUMPRODUCT(LEN($AG365:$AG368)-LEN(SUBSTITUTE($AG365:$AG368,"F", "")))</f>
        <v>0</v>
      </c>
      <c r="AX365" s="234">
        <f>SUMPRODUCT(LEN($M365:$AE368)-LEN(SUBSTITUTE($M365:$AE368,"G", "")))</f>
        <v>0</v>
      </c>
      <c r="AY365" s="240">
        <f>SUMPRODUCT(LEN($AH365:$AH368)-LEN(SUBSTITUTE($AH365:$AH368,"G", "")))</f>
        <v>0</v>
      </c>
      <c r="AZ365" s="237">
        <f>SUMPRODUCT(LEN($AG365:$AG368)-LEN(SUBSTITUTE($AG365:$AG368,"G", "")))</f>
        <v>0</v>
      </c>
      <c r="BA365" s="234">
        <f>SUMPRODUCT(LEN($M365:$AE368)-LEN(SUBSTITUTE($M365:$AE368,"M", "")))</f>
        <v>0</v>
      </c>
      <c r="BB365" s="240">
        <f>SUMPRODUCT(LEN($AH365:$AH368)-LEN(SUBSTITUTE($AH365:$AH368,"M", "")))</f>
        <v>0</v>
      </c>
      <c r="BC365" s="237">
        <f>SUMPRODUCT(LEN($AG365:$AG368)-LEN(SUBSTITUTE($AG365:$AG368,"M", "")))</f>
        <v>0</v>
      </c>
      <c r="BD365" s="291">
        <f>SUMPRODUCT(LEN($AI365:$AI368)-LEN(SUBSTITUTE($AI365:$AI368,"S", "")))</f>
        <v>0</v>
      </c>
      <c r="BE365" s="294">
        <f>SUMPRODUCT(LEN($AI365:$AI368)-LEN(SUBSTITUTE($AI365:$AI368,"F", "")))</f>
        <v>0</v>
      </c>
      <c r="BF365" s="294">
        <f>SUMPRODUCT(LEN($AI365:$AI368)-LEN(SUBSTITUTE($AI365:$AI368,"G", "")))</f>
        <v>0</v>
      </c>
      <c r="BG365" s="297">
        <f>SUMPRODUCT(LEN($AI365:$AI368)-LEN(SUBSTITUTE($AI365:$AI368,"M", "")))</f>
        <v>0</v>
      </c>
    </row>
    <row r="366" spans="2:60" ht="28.15" hidden="1" customHeight="1" thickBot="1">
      <c r="B366" s="34"/>
      <c r="C366" s="266"/>
      <c r="D366" s="43"/>
      <c r="E366" s="42"/>
      <c r="F366" s="42"/>
      <c r="G366" s="41"/>
      <c r="H366" s="260"/>
      <c r="I366" s="270"/>
      <c r="J366" s="270"/>
      <c r="K366" s="270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52"/>
      <c r="AK366" s="255"/>
      <c r="AL366" s="23"/>
      <c r="AM366" s="211"/>
      <c r="AN366" s="211"/>
      <c r="AO366" s="248"/>
      <c r="AP366" s="241"/>
      <c r="AQ366" s="238"/>
      <c r="AR366" s="235"/>
      <c r="AS366" s="241"/>
      <c r="AT366" s="238"/>
      <c r="AU366" s="235"/>
      <c r="AV366" s="241"/>
      <c r="AW366" s="238"/>
      <c r="AX366" s="235"/>
      <c r="AY366" s="241"/>
      <c r="AZ366" s="238"/>
      <c r="BA366" s="235"/>
      <c r="BB366" s="241"/>
      <c r="BC366" s="238"/>
      <c r="BD366" s="292"/>
      <c r="BE366" s="295"/>
      <c r="BF366" s="295"/>
      <c r="BG366" s="298"/>
    </row>
    <row r="367" spans="2:60" ht="28.15" hidden="1" customHeight="1">
      <c r="B367" s="34"/>
      <c r="C367" s="267"/>
      <c r="D367" s="33"/>
      <c r="E367" s="32"/>
      <c r="F367" s="32"/>
      <c r="G367" s="31"/>
      <c r="H367" s="257"/>
      <c r="I367" s="271"/>
      <c r="J367" s="271"/>
      <c r="K367" s="271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52"/>
      <c r="AK367" s="255"/>
      <c r="AL367" s="23"/>
      <c r="AM367" s="211"/>
      <c r="AN367" s="211"/>
      <c r="AO367" s="248"/>
      <c r="AP367" s="241"/>
      <c r="AQ367" s="238"/>
      <c r="AR367" s="235"/>
      <c r="AS367" s="241"/>
      <c r="AT367" s="238"/>
      <c r="AU367" s="235"/>
      <c r="AV367" s="241"/>
      <c r="AW367" s="238"/>
      <c r="AX367" s="235"/>
      <c r="AY367" s="241"/>
      <c r="AZ367" s="238"/>
      <c r="BA367" s="235"/>
      <c r="BB367" s="241"/>
      <c r="BC367" s="238"/>
      <c r="BD367" s="292"/>
      <c r="BE367" s="295"/>
      <c r="BF367" s="295"/>
      <c r="BG367" s="298"/>
    </row>
    <row r="368" spans="2:60" ht="28.15" hidden="1" customHeight="1" thickBot="1">
      <c r="B368" s="34"/>
      <c r="C368" s="273"/>
      <c r="D368" s="64"/>
      <c r="E368" s="63"/>
      <c r="F368" s="63"/>
      <c r="G368" s="62"/>
      <c r="H368" s="258"/>
      <c r="I368" s="274"/>
      <c r="J368" s="274"/>
      <c r="K368" s="274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53"/>
      <c r="AK368" s="256"/>
      <c r="AL368" s="55"/>
      <c r="AM368" s="211"/>
      <c r="AN368" s="211"/>
      <c r="AO368" s="249"/>
      <c r="AP368" s="242"/>
      <c r="AQ368" s="239"/>
      <c r="AR368" s="236"/>
      <c r="AS368" s="242"/>
      <c r="AT368" s="239"/>
      <c r="AU368" s="236"/>
      <c r="AV368" s="242"/>
      <c r="AW368" s="239"/>
      <c r="AX368" s="236"/>
      <c r="AY368" s="242"/>
      <c r="AZ368" s="239"/>
      <c r="BA368" s="236"/>
      <c r="BB368" s="242"/>
      <c r="BC368" s="239"/>
      <c r="BD368" s="293"/>
      <c r="BE368" s="296"/>
      <c r="BF368" s="296"/>
      <c r="BG368" s="299"/>
    </row>
    <row r="369" spans="2:60" ht="28.15" hidden="1" customHeight="1">
      <c r="B369" s="34"/>
      <c r="C369" s="265">
        <v>3</v>
      </c>
      <c r="D369" s="54"/>
      <c r="E369" s="53"/>
      <c r="F369" s="53"/>
      <c r="G369" s="52"/>
      <c r="H369" s="259"/>
      <c r="I369" s="269"/>
      <c r="J369" s="269"/>
      <c r="K369" s="269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44"/>
      <c r="AK369" s="244"/>
      <c r="AL369" s="44"/>
      <c r="AM369" s="211"/>
      <c r="AN369" s="211"/>
      <c r="AO369" s="247">
        <f>SUMPRODUCT(LEN($M369:$AE372)-LEN(SUBSTITUTE($M369:$AE372,"A", "")))</f>
        <v>0</v>
      </c>
      <c r="AP369" s="240">
        <f>SUMPRODUCT(LEN($AH369:$AH372)-LEN(SUBSTITUTE($AH369:$AH372,"A", "")))</f>
        <v>0</v>
      </c>
      <c r="AQ369" s="237">
        <f>SUMPRODUCT(LEN($AG369:$AG372)-LEN(SUBSTITUTE($AG369:$AG372,"A", "")))</f>
        <v>0</v>
      </c>
      <c r="AR369" s="234">
        <f>SUMPRODUCT(LEN($M369:$AE372)-LEN(SUBSTITUTE($M369:$AE372,"S", "")))</f>
        <v>0</v>
      </c>
      <c r="AS369" s="240">
        <f>SUMPRODUCT(LEN($AH369:$AH372)-LEN(SUBSTITUTE($AH369:$AH372,"S", "")))</f>
        <v>0</v>
      </c>
      <c r="AT369" s="237">
        <f>SUMPRODUCT(LEN($AG369:$AG372)-LEN(SUBSTITUTE($AG369:$AG372,"S", "")))</f>
        <v>0</v>
      </c>
      <c r="AU369" s="234">
        <f>SUMPRODUCT(LEN($M369:$AE372)-LEN(SUBSTITUTE($M369:$AE372,"F", "")))</f>
        <v>0</v>
      </c>
      <c r="AV369" s="240">
        <f>SUMPRODUCT(LEN($AH369:$AH372)-LEN(SUBSTITUTE($AH369:$AH372,"F", "")))</f>
        <v>0</v>
      </c>
      <c r="AW369" s="237">
        <f>SUMPRODUCT(LEN($AG369:$AG372)-LEN(SUBSTITUTE($AG369:$AG372,"F", "")))</f>
        <v>0</v>
      </c>
      <c r="AX369" s="234">
        <f>SUMPRODUCT(LEN($M369:$AE372)-LEN(SUBSTITUTE($M369:$AE372,"G", "")))</f>
        <v>0</v>
      </c>
      <c r="AY369" s="240">
        <f>SUMPRODUCT(LEN($AH369:$AH372)-LEN(SUBSTITUTE($AH369:$AH372,"G", "")))</f>
        <v>0</v>
      </c>
      <c r="AZ369" s="237">
        <f>SUMPRODUCT(LEN($AG369:$AG372)-LEN(SUBSTITUTE($AG369:$AG372,"G", "")))</f>
        <v>0</v>
      </c>
      <c r="BA369" s="234">
        <f>SUMPRODUCT(LEN($M369:$AE372)-LEN(SUBSTITUTE($M369:$AE372,"M", "")))</f>
        <v>0</v>
      </c>
      <c r="BB369" s="240">
        <f>SUMPRODUCT(LEN($AH369:$AH372)-LEN(SUBSTITUTE($AH369:$AH372,"M", "")))</f>
        <v>0</v>
      </c>
      <c r="BC369" s="237">
        <f>SUMPRODUCT(LEN($AG369:$AG372)-LEN(SUBSTITUTE($AG369:$AG372,"M", "")))</f>
        <v>0</v>
      </c>
      <c r="BD369" s="291">
        <f>SUMPRODUCT(LEN($AI369:$AI372)-LEN(SUBSTITUTE($AI369:$AI372,"S", "")))</f>
        <v>0</v>
      </c>
      <c r="BE369" s="294">
        <f>SUMPRODUCT(LEN($AI369:$AI372)-LEN(SUBSTITUTE($AI369:$AI372,"F", "")))</f>
        <v>0</v>
      </c>
      <c r="BF369" s="294">
        <f>SUMPRODUCT(LEN($AI369:$AI372)-LEN(SUBSTITUTE($AI369:$AI372,"G", "")))</f>
        <v>0</v>
      </c>
      <c r="BG369" s="297">
        <f>SUMPRODUCT(LEN($AI369:$AI372)-LEN(SUBSTITUTE($AI369:$AI372,"M", "")))</f>
        <v>0</v>
      </c>
    </row>
    <row r="370" spans="2:60" ht="28.15" hidden="1" customHeight="1" thickBot="1">
      <c r="B370" s="34"/>
      <c r="C370" s="266"/>
      <c r="D370" s="43"/>
      <c r="E370" s="42"/>
      <c r="F370" s="42"/>
      <c r="G370" s="41"/>
      <c r="H370" s="260"/>
      <c r="I370" s="270"/>
      <c r="J370" s="270"/>
      <c r="K370" s="270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45"/>
      <c r="AK370" s="245"/>
      <c r="AL370" s="23"/>
      <c r="AM370" s="211"/>
      <c r="AN370" s="211"/>
      <c r="AO370" s="248"/>
      <c r="AP370" s="241"/>
      <c r="AQ370" s="238"/>
      <c r="AR370" s="235"/>
      <c r="AS370" s="241"/>
      <c r="AT370" s="238"/>
      <c r="AU370" s="235"/>
      <c r="AV370" s="241"/>
      <c r="AW370" s="238"/>
      <c r="AX370" s="235"/>
      <c r="AY370" s="241"/>
      <c r="AZ370" s="238"/>
      <c r="BA370" s="235"/>
      <c r="BB370" s="241"/>
      <c r="BC370" s="238"/>
      <c r="BD370" s="292"/>
      <c r="BE370" s="295"/>
      <c r="BF370" s="295"/>
      <c r="BG370" s="298"/>
    </row>
    <row r="371" spans="2:60" ht="28.15" hidden="1" customHeight="1">
      <c r="B371" s="34"/>
      <c r="C371" s="267"/>
      <c r="D371" s="33"/>
      <c r="E371" s="32"/>
      <c r="F371" s="32"/>
      <c r="G371" s="31"/>
      <c r="H371" s="257"/>
      <c r="I371" s="271"/>
      <c r="J371" s="271"/>
      <c r="K371" s="271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45"/>
      <c r="AK371" s="245"/>
      <c r="AL371" s="23"/>
      <c r="AM371" s="211"/>
      <c r="AN371" s="211"/>
      <c r="AO371" s="248"/>
      <c r="AP371" s="241"/>
      <c r="AQ371" s="238"/>
      <c r="AR371" s="235"/>
      <c r="AS371" s="241"/>
      <c r="AT371" s="238"/>
      <c r="AU371" s="235"/>
      <c r="AV371" s="241"/>
      <c r="AW371" s="238"/>
      <c r="AX371" s="235"/>
      <c r="AY371" s="241"/>
      <c r="AZ371" s="238"/>
      <c r="BA371" s="235"/>
      <c r="BB371" s="241"/>
      <c r="BC371" s="238"/>
      <c r="BD371" s="292"/>
      <c r="BE371" s="295"/>
      <c r="BF371" s="295"/>
      <c r="BG371" s="298"/>
    </row>
    <row r="372" spans="2:60" ht="28.15" hidden="1" customHeight="1" thickBot="1">
      <c r="B372" s="22"/>
      <c r="C372" s="268"/>
      <c r="D372" s="21"/>
      <c r="E372" s="20"/>
      <c r="F372" s="20"/>
      <c r="G372" s="19"/>
      <c r="H372" s="258"/>
      <c r="I372" s="272"/>
      <c r="J372" s="272"/>
      <c r="K372" s="27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46"/>
      <c r="AK372" s="246"/>
      <c r="AL372" s="11"/>
      <c r="AM372" s="211"/>
      <c r="AN372" s="211"/>
      <c r="AO372" s="249"/>
      <c r="AP372" s="242"/>
      <c r="AQ372" s="239"/>
      <c r="AR372" s="236"/>
      <c r="AS372" s="242"/>
      <c r="AT372" s="239"/>
      <c r="AU372" s="236"/>
      <c r="AV372" s="242"/>
      <c r="AW372" s="239"/>
      <c r="AX372" s="236"/>
      <c r="AY372" s="242"/>
      <c r="AZ372" s="239"/>
      <c r="BA372" s="236"/>
      <c r="BB372" s="242"/>
      <c r="BC372" s="239"/>
      <c r="BD372" s="293"/>
      <c r="BE372" s="296"/>
      <c r="BF372" s="296"/>
      <c r="BG372" s="299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29" t="s">
        <v>287</v>
      </c>
      <c r="M373" s="278"/>
      <c r="N373" s="229" t="s">
        <v>286</v>
      </c>
      <c r="O373" s="278"/>
      <c r="P373" s="229" t="s">
        <v>286</v>
      </c>
      <c r="Q373" s="230"/>
      <c r="R373" s="229" t="s">
        <v>286</v>
      </c>
      <c r="S373" s="230"/>
      <c r="T373" s="229" t="s">
        <v>286</v>
      </c>
      <c r="U373" s="230"/>
      <c r="V373" s="229" t="s">
        <v>286</v>
      </c>
      <c r="W373" s="230"/>
      <c r="X373" s="229" t="s">
        <v>286</v>
      </c>
      <c r="Y373" s="230"/>
      <c r="Z373" s="229" t="s">
        <v>286</v>
      </c>
      <c r="AA373" s="230"/>
      <c r="AB373" s="229" t="s">
        <v>286</v>
      </c>
      <c r="AC373" s="230"/>
      <c r="AD373" s="229" t="s">
        <v>286</v>
      </c>
      <c r="AE373" s="230"/>
      <c r="AF373" s="243" t="s">
        <v>285</v>
      </c>
      <c r="AG373" s="230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75"/>
      <c r="F374" s="276"/>
      <c r="G374" s="277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65">
        <v>1</v>
      </c>
      <c r="D375" s="54"/>
      <c r="E375" s="53"/>
      <c r="F375" s="53"/>
      <c r="G375" s="52"/>
      <c r="H375" s="259"/>
      <c r="I375" s="269"/>
      <c r="J375" s="269"/>
      <c r="K375" s="269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44"/>
      <c r="AK375" s="244"/>
      <c r="AL375" s="44"/>
      <c r="AM375" s="211"/>
      <c r="AN375" s="211"/>
      <c r="AO375" s="247">
        <f>SUMPRODUCT(LEN($M375:$AE378)-LEN(SUBSTITUTE($M375:$AE378,"A", "")))</f>
        <v>0</v>
      </c>
      <c r="AP375" s="240">
        <f>SUMPRODUCT(LEN($AH375:$AH378)-LEN(SUBSTITUTE($AH375:$AH378,"A", "")))</f>
        <v>0</v>
      </c>
      <c r="AQ375" s="237">
        <f>SUMPRODUCT(LEN($AG375:$AG378)-LEN(SUBSTITUTE($AG375:$AG378,"A", "")))</f>
        <v>0</v>
      </c>
      <c r="AR375" s="234">
        <f>SUMPRODUCT(LEN($M375:$AE378)-LEN(SUBSTITUTE($M375:$AE378,"S", "")))</f>
        <v>0</v>
      </c>
      <c r="AS375" s="240">
        <f>SUMPRODUCT(LEN($AH375:$AH378)-LEN(SUBSTITUTE($AH375:$AH378,"S", "")))</f>
        <v>0</v>
      </c>
      <c r="AT375" s="237">
        <f>SUMPRODUCT(LEN($AG375:$AG378)-LEN(SUBSTITUTE($AG375:$AG378,"S", "")))</f>
        <v>0</v>
      </c>
      <c r="AU375" s="234">
        <f>SUMPRODUCT(LEN($M375:$AE378)-LEN(SUBSTITUTE($M375:$AE378,"F", "")))</f>
        <v>0</v>
      </c>
      <c r="AV375" s="240">
        <f>SUMPRODUCT(LEN($AH375:$AH378)-LEN(SUBSTITUTE($AH375:$AH378,"F", "")))</f>
        <v>0</v>
      </c>
      <c r="AW375" s="237">
        <f>SUMPRODUCT(LEN($AG375:$AG378)-LEN(SUBSTITUTE($AG375:$AG378,"F", "")))</f>
        <v>0</v>
      </c>
      <c r="AX375" s="234">
        <f>SUMPRODUCT(LEN($M375:$AE378)-LEN(SUBSTITUTE($M375:$AE378,"G", "")))</f>
        <v>0</v>
      </c>
      <c r="AY375" s="240">
        <f>SUMPRODUCT(LEN($AH375:$AH378)-LEN(SUBSTITUTE($AH375:$AH378,"G", "")))</f>
        <v>0</v>
      </c>
      <c r="AZ375" s="237">
        <f>SUMPRODUCT(LEN($AG375:$AG378)-LEN(SUBSTITUTE($AG375:$AG378,"G", "")))</f>
        <v>0</v>
      </c>
      <c r="BA375" s="234">
        <f>SUMPRODUCT(LEN($M375:$AE378)-LEN(SUBSTITUTE($M375:$AE378,"M", "")))</f>
        <v>0</v>
      </c>
      <c r="BB375" s="240">
        <f>SUMPRODUCT(LEN($AH375:$AH378)-LEN(SUBSTITUTE($AH375:$AH378,"M", "")))</f>
        <v>0</v>
      </c>
      <c r="BC375" s="237">
        <f>SUMPRODUCT(LEN($AG375:$AG378)-LEN(SUBSTITUTE($AG375:$AG378,"M", "")))</f>
        <v>0</v>
      </c>
      <c r="BD375" s="291">
        <f>SUMPRODUCT(LEN($AI375:$AI378)-LEN(SUBSTITUTE($AI375:$AI378,"S", "")))</f>
        <v>0</v>
      </c>
      <c r="BE375" s="294">
        <f>SUMPRODUCT(LEN($AI375:$AI378)-LEN(SUBSTITUTE($AI375:$AI378,"F", "")))</f>
        <v>0</v>
      </c>
      <c r="BF375" s="294">
        <f>SUMPRODUCT(LEN($AI375:$AI378)-LEN(SUBSTITUTE($AI375:$AI378,"G", "")))</f>
        <v>0</v>
      </c>
      <c r="BG375" s="297">
        <f>SUMPRODUCT(LEN($AI375:$AI378)-LEN(SUBSTITUTE($AI375:$AI378,"M", "")))</f>
        <v>0</v>
      </c>
    </row>
    <row r="376" spans="2:60" ht="28.15" hidden="1" customHeight="1" thickBot="1">
      <c r="B376" s="34"/>
      <c r="C376" s="266"/>
      <c r="D376" s="43"/>
      <c r="E376" s="42"/>
      <c r="F376" s="42"/>
      <c r="G376" s="41"/>
      <c r="H376" s="260"/>
      <c r="I376" s="270"/>
      <c r="J376" s="270"/>
      <c r="K376" s="270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45"/>
      <c r="AK376" s="245"/>
      <c r="AL376" s="23"/>
      <c r="AM376" s="211"/>
      <c r="AN376" s="211"/>
      <c r="AO376" s="248"/>
      <c r="AP376" s="241"/>
      <c r="AQ376" s="238"/>
      <c r="AR376" s="235"/>
      <c r="AS376" s="241"/>
      <c r="AT376" s="238"/>
      <c r="AU376" s="235"/>
      <c r="AV376" s="241"/>
      <c r="AW376" s="238"/>
      <c r="AX376" s="235"/>
      <c r="AY376" s="241"/>
      <c r="AZ376" s="238"/>
      <c r="BA376" s="235"/>
      <c r="BB376" s="241"/>
      <c r="BC376" s="238"/>
      <c r="BD376" s="292"/>
      <c r="BE376" s="295"/>
      <c r="BF376" s="295"/>
      <c r="BG376" s="298"/>
    </row>
    <row r="377" spans="2:60" ht="28.15" hidden="1" customHeight="1">
      <c r="B377" s="34"/>
      <c r="C377" s="267"/>
      <c r="D377" s="33"/>
      <c r="E377" s="32"/>
      <c r="F377" s="32"/>
      <c r="G377" s="31"/>
      <c r="H377" s="257"/>
      <c r="I377" s="271"/>
      <c r="J377" s="271"/>
      <c r="K377" s="271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45"/>
      <c r="AK377" s="245"/>
      <c r="AL377" s="23"/>
      <c r="AM377" s="211"/>
      <c r="AN377" s="211"/>
      <c r="AO377" s="248"/>
      <c r="AP377" s="241"/>
      <c r="AQ377" s="238"/>
      <c r="AR377" s="235"/>
      <c r="AS377" s="241"/>
      <c r="AT377" s="238"/>
      <c r="AU377" s="235"/>
      <c r="AV377" s="241"/>
      <c r="AW377" s="238"/>
      <c r="AX377" s="235"/>
      <c r="AY377" s="241"/>
      <c r="AZ377" s="238"/>
      <c r="BA377" s="235"/>
      <c r="BB377" s="241"/>
      <c r="BC377" s="238"/>
      <c r="BD377" s="292"/>
      <c r="BE377" s="295"/>
      <c r="BF377" s="295"/>
      <c r="BG377" s="298"/>
    </row>
    <row r="378" spans="2:60" ht="28.15" hidden="1" customHeight="1" thickBot="1">
      <c r="B378" s="34"/>
      <c r="C378" s="273"/>
      <c r="D378" s="64"/>
      <c r="E378" s="63"/>
      <c r="F378" s="63"/>
      <c r="G378" s="62"/>
      <c r="H378" s="258"/>
      <c r="I378" s="274"/>
      <c r="J378" s="274"/>
      <c r="K378" s="274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50"/>
      <c r="AK378" s="250"/>
      <c r="AL378" s="55"/>
      <c r="AM378" s="211"/>
      <c r="AN378" s="211"/>
      <c r="AO378" s="249"/>
      <c r="AP378" s="242"/>
      <c r="AQ378" s="239"/>
      <c r="AR378" s="236"/>
      <c r="AS378" s="242"/>
      <c r="AT378" s="239"/>
      <c r="AU378" s="236"/>
      <c r="AV378" s="242"/>
      <c r="AW378" s="239"/>
      <c r="AX378" s="236"/>
      <c r="AY378" s="242"/>
      <c r="AZ378" s="239"/>
      <c r="BA378" s="236"/>
      <c r="BB378" s="242"/>
      <c r="BC378" s="239"/>
      <c r="BD378" s="293"/>
      <c r="BE378" s="296"/>
      <c r="BF378" s="296"/>
      <c r="BG378" s="299"/>
    </row>
    <row r="379" spans="2:60" ht="28.15" hidden="1" customHeight="1">
      <c r="B379" s="34"/>
      <c r="C379" s="265">
        <v>2</v>
      </c>
      <c r="D379" s="54"/>
      <c r="E379" s="53"/>
      <c r="F379" s="53"/>
      <c r="G379" s="52"/>
      <c r="H379" s="259"/>
      <c r="I379" s="269"/>
      <c r="J379" s="269"/>
      <c r="K379" s="269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51"/>
      <c r="AK379" s="254"/>
      <c r="AL379" s="44"/>
      <c r="AM379" s="211"/>
      <c r="AN379" s="211"/>
      <c r="AO379" s="247">
        <f>SUMPRODUCT(LEN($M379:$AE382)-LEN(SUBSTITUTE($M379:$AE382,"A", "")))</f>
        <v>0</v>
      </c>
      <c r="AP379" s="240">
        <f>SUMPRODUCT(LEN($AH379:$AH382)-LEN(SUBSTITUTE($AH379:$AH382,"A", "")))</f>
        <v>0</v>
      </c>
      <c r="AQ379" s="237">
        <f>SUMPRODUCT(LEN($AG379:$AG382)-LEN(SUBSTITUTE($AG379:$AG382,"A", "")))</f>
        <v>0</v>
      </c>
      <c r="AR379" s="234">
        <f>SUMPRODUCT(LEN($M379:$AE382)-LEN(SUBSTITUTE($M379:$AE382,"S", "")))</f>
        <v>0</v>
      </c>
      <c r="AS379" s="240">
        <f>SUMPRODUCT(LEN($AH379:$AH382)-LEN(SUBSTITUTE($AH379:$AH382,"S", "")))</f>
        <v>0</v>
      </c>
      <c r="AT379" s="237">
        <f>SUMPRODUCT(LEN($AG379:$AG382)-LEN(SUBSTITUTE($AG379:$AG382,"S", "")))</f>
        <v>0</v>
      </c>
      <c r="AU379" s="234">
        <f>SUMPRODUCT(LEN($M379:$AE382)-LEN(SUBSTITUTE($M379:$AE382,"F", "")))</f>
        <v>0</v>
      </c>
      <c r="AV379" s="240">
        <f>SUMPRODUCT(LEN($AH379:$AH382)-LEN(SUBSTITUTE($AH379:$AH382,"F", "")))</f>
        <v>0</v>
      </c>
      <c r="AW379" s="237">
        <f>SUMPRODUCT(LEN($AG379:$AG382)-LEN(SUBSTITUTE($AG379:$AG382,"F", "")))</f>
        <v>0</v>
      </c>
      <c r="AX379" s="234">
        <f>SUMPRODUCT(LEN($M379:$AE382)-LEN(SUBSTITUTE($M379:$AE382,"G", "")))</f>
        <v>0</v>
      </c>
      <c r="AY379" s="240">
        <f>SUMPRODUCT(LEN($AH379:$AH382)-LEN(SUBSTITUTE($AH379:$AH382,"G", "")))</f>
        <v>0</v>
      </c>
      <c r="AZ379" s="237">
        <f>SUMPRODUCT(LEN($AG379:$AG382)-LEN(SUBSTITUTE($AG379:$AG382,"G", "")))</f>
        <v>0</v>
      </c>
      <c r="BA379" s="234">
        <f>SUMPRODUCT(LEN($M379:$AE382)-LEN(SUBSTITUTE($M379:$AE382,"M", "")))</f>
        <v>0</v>
      </c>
      <c r="BB379" s="240">
        <f>SUMPRODUCT(LEN($AH379:$AH382)-LEN(SUBSTITUTE($AH379:$AH382,"M", "")))</f>
        <v>0</v>
      </c>
      <c r="BC379" s="237">
        <f>SUMPRODUCT(LEN($AG379:$AG382)-LEN(SUBSTITUTE($AG379:$AG382,"M", "")))</f>
        <v>0</v>
      </c>
      <c r="BD379" s="291">
        <f>SUMPRODUCT(LEN($AI379:$AI382)-LEN(SUBSTITUTE($AI379:$AI382,"S", "")))</f>
        <v>0</v>
      </c>
      <c r="BE379" s="294">
        <f>SUMPRODUCT(LEN($AI379:$AI382)-LEN(SUBSTITUTE($AI379:$AI382,"F", "")))</f>
        <v>0</v>
      </c>
      <c r="BF379" s="294">
        <f>SUMPRODUCT(LEN($AI379:$AI382)-LEN(SUBSTITUTE($AI379:$AI382,"G", "")))</f>
        <v>0</v>
      </c>
      <c r="BG379" s="297">
        <f>SUMPRODUCT(LEN($AI379:$AI382)-LEN(SUBSTITUTE($AI379:$AI382,"M", "")))</f>
        <v>0</v>
      </c>
    </row>
    <row r="380" spans="2:60" ht="28.15" hidden="1" customHeight="1" thickBot="1">
      <c r="B380" s="34"/>
      <c r="C380" s="266"/>
      <c r="D380" s="43"/>
      <c r="E380" s="42"/>
      <c r="F380" s="42"/>
      <c r="G380" s="41"/>
      <c r="H380" s="260"/>
      <c r="I380" s="270"/>
      <c r="J380" s="270"/>
      <c r="K380" s="270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52"/>
      <c r="AK380" s="255"/>
      <c r="AL380" s="23"/>
      <c r="AM380" s="211"/>
      <c r="AN380" s="211"/>
      <c r="AO380" s="248"/>
      <c r="AP380" s="241"/>
      <c r="AQ380" s="238"/>
      <c r="AR380" s="235"/>
      <c r="AS380" s="241"/>
      <c r="AT380" s="238"/>
      <c r="AU380" s="235"/>
      <c r="AV380" s="241"/>
      <c r="AW380" s="238"/>
      <c r="AX380" s="235"/>
      <c r="AY380" s="241"/>
      <c r="AZ380" s="238"/>
      <c r="BA380" s="235"/>
      <c r="BB380" s="241"/>
      <c r="BC380" s="238"/>
      <c r="BD380" s="292"/>
      <c r="BE380" s="295"/>
      <c r="BF380" s="295"/>
      <c r="BG380" s="298"/>
    </row>
    <row r="381" spans="2:60" ht="28.15" hidden="1" customHeight="1">
      <c r="B381" s="34"/>
      <c r="C381" s="267"/>
      <c r="D381" s="33"/>
      <c r="E381" s="32"/>
      <c r="F381" s="32"/>
      <c r="G381" s="31"/>
      <c r="H381" s="257"/>
      <c r="I381" s="271"/>
      <c r="J381" s="271"/>
      <c r="K381" s="271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52"/>
      <c r="AK381" s="255"/>
      <c r="AL381" s="23"/>
      <c r="AM381" s="211"/>
      <c r="AN381" s="211"/>
      <c r="AO381" s="248"/>
      <c r="AP381" s="241"/>
      <c r="AQ381" s="238"/>
      <c r="AR381" s="235"/>
      <c r="AS381" s="241"/>
      <c r="AT381" s="238"/>
      <c r="AU381" s="235"/>
      <c r="AV381" s="241"/>
      <c r="AW381" s="238"/>
      <c r="AX381" s="235"/>
      <c r="AY381" s="241"/>
      <c r="AZ381" s="238"/>
      <c r="BA381" s="235"/>
      <c r="BB381" s="241"/>
      <c r="BC381" s="238"/>
      <c r="BD381" s="292"/>
      <c r="BE381" s="295"/>
      <c r="BF381" s="295"/>
      <c r="BG381" s="298"/>
    </row>
    <row r="382" spans="2:60" ht="28.15" hidden="1" customHeight="1" thickBot="1">
      <c r="B382" s="34"/>
      <c r="C382" s="273"/>
      <c r="D382" s="64"/>
      <c r="E382" s="63"/>
      <c r="F382" s="63"/>
      <c r="G382" s="62"/>
      <c r="H382" s="258"/>
      <c r="I382" s="274"/>
      <c r="J382" s="274"/>
      <c r="K382" s="274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53"/>
      <c r="AK382" s="256"/>
      <c r="AL382" s="55"/>
      <c r="AM382" s="211"/>
      <c r="AN382" s="211"/>
      <c r="AO382" s="249"/>
      <c r="AP382" s="242"/>
      <c r="AQ382" s="239"/>
      <c r="AR382" s="236"/>
      <c r="AS382" s="242"/>
      <c r="AT382" s="239"/>
      <c r="AU382" s="236"/>
      <c r="AV382" s="242"/>
      <c r="AW382" s="239"/>
      <c r="AX382" s="236"/>
      <c r="AY382" s="242"/>
      <c r="AZ382" s="239"/>
      <c r="BA382" s="236"/>
      <c r="BB382" s="242"/>
      <c r="BC382" s="239"/>
      <c r="BD382" s="293"/>
      <c r="BE382" s="296"/>
      <c r="BF382" s="296"/>
      <c r="BG382" s="299"/>
    </row>
    <row r="383" spans="2:60" ht="28.15" hidden="1" customHeight="1">
      <c r="B383" s="34"/>
      <c r="C383" s="265">
        <v>3</v>
      </c>
      <c r="D383" s="54"/>
      <c r="E383" s="53"/>
      <c r="F383" s="53"/>
      <c r="G383" s="52"/>
      <c r="H383" s="259"/>
      <c r="I383" s="269"/>
      <c r="J383" s="269"/>
      <c r="K383" s="269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44"/>
      <c r="AK383" s="244"/>
      <c r="AL383" s="44"/>
      <c r="AM383" s="211"/>
      <c r="AN383" s="211"/>
      <c r="AO383" s="247">
        <f>SUMPRODUCT(LEN($M383:$AE386)-LEN(SUBSTITUTE($M383:$AE386,"A", "")))</f>
        <v>0</v>
      </c>
      <c r="AP383" s="240">
        <f>SUMPRODUCT(LEN($AH383:$AH386)-LEN(SUBSTITUTE($AH383:$AH386,"A", "")))</f>
        <v>0</v>
      </c>
      <c r="AQ383" s="237">
        <f>SUMPRODUCT(LEN($AG383:$AG386)-LEN(SUBSTITUTE($AG383:$AG386,"A", "")))</f>
        <v>0</v>
      </c>
      <c r="AR383" s="234">
        <f>SUMPRODUCT(LEN($M383:$AE386)-LEN(SUBSTITUTE($M383:$AE386,"S", "")))</f>
        <v>0</v>
      </c>
      <c r="AS383" s="240">
        <f>SUMPRODUCT(LEN($AH383:$AH386)-LEN(SUBSTITUTE($AH383:$AH386,"S", "")))</f>
        <v>0</v>
      </c>
      <c r="AT383" s="237">
        <f>SUMPRODUCT(LEN($AG383:$AG386)-LEN(SUBSTITUTE($AG383:$AG386,"S", "")))</f>
        <v>0</v>
      </c>
      <c r="AU383" s="234">
        <f>SUMPRODUCT(LEN($M383:$AE386)-LEN(SUBSTITUTE($M383:$AE386,"F", "")))</f>
        <v>0</v>
      </c>
      <c r="AV383" s="240">
        <f>SUMPRODUCT(LEN($AH383:$AH386)-LEN(SUBSTITUTE($AH383:$AH386,"F", "")))</f>
        <v>0</v>
      </c>
      <c r="AW383" s="237">
        <f>SUMPRODUCT(LEN($AG383:$AG386)-LEN(SUBSTITUTE($AG383:$AG386,"F", "")))</f>
        <v>0</v>
      </c>
      <c r="AX383" s="234">
        <f>SUMPRODUCT(LEN($M383:$AE386)-LEN(SUBSTITUTE($M383:$AE386,"G", "")))</f>
        <v>0</v>
      </c>
      <c r="AY383" s="240">
        <f>SUMPRODUCT(LEN($AH383:$AH386)-LEN(SUBSTITUTE($AH383:$AH386,"G", "")))</f>
        <v>0</v>
      </c>
      <c r="AZ383" s="237">
        <f>SUMPRODUCT(LEN($AG383:$AG386)-LEN(SUBSTITUTE($AG383:$AG386,"G", "")))</f>
        <v>0</v>
      </c>
      <c r="BA383" s="234">
        <f>SUMPRODUCT(LEN($M383:$AE386)-LEN(SUBSTITUTE($M383:$AE386,"M", "")))</f>
        <v>0</v>
      </c>
      <c r="BB383" s="240">
        <f>SUMPRODUCT(LEN($AH383:$AH386)-LEN(SUBSTITUTE($AH383:$AH386,"M", "")))</f>
        <v>0</v>
      </c>
      <c r="BC383" s="237">
        <f>SUMPRODUCT(LEN($AG383:$AG386)-LEN(SUBSTITUTE($AG383:$AG386,"M", "")))</f>
        <v>0</v>
      </c>
      <c r="BD383" s="291">
        <f>SUMPRODUCT(LEN($AI383:$AI386)-LEN(SUBSTITUTE($AI383:$AI386,"S", "")))</f>
        <v>0</v>
      </c>
      <c r="BE383" s="294">
        <f>SUMPRODUCT(LEN($AI383:$AI386)-LEN(SUBSTITUTE($AI383:$AI386,"F", "")))</f>
        <v>0</v>
      </c>
      <c r="BF383" s="294">
        <f>SUMPRODUCT(LEN($AI383:$AI386)-LEN(SUBSTITUTE($AI383:$AI386,"G", "")))</f>
        <v>0</v>
      </c>
      <c r="BG383" s="297">
        <f>SUMPRODUCT(LEN($AI383:$AI386)-LEN(SUBSTITUTE($AI383:$AI386,"M", "")))</f>
        <v>0</v>
      </c>
    </row>
    <row r="384" spans="2:60" ht="28.15" hidden="1" customHeight="1" thickBot="1">
      <c r="B384" s="34"/>
      <c r="C384" s="266"/>
      <c r="D384" s="43"/>
      <c r="E384" s="42"/>
      <c r="F384" s="42"/>
      <c r="G384" s="41"/>
      <c r="H384" s="260"/>
      <c r="I384" s="270"/>
      <c r="J384" s="270"/>
      <c r="K384" s="270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45"/>
      <c r="AK384" s="245"/>
      <c r="AL384" s="23"/>
      <c r="AM384" s="211"/>
      <c r="AN384" s="211"/>
      <c r="AO384" s="248"/>
      <c r="AP384" s="241"/>
      <c r="AQ384" s="238"/>
      <c r="AR384" s="235"/>
      <c r="AS384" s="241"/>
      <c r="AT384" s="238"/>
      <c r="AU384" s="235"/>
      <c r="AV384" s="241"/>
      <c r="AW384" s="238"/>
      <c r="AX384" s="235"/>
      <c r="AY384" s="241"/>
      <c r="AZ384" s="238"/>
      <c r="BA384" s="235"/>
      <c r="BB384" s="241"/>
      <c r="BC384" s="238"/>
      <c r="BD384" s="292"/>
      <c r="BE384" s="295"/>
      <c r="BF384" s="295"/>
      <c r="BG384" s="298"/>
    </row>
    <row r="385" spans="2:60" ht="28.15" hidden="1" customHeight="1">
      <c r="B385" s="34"/>
      <c r="C385" s="267"/>
      <c r="D385" s="33"/>
      <c r="E385" s="32"/>
      <c r="F385" s="32"/>
      <c r="G385" s="31"/>
      <c r="H385" s="257"/>
      <c r="I385" s="271"/>
      <c r="J385" s="271"/>
      <c r="K385" s="271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45"/>
      <c r="AK385" s="245"/>
      <c r="AL385" s="23"/>
      <c r="AM385" s="211"/>
      <c r="AN385" s="211"/>
      <c r="AO385" s="248"/>
      <c r="AP385" s="241"/>
      <c r="AQ385" s="238"/>
      <c r="AR385" s="235"/>
      <c r="AS385" s="241"/>
      <c r="AT385" s="238"/>
      <c r="AU385" s="235"/>
      <c r="AV385" s="241"/>
      <c r="AW385" s="238"/>
      <c r="AX385" s="235"/>
      <c r="AY385" s="241"/>
      <c r="AZ385" s="238"/>
      <c r="BA385" s="235"/>
      <c r="BB385" s="241"/>
      <c r="BC385" s="238"/>
      <c r="BD385" s="292"/>
      <c r="BE385" s="295"/>
      <c r="BF385" s="295"/>
      <c r="BG385" s="298"/>
    </row>
    <row r="386" spans="2:60" ht="28.15" hidden="1" customHeight="1" thickBot="1">
      <c r="B386" s="22"/>
      <c r="C386" s="268"/>
      <c r="D386" s="21"/>
      <c r="E386" s="20"/>
      <c r="F386" s="20"/>
      <c r="G386" s="19"/>
      <c r="H386" s="258"/>
      <c r="I386" s="272"/>
      <c r="J386" s="272"/>
      <c r="K386" s="27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46"/>
      <c r="AK386" s="246"/>
      <c r="AL386" s="11"/>
      <c r="AM386" s="211"/>
      <c r="AN386" s="211"/>
      <c r="AO386" s="249"/>
      <c r="AP386" s="242"/>
      <c r="AQ386" s="239"/>
      <c r="AR386" s="236"/>
      <c r="AS386" s="242"/>
      <c r="AT386" s="239"/>
      <c r="AU386" s="236"/>
      <c r="AV386" s="242"/>
      <c r="AW386" s="239"/>
      <c r="AX386" s="236"/>
      <c r="AY386" s="242"/>
      <c r="AZ386" s="239"/>
      <c r="BA386" s="236"/>
      <c r="BB386" s="242"/>
      <c r="BC386" s="239"/>
      <c r="BD386" s="293"/>
      <c r="BE386" s="296"/>
      <c r="BF386" s="296"/>
      <c r="BG386" s="299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29" t="s">
        <v>287</v>
      </c>
      <c r="M387" s="278"/>
      <c r="N387" s="229" t="s">
        <v>286</v>
      </c>
      <c r="O387" s="278"/>
      <c r="P387" s="229" t="s">
        <v>286</v>
      </c>
      <c r="Q387" s="230"/>
      <c r="R387" s="229" t="s">
        <v>286</v>
      </c>
      <c r="S387" s="230"/>
      <c r="T387" s="229" t="s">
        <v>286</v>
      </c>
      <c r="U387" s="230"/>
      <c r="V387" s="229" t="s">
        <v>286</v>
      </c>
      <c r="W387" s="230"/>
      <c r="X387" s="229" t="s">
        <v>286</v>
      </c>
      <c r="Y387" s="230"/>
      <c r="Z387" s="229" t="s">
        <v>286</v>
      </c>
      <c r="AA387" s="230"/>
      <c r="AB387" s="229" t="s">
        <v>286</v>
      </c>
      <c r="AC387" s="230"/>
      <c r="AD387" s="229" t="s">
        <v>286</v>
      </c>
      <c r="AE387" s="230"/>
      <c r="AF387" s="243" t="s">
        <v>285</v>
      </c>
      <c r="AG387" s="230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75"/>
      <c r="F388" s="276"/>
      <c r="G388" s="277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65">
        <v>1</v>
      </c>
      <c r="D389" s="54"/>
      <c r="E389" s="53"/>
      <c r="F389" s="53"/>
      <c r="G389" s="52"/>
      <c r="H389" s="259"/>
      <c r="I389" s="269"/>
      <c r="J389" s="269"/>
      <c r="K389" s="269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44"/>
      <c r="AK389" s="244"/>
      <c r="AL389" s="44"/>
      <c r="AM389" s="211"/>
      <c r="AN389" s="211"/>
      <c r="AO389" s="247">
        <f>SUMPRODUCT(LEN($M389:$AE392)-LEN(SUBSTITUTE($M389:$AE392,"A", "")))</f>
        <v>0</v>
      </c>
      <c r="AP389" s="240">
        <f>SUMPRODUCT(LEN($AH389:$AH392)-LEN(SUBSTITUTE($AH389:$AH392,"A", "")))</f>
        <v>0</v>
      </c>
      <c r="AQ389" s="237">
        <f>SUMPRODUCT(LEN($AG389:$AG392)-LEN(SUBSTITUTE($AG389:$AG392,"A", "")))</f>
        <v>0</v>
      </c>
      <c r="AR389" s="234">
        <f>SUMPRODUCT(LEN($M389:$AE392)-LEN(SUBSTITUTE($M389:$AE392,"S", "")))</f>
        <v>0</v>
      </c>
      <c r="AS389" s="240">
        <f>SUMPRODUCT(LEN($AH389:$AH392)-LEN(SUBSTITUTE($AH389:$AH392,"S", "")))</f>
        <v>0</v>
      </c>
      <c r="AT389" s="237">
        <f>SUMPRODUCT(LEN($AG389:$AG392)-LEN(SUBSTITUTE($AG389:$AG392,"S", "")))</f>
        <v>0</v>
      </c>
      <c r="AU389" s="234">
        <f>SUMPRODUCT(LEN($M389:$AE392)-LEN(SUBSTITUTE($M389:$AE392,"F", "")))</f>
        <v>0</v>
      </c>
      <c r="AV389" s="240">
        <f>SUMPRODUCT(LEN($AH389:$AH392)-LEN(SUBSTITUTE($AH389:$AH392,"F", "")))</f>
        <v>0</v>
      </c>
      <c r="AW389" s="237">
        <f>SUMPRODUCT(LEN($AG389:$AG392)-LEN(SUBSTITUTE($AG389:$AG392,"F", "")))</f>
        <v>0</v>
      </c>
      <c r="AX389" s="234">
        <f>SUMPRODUCT(LEN($M389:$AE392)-LEN(SUBSTITUTE($M389:$AE392,"G", "")))</f>
        <v>0</v>
      </c>
      <c r="AY389" s="240">
        <f>SUMPRODUCT(LEN($AH389:$AH392)-LEN(SUBSTITUTE($AH389:$AH392,"G", "")))</f>
        <v>0</v>
      </c>
      <c r="AZ389" s="237">
        <f>SUMPRODUCT(LEN($AG389:$AG392)-LEN(SUBSTITUTE($AG389:$AG392,"G", "")))</f>
        <v>0</v>
      </c>
      <c r="BA389" s="234">
        <f>SUMPRODUCT(LEN($M389:$AE392)-LEN(SUBSTITUTE($M389:$AE392,"M", "")))</f>
        <v>0</v>
      </c>
      <c r="BB389" s="240">
        <f>SUMPRODUCT(LEN($AH389:$AH392)-LEN(SUBSTITUTE($AH389:$AH392,"M", "")))</f>
        <v>0</v>
      </c>
      <c r="BC389" s="237">
        <f>SUMPRODUCT(LEN($AG389:$AG392)-LEN(SUBSTITUTE($AG389:$AG392,"M", "")))</f>
        <v>0</v>
      </c>
      <c r="BD389" s="291">
        <f>SUMPRODUCT(LEN($AI389:$AI392)-LEN(SUBSTITUTE($AI389:$AI392,"S", "")))</f>
        <v>0</v>
      </c>
      <c r="BE389" s="294">
        <f>SUMPRODUCT(LEN($AI389:$AI392)-LEN(SUBSTITUTE($AI389:$AI392,"F", "")))</f>
        <v>0</v>
      </c>
      <c r="BF389" s="294">
        <f>SUMPRODUCT(LEN($AI389:$AI392)-LEN(SUBSTITUTE($AI389:$AI392,"G", "")))</f>
        <v>0</v>
      </c>
      <c r="BG389" s="297">
        <f>SUMPRODUCT(LEN($AI389:$AI392)-LEN(SUBSTITUTE($AI389:$AI392,"M", "")))</f>
        <v>0</v>
      </c>
    </row>
    <row r="390" spans="2:60" ht="28.15" hidden="1" customHeight="1" thickBot="1">
      <c r="B390" s="34"/>
      <c r="C390" s="266"/>
      <c r="D390" s="43"/>
      <c r="E390" s="42"/>
      <c r="F390" s="42"/>
      <c r="G390" s="41"/>
      <c r="H390" s="260"/>
      <c r="I390" s="270"/>
      <c r="J390" s="270"/>
      <c r="K390" s="270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45"/>
      <c r="AK390" s="245"/>
      <c r="AL390" s="23"/>
      <c r="AM390" s="211"/>
      <c r="AN390" s="211"/>
      <c r="AO390" s="248"/>
      <c r="AP390" s="241"/>
      <c r="AQ390" s="238"/>
      <c r="AR390" s="235"/>
      <c r="AS390" s="241"/>
      <c r="AT390" s="238"/>
      <c r="AU390" s="235"/>
      <c r="AV390" s="241"/>
      <c r="AW390" s="238"/>
      <c r="AX390" s="235"/>
      <c r="AY390" s="241"/>
      <c r="AZ390" s="238"/>
      <c r="BA390" s="235"/>
      <c r="BB390" s="241"/>
      <c r="BC390" s="238"/>
      <c r="BD390" s="292"/>
      <c r="BE390" s="295"/>
      <c r="BF390" s="295"/>
      <c r="BG390" s="298"/>
    </row>
    <row r="391" spans="2:60" ht="28.15" hidden="1" customHeight="1">
      <c r="B391" s="34"/>
      <c r="C391" s="267"/>
      <c r="D391" s="33"/>
      <c r="E391" s="32"/>
      <c r="F391" s="32"/>
      <c r="G391" s="31"/>
      <c r="H391" s="257"/>
      <c r="I391" s="271"/>
      <c r="J391" s="271"/>
      <c r="K391" s="271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45"/>
      <c r="AK391" s="245"/>
      <c r="AL391" s="23"/>
      <c r="AM391" s="211"/>
      <c r="AN391" s="211"/>
      <c r="AO391" s="248"/>
      <c r="AP391" s="241"/>
      <c r="AQ391" s="238"/>
      <c r="AR391" s="235"/>
      <c r="AS391" s="241"/>
      <c r="AT391" s="238"/>
      <c r="AU391" s="235"/>
      <c r="AV391" s="241"/>
      <c r="AW391" s="238"/>
      <c r="AX391" s="235"/>
      <c r="AY391" s="241"/>
      <c r="AZ391" s="238"/>
      <c r="BA391" s="235"/>
      <c r="BB391" s="241"/>
      <c r="BC391" s="238"/>
      <c r="BD391" s="292"/>
      <c r="BE391" s="295"/>
      <c r="BF391" s="295"/>
      <c r="BG391" s="298"/>
    </row>
    <row r="392" spans="2:60" ht="28.15" hidden="1" customHeight="1" thickBot="1">
      <c r="B392" s="34"/>
      <c r="C392" s="273"/>
      <c r="D392" s="64"/>
      <c r="E392" s="63"/>
      <c r="F392" s="63"/>
      <c r="G392" s="62"/>
      <c r="H392" s="258"/>
      <c r="I392" s="274"/>
      <c r="J392" s="274"/>
      <c r="K392" s="274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50"/>
      <c r="AK392" s="250"/>
      <c r="AL392" s="55"/>
      <c r="AM392" s="211"/>
      <c r="AN392" s="211"/>
      <c r="AO392" s="249"/>
      <c r="AP392" s="242"/>
      <c r="AQ392" s="239"/>
      <c r="AR392" s="236"/>
      <c r="AS392" s="242"/>
      <c r="AT392" s="239"/>
      <c r="AU392" s="236"/>
      <c r="AV392" s="242"/>
      <c r="AW392" s="239"/>
      <c r="AX392" s="236"/>
      <c r="AY392" s="242"/>
      <c r="AZ392" s="239"/>
      <c r="BA392" s="236"/>
      <c r="BB392" s="242"/>
      <c r="BC392" s="239"/>
      <c r="BD392" s="293"/>
      <c r="BE392" s="296"/>
      <c r="BF392" s="296"/>
      <c r="BG392" s="299"/>
    </row>
    <row r="393" spans="2:60" ht="28.15" hidden="1" customHeight="1">
      <c r="B393" s="34"/>
      <c r="C393" s="265">
        <v>2</v>
      </c>
      <c r="D393" s="54"/>
      <c r="E393" s="53"/>
      <c r="F393" s="53"/>
      <c r="G393" s="52"/>
      <c r="H393" s="259"/>
      <c r="I393" s="269"/>
      <c r="J393" s="269"/>
      <c r="K393" s="269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51"/>
      <c r="AK393" s="254"/>
      <c r="AL393" s="44"/>
      <c r="AM393" s="211"/>
      <c r="AN393" s="211"/>
      <c r="AO393" s="247">
        <f>SUMPRODUCT(LEN($M393:$AE396)-LEN(SUBSTITUTE($M393:$AE396,"A", "")))</f>
        <v>0</v>
      </c>
      <c r="AP393" s="240">
        <f>SUMPRODUCT(LEN($AH393:$AH396)-LEN(SUBSTITUTE($AH393:$AH396,"A", "")))</f>
        <v>0</v>
      </c>
      <c r="AQ393" s="237">
        <f>SUMPRODUCT(LEN($AG393:$AG396)-LEN(SUBSTITUTE($AG393:$AG396,"A", "")))</f>
        <v>0</v>
      </c>
      <c r="AR393" s="234">
        <f>SUMPRODUCT(LEN($M393:$AE396)-LEN(SUBSTITUTE($M393:$AE396,"S", "")))</f>
        <v>0</v>
      </c>
      <c r="AS393" s="240">
        <f>SUMPRODUCT(LEN($AH393:$AH396)-LEN(SUBSTITUTE($AH393:$AH396,"S", "")))</f>
        <v>0</v>
      </c>
      <c r="AT393" s="237">
        <f>SUMPRODUCT(LEN($AG393:$AG396)-LEN(SUBSTITUTE($AG393:$AG396,"S", "")))</f>
        <v>0</v>
      </c>
      <c r="AU393" s="234">
        <f>SUMPRODUCT(LEN($M393:$AE396)-LEN(SUBSTITUTE($M393:$AE396,"F", "")))</f>
        <v>0</v>
      </c>
      <c r="AV393" s="240">
        <f>SUMPRODUCT(LEN($AH393:$AH396)-LEN(SUBSTITUTE($AH393:$AH396,"F", "")))</f>
        <v>0</v>
      </c>
      <c r="AW393" s="237">
        <f>SUMPRODUCT(LEN($AG393:$AG396)-LEN(SUBSTITUTE($AG393:$AG396,"F", "")))</f>
        <v>0</v>
      </c>
      <c r="AX393" s="234">
        <f>SUMPRODUCT(LEN($M393:$AE396)-LEN(SUBSTITUTE($M393:$AE396,"G", "")))</f>
        <v>0</v>
      </c>
      <c r="AY393" s="240">
        <f>SUMPRODUCT(LEN($AH393:$AH396)-LEN(SUBSTITUTE($AH393:$AH396,"G", "")))</f>
        <v>0</v>
      </c>
      <c r="AZ393" s="237">
        <f>SUMPRODUCT(LEN($AG393:$AG396)-LEN(SUBSTITUTE($AG393:$AG396,"G", "")))</f>
        <v>0</v>
      </c>
      <c r="BA393" s="234">
        <f>SUMPRODUCT(LEN($M393:$AE396)-LEN(SUBSTITUTE($M393:$AE396,"M", "")))</f>
        <v>0</v>
      </c>
      <c r="BB393" s="240">
        <f>SUMPRODUCT(LEN($AH393:$AH396)-LEN(SUBSTITUTE($AH393:$AH396,"M", "")))</f>
        <v>0</v>
      </c>
      <c r="BC393" s="237">
        <f>SUMPRODUCT(LEN($AG393:$AG396)-LEN(SUBSTITUTE($AG393:$AG396,"M", "")))</f>
        <v>0</v>
      </c>
      <c r="BD393" s="291">
        <f>SUMPRODUCT(LEN($AI393:$AI396)-LEN(SUBSTITUTE($AI393:$AI396,"S", "")))</f>
        <v>0</v>
      </c>
      <c r="BE393" s="294">
        <f>SUMPRODUCT(LEN($AI393:$AI396)-LEN(SUBSTITUTE($AI393:$AI396,"F", "")))</f>
        <v>0</v>
      </c>
      <c r="BF393" s="294">
        <f>SUMPRODUCT(LEN($AI393:$AI396)-LEN(SUBSTITUTE($AI393:$AI396,"G", "")))</f>
        <v>0</v>
      </c>
      <c r="BG393" s="297">
        <f>SUMPRODUCT(LEN($AI393:$AI396)-LEN(SUBSTITUTE($AI393:$AI396,"M", "")))</f>
        <v>0</v>
      </c>
    </row>
    <row r="394" spans="2:60" ht="28.15" hidden="1" customHeight="1" thickBot="1">
      <c r="B394" s="34"/>
      <c r="C394" s="266"/>
      <c r="D394" s="43"/>
      <c r="E394" s="42"/>
      <c r="F394" s="42"/>
      <c r="G394" s="41"/>
      <c r="H394" s="260"/>
      <c r="I394" s="270"/>
      <c r="J394" s="270"/>
      <c r="K394" s="270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52"/>
      <c r="AK394" s="255"/>
      <c r="AL394" s="23"/>
      <c r="AM394" s="211"/>
      <c r="AN394" s="211"/>
      <c r="AO394" s="248"/>
      <c r="AP394" s="241"/>
      <c r="AQ394" s="238"/>
      <c r="AR394" s="235"/>
      <c r="AS394" s="241"/>
      <c r="AT394" s="238"/>
      <c r="AU394" s="235"/>
      <c r="AV394" s="241"/>
      <c r="AW394" s="238"/>
      <c r="AX394" s="235"/>
      <c r="AY394" s="241"/>
      <c r="AZ394" s="238"/>
      <c r="BA394" s="235"/>
      <c r="BB394" s="241"/>
      <c r="BC394" s="238"/>
      <c r="BD394" s="292"/>
      <c r="BE394" s="295"/>
      <c r="BF394" s="295"/>
      <c r="BG394" s="298"/>
    </row>
    <row r="395" spans="2:60" ht="28.15" hidden="1" customHeight="1">
      <c r="B395" s="34"/>
      <c r="C395" s="267"/>
      <c r="D395" s="33"/>
      <c r="E395" s="32"/>
      <c r="F395" s="32"/>
      <c r="G395" s="31"/>
      <c r="H395" s="257"/>
      <c r="I395" s="271"/>
      <c r="J395" s="271"/>
      <c r="K395" s="271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52"/>
      <c r="AK395" s="255"/>
      <c r="AL395" s="23"/>
      <c r="AM395" s="211"/>
      <c r="AN395" s="211"/>
      <c r="AO395" s="248"/>
      <c r="AP395" s="241"/>
      <c r="AQ395" s="238"/>
      <c r="AR395" s="235"/>
      <c r="AS395" s="241"/>
      <c r="AT395" s="238"/>
      <c r="AU395" s="235"/>
      <c r="AV395" s="241"/>
      <c r="AW395" s="238"/>
      <c r="AX395" s="235"/>
      <c r="AY395" s="241"/>
      <c r="AZ395" s="238"/>
      <c r="BA395" s="235"/>
      <c r="BB395" s="241"/>
      <c r="BC395" s="238"/>
      <c r="BD395" s="292"/>
      <c r="BE395" s="295"/>
      <c r="BF395" s="295"/>
      <c r="BG395" s="298"/>
    </row>
    <row r="396" spans="2:60" ht="28.15" hidden="1" customHeight="1" thickBot="1">
      <c r="B396" s="34"/>
      <c r="C396" s="273"/>
      <c r="D396" s="64"/>
      <c r="E396" s="63"/>
      <c r="F396" s="63"/>
      <c r="G396" s="62"/>
      <c r="H396" s="258"/>
      <c r="I396" s="274"/>
      <c r="J396" s="274"/>
      <c r="K396" s="274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53"/>
      <c r="AK396" s="256"/>
      <c r="AL396" s="55"/>
      <c r="AM396" s="211"/>
      <c r="AN396" s="211"/>
      <c r="AO396" s="249"/>
      <c r="AP396" s="242"/>
      <c r="AQ396" s="239"/>
      <c r="AR396" s="236"/>
      <c r="AS396" s="242"/>
      <c r="AT396" s="239"/>
      <c r="AU396" s="236"/>
      <c r="AV396" s="242"/>
      <c r="AW396" s="239"/>
      <c r="AX396" s="236"/>
      <c r="AY396" s="242"/>
      <c r="AZ396" s="239"/>
      <c r="BA396" s="236"/>
      <c r="BB396" s="242"/>
      <c r="BC396" s="239"/>
      <c r="BD396" s="293"/>
      <c r="BE396" s="296"/>
      <c r="BF396" s="296"/>
      <c r="BG396" s="299"/>
    </row>
    <row r="397" spans="2:60" ht="28.15" hidden="1" customHeight="1">
      <c r="B397" s="34"/>
      <c r="C397" s="265">
        <v>3</v>
      </c>
      <c r="D397" s="54"/>
      <c r="E397" s="53"/>
      <c r="F397" s="53"/>
      <c r="G397" s="52"/>
      <c r="H397" s="259"/>
      <c r="I397" s="269"/>
      <c r="J397" s="269"/>
      <c r="K397" s="269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44"/>
      <c r="AK397" s="244"/>
      <c r="AL397" s="44"/>
      <c r="AM397" s="211"/>
      <c r="AN397" s="211"/>
      <c r="AO397" s="247">
        <f>SUMPRODUCT(LEN($M397:$AE400)-LEN(SUBSTITUTE($M397:$AE400,"A", "")))</f>
        <v>0</v>
      </c>
      <c r="AP397" s="240">
        <f>SUMPRODUCT(LEN($AH397:$AH400)-LEN(SUBSTITUTE($AH397:$AH400,"A", "")))</f>
        <v>0</v>
      </c>
      <c r="AQ397" s="237">
        <f>SUMPRODUCT(LEN($AG397:$AG400)-LEN(SUBSTITUTE($AG397:$AG400,"A", "")))</f>
        <v>0</v>
      </c>
      <c r="AR397" s="234">
        <f>SUMPRODUCT(LEN($M397:$AE400)-LEN(SUBSTITUTE($M397:$AE400,"S", "")))</f>
        <v>0</v>
      </c>
      <c r="AS397" s="240">
        <f>SUMPRODUCT(LEN($AH397:$AH400)-LEN(SUBSTITUTE($AH397:$AH400,"S", "")))</f>
        <v>0</v>
      </c>
      <c r="AT397" s="237">
        <f>SUMPRODUCT(LEN($AG397:$AG400)-LEN(SUBSTITUTE($AG397:$AG400,"S", "")))</f>
        <v>0</v>
      </c>
      <c r="AU397" s="234">
        <f>SUMPRODUCT(LEN($M397:$AE400)-LEN(SUBSTITUTE($M397:$AE400,"F", "")))</f>
        <v>0</v>
      </c>
      <c r="AV397" s="240">
        <f>SUMPRODUCT(LEN($AH397:$AH400)-LEN(SUBSTITUTE($AH397:$AH400,"F", "")))</f>
        <v>0</v>
      </c>
      <c r="AW397" s="237">
        <f>SUMPRODUCT(LEN($AG397:$AG400)-LEN(SUBSTITUTE($AG397:$AG400,"F", "")))</f>
        <v>0</v>
      </c>
      <c r="AX397" s="234">
        <f>SUMPRODUCT(LEN($M397:$AE400)-LEN(SUBSTITUTE($M397:$AE400,"G", "")))</f>
        <v>0</v>
      </c>
      <c r="AY397" s="240">
        <f>SUMPRODUCT(LEN($AH397:$AH400)-LEN(SUBSTITUTE($AH397:$AH400,"G", "")))</f>
        <v>0</v>
      </c>
      <c r="AZ397" s="237">
        <f>SUMPRODUCT(LEN($AG397:$AG400)-LEN(SUBSTITUTE($AG397:$AG400,"G", "")))</f>
        <v>0</v>
      </c>
      <c r="BA397" s="234">
        <f>SUMPRODUCT(LEN($M397:$AE400)-LEN(SUBSTITUTE($M397:$AE400,"M", "")))</f>
        <v>0</v>
      </c>
      <c r="BB397" s="240">
        <f>SUMPRODUCT(LEN($AH397:$AH400)-LEN(SUBSTITUTE($AH397:$AH400,"M", "")))</f>
        <v>0</v>
      </c>
      <c r="BC397" s="237">
        <f>SUMPRODUCT(LEN($AG397:$AG400)-LEN(SUBSTITUTE($AG397:$AG400,"M", "")))</f>
        <v>0</v>
      </c>
      <c r="BD397" s="291">
        <f>SUMPRODUCT(LEN($AI397:$AI400)-LEN(SUBSTITUTE($AI397:$AI400,"S", "")))</f>
        <v>0</v>
      </c>
      <c r="BE397" s="294">
        <f>SUMPRODUCT(LEN($AI397:$AI400)-LEN(SUBSTITUTE($AI397:$AI400,"F", "")))</f>
        <v>0</v>
      </c>
      <c r="BF397" s="294">
        <f>SUMPRODUCT(LEN($AI397:$AI400)-LEN(SUBSTITUTE($AI397:$AI400,"G", "")))</f>
        <v>0</v>
      </c>
      <c r="BG397" s="297">
        <f>SUMPRODUCT(LEN($AI397:$AI400)-LEN(SUBSTITUTE($AI397:$AI400,"M", "")))</f>
        <v>0</v>
      </c>
    </row>
    <row r="398" spans="2:60" ht="28.15" hidden="1" customHeight="1" thickBot="1">
      <c r="B398" s="34"/>
      <c r="C398" s="266"/>
      <c r="D398" s="43"/>
      <c r="E398" s="42"/>
      <c r="F398" s="42"/>
      <c r="G398" s="41"/>
      <c r="H398" s="260"/>
      <c r="I398" s="270"/>
      <c r="J398" s="270"/>
      <c r="K398" s="270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45"/>
      <c r="AK398" s="245"/>
      <c r="AL398" s="23"/>
      <c r="AM398" s="211"/>
      <c r="AN398" s="211"/>
      <c r="AO398" s="248"/>
      <c r="AP398" s="241"/>
      <c r="AQ398" s="238"/>
      <c r="AR398" s="235"/>
      <c r="AS398" s="241"/>
      <c r="AT398" s="238"/>
      <c r="AU398" s="235"/>
      <c r="AV398" s="241"/>
      <c r="AW398" s="238"/>
      <c r="AX398" s="235"/>
      <c r="AY398" s="241"/>
      <c r="AZ398" s="238"/>
      <c r="BA398" s="235"/>
      <c r="BB398" s="241"/>
      <c r="BC398" s="238"/>
      <c r="BD398" s="292"/>
      <c r="BE398" s="295"/>
      <c r="BF398" s="295"/>
      <c r="BG398" s="298"/>
    </row>
    <row r="399" spans="2:60" ht="28.15" hidden="1" customHeight="1">
      <c r="B399" s="34"/>
      <c r="C399" s="267"/>
      <c r="D399" s="33"/>
      <c r="E399" s="32"/>
      <c r="F399" s="32"/>
      <c r="G399" s="31"/>
      <c r="H399" s="257"/>
      <c r="I399" s="271"/>
      <c r="J399" s="271"/>
      <c r="K399" s="271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45"/>
      <c r="AK399" s="245"/>
      <c r="AL399" s="23"/>
      <c r="AM399" s="211"/>
      <c r="AN399" s="211"/>
      <c r="AO399" s="248"/>
      <c r="AP399" s="241"/>
      <c r="AQ399" s="238"/>
      <c r="AR399" s="235"/>
      <c r="AS399" s="241"/>
      <c r="AT399" s="238"/>
      <c r="AU399" s="235"/>
      <c r="AV399" s="241"/>
      <c r="AW399" s="238"/>
      <c r="AX399" s="235"/>
      <c r="AY399" s="241"/>
      <c r="AZ399" s="238"/>
      <c r="BA399" s="235"/>
      <c r="BB399" s="241"/>
      <c r="BC399" s="238"/>
      <c r="BD399" s="292"/>
      <c r="BE399" s="295"/>
      <c r="BF399" s="295"/>
      <c r="BG399" s="298"/>
    </row>
    <row r="400" spans="2:60" ht="28.15" hidden="1" customHeight="1" thickBot="1">
      <c r="B400" s="22"/>
      <c r="C400" s="268"/>
      <c r="D400" s="21"/>
      <c r="E400" s="20"/>
      <c r="F400" s="20"/>
      <c r="G400" s="19"/>
      <c r="H400" s="258"/>
      <c r="I400" s="272"/>
      <c r="J400" s="272"/>
      <c r="K400" s="27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46"/>
      <c r="AK400" s="246"/>
      <c r="AL400" s="11"/>
      <c r="AM400" s="211"/>
      <c r="AN400" s="211"/>
      <c r="AO400" s="249"/>
      <c r="AP400" s="242"/>
      <c r="AQ400" s="239"/>
      <c r="AR400" s="236"/>
      <c r="AS400" s="242"/>
      <c r="AT400" s="239"/>
      <c r="AU400" s="236"/>
      <c r="AV400" s="242"/>
      <c r="AW400" s="239"/>
      <c r="AX400" s="236"/>
      <c r="AY400" s="242"/>
      <c r="AZ400" s="239"/>
      <c r="BA400" s="236"/>
      <c r="BB400" s="242"/>
      <c r="BC400" s="239"/>
      <c r="BD400" s="293"/>
      <c r="BE400" s="296"/>
      <c r="BF400" s="296"/>
      <c r="BG400" s="299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29" t="s">
        <v>287</v>
      </c>
      <c r="M401" s="278"/>
      <c r="N401" s="229" t="s">
        <v>286</v>
      </c>
      <c r="O401" s="278"/>
      <c r="P401" s="229" t="s">
        <v>286</v>
      </c>
      <c r="Q401" s="230"/>
      <c r="R401" s="229" t="s">
        <v>286</v>
      </c>
      <c r="S401" s="230"/>
      <c r="T401" s="229" t="s">
        <v>286</v>
      </c>
      <c r="U401" s="230"/>
      <c r="V401" s="229" t="s">
        <v>286</v>
      </c>
      <c r="W401" s="230"/>
      <c r="X401" s="229" t="s">
        <v>286</v>
      </c>
      <c r="Y401" s="230"/>
      <c r="Z401" s="229" t="s">
        <v>286</v>
      </c>
      <c r="AA401" s="230"/>
      <c r="AB401" s="229" t="s">
        <v>286</v>
      </c>
      <c r="AC401" s="230"/>
      <c r="AD401" s="229" t="s">
        <v>286</v>
      </c>
      <c r="AE401" s="230"/>
      <c r="AF401" s="243" t="s">
        <v>285</v>
      </c>
      <c r="AG401" s="230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75"/>
      <c r="F402" s="276"/>
      <c r="G402" s="277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65">
        <v>1</v>
      </c>
      <c r="D403" s="54"/>
      <c r="E403" s="53"/>
      <c r="F403" s="53"/>
      <c r="G403" s="52"/>
      <c r="H403" s="259"/>
      <c r="I403" s="269"/>
      <c r="J403" s="269"/>
      <c r="K403" s="269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44"/>
      <c r="AK403" s="244"/>
      <c r="AL403" s="44"/>
      <c r="AM403" s="211"/>
      <c r="AN403" s="211"/>
      <c r="AO403" s="247">
        <f>SUMPRODUCT(LEN($M403:$AE406)-LEN(SUBSTITUTE($M403:$AE406,"A", "")))</f>
        <v>0</v>
      </c>
      <c r="AP403" s="240">
        <f>SUMPRODUCT(LEN($AH403:$AH406)-LEN(SUBSTITUTE($AH403:$AH406,"A", "")))</f>
        <v>0</v>
      </c>
      <c r="AQ403" s="237">
        <f>SUMPRODUCT(LEN($AG403:$AG406)-LEN(SUBSTITUTE($AG403:$AG406,"A", "")))</f>
        <v>0</v>
      </c>
      <c r="AR403" s="234">
        <f>SUMPRODUCT(LEN($M403:$AE406)-LEN(SUBSTITUTE($M403:$AE406,"S", "")))</f>
        <v>0</v>
      </c>
      <c r="AS403" s="240">
        <f>SUMPRODUCT(LEN($AH403:$AH406)-LEN(SUBSTITUTE($AH403:$AH406,"S", "")))</f>
        <v>0</v>
      </c>
      <c r="AT403" s="237">
        <f>SUMPRODUCT(LEN($AG403:$AG406)-LEN(SUBSTITUTE($AG403:$AG406,"S", "")))</f>
        <v>0</v>
      </c>
      <c r="AU403" s="234">
        <f>SUMPRODUCT(LEN($M403:$AE406)-LEN(SUBSTITUTE($M403:$AE406,"F", "")))</f>
        <v>0</v>
      </c>
      <c r="AV403" s="240">
        <f>SUMPRODUCT(LEN($AH403:$AH406)-LEN(SUBSTITUTE($AH403:$AH406,"F", "")))</f>
        <v>0</v>
      </c>
      <c r="AW403" s="237">
        <f>SUMPRODUCT(LEN($AG403:$AG406)-LEN(SUBSTITUTE($AG403:$AG406,"F", "")))</f>
        <v>0</v>
      </c>
      <c r="AX403" s="234">
        <f>SUMPRODUCT(LEN($M403:$AE406)-LEN(SUBSTITUTE($M403:$AE406,"G", "")))</f>
        <v>0</v>
      </c>
      <c r="AY403" s="240">
        <f>SUMPRODUCT(LEN($AH403:$AH406)-LEN(SUBSTITUTE($AH403:$AH406,"G", "")))</f>
        <v>0</v>
      </c>
      <c r="AZ403" s="237">
        <f>SUMPRODUCT(LEN($AG403:$AG406)-LEN(SUBSTITUTE($AG403:$AG406,"G", "")))</f>
        <v>0</v>
      </c>
      <c r="BA403" s="234">
        <f>SUMPRODUCT(LEN($M403:$AE406)-LEN(SUBSTITUTE($M403:$AE406,"M", "")))</f>
        <v>0</v>
      </c>
      <c r="BB403" s="240">
        <f>SUMPRODUCT(LEN($AH403:$AH406)-LEN(SUBSTITUTE($AH403:$AH406,"M", "")))</f>
        <v>0</v>
      </c>
      <c r="BC403" s="237">
        <f>SUMPRODUCT(LEN($AG403:$AG406)-LEN(SUBSTITUTE($AG403:$AG406,"M", "")))</f>
        <v>0</v>
      </c>
      <c r="BD403" s="291">
        <f>SUMPRODUCT(LEN($AI403:$AI406)-LEN(SUBSTITUTE($AI403:$AI406,"S", "")))</f>
        <v>0</v>
      </c>
      <c r="BE403" s="294">
        <f>SUMPRODUCT(LEN($AI403:$AI406)-LEN(SUBSTITUTE($AI403:$AI406,"F", "")))</f>
        <v>0</v>
      </c>
      <c r="BF403" s="294">
        <f>SUMPRODUCT(LEN($AI403:$AI406)-LEN(SUBSTITUTE($AI403:$AI406,"G", "")))</f>
        <v>0</v>
      </c>
      <c r="BG403" s="297">
        <f>SUMPRODUCT(LEN($AI403:$AI406)-LEN(SUBSTITUTE($AI403:$AI406,"M", "")))</f>
        <v>0</v>
      </c>
    </row>
    <row r="404" spans="2:60" ht="28.15" hidden="1" customHeight="1" thickBot="1">
      <c r="B404" s="34"/>
      <c r="C404" s="266"/>
      <c r="D404" s="43"/>
      <c r="E404" s="42"/>
      <c r="F404" s="42"/>
      <c r="G404" s="41"/>
      <c r="H404" s="260"/>
      <c r="I404" s="270"/>
      <c r="J404" s="270"/>
      <c r="K404" s="270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45"/>
      <c r="AK404" s="245"/>
      <c r="AL404" s="23"/>
      <c r="AM404" s="211"/>
      <c r="AN404" s="211"/>
      <c r="AO404" s="248"/>
      <c r="AP404" s="241"/>
      <c r="AQ404" s="238"/>
      <c r="AR404" s="235"/>
      <c r="AS404" s="241"/>
      <c r="AT404" s="238"/>
      <c r="AU404" s="235"/>
      <c r="AV404" s="241"/>
      <c r="AW404" s="238"/>
      <c r="AX404" s="235"/>
      <c r="AY404" s="241"/>
      <c r="AZ404" s="238"/>
      <c r="BA404" s="235"/>
      <c r="BB404" s="241"/>
      <c r="BC404" s="238"/>
      <c r="BD404" s="292"/>
      <c r="BE404" s="295"/>
      <c r="BF404" s="295"/>
      <c r="BG404" s="298"/>
    </row>
    <row r="405" spans="2:60" ht="28.15" hidden="1" customHeight="1">
      <c r="B405" s="34"/>
      <c r="C405" s="267"/>
      <c r="D405" s="33"/>
      <c r="E405" s="32"/>
      <c r="F405" s="32"/>
      <c r="G405" s="31"/>
      <c r="H405" s="257"/>
      <c r="I405" s="271"/>
      <c r="J405" s="271"/>
      <c r="K405" s="271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45"/>
      <c r="AK405" s="245"/>
      <c r="AL405" s="23"/>
      <c r="AM405" s="211"/>
      <c r="AN405" s="211"/>
      <c r="AO405" s="248"/>
      <c r="AP405" s="241"/>
      <c r="AQ405" s="238"/>
      <c r="AR405" s="235"/>
      <c r="AS405" s="241"/>
      <c r="AT405" s="238"/>
      <c r="AU405" s="235"/>
      <c r="AV405" s="241"/>
      <c r="AW405" s="238"/>
      <c r="AX405" s="235"/>
      <c r="AY405" s="241"/>
      <c r="AZ405" s="238"/>
      <c r="BA405" s="235"/>
      <c r="BB405" s="241"/>
      <c r="BC405" s="238"/>
      <c r="BD405" s="292"/>
      <c r="BE405" s="295"/>
      <c r="BF405" s="295"/>
      <c r="BG405" s="298"/>
    </row>
    <row r="406" spans="2:60" ht="28.15" hidden="1" customHeight="1" thickBot="1">
      <c r="B406" s="34"/>
      <c r="C406" s="273"/>
      <c r="D406" s="64"/>
      <c r="E406" s="63"/>
      <c r="F406" s="63"/>
      <c r="G406" s="62"/>
      <c r="H406" s="258"/>
      <c r="I406" s="274"/>
      <c r="J406" s="274"/>
      <c r="K406" s="274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50"/>
      <c r="AK406" s="250"/>
      <c r="AL406" s="55"/>
      <c r="AM406" s="211"/>
      <c r="AN406" s="211"/>
      <c r="AO406" s="249"/>
      <c r="AP406" s="242"/>
      <c r="AQ406" s="239"/>
      <c r="AR406" s="236"/>
      <c r="AS406" s="242"/>
      <c r="AT406" s="239"/>
      <c r="AU406" s="236"/>
      <c r="AV406" s="242"/>
      <c r="AW406" s="239"/>
      <c r="AX406" s="236"/>
      <c r="AY406" s="242"/>
      <c r="AZ406" s="239"/>
      <c r="BA406" s="236"/>
      <c r="BB406" s="242"/>
      <c r="BC406" s="239"/>
      <c r="BD406" s="293"/>
      <c r="BE406" s="296"/>
      <c r="BF406" s="296"/>
      <c r="BG406" s="299"/>
    </row>
    <row r="407" spans="2:60" ht="28.15" hidden="1" customHeight="1">
      <c r="B407" s="34"/>
      <c r="C407" s="265">
        <v>2</v>
      </c>
      <c r="D407" s="54"/>
      <c r="E407" s="53"/>
      <c r="F407" s="53"/>
      <c r="G407" s="52"/>
      <c r="H407" s="259"/>
      <c r="I407" s="269"/>
      <c r="J407" s="269"/>
      <c r="K407" s="269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51"/>
      <c r="AK407" s="254"/>
      <c r="AL407" s="44"/>
      <c r="AM407" s="211"/>
      <c r="AN407" s="211"/>
      <c r="AO407" s="247">
        <f>SUMPRODUCT(LEN($M407:$AE410)-LEN(SUBSTITUTE($M407:$AE410,"A", "")))</f>
        <v>0</v>
      </c>
      <c r="AP407" s="240">
        <f>SUMPRODUCT(LEN($AH407:$AH410)-LEN(SUBSTITUTE($AH407:$AH410,"A", "")))</f>
        <v>0</v>
      </c>
      <c r="AQ407" s="237">
        <f>SUMPRODUCT(LEN($AG407:$AG410)-LEN(SUBSTITUTE($AG407:$AG410,"A", "")))</f>
        <v>0</v>
      </c>
      <c r="AR407" s="234">
        <f>SUMPRODUCT(LEN($M407:$AE410)-LEN(SUBSTITUTE($M407:$AE410,"S", "")))</f>
        <v>0</v>
      </c>
      <c r="AS407" s="240">
        <f>SUMPRODUCT(LEN($AH407:$AH410)-LEN(SUBSTITUTE($AH407:$AH410,"S", "")))</f>
        <v>0</v>
      </c>
      <c r="AT407" s="237">
        <f>SUMPRODUCT(LEN($AG407:$AG410)-LEN(SUBSTITUTE($AG407:$AG410,"S", "")))</f>
        <v>0</v>
      </c>
      <c r="AU407" s="234">
        <f>SUMPRODUCT(LEN($M407:$AE410)-LEN(SUBSTITUTE($M407:$AE410,"F", "")))</f>
        <v>0</v>
      </c>
      <c r="AV407" s="240">
        <f>SUMPRODUCT(LEN($AH407:$AH410)-LEN(SUBSTITUTE($AH407:$AH410,"F", "")))</f>
        <v>0</v>
      </c>
      <c r="AW407" s="237">
        <f>SUMPRODUCT(LEN($AG407:$AG410)-LEN(SUBSTITUTE($AG407:$AG410,"F", "")))</f>
        <v>0</v>
      </c>
      <c r="AX407" s="234">
        <f>SUMPRODUCT(LEN($M407:$AE410)-LEN(SUBSTITUTE($M407:$AE410,"G", "")))</f>
        <v>0</v>
      </c>
      <c r="AY407" s="240">
        <f>SUMPRODUCT(LEN($AH407:$AH410)-LEN(SUBSTITUTE($AH407:$AH410,"G", "")))</f>
        <v>0</v>
      </c>
      <c r="AZ407" s="237">
        <f>SUMPRODUCT(LEN($AG407:$AG410)-LEN(SUBSTITUTE($AG407:$AG410,"G", "")))</f>
        <v>0</v>
      </c>
      <c r="BA407" s="234">
        <f>SUMPRODUCT(LEN($M407:$AE410)-LEN(SUBSTITUTE($M407:$AE410,"M", "")))</f>
        <v>0</v>
      </c>
      <c r="BB407" s="240">
        <f>SUMPRODUCT(LEN($AH407:$AH410)-LEN(SUBSTITUTE($AH407:$AH410,"M", "")))</f>
        <v>0</v>
      </c>
      <c r="BC407" s="237">
        <f>SUMPRODUCT(LEN($AG407:$AG410)-LEN(SUBSTITUTE($AG407:$AG410,"M", "")))</f>
        <v>0</v>
      </c>
      <c r="BD407" s="291">
        <f>SUMPRODUCT(LEN($AI407:$AI410)-LEN(SUBSTITUTE($AI407:$AI410,"S", "")))</f>
        <v>0</v>
      </c>
      <c r="BE407" s="294">
        <f>SUMPRODUCT(LEN($AI407:$AI410)-LEN(SUBSTITUTE($AI407:$AI410,"F", "")))</f>
        <v>0</v>
      </c>
      <c r="BF407" s="294">
        <f>SUMPRODUCT(LEN($AI407:$AI410)-LEN(SUBSTITUTE($AI407:$AI410,"G", "")))</f>
        <v>0</v>
      </c>
      <c r="BG407" s="297">
        <f>SUMPRODUCT(LEN($AI407:$AI410)-LEN(SUBSTITUTE($AI407:$AI410,"M", "")))</f>
        <v>0</v>
      </c>
    </row>
    <row r="408" spans="2:60" ht="28.15" hidden="1" customHeight="1" thickBot="1">
      <c r="B408" s="34"/>
      <c r="C408" s="266"/>
      <c r="D408" s="43"/>
      <c r="E408" s="42"/>
      <c r="F408" s="42"/>
      <c r="G408" s="41"/>
      <c r="H408" s="260"/>
      <c r="I408" s="270"/>
      <c r="J408" s="270"/>
      <c r="K408" s="270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52"/>
      <c r="AK408" s="255"/>
      <c r="AL408" s="23"/>
      <c r="AM408" s="211"/>
      <c r="AN408" s="211"/>
      <c r="AO408" s="248"/>
      <c r="AP408" s="241"/>
      <c r="AQ408" s="238"/>
      <c r="AR408" s="235"/>
      <c r="AS408" s="241"/>
      <c r="AT408" s="238"/>
      <c r="AU408" s="235"/>
      <c r="AV408" s="241"/>
      <c r="AW408" s="238"/>
      <c r="AX408" s="235"/>
      <c r="AY408" s="241"/>
      <c r="AZ408" s="238"/>
      <c r="BA408" s="235"/>
      <c r="BB408" s="241"/>
      <c r="BC408" s="238"/>
      <c r="BD408" s="292"/>
      <c r="BE408" s="295"/>
      <c r="BF408" s="295"/>
      <c r="BG408" s="298"/>
    </row>
    <row r="409" spans="2:60" ht="28.15" hidden="1" customHeight="1">
      <c r="B409" s="34"/>
      <c r="C409" s="267"/>
      <c r="D409" s="33"/>
      <c r="E409" s="32"/>
      <c r="F409" s="32"/>
      <c r="G409" s="31"/>
      <c r="H409" s="257"/>
      <c r="I409" s="271"/>
      <c r="J409" s="271"/>
      <c r="K409" s="271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52"/>
      <c r="AK409" s="255"/>
      <c r="AL409" s="23"/>
      <c r="AM409" s="211"/>
      <c r="AN409" s="211"/>
      <c r="AO409" s="248"/>
      <c r="AP409" s="241"/>
      <c r="AQ409" s="238"/>
      <c r="AR409" s="235"/>
      <c r="AS409" s="241"/>
      <c r="AT409" s="238"/>
      <c r="AU409" s="235"/>
      <c r="AV409" s="241"/>
      <c r="AW409" s="238"/>
      <c r="AX409" s="235"/>
      <c r="AY409" s="241"/>
      <c r="AZ409" s="238"/>
      <c r="BA409" s="235"/>
      <c r="BB409" s="241"/>
      <c r="BC409" s="238"/>
      <c r="BD409" s="292"/>
      <c r="BE409" s="295"/>
      <c r="BF409" s="295"/>
      <c r="BG409" s="298"/>
    </row>
    <row r="410" spans="2:60" ht="28.15" hidden="1" customHeight="1" thickBot="1">
      <c r="B410" s="34"/>
      <c r="C410" s="273"/>
      <c r="D410" s="64"/>
      <c r="E410" s="63"/>
      <c r="F410" s="63"/>
      <c r="G410" s="62"/>
      <c r="H410" s="258"/>
      <c r="I410" s="274"/>
      <c r="J410" s="274"/>
      <c r="K410" s="274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53"/>
      <c r="AK410" s="256"/>
      <c r="AL410" s="55"/>
      <c r="AM410" s="211"/>
      <c r="AN410" s="211"/>
      <c r="AO410" s="249"/>
      <c r="AP410" s="242"/>
      <c r="AQ410" s="239"/>
      <c r="AR410" s="236"/>
      <c r="AS410" s="242"/>
      <c r="AT410" s="239"/>
      <c r="AU410" s="236"/>
      <c r="AV410" s="242"/>
      <c r="AW410" s="239"/>
      <c r="AX410" s="236"/>
      <c r="AY410" s="242"/>
      <c r="AZ410" s="239"/>
      <c r="BA410" s="236"/>
      <c r="BB410" s="242"/>
      <c r="BC410" s="239"/>
      <c r="BD410" s="293"/>
      <c r="BE410" s="296"/>
      <c r="BF410" s="296"/>
      <c r="BG410" s="299"/>
    </row>
    <row r="411" spans="2:60" ht="28.15" hidden="1" customHeight="1">
      <c r="B411" s="34"/>
      <c r="C411" s="265">
        <v>3</v>
      </c>
      <c r="D411" s="54"/>
      <c r="E411" s="53"/>
      <c r="F411" s="53"/>
      <c r="G411" s="52"/>
      <c r="H411" s="259"/>
      <c r="I411" s="269"/>
      <c r="J411" s="269"/>
      <c r="K411" s="269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44"/>
      <c r="AK411" s="244"/>
      <c r="AL411" s="44"/>
      <c r="AM411" s="211"/>
      <c r="AN411" s="211"/>
      <c r="AO411" s="247">
        <f>SUMPRODUCT(LEN($M411:$AE414)-LEN(SUBSTITUTE($M411:$AE414,"A", "")))</f>
        <v>0</v>
      </c>
      <c r="AP411" s="240">
        <f>SUMPRODUCT(LEN($AH411:$AH414)-LEN(SUBSTITUTE($AH411:$AH414,"A", "")))</f>
        <v>0</v>
      </c>
      <c r="AQ411" s="237">
        <f>SUMPRODUCT(LEN($AG411:$AG414)-LEN(SUBSTITUTE($AG411:$AG414,"A", "")))</f>
        <v>0</v>
      </c>
      <c r="AR411" s="234">
        <f>SUMPRODUCT(LEN($M411:$AE414)-LEN(SUBSTITUTE($M411:$AE414,"S", "")))</f>
        <v>0</v>
      </c>
      <c r="AS411" s="240">
        <f>SUMPRODUCT(LEN($AH411:$AH414)-LEN(SUBSTITUTE($AH411:$AH414,"S", "")))</f>
        <v>0</v>
      </c>
      <c r="AT411" s="237">
        <f>SUMPRODUCT(LEN($AG411:$AG414)-LEN(SUBSTITUTE($AG411:$AG414,"S", "")))</f>
        <v>0</v>
      </c>
      <c r="AU411" s="234">
        <f>SUMPRODUCT(LEN($M411:$AE414)-LEN(SUBSTITUTE($M411:$AE414,"F", "")))</f>
        <v>0</v>
      </c>
      <c r="AV411" s="240">
        <f>SUMPRODUCT(LEN($AH411:$AH414)-LEN(SUBSTITUTE($AH411:$AH414,"F", "")))</f>
        <v>0</v>
      </c>
      <c r="AW411" s="237">
        <f>SUMPRODUCT(LEN($AG411:$AG414)-LEN(SUBSTITUTE($AG411:$AG414,"F", "")))</f>
        <v>0</v>
      </c>
      <c r="AX411" s="234">
        <f>SUMPRODUCT(LEN($M411:$AE414)-LEN(SUBSTITUTE($M411:$AE414,"G", "")))</f>
        <v>0</v>
      </c>
      <c r="AY411" s="240">
        <f>SUMPRODUCT(LEN($AH411:$AH414)-LEN(SUBSTITUTE($AH411:$AH414,"G", "")))</f>
        <v>0</v>
      </c>
      <c r="AZ411" s="237">
        <f>SUMPRODUCT(LEN($AG411:$AG414)-LEN(SUBSTITUTE($AG411:$AG414,"G", "")))</f>
        <v>0</v>
      </c>
      <c r="BA411" s="234">
        <f>SUMPRODUCT(LEN($M411:$AE414)-LEN(SUBSTITUTE($M411:$AE414,"M", "")))</f>
        <v>0</v>
      </c>
      <c r="BB411" s="240">
        <f>SUMPRODUCT(LEN($AH411:$AH414)-LEN(SUBSTITUTE($AH411:$AH414,"M", "")))</f>
        <v>0</v>
      </c>
      <c r="BC411" s="237">
        <f>SUMPRODUCT(LEN($AG411:$AG414)-LEN(SUBSTITUTE($AG411:$AG414,"M", "")))</f>
        <v>0</v>
      </c>
      <c r="BD411" s="291">
        <f>SUMPRODUCT(LEN($AI411:$AI414)-LEN(SUBSTITUTE($AI411:$AI414,"S", "")))</f>
        <v>0</v>
      </c>
      <c r="BE411" s="294">
        <f>SUMPRODUCT(LEN($AI411:$AI414)-LEN(SUBSTITUTE($AI411:$AI414,"F", "")))</f>
        <v>0</v>
      </c>
      <c r="BF411" s="294">
        <f>SUMPRODUCT(LEN($AI411:$AI414)-LEN(SUBSTITUTE($AI411:$AI414,"G", "")))</f>
        <v>0</v>
      </c>
      <c r="BG411" s="297">
        <f>SUMPRODUCT(LEN($AI411:$AI414)-LEN(SUBSTITUTE($AI411:$AI414,"M", "")))</f>
        <v>0</v>
      </c>
    </row>
    <row r="412" spans="2:60" ht="28.15" hidden="1" customHeight="1" thickBot="1">
      <c r="B412" s="34"/>
      <c r="C412" s="266"/>
      <c r="D412" s="43"/>
      <c r="E412" s="42"/>
      <c r="F412" s="42"/>
      <c r="G412" s="41"/>
      <c r="H412" s="260"/>
      <c r="I412" s="270"/>
      <c r="J412" s="270"/>
      <c r="K412" s="270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45"/>
      <c r="AK412" s="245"/>
      <c r="AL412" s="23"/>
      <c r="AM412" s="211"/>
      <c r="AN412" s="211"/>
      <c r="AO412" s="248"/>
      <c r="AP412" s="241"/>
      <c r="AQ412" s="238"/>
      <c r="AR412" s="235"/>
      <c r="AS412" s="241"/>
      <c r="AT412" s="238"/>
      <c r="AU412" s="235"/>
      <c r="AV412" s="241"/>
      <c r="AW412" s="238"/>
      <c r="AX412" s="235"/>
      <c r="AY412" s="241"/>
      <c r="AZ412" s="238"/>
      <c r="BA412" s="235"/>
      <c r="BB412" s="241"/>
      <c r="BC412" s="238"/>
      <c r="BD412" s="292"/>
      <c r="BE412" s="295"/>
      <c r="BF412" s="295"/>
      <c r="BG412" s="298"/>
    </row>
    <row r="413" spans="2:60" ht="28.15" hidden="1" customHeight="1">
      <c r="B413" s="34"/>
      <c r="C413" s="267"/>
      <c r="D413" s="33"/>
      <c r="E413" s="32"/>
      <c r="F413" s="32"/>
      <c r="G413" s="31"/>
      <c r="H413" s="257"/>
      <c r="I413" s="271"/>
      <c r="J413" s="271"/>
      <c r="K413" s="271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45"/>
      <c r="AK413" s="245"/>
      <c r="AL413" s="23"/>
      <c r="AM413" s="211"/>
      <c r="AN413" s="211"/>
      <c r="AO413" s="248"/>
      <c r="AP413" s="241"/>
      <c r="AQ413" s="238"/>
      <c r="AR413" s="235"/>
      <c r="AS413" s="241"/>
      <c r="AT413" s="238"/>
      <c r="AU413" s="235"/>
      <c r="AV413" s="241"/>
      <c r="AW413" s="238"/>
      <c r="AX413" s="235"/>
      <c r="AY413" s="241"/>
      <c r="AZ413" s="238"/>
      <c r="BA413" s="235"/>
      <c r="BB413" s="241"/>
      <c r="BC413" s="238"/>
      <c r="BD413" s="292"/>
      <c r="BE413" s="295"/>
      <c r="BF413" s="295"/>
      <c r="BG413" s="298"/>
    </row>
    <row r="414" spans="2:60" ht="28.15" hidden="1" customHeight="1" thickBot="1">
      <c r="B414" s="22"/>
      <c r="C414" s="268"/>
      <c r="D414" s="21"/>
      <c r="E414" s="20"/>
      <c r="F414" s="20"/>
      <c r="G414" s="19"/>
      <c r="H414" s="258"/>
      <c r="I414" s="272"/>
      <c r="J414" s="272"/>
      <c r="K414" s="27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46"/>
      <c r="AK414" s="246"/>
      <c r="AL414" s="11"/>
      <c r="AM414" s="211"/>
      <c r="AN414" s="211"/>
      <c r="AO414" s="249"/>
      <c r="AP414" s="242"/>
      <c r="AQ414" s="239"/>
      <c r="AR414" s="236"/>
      <c r="AS414" s="242"/>
      <c r="AT414" s="239"/>
      <c r="AU414" s="236"/>
      <c r="AV414" s="242"/>
      <c r="AW414" s="239"/>
      <c r="AX414" s="236"/>
      <c r="AY414" s="242"/>
      <c r="AZ414" s="239"/>
      <c r="BA414" s="236"/>
      <c r="BB414" s="242"/>
      <c r="BC414" s="239"/>
      <c r="BD414" s="293"/>
      <c r="BE414" s="296"/>
      <c r="BF414" s="296"/>
      <c r="BG414" s="299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29" t="s">
        <v>287</v>
      </c>
      <c r="M415" s="278"/>
      <c r="N415" s="229" t="s">
        <v>286</v>
      </c>
      <c r="O415" s="278"/>
      <c r="P415" s="229" t="s">
        <v>286</v>
      </c>
      <c r="Q415" s="230"/>
      <c r="R415" s="229" t="s">
        <v>286</v>
      </c>
      <c r="S415" s="230"/>
      <c r="T415" s="229" t="s">
        <v>286</v>
      </c>
      <c r="U415" s="230"/>
      <c r="V415" s="229" t="s">
        <v>286</v>
      </c>
      <c r="W415" s="230"/>
      <c r="X415" s="229" t="s">
        <v>286</v>
      </c>
      <c r="Y415" s="230"/>
      <c r="Z415" s="229" t="s">
        <v>286</v>
      </c>
      <c r="AA415" s="230"/>
      <c r="AB415" s="229" t="s">
        <v>286</v>
      </c>
      <c r="AC415" s="230"/>
      <c r="AD415" s="229" t="s">
        <v>286</v>
      </c>
      <c r="AE415" s="230"/>
      <c r="AF415" s="243" t="s">
        <v>285</v>
      </c>
      <c r="AG415" s="230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75"/>
      <c r="F416" s="276"/>
      <c r="G416" s="277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65">
        <v>1</v>
      </c>
      <c r="D417" s="54"/>
      <c r="E417" s="53"/>
      <c r="F417" s="53"/>
      <c r="G417" s="52"/>
      <c r="H417" s="259"/>
      <c r="I417" s="269"/>
      <c r="J417" s="269"/>
      <c r="K417" s="269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44"/>
      <c r="AK417" s="244"/>
      <c r="AL417" s="44"/>
      <c r="AM417" s="211"/>
      <c r="AN417" s="211"/>
      <c r="AO417" s="247">
        <f>SUMPRODUCT(LEN($M417:$AE420)-LEN(SUBSTITUTE($M417:$AE420,"A", "")))</f>
        <v>0</v>
      </c>
      <c r="AP417" s="240">
        <f>SUMPRODUCT(LEN($AH417:$AH420)-LEN(SUBSTITUTE($AH417:$AH420,"A", "")))</f>
        <v>0</v>
      </c>
      <c r="AQ417" s="237">
        <f>SUMPRODUCT(LEN($AG417:$AG420)-LEN(SUBSTITUTE($AG417:$AG420,"A", "")))</f>
        <v>0</v>
      </c>
      <c r="AR417" s="234">
        <f>SUMPRODUCT(LEN($M417:$AE420)-LEN(SUBSTITUTE($M417:$AE420,"S", "")))</f>
        <v>0</v>
      </c>
      <c r="AS417" s="240">
        <f>SUMPRODUCT(LEN($AH417:$AH420)-LEN(SUBSTITUTE($AH417:$AH420,"S", "")))</f>
        <v>0</v>
      </c>
      <c r="AT417" s="237">
        <f>SUMPRODUCT(LEN($AG417:$AG420)-LEN(SUBSTITUTE($AG417:$AG420,"S", "")))</f>
        <v>0</v>
      </c>
      <c r="AU417" s="234">
        <f>SUMPRODUCT(LEN($M417:$AE420)-LEN(SUBSTITUTE($M417:$AE420,"F", "")))</f>
        <v>0</v>
      </c>
      <c r="AV417" s="240">
        <f>SUMPRODUCT(LEN($AH417:$AH420)-LEN(SUBSTITUTE($AH417:$AH420,"F", "")))</f>
        <v>0</v>
      </c>
      <c r="AW417" s="237">
        <f>SUMPRODUCT(LEN($AG417:$AG420)-LEN(SUBSTITUTE($AG417:$AG420,"F", "")))</f>
        <v>0</v>
      </c>
      <c r="AX417" s="234">
        <f>SUMPRODUCT(LEN($M417:$AE420)-LEN(SUBSTITUTE($M417:$AE420,"G", "")))</f>
        <v>0</v>
      </c>
      <c r="AY417" s="240">
        <f>SUMPRODUCT(LEN($AH417:$AH420)-LEN(SUBSTITUTE($AH417:$AH420,"G", "")))</f>
        <v>0</v>
      </c>
      <c r="AZ417" s="237">
        <f>SUMPRODUCT(LEN($AG417:$AG420)-LEN(SUBSTITUTE($AG417:$AG420,"G", "")))</f>
        <v>0</v>
      </c>
      <c r="BA417" s="234">
        <f>SUMPRODUCT(LEN($M417:$AE420)-LEN(SUBSTITUTE($M417:$AE420,"M", "")))</f>
        <v>0</v>
      </c>
      <c r="BB417" s="240">
        <f>SUMPRODUCT(LEN($AH417:$AH420)-LEN(SUBSTITUTE($AH417:$AH420,"M", "")))</f>
        <v>0</v>
      </c>
      <c r="BC417" s="237">
        <f>SUMPRODUCT(LEN($AG417:$AG420)-LEN(SUBSTITUTE($AG417:$AG420,"M", "")))</f>
        <v>0</v>
      </c>
      <c r="BD417" s="291">
        <f>SUMPRODUCT(LEN($AI417:$AI420)-LEN(SUBSTITUTE($AI417:$AI420,"S", "")))</f>
        <v>0</v>
      </c>
      <c r="BE417" s="294">
        <f>SUMPRODUCT(LEN($AI417:$AI420)-LEN(SUBSTITUTE($AI417:$AI420,"F", "")))</f>
        <v>0</v>
      </c>
      <c r="BF417" s="294">
        <f>SUMPRODUCT(LEN($AI417:$AI420)-LEN(SUBSTITUTE($AI417:$AI420,"G", "")))</f>
        <v>0</v>
      </c>
      <c r="BG417" s="297">
        <f>SUMPRODUCT(LEN($AI417:$AI420)-LEN(SUBSTITUTE($AI417:$AI420,"M", "")))</f>
        <v>0</v>
      </c>
    </row>
    <row r="418" spans="2:60" ht="28.15" hidden="1" customHeight="1" thickBot="1">
      <c r="B418" s="34"/>
      <c r="C418" s="266"/>
      <c r="D418" s="43"/>
      <c r="E418" s="42"/>
      <c r="F418" s="42"/>
      <c r="G418" s="41"/>
      <c r="H418" s="260"/>
      <c r="I418" s="270"/>
      <c r="J418" s="270"/>
      <c r="K418" s="270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45"/>
      <c r="AK418" s="245"/>
      <c r="AL418" s="23"/>
      <c r="AM418" s="211"/>
      <c r="AN418" s="211"/>
      <c r="AO418" s="248"/>
      <c r="AP418" s="241"/>
      <c r="AQ418" s="238"/>
      <c r="AR418" s="235"/>
      <c r="AS418" s="241"/>
      <c r="AT418" s="238"/>
      <c r="AU418" s="235"/>
      <c r="AV418" s="241"/>
      <c r="AW418" s="238"/>
      <c r="AX418" s="235"/>
      <c r="AY418" s="241"/>
      <c r="AZ418" s="238"/>
      <c r="BA418" s="235"/>
      <c r="BB418" s="241"/>
      <c r="BC418" s="238"/>
      <c r="BD418" s="292"/>
      <c r="BE418" s="295"/>
      <c r="BF418" s="295"/>
      <c r="BG418" s="298"/>
    </row>
    <row r="419" spans="2:60" ht="28.15" hidden="1" customHeight="1">
      <c r="B419" s="34"/>
      <c r="C419" s="267"/>
      <c r="D419" s="33"/>
      <c r="E419" s="32"/>
      <c r="F419" s="32"/>
      <c r="G419" s="31"/>
      <c r="H419" s="257"/>
      <c r="I419" s="271"/>
      <c r="J419" s="271"/>
      <c r="K419" s="271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45"/>
      <c r="AK419" s="245"/>
      <c r="AL419" s="23"/>
      <c r="AM419" s="211"/>
      <c r="AN419" s="211"/>
      <c r="AO419" s="248"/>
      <c r="AP419" s="241"/>
      <c r="AQ419" s="238"/>
      <c r="AR419" s="235"/>
      <c r="AS419" s="241"/>
      <c r="AT419" s="238"/>
      <c r="AU419" s="235"/>
      <c r="AV419" s="241"/>
      <c r="AW419" s="238"/>
      <c r="AX419" s="235"/>
      <c r="AY419" s="241"/>
      <c r="AZ419" s="238"/>
      <c r="BA419" s="235"/>
      <c r="BB419" s="241"/>
      <c r="BC419" s="238"/>
      <c r="BD419" s="292"/>
      <c r="BE419" s="295"/>
      <c r="BF419" s="295"/>
      <c r="BG419" s="298"/>
    </row>
    <row r="420" spans="2:60" ht="28.15" hidden="1" customHeight="1" thickBot="1">
      <c r="B420" s="34"/>
      <c r="C420" s="273"/>
      <c r="D420" s="64"/>
      <c r="E420" s="63"/>
      <c r="F420" s="63"/>
      <c r="G420" s="62"/>
      <c r="H420" s="258"/>
      <c r="I420" s="274"/>
      <c r="J420" s="274"/>
      <c r="K420" s="274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50"/>
      <c r="AK420" s="250"/>
      <c r="AL420" s="55"/>
      <c r="AM420" s="211"/>
      <c r="AN420" s="211"/>
      <c r="AO420" s="249"/>
      <c r="AP420" s="242"/>
      <c r="AQ420" s="239"/>
      <c r="AR420" s="236"/>
      <c r="AS420" s="242"/>
      <c r="AT420" s="239"/>
      <c r="AU420" s="236"/>
      <c r="AV420" s="242"/>
      <c r="AW420" s="239"/>
      <c r="AX420" s="236"/>
      <c r="AY420" s="242"/>
      <c r="AZ420" s="239"/>
      <c r="BA420" s="236"/>
      <c r="BB420" s="242"/>
      <c r="BC420" s="239"/>
      <c r="BD420" s="293"/>
      <c r="BE420" s="296"/>
      <c r="BF420" s="296"/>
      <c r="BG420" s="299"/>
    </row>
    <row r="421" spans="2:60" ht="28.15" hidden="1" customHeight="1">
      <c r="B421" s="34"/>
      <c r="C421" s="265">
        <v>2</v>
      </c>
      <c r="D421" s="54"/>
      <c r="E421" s="53"/>
      <c r="F421" s="53"/>
      <c r="G421" s="52"/>
      <c r="H421" s="259"/>
      <c r="I421" s="269"/>
      <c r="J421" s="269"/>
      <c r="K421" s="269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51"/>
      <c r="AK421" s="254"/>
      <c r="AL421" s="44"/>
      <c r="AM421" s="211"/>
      <c r="AN421" s="211"/>
      <c r="AO421" s="247">
        <f>SUMPRODUCT(LEN($M421:$AE424)-LEN(SUBSTITUTE($M421:$AE424,"A", "")))</f>
        <v>0</v>
      </c>
      <c r="AP421" s="240">
        <f>SUMPRODUCT(LEN($AH421:$AH424)-LEN(SUBSTITUTE($AH421:$AH424,"A", "")))</f>
        <v>0</v>
      </c>
      <c r="AQ421" s="237">
        <f>SUMPRODUCT(LEN($AG421:$AG424)-LEN(SUBSTITUTE($AG421:$AG424,"A", "")))</f>
        <v>0</v>
      </c>
      <c r="AR421" s="234">
        <f>SUMPRODUCT(LEN($M421:$AE424)-LEN(SUBSTITUTE($M421:$AE424,"S", "")))</f>
        <v>0</v>
      </c>
      <c r="AS421" s="240">
        <f>SUMPRODUCT(LEN($AH421:$AH424)-LEN(SUBSTITUTE($AH421:$AH424,"S", "")))</f>
        <v>0</v>
      </c>
      <c r="AT421" s="237">
        <f>SUMPRODUCT(LEN($AG421:$AG424)-LEN(SUBSTITUTE($AG421:$AG424,"S", "")))</f>
        <v>0</v>
      </c>
      <c r="AU421" s="234">
        <f>SUMPRODUCT(LEN($M421:$AE424)-LEN(SUBSTITUTE($M421:$AE424,"F", "")))</f>
        <v>0</v>
      </c>
      <c r="AV421" s="240">
        <f>SUMPRODUCT(LEN($AH421:$AH424)-LEN(SUBSTITUTE($AH421:$AH424,"F", "")))</f>
        <v>0</v>
      </c>
      <c r="AW421" s="237">
        <f>SUMPRODUCT(LEN($AG421:$AG424)-LEN(SUBSTITUTE($AG421:$AG424,"F", "")))</f>
        <v>0</v>
      </c>
      <c r="AX421" s="234">
        <f>SUMPRODUCT(LEN($M421:$AE424)-LEN(SUBSTITUTE($M421:$AE424,"G", "")))</f>
        <v>0</v>
      </c>
      <c r="AY421" s="240">
        <f>SUMPRODUCT(LEN($AH421:$AH424)-LEN(SUBSTITUTE($AH421:$AH424,"G", "")))</f>
        <v>0</v>
      </c>
      <c r="AZ421" s="237">
        <f>SUMPRODUCT(LEN($AG421:$AG424)-LEN(SUBSTITUTE($AG421:$AG424,"G", "")))</f>
        <v>0</v>
      </c>
      <c r="BA421" s="234">
        <f>SUMPRODUCT(LEN($M421:$AE424)-LEN(SUBSTITUTE($M421:$AE424,"M", "")))</f>
        <v>0</v>
      </c>
      <c r="BB421" s="240">
        <f>SUMPRODUCT(LEN($AH421:$AH424)-LEN(SUBSTITUTE($AH421:$AH424,"M", "")))</f>
        <v>0</v>
      </c>
      <c r="BC421" s="237">
        <f>SUMPRODUCT(LEN($AG421:$AG424)-LEN(SUBSTITUTE($AG421:$AG424,"M", "")))</f>
        <v>0</v>
      </c>
      <c r="BD421" s="291">
        <f>SUMPRODUCT(LEN($AI421:$AI424)-LEN(SUBSTITUTE($AI421:$AI424,"S", "")))</f>
        <v>0</v>
      </c>
      <c r="BE421" s="294">
        <f>SUMPRODUCT(LEN($AI421:$AI424)-LEN(SUBSTITUTE($AI421:$AI424,"F", "")))</f>
        <v>0</v>
      </c>
      <c r="BF421" s="294">
        <f>SUMPRODUCT(LEN($AI421:$AI424)-LEN(SUBSTITUTE($AI421:$AI424,"G", "")))</f>
        <v>0</v>
      </c>
      <c r="BG421" s="297">
        <f>SUMPRODUCT(LEN($AI421:$AI424)-LEN(SUBSTITUTE($AI421:$AI424,"M", "")))</f>
        <v>0</v>
      </c>
    </row>
    <row r="422" spans="2:60" ht="28.15" hidden="1" customHeight="1" thickBot="1">
      <c r="B422" s="34"/>
      <c r="C422" s="266"/>
      <c r="D422" s="43"/>
      <c r="E422" s="42"/>
      <c r="F422" s="42"/>
      <c r="G422" s="41"/>
      <c r="H422" s="260"/>
      <c r="I422" s="270"/>
      <c r="J422" s="270"/>
      <c r="K422" s="270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52"/>
      <c r="AK422" s="255"/>
      <c r="AL422" s="23"/>
      <c r="AM422" s="211"/>
      <c r="AN422" s="211"/>
      <c r="AO422" s="248"/>
      <c r="AP422" s="241"/>
      <c r="AQ422" s="238"/>
      <c r="AR422" s="235"/>
      <c r="AS422" s="241"/>
      <c r="AT422" s="238"/>
      <c r="AU422" s="235"/>
      <c r="AV422" s="241"/>
      <c r="AW422" s="238"/>
      <c r="AX422" s="235"/>
      <c r="AY422" s="241"/>
      <c r="AZ422" s="238"/>
      <c r="BA422" s="235"/>
      <c r="BB422" s="241"/>
      <c r="BC422" s="238"/>
      <c r="BD422" s="292"/>
      <c r="BE422" s="295"/>
      <c r="BF422" s="295"/>
      <c r="BG422" s="298"/>
    </row>
    <row r="423" spans="2:60" ht="28.15" hidden="1" customHeight="1">
      <c r="B423" s="34"/>
      <c r="C423" s="267"/>
      <c r="D423" s="33"/>
      <c r="E423" s="32"/>
      <c r="F423" s="32"/>
      <c r="G423" s="31"/>
      <c r="H423" s="257"/>
      <c r="I423" s="271"/>
      <c r="J423" s="271"/>
      <c r="K423" s="271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52"/>
      <c r="AK423" s="255"/>
      <c r="AL423" s="23"/>
      <c r="AM423" s="211"/>
      <c r="AN423" s="211"/>
      <c r="AO423" s="248"/>
      <c r="AP423" s="241"/>
      <c r="AQ423" s="238"/>
      <c r="AR423" s="235"/>
      <c r="AS423" s="241"/>
      <c r="AT423" s="238"/>
      <c r="AU423" s="235"/>
      <c r="AV423" s="241"/>
      <c r="AW423" s="238"/>
      <c r="AX423" s="235"/>
      <c r="AY423" s="241"/>
      <c r="AZ423" s="238"/>
      <c r="BA423" s="235"/>
      <c r="BB423" s="241"/>
      <c r="BC423" s="238"/>
      <c r="BD423" s="292"/>
      <c r="BE423" s="295"/>
      <c r="BF423" s="295"/>
      <c r="BG423" s="298"/>
    </row>
    <row r="424" spans="2:60" ht="28.15" hidden="1" customHeight="1" thickBot="1">
      <c r="B424" s="34"/>
      <c r="C424" s="273"/>
      <c r="D424" s="64"/>
      <c r="E424" s="63"/>
      <c r="F424" s="63"/>
      <c r="G424" s="62"/>
      <c r="H424" s="258"/>
      <c r="I424" s="274"/>
      <c r="J424" s="274"/>
      <c r="K424" s="274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53"/>
      <c r="AK424" s="256"/>
      <c r="AL424" s="55"/>
      <c r="AM424" s="211"/>
      <c r="AN424" s="211"/>
      <c r="AO424" s="249"/>
      <c r="AP424" s="242"/>
      <c r="AQ424" s="239"/>
      <c r="AR424" s="236"/>
      <c r="AS424" s="242"/>
      <c r="AT424" s="239"/>
      <c r="AU424" s="236"/>
      <c r="AV424" s="242"/>
      <c r="AW424" s="239"/>
      <c r="AX424" s="236"/>
      <c r="AY424" s="242"/>
      <c r="AZ424" s="239"/>
      <c r="BA424" s="236"/>
      <c r="BB424" s="242"/>
      <c r="BC424" s="239"/>
      <c r="BD424" s="293"/>
      <c r="BE424" s="296"/>
      <c r="BF424" s="296"/>
      <c r="BG424" s="299"/>
    </row>
    <row r="425" spans="2:60" ht="28.15" hidden="1" customHeight="1">
      <c r="B425" s="34"/>
      <c r="C425" s="265">
        <v>3</v>
      </c>
      <c r="D425" s="54"/>
      <c r="E425" s="53"/>
      <c r="F425" s="53"/>
      <c r="G425" s="52"/>
      <c r="H425" s="259"/>
      <c r="I425" s="269"/>
      <c r="J425" s="269"/>
      <c r="K425" s="269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44"/>
      <c r="AK425" s="244"/>
      <c r="AL425" s="44"/>
      <c r="AM425" s="211"/>
      <c r="AN425" s="211"/>
      <c r="AO425" s="247">
        <f>SUMPRODUCT(LEN($M425:$AE428)-LEN(SUBSTITUTE($M425:$AE428,"A", "")))</f>
        <v>0</v>
      </c>
      <c r="AP425" s="240">
        <f>SUMPRODUCT(LEN($AH425:$AH428)-LEN(SUBSTITUTE($AH425:$AH428,"A", "")))</f>
        <v>0</v>
      </c>
      <c r="AQ425" s="237">
        <f>SUMPRODUCT(LEN($AG425:$AG428)-LEN(SUBSTITUTE($AG425:$AG428,"A", "")))</f>
        <v>0</v>
      </c>
      <c r="AR425" s="234">
        <f>SUMPRODUCT(LEN($M425:$AE428)-LEN(SUBSTITUTE($M425:$AE428,"S", "")))</f>
        <v>0</v>
      </c>
      <c r="AS425" s="240">
        <f>SUMPRODUCT(LEN($AH425:$AH428)-LEN(SUBSTITUTE($AH425:$AH428,"S", "")))</f>
        <v>0</v>
      </c>
      <c r="AT425" s="237">
        <f>SUMPRODUCT(LEN($AG425:$AG428)-LEN(SUBSTITUTE($AG425:$AG428,"S", "")))</f>
        <v>0</v>
      </c>
      <c r="AU425" s="234">
        <f>SUMPRODUCT(LEN($M425:$AE428)-LEN(SUBSTITUTE($M425:$AE428,"F", "")))</f>
        <v>0</v>
      </c>
      <c r="AV425" s="240">
        <f>SUMPRODUCT(LEN($AH425:$AH428)-LEN(SUBSTITUTE($AH425:$AH428,"F", "")))</f>
        <v>0</v>
      </c>
      <c r="AW425" s="237">
        <f>SUMPRODUCT(LEN($AG425:$AG428)-LEN(SUBSTITUTE($AG425:$AG428,"F", "")))</f>
        <v>0</v>
      </c>
      <c r="AX425" s="234">
        <f>SUMPRODUCT(LEN($M425:$AE428)-LEN(SUBSTITUTE($M425:$AE428,"G", "")))</f>
        <v>0</v>
      </c>
      <c r="AY425" s="240">
        <f>SUMPRODUCT(LEN($AH425:$AH428)-LEN(SUBSTITUTE($AH425:$AH428,"G", "")))</f>
        <v>0</v>
      </c>
      <c r="AZ425" s="237">
        <f>SUMPRODUCT(LEN($AG425:$AG428)-LEN(SUBSTITUTE($AG425:$AG428,"G", "")))</f>
        <v>0</v>
      </c>
      <c r="BA425" s="234">
        <f>SUMPRODUCT(LEN($M425:$AE428)-LEN(SUBSTITUTE($M425:$AE428,"M", "")))</f>
        <v>0</v>
      </c>
      <c r="BB425" s="240">
        <f>SUMPRODUCT(LEN($AH425:$AH428)-LEN(SUBSTITUTE($AH425:$AH428,"M", "")))</f>
        <v>0</v>
      </c>
      <c r="BC425" s="237">
        <f>SUMPRODUCT(LEN($AG425:$AG428)-LEN(SUBSTITUTE($AG425:$AG428,"M", "")))</f>
        <v>0</v>
      </c>
      <c r="BD425" s="291">
        <f>SUMPRODUCT(LEN($AI425:$AI428)-LEN(SUBSTITUTE($AI425:$AI428,"S", "")))</f>
        <v>0</v>
      </c>
      <c r="BE425" s="294">
        <f>SUMPRODUCT(LEN($AI425:$AI428)-LEN(SUBSTITUTE($AI425:$AI428,"F", "")))</f>
        <v>0</v>
      </c>
      <c r="BF425" s="294">
        <f>SUMPRODUCT(LEN($AI425:$AI428)-LEN(SUBSTITUTE($AI425:$AI428,"G", "")))</f>
        <v>0</v>
      </c>
      <c r="BG425" s="297">
        <f>SUMPRODUCT(LEN($AI425:$AI428)-LEN(SUBSTITUTE($AI425:$AI428,"M", "")))</f>
        <v>0</v>
      </c>
    </row>
    <row r="426" spans="2:60" ht="28.15" hidden="1" customHeight="1" thickBot="1">
      <c r="B426" s="34"/>
      <c r="C426" s="266"/>
      <c r="D426" s="43"/>
      <c r="E426" s="42"/>
      <c r="F426" s="42"/>
      <c r="G426" s="41"/>
      <c r="H426" s="260"/>
      <c r="I426" s="270"/>
      <c r="J426" s="270"/>
      <c r="K426" s="270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45"/>
      <c r="AK426" s="245"/>
      <c r="AL426" s="23"/>
      <c r="AM426" s="211"/>
      <c r="AN426" s="211"/>
      <c r="AO426" s="248"/>
      <c r="AP426" s="241"/>
      <c r="AQ426" s="238"/>
      <c r="AR426" s="235"/>
      <c r="AS426" s="241"/>
      <c r="AT426" s="238"/>
      <c r="AU426" s="235"/>
      <c r="AV426" s="241"/>
      <c r="AW426" s="238"/>
      <c r="AX426" s="235"/>
      <c r="AY426" s="241"/>
      <c r="AZ426" s="238"/>
      <c r="BA426" s="235"/>
      <c r="BB426" s="241"/>
      <c r="BC426" s="238"/>
      <c r="BD426" s="292"/>
      <c r="BE426" s="295"/>
      <c r="BF426" s="295"/>
      <c r="BG426" s="298"/>
    </row>
    <row r="427" spans="2:60" ht="28.15" hidden="1" customHeight="1">
      <c r="B427" s="34"/>
      <c r="C427" s="267"/>
      <c r="D427" s="33"/>
      <c r="E427" s="32"/>
      <c r="F427" s="32"/>
      <c r="G427" s="31"/>
      <c r="H427" s="257"/>
      <c r="I427" s="271"/>
      <c r="J427" s="271"/>
      <c r="K427" s="271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45"/>
      <c r="AK427" s="245"/>
      <c r="AL427" s="23"/>
      <c r="AM427" s="211"/>
      <c r="AN427" s="211"/>
      <c r="AO427" s="248"/>
      <c r="AP427" s="241"/>
      <c r="AQ427" s="238"/>
      <c r="AR427" s="235"/>
      <c r="AS427" s="241"/>
      <c r="AT427" s="238"/>
      <c r="AU427" s="235"/>
      <c r="AV427" s="241"/>
      <c r="AW427" s="238"/>
      <c r="AX427" s="235"/>
      <c r="AY427" s="241"/>
      <c r="AZ427" s="238"/>
      <c r="BA427" s="235"/>
      <c r="BB427" s="241"/>
      <c r="BC427" s="238"/>
      <c r="BD427" s="292"/>
      <c r="BE427" s="295"/>
      <c r="BF427" s="295"/>
      <c r="BG427" s="298"/>
    </row>
    <row r="428" spans="2:60" ht="28.15" hidden="1" customHeight="1" thickBot="1">
      <c r="B428" s="22"/>
      <c r="C428" s="268"/>
      <c r="D428" s="21"/>
      <c r="E428" s="20"/>
      <c r="F428" s="20"/>
      <c r="G428" s="19"/>
      <c r="H428" s="258"/>
      <c r="I428" s="272"/>
      <c r="J428" s="272"/>
      <c r="K428" s="27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46"/>
      <c r="AK428" s="246"/>
      <c r="AL428" s="11"/>
      <c r="AM428" s="211"/>
      <c r="AN428" s="211"/>
      <c r="AO428" s="249"/>
      <c r="AP428" s="242"/>
      <c r="AQ428" s="239"/>
      <c r="AR428" s="236"/>
      <c r="AS428" s="242"/>
      <c r="AT428" s="239"/>
      <c r="AU428" s="236"/>
      <c r="AV428" s="242"/>
      <c r="AW428" s="239"/>
      <c r="AX428" s="236"/>
      <c r="AY428" s="242"/>
      <c r="AZ428" s="239"/>
      <c r="BA428" s="236"/>
      <c r="BB428" s="242"/>
      <c r="BC428" s="239"/>
      <c r="BD428" s="293"/>
      <c r="BE428" s="296"/>
      <c r="BF428" s="296"/>
      <c r="BG428" s="299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29" t="s">
        <v>287</v>
      </c>
      <c r="M429" s="278"/>
      <c r="N429" s="229" t="s">
        <v>286</v>
      </c>
      <c r="O429" s="278"/>
      <c r="P429" s="229" t="s">
        <v>286</v>
      </c>
      <c r="Q429" s="230"/>
      <c r="R429" s="229" t="s">
        <v>286</v>
      </c>
      <c r="S429" s="230"/>
      <c r="T429" s="229" t="s">
        <v>286</v>
      </c>
      <c r="U429" s="230"/>
      <c r="V429" s="229" t="s">
        <v>286</v>
      </c>
      <c r="W429" s="230"/>
      <c r="X429" s="229" t="s">
        <v>286</v>
      </c>
      <c r="Y429" s="230"/>
      <c r="Z429" s="229" t="s">
        <v>286</v>
      </c>
      <c r="AA429" s="230"/>
      <c r="AB429" s="229" t="s">
        <v>286</v>
      </c>
      <c r="AC429" s="230"/>
      <c r="AD429" s="229" t="s">
        <v>286</v>
      </c>
      <c r="AE429" s="230"/>
      <c r="AF429" s="243" t="s">
        <v>285</v>
      </c>
      <c r="AG429" s="230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75"/>
      <c r="F430" s="276"/>
      <c r="G430" s="277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65">
        <v>1</v>
      </c>
      <c r="D431" s="54"/>
      <c r="E431" s="53"/>
      <c r="F431" s="53"/>
      <c r="G431" s="52"/>
      <c r="H431" s="259"/>
      <c r="I431" s="269"/>
      <c r="J431" s="269"/>
      <c r="K431" s="269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44"/>
      <c r="AK431" s="244"/>
      <c r="AL431" s="44"/>
      <c r="AM431" s="211"/>
      <c r="AN431" s="211"/>
      <c r="AO431" s="247">
        <f>SUMPRODUCT(LEN($M431:$AE434)-LEN(SUBSTITUTE($M431:$AE434,"A", "")))</f>
        <v>0</v>
      </c>
      <c r="AP431" s="240">
        <f>SUMPRODUCT(LEN($AH431:$AH434)-LEN(SUBSTITUTE($AH431:$AH434,"A", "")))</f>
        <v>0</v>
      </c>
      <c r="AQ431" s="237">
        <f>SUMPRODUCT(LEN($AG431:$AG434)-LEN(SUBSTITUTE($AG431:$AG434,"A", "")))</f>
        <v>0</v>
      </c>
      <c r="AR431" s="234">
        <f>SUMPRODUCT(LEN($M431:$AE434)-LEN(SUBSTITUTE($M431:$AE434,"S", "")))</f>
        <v>0</v>
      </c>
      <c r="AS431" s="240">
        <f>SUMPRODUCT(LEN($AH431:$AH434)-LEN(SUBSTITUTE($AH431:$AH434,"S", "")))</f>
        <v>0</v>
      </c>
      <c r="AT431" s="237">
        <f>SUMPRODUCT(LEN($AG431:$AG434)-LEN(SUBSTITUTE($AG431:$AG434,"S", "")))</f>
        <v>0</v>
      </c>
      <c r="AU431" s="234">
        <f>SUMPRODUCT(LEN($M431:$AE434)-LEN(SUBSTITUTE($M431:$AE434,"F", "")))</f>
        <v>0</v>
      </c>
      <c r="AV431" s="240">
        <f>SUMPRODUCT(LEN($AH431:$AH434)-LEN(SUBSTITUTE($AH431:$AH434,"F", "")))</f>
        <v>0</v>
      </c>
      <c r="AW431" s="237">
        <f>SUMPRODUCT(LEN($AG431:$AG434)-LEN(SUBSTITUTE($AG431:$AG434,"F", "")))</f>
        <v>0</v>
      </c>
      <c r="AX431" s="234">
        <f>SUMPRODUCT(LEN($M431:$AE434)-LEN(SUBSTITUTE($M431:$AE434,"G", "")))</f>
        <v>0</v>
      </c>
      <c r="AY431" s="240">
        <f>SUMPRODUCT(LEN($AH431:$AH434)-LEN(SUBSTITUTE($AH431:$AH434,"G", "")))</f>
        <v>0</v>
      </c>
      <c r="AZ431" s="237">
        <f>SUMPRODUCT(LEN($AG431:$AG434)-LEN(SUBSTITUTE($AG431:$AG434,"G", "")))</f>
        <v>0</v>
      </c>
      <c r="BA431" s="234">
        <f>SUMPRODUCT(LEN($M431:$AE434)-LEN(SUBSTITUTE($M431:$AE434,"M", "")))</f>
        <v>0</v>
      </c>
      <c r="BB431" s="240">
        <f>SUMPRODUCT(LEN($AH431:$AH434)-LEN(SUBSTITUTE($AH431:$AH434,"M", "")))</f>
        <v>0</v>
      </c>
      <c r="BC431" s="237">
        <f>SUMPRODUCT(LEN($AG431:$AG434)-LEN(SUBSTITUTE($AG431:$AG434,"M", "")))</f>
        <v>0</v>
      </c>
      <c r="BD431" s="291">
        <f>SUMPRODUCT(LEN($AI431:$AI434)-LEN(SUBSTITUTE($AI431:$AI434,"S", "")))</f>
        <v>0</v>
      </c>
      <c r="BE431" s="294">
        <f>SUMPRODUCT(LEN($AI431:$AI434)-LEN(SUBSTITUTE($AI431:$AI434,"F", "")))</f>
        <v>0</v>
      </c>
      <c r="BF431" s="294">
        <f>SUMPRODUCT(LEN($AI431:$AI434)-LEN(SUBSTITUTE($AI431:$AI434,"G", "")))</f>
        <v>0</v>
      </c>
      <c r="BG431" s="297">
        <f>SUMPRODUCT(LEN($AI431:$AI434)-LEN(SUBSTITUTE($AI431:$AI434,"M", "")))</f>
        <v>0</v>
      </c>
    </row>
    <row r="432" spans="2:60" ht="28.15" hidden="1" customHeight="1" thickBot="1">
      <c r="B432" s="34"/>
      <c r="C432" s="266"/>
      <c r="D432" s="43"/>
      <c r="E432" s="42"/>
      <c r="F432" s="42"/>
      <c r="G432" s="41"/>
      <c r="H432" s="260"/>
      <c r="I432" s="270"/>
      <c r="J432" s="270"/>
      <c r="K432" s="270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45"/>
      <c r="AK432" s="245"/>
      <c r="AL432" s="23"/>
      <c r="AM432" s="211"/>
      <c r="AN432" s="211"/>
      <c r="AO432" s="248"/>
      <c r="AP432" s="241"/>
      <c r="AQ432" s="238"/>
      <c r="AR432" s="235"/>
      <c r="AS432" s="241"/>
      <c r="AT432" s="238"/>
      <c r="AU432" s="235"/>
      <c r="AV432" s="241"/>
      <c r="AW432" s="238"/>
      <c r="AX432" s="235"/>
      <c r="AY432" s="241"/>
      <c r="AZ432" s="238"/>
      <c r="BA432" s="235"/>
      <c r="BB432" s="241"/>
      <c r="BC432" s="238"/>
      <c r="BD432" s="292"/>
      <c r="BE432" s="295"/>
      <c r="BF432" s="295"/>
      <c r="BG432" s="298"/>
    </row>
    <row r="433" spans="2:60" ht="28.15" hidden="1" customHeight="1">
      <c r="B433" s="34"/>
      <c r="C433" s="267"/>
      <c r="D433" s="33"/>
      <c r="E433" s="32"/>
      <c r="F433" s="32"/>
      <c r="G433" s="31"/>
      <c r="H433" s="257"/>
      <c r="I433" s="271"/>
      <c r="J433" s="271"/>
      <c r="K433" s="271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45"/>
      <c r="AK433" s="245"/>
      <c r="AL433" s="23"/>
      <c r="AM433" s="211"/>
      <c r="AN433" s="211"/>
      <c r="AO433" s="248"/>
      <c r="AP433" s="241"/>
      <c r="AQ433" s="238"/>
      <c r="AR433" s="235"/>
      <c r="AS433" s="241"/>
      <c r="AT433" s="238"/>
      <c r="AU433" s="235"/>
      <c r="AV433" s="241"/>
      <c r="AW433" s="238"/>
      <c r="AX433" s="235"/>
      <c r="AY433" s="241"/>
      <c r="AZ433" s="238"/>
      <c r="BA433" s="235"/>
      <c r="BB433" s="241"/>
      <c r="BC433" s="238"/>
      <c r="BD433" s="292"/>
      <c r="BE433" s="295"/>
      <c r="BF433" s="295"/>
      <c r="BG433" s="298"/>
    </row>
    <row r="434" spans="2:60" ht="28.15" hidden="1" customHeight="1" thickBot="1">
      <c r="B434" s="34"/>
      <c r="C434" s="273"/>
      <c r="D434" s="64"/>
      <c r="E434" s="63"/>
      <c r="F434" s="63"/>
      <c r="G434" s="62"/>
      <c r="H434" s="258"/>
      <c r="I434" s="274"/>
      <c r="J434" s="274"/>
      <c r="K434" s="274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50"/>
      <c r="AK434" s="250"/>
      <c r="AL434" s="55"/>
      <c r="AM434" s="211"/>
      <c r="AN434" s="211"/>
      <c r="AO434" s="249"/>
      <c r="AP434" s="242"/>
      <c r="AQ434" s="239"/>
      <c r="AR434" s="236"/>
      <c r="AS434" s="242"/>
      <c r="AT434" s="239"/>
      <c r="AU434" s="236"/>
      <c r="AV434" s="242"/>
      <c r="AW434" s="239"/>
      <c r="AX434" s="236"/>
      <c r="AY434" s="242"/>
      <c r="AZ434" s="239"/>
      <c r="BA434" s="236"/>
      <c r="BB434" s="242"/>
      <c r="BC434" s="239"/>
      <c r="BD434" s="293"/>
      <c r="BE434" s="296"/>
      <c r="BF434" s="296"/>
      <c r="BG434" s="299"/>
    </row>
    <row r="435" spans="2:60" ht="28.15" hidden="1" customHeight="1">
      <c r="B435" s="34"/>
      <c r="C435" s="265">
        <v>2</v>
      </c>
      <c r="D435" s="54"/>
      <c r="E435" s="53"/>
      <c r="F435" s="53"/>
      <c r="G435" s="52"/>
      <c r="H435" s="259"/>
      <c r="I435" s="269"/>
      <c r="J435" s="269"/>
      <c r="K435" s="269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51"/>
      <c r="AK435" s="254"/>
      <c r="AL435" s="44"/>
      <c r="AM435" s="211"/>
      <c r="AN435" s="211"/>
      <c r="AO435" s="247">
        <f>SUMPRODUCT(LEN($M435:$AE438)-LEN(SUBSTITUTE($M435:$AE438,"A", "")))</f>
        <v>0</v>
      </c>
      <c r="AP435" s="240">
        <f>SUMPRODUCT(LEN($AH435:$AH438)-LEN(SUBSTITUTE($AH435:$AH438,"A", "")))</f>
        <v>0</v>
      </c>
      <c r="AQ435" s="237">
        <f>SUMPRODUCT(LEN($AG435:$AG438)-LEN(SUBSTITUTE($AG435:$AG438,"A", "")))</f>
        <v>0</v>
      </c>
      <c r="AR435" s="234">
        <f>SUMPRODUCT(LEN($M435:$AE438)-LEN(SUBSTITUTE($M435:$AE438,"S", "")))</f>
        <v>0</v>
      </c>
      <c r="AS435" s="240">
        <f>SUMPRODUCT(LEN($AH435:$AH438)-LEN(SUBSTITUTE($AH435:$AH438,"S", "")))</f>
        <v>0</v>
      </c>
      <c r="AT435" s="237">
        <f>SUMPRODUCT(LEN($AG435:$AG438)-LEN(SUBSTITUTE($AG435:$AG438,"S", "")))</f>
        <v>0</v>
      </c>
      <c r="AU435" s="234">
        <f>SUMPRODUCT(LEN($M435:$AE438)-LEN(SUBSTITUTE($M435:$AE438,"F", "")))</f>
        <v>0</v>
      </c>
      <c r="AV435" s="240">
        <f>SUMPRODUCT(LEN($AH435:$AH438)-LEN(SUBSTITUTE($AH435:$AH438,"F", "")))</f>
        <v>0</v>
      </c>
      <c r="AW435" s="237">
        <f>SUMPRODUCT(LEN($AG435:$AG438)-LEN(SUBSTITUTE($AG435:$AG438,"F", "")))</f>
        <v>0</v>
      </c>
      <c r="AX435" s="234">
        <f>SUMPRODUCT(LEN($M435:$AE438)-LEN(SUBSTITUTE($M435:$AE438,"G", "")))</f>
        <v>0</v>
      </c>
      <c r="AY435" s="240">
        <f>SUMPRODUCT(LEN($AH435:$AH438)-LEN(SUBSTITUTE($AH435:$AH438,"G", "")))</f>
        <v>0</v>
      </c>
      <c r="AZ435" s="237">
        <f>SUMPRODUCT(LEN($AG435:$AG438)-LEN(SUBSTITUTE($AG435:$AG438,"G", "")))</f>
        <v>0</v>
      </c>
      <c r="BA435" s="234">
        <f>SUMPRODUCT(LEN($M435:$AE438)-LEN(SUBSTITUTE($M435:$AE438,"M", "")))</f>
        <v>0</v>
      </c>
      <c r="BB435" s="240">
        <f>SUMPRODUCT(LEN($AH435:$AH438)-LEN(SUBSTITUTE($AH435:$AH438,"M", "")))</f>
        <v>0</v>
      </c>
      <c r="BC435" s="237">
        <f>SUMPRODUCT(LEN($AG435:$AG438)-LEN(SUBSTITUTE($AG435:$AG438,"M", "")))</f>
        <v>0</v>
      </c>
      <c r="BD435" s="291">
        <f>SUMPRODUCT(LEN($AI435:$AI438)-LEN(SUBSTITUTE($AI435:$AI438,"S", "")))</f>
        <v>0</v>
      </c>
      <c r="BE435" s="294">
        <f>SUMPRODUCT(LEN($AI435:$AI438)-LEN(SUBSTITUTE($AI435:$AI438,"F", "")))</f>
        <v>0</v>
      </c>
      <c r="BF435" s="294">
        <f>SUMPRODUCT(LEN($AI435:$AI438)-LEN(SUBSTITUTE($AI435:$AI438,"G", "")))</f>
        <v>0</v>
      </c>
      <c r="BG435" s="297">
        <f>SUMPRODUCT(LEN($AI435:$AI438)-LEN(SUBSTITUTE($AI435:$AI438,"M", "")))</f>
        <v>0</v>
      </c>
    </row>
    <row r="436" spans="2:60" ht="28.15" hidden="1" customHeight="1" thickBot="1">
      <c r="B436" s="34"/>
      <c r="C436" s="266"/>
      <c r="D436" s="43"/>
      <c r="E436" s="42"/>
      <c r="F436" s="42"/>
      <c r="G436" s="41"/>
      <c r="H436" s="260"/>
      <c r="I436" s="270"/>
      <c r="J436" s="270"/>
      <c r="K436" s="270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52"/>
      <c r="AK436" s="255"/>
      <c r="AL436" s="23"/>
      <c r="AM436" s="211"/>
      <c r="AN436" s="211"/>
      <c r="AO436" s="248"/>
      <c r="AP436" s="241"/>
      <c r="AQ436" s="238"/>
      <c r="AR436" s="235"/>
      <c r="AS436" s="241"/>
      <c r="AT436" s="238"/>
      <c r="AU436" s="235"/>
      <c r="AV436" s="241"/>
      <c r="AW436" s="238"/>
      <c r="AX436" s="235"/>
      <c r="AY436" s="241"/>
      <c r="AZ436" s="238"/>
      <c r="BA436" s="235"/>
      <c r="BB436" s="241"/>
      <c r="BC436" s="238"/>
      <c r="BD436" s="292"/>
      <c r="BE436" s="295"/>
      <c r="BF436" s="295"/>
      <c r="BG436" s="298"/>
    </row>
    <row r="437" spans="2:60" ht="28.15" hidden="1" customHeight="1">
      <c r="B437" s="34"/>
      <c r="C437" s="267"/>
      <c r="D437" s="33"/>
      <c r="E437" s="32"/>
      <c r="F437" s="32"/>
      <c r="G437" s="31"/>
      <c r="H437" s="257"/>
      <c r="I437" s="271"/>
      <c r="J437" s="271"/>
      <c r="K437" s="271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52"/>
      <c r="AK437" s="255"/>
      <c r="AL437" s="23"/>
      <c r="AM437" s="211"/>
      <c r="AN437" s="211"/>
      <c r="AO437" s="248"/>
      <c r="AP437" s="241"/>
      <c r="AQ437" s="238"/>
      <c r="AR437" s="235"/>
      <c r="AS437" s="241"/>
      <c r="AT437" s="238"/>
      <c r="AU437" s="235"/>
      <c r="AV437" s="241"/>
      <c r="AW437" s="238"/>
      <c r="AX437" s="235"/>
      <c r="AY437" s="241"/>
      <c r="AZ437" s="238"/>
      <c r="BA437" s="235"/>
      <c r="BB437" s="241"/>
      <c r="BC437" s="238"/>
      <c r="BD437" s="292"/>
      <c r="BE437" s="295"/>
      <c r="BF437" s="295"/>
      <c r="BG437" s="298"/>
    </row>
    <row r="438" spans="2:60" ht="28.15" hidden="1" customHeight="1" thickBot="1">
      <c r="B438" s="34"/>
      <c r="C438" s="273"/>
      <c r="D438" s="64"/>
      <c r="E438" s="63"/>
      <c r="F438" s="63"/>
      <c r="G438" s="62"/>
      <c r="H438" s="258"/>
      <c r="I438" s="274"/>
      <c r="J438" s="274"/>
      <c r="K438" s="274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53"/>
      <c r="AK438" s="256"/>
      <c r="AL438" s="55"/>
      <c r="AM438" s="211"/>
      <c r="AN438" s="211"/>
      <c r="AO438" s="249"/>
      <c r="AP438" s="242"/>
      <c r="AQ438" s="239"/>
      <c r="AR438" s="236"/>
      <c r="AS438" s="242"/>
      <c r="AT438" s="239"/>
      <c r="AU438" s="236"/>
      <c r="AV438" s="242"/>
      <c r="AW438" s="239"/>
      <c r="AX438" s="236"/>
      <c r="AY438" s="242"/>
      <c r="AZ438" s="239"/>
      <c r="BA438" s="236"/>
      <c r="BB438" s="242"/>
      <c r="BC438" s="239"/>
      <c r="BD438" s="293"/>
      <c r="BE438" s="296"/>
      <c r="BF438" s="296"/>
      <c r="BG438" s="299"/>
    </row>
    <row r="439" spans="2:60" ht="28.15" hidden="1" customHeight="1">
      <c r="B439" s="34"/>
      <c r="C439" s="265">
        <v>3</v>
      </c>
      <c r="D439" s="54"/>
      <c r="E439" s="53"/>
      <c r="F439" s="53"/>
      <c r="G439" s="52"/>
      <c r="H439" s="259"/>
      <c r="I439" s="269"/>
      <c r="J439" s="269"/>
      <c r="K439" s="269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44"/>
      <c r="AK439" s="244"/>
      <c r="AL439" s="44"/>
      <c r="AM439" s="211"/>
      <c r="AN439" s="211"/>
      <c r="AO439" s="247">
        <f>SUMPRODUCT(LEN($M439:$AE442)-LEN(SUBSTITUTE($M439:$AE442,"A", "")))</f>
        <v>0</v>
      </c>
      <c r="AP439" s="240">
        <f>SUMPRODUCT(LEN($AH439:$AH442)-LEN(SUBSTITUTE($AH439:$AH442,"A", "")))</f>
        <v>0</v>
      </c>
      <c r="AQ439" s="237">
        <f>SUMPRODUCT(LEN($AG439:$AG442)-LEN(SUBSTITUTE($AG439:$AG442,"A", "")))</f>
        <v>0</v>
      </c>
      <c r="AR439" s="234">
        <f>SUMPRODUCT(LEN($M439:$AE442)-LEN(SUBSTITUTE($M439:$AE442,"S", "")))</f>
        <v>0</v>
      </c>
      <c r="AS439" s="240">
        <f>SUMPRODUCT(LEN($AH439:$AH442)-LEN(SUBSTITUTE($AH439:$AH442,"S", "")))</f>
        <v>0</v>
      </c>
      <c r="AT439" s="237">
        <f>SUMPRODUCT(LEN($AG439:$AG442)-LEN(SUBSTITUTE($AG439:$AG442,"S", "")))</f>
        <v>0</v>
      </c>
      <c r="AU439" s="234">
        <f>SUMPRODUCT(LEN($M439:$AE442)-LEN(SUBSTITUTE($M439:$AE442,"F", "")))</f>
        <v>0</v>
      </c>
      <c r="AV439" s="240">
        <f>SUMPRODUCT(LEN($AH439:$AH442)-LEN(SUBSTITUTE($AH439:$AH442,"F", "")))</f>
        <v>0</v>
      </c>
      <c r="AW439" s="237">
        <f>SUMPRODUCT(LEN($AG439:$AG442)-LEN(SUBSTITUTE($AG439:$AG442,"F", "")))</f>
        <v>0</v>
      </c>
      <c r="AX439" s="234">
        <f>SUMPRODUCT(LEN($M439:$AE442)-LEN(SUBSTITUTE($M439:$AE442,"G", "")))</f>
        <v>0</v>
      </c>
      <c r="AY439" s="240">
        <f>SUMPRODUCT(LEN($AH439:$AH442)-LEN(SUBSTITUTE($AH439:$AH442,"G", "")))</f>
        <v>0</v>
      </c>
      <c r="AZ439" s="237">
        <f>SUMPRODUCT(LEN($AG439:$AG442)-LEN(SUBSTITUTE($AG439:$AG442,"G", "")))</f>
        <v>0</v>
      </c>
      <c r="BA439" s="234">
        <f>SUMPRODUCT(LEN($M439:$AE442)-LEN(SUBSTITUTE($M439:$AE442,"M", "")))</f>
        <v>0</v>
      </c>
      <c r="BB439" s="240">
        <f>SUMPRODUCT(LEN($AH439:$AH442)-LEN(SUBSTITUTE($AH439:$AH442,"M", "")))</f>
        <v>0</v>
      </c>
      <c r="BC439" s="237">
        <f>SUMPRODUCT(LEN($AG439:$AG442)-LEN(SUBSTITUTE($AG439:$AG442,"M", "")))</f>
        <v>0</v>
      </c>
      <c r="BD439" s="291">
        <f>SUMPRODUCT(LEN($AI439:$AI442)-LEN(SUBSTITUTE($AI439:$AI442,"S", "")))</f>
        <v>0</v>
      </c>
      <c r="BE439" s="294">
        <f>SUMPRODUCT(LEN($AI439:$AI442)-LEN(SUBSTITUTE($AI439:$AI442,"F", "")))</f>
        <v>0</v>
      </c>
      <c r="BF439" s="294">
        <f>SUMPRODUCT(LEN($AI439:$AI442)-LEN(SUBSTITUTE($AI439:$AI442,"G", "")))</f>
        <v>0</v>
      </c>
      <c r="BG439" s="297">
        <f>SUMPRODUCT(LEN($AI439:$AI442)-LEN(SUBSTITUTE($AI439:$AI442,"M", "")))</f>
        <v>0</v>
      </c>
    </row>
    <row r="440" spans="2:60" ht="28.15" hidden="1" customHeight="1" thickBot="1">
      <c r="B440" s="34"/>
      <c r="C440" s="266"/>
      <c r="D440" s="43"/>
      <c r="E440" s="42"/>
      <c r="F440" s="42"/>
      <c r="G440" s="41"/>
      <c r="H440" s="260"/>
      <c r="I440" s="270"/>
      <c r="J440" s="270"/>
      <c r="K440" s="270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45"/>
      <c r="AK440" s="245"/>
      <c r="AL440" s="23"/>
      <c r="AM440" s="211"/>
      <c r="AN440" s="211"/>
      <c r="AO440" s="248"/>
      <c r="AP440" s="241"/>
      <c r="AQ440" s="238"/>
      <c r="AR440" s="235"/>
      <c r="AS440" s="241"/>
      <c r="AT440" s="238"/>
      <c r="AU440" s="235"/>
      <c r="AV440" s="241"/>
      <c r="AW440" s="238"/>
      <c r="AX440" s="235"/>
      <c r="AY440" s="241"/>
      <c r="AZ440" s="238"/>
      <c r="BA440" s="235"/>
      <c r="BB440" s="241"/>
      <c r="BC440" s="238"/>
      <c r="BD440" s="292"/>
      <c r="BE440" s="295"/>
      <c r="BF440" s="295"/>
      <c r="BG440" s="298"/>
    </row>
    <row r="441" spans="2:60" ht="28.15" hidden="1" customHeight="1">
      <c r="B441" s="34"/>
      <c r="C441" s="267"/>
      <c r="D441" s="33"/>
      <c r="E441" s="32"/>
      <c r="F441" s="32"/>
      <c r="G441" s="31"/>
      <c r="H441" s="257"/>
      <c r="I441" s="271"/>
      <c r="J441" s="271"/>
      <c r="K441" s="271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45"/>
      <c r="AK441" s="245"/>
      <c r="AL441" s="23"/>
      <c r="AM441" s="211"/>
      <c r="AN441" s="211"/>
      <c r="AO441" s="248"/>
      <c r="AP441" s="241"/>
      <c r="AQ441" s="238"/>
      <c r="AR441" s="235"/>
      <c r="AS441" s="241"/>
      <c r="AT441" s="238"/>
      <c r="AU441" s="235"/>
      <c r="AV441" s="241"/>
      <c r="AW441" s="238"/>
      <c r="AX441" s="235"/>
      <c r="AY441" s="241"/>
      <c r="AZ441" s="238"/>
      <c r="BA441" s="235"/>
      <c r="BB441" s="241"/>
      <c r="BC441" s="238"/>
      <c r="BD441" s="292"/>
      <c r="BE441" s="295"/>
      <c r="BF441" s="295"/>
      <c r="BG441" s="298"/>
    </row>
    <row r="442" spans="2:60" ht="28.15" hidden="1" customHeight="1" thickBot="1">
      <c r="B442" s="22"/>
      <c r="C442" s="268"/>
      <c r="D442" s="21"/>
      <c r="E442" s="20"/>
      <c r="F442" s="20"/>
      <c r="G442" s="19"/>
      <c r="H442" s="258"/>
      <c r="I442" s="272"/>
      <c r="J442" s="272"/>
      <c r="K442" s="27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46"/>
      <c r="AK442" s="246"/>
      <c r="AL442" s="11"/>
      <c r="AM442" s="211"/>
      <c r="AN442" s="211"/>
      <c r="AO442" s="249"/>
      <c r="AP442" s="242"/>
      <c r="AQ442" s="239"/>
      <c r="AR442" s="236"/>
      <c r="AS442" s="242"/>
      <c r="AT442" s="239"/>
      <c r="AU442" s="236"/>
      <c r="AV442" s="242"/>
      <c r="AW442" s="239"/>
      <c r="AX442" s="236"/>
      <c r="AY442" s="242"/>
      <c r="AZ442" s="239"/>
      <c r="BA442" s="236"/>
      <c r="BB442" s="242"/>
      <c r="BC442" s="239"/>
      <c r="BD442" s="293"/>
      <c r="BE442" s="296"/>
      <c r="BF442" s="296"/>
      <c r="BG442" s="299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29" t="s">
        <v>287</v>
      </c>
      <c r="M443" s="278"/>
      <c r="N443" s="229" t="s">
        <v>286</v>
      </c>
      <c r="O443" s="278"/>
      <c r="P443" s="229" t="s">
        <v>286</v>
      </c>
      <c r="Q443" s="230"/>
      <c r="R443" s="229" t="s">
        <v>286</v>
      </c>
      <c r="S443" s="230"/>
      <c r="T443" s="229" t="s">
        <v>286</v>
      </c>
      <c r="U443" s="230"/>
      <c r="V443" s="229" t="s">
        <v>286</v>
      </c>
      <c r="W443" s="230"/>
      <c r="X443" s="229" t="s">
        <v>286</v>
      </c>
      <c r="Y443" s="230"/>
      <c r="Z443" s="229" t="s">
        <v>286</v>
      </c>
      <c r="AA443" s="230"/>
      <c r="AB443" s="229" t="s">
        <v>286</v>
      </c>
      <c r="AC443" s="230"/>
      <c r="AD443" s="229" t="s">
        <v>286</v>
      </c>
      <c r="AE443" s="230"/>
      <c r="AF443" s="243" t="s">
        <v>285</v>
      </c>
      <c r="AG443" s="230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75"/>
      <c r="F444" s="276"/>
      <c r="G444" s="277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65">
        <v>1</v>
      </c>
      <c r="D445" s="54"/>
      <c r="E445" s="53"/>
      <c r="F445" s="53"/>
      <c r="G445" s="52"/>
      <c r="H445" s="259"/>
      <c r="I445" s="269"/>
      <c r="J445" s="269"/>
      <c r="K445" s="269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44"/>
      <c r="AK445" s="244"/>
      <c r="AL445" s="44"/>
      <c r="AM445" s="211"/>
      <c r="AN445" s="211"/>
      <c r="AO445" s="247">
        <f>SUMPRODUCT(LEN($M445:$AE448)-LEN(SUBSTITUTE($M445:$AE448,"A", "")))</f>
        <v>0</v>
      </c>
      <c r="AP445" s="240">
        <f>SUMPRODUCT(LEN($AH445:$AH448)-LEN(SUBSTITUTE($AH445:$AH448,"A", "")))</f>
        <v>0</v>
      </c>
      <c r="AQ445" s="237">
        <f>SUMPRODUCT(LEN($AG445:$AG448)-LEN(SUBSTITUTE($AG445:$AG448,"A", "")))</f>
        <v>0</v>
      </c>
      <c r="AR445" s="234">
        <f>SUMPRODUCT(LEN($M445:$AE448)-LEN(SUBSTITUTE($M445:$AE448,"S", "")))</f>
        <v>0</v>
      </c>
      <c r="AS445" s="240">
        <f>SUMPRODUCT(LEN($AH445:$AH448)-LEN(SUBSTITUTE($AH445:$AH448,"S", "")))</f>
        <v>0</v>
      </c>
      <c r="AT445" s="237">
        <f>SUMPRODUCT(LEN($AG445:$AG448)-LEN(SUBSTITUTE($AG445:$AG448,"S", "")))</f>
        <v>0</v>
      </c>
      <c r="AU445" s="234">
        <f>SUMPRODUCT(LEN($M445:$AE448)-LEN(SUBSTITUTE($M445:$AE448,"F", "")))</f>
        <v>0</v>
      </c>
      <c r="AV445" s="240">
        <f>SUMPRODUCT(LEN($AH445:$AH448)-LEN(SUBSTITUTE($AH445:$AH448,"F", "")))</f>
        <v>0</v>
      </c>
      <c r="AW445" s="237">
        <f>SUMPRODUCT(LEN($AG445:$AG448)-LEN(SUBSTITUTE($AG445:$AG448,"F", "")))</f>
        <v>0</v>
      </c>
      <c r="AX445" s="234">
        <f>SUMPRODUCT(LEN($M445:$AE448)-LEN(SUBSTITUTE($M445:$AE448,"G", "")))</f>
        <v>0</v>
      </c>
      <c r="AY445" s="240">
        <f>SUMPRODUCT(LEN($AH445:$AH448)-LEN(SUBSTITUTE($AH445:$AH448,"G", "")))</f>
        <v>0</v>
      </c>
      <c r="AZ445" s="237">
        <f>SUMPRODUCT(LEN($AG445:$AG448)-LEN(SUBSTITUTE($AG445:$AG448,"G", "")))</f>
        <v>0</v>
      </c>
      <c r="BA445" s="234">
        <f>SUMPRODUCT(LEN($M445:$AE448)-LEN(SUBSTITUTE($M445:$AE448,"M", "")))</f>
        <v>0</v>
      </c>
      <c r="BB445" s="240">
        <f>SUMPRODUCT(LEN($AH445:$AH448)-LEN(SUBSTITUTE($AH445:$AH448,"M", "")))</f>
        <v>0</v>
      </c>
      <c r="BC445" s="237">
        <f>SUMPRODUCT(LEN($AG445:$AG448)-LEN(SUBSTITUTE($AG445:$AG448,"M", "")))</f>
        <v>0</v>
      </c>
      <c r="BD445" s="291">
        <f>SUMPRODUCT(LEN($AI445:$AI448)-LEN(SUBSTITUTE($AI445:$AI448,"S", "")))</f>
        <v>0</v>
      </c>
      <c r="BE445" s="294">
        <f>SUMPRODUCT(LEN($AI445:$AI448)-LEN(SUBSTITUTE($AI445:$AI448,"F", "")))</f>
        <v>0</v>
      </c>
      <c r="BF445" s="294">
        <f>SUMPRODUCT(LEN($AI445:$AI448)-LEN(SUBSTITUTE($AI445:$AI448,"G", "")))</f>
        <v>0</v>
      </c>
      <c r="BG445" s="297">
        <f>SUMPRODUCT(LEN($AI445:$AI448)-LEN(SUBSTITUTE($AI445:$AI448,"M", "")))</f>
        <v>0</v>
      </c>
    </row>
    <row r="446" spans="2:60" ht="28.15" hidden="1" customHeight="1" thickBot="1">
      <c r="B446" s="34"/>
      <c r="C446" s="266"/>
      <c r="D446" s="43"/>
      <c r="E446" s="42"/>
      <c r="F446" s="42"/>
      <c r="G446" s="41"/>
      <c r="H446" s="260"/>
      <c r="I446" s="270"/>
      <c r="J446" s="270"/>
      <c r="K446" s="270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45"/>
      <c r="AK446" s="245"/>
      <c r="AL446" s="23"/>
      <c r="AM446" s="211"/>
      <c r="AN446" s="211"/>
      <c r="AO446" s="248"/>
      <c r="AP446" s="241"/>
      <c r="AQ446" s="238"/>
      <c r="AR446" s="235"/>
      <c r="AS446" s="241"/>
      <c r="AT446" s="238"/>
      <c r="AU446" s="235"/>
      <c r="AV446" s="241"/>
      <c r="AW446" s="238"/>
      <c r="AX446" s="235"/>
      <c r="AY446" s="241"/>
      <c r="AZ446" s="238"/>
      <c r="BA446" s="235"/>
      <c r="BB446" s="241"/>
      <c r="BC446" s="238"/>
      <c r="BD446" s="292"/>
      <c r="BE446" s="295"/>
      <c r="BF446" s="295"/>
      <c r="BG446" s="298"/>
    </row>
    <row r="447" spans="2:60" ht="28.15" hidden="1" customHeight="1">
      <c r="B447" s="34"/>
      <c r="C447" s="267"/>
      <c r="D447" s="33"/>
      <c r="E447" s="32"/>
      <c r="F447" s="32"/>
      <c r="G447" s="31"/>
      <c r="H447" s="257"/>
      <c r="I447" s="271"/>
      <c r="J447" s="271"/>
      <c r="K447" s="271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45"/>
      <c r="AK447" s="245"/>
      <c r="AL447" s="23"/>
      <c r="AM447" s="211"/>
      <c r="AN447" s="211"/>
      <c r="AO447" s="248"/>
      <c r="AP447" s="241"/>
      <c r="AQ447" s="238"/>
      <c r="AR447" s="235"/>
      <c r="AS447" s="241"/>
      <c r="AT447" s="238"/>
      <c r="AU447" s="235"/>
      <c r="AV447" s="241"/>
      <c r="AW447" s="238"/>
      <c r="AX447" s="235"/>
      <c r="AY447" s="241"/>
      <c r="AZ447" s="238"/>
      <c r="BA447" s="235"/>
      <c r="BB447" s="241"/>
      <c r="BC447" s="238"/>
      <c r="BD447" s="292"/>
      <c r="BE447" s="295"/>
      <c r="BF447" s="295"/>
      <c r="BG447" s="298"/>
    </row>
    <row r="448" spans="2:60" ht="28.15" hidden="1" customHeight="1" thickBot="1">
      <c r="B448" s="34"/>
      <c r="C448" s="273"/>
      <c r="D448" s="64"/>
      <c r="E448" s="63"/>
      <c r="F448" s="63"/>
      <c r="G448" s="62"/>
      <c r="H448" s="258"/>
      <c r="I448" s="274"/>
      <c r="J448" s="274"/>
      <c r="K448" s="274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50"/>
      <c r="AK448" s="250"/>
      <c r="AL448" s="55"/>
      <c r="AM448" s="211"/>
      <c r="AN448" s="211"/>
      <c r="AO448" s="249"/>
      <c r="AP448" s="242"/>
      <c r="AQ448" s="239"/>
      <c r="AR448" s="236"/>
      <c r="AS448" s="242"/>
      <c r="AT448" s="239"/>
      <c r="AU448" s="236"/>
      <c r="AV448" s="242"/>
      <c r="AW448" s="239"/>
      <c r="AX448" s="236"/>
      <c r="AY448" s="242"/>
      <c r="AZ448" s="239"/>
      <c r="BA448" s="236"/>
      <c r="BB448" s="242"/>
      <c r="BC448" s="239"/>
      <c r="BD448" s="293"/>
      <c r="BE448" s="296"/>
      <c r="BF448" s="296"/>
      <c r="BG448" s="299"/>
    </row>
    <row r="449" spans="2:60" ht="28.15" hidden="1" customHeight="1">
      <c r="B449" s="34"/>
      <c r="C449" s="265">
        <v>2</v>
      </c>
      <c r="D449" s="54"/>
      <c r="E449" s="53"/>
      <c r="F449" s="53"/>
      <c r="G449" s="52"/>
      <c r="H449" s="259"/>
      <c r="I449" s="269"/>
      <c r="J449" s="269"/>
      <c r="K449" s="269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51"/>
      <c r="AK449" s="254"/>
      <c r="AL449" s="44"/>
      <c r="AM449" s="211"/>
      <c r="AN449" s="211"/>
      <c r="AO449" s="247">
        <f>SUMPRODUCT(LEN($M449:$AE452)-LEN(SUBSTITUTE($M449:$AE452,"A", "")))</f>
        <v>0</v>
      </c>
      <c r="AP449" s="240">
        <f>SUMPRODUCT(LEN($AH449:$AH452)-LEN(SUBSTITUTE($AH449:$AH452,"A", "")))</f>
        <v>0</v>
      </c>
      <c r="AQ449" s="237">
        <f>SUMPRODUCT(LEN($AG449:$AG452)-LEN(SUBSTITUTE($AG449:$AG452,"A", "")))</f>
        <v>0</v>
      </c>
      <c r="AR449" s="234">
        <f>SUMPRODUCT(LEN($M449:$AE452)-LEN(SUBSTITUTE($M449:$AE452,"S", "")))</f>
        <v>0</v>
      </c>
      <c r="AS449" s="240">
        <f>SUMPRODUCT(LEN($AH449:$AH452)-LEN(SUBSTITUTE($AH449:$AH452,"S", "")))</f>
        <v>0</v>
      </c>
      <c r="AT449" s="237">
        <f>SUMPRODUCT(LEN($AG449:$AG452)-LEN(SUBSTITUTE($AG449:$AG452,"S", "")))</f>
        <v>0</v>
      </c>
      <c r="AU449" s="234">
        <f>SUMPRODUCT(LEN($M449:$AE452)-LEN(SUBSTITUTE($M449:$AE452,"F", "")))</f>
        <v>0</v>
      </c>
      <c r="AV449" s="240">
        <f>SUMPRODUCT(LEN($AH449:$AH452)-LEN(SUBSTITUTE($AH449:$AH452,"F", "")))</f>
        <v>0</v>
      </c>
      <c r="AW449" s="237">
        <f>SUMPRODUCT(LEN($AG449:$AG452)-LEN(SUBSTITUTE($AG449:$AG452,"F", "")))</f>
        <v>0</v>
      </c>
      <c r="AX449" s="234">
        <f>SUMPRODUCT(LEN($M449:$AE452)-LEN(SUBSTITUTE($M449:$AE452,"G", "")))</f>
        <v>0</v>
      </c>
      <c r="AY449" s="240">
        <f>SUMPRODUCT(LEN($AH449:$AH452)-LEN(SUBSTITUTE($AH449:$AH452,"G", "")))</f>
        <v>0</v>
      </c>
      <c r="AZ449" s="237">
        <f>SUMPRODUCT(LEN($AG449:$AG452)-LEN(SUBSTITUTE($AG449:$AG452,"G", "")))</f>
        <v>0</v>
      </c>
      <c r="BA449" s="234">
        <f>SUMPRODUCT(LEN($M449:$AE452)-LEN(SUBSTITUTE($M449:$AE452,"M", "")))</f>
        <v>0</v>
      </c>
      <c r="BB449" s="240">
        <f>SUMPRODUCT(LEN($AH449:$AH452)-LEN(SUBSTITUTE($AH449:$AH452,"M", "")))</f>
        <v>0</v>
      </c>
      <c r="BC449" s="237">
        <f>SUMPRODUCT(LEN($AG449:$AG452)-LEN(SUBSTITUTE($AG449:$AG452,"M", "")))</f>
        <v>0</v>
      </c>
      <c r="BD449" s="291">
        <f>SUMPRODUCT(LEN($AI449:$AI452)-LEN(SUBSTITUTE($AI449:$AI452,"S", "")))</f>
        <v>0</v>
      </c>
      <c r="BE449" s="294">
        <f>SUMPRODUCT(LEN($AI449:$AI452)-LEN(SUBSTITUTE($AI449:$AI452,"F", "")))</f>
        <v>0</v>
      </c>
      <c r="BF449" s="294">
        <f>SUMPRODUCT(LEN($AI449:$AI452)-LEN(SUBSTITUTE($AI449:$AI452,"G", "")))</f>
        <v>0</v>
      </c>
      <c r="BG449" s="297">
        <f>SUMPRODUCT(LEN($AI449:$AI452)-LEN(SUBSTITUTE($AI449:$AI452,"M", "")))</f>
        <v>0</v>
      </c>
    </row>
    <row r="450" spans="2:60" ht="28.15" hidden="1" customHeight="1" thickBot="1">
      <c r="B450" s="34"/>
      <c r="C450" s="266"/>
      <c r="D450" s="43"/>
      <c r="E450" s="42"/>
      <c r="F450" s="42"/>
      <c r="G450" s="41"/>
      <c r="H450" s="260"/>
      <c r="I450" s="270"/>
      <c r="J450" s="270"/>
      <c r="K450" s="270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52"/>
      <c r="AK450" s="255"/>
      <c r="AL450" s="23"/>
      <c r="AM450" s="211"/>
      <c r="AN450" s="211"/>
      <c r="AO450" s="248"/>
      <c r="AP450" s="241"/>
      <c r="AQ450" s="238"/>
      <c r="AR450" s="235"/>
      <c r="AS450" s="241"/>
      <c r="AT450" s="238"/>
      <c r="AU450" s="235"/>
      <c r="AV450" s="241"/>
      <c r="AW450" s="238"/>
      <c r="AX450" s="235"/>
      <c r="AY450" s="241"/>
      <c r="AZ450" s="238"/>
      <c r="BA450" s="235"/>
      <c r="BB450" s="241"/>
      <c r="BC450" s="238"/>
      <c r="BD450" s="292"/>
      <c r="BE450" s="295"/>
      <c r="BF450" s="295"/>
      <c r="BG450" s="298"/>
    </row>
    <row r="451" spans="2:60" ht="28.15" hidden="1" customHeight="1">
      <c r="B451" s="34"/>
      <c r="C451" s="267"/>
      <c r="D451" s="33"/>
      <c r="E451" s="32"/>
      <c r="F451" s="32"/>
      <c r="G451" s="31"/>
      <c r="H451" s="257"/>
      <c r="I451" s="271"/>
      <c r="J451" s="271"/>
      <c r="K451" s="271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52"/>
      <c r="AK451" s="255"/>
      <c r="AL451" s="23"/>
      <c r="AM451" s="211"/>
      <c r="AN451" s="211"/>
      <c r="AO451" s="248"/>
      <c r="AP451" s="241"/>
      <c r="AQ451" s="238"/>
      <c r="AR451" s="235"/>
      <c r="AS451" s="241"/>
      <c r="AT451" s="238"/>
      <c r="AU451" s="235"/>
      <c r="AV451" s="241"/>
      <c r="AW451" s="238"/>
      <c r="AX451" s="235"/>
      <c r="AY451" s="241"/>
      <c r="AZ451" s="238"/>
      <c r="BA451" s="235"/>
      <c r="BB451" s="241"/>
      <c r="BC451" s="238"/>
      <c r="BD451" s="292"/>
      <c r="BE451" s="295"/>
      <c r="BF451" s="295"/>
      <c r="BG451" s="298"/>
    </row>
    <row r="452" spans="2:60" ht="28.15" hidden="1" customHeight="1" thickBot="1">
      <c r="B452" s="34"/>
      <c r="C452" s="273"/>
      <c r="D452" s="64"/>
      <c r="E452" s="63"/>
      <c r="F452" s="63"/>
      <c r="G452" s="62"/>
      <c r="H452" s="258"/>
      <c r="I452" s="274"/>
      <c r="J452" s="274"/>
      <c r="K452" s="274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53"/>
      <c r="AK452" s="256"/>
      <c r="AL452" s="55"/>
      <c r="AM452" s="211"/>
      <c r="AN452" s="211"/>
      <c r="AO452" s="249"/>
      <c r="AP452" s="242"/>
      <c r="AQ452" s="239"/>
      <c r="AR452" s="236"/>
      <c r="AS452" s="242"/>
      <c r="AT452" s="239"/>
      <c r="AU452" s="236"/>
      <c r="AV452" s="242"/>
      <c r="AW452" s="239"/>
      <c r="AX452" s="236"/>
      <c r="AY452" s="242"/>
      <c r="AZ452" s="239"/>
      <c r="BA452" s="236"/>
      <c r="BB452" s="242"/>
      <c r="BC452" s="239"/>
      <c r="BD452" s="293"/>
      <c r="BE452" s="296"/>
      <c r="BF452" s="296"/>
      <c r="BG452" s="299"/>
    </row>
    <row r="453" spans="2:60" ht="28.15" hidden="1" customHeight="1">
      <c r="B453" s="34"/>
      <c r="C453" s="265">
        <v>3</v>
      </c>
      <c r="D453" s="54"/>
      <c r="E453" s="53"/>
      <c r="F453" s="53"/>
      <c r="G453" s="52"/>
      <c r="H453" s="259"/>
      <c r="I453" s="269"/>
      <c r="J453" s="269"/>
      <c r="K453" s="269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44"/>
      <c r="AK453" s="244"/>
      <c r="AL453" s="44"/>
      <c r="AM453" s="211"/>
      <c r="AN453" s="211"/>
      <c r="AO453" s="247">
        <f>SUMPRODUCT(LEN($M453:$AE456)-LEN(SUBSTITUTE($M453:$AE456,"A", "")))</f>
        <v>0</v>
      </c>
      <c r="AP453" s="240">
        <f>SUMPRODUCT(LEN($AH453:$AH456)-LEN(SUBSTITUTE($AH453:$AH456,"A", "")))</f>
        <v>0</v>
      </c>
      <c r="AQ453" s="237">
        <f>SUMPRODUCT(LEN($AG453:$AG456)-LEN(SUBSTITUTE($AG453:$AG456,"A", "")))</f>
        <v>0</v>
      </c>
      <c r="AR453" s="234">
        <f>SUMPRODUCT(LEN($M453:$AE456)-LEN(SUBSTITUTE($M453:$AE456,"S", "")))</f>
        <v>0</v>
      </c>
      <c r="AS453" s="240">
        <f>SUMPRODUCT(LEN($AH453:$AH456)-LEN(SUBSTITUTE($AH453:$AH456,"S", "")))</f>
        <v>0</v>
      </c>
      <c r="AT453" s="237">
        <f>SUMPRODUCT(LEN($AG453:$AG456)-LEN(SUBSTITUTE($AG453:$AG456,"S", "")))</f>
        <v>0</v>
      </c>
      <c r="AU453" s="234">
        <f>SUMPRODUCT(LEN($M453:$AE456)-LEN(SUBSTITUTE($M453:$AE456,"F", "")))</f>
        <v>0</v>
      </c>
      <c r="AV453" s="240">
        <f>SUMPRODUCT(LEN($AH453:$AH456)-LEN(SUBSTITUTE($AH453:$AH456,"F", "")))</f>
        <v>0</v>
      </c>
      <c r="AW453" s="237">
        <f>SUMPRODUCT(LEN($AG453:$AG456)-LEN(SUBSTITUTE($AG453:$AG456,"F", "")))</f>
        <v>0</v>
      </c>
      <c r="AX453" s="234">
        <f>SUMPRODUCT(LEN($M453:$AE456)-LEN(SUBSTITUTE($M453:$AE456,"G", "")))</f>
        <v>0</v>
      </c>
      <c r="AY453" s="240">
        <f>SUMPRODUCT(LEN($AH453:$AH456)-LEN(SUBSTITUTE($AH453:$AH456,"G", "")))</f>
        <v>0</v>
      </c>
      <c r="AZ453" s="237">
        <f>SUMPRODUCT(LEN($AG453:$AG456)-LEN(SUBSTITUTE($AG453:$AG456,"G", "")))</f>
        <v>0</v>
      </c>
      <c r="BA453" s="234">
        <f>SUMPRODUCT(LEN($M453:$AE456)-LEN(SUBSTITUTE($M453:$AE456,"M", "")))</f>
        <v>0</v>
      </c>
      <c r="BB453" s="240">
        <f>SUMPRODUCT(LEN($AH453:$AH456)-LEN(SUBSTITUTE($AH453:$AH456,"M", "")))</f>
        <v>0</v>
      </c>
      <c r="BC453" s="237">
        <f>SUMPRODUCT(LEN($AG453:$AG456)-LEN(SUBSTITUTE($AG453:$AG456,"M", "")))</f>
        <v>0</v>
      </c>
      <c r="BD453" s="291">
        <f>SUMPRODUCT(LEN($AI453:$AI456)-LEN(SUBSTITUTE($AI453:$AI456,"S", "")))</f>
        <v>0</v>
      </c>
      <c r="BE453" s="294">
        <f>SUMPRODUCT(LEN($AI453:$AI456)-LEN(SUBSTITUTE($AI453:$AI456,"F", "")))</f>
        <v>0</v>
      </c>
      <c r="BF453" s="294">
        <f>SUMPRODUCT(LEN($AI453:$AI456)-LEN(SUBSTITUTE($AI453:$AI456,"G", "")))</f>
        <v>0</v>
      </c>
      <c r="BG453" s="297">
        <f>SUMPRODUCT(LEN($AI453:$AI456)-LEN(SUBSTITUTE($AI453:$AI456,"M", "")))</f>
        <v>0</v>
      </c>
    </row>
    <row r="454" spans="2:60" ht="28.15" hidden="1" customHeight="1" thickBot="1">
      <c r="B454" s="34"/>
      <c r="C454" s="266"/>
      <c r="D454" s="43"/>
      <c r="E454" s="42"/>
      <c r="F454" s="42"/>
      <c r="G454" s="41"/>
      <c r="H454" s="260"/>
      <c r="I454" s="270"/>
      <c r="J454" s="270"/>
      <c r="K454" s="270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45"/>
      <c r="AK454" s="245"/>
      <c r="AL454" s="23"/>
      <c r="AM454" s="211"/>
      <c r="AN454" s="211"/>
      <c r="AO454" s="248"/>
      <c r="AP454" s="241"/>
      <c r="AQ454" s="238"/>
      <c r="AR454" s="235"/>
      <c r="AS454" s="241"/>
      <c r="AT454" s="238"/>
      <c r="AU454" s="235"/>
      <c r="AV454" s="241"/>
      <c r="AW454" s="238"/>
      <c r="AX454" s="235"/>
      <c r="AY454" s="241"/>
      <c r="AZ454" s="238"/>
      <c r="BA454" s="235"/>
      <c r="BB454" s="241"/>
      <c r="BC454" s="238"/>
      <c r="BD454" s="292"/>
      <c r="BE454" s="295"/>
      <c r="BF454" s="295"/>
      <c r="BG454" s="298"/>
    </row>
    <row r="455" spans="2:60" ht="28.15" hidden="1" customHeight="1">
      <c r="B455" s="34"/>
      <c r="C455" s="267"/>
      <c r="D455" s="33"/>
      <c r="E455" s="32"/>
      <c r="F455" s="32"/>
      <c r="G455" s="31"/>
      <c r="H455" s="257"/>
      <c r="I455" s="271"/>
      <c r="J455" s="271"/>
      <c r="K455" s="271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45"/>
      <c r="AK455" s="245"/>
      <c r="AL455" s="23"/>
      <c r="AM455" s="211"/>
      <c r="AN455" s="211"/>
      <c r="AO455" s="248"/>
      <c r="AP455" s="241"/>
      <c r="AQ455" s="238"/>
      <c r="AR455" s="235"/>
      <c r="AS455" s="241"/>
      <c r="AT455" s="238"/>
      <c r="AU455" s="235"/>
      <c r="AV455" s="241"/>
      <c r="AW455" s="238"/>
      <c r="AX455" s="235"/>
      <c r="AY455" s="241"/>
      <c r="AZ455" s="238"/>
      <c r="BA455" s="235"/>
      <c r="BB455" s="241"/>
      <c r="BC455" s="238"/>
      <c r="BD455" s="292"/>
      <c r="BE455" s="295"/>
      <c r="BF455" s="295"/>
      <c r="BG455" s="298"/>
    </row>
    <row r="456" spans="2:60" ht="28.15" hidden="1" customHeight="1" thickBot="1">
      <c r="B456" s="22"/>
      <c r="C456" s="268"/>
      <c r="D456" s="21"/>
      <c r="E456" s="20"/>
      <c r="F456" s="20"/>
      <c r="G456" s="19"/>
      <c r="H456" s="258"/>
      <c r="I456" s="272"/>
      <c r="J456" s="272"/>
      <c r="K456" s="27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46"/>
      <c r="AK456" s="246"/>
      <c r="AL456" s="11"/>
      <c r="AM456" s="211"/>
      <c r="AN456" s="211"/>
      <c r="AO456" s="249"/>
      <c r="AP456" s="242"/>
      <c r="AQ456" s="239"/>
      <c r="AR456" s="236"/>
      <c r="AS456" s="242"/>
      <c r="AT456" s="239"/>
      <c r="AU456" s="236"/>
      <c r="AV456" s="242"/>
      <c r="AW456" s="239"/>
      <c r="AX456" s="236"/>
      <c r="AY456" s="242"/>
      <c r="AZ456" s="239"/>
      <c r="BA456" s="236"/>
      <c r="BB456" s="242"/>
      <c r="BC456" s="239"/>
      <c r="BD456" s="293"/>
      <c r="BE456" s="296"/>
      <c r="BF456" s="296"/>
      <c r="BG456" s="299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29" t="s">
        <v>287</v>
      </c>
      <c r="M457" s="278"/>
      <c r="N457" s="229" t="s">
        <v>286</v>
      </c>
      <c r="O457" s="278"/>
      <c r="P457" s="229" t="s">
        <v>286</v>
      </c>
      <c r="Q457" s="230"/>
      <c r="R457" s="229" t="s">
        <v>286</v>
      </c>
      <c r="S457" s="230"/>
      <c r="T457" s="229" t="s">
        <v>286</v>
      </c>
      <c r="U457" s="230"/>
      <c r="V457" s="229" t="s">
        <v>286</v>
      </c>
      <c r="W457" s="230"/>
      <c r="X457" s="229" t="s">
        <v>286</v>
      </c>
      <c r="Y457" s="230"/>
      <c r="Z457" s="229" t="s">
        <v>286</v>
      </c>
      <c r="AA457" s="230"/>
      <c r="AB457" s="229" t="s">
        <v>286</v>
      </c>
      <c r="AC457" s="230"/>
      <c r="AD457" s="229" t="s">
        <v>286</v>
      </c>
      <c r="AE457" s="230"/>
      <c r="AF457" s="243" t="s">
        <v>285</v>
      </c>
      <c r="AG457" s="230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75"/>
      <c r="F458" s="276"/>
      <c r="G458" s="277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65">
        <v>1</v>
      </c>
      <c r="D459" s="54"/>
      <c r="E459" s="53"/>
      <c r="F459" s="53"/>
      <c r="G459" s="52"/>
      <c r="H459" s="259"/>
      <c r="I459" s="269"/>
      <c r="J459" s="269"/>
      <c r="K459" s="269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44"/>
      <c r="AK459" s="244"/>
      <c r="AL459" s="44"/>
      <c r="AM459" s="211"/>
      <c r="AN459" s="211"/>
      <c r="AO459" s="247">
        <f>SUMPRODUCT(LEN($M459:$AE462)-LEN(SUBSTITUTE($M459:$AE462,"A", "")))</f>
        <v>0</v>
      </c>
      <c r="AP459" s="240">
        <f>SUMPRODUCT(LEN($AH459:$AH462)-LEN(SUBSTITUTE($AH459:$AH462,"A", "")))</f>
        <v>0</v>
      </c>
      <c r="AQ459" s="237">
        <f>SUMPRODUCT(LEN($AG459:$AG462)-LEN(SUBSTITUTE($AG459:$AG462,"A", "")))</f>
        <v>0</v>
      </c>
      <c r="AR459" s="234">
        <f>SUMPRODUCT(LEN($M459:$AE462)-LEN(SUBSTITUTE($M459:$AE462,"S", "")))</f>
        <v>0</v>
      </c>
      <c r="AS459" s="240">
        <f>SUMPRODUCT(LEN($AH459:$AH462)-LEN(SUBSTITUTE($AH459:$AH462,"S", "")))</f>
        <v>0</v>
      </c>
      <c r="AT459" s="237">
        <f>SUMPRODUCT(LEN($AG459:$AG462)-LEN(SUBSTITUTE($AG459:$AG462,"S", "")))</f>
        <v>0</v>
      </c>
      <c r="AU459" s="234">
        <f>SUMPRODUCT(LEN($M459:$AE462)-LEN(SUBSTITUTE($M459:$AE462,"F", "")))</f>
        <v>0</v>
      </c>
      <c r="AV459" s="240">
        <f>SUMPRODUCT(LEN($AH459:$AH462)-LEN(SUBSTITUTE($AH459:$AH462,"F", "")))</f>
        <v>0</v>
      </c>
      <c r="AW459" s="237">
        <f>SUMPRODUCT(LEN($AG459:$AG462)-LEN(SUBSTITUTE($AG459:$AG462,"F", "")))</f>
        <v>0</v>
      </c>
      <c r="AX459" s="234">
        <f>SUMPRODUCT(LEN($M459:$AE462)-LEN(SUBSTITUTE($M459:$AE462,"G", "")))</f>
        <v>0</v>
      </c>
      <c r="AY459" s="240">
        <f>SUMPRODUCT(LEN($AH459:$AH462)-LEN(SUBSTITUTE($AH459:$AH462,"G", "")))</f>
        <v>0</v>
      </c>
      <c r="AZ459" s="237">
        <f>SUMPRODUCT(LEN($AG459:$AG462)-LEN(SUBSTITUTE($AG459:$AG462,"G", "")))</f>
        <v>0</v>
      </c>
      <c r="BA459" s="234">
        <f>SUMPRODUCT(LEN($M459:$AE462)-LEN(SUBSTITUTE($M459:$AE462,"M", "")))</f>
        <v>0</v>
      </c>
      <c r="BB459" s="240">
        <f>SUMPRODUCT(LEN($AH459:$AH462)-LEN(SUBSTITUTE($AH459:$AH462,"M", "")))</f>
        <v>0</v>
      </c>
      <c r="BC459" s="237">
        <f>SUMPRODUCT(LEN($AG459:$AG462)-LEN(SUBSTITUTE($AG459:$AG462,"M", "")))</f>
        <v>0</v>
      </c>
      <c r="BD459" s="291">
        <f>SUMPRODUCT(LEN($AI459:$AI462)-LEN(SUBSTITUTE($AI459:$AI462,"S", "")))</f>
        <v>0</v>
      </c>
      <c r="BE459" s="294">
        <f>SUMPRODUCT(LEN($AI459:$AI462)-LEN(SUBSTITUTE($AI459:$AI462,"F", "")))</f>
        <v>0</v>
      </c>
      <c r="BF459" s="294">
        <f>SUMPRODUCT(LEN($AI459:$AI462)-LEN(SUBSTITUTE($AI459:$AI462,"G", "")))</f>
        <v>0</v>
      </c>
      <c r="BG459" s="297">
        <f>SUMPRODUCT(LEN($AI459:$AI462)-LEN(SUBSTITUTE($AI459:$AI462,"M", "")))</f>
        <v>0</v>
      </c>
    </row>
    <row r="460" spans="2:60" ht="28.15" hidden="1" customHeight="1" thickBot="1">
      <c r="B460" s="34"/>
      <c r="C460" s="266"/>
      <c r="D460" s="43"/>
      <c r="E460" s="42"/>
      <c r="F460" s="42"/>
      <c r="G460" s="41"/>
      <c r="H460" s="260"/>
      <c r="I460" s="270"/>
      <c r="J460" s="270"/>
      <c r="K460" s="270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45"/>
      <c r="AK460" s="245"/>
      <c r="AL460" s="23"/>
      <c r="AM460" s="211"/>
      <c r="AN460" s="211"/>
      <c r="AO460" s="248"/>
      <c r="AP460" s="241"/>
      <c r="AQ460" s="238"/>
      <c r="AR460" s="235"/>
      <c r="AS460" s="241"/>
      <c r="AT460" s="238"/>
      <c r="AU460" s="235"/>
      <c r="AV460" s="241"/>
      <c r="AW460" s="238"/>
      <c r="AX460" s="235"/>
      <c r="AY460" s="241"/>
      <c r="AZ460" s="238"/>
      <c r="BA460" s="235"/>
      <c r="BB460" s="241"/>
      <c r="BC460" s="238"/>
      <c r="BD460" s="292"/>
      <c r="BE460" s="295"/>
      <c r="BF460" s="295"/>
      <c r="BG460" s="298"/>
    </row>
    <row r="461" spans="2:60" ht="28.15" hidden="1" customHeight="1">
      <c r="B461" s="34"/>
      <c r="C461" s="267"/>
      <c r="D461" s="33"/>
      <c r="E461" s="32"/>
      <c r="F461" s="32"/>
      <c r="G461" s="31"/>
      <c r="H461" s="257"/>
      <c r="I461" s="271"/>
      <c r="J461" s="271"/>
      <c r="K461" s="271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45"/>
      <c r="AK461" s="245"/>
      <c r="AL461" s="23"/>
      <c r="AM461" s="211"/>
      <c r="AN461" s="211"/>
      <c r="AO461" s="248"/>
      <c r="AP461" s="241"/>
      <c r="AQ461" s="238"/>
      <c r="AR461" s="235"/>
      <c r="AS461" s="241"/>
      <c r="AT461" s="238"/>
      <c r="AU461" s="235"/>
      <c r="AV461" s="241"/>
      <c r="AW461" s="238"/>
      <c r="AX461" s="235"/>
      <c r="AY461" s="241"/>
      <c r="AZ461" s="238"/>
      <c r="BA461" s="235"/>
      <c r="BB461" s="241"/>
      <c r="BC461" s="238"/>
      <c r="BD461" s="292"/>
      <c r="BE461" s="295"/>
      <c r="BF461" s="295"/>
      <c r="BG461" s="298"/>
    </row>
    <row r="462" spans="2:60" ht="28.15" hidden="1" customHeight="1" thickBot="1">
      <c r="B462" s="34"/>
      <c r="C462" s="273"/>
      <c r="D462" s="64"/>
      <c r="E462" s="63"/>
      <c r="F462" s="63"/>
      <c r="G462" s="62"/>
      <c r="H462" s="258"/>
      <c r="I462" s="274"/>
      <c r="J462" s="274"/>
      <c r="K462" s="274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50"/>
      <c r="AK462" s="250"/>
      <c r="AL462" s="55"/>
      <c r="AM462" s="211"/>
      <c r="AN462" s="211"/>
      <c r="AO462" s="249"/>
      <c r="AP462" s="242"/>
      <c r="AQ462" s="239"/>
      <c r="AR462" s="236"/>
      <c r="AS462" s="242"/>
      <c r="AT462" s="239"/>
      <c r="AU462" s="236"/>
      <c r="AV462" s="242"/>
      <c r="AW462" s="239"/>
      <c r="AX462" s="236"/>
      <c r="AY462" s="242"/>
      <c r="AZ462" s="239"/>
      <c r="BA462" s="236"/>
      <c r="BB462" s="242"/>
      <c r="BC462" s="239"/>
      <c r="BD462" s="293"/>
      <c r="BE462" s="296"/>
      <c r="BF462" s="296"/>
      <c r="BG462" s="299"/>
    </row>
    <row r="463" spans="2:60" ht="28.15" hidden="1" customHeight="1">
      <c r="B463" s="34"/>
      <c r="C463" s="265">
        <v>2</v>
      </c>
      <c r="D463" s="54"/>
      <c r="E463" s="53"/>
      <c r="F463" s="53"/>
      <c r="G463" s="52"/>
      <c r="H463" s="259"/>
      <c r="I463" s="269"/>
      <c r="J463" s="269"/>
      <c r="K463" s="269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51"/>
      <c r="AK463" s="254"/>
      <c r="AL463" s="44"/>
      <c r="AM463" s="211"/>
      <c r="AN463" s="211"/>
      <c r="AO463" s="247">
        <f>SUMPRODUCT(LEN($M463:$AE466)-LEN(SUBSTITUTE($M463:$AE466,"A", "")))</f>
        <v>0</v>
      </c>
      <c r="AP463" s="240">
        <f>SUMPRODUCT(LEN($AH463:$AH466)-LEN(SUBSTITUTE($AH463:$AH466,"A", "")))</f>
        <v>0</v>
      </c>
      <c r="AQ463" s="237">
        <f>SUMPRODUCT(LEN($AG463:$AG466)-LEN(SUBSTITUTE($AG463:$AG466,"A", "")))</f>
        <v>0</v>
      </c>
      <c r="AR463" s="234">
        <f>SUMPRODUCT(LEN($M463:$AE466)-LEN(SUBSTITUTE($M463:$AE466,"S", "")))</f>
        <v>0</v>
      </c>
      <c r="AS463" s="240">
        <f>SUMPRODUCT(LEN($AH463:$AH466)-LEN(SUBSTITUTE($AH463:$AH466,"S", "")))</f>
        <v>0</v>
      </c>
      <c r="AT463" s="237">
        <f>SUMPRODUCT(LEN($AG463:$AG466)-LEN(SUBSTITUTE($AG463:$AG466,"S", "")))</f>
        <v>0</v>
      </c>
      <c r="AU463" s="234">
        <f>SUMPRODUCT(LEN($M463:$AE466)-LEN(SUBSTITUTE($M463:$AE466,"F", "")))</f>
        <v>0</v>
      </c>
      <c r="AV463" s="240">
        <f>SUMPRODUCT(LEN($AH463:$AH466)-LEN(SUBSTITUTE($AH463:$AH466,"F", "")))</f>
        <v>0</v>
      </c>
      <c r="AW463" s="237">
        <f>SUMPRODUCT(LEN($AG463:$AG466)-LEN(SUBSTITUTE($AG463:$AG466,"F", "")))</f>
        <v>0</v>
      </c>
      <c r="AX463" s="234">
        <f>SUMPRODUCT(LEN($M463:$AE466)-LEN(SUBSTITUTE($M463:$AE466,"G", "")))</f>
        <v>0</v>
      </c>
      <c r="AY463" s="240">
        <f>SUMPRODUCT(LEN($AH463:$AH466)-LEN(SUBSTITUTE($AH463:$AH466,"G", "")))</f>
        <v>0</v>
      </c>
      <c r="AZ463" s="237">
        <f>SUMPRODUCT(LEN($AG463:$AG466)-LEN(SUBSTITUTE($AG463:$AG466,"G", "")))</f>
        <v>0</v>
      </c>
      <c r="BA463" s="234">
        <f>SUMPRODUCT(LEN($M463:$AE466)-LEN(SUBSTITUTE($M463:$AE466,"M", "")))</f>
        <v>0</v>
      </c>
      <c r="BB463" s="240">
        <f>SUMPRODUCT(LEN($AH463:$AH466)-LEN(SUBSTITUTE($AH463:$AH466,"M", "")))</f>
        <v>0</v>
      </c>
      <c r="BC463" s="237">
        <f>SUMPRODUCT(LEN($AG463:$AG466)-LEN(SUBSTITUTE($AG463:$AG466,"M", "")))</f>
        <v>0</v>
      </c>
      <c r="BD463" s="291">
        <f>SUMPRODUCT(LEN($AI463:$AI466)-LEN(SUBSTITUTE($AI463:$AI466,"S", "")))</f>
        <v>0</v>
      </c>
      <c r="BE463" s="294">
        <f>SUMPRODUCT(LEN($AI463:$AI466)-LEN(SUBSTITUTE($AI463:$AI466,"F", "")))</f>
        <v>0</v>
      </c>
      <c r="BF463" s="294">
        <f>SUMPRODUCT(LEN($AI463:$AI466)-LEN(SUBSTITUTE($AI463:$AI466,"G", "")))</f>
        <v>0</v>
      </c>
      <c r="BG463" s="297">
        <f>SUMPRODUCT(LEN($AI463:$AI466)-LEN(SUBSTITUTE($AI463:$AI466,"M", "")))</f>
        <v>0</v>
      </c>
    </row>
    <row r="464" spans="2:60" ht="28.15" hidden="1" customHeight="1" thickBot="1">
      <c r="B464" s="34"/>
      <c r="C464" s="266"/>
      <c r="D464" s="43"/>
      <c r="E464" s="42"/>
      <c r="F464" s="42"/>
      <c r="G464" s="41"/>
      <c r="H464" s="260"/>
      <c r="I464" s="270"/>
      <c r="J464" s="270"/>
      <c r="K464" s="270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52"/>
      <c r="AK464" s="255"/>
      <c r="AL464" s="23"/>
      <c r="AM464" s="211"/>
      <c r="AN464" s="211"/>
      <c r="AO464" s="248"/>
      <c r="AP464" s="241"/>
      <c r="AQ464" s="238"/>
      <c r="AR464" s="235"/>
      <c r="AS464" s="241"/>
      <c r="AT464" s="238"/>
      <c r="AU464" s="235"/>
      <c r="AV464" s="241"/>
      <c r="AW464" s="238"/>
      <c r="AX464" s="235"/>
      <c r="AY464" s="241"/>
      <c r="AZ464" s="238"/>
      <c r="BA464" s="235"/>
      <c r="BB464" s="241"/>
      <c r="BC464" s="238"/>
      <c r="BD464" s="292"/>
      <c r="BE464" s="295"/>
      <c r="BF464" s="295"/>
      <c r="BG464" s="298"/>
    </row>
    <row r="465" spans="2:60" ht="28.15" hidden="1" customHeight="1">
      <c r="B465" s="34"/>
      <c r="C465" s="267"/>
      <c r="D465" s="33"/>
      <c r="E465" s="32"/>
      <c r="F465" s="32"/>
      <c r="G465" s="31"/>
      <c r="H465" s="257"/>
      <c r="I465" s="271"/>
      <c r="J465" s="271"/>
      <c r="K465" s="271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52"/>
      <c r="AK465" s="255"/>
      <c r="AL465" s="23"/>
      <c r="AM465" s="211"/>
      <c r="AN465" s="211"/>
      <c r="AO465" s="248"/>
      <c r="AP465" s="241"/>
      <c r="AQ465" s="238"/>
      <c r="AR465" s="235"/>
      <c r="AS465" s="241"/>
      <c r="AT465" s="238"/>
      <c r="AU465" s="235"/>
      <c r="AV465" s="241"/>
      <c r="AW465" s="238"/>
      <c r="AX465" s="235"/>
      <c r="AY465" s="241"/>
      <c r="AZ465" s="238"/>
      <c r="BA465" s="235"/>
      <c r="BB465" s="241"/>
      <c r="BC465" s="238"/>
      <c r="BD465" s="292"/>
      <c r="BE465" s="295"/>
      <c r="BF465" s="295"/>
      <c r="BG465" s="298"/>
    </row>
    <row r="466" spans="2:60" ht="28.15" hidden="1" customHeight="1" thickBot="1">
      <c r="B466" s="34"/>
      <c r="C466" s="273"/>
      <c r="D466" s="64"/>
      <c r="E466" s="63"/>
      <c r="F466" s="63"/>
      <c r="G466" s="62"/>
      <c r="H466" s="258"/>
      <c r="I466" s="274"/>
      <c r="J466" s="274"/>
      <c r="K466" s="274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53"/>
      <c r="AK466" s="256"/>
      <c r="AL466" s="55"/>
      <c r="AM466" s="211"/>
      <c r="AN466" s="211"/>
      <c r="AO466" s="249"/>
      <c r="AP466" s="242"/>
      <c r="AQ466" s="239"/>
      <c r="AR466" s="236"/>
      <c r="AS466" s="242"/>
      <c r="AT466" s="239"/>
      <c r="AU466" s="236"/>
      <c r="AV466" s="242"/>
      <c r="AW466" s="239"/>
      <c r="AX466" s="236"/>
      <c r="AY466" s="242"/>
      <c r="AZ466" s="239"/>
      <c r="BA466" s="236"/>
      <c r="BB466" s="242"/>
      <c r="BC466" s="239"/>
      <c r="BD466" s="293"/>
      <c r="BE466" s="296"/>
      <c r="BF466" s="296"/>
      <c r="BG466" s="299"/>
    </row>
    <row r="467" spans="2:60" ht="28.15" hidden="1" customHeight="1">
      <c r="B467" s="34"/>
      <c r="C467" s="265">
        <v>3</v>
      </c>
      <c r="D467" s="54"/>
      <c r="E467" s="53"/>
      <c r="F467" s="53"/>
      <c r="G467" s="52"/>
      <c r="H467" s="259"/>
      <c r="I467" s="269"/>
      <c r="J467" s="269"/>
      <c r="K467" s="269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44"/>
      <c r="AK467" s="244"/>
      <c r="AL467" s="44"/>
      <c r="AM467" s="211"/>
      <c r="AN467" s="211"/>
      <c r="AO467" s="247">
        <f>SUMPRODUCT(LEN($M467:$AE470)-LEN(SUBSTITUTE($M467:$AE470,"A", "")))</f>
        <v>0</v>
      </c>
      <c r="AP467" s="240">
        <f>SUMPRODUCT(LEN($AH467:$AH470)-LEN(SUBSTITUTE($AH467:$AH470,"A", "")))</f>
        <v>0</v>
      </c>
      <c r="AQ467" s="237">
        <f>SUMPRODUCT(LEN($AG467:$AG470)-LEN(SUBSTITUTE($AG467:$AG470,"A", "")))</f>
        <v>0</v>
      </c>
      <c r="AR467" s="234">
        <f>SUMPRODUCT(LEN($M467:$AE470)-LEN(SUBSTITUTE($M467:$AE470,"S", "")))</f>
        <v>0</v>
      </c>
      <c r="AS467" s="240">
        <f>SUMPRODUCT(LEN($AH467:$AH470)-LEN(SUBSTITUTE($AH467:$AH470,"S", "")))</f>
        <v>0</v>
      </c>
      <c r="AT467" s="237">
        <f>SUMPRODUCT(LEN($AG467:$AG470)-LEN(SUBSTITUTE($AG467:$AG470,"S", "")))</f>
        <v>0</v>
      </c>
      <c r="AU467" s="234">
        <f>SUMPRODUCT(LEN($M467:$AE470)-LEN(SUBSTITUTE($M467:$AE470,"F", "")))</f>
        <v>0</v>
      </c>
      <c r="AV467" s="240">
        <f>SUMPRODUCT(LEN($AH467:$AH470)-LEN(SUBSTITUTE($AH467:$AH470,"F", "")))</f>
        <v>0</v>
      </c>
      <c r="AW467" s="237">
        <f>SUMPRODUCT(LEN($AG467:$AG470)-LEN(SUBSTITUTE($AG467:$AG470,"F", "")))</f>
        <v>0</v>
      </c>
      <c r="AX467" s="234">
        <f>SUMPRODUCT(LEN($M467:$AE470)-LEN(SUBSTITUTE($M467:$AE470,"G", "")))</f>
        <v>0</v>
      </c>
      <c r="AY467" s="240">
        <f>SUMPRODUCT(LEN($AH467:$AH470)-LEN(SUBSTITUTE($AH467:$AH470,"G", "")))</f>
        <v>0</v>
      </c>
      <c r="AZ467" s="237">
        <f>SUMPRODUCT(LEN($AG467:$AG470)-LEN(SUBSTITUTE($AG467:$AG470,"G", "")))</f>
        <v>0</v>
      </c>
      <c r="BA467" s="234">
        <f>SUMPRODUCT(LEN($M467:$AE470)-LEN(SUBSTITUTE($M467:$AE470,"M", "")))</f>
        <v>0</v>
      </c>
      <c r="BB467" s="240">
        <f>SUMPRODUCT(LEN($AH467:$AH470)-LEN(SUBSTITUTE($AH467:$AH470,"M", "")))</f>
        <v>0</v>
      </c>
      <c r="BC467" s="237">
        <f>SUMPRODUCT(LEN($AG467:$AG470)-LEN(SUBSTITUTE($AG467:$AG470,"M", "")))</f>
        <v>0</v>
      </c>
      <c r="BD467" s="291">
        <f>SUMPRODUCT(LEN($AI467:$AI470)-LEN(SUBSTITUTE($AI467:$AI470,"S", "")))</f>
        <v>0</v>
      </c>
      <c r="BE467" s="294">
        <f>SUMPRODUCT(LEN($AI467:$AI470)-LEN(SUBSTITUTE($AI467:$AI470,"F", "")))</f>
        <v>0</v>
      </c>
      <c r="BF467" s="294">
        <f>SUMPRODUCT(LEN($AI467:$AI470)-LEN(SUBSTITUTE($AI467:$AI470,"G", "")))</f>
        <v>0</v>
      </c>
      <c r="BG467" s="297">
        <f>SUMPRODUCT(LEN($AI467:$AI470)-LEN(SUBSTITUTE($AI467:$AI470,"M", "")))</f>
        <v>0</v>
      </c>
    </row>
    <row r="468" spans="2:60" ht="28.15" hidden="1" customHeight="1" thickBot="1">
      <c r="B468" s="34"/>
      <c r="C468" s="266"/>
      <c r="D468" s="43"/>
      <c r="E468" s="42"/>
      <c r="F468" s="42"/>
      <c r="G468" s="41"/>
      <c r="H468" s="260"/>
      <c r="I468" s="270"/>
      <c r="J468" s="270"/>
      <c r="K468" s="270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45"/>
      <c r="AK468" s="245"/>
      <c r="AL468" s="23"/>
      <c r="AM468" s="211"/>
      <c r="AN468" s="211"/>
      <c r="AO468" s="248"/>
      <c r="AP468" s="241"/>
      <c r="AQ468" s="238"/>
      <c r="AR468" s="235"/>
      <c r="AS468" s="241"/>
      <c r="AT468" s="238"/>
      <c r="AU468" s="235"/>
      <c r="AV468" s="241"/>
      <c r="AW468" s="238"/>
      <c r="AX468" s="235"/>
      <c r="AY468" s="241"/>
      <c r="AZ468" s="238"/>
      <c r="BA468" s="235"/>
      <c r="BB468" s="241"/>
      <c r="BC468" s="238"/>
      <c r="BD468" s="292"/>
      <c r="BE468" s="295"/>
      <c r="BF468" s="295"/>
      <c r="BG468" s="298"/>
    </row>
    <row r="469" spans="2:60" ht="28.15" hidden="1" customHeight="1">
      <c r="B469" s="34"/>
      <c r="C469" s="267"/>
      <c r="D469" s="33"/>
      <c r="E469" s="32"/>
      <c r="F469" s="32"/>
      <c r="G469" s="31"/>
      <c r="H469" s="257"/>
      <c r="I469" s="271"/>
      <c r="J469" s="271"/>
      <c r="K469" s="271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45"/>
      <c r="AK469" s="245"/>
      <c r="AL469" s="23"/>
      <c r="AM469" s="211"/>
      <c r="AN469" s="211"/>
      <c r="AO469" s="248"/>
      <c r="AP469" s="241"/>
      <c r="AQ469" s="238"/>
      <c r="AR469" s="235"/>
      <c r="AS469" s="241"/>
      <c r="AT469" s="238"/>
      <c r="AU469" s="235"/>
      <c r="AV469" s="241"/>
      <c r="AW469" s="238"/>
      <c r="AX469" s="235"/>
      <c r="AY469" s="241"/>
      <c r="AZ469" s="238"/>
      <c r="BA469" s="235"/>
      <c r="BB469" s="241"/>
      <c r="BC469" s="238"/>
      <c r="BD469" s="292"/>
      <c r="BE469" s="295"/>
      <c r="BF469" s="295"/>
      <c r="BG469" s="298"/>
    </row>
    <row r="470" spans="2:60" ht="28.15" hidden="1" customHeight="1" thickBot="1">
      <c r="B470" s="22"/>
      <c r="C470" s="268"/>
      <c r="D470" s="21"/>
      <c r="E470" s="20"/>
      <c r="F470" s="20"/>
      <c r="G470" s="19"/>
      <c r="H470" s="258"/>
      <c r="I470" s="272"/>
      <c r="J470" s="272"/>
      <c r="K470" s="27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46"/>
      <c r="AK470" s="246"/>
      <c r="AL470" s="11"/>
      <c r="AM470" s="211"/>
      <c r="AN470" s="211"/>
      <c r="AO470" s="249"/>
      <c r="AP470" s="242"/>
      <c r="AQ470" s="239"/>
      <c r="AR470" s="236"/>
      <c r="AS470" s="242"/>
      <c r="AT470" s="239"/>
      <c r="AU470" s="236"/>
      <c r="AV470" s="242"/>
      <c r="AW470" s="239"/>
      <c r="AX470" s="236"/>
      <c r="AY470" s="242"/>
      <c r="AZ470" s="239"/>
      <c r="BA470" s="236"/>
      <c r="BB470" s="242"/>
      <c r="BC470" s="239"/>
      <c r="BD470" s="293"/>
      <c r="BE470" s="296"/>
      <c r="BF470" s="296"/>
      <c r="BG470" s="299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29" t="s">
        <v>287</v>
      </c>
      <c r="M471" s="278"/>
      <c r="N471" s="229" t="s">
        <v>286</v>
      </c>
      <c r="O471" s="278"/>
      <c r="P471" s="229" t="s">
        <v>286</v>
      </c>
      <c r="Q471" s="230"/>
      <c r="R471" s="229" t="s">
        <v>286</v>
      </c>
      <c r="S471" s="230"/>
      <c r="T471" s="229" t="s">
        <v>286</v>
      </c>
      <c r="U471" s="230"/>
      <c r="V471" s="229" t="s">
        <v>286</v>
      </c>
      <c r="W471" s="230"/>
      <c r="X471" s="229" t="s">
        <v>286</v>
      </c>
      <c r="Y471" s="230"/>
      <c r="Z471" s="229" t="s">
        <v>286</v>
      </c>
      <c r="AA471" s="230"/>
      <c r="AB471" s="229" t="s">
        <v>286</v>
      </c>
      <c r="AC471" s="230"/>
      <c r="AD471" s="229" t="s">
        <v>286</v>
      </c>
      <c r="AE471" s="230"/>
      <c r="AF471" s="243" t="s">
        <v>285</v>
      </c>
      <c r="AG471" s="230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75"/>
      <c r="F472" s="276"/>
      <c r="G472" s="277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65">
        <v>1</v>
      </c>
      <c r="D473" s="54"/>
      <c r="E473" s="53"/>
      <c r="F473" s="53"/>
      <c r="G473" s="52"/>
      <c r="H473" s="259"/>
      <c r="I473" s="269"/>
      <c r="J473" s="269"/>
      <c r="K473" s="269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44"/>
      <c r="AK473" s="244"/>
      <c r="AL473" s="44"/>
      <c r="AM473" s="211"/>
      <c r="AN473" s="211"/>
      <c r="AO473" s="247">
        <f>SUMPRODUCT(LEN($M473:$AE476)-LEN(SUBSTITUTE($M473:$AE476,"A", "")))</f>
        <v>0</v>
      </c>
      <c r="AP473" s="240">
        <f>SUMPRODUCT(LEN($AH473:$AH476)-LEN(SUBSTITUTE($AH473:$AH476,"A", "")))</f>
        <v>0</v>
      </c>
      <c r="AQ473" s="237">
        <f>SUMPRODUCT(LEN($AG473:$AG476)-LEN(SUBSTITUTE($AG473:$AG476,"A", "")))</f>
        <v>0</v>
      </c>
      <c r="AR473" s="234">
        <f>SUMPRODUCT(LEN($M473:$AE476)-LEN(SUBSTITUTE($M473:$AE476,"S", "")))</f>
        <v>0</v>
      </c>
      <c r="AS473" s="240">
        <f>SUMPRODUCT(LEN($AH473:$AH476)-LEN(SUBSTITUTE($AH473:$AH476,"S", "")))</f>
        <v>0</v>
      </c>
      <c r="AT473" s="237">
        <f>SUMPRODUCT(LEN($AG473:$AG476)-LEN(SUBSTITUTE($AG473:$AG476,"S", "")))</f>
        <v>0</v>
      </c>
      <c r="AU473" s="234">
        <f>SUMPRODUCT(LEN($M473:$AE476)-LEN(SUBSTITUTE($M473:$AE476,"F", "")))</f>
        <v>0</v>
      </c>
      <c r="AV473" s="240">
        <f>SUMPRODUCT(LEN($AH473:$AH476)-LEN(SUBSTITUTE($AH473:$AH476,"F", "")))</f>
        <v>0</v>
      </c>
      <c r="AW473" s="237">
        <f>SUMPRODUCT(LEN($AG473:$AG476)-LEN(SUBSTITUTE($AG473:$AG476,"F", "")))</f>
        <v>0</v>
      </c>
      <c r="AX473" s="234">
        <f>SUMPRODUCT(LEN($M473:$AE476)-LEN(SUBSTITUTE($M473:$AE476,"G", "")))</f>
        <v>0</v>
      </c>
      <c r="AY473" s="240">
        <f>SUMPRODUCT(LEN($AH473:$AH476)-LEN(SUBSTITUTE($AH473:$AH476,"G", "")))</f>
        <v>0</v>
      </c>
      <c r="AZ473" s="237">
        <f>SUMPRODUCT(LEN($AG473:$AG476)-LEN(SUBSTITUTE($AG473:$AG476,"G", "")))</f>
        <v>0</v>
      </c>
      <c r="BA473" s="234">
        <f>SUMPRODUCT(LEN($M473:$AE476)-LEN(SUBSTITUTE($M473:$AE476,"M", "")))</f>
        <v>0</v>
      </c>
      <c r="BB473" s="240">
        <f>SUMPRODUCT(LEN($AH473:$AH476)-LEN(SUBSTITUTE($AH473:$AH476,"M", "")))</f>
        <v>0</v>
      </c>
      <c r="BC473" s="237">
        <f>SUMPRODUCT(LEN($AG473:$AG476)-LEN(SUBSTITUTE($AG473:$AG476,"M", "")))</f>
        <v>0</v>
      </c>
      <c r="BD473" s="291">
        <f>SUMPRODUCT(LEN($AI473:$AI476)-LEN(SUBSTITUTE($AI473:$AI476,"S", "")))</f>
        <v>0</v>
      </c>
      <c r="BE473" s="294">
        <f>SUMPRODUCT(LEN($AI473:$AI476)-LEN(SUBSTITUTE($AI473:$AI476,"F", "")))</f>
        <v>0</v>
      </c>
      <c r="BF473" s="294">
        <f>SUMPRODUCT(LEN($AI473:$AI476)-LEN(SUBSTITUTE($AI473:$AI476,"G", "")))</f>
        <v>0</v>
      </c>
      <c r="BG473" s="297">
        <f>SUMPRODUCT(LEN($AI473:$AI476)-LEN(SUBSTITUTE($AI473:$AI476,"M", "")))</f>
        <v>0</v>
      </c>
    </row>
    <row r="474" spans="2:60" ht="28.15" hidden="1" customHeight="1" thickBot="1">
      <c r="B474" s="34"/>
      <c r="C474" s="266"/>
      <c r="D474" s="43"/>
      <c r="E474" s="42"/>
      <c r="F474" s="42"/>
      <c r="G474" s="41"/>
      <c r="H474" s="260"/>
      <c r="I474" s="270"/>
      <c r="J474" s="270"/>
      <c r="K474" s="270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45"/>
      <c r="AK474" s="245"/>
      <c r="AL474" s="23"/>
      <c r="AM474" s="211"/>
      <c r="AN474" s="211"/>
      <c r="AO474" s="248"/>
      <c r="AP474" s="241"/>
      <c r="AQ474" s="238"/>
      <c r="AR474" s="235"/>
      <c r="AS474" s="241"/>
      <c r="AT474" s="238"/>
      <c r="AU474" s="235"/>
      <c r="AV474" s="241"/>
      <c r="AW474" s="238"/>
      <c r="AX474" s="235"/>
      <c r="AY474" s="241"/>
      <c r="AZ474" s="238"/>
      <c r="BA474" s="235"/>
      <c r="BB474" s="241"/>
      <c r="BC474" s="238"/>
      <c r="BD474" s="292"/>
      <c r="BE474" s="295"/>
      <c r="BF474" s="295"/>
      <c r="BG474" s="298"/>
    </row>
    <row r="475" spans="2:60" ht="28.15" hidden="1" customHeight="1">
      <c r="B475" s="34"/>
      <c r="C475" s="267"/>
      <c r="D475" s="33"/>
      <c r="E475" s="32"/>
      <c r="F475" s="32"/>
      <c r="G475" s="31"/>
      <c r="H475" s="257"/>
      <c r="I475" s="271"/>
      <c r="J475" s="271"/>
      <c r="K475" s="271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45"/>
      <c r="AK475" s="245"/>
      <c r="AL475" s="23"/>
      <c r="AM475" s="211"/>
      <c r="AN475" s="211"/>
      <c r="AO475" s="248"/>
      <c r="AP475" s="241"/>
      <c r="AQ475" s="238"/>
      <c r="AR475" s="235"/>
      <c r="AS475" s="241"/>
      <c r="AT475" s="238"/>
      <c r="AU475" s="235"/>
      <c r="AV475" s="241"/>
      <c r="AW475" s="238"/>
      <c r="AX475" s="235"/>
      <c r="AY475" s="241"/>
      <c r="AZ475" s="238"/>
      <c r="BA475" s="235"/>
      <c r="BB475" s="241"/>
      <c r="BC475" s="238"/>
      <c r="BD475" s="292"/>
      <c r="BE475" s="295"/>
      <c r="BF475" s="295"/>
      <c r="BG475" s="298"/>
    </row>
    <row r="476" spans="2:60" ht="28.15" hidden="1" customHeight="1" thickBot="1">
      <c r="B476" s="34"/>
      <c r="C476" s="273"/>
      <c r="D476" s="64"/>
      <c r="E476" s="63"/>
      <c r="F476" s="63"/>
      <c r="G476" s="62"/>
      <c r="H476" s="258"/>
      <c r="I476" s="274"/>
      <c r="J476" s="274"/>
      <c r="K476" s="274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50"/>
      <c r="AK476" s="250"/>
      <c r="AL476" s="55"/>
      <c r="AM476" s="211"/>
      <c r="AN476" s="211"/>
      <c r="AO476" s="249"/>
      <c r="AP476" s="242"/>
      <c r="AQ476" s="239"/>
      <c r="AR476" s="236"/>
      <c r="AS476" s="242"/>
      <c r="AT476" s="239"/>
      <c r="AU476" s="236"/>
      <c r="AV476" s="242"/>
      <c r="AW476" s="239"/>
      <c r="AX476" s="236"/>
      <c r="AY476" s="242"/>
      <c r="AZ476" s="239"/>
      <c r="BA476" s="236"/>
      <c r="BB476" s="242"/>
      <c r="BC476" s="239"/>
      <c r="BD476" s="293"/>
      <c r="BE476" s="296"/>
      <c r="BF476" s="296"/>
      <c r="BG476" s="299"/>
    </row>
    <row r="477" spans="2:60" ht="28.15" hidden="1" customHeight="1">
      <c r="B477" s="34"/>
      <c r="C477" s="265">
        <v>2</v>
      </c>
      <c r="D477" s="54"/>
      <c r="E477" s="53"/>
      <c r="F477" s="53"/>
      <c r="G477" s="52"/>
      <c r="H477" s="259"/>
      <c r="I477" s="269"/>
      <c r="J477" s="269"/>
      <c r="K477" s="269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51"/>
      <c r="AK477" s="254"/>
      <c r="AL477" s="44"/>
      <c r="AM477" s="211"/>
      <c r="AN477" s="211"/>
      <c r="AO477" s="247">
        <f>SUMPRODUCT(LEN($M477:$AE480)-LEN(SUBSTITUTE($M477:$AE480,"A", "")))</f>
        <v>0</v>
      </c>
      <c r="AP477" s="240">
        <f>SUMPRODUCT(LEN($AH477:$AH480)-LEN(SUBSTITUTE($AH477:$AH480,"A", "")))</f>
        <v>0</v>
      </c>
      <c r="AQ477" s="237">
        <f>SUMPRODUCT(LEN($AG477:$AG480)-LEN(SUBSTITUTE($AG477:$AG480,"A", "")))</f>
        <v>0</v>
      </c>
      <c r="AR477" s="234">
        <f>SUMPRODUCT(LEN($M477:$AE480)-LEN(SUBSTITUTE($M477:$AE480,"S", "")))</f>
        <v>0</v>
      </c>
      <c r="AS477" s="240">
        <f>SUMPRODUCT(LEN($AH477:$AH480)-LEN(SUBSTITUTE($AH477:$AH480,"S", "")))</f>
        <v>0</v>
      </c>
      <c r="AT477" s="237">
        <f>SUMPRODUCT(LEN($AG477:$AG480)-LEN(SUBSTITUTE($AG477:$AG480,"S", "")))</f>
        <v>0</v>
      </c>
      <c r="AU477" s="234">
        <f>SUMPRODUCT(LEN($M477:$AE480)-LEN(SUBSTITUTE($M477:$AE480,"F", "")))</f>
        <v>0</v>
      </c>
      <c r="AV477" s="240">
        <f>SUMPRODUCT(LEN($AH477:$AH480)-LEN(SUBSTITUTE($AH477:$AH480,"F", "")))</f>
        <v>0</v>
      </c>
      <c r="AW477" s="237">
        <f>SUMPRODUCT(LEN($AG477:$AG480)-LEN(SUBSTITUTE($AG477:$AG480,"F", "")))</f>
        <v>0</v>
      </c>
      <c r="AX477" s="234">
        <f>SUMPRODUCT(LEN($M477:$AE480)-LEN(SUBSTITUTE($M477:$AE480,"G", "")))</f>
        <v>0</v>
      </c>
      <c r="AY477" s="240">
        <f>SUMPRODUCT(LEN($AH477:$AH480)-LEN(SUBSTITUTE($AH477:$AH480,"G", "")))</f>
        <v>0</v>
      </c>
      <c r="AZ477" s="237">
        <f>SUMPRODUCT(LEN($AG477:$AG480)-LEN(SUBSTITUTE($AG477:$AG480,"G", "")))</f>
        <v>0</v>
      </c>
      <c r="BA477" s="234">
        <f>SUMPRODUCT(LEN($M477:$AE480)-LEN(SUBSTITUTE($M477:$AE480,"M", "")))</f>
        <v>0</v>
      </c>
      <c r="BB477" s="240">
        <f>SUMPRODUCT(LEN($AH477:$AH480)-LEN(SUBSTITUTE($AH477:$AH480,"M", "")))</f>
        <v>0</v>
      </c>
      <c r="BC477" s="237">
        <f>SUMPRODUCT(LEN($AG477:$AG480)-LEN(SUBSTITUTE($AG477:$AG480,"M", "")))</f>
        <v>0</v>
      </c>
      <c r="BD477" s="291">
        <f>SUMPRODUCT(LEN($AI477:$AI480)-LEN(SUBSTITUTE($AI477:$AI480,"S", "")))</f>
        <v>0</v>
      </c>
      <c r="BE477" s="294">
        <f>SUMPRODUCT(LEN($AI477:$AI480)-LEN(SUBSTITUTE($AI477:$AI480,"F", "")))</f>
        <v>0</v>
      </c>
      <c r="BF477" s="294">
        <f>SUMPRODUCT(LEN($AI477:$AI480)-LEN(SUBSTITUTE($AI477:$AI480,"G", "")))</f>
        <v>0</v>
      </c>
      <c r="BG477" s="297">
        <f>SUMPRODUCT(LEN($AI477:$AI480)-LEN(SUBSTITUTE($AI477:$AI480,"M", "")))</f>
        <v>0</v>
      </c>
    </row>
    <row r="478" spans="2:60" ht="28.15" hidden="1" customHeight="1" thickBot="1">
      <c r="B478" s="34"/>
      <c r="C478" s="266"/>
      <c r="D478" s="43"/>
      <c r="E478" s="42"/>
      <c r="F478" s="42"/>
      <c r="G478" s="41"/>
      <c r="H478" s="260"/>
      <c r="I478" s="270"/>
      <c r="J478" s="270"/>
      <c r="K478" s="270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52"/>
      <c r="AK478" s="255"/>
      <c r="AL478" s="23"/>
      <c r="AM478" s="211"/>
      <c r="AN478" s="211"/>
      <c r="AO478" s="248"/>
      <c r="AP478" s="241"/>
      <c r="AQ478" s="238"/>
      <c r="AR478" s="235"/>
      <c r="AS478" s="241"/>
      <c r="AT478" s="238"/>
      <c r="AU478" s="235"/>
      <c r="AV478" s="241"/>
      <c r="AW478" s="238"/>
      <c r="AX478" s="235"/>
      <c r="AY478" s="241"/>
      <c r="AZ478" s="238"/>
      <c r="BA478" s="235"/>
      <c r="BB478" s="241"/>
      <c r="BC478" s="238"/>
      <c r="BD478" s="292"/>
      <c r="BE478" s="295"/>
      <c r="BF478" s="295"/>
      <c r="BG478" s="298"/>
    </row>
    <row r="479" spans="2:60" ht="28.15" hidden="1" customHeight="1">
      <c r="B479" s="34"/>
      <c r="C479" s="267"/>
      <c r="D479" s="33"/>
      <c r="E479" s="32"/>
      <c r="F479" s="32"/>
      <c r="G479" s="31"/>
      <c r="H479" s="257"/>
      <c r="I479" s="271"/>
      <c r="J479" s="271"/>
      <c r="K479" s="271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52"/>
      <c r="AK479" s="255"/>
      <c r="AL479" s="23"/>
      <c r="AM479" s="211"/>
      <c r="AN479" s="211"/>
      <c r="AO479" s="248"/>
      <c r="AP479" s="241"/>
      <c r="AQ479" s="238"/>
      <c r="AR479" s="235"/>
      <c r="AS479" s="241"/>
      <c r="AT479" s="238"/>
      <c r="AU479" s="235"/>
      <c r="AV479" s="241"/>
      <c r="AW479" s="238"/>
      <c r="AX479" s="235"/>
      <c r="AY479" s="241"/>
      <c r="AZ479" s="238"/>
      <c r="BA479" s="235"/>
      <c r="BB479" s="241"/>
      <c r="BC479" s="238"/>
      <c r="BD479" s="292"/>
      <c r="BE479" s="295"/>
      <c r="BF479" s="295"/>
      <c r="BG479" s="298"/>
    </row>
    <row r="480" spans="2:60" ht="28.15" hidden="1" customHeight="1" thickBot="1">
      <c r="B480" s="34"/>
      <c r="C480" s="273"/>
      <c r="D480" s="64"/>
      <c r="E480" s="63"/>
      <c r="F480" s="63"/>
      <c r="G480" s="62"/>
      <c r="H480" s="258"/>
      <c r="I480" s="274"/>
      <c r="J480" s="274"/>
      <c r="K480" s="274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53"/>
      <c r="AK480" s="256"/>
      <c r="AL480" s="55"/>
      <c r="AM480" s="211"/>
      <c r="AN480" s="211"/>
      <c r="AO480" s="249"/>
      <c r="AP480" s="242"/>
      <c r="AQ480" s="239"/>
      <c r="AR480" s="236"/>
      <c r="AS480" s="242"/>
      <c r="AT480" s="239"/>
      <c r="AU480" s="236"/>
      <c r="AV480" s="242"/>
      <c r="AW480" s="239"/>
      <c r="AX480" s="236"/>
      <c r="AY480" s="242"/>
      <c r="AZ480" s="239"/>
      <c r="BA480" s="236"/>
      <c r="BB480" s="242"/>
      <c r="BC480" s="239"/>
      <c r="BD480" s="293"/>
      <c r="BE480" s="296"/>
      <c r="BF480" s="296"/>
      <c r="BG480" s="299"/>
    </row>
    <row r="481" spans="2:60" ht="28.15" hidden="1" customHeight="1">
      <c r="B481" s="34"/>
      <c r="C481" s="265">
        <v>3</v>
      </c>
      <c r="D481" s="54"/>
      <c r="E481" s="53"/>
      <c r="F481" s="53"/>
      <c r="G481" s="52"/>
      <c r="H481" s="259"/>
      <c r="I481" s="269"/>
      <c r="J481" s="269"/>
      <c r="K481" s="269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44"/>
      <c r="AK481" s="244"/>
      <c r="AL481" s="44"/>
      <c r="AM481" s="211"/>
      <c r="AN481" s="211"/>
      <c r="AO481" s="247">
        <f>SUMPRODUCT(LEN($M481:$AE484)-LEN(SUBSTITUTE($M481:$AE484,"A", "")))</f>
        <v>0</v>
      </c>
      <c r="AP481" s="240">
        <f>SUMPRODUCT(LEN($AH481:$AH484)-LEN(SUBSTITUTE($AH481:$AH484,"A", "")))</f>
        <v>0</v>
      </c>
      <c r="AQ481" s="237">
        <f>SUMPRODUCT(LEN($AG481:$AG484)-LEN(SUBSTITUTE($AG481:$AG484,"A", "")))</f>
        <v>0</v>
      </c>
      <c r="AR481" s="234">
        <f>SUMPRODUCT(LEN($M481:$AE484)-LEN(SUBSTITUTE($M481:$AE484,"S", "")))</f>
        <v>0</v>
      </c>
      <c r="AS481" s="240">
        <f>SUMPRODUCT(LEN($AH481:$AH484)-LEN(SUBSTITUTE($AH481:$AH484,"S", "")))</f>
        <v>0</v>
      </c>
      <c r="AT481" s="237">
        <f>SUMPRODUCT(LEN($AG481:$AG484)-LEN(SUBSTITUTE($AG481:$AG484,"S", "")))</f>
        <v>0</v>
      </c>
      <c r="AU481" s="234">
        <f>SUMPRODUCT(LEN($M481:$AE484)-LEN(SUBSTITUTE($M481:$AE484,"F", "")))</f>
        <v>0</v>
      </c>
      <c r="AV481" s="240">
        <f>SUMPRODUCT(LEN($AH481:$AH484)-LEN(SUBSTITUTE($AH481:$AH484,"F", "")))</f>
        <v>0</v>
      </c>
      <c r="AW481" s="237">
        <f>SUMPRODUCT(LEN($AG481:$AG484)-LEN(SUBSTITUTE($AG481:$AG484,"F", "")))</f>
        <v>0</v>
      </c>
      <c r="AX481" s="234">
        <f>SUMPRODUCT(LEN($M481:$AE484)-LEN(SUBSTITUTE($M481:$AE484,"G", "")))</f>
        <v>0</v>
      </c>
      <c r="AY481" s="240">
        <f>SUMPRODUCT(LEN($AH481:$AH484)-LEN(SUBSTITUTE($AH481:$AH484,"G", "")))</f>
        <v>0</v>
      </c>
      <c r="AZ481" s="237">
        <f>SUMPRODUCT(LEN($AG481:$AG484)-LEN(SUBSTITUTE($AG481:$AG484,"G", "")))</f>
        <v>0</v>
      </c>
      <c r="BA481" s="234">
        <f>SUMPRODUCT(LEN($M481:$AE484)-LEN(SUBSTITUTE($M481:$AE484,"M", "")))</f>
        <v>0</v>
      </c>
      <c r="BB481" s="240">
        <f>SUMPRODUCT(LEN($AH481:$AH484)-LEN(SUBSTITUTE($AH481:$AH484,"M", "")))</f>
        <v>0</v>
      </c>
      <c r="BC481" s="237">
        <f>SUMPRODUCT(LEN($AG481:$AG484)-LEN(SUBSTITUTE($AG481:$AG484,"M", "")))</f>
        <v>0</v>
      </c>
      <c r="BD481" s="291">
        <f>SUMPRODUCT(LEN($AI481:$AI484)-LEN(SUBSTITUTE($AI481:$AI484,"S", "")))</f>
        <v>0</v>
      </c>
      <c r="BE481" s="294">
        <f>SUMPRODUCT(LEN($AI481:$AI484)-LEN(SUBSTITUTE($AI481:$AI484,"F", "")))</f>
        <v>0</v>
      </c>
      <c r="BF481" s="294">
        <f>SUMPRODUCT(LEN($AI481:$AI484)-LEN(SUBSTITUTE($AI481:$AI484,"G", "")))</f>
        <v>0</v>
      </c>
      <c r="BG481" s="297">
        <f>SUMPRODUCT(LEN($AI481:$AI484)-LEN(SUBSTITUTE($AI481:$AI484,"M", "")))</f>
        <v>0</v>
      </c>
    </row>
    <row r="482" spans="2:60" ht="28.15" hidden="1" customHeight="1" thickBot="1">
      <c r="B482" s="34"/>
      <c r="C482" s="266"/>
      <c r="D482" s="43"/>
      <c r="E482" s="42"/>
      <c r="F482" s="42"/>
      <c r="G482" s="41"/>
      <c r="H482" s="260"/>
      <c r="I482" s="270"/>
      <c r="J482" s="270"/>
      <c r="K482" s="270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45"/>
      <c r="AK482" s="245"/>
      <c r="AL482" s="23"/>
      <c r="AM482" s="211"/>
      <c r="AN482" s="211"/>
      <c r="AO482" s="248"/>
      <c r="AP482" s="241"/>
      <c r="AQ482" s="238"/>
      <c r="AR482" s="235"/>
      <c r="AS482" s="241"/>
      <c r="AT482" s="238"/>
      <c r="AU482" s="235"/>
      <c r="AV482" s="241"/>
      <c r="AW482" s="238"/>
      <c r="AX482" s="235"/>
      <c r="AY482" s="241"/>
      <c r="AZ482" s="238"/>
      <c r="BA482" s="235"/>
      <c r="BB482" s="241"/>
      <c r="BC482" s="238"/>
      <c r="BD482" s="292"/>
      <c r="BE482" s="295"/>
      <c r="BF482" s="295"/>
      <c r="BG482" s="298"/>
    </row>
    <row r="483" spans="2:60" ht="28.15" hidden="1" customHeight="1">
      <c r="B483" s="34"/>
      <c r="C483" s="267"/>
      <c r="D483" s="33"/>
      <c r="E483" s="32"/>
      <c r="F483" s="32"/>
      <c r="G483" s="31"/>
      <c r="H483" s="257"/>
      <c r="I483" s="271"/>
      <c r="J483" s="271"/>
      <c r="K483" s="271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45"/>
      <c r="AK483" s="245"/>
      <c r="AL483" s="23"/>
      <c r="AM483" s="211"/>
      <c r="AN483" s="211"/>
      <c r="AO483" s="248"/>
      <c r="AP483" s="241"/>
      <c r="AQ483" s="238"/>
      <c r="AR483" s="235"/>
      <c r="AS483" s="241"/>
      <c r="AT483" s="238"/>
      <c r="AU483" s="235"/>
      <c r="AV483" s="241"/>
      <c r="AW483" s="238"/>
      <c r="AX483" s="235"/>
      <c r="AY483" s="241"/>
      <c r="AZ483" s="238"/>
      <c r="BA483" s="235"/>
      <c r="BB483" s="241"/>
      <c r="BC483" s="238"/>
      <c r="BD483" s="292"/>
      <c r="BE483" s="295"/>
      <c r="BF483" s="295"/>
      <c r="BG483" s="298"/>
    </row>
    <row r="484" spans="2:60" ht="28.15" hidden="1" customHeight="1" thickBot="1">
      <c r="B484" s="22"/>
      <c r="C484" s="268"/>
      <c r="D484" s="21"/>
      <c r="E484" s="20"/>
      <c r="F484" s="20"/>
      <c r="G484" s="19"/>
      <c r="H484" s="258"/>
      <c r="I484" s="272"/>
      <c r="J484" s="272"/>
      <c r="K484" s="27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46"/>
      <c r="AK484" s="246"/>
      <c r="AL484" s="11"/>
      <c r="AM484" s="211"/>
      <c r="AN484" s="211"/>
      <c r="AO484" s="249"/>
      <c r="AP484" s="242"/>
      <c r="AQ484" s="239"/>
      <c r="AR484" s="236"/>
      <c r="AS484" s="242"/>
      <c r="AT484" s="239"/>
      <c r="AU484" s="236"/>
      <c r="AV484" s="242"/>
      <c r="AW484" s="239"/>
      <c r="AX484" s="236"/>
      <c r="AY484" s="242"/>
      <c r="AZ484" s="239"/>
      <c r="BA484" s="236"/>
      <c r="BB484" s="242"/>
      <c r="BC484" s="239"/>
      <c r="BD484" s="293"/>
      <c r="BE484" s="296"/>
      <c r="BF484" s="296"/>
      <c r="BG484" s="299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29" t="s">
        <v>287</v>
      </c>
      <c r="M485" s="278"/>
      <c r="N485" s="229" t="s">
        <v>286</v>
      </c>
      <c r="O485" s="278"/>
      <c r="P485" s="229" t="s">
        <v>286</v>
      </c>
      <c r="Q485" s="230"/>
      <c r="R485" s="229" t="s">
        <v>286</v>
      </c>
      <c r="S485" s="230"/>
      <c r="T485" s="229" t="s">
        <v>286</v>
      </c>
      <c r="U485" s="230"/>
      <c r="V485" s="229" t="s">
        <v>286</v>
      </c>
      <c r="W485" s="230"/>
      <c r="X485" s="229" t="s">
        <v>286</v>
      </c>
      <c r="Y485" s="230"/>
      <c r="Z485" s="229" t="s">
        <v>286</v>
      </c>
      <c r="AA485" s="230"/>
      <c r="AB485" s="229" t="s">
        <v>286</v>
      </c>
      <c r="AC485" s="230"/>
      <c r="AD485" s="229" t="s">
        <v>286</v>
      </c>
      <c r="AE485" s="230"/>
      <c r="AF485" s="243" t="s">
        <v>285</v>
      </c>
      <c r="AG485" s="230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75"/>
      <c r="F486" s="276"/>
      <c r="G486" s="277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65">
        <v>1</v>
      </c>
      <c r="D487" s="54"/>
      <c r="E487" s="53"/>
      <c r="F487" s="53"/>
      <c r="G487" s="52"/>
      <c r="H487" s="259"/>
      <c r="I487" s="269"/>
      <c r="J487" s="269"/>
      <c r="K487" s="269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44"/>
      <c r="AK487" s="244"/>
      <c r="AL487" s="44"/>
      <c r="AM487" s="211"/>
      <c r="AN487" s="211"/>
      <c r="AO487" s="247">
        <f>SUMPRODUCT(LEN($M487:$AE490)-LEN(SUBSTITUTE($M487:$AE490,"A", "")))</f>
        <v>0</v>
      </c>
      <c r="AP487" s="240">
        <f>SUMPRODUCT(LEN($AH487:$AH490)-LEN(SUBSTITUTE($AH487:$AH490,"A", "")))</f>
        <v>0</v>
      </c>
      <c r="AQ487" s="237">
        <f>SUMPRODUCT(LEN($AG487:$AG490)-LEN(SUBSTITUTE($AG487:$AG490,"A", "")))</f>
        <v>0</v>
      </c>
      <c r="AR487" s="234">
        <f>SUMPRODUCT(LEN($M487:$AE490)-LEN(SUBSTITUTE($M487:$AE490,"S", "")))</f>
        <v>0</v>
      </c>
      <c r="AS487" s="240">
        <f>SUMPRODUCT(LEN($AH487:$AH490)-LEN(SUBSTITUTE($AH487:$AH490,"S", "")))</f>
        <v>0</v>
      </c>
      <c r="AT487" s="237">
        <f>SUMPRODUCT(LEN($AG487:$AG490)-LEN(SUBSTITUTE($AG487:$AG490,"S", "")))</f>
        <v>0</v>
      </c>
      <c r="AU487" s="234">
        <f>SUMPRODUCT(LEN($M487:$AE490)-LEN(SUBSTITUTE($M487:$AE490,"F", "")))</f>
        <v>0</v>
      </c>
      <c r="AV487" s="240">
        <f>SUMPRODUCT(LEN($AH487:$AH490)-LEN(SUBSTITUTE($AH487:$AH490,"F", "")))</f>
        <v>0</v>
      </c>
      <c r="AW487" s="237">
        <f>SUMPRODUCT(LEN($AG487:$AG490)-LEN(SUBSTITUTE($AG487:$AG490,"F", "")))</f>
        <v>0</v>
      </c>
      <c r="AX487" s="234">
        <f>SUMPRODUCT(LEN($M487:$AE490)-LEN(SUBSTITUTE($M487:$AE490,"G", "")))</f>
        <v>0</v>
      </c>
      <c r="AY487" s="240">
        <f>SUMPRODUCT(LEN($AH487:$AH490)-LEN(SUBSTITUTE($AH487:$AH490,"G", "")))</f>
        <v>0</v>
      </c>
      <c r="AZ487" s="237">
        <f>SUMPRODUCT(LEN($AG487:$AG490)-LEN(SUBSTITUTE($AG487:$AG490,"G", "")))</f>
        <v>0</v>
      </c>
      <c r="BA487" s="234">
        <f>SUMPRODUCT(LEN($M487:$AE490)-LEN(SUBSTITUTE($M487:$AE490,"M", "")))</f>
        <v>0</v>
      </c>
      <c r="BB487" s="240">
        <f>SUMPRODUCT(LEN($AH487:$AH490)-LEN(SUBSTITUTE($AH487:$AH490,"M", "")))</f>
        <v>0</v>
      </c>
      <c r="BC487" s="237">
        <f>SUMPRODUCT(LEN($AG487:$AG490)-LEN(SUBSTITUTE($AG487:$AG490,"M", "")))</f>
        <v>0</v>
      </c>
      <c r="BD487" s="291">
        <f>SUMPRODUCT(LEN($AI487:$AI490)-LEN(SUBSTITUTE($AI487:$AI490,"S", "")))</f>
        <v>0</v>
      </c>
      <c r="BE487" s="294">
        <f>SUMPRODUCT(LEN($AI487:$AI490)-LEN(SUBSTITUTE($AI487:$AI490,"F", "")))</f>
        <v>0</v>
      </c>
      <c r="BF487" s="294">
        <f>SUMPRODUCT(LEN($AI487:$AI490)-LEN(SUBSTITUTE($AI487:$AI490,"G", "")))</f>
        <v>0</v>
      </c>
      <c r="BG487" s="297">
        <f>SUMPRODUCT(LEN($AI487:$AI490)-LEN(SUBSTITUTE($AI487:$AI490,"M", "")))</f>
        <v>0</v>
      </c>
    </row>
    <row r="488" spans="2:60" ht="28.15" hidden="1" customHeight="1" thickBot="1">
      <c r="B488" s="34"/>
      <c r="C488" s="266"/>
      <c r="D488" s="43"/>
      <c r="E488" s="42"/>
      <c r="F488" s="42"/>
      <c r="G488" s="41"/>
      <c r="H488" s="260"/>
      <c r="I488" s="270"/>
      <c r="J488" s="270"/>
      <c r="K488" s="270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45"/>
      <c r="AK488" s="245"/>
      <c r="AL488" s="23"/>
      <c r="AM488" s="211"/>
      <c r="AN488" s="211"/>
      <c r="AO488" s="248"/>
      <c r="AP488" s="241"/>
      <c r="AQ488" s="238"/>
      <c r="AR488" s="235"/>
      <c r="AS488" s="241"/>
      <c r="AT488" s="238"/>
      <c r="AU488" s="235"/>
      <c r="AV488" s="241"/>
      <c r="AW488" s="238"/>
      <c r="AX488" s="235"/>
      <c r="AY488" s="241"/>
      <c r="AZ488" s="238"/>
      <c r="BA488" s="235"/>
      <c r="BB488" s="241"/>
      <c r="BC488" s="238"/>
      <c r="BD488" s="292"/>
      <c r="BE488" s="295"/>
      <c r="BF488" s="295"/>
      <c r="BG488" s="298"/>
    </row>
    <row r="489" spans="2:60" ht="28.15" hidden="1" customHeight="1">
      <c r="B489" s="34"/>
      <c r="C489" s="267"/>
      <c r="D489" s="33"/>
      <c r="E489" s="32"/>
      <c r="F489" s="32"/>
      <c r="G489" s="31"/>
      <c r="H489" s="257"/>
      <c r="I489" s="271"/>
      <c r="J489" s="271"/>
      <c r="K489" s="271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45"/>
      <c r="AK489" s="245"/>
      <c r="AL489" s="23"/>
      <c r="AM489" s="211"/>
      <c r="AN489" s="211"/>
      <c r="AO489" s="248"/>
      <c r="AP489" s="241"/>
      <c r="AQ489" s="238"/>
      <c r="AR489" s="235"/>
      <c r="AS489" s="241"/>
      <c r="AT489" s="238"/>
      <c r="AU489" s="235"/>
      <c r="AV489" s="241"/>
      <c r="AW489" s="238"/>
      <c r="AX489" s="235"/>
      <c r="AY489" s="241"/>
      <c r="AZ489" s="238"/>
      <c r="BA489" s="235"/>
      <c r="BB489" s="241"/>
      <c r="BC489" s="238"/>
      <c r="BD489" s="292"/>
      <c r="BE489" s="295"/>
      <c r="BF489" s="295"/>
      <c r="BG489" s="298"/>
    </row>
    <row r="490" spans="2:60" ht="28.15" hidden="1" customHeight="1" thickBot="1">
      <c r="B490" s="34"/>
      <c r="C490" s="273"/>
      <c r="D490" s="64"/>
      <c r="E490" s="63"/>
      <c r="F490" s="63"/>
      <c r="G490" s="62"/>
      <c r="H490" s="258"/>
      <c r="I490" s="274"/>
      <c r="J490" s="274"/>
      <c r="K490" s="274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50"/>
      <c r="AK490" s="250"/>
      <c r="AL490" s="55"/>
      <c r="AM490" s="211"/>
      <c r="AN490" s="211"/>
      <c r="AO490" s="249"/>
      <c r="AP490" s="242"/>
      <c r="AQ490" s="239"/>
      <c r="AR490" s="236"/>
      <c r="AS490" s="242"/>
      <c r="AT490" s="239"/>
      <c r="AU490" s="236"/>
      <c r="AV490" s="242"/>
      <c r="AW490" s="239"/>
      <c r="AX490" s="236"/>
      <c r="AY490" s="242"/>
      <c r="AZ490" s="239"/>
      <c r="BA490" s="236"/>
      <c r="BB490" s="242"/>
      <c r="BC490" s="239"/>
      <c r="BD490" s="293"/>
      <c r="BE490" s="296"/>
      <c r="BF490" s="296"/>
      <c r="BG490" s="299"/>
    </row>
    <row r="491" spans="2:60" ht="28.15" hidden="1" customHeight="1">
      <c r="B491" s="34"/>
      <c r="C491" s="265">
        <v>2</v>
      </c>
      <c r="D491" s="54"/>
      <c r="E491" s="53"/>
      <c r="F491" s="53"/>
      <c r="G491" s="52"/>
      <c r="H491" s="259"/>
      <c r="I491" s="269"/>
      <c r="J491" s="269"/>
      <c r="K491" s="269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51"/>
      <c r="AK491" s="254"/>
      <c r="AL491" s="44"/>
      <c r="AM491" s="211"/>
      <c r="AN491" s="211"/>
      <c r="AO491" s="247">
        <f>SUMPRODUCT(LEN($M491:$AE494)-LEN(SUBSTITUTE($M491:$AE494,"A", "")))</f>
        <v>0</v>
      </c>
      <c r="AP491" s="240">
        <f>SUMPRODUCT(LEN($AH491:$AH494)-LEN(SUBSTITUTE($AH491:$AH494,"A", "")))</f>
        <v>0</v>
      </c>
      <c r="AQ491" s="237">
        <f>SUMPRODUCT(LEN($AG491:$AG494)-LEN(SUBSTITUTE($AG491:$AG494,"A", "")))</f>
        <v>0</v>
      </c>
      <c r="AR491" s="234">
        <f>SUMPRODUCT(LEN($M491:$AE494)-LEN(SUBSTITUTE($M491:$AE494,"S", "")))</f>
        <v>0</v>
      </c>
      <c r="AS491" s="240">
        <f>SUMPRODUCT(LEN($AH491:$AH494)-LEN(SUBSTITUTE($AH491:$AH494,"S", "")))</f>
        <v>0</v>
      </c>
      <c r="AT491" s="237">
        <f>SUMPRODUCT(LEN($AG491:$AG494)-LEN(SUBSTITUTE($AG491:$AG494,"S", "")))</f>
        <v>0</v>
      </c>
      <c r="AU491" s="234">
        <f>SUMPRODUCT(LEN($M491:$AE494)-LEN(SUBSTITUTE($M491:$AE494,"F", "")))</f>
        <v>0</v>
      </c>
      <c r="AV491" s="240">
        <f>SUMPRODUCT(LEN($AH491:$AH494)-LEN(SUBSTITUTE($AH491:$AH494,"F", "")))</f>
        <v>0</v>
      </c>
      <c r="AW491" s="237">
        <f>SUMPRODUCT(LEN($AG491:$AG494)-LEN(SUBSTITUTE($AG491:$AG494,"F", "")))</f>
        <v>0</v>
      </c>
      <c r="AX491" s="234">
        <f>SUMPRODUCT(LEN($M491:$AE494)-LEN(SUBSTITUTE($M491:$AE494,"G", "")))</f>
        <v>0</v>
      </c>
      <c r="AY491" s="240">
        <f>SUMPRODUCT(LEN($AH491:$AH494)-LEN(SUBSTITUTE($AH491:$AH494,"G", "")))</f>
        <v>0</v>
      </c>
      <c r="AZ491" s="237">
        <f>SUMPRODUCT(LEN($AG491:$AG494)-LEN(SUBSTITUTE($AG491:$AG494,"G", "")))</f>
        <v>0</v>
      </c>
      <c r="BA491" s="234">
        <f>SUMPRODUCT(LEN($M491:$AE494)-LEN(SUBSTITUTE($M491:$AE494,"M", "")))</f>
        <v>0</v>
      </c>
      <c r="BB491" s="240">
        <f>SUMPRODUCT(LEN($AH491:$AH494)-LEN(SUBSTITUTE($AH491:$AH494,"M", "")))</f>
        <v>0</v>
      </c>
      <c r="BC491" s="237">
        <f>SUMPRODUCT(LEN($AG491:$AG494)-LEN(SUBSTITUTE($AG491:$AG494,"M", "")))</f>
        <v>0</v>
      </c>
      <c r="BD491" s="291">
        <f>SUMPRODUCT(LEN($AI491:$AI494)-LEN(SUBSTITUTE($AI491:$AI494,"S", "")))</f>
        <v>0</v>
      </c>
      <c r="BE491" s="294">
        <f>SUMPRODUCT(LEN($AI491:$AI494)-LEN(SUBSTITUTE($AI491:$AI494,"F", "")))</f>
        <v>0</v>
      </c>
      <c r="BF491" s="294">
        <f>SUMPRODUCT(LEN($AI491:$AI494)-LEN(SUBSTITUTE($AI491:$AI494,"G", "")))</f>
        <v>0</v>
      </c>
      <c r="BG491" s="297">
        <f>SUMPRODUCT(LEN($AI491:$AI494)-LEN(SUBSTITUTE($AI491:$AI494,"M", "")))</f>
        <v>0</v>
      </c>
    </row>
    <row r="492" spans="2:60" ht="28.15" hidden="1" customHeight="1" thickBot="1">
      <c r="B492" s="34"/>
      <c r="C492" s="266"/>
      <c r="D492" s="43"/>
      <c r="E492" s="42"/>
      <c r="F492" s="42"/>
      <c r="G492" s="41"/>
      <c r="H492" s="260"/>
      <c r="I492" s="270"/>
      <c r="J492" s="270"/>
      <c r="K492" s="270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52"/>
      <c r="AK492" s="255"/>
      <c r="AL492" s="23"/>
      <c r="AM492" s="211"/>
      <c r="AN492" s="211"/>
      <c r="AO492" s="248"/>
      <c r="AP492" s="241"/>
      <c r="AQ492" s="238"/>
      <c r="AR492" s="235"/>
      <c r="AS492" s="241"/>
      <c r="AT492" s="238"/>
      <c r="AU492" s="235"/>
      <c r="AV492" s="241"/>
      <c r="AW492" s="238"/>
      <c r="AX492" s="235"/>
      <c r="AY492" s="241"/>
      <c r="AZ492" s="238"/>
      <c r="BA492" s="235"/>
      <c r="BB492" s="241"/>
      <c r="BC492" s="238"/>
      <c r="BD492" s="292"/>
      <c r="BE492" s="295"/>
      <c r="BF492" s="295"/>
      <c r="BG492" s="298"/>
    </row>
    <row r="493" spans="2:60" ht="28.15" hidden="1" customHeight="1">
      <c r="B493" s="34"/>
      <c r="C493" s="267"/>
      <c r="D493" s="33"/>
      <c r="E493" s="32"/>
      <c r="F493" s="32"/>
      <c r="G493" s="31"/>
      <c r="H493" s="257"/>
      <c r="I493" s="271"/>
      <c r="J493" s="271"/>
      <c r="K493" s="271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52"/>
      <c r="AK493" s="255"/>
      <c r="AL493" s="23"/>
      <c r="AM493" s="211"/>
      <c r="AN493" s="211"/>
      <c r="AO493" s="248"/>
      <c r="AP493" s="241"/>
      <c r="AQ493" s="238"/>
      <c r="AR493" s="235"/>
      <c r="AS493" s="241"/>
      <c r="AT493" s="238"/>
      <c r="AU493" s="235"/>
      <c r="AV493" s="241"/>
      <c r="AW493" s="238"/>
      <c r="AX493" s="235"/>
      <c r="AY493" s="241"/>
      <c r="AZ493" s="238"/>
      <c r="BA493" s="235"/>
      <c r="BB493" s="241"/>
      <c r="BC493" s="238"/>
      <c r="BD493" s="292"/>
      <c r="BE493" s="295"/>
      <c r="BF493" s="295"/>
      <c r="BG493" s="298"/>
    </row>
    <row r="494" spans="2:60" ht="28.15" hidden="1" customHeight="1" thickBot="1">
      <c r="B494" s="34"/>
      <c r="C494" s="273"/>
      <c r="D494" s="64"/>
      <c r="E494" s="63"/>
      <c r="F494" s="63"/>
      <c r="G494" s="62"/>
      <c r="H494" s="258"/>
      <c r="I494" s="274"/>
      <c r="J494" s="274"/>
      <c r="K494" s="274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53"/>
      <c r="AK494" s="256"/>
      <c r="AL494" s="55"/>
      <c r="AM494" s="211"/>
      <c r="AN494" s="211"/>
      <c r="AO494" s="249"/>
      <c r="AP494" s="242"/>
      <c r="AQ494" s="239"/>
      <c r="AR494" s="236"/>
      <c r="AS494" s="242"/>
      <c r="AT494" s="239"/>
      <c r="AU494" s="236"/>
      <c r="AV494" s="242"/>
      <c r="AW494" s="239"/>
      <c r="AX494" s="236"/>
      <c r="AY494" s="242"/>
      <c r="AZ494" s="239"/>
      <c r="BA494" s="236"/>
      <c r="BB494" s="242"/>
      <c r="BC494" s="239"/>
      <c r="BD494" s="293"/>
      <c r="BE494" s="296"/>
      <c r="BF494" s="296"/>
      <c r="BG494" s="299"/>
    </row>
    <row r="495" spans="2:60" ht="28.15" hidden="1" customHeight="1">
      <c r="B495" s="34"/>
      <c r="C495" s="265">
        <v>3</v>
      </c>
      <c r="D495" s="54"/>
      <c r="E495" s="53"/>
      <c r="F495" s="53"/>
      <c r="G495" s="52"/>
      <c r="H495" s="259"/>
      <c r="I495" s="269"/>
      <c r="J495" s="269"/>
      <c r="K495" s="269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44"/>
      <c r="AK495" s="244"/>
      <c r="AL495" s="44"/>
      <c r="AM495" s="211"/>
      <c r="AN495" s="211"/>
      <c r="AO495" s="247">
        <f>SUMPRODUCT(LEN($M495:$AE498)-LEN(SUBSTITUTE($M495:$AE498,"A", "")))</f>
        <v>0</v>
      </c>
      <c r="AP495" s="240">
        <f>SUMPRODUCT(LEN($AH495:$AH498)-LEN(SUBSTITUTE($AH495:$AH498,"A", "")))</f>
        <v>0</v>
      </c>
      <c r="AQ495" s="237">
        <f>SUMPRODUCT(LEN($AG495:$AG498)-LEN(SUBSTITUTE($AG495:$AG498,"A", "")))</f>
        <v>0</v>
      </c>
      <c r="AR495" s="234">
        <f>SUMPRODUCT(LEN($M495:$AE498)-LEN(SUBSTITUTE($M495:$AE498,"S", "")))</f>
        <v>0</v>
      </c>
      <c r="AS495" s="240">
        <f>SUMPRODUCT(LEN($AH495:$AH498)-LEN(SUBSTITUTE($AH495:$AH498,"S", "")))</f>
        <v>0</v>
      </c>
      <c r="AT495" s="237">
        <f>SUMPRODUCT(LEN($AG495:$AG498)-LEN(SUBSTITUTE($AG495:$AG498,"S", "")))</f>
        <v>0</v>
      </c>
      <c r="AU495" s="234">
        <f>SUMPRODUCT(LEN($M495:$AE498)-LEN(SUBSTITUTE($M495:$AE498,"F", "")))</f>
        <v>0</v>
      </c>
      <c r="AV495" s="240">
        <f>SUMPRODUCT(LEN($AH495:$AH498)-LEN(SUBSTITUTE($AH495:$AH498,"F", "")))</f>
        <v>0</v>
      </c>
      <c r="AW495" s="237">
        <f>SUMPRODUCT(LEN($AG495:$AG498)-LEN(SUBSTITUTE($AG495:$AG498,"F", "")))</f>
        <v>0</v>
      </c>
      <c r="AX495" s="234">
        <f>SUMPRODUCT(LEN($M495:$AE498)-LEN(SUBSTITUTE($M495:$AE498,"G", "")))</f>
        <v>0</v>
      </c>
      <c r="AY495" s="240">
        <f>SUMPRODUCT(LEN($AH495:$AH498)-LEN(SUBSTITUTE($AH495:$AH498,"G", "")))</f>
        <v>0</v>
      </c>
      <c r="AZ495" s="237">
        <f>SUMPRODUCT(LEN($AG495:$AG498)-LEN(SUBSTITUTE($AG495:$AG498,"G", "")))</f>
        <v>0</v>
      </c>
      <c r="BA495" s="234">
        <f>SUMPRODUCT(LEN($M495:$AE498)-LEN(SUBSTITUTE($M495:$AE498,"M", "")))</f>
        <v>0</v>
      </c>
      <c r="BB495" s="240">
        <f>SUMPRODUCT(LEN($AH495:$AH498)-LEN(SUBSTITUTE($AH495:$AH498,"M", "")))</f>
        <v>0</v>
      </c>
      <c r="BC495" s="237">
        <f>SUMPRODUCT(LEN($AG495:$AG498)-LEN(SUBSTITUTE($AG495:$AG498,"M", "")))</f>
        <v>0</v>
      </c>
      <c r="BD495" s="291">
        <f>SUMPRODUCT(LEN($AI495:$AI498)-LEN(SUBSTITUTE($AI495:$AI498,"S", "")))</f>
        <v>0</v>
      </c>
      <c r="BE495" s="294">
        <f>SUMPRODUCT(LEN($AI495:$AI498)-LEN(SUBSTITUTE($AI495:$AI498,"F", "")))</f>
        <v>0</v>
      </c>
      <c r="BF495" s="294">
        <f>SUMPRODUCT(LEN($AI495:$AI498)-LEN(SUBSTITUTE($AI495:$AI498,"G", "")))</f>
        <v>0</v>
      </c>
      <c r="BG495" s="297">
        <f>SUMPRODUCT(LEN($AI495:$AI498)-LEN(SUBSTITUTE($AI495:$AI498,"M", "")))</f>
        <v>0</v>
      </c>
    </row>
    <row r="496" spans="2:60" ht="28.15" hidden="1" customHeight="1" thickBot="1">
      <c r="B496" s="34"/>
      <c r="C496" s="266"/>
      <c r="D496" s="43"/>
      <c r="E496" s="42"/>
      <c r="F496" s="42"/>
      <c r="G496" s="41"/>
      <c r="H496" s="260"/>
      <c r="I496" s="270"/>
      <c r="J496" s="270"/>
      <c r="K496" s="270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45"/>
      <c r="AK496" s="245"/>
      <c r="AL496" s="23"/>
      <c r="AM496" s="211"/>
      <c r="AN496" s="211"/>
      <c r="AO496" s="248"/>
      <c r="AP496" s="241"/>
      <c r="AQ496" s="238"/>
      <c r="AR496" s="235"/>
      <c r="AS496" s="241"/>
      <c r="AT496" s="238"/>
      <c r="AU496" s="235"/>
      <c r="AV496" s="241"/>
      <c r="AW496" s="238"/>
      <c r="AX496" s="235"/>
      <c r="AY496" s="241"/>
      <c r="AZ496" s="238"/>
      <c r="BA496" s="235"/>
      <c r="BB496" s="241"/>
      <c r="BC496" s="238"/>
      <c r="BD496" s="292"/>
      <c r="BE496" s="295"/>
      <c r="BF496" s="295"/>
      <c r="BG496" s="298"/>
    </row>
    <row r="497" spans="2:60" ht="28.15" hidden="1" customHeight="1">
      <c r="B497" s="34"/>
      <c r="C497" s="267"/>
      <c r="D497" s="33"/>
      <c r="E497" s="32"/>
      <c r="F497" s="32"/>
      <c r="G497" s="31"/>
      <c r="H497" s="257"/>
      <c r="I497" s="271"/>
      <c r="J497" s="271"/>
      <c r="K497" s="271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45"/>
      <c r="AK497" s="245"/>
      <c r="AL497" s="23"/>
      <c r="AM497" s="211"/>
      <c r="AN497" s="211"/>
      <c r="AO497" s="248"/>
      <c r="AP497" s="241"/>
      <c r="AQ497" s="238"/>
      <c r="AR497" s="235"/>
      <c r="AS497" s="241"/>
      <c r="AT497" s="238"/>
      <c r="AU497" s="235"/>
      <c r="AV497" s="241"/>
      <c r="AW497" s="238"/>
      <c r="AX497" s="235"/>
      <c r="AY497" s="241"/>
      <c r="AZ497" s="238"/>
      <c r="BA497" s="235"/>
      <c r="BB497" s="241"/>
      <c r="BC497" s="238"/>
      <c r="BD497" s="292"/>
      <c r="BE497" s="295"/>
      <c r="BF497" s="295"/>
      <c r="BG497" s="298"/>
    </row>
    <row r="498" spans="2:60" ht="28.15" hidden="1" customHeight="1" thickBot="1">
      <c r="B498" s="22"/>
      <c r="C498" s="268"/>
      <c r="D498" s="21"/>
      <c r="E498" s="20"/>
      <c r="F498" s="20"/>
      <c r="G498" s="19"/>
      <c r="H498" s="258"/>
      <c r="I498" s="272"/>
      <c r="J498" s="272"/>
      <c r="K498" s="27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46"/>
      <c r="AK498" s="246"/>
      <c r="AL498" s="11"/>
      <c r="AM498" s="211"/>
      <c r="AN498" s="211"/>
      <c r="AO498" s="249"/>
      <c r="AP498" s="242"/>
      <c r="AQ498" s="239"/>
      <c r="AR498" s="236"/>
      <c r="AS498" s="242"/>
      <c r="AT498" s="239"/>
      <c r="AU498" s="236"/>
      <c r="AV498" s="242"/>
      <c r="AW498" s="239"/>
      <c r="AX498" s="236"/>
      <c r="AY498" s="242"/>
      <c r="AZ498" s="239"/>
      <c r="BA498" s="236"/>
      <c r="BB498" s="242"/>
      <c r="BC498" s="239"/>
      <c r="BD498" s="293"/>
      <c r="BE498" s="296"/>
      <c r="BF498" s="296"/>
      <c r="BG498" s="299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29" t="s">
        <v>287</v>
      </c>
      <c r="M499" s="278"/>
      <c r="N499" s="229" t="s">
        <v>286</v>
      </c>
      <c r="O499" s="278"/>
      <c r="P499" s="229" t="s">
        <v>286</v>
      </c>
      <c r="Q499" s="230"/>
      <c r="R499" s="229" t="s">
        <v>286</v>
      </c>
      <c r="S499" s="230"/>
      <c r="T499" s="229" t="s">
        <v>286</v>
      </c>
      <c r="U499" s="230"/>
      <c r="V499" s="229" t="s">
        <v>286</v>
      </c>
      <c r="W499" s="230"/>
      <c r="X499" s="229" t="s">
        <v>286</v>
      </c>
      <c r="Y499" s="230"/>
      <c r="Z499" s="229" t="s">
        <v>286</v>
      </c>
      <c r="AA499" s="230"/>
      <c r="AB499" s="229" t="s">
        <v>286</v>
      </c>
      <c r="AC499" s="230"/>
      <c r="AD499" s="229" t="s">
        <v>286</v>
      </c>
      <c r="AE499" s="230"/>
      <c r="AF499" s="243" t="s">
        <v>285</v>
      </c>
      <c r="AG499" s="230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75"/>
      <c r="F500" s="276"/>
      <c r="G500" s="277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65">
        <v>1</v>
      </c>
      <c r="D501" s="54"/>
      <c r="E501" s="53"/>
      <c r="F501" s="53"/>
      <c r="G501" s="52"/>
      <c r="H501" s="259"/>
      <c r="I501" s="269"/>
      <c r="J501" s="269"/>
      <c r="K501" s="269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44"/>
      <c r="AK501" s="244"/>
      <c r="AL501" s="44"/>
      <c r="AM501" s="211"/>
      <c r="AN501" s="211"/>
      <c r="AO501" s="247">
        <f>SUMPRODUCT(LEN($M501:$AE504)-LEN(SUBSTITUTE($M501:$AE504,"A", "")))</f>
        <v>0</v>
      </c>
      <c r="AP501" s="240">
        <f>SUMPRODUCT(LEN($AH501:$AH504)-LEN(SUBSTITUTE($AH501:$AH504,"A", "")))</f>
        <v>0</v>
      </c>
      <c r="AQ501" s="237">
        <f>SUMPRODUCT(LEN($AG501:$AG504)-LEN(SUBSTITUTE($AG501:$AG504,"A", "")))</f>
        <v>0</v>
      </c>
      <c r="AR501" s="234">
        <f>SUMPRODUCT(LEN($M501:$AE504)-LEN(SUBSTITUTE($M501:$AE504,"S", "")))</f>
        <v>0</v>
      </c>
      <c r="AS501" s="240">
        <f>SUMPRODUCT(LEN($AH501:$AH504)-LEN(SUBSTITUTE($AH501:$AH504,"S", "")))</f>
        <v>0</v>
      </c>
      <c r="AT501" s="237">
        <f>SUMPRODUCT(LEN($AG501:$AG504)-LEN(SUBSTITUTE($AG501:$AG504,"S", "")))</f>
        <v>0</v>
      </c>
      <c r="AU501" s="234">
        <f>SUMPRODUCT(LEN($M501:$AE504)-LEN(SUBSTITUTE($M501:$AE504,"F", "")))</f>
        <v>0</v>
      </c>
      <c r="AV501" s="240">
        <f>SUMPRODUCT(LEN($AH501:$AH504)-LEN(SUBSTITUTE($AH501:$AH504,"F", "")))</f>
        <v>0</v>
      </c>
      <c r="AW501" s="237">
        <f>SUMPRODUCT(LEN($AG501:$AG504)-LEN(SUBSTITUTE($AG501:$AG504,"F", "")))</f>
        <v>0</v>
      </c>
      <c r="AX501" s="234">
        <f>SUMPRODUCT(LEN($M501:$AE504)-LEN(SUBSTITUTE($M501:$AE504,"G", "")))</f>
        <v>0</v>
      </c>
      <c r="AY501" s="240">
        <f>SUMPRODUCT(LEN($AH501:$AH504)-LEN(SUBSTITUTE($AH501:$AH504,"G", "")))</f>
        <v>0</v>
      </c>
      <c r="AZ501" s="237">
        <f>SUMPRODUCT(LEN($AG501:$AG504)-LEN(SUBSTITUTE($AG501:$AG504,"G", "")))</f>
        <v>0</v>
      </c>
      <c r="BA501" s="234">
        <f>SUMPRODUCT(LEN($M501:$AE504)-LEN(SUBSTITUTE($M501:$AE504,"M", "")))</f>
        <v>0</v>
      </c>
      <c r="BB501" s="240">
        <f>SUMPRODUCT(LEN($AH501:$AH504)-LEN(SUBSTITUTE($AH501:$AH504,"M", "")))</f>
        <v>0</v>
      </c>
      <c r="BC501" s="237">
        <f>SUMPRODUCT(LEN($AG501:$AG504)-LEN(SUBSTITUTE($AG501:$AG504,"M", "")))</f>
        <v>0</v>
      </c>
      <c r="BD501" s="291">
        <f>SUMPRODUCT(LEN($AI501:$AI504)-LEN(SUBSTITUTE($AI501:$AI504,"S", "")))</f>
        <v>0</v>
      </c>
      <c r="BE501" s="294">
        <f>SUMPRODUCT(LEN($AI501:$AI504)-LEN(SUBSTITUTE($AI501:$AI504,"F", "")))</f>
        <v>0</v>
      </c>
      <c r="BF501" s="294">
        <f>SUMPRODUCT(LEN($AI501:$AI504)-LEN(SUBSTITUTE($AI501:$AI504,"G", "")))</f>
        <v>0</v>
      </c>
      <c r="BG501" s="297">
        <f>SUMPRODUCT(LEN($AI501:$AI504)-LEN(SUBSTITUTE($AI501:$AI504,"M", "")))</f>
        <v>0</v>
      </c>
    </row>
    <row r="502" spans="2:60" ht="28.15" hidden="1" customHeight="1" thickBot="1">
      <c r="B502" s="34"/>
      <c r="C502" s="266"/>
      <c r="D502" s="43"/>
      <c r="E502" s="42"/>
      <c r="F502" s="42"/>
      <c r="G502" s="41"/>
      <c r="H502" s="260"/>
      <c r="I502" s="270"/>
      <c r="J502" s="270"/>
      <c r="K502" s="270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45"/>
      <c r="AK502" s="245"/>
      <c r="AL502" s="23"/>
      <c r="AM502" s="211"/>
      <c r="AN502" s="211"/>
      <c r="AO502" s="248"/>
      <c r="AP502" s="241"/>
      <c r="AQ502" s="238"/>
      <c r="AR502" s="235"/>
      <c r="AS502" s="241"/>
      <c r="AT502" s="238"/>
      <c r="AU502" s="235"/>
      <c r="AV502" s="241"/>
      <c r="AW502" s="238"/>
      <c r="AX502" s="235"/>
      <c r="AY502" s="241"/>
      <c r="AZ502" s="238"/>
      <c r="BA502" s="235"/>
      <c r="BB502" s="241"/>
      <c r="BC502" s="238"/>
      <c r="BD502" s="292"/>
      <c r="BE502" s="295"/>
      <c r="BF502" s="295"/>
      <c r="BG502" s="298"/>
    </row>
    <row r="503" spans="2:60" ht="28.15" hidden="1" customHeight="1">
      <c r="B503" s="34"/>
      <c r="C503" s="267"/>
      <c r="D503" s="33"/>
      <c r="E503" s="32"/>
      <c r="F503" s="32"/>
      <c r="G503" s="31"/>
      <c r="H503" s="257"/>
      <c r="I503" s="271"/>
      <c r="J503" s="271"/>
      <c r="K503" s="271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45"/>
      <c r="AK503" s="245"/>
      <c r="AL503" s="23"/>
      <c r="AM503" s="211"/>
      <c r="AN503" s="211"/>
      <c r="AO503" s="248"/>
      <c r="AP503" s="241"/>
      <c r="AQ503" s="238"/>
      <c r="AR503" s="235"/>
      <c r="AS503" s="241"/>
      <c r="AT503" s="238"/>
      <c r="AU503" s="235"/>
      <c r="AV503" s="241"/>
      <c r="AW503" s="238"/>
      <c r="AX503" s="235"/>
      <c r="AY503" s="241"/>
      <c r="AZ503" s="238"/>
      <c r="BA503" s="235"/>
      <c r="BB503" s="241"/>
      <c r="BC503" s="238"/>
      <c r="BD503" s="292"/>
      <c r="BE503" s="295"/>
      <c r="BF503" s="295"/>
      <c r="BG503" s="298"/>
    </row>
    <row r="504" spans="2:60" ht="28.15" hidden="1" customHeight="1" thickBot="1">
      <c r="B504" s="34"/>
      <c r="C504" s="273"/>
      <c r="D504" s="64"/>
      <c r="E504" s="63"/>
      <c r="F504" s="63"/>
      <c r="G504" s="62"/>
      <c r="H504" s="258"/>
      <c r="I504" s="274"/>
      <c r="J504" s="274"/>
      <c r="K504" s="274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50"/>
      <c r="AK504" s="250"/>
      <c r="AL504" s="55"/>
      <c r="AM504" s="211"/>
      <c r="AN504" s="211"/>
      <c r="AO504" s="249"/>
      <c r="AP504" s="242"/>
      <c r="AQ504" s="239"/>
      <c r="AR504" s="236"/>
      <c r="AS504" s="242"/>
      <c r="AT504" s="239"/>
      <c r="AU504" s="236"/>
      <c r="AV504" s="242"/>
      <c r="AW504" s="239"/>
      <c r="AX504" s="236"/>
      <c r="AY504" s="242"/>
      <c r="AZ504" s="239"/>
      <c r="BA504" s="236"/>
      <c r="BB504" s="242"/>
      <c r="BC504" s="239"/>
      <c r="BD504" s="293"/>
      <c r="BE504" s="296"/>
      <c r="BF504" s="296"/>
      <c r="BG504" s="299"/>
    </row>
    <row r="505" spans="2:60" ht="28.15" hidden="1" customHeight="1">
      <c r="B505" s="34"/>
      <c r="C505" s="265">
        <v>2</v>
      </c>
      <c r="D505" s="54"/>
      <c r="E505" s="53"/>
      <c r="F505" s="53"/>
      <c r="G505" s="52"/>
      <c r="H505" s="259"/>
      <c r="I505" s="269"/>
      <c r="J505" s="269"/>
      <c r="K505" s="269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51"/>
      <c r="AK505" s="254"/>
      <c r="AL505" s="44"/>
      <c r="AM505" s="211"/>
      <c r="AN505" s="211"/>
      <c r="AO505" s="247">
        <f>SUMPRODUCT(LEN($M505:$AE508)-LEN(SUBSTITUTE($M505:$AE508,"A", "")))</f>
        <v>0</v>
      </c>
      <c r="AP505" s="240">
        <f>SUMPRODUCT(LEN($AH505:$AH508)-LEN(SUBSTITUTE($AH505:$AH508,"A", "")))</f>
        <v>0</v>
      </c>
      <c r="AQ505" s="237">
        <f>SUMPRODUCT(LEN($AG505:$AG508)-LEN(SUBSTITUTE($AG505:$AG508,"A", "")))</f>
        <v>0</v>
      </c>
      <c r="AR505" s="234">
        <f>SUMPRODUCT(LEN($M505:$AE508)-LEN(SUBSTITUTE($M505:$AE508,"S", "")))</f>
        <v>0</v>
      </c>
      <c r="AS505" s="240">
        <f>SUMPRODUCT(LEN($AH505:$AH508)-LEN(SUBSTITUTE($AH505:$AH508,"S", "")))</f>
        <v>0</v>
      </c>
      <c r="AT505" s="237">
        <f>SUMPRODUCT(LEN($AG505:$AG508)-LEN(SUBSTITUTE($AG505:$AG508,"S", "")))</f>
        <v>0</v>
      </c>
      <c r="AU505" s="234">
        <f>SUMPRODUCT(LEN($M505:$AE508)-LEN(SUBSTITUTE($M505:$AE508,"F", "")))</f>
        <v>0</v>
      </c>
      <c r="AV505" s="240">
        <f>SUMPRODUCT(LEN($AH505:$AH508)-LEN(SUBSTITUTE($AH505:$AH508,"F", "")))</f>
        <v>0</v>
      </c>
      <c r="AW505" s="237">
        <f>SUMPRODUCT(LEN($AG505:$AG508)-LEN(SUBSTITUTE($AG505:$AG508,"F", "")))</f>
        <v>0</v>
      </c>
      <c r="AX505" s="234">
        <f>SUMPRODUCT(LEN($M505:$AE508)-LEN(SUBSTITUTE($M505:$AE508,"G", "")))</f>
        <v>0</v>
      </c>
      <c r="AY505" s="240">
        <f>SUMPRODUCT(LEN($AH505:$AH508)-LEN(SUBSTITUTE($AH505:$AH508,"G", "")))</f>
        <v>0</v>
      </c>
      <c r="AZ505" s="237">
        <f>SUMPRODUCT(LEN($AG505:$AG508)-LEN(SUBSTITUTE($AG505:$AG508,"G", "")))</f>
        <v>0</v>
      </c>
      <c r="BA505" s="234">
        <f>SUMPRODUCT(LEN($M505:$AE508)-LEN(SUBSTITUTE($M505:$AE508,"M", "")))</f>
        <v>0</v>
      </c>
      <c r="BB505" s="240">
        <f>SUMPRODUCT(LEN($AH505:$AH508)-LEN(SUBSTITUTE($AH505:$AH508,"M", "")))</f>
        <v>0</v>
      </c>
      <c r="BC505" s="237">
        <f>SUMPRODUCT(LEN($AG505:$AG508)-LEN(SUBSTITUTE($AG505:$AG508,"M", "")))</f>
        <v>0</v>
      </c>
      <c r="BD505" s="291">
        <f>SUMPRODUCT(LEN($AI505:$AI508)-LEN(SUBSTITUTE($AI505:$AI508,"S", "")))</f>
        <v>0</v>
      </c>
      <c r="BE505" s="294">
        <f>SUMPRODUCT(LEN($AI505:$AI508)-LEN(SUBSTITUTE($AI505:$AI508,"F", "")))</f>
        <v>0</v>
      </c>
      <c r="BF505" s="294">
        <f>SUMPRODUCT(LEN($AI505:$AI508)-LEN(SUBSTITUTE($AI505:$AI508,"G", "")))</f>
        <v>0</v>
      </c>
      <c r="BG505" s="297">
        <f>SUMPRODUCT(LEN($AI505:$AI508)-LEN(SUBSTITUTE($AI505:$AI508,"M", "")))</f>
        <v>0</v>
      </c>
    </row>
    <row r="506" spans="2:60" ht="28.15" hidden="1" customHeight="1" thickBot="1">
      <c r="B506" s="34"/>
      <c r="C506" s="266"/>
      <c r="D506" s="43"/>
      <c r="E506" s="42"/>
      <c r="F506" s="42"/>
      <c r="G506" s="41"/>
      <c r="H506" s="260"/>
      <c r="I506" s="270"/>
      <c r="J506" s="270"/>
      <c r="K506" s="270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52"/>
      <c r="AK506" s="255"/>
      <c r="AL506" s="23"/>
      <c r="AM506" s="211"/>
      <c r="AN506" s="211"/>
      <c r="AO506" s="248"/>
      <c r="AP506" s="241"/>
      <c r="AQ506" s="238"/>
      <c r="AR506" s="235"/>
      <c r="AS506" s="241"/>
      <c r="AT506" s="238"/>
      <c r="AU506" s="235"/>
      <c r="AV506" s="241"/>
      <c r="AW506" s="238"/>
      <c r="AX506" s="235"/>
      <c r="AY506" s="241"/>
      <c r="AZ506" s="238"/>
      <c r="BA506" s="235"/>
      <c r="BB506" s="241"/>
      <c r="BC506" s="238"/>
      <c r="BD506" s="292"/>
      <c r="BE506" s="295"/>
      <c r="BF506" s="295"/>
      <c r="BG506" s="298"/>
    </row>
    <row r="507" spans="2:60" ht="28.15" hidden="1" customHeight="1">
      <c r="B507" s="34"/>
      <c r="C507" s="267"/>
      <c r="D507" s="33"/>
      <c r="E507" s="32"/>
      <c r="F507" s="32"/>
      <c r="G507" s="31"/>
      <c r="H507" s="257"/>
      <c r="I507" s="271"/>
      <c r="J507" s="271"/>
      <c r="K507" s="271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52"/>
      <c r="AK507" s="255"/>
      <c r="AL507" s="23"/>
      <c r="AM507" s="211"/>
      <c r="AN507" s="211"/>
      <c r="AO507" s="248"/>
      <c r="AP507" s="241"/>
      <c r="AQ507" s="238"/>
      <c r="AR507" s="235"/>
      <c r="AS507" s="241"/>
      <c r="AT507" s="238"/>
      <c r="AU507" s="235"/>
      <c r="AV507" s="241"/>
      <c r="AW507" s="238"/>
      <c r="AX507" s="235"/>
      <c r="AY507" s="241"/>
      <c r="AZ507" s="238"/>
      <c r="BA507" s="235"/>
      <c r="BB507" s="241"/>
      <c r="BC507" s="238"/>
      <c r="BD507" s="292"/>
      <c r="BE507" s="295"/>
      <c r="BF507" s="295"/>
      <c r="BG507" s="298"/>
    </row>
    <row r="508" spans="2:60" ht="28.15" hidden="1" customHeight="1" thickBot="1">
      <c r="B508" s="34"/>
      <c r="C508" s="273"/>
      <c r="D508" s="64"/>
      <c r="E508" s="63"/>
      <c r="F508" s="63"/>
      <c r="G508" s="62"/>
      <c r="H508" s="258"/>
      <c r="I508" s="274"/>
      <c r="J508" s="274"/>
      <c r="K508" s="274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53"/>
      <c r="AK508" s="256"/>
      <c r="AL508" s="55"/>
      <c r="AM508" s="211"/>
      <c r="AN508" s="211"/>
      <c r="AO508" s="249"/>
      <c r="AP508" s="242"/>
      <c r="AQ508" s="239"/>
      <c r="AR508" s="236"/>
      <c r="AS508" s="242"/>
      <c r="AT508" s="239"/>
      <c r="AU508" s="236"/>
      <c r="AV508" s="242"/>
      <c r="AW508" s="239"/>
      <c r="AX508" s="236"/>
      <c r="AY508" s="242"/>
      <c r="AZ508" s="239"/>
      <c r="BA508" s="236"/>
      <c r="BB508" s="242"/>
      <c r="BC508" s="239"/>
      <c r="BD508" s="293"/>
      <c r="BE508" s="296"/>
      <c r="BF508" s="296"/>
      <c r="BG508" s="299"/>
    </row>
    <row r="509" spans="2:60" ht="28.15" hidden="1" customHeight="1">
      <c r="B509" s="34"/>
      <c r="C509" s="265">
        <v>3</v>
      </c>
      <c r="D509" s="54"/>
      <c r="E509" s="53"/>
      <c r="F509" s="53"/>
      <c r="G509" s="52"/>
      <c r="H509" s="259"/>
      <c r="I509" s="269"/>
      <c r="J509" s="269"/>
      <c r="K509" s="269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44"/>
      <c r="AK509" s="244"/>
      <c r="AL509" s="44"/>
      <c r="AM509" s="211"/>
      <c r="AN509" s="211"/>
      <c r="AO509" s="247">
        <f>SUMPRODUCT(LEN($M509:$AE512)-LEN(SUBSTITUTE($M509:$AE512,"A", "")))</f>
        <v>0</v>
      </c>
      <c r="AP509" s="240">
        <f>SUMPRODUCT(LEN($AH509:$AH512)-LEN(SUBSTITUTE($AH509:$AH512,"A", "")))</f>
        <v>0</v>
      </c>
      <c r="AQ509" s="237">
        <f>SUMPRODUCT(LEN($AG509:$AG512)-LEN(SUBSTITUTE($AG509:$AG512,"A", "")))</f>
        <v>0</v>
      </c>
      <c r="AR509" s="234">
        <f>SUMPRODUCT(LEN($M509:$AE512)-LEN(SUBSTITUTE($M509:$AE512,"S", "")))</f>
        <v>0</v>
      </c>
      <c r="AS509" s="240">
        <f>SUMPRODUCT(LEN($AH509:$AH512)-LEN(SUBSTITUTE($AH509:$AH512,"S", "")))</f>
        <v>0</v>
      </c>
      <c r="AT509" s="237">
        <f>SUMPRODUCT(LEN($AG509:$AG512)-LEN(SUBSTITUTE($AG509:$AG512,"S", "")))</f>
        <v>0</v>
      </c>
      <c r="AU509" s="234">
        <f>SUMPRODUCT(LEN($M509:$AE512)-LEN(SUBSTITUTE($M509:$AE512,"F", "")))</f>
        <v>0</v>
      </c>
      <c r="AV509" s="240">
        <f>SUMPRODUCT(LEN($AH509:$AH512)-LEN(SUBSTITUTE($AH509:$AH512,"F", "")))</f>
        <v>0</v>
      </c>
      <c r="AW509" s="237">
        <f>SUMPRODUCT(LEN($AG509:$AG512)-LEN(SUBSTITUTE($AG509:$AG512,"F", "")))</f>
        <v>0</v>
      </c>
      <c r="AX509" s="234">
        <f>SUMPRODUCT(LEN($M509:$AE512)-LEN(SUBSTITUTE($M509:$AE512,"G", "")))</f>
        <v>0</v>
      </c>
      <c r="AY509" s="240">
        <f>SUMPRODUCT(LEN($AH509:$AH512)-LEN(SUBSTITUTE($AH509:$AH512,"G", "")))</f>
        <v>0</v>
      </c>
      <c r="AZ509" s="237">
        <f>SUMPRODUCT(LEN($AG509:$AG512)-LEN(SUBSTITUTE($AG509:$AG512,"G", "")))</f>
        <v>0</v>
      </c>
      <c r="BA509" s="234">
        <f>SUMPRODUCT(LEN($M509:$AE512)-LEN(SUBSTITUTE($M509:$AE512,"M", "")))</f>
        <v>0</v>
      </c>
      <c r="BB509" s="240">
        <f>SUMPRODUCT(LEN($AH509:$AH512)-LEN(SUBSTITUTE($AH509:$AH512,"M", "")))</f>
        <v>0</v>
      </c>
      <c r="BC509" s="237">
        <f>SUMPRODUCT(LEN($AG509:$AG512)-LEN(SUBSTITUTE($AG509:$AG512,"M", "")))</f>
        <v>0</v>
      </c>
      <c r="BD509" s="291">
        <f>SUMPRODUCT(LEN($AI509:$AI512)-LEN(SUBSTITUTE($AI509:$AI512,"S", "")))</f>
        <v>0</v>
      </c>
      <c r="BE509" s="294">
        <f>SUMPRODUCT(LEN($AI509:$AI512)-LEN(SUBSTITUTE($AI509:$AI512,"F", "")))</f>
        <v>0</v>
      </c>
      <c r="BF509" s="294">
        <f>SUMPRODUCT(LEN($AI509:$AI512)-LEN(SUBSTITUTE($AI509:$AI512,"G", "")))</f>
        <v>0</v>
      </c>
      <c r="BG509" s="297">
        <f>SUMPRODUCT(LEN($AI509:$AI512)-LEN(SUBSTITUTE($AI509:$AI512,"M", "")))</f>
        <v>0</v>
      </c>
    </row>
    <row r="510" spans="2:60" ht="28.15" hidden="1" customHeight="1" thickBot="1">
      <c r="B510" s="34"/>
      <c r="C510" s="266"/>
      <c r="D510" s="43"/>
      <c r="E510" s="42"/>
      <c r="F510" s="42"/>
      <c r="G510" s="41"/>
      <c r="H510" s="260"/>
      <c r="I510" s="270"/>
      <c r="J510" s="270"/>
      <c r="K510" s="270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45"/>
      <c r="AK510" s="245"/>
      <c r="AL510" s="23"/>
      <c r="AM510" s="211"/>
      <c r="AN510" s="211"/>
      <c r="AO510" s="248"/>
      <c r="AP510" s="241"/>
      <c r="AQ510" s="238"/>
      <c r="AR510" s="235"/>
      <c r="AS510" s="241"/>
      <c r="AT510" s="238"/>
      <c r="AU510" s="235"/>
      <c r="AV510" s="241"/>
      <c r="AW510" s="238"/>
      <c r="AX510" s="235"/>
      <c r="AY510" s="241"/>
      <c r="AZ510" s="238"/>
      <c r="BA510" s="235"/>
      <c r="BB510" s="241"/>
      <c r="BC510" s="238"/>
      <c r="BD510" s="292"/>
      <c r="BE510" s="295"/>
      <c r="BF510" s="295"/>
      <c r="BG510" s="298"/>
    </row>
    <row r="511" spans="2:60" ht="28.15" hidden="1" customHeight="1">
      <c r="B511" s="34"/>
      <c r="C511" s="267"/>
      <c r="D511" s="33"/>
      <c r="E511" s="32"/>
      <c r="F511" s="32"/>
      <c r="G511" s="31"/>
      <c r="H511" s="257"/>
      <c r="I511" s="271"/>
      <c r="J511" s="271"/>
      <c r="K511" s="271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45"/>
      <c r="AK511" s="245"/>
      <c r="AL511" s="23"/>
      <c r="AM511" s="211"/>
      <c r="AN511" s="211"/>
      <c r="AO511" s="248"/>
      <c r="AP511" s="241"/>
      <c r="AQ511" s="238"/>
      <c r="AR511" s="235"/>
      <c r="AS511" s="241"/>
      <c r="AT511" s="238"/>
      <c r="AU511" s="235"/>
      <c r="AV511" s="241"/>
      <c r="AW511" s="238"/>
      <c r="AX511" s="235"/>
      <c r="AY511" s="241"/>
      <c r="AZ511" s="238"/>
      <c r="BA511" s="235"/>
      <c r="BB511" s="241"/>
      <c r="BC511" s="238"/>
      <c r="BD511" s="292"/>
      <c r="BE511" s="295"/>
      <c r="BF511" s="295"/>
      <c r="BG511" s="298"/>
    </row>
    <row r="512" spans="2:60" ht="28.15" hidden="1" customHeight="1" thickBot="1">
      <c r="B512" s="22"/>
      <c r="C512" s="268"/>
      <c r="D512" s="21"/>
      <c r="E512" s="20"/>
      <c r="F512" s="20"/>
      <c r="G512" s="19"/>
      <c r="H512" s="258"/>
      <c r="I512" s="272"/>
      <c r="J512" s="272"/>
      <c r="K512" s="27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46"/>
      <c r="AK512" s="246"/>
      <c r="AL512" s="11"/>
      <c r="AM512" s="211"/>
      <c r="AN512" s="211"/>
      <c r="AO512" s="249"/>
      <c r="AP512" s="242"/>
      <c r="AQ512" s="239"/>
      <c r="AR512" s="236"/>
      <c r="AS512" s="242"/>
      <c r="AT512" s="239"/>
      <c r="AU512" s="236"/>
      <c r="AV512" s="242"/>
      <c r="AW512" s="239"/>
      <c r="AX512" s="236"/>
      <c r="AY512" s="242"/>
      <c r="AZ512" s="239"/>
      <c r="BA512" s="236"/>
      <c r="BB512" s="242"/>
      <c r="BC512" s="239"/>
      <c r="BD512" s="293"/>
      <c r="BE512" s="296"/>
      <c r="BF512" s="296"/>
      <c r="BG512" s="299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29" t="s">
        <v>287</v>
      </c>
      <c r="M513" s="278"/>
      <c r="N513" s="229" t="s">
        <v>286</v>
      </c>
      <c r="O513" s="278"/>
      <c r="P513" s="229" t="s">
        <v>286</v>
      </c>
      <c r="Q513" s="230"/>
      <c r="R513" s="229" t="s">
        <v>286</v>
      </c>
      <c r="S513" s="230"/>
      <c r="T513" s="229" t="s">
        <v>286</v>
      </c>
      <c r="U513" s="230"/>
      <c r="V513" s="229" t="s">
        <v>286</v>
      </c>
      <c r="W513" s="230"/>
      <c r="X513" s="229" t="s">
        <v>286</v>
      </c>
      <c r="Y513" s="230"/>
      <c r="Z513" s="229" t="s">
        <v>286</v>
      </c>
      <c r="AA513" s="230"/>
      <c r="AB513" s="229" t="s">
        <v>286</v>
      </c>
      <c r="AC513" s="230"/>
      <c r="AD513" s="229" t="s">
        <v>286</v>
      </c>
      <c r="AE513" s="230"/>
      <c r="AF513" s="243" t="s">
        <v>285</v>
      </c>
      <c r="AG513" s="230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75"/>
      <c r="F514" s="276"/>
      <c r="G514" s="277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65">
        <v>1</v>
      </c>
      <c r="D515" s="54"/>
      <c r="E515" s="53"/>
      <c r="F515" s="53"/>
      <c r="G515" s="52"/>
      <c r="H515" s="259"/>
      <c r="I515" s="269"/>
      <c r="J515" s="269"/>
      <c r="K515" s="269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44"/>
      <c r="AK515" s="244"/>
      <c r="AL515" s="44"/>
      <c r="AM515" s="211"/>
      <c r="AN515" s="211"/>
      <c r="AO515" s="247">
        <f>SUMPRODUCT(LEN($M515:$AE518)-LEN(SUBSTITUTE($M515:$AE518,"A", "")))</f>
        <v>0</v>
      </c>
      <c r="AP515" s="240">
        <f>SUMPRODUCT(LEN($AH515:$AH518)-LEN(SUBSTITUTE($AH515:$AH518,"A", "")))</f>
        <v>0</v>
      </c>
      <c r="AQ515" s="237">
        <f>SUMPRODUCT(LEN($AG515:$AG518)-LEN(SUBSTITUTE($AG515:$AG518,"A", "")))</f>
        <v>0</v>
      </c>
      <c r="AR515" s="234">
        <f>SUMPRODUCT(LEN($M515:$AE518)-LEN(SUBSTITUTE($M515:$AE518,"S", "")))</f>
        <v>0</v>
      </c>
      <c r="AS515" s="240">
        <f>SUMPRODUCT(LEN($AH515:$AH518)-LEN(SUBSTITUTE($AH515:$AH518,"S", "")))</f>
        <v>0</v>
      </c>
      <c r="AT515" s="237">
        <f>SUMPRODUCT(LEN($AG515:$AG518)-LEN(SUBSTITUTE($AG515:$AG518,"S", "")))</f>
        <v>0</v>
      </c>
      <c r="AU515" s="234">
        <f>SUMPRODUCT(LEN($M515:$AE518)-LEN(SUBSTITUTE($M515:$AE518,"F", "")))</f>
        <v>0</v>
      </c>
      <c r="AV515" s="240">
        <f>SUMPRODUCT(LEN($AH515:$AH518)-LEN(SUBSTITUTE($AH515:$AH518,"F", "")))</f>
        <v>0</v>
      </c>
      <c r="AW515" s="237">
        <f>SUMPRODUCT(LEN($AG515:$AG518)-LEN(SUBSTITUTE($AG515:$AG518,"F", "")))</f>
        <v>0</v>
      </c>
      <c r="AX515" s="234">
        <f>SUMPRODUCT(LEN($M515:$AE518)-LEN(SUBSTITUTE($M515:$AE518,"G", "")))</f>
        <v>0</v>
      </c>
      <c r="AY515" s="240">
        <f>SUMPRODUCT(LEN($AH515:$AH518)-LEN(SUBSTITUTE($AH515:$AH518,"G", "")))</f>
        <v>0</v>
      </c>
      <c r="AZ515" s="237">
        <f>SUMPRODUCT(LEN($AG515:$AG518)-LEN(SUBSTITUTE($AG515:$AG518,"G", "")))</f>
        <v>0</v>
      </c>
      <c r="BA515" s="234">
        <f>SUMPRODUCT(LEN($M515:$AE518)-LEN(SUBSTITUTE($M515:$AE518,"M", "")))</f>
        <v>0</v>
      </c>
      <c r="BB515" s="240">
        <f>SUMPRODUCT(LEN($AH515:$AH518)-LEN(SUBSTITUTE($AH515:$AH518,"M", "")))</f>
        <v>0</v>
      </c>
      <c r="BC515" s="237">
        <f>SUMPRODUCT(LEN($AG515:$AG518)-LEN(SUBSTITUTE($AG515:$AG518,"M", "")))</f>
        <v>0</v>
      </c>
      <c r="BD515" s="291">
        <f>SUMPRODUCT(LEN($AI515:$AI518)-LEN(SUBSTITUTE($AI515:$AI518,"S", "")))</f>
        <v>0</v>
      </c>
      <c r="BE515" s="294">
        <f>SUMPRODUCT(LEN($AI515:$AI518)-LEN(SUBSTITUTE($AI515:$AI518,"F", "")))</f>
        <v>0</v>
      </c>
      <c r="BF515" s="294">
        <f>SUMPRODUCT(LEN($AI515:$AI518)-LEN(SUBSTITUTE($AI515:$AI518,"G", "")))</f>
        <v>0</v>
      </c>
      <c r="BG515" s="297">
        <f>SUMPRODUCT(LEN($AI515:$AI518)-LEN(SUBSTITUTE($AI515:$AI518,"M", "")))</f>
        <v>0</v>
      </c>
    </row>
    <row r="516" spans="2:60" ht="28.15" hidden="1" customHeight="1" thickBot="1">
      <c r="B516" s="34"/>
      <c r="C516" s="266"/>
      <c r="D516" s="43"/>
      <c r="E516" s="42"/>
      <c r="F516" s="42"/>
      <c r="G516" s="41"/>
      <c r="H516" s="260"/>
      <c r="I516" s="270"/>
      <c r="J516" s="270"/>
      <c r="K516" s="270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45"/>
      <c r="AK516" s="245"/>
      <c r="AL516" s="23"/>
      <c r="AM516" s="211"/>
      <c r="AN516" s="211"/>
      <c r="AO516" s="248"/>
      <c r="AP516" s="241"/>
      <c r="AQ516" s="238"/>
      <c r="AR516" s="235"/>
      <c r="AS516" s="241"/>
      <c r="AT516" s="238"/>
      <c r="AU516" s="235"/>
      <c r="AV516" s="241"/>
      <c r="AW516" s="238"/>
      <c r="AX516" s="235"/>
      <c r="AY516" s="241"/>
      <c r="AZ516" s="238"/>
      <c r="BA516" s="235"/>
      <c r="BB516" s="241"/>
      <c r="BC516" s="238"/>
      <c r="BD516" s="292"/>
      <c r="BE516" s="295"/>
      <c r="BF516" s="295"/>
      <c r="BG516" s="298"/>
    </row>
    <row r="517" spans="2:60" ht="28.15" hidden="1" customHeight="1">
      <c r="B517" s="34"/>
      <c r="C517" s="267"/>
      <c r="D517" s="33"/>
      <c r="E517" s="32"/>
      <c r="F517" s="32"/>
      <c r="G517" s="31"/>
      <c r="H517" s="257"/>
      <c r="I517" s="271"/>
      <c r="J517" s="271"/>
      <c r="K517" s="271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45"/>
      <c r="AK517" s="245"/>
      <c r="AL517" s="23"/>
      <c r="AM517" s="211"/>
      <c r="AN517" s="211"/>
      <c r="AO517" s="248"/>
      <c r="AP517" s="241"/>
      <c r="AQ517" s="238"/>
      <c r="AR517" s="235"/>
      <c r="AS517" s="241"/>
      <c r="AT517" s="238"/>
      <c r="AU517" s="235"/>
      <c r="AV517" s="241"/>
      <c r="AW517" s="238"/>
      <c r="AX517" s="235"/>
      <c r="AY517" s="241"/>
      <c r="AZ517" s="238"/>
      <c r="BA517" s="235"/>
      <c r="BB517" s="241"/>
      <c r="BC517" s="238"/>
      <c r="BD517" s="292"/>
      <c r="BE517" s="295"/>
      <c r="BF517" s="295"/>
      <c r="BG517" s="298"/>
    </row>
    <row r="518" spans="2:60" ht="28.15" hidden="1" customHeight="1" thickBot="1">
      <c r="B518" s="34"/>
      <c r="C518" s="273"/>
      <c r="D518" s="64"/>
      <c r="E518" s="63"/>
      <c r="F518" s="63"/>
      <c r="G518" s="62"/>
      <c r="H518" s="258"/>
      <c r="I518" s="274"/>
      <c r="J518" s="274"/>
      <c r="K518" s="274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50"/>
      <c r="AK518" s="250"/>
      <c r="AL518" s="55"/>
      <c r="AM518" s="211"/>
      <c r="AN518" s="211"/>
      <c r="AO518" s="249"/>
      <c r="AP518" s="242"/>
      <c r="AQ518" s="239"/>
      <c r="AR518" s="236"/>
      <c r="AS518" s="242"/>
      <c r="AT518" s="239"/>
      <c r="AU518" s="236"/>
      <c r="AV518" s="242"/>
      <c r="AW518" s="239"/>
      <c r="AX518" s="236"/>
      <c r="AY518" s="242"/>
      <c r="AZ518" s="239"/>
      <c r="BA518" s="236"/>
      <c r="BB518" s="242"/>
      <c r="BC518" s="239"/>
      <c r="BD518" s="293"/>
      <c r="BE518" s="296"/>
      <c r="BF518" s="296"/>
      <c r="BG518" s="299"/>
    </row>
    <row r="519" spans="2:60" ht="28.15" hidden="1" customHeight="1">
      <c r="B519" s="34"/>
      <c r="C519" s="265">
        <v>2</v>
      </c>
      <c r="D519" s="54"/>
      <c r="E519" s="53"/>
      <c r="F519" s="53"/>
      <c r="G519" s="52"/>
      <c r="H519" s="259"/>
      <c r="I519" s="269"/>
      <c r="J519" s="269"/>
      <c r="K519" s="269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51"/>
      <c r="AK519" s="254"/>
      <c r="AL519" s="44"/>
      <c r="AM519" s="211"/>
      <c r="AN519" s="211"/>
      <c r="AO519" s="247">
        <f>SUMPRODUCT(LEN($M519:$AE522)-LEN(SUBSTITUTE($M519:$AE522,"A", "")))</f>
        <v>0</v>
      </c>
      <c r="AP519" s="240">
        <f>SUMPRODUCT(LEN($AH519:$AH522)-LEN(SUBSTITUTE($AH519:$AH522,"A", "")))</f>
        <v>0</v>
      </c>
      <c r="AQ519" s="237">
        <f>SUMPRODUCT(LEN($AG519:$AG522)-LEN(SUBSTITUTE($AG519:$AG522,"A", "")))</f>
        <v>0</v>
      </c>
      <c r="AR519" s="234">
        <f>SUMPRODUCT(LEN($M519:$AE522)-LEN(SUBSTITUTE($M519:$AE522,"S", "")))</f>
        <v>0</v>
      </c>
      <c r="AS519" s="240">
        <f>SUMPRODUCT(LEN($AH519:$AH522)-LEN(SUBSTITUTE($AH519:$AH522,"S", "")))</f>
        <v>0</v>
      </c>
      <c r="AT519" s="237">
        <f>SUMPRODUCT(LEN($AG519:$AG522)-LEN(SUBSTITUTE($AG519:$AG522,"S", "")))</f>
        <v>0</v>
      </c>
      <c r="AU519" s="234">
        <f>SUMPRODUCT(LEN($M519:$AE522)-LEN(SUBSTITUTE($M519:$AE522,"F", "")))</f>
        <v>0</v>
      </c>
      <c r="AV519" s="240">
        <f>SUMPRODUCT(LEN($AH519:$AH522)-LEN(SUBSTITUTE($AH519:$AH522,"F", "")))</f>
        <v>0</v>
      </c>
      <c r="AW519" s="237">
        <f>SUMPRODUCT(LEN($AG519:$AG522)-LEN(SUBSTITUTE($AG519:$AG522,"F", "")))</f>
        <v>0</v>
      </c>
      <c r="AX519" s="234">
        <f>SUMPRODUCT(LEN($M519:$AE522)-LEN(SUBSTITUTE($M519:$AE522,"G", "")))</f>
        <v>0</v>
      </c>
      <c r="AY519" s="240">
        <f>SUMPRODUCT(LEN($AH519:$AH522)-LEN(SUBSTITUTE($AH519:$AH522,"G", "")))</f>
        <v>0</v>
      </c>
      <c r="AZ519" s="237">
        <f>SUMPRODUCT(LEN($AG519:$AG522)-LEN(SUBSTITUTE($AG519:$AG522,"G", "")))</f>
        <v>0</v>
      </c>
      <c r="BA519" s="234">
        <f>SUMPRODUCT(LEN($M519:$AE522)-LEN(SUBSTITUTE($M519:$AE522,"M", "")))</f>
        <v>0</v>
      </c>
      <c r="BB519" s="240">
        <f>SUMPRODUCT(LEN($AH519:$AH522)-LEN(SUBSTITUTE($AH519:$AH522,"M", "")))</f>
        <v>0</v>
      </c>
      <c r="BC519" s="237">
        <f>SUMPRODUCT(LEN($AG519:$AG522)-LEN(SUBSTITUTE($AG519:$AG522,"M", "")))</f>
        <v>0</v>
      </c>
      <c r="BD519" s="291">
        <f>SUMPRODUCT(LEN($AI519:$AI522)-LEN(SUBSTITUTE($AI519:$AI522,"S", "")))</f>
        <v>0</v>
      </c>
      <c r="BE519" s="294">
        <f>SUMPRODUCT(LEN($AI519:$AI522)-LEN(SUBSTITUTE($AI519:$AI522,"F", "")))</f>
        <v>0</v>
      </c>
      <c r="BF519" s="294">
        <f>SUMPRODUCT(LEN($AI519:$AI522)-LEN(SUBSTITUTE($AI519:$AI522,"G", "")))</f>
        <v>0</v>
      </c>
      <c r="BG519" s="297">
        <f>SUMPRODUCT(LEN($AI519:$AI522)-LEN(SUBSTITUTE($AI519:$AI522,"M", "")))</f>
        <v>0</v>
      </c>
    </row>
    <row r="520" spans="2:60" ht="28.15" hidden="1" customHeight="1" thickBot="1">
      <c r="B520" s="34"/>
      <c r="C520" s="266"/>
      <c r="D520" s="43"/>
      <c r="E520" s="42"/>
      <c r="F520" s="42"/>
      <c r="G520" s="41"/>
      <c r="H520" s="260"/>
      <c r="I520" s="270"/>
      <c r="J520" s="270"/>
      <c r="K520" s="270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52"/>
      <c r="AK520" s="255"/>
      <c r="AL520" s="23"/>
      <c r="AM520" s="211"/>
      <c r="AN520" s="211"/>
      <c r="AO520" s="248"/>
      <c r="AP520" s="241"/>
      <c r="AQ520" s="238"/>
      <c r="AR520" s="235"/>
      <c r="AS520" s="241"/>
      <c r="AT520" s="238"/>
      <c r="AU520" s="235"/>
      <c r="AV520" s="241"/>
      <c r="AW520" s="238"/>
      <c r="AX520" s="235"/>
      <c r="AY520" s="241"/>
      <c r="AZ520" s="238"/>
      <c r="BA520" s="235"/>
      <c r="BB520" s="241"/>
      <c r="BC520" s="238"/>
      <c r="BD520" s="292"/>
      <c r="BE520" s="295"/>
      <c r="BF520" s="295"/>
      <c r="BG520" s="298"/>
    </row>
    <row r="521" spans="2:60" ht="28.15" hidden="1" customHeight="1">
      <c r="B521" s="34"/>
      <c r="C521" s="267"/>
      <c r="D521" s="33"/>
      <c r="E521" s="32"/>
      <c r="F521" s="32"/>
      <c r="G521" s="31"/>
      <c r="H521" s="257"/>
      <c r="I521" s="271"/>
      <c r="J521" s="271"/>
      <c r="K521" s="271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52"/>
      <c r="AK521" s="255"/>
      <c r="AL521" s="23"/>
      <c r="AM521" s="211"/>
      <c r="AN521" s="211"/>
      <c r="AO521" s="248"/>
      <c r="AP521" s="241"/>
      <c r="AQ521" s="238"/>
      <c r="AR521" s="235"/>
      <c r="AS521" s="241"/>
      <c r="AT521" s="238"/>
      <c r="AU521" s="235"/>
      <c r="AV521" s="241"/>
      <c r="AW521" s="238"/>
      <c r="AX521" s="235"/>
      <c r="AY521" s="241"/>
      <c r="AZ521" s="238"/>
      <c r="BA521" s="235"/>
      <c r="BB521" s="241"/>
      <c r="BC521" s="238"/>
      <c r="BD521" s="292"/>
      <c r="BE521" s="295"/>
      <c r="BF521" s="295"/>
      <c r="BG521" s="298"/>
    </row>
    <row r="522" spans="2:60" ht="28.15" hidden="1" customHeight="1" thickBot="1">
      <c r="B522" s="34"/>
      <c r="C522" s="273"/>
      <c r="D522" s="64"/>
      <c r="E522" s="63"/>
      <c r="F522" s="63"/>
      <c r="G522" s="62"/>
      <c r="H522" s="258"/>
      <c r="I522" s="274"/>
      <c r="J522" s="274"/>
      <c r="K522" s="274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53"/>
      <c r="AK522" s="256"/>
      <c r="AL522" s="55"/>
      <c r="AM522" s="211"/>
      <c r="AN522" s="211"/>
      <c r="AO522" s="249"/>
      <c r="AP522" s="242"/>
      <c r="AQ522" s="239"/>
      <c r="AR522" s="236"/>
      <c r="AS522" s="242"/>
      <c r="AT522" s="239"/>
      <c r="AU522" s="236"/>
      <c r="AV522" s="242"/>
      <c r="AW522" s="239"/>
      <c r="AX522" s="236"/>
      <c r="AY522" s="242"/>
      <c r="AZ522" s="239"/>
      <c r="BA522" s="236"/>
      <c r="BB522" s="242"/>
      <c r="BC522" s="239"/>
      <c r="BD522" s="293"/>
      <c r="BE522" s="296"/>
      <c r="BF522" s="296"/>
      <c r="BG522" s="299"/>
    </row>
    <row r="523" spans="2:60" ht="28.15" hidden="1" customHeight="1">
      <c r="B523" s="34"/>
      <c r="C523" s="265">
        <v>3</v>
      </c>
      <c r="D523" s="54"/>
      <c r="E523" s="53"/>
      <c r="F523" s="53"/>
      <c r="G523" s="52"/>
      <c r="H523" s="259"/>
      <c r="I523" s="269"/>
      <c r="J523" s="269"/>
      <c r="K523" s="269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44"/>
      <c r="AK523" s="244"/>
      <c r="AL523" s="44"/>
      <c r="AM523" s="211"/>
      <c r="AN523" s="211"/>
      <c r="AO523" s="247">
        <f>SUMPRODUCT(LEN($M523:$AE526)-LEN(SUBSTITUTE($M523:$AE526,"A", "")))</f>
        <v>0</v>
      </c>
      <c r="AP523" s="240">
        <f>SUMPRODUCT(LEN($AH523:$AH526)-LEN(SUBSTITUTE($AH523:$AH526,"A", "")))</f>
        <v>0</v>
      </c>
      <c r="AQ523" s="237">
        <f>SUMPRODUCT(LEN($AG523:$AG526)-LEN(SUBSTITUTE($AG523:$AG526,"A", "")))</f>
        <v>0</v>
      </c>
      <c r="AR523" s="234">
        <f>SUMPRODUCT(LEN($M523:$AE526)-LEN(SUBSTITUTE($M523:$AE526,"S", "")))</f>
        <v>0</v>
      </c>
      <c r="AS523" s="240">
        <f>SUMPRODUCT(LEN($AH523:$AH526)-LEN(SUBSTITUTE($AH523:$AH526,"S", "")))</f>
        <v>0</v>
      </c>
      <c r="AT523" s="237">
        <f>SUMPRODUCT(LEN($AG523:$AG526)-LEN(SUBSTITUTE($AG523:$AG526,"S", "")))</f>
        <v>0</v>
      </c>
      <c r="AU523" s="234">
        <f>SUMPRODUCT(LEN($M523:$AE526)-LEN(SUBSTITUTE($M523:$AE526,"F", "")))</f>
        <v>0</v>
      </c>
      <c r="AV523" s="240">
        <f>SUMPRODUCT(LEN($AH523:$AH526)-LEN(SUBSTITUTE($AH523:$AH526,"F", "")))</f>
        <v>0</v>
      </c>
      <c r="AW523" s="237">
        <f>SUMPRODUCT(LEN($AG523:$AG526)-LEN(SUBSTITUTE($AG523:$AG526,"F", "")))</f>
        <v>0</v>
      </c>
      <c r="AX523" s="234">
        <f>SUMPRODUCT(LEN($M523:$AE526)-LEN(SUBSTITUTE($M523:$AE526,"G", "")))</f>
        <v>0</v>
      </c>
      <c r="AY523" s="240">
        <f>SUMPRODUCT(LEN($AH523:$AH526)-LEN(SUBSTITUTE($AH523:$AH526,"G", "")))</f>
        <v>0</v>
      </c>
      <c r="AZ523" s="237">
        <f>SUMPRODUCT(LEN($AG523:$AG526)-LEN(SUBSTITUTE($AG523:$AG526,"G", "")))</f>
        <v>0</v>
      </c>
      <c r="BA523" s="234">
        <f>SUMPRODUCT(LEN($M523:$AE526)-LEN(SUBSTITUTE($M523:$AE526,"M", "")))</f>
        <v>0</v>
      </c>
      <c r="BB523" s="240">
        <f>SUMPRODUCT(LEN($AH523:$AH526)-LEN(SUBSTITUTE($AH523:$AH526,"M", "")))</f>
        <v>0</v>
      </c>
      <c r="BC523" s="237">
        <f>SUMPRODUCT(LEN($AG523:$AG526)-LEN(SUBSTITUTE($AG523:$AG526,"M", "")))</f>
        <v>0</v>
      </c>
      <c r="BD523" s="291">
        <f>SUMPRODUCT(LEN($AI523:$AI526)-LEN(SUBSTITUTE($AI523:$AI526,"S", "")))</f>
        <v>0</v>
      </c>
      <c r="BE523" s="294">
        <f>SUMPRODUCT(LEN($AI523:$AI526)-LEN(SUBSTITUTE($AI523:$AI526,"F", "")))</f>
        <v>0</v>
      </c>
      <c r="BF523" s="294">
        <f>SUMPRODUCT(LEN($AI523:$AI526)-LEN(SUBSTITUTE($AI523:$AI526,"G", "")))</f>
        <v>0</v>
      </c>
      <c r="BG523" s="297">
        <f>SUMPRODUCT(LEN($AI523:$AI526)-LEN(SUBSTITUTE($AI523:$AI526,"M", "")))</f>
        <v>0</v>
      </c>
    </row>
    <row r="524" spans="2:60" ht="28.15" hidden="1" customHeight="1" thickBot="1">
      <c r="B524" s="34"/>
      <c r="C524" s="266"/>
      <c r="D524" s="43"/>
      <c r="E524" s="42"/>
      <c r="F524" s="42"/>
      <c r="G524" s="41"/>
      <c r="H524" s="260"/>
      <c r="I524" s="270"/>
      <c r="J524" s="270"/>
      <c r="K524" s="270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45"/>
      <c r="AK524" s="245"/>
      <c r="AL524" s="23"/>
      <c r="AM524" s="211"/>
      <c r="AN524" s="211"/>
      <c r="AO524" s="248"/>
      <c r="AP524" s="241"/>
      <c r="AQ524" s="238"/>
      <c r="AR524" s="235"/>
      <c r="AS524" s="241"/>
      <c r="AT524" s="238"/>
      <c r="AU524" s="235"/>
      <c r="AV524" s="241"/>
      <c r="AW524" s="238"/>
      <c r="AX524" s="235"/>
      <c r="AY524" s="241"/>
      <c r="AZ524" s="238"/>
      <c r="BA524" s="235"/>
      <c r="BB524" s="241"/>
      <c r="BC524" s="238"/>
      <c r="BD524" s="292"/>
      <c r="BE524" s="295"/>
      <c r="BF524" s="295"/>
      <c r="BG524" s="298"/>
    </row>
    <row r="525" spans="2:60" ht="28.15" hidden="1" customHeight="1">
      <c r="B525" s="34"/>
      <c r="C525" s="267"/>
      <c r="D525" s="33"/>
      <c r="E525" s="32"/>
      <c r="F525" s="32"/>
      <c r="G525" s="31"/>
      <c r="H525" s="257"/>
      <c r="I525" s="271"/>
      <c r="J525" s="271"/>
      <c r="K525" s="271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45"/>
      <c r="AK525" s="245"/>
      <c r="AL525" s="23"/>
      <c r="AM525" s="211"/>
      <c r="AN525" s="211"/>
      <c r="AO525" s="248"/>
      <c r="AP525" s="241"/>
      <c r="AQ525" s="238"/>
      <c r="AR525" s="235"/>
      <c r="AS525" s="241"/>
      <c r="AT525" s="238"/>
      <c r="AU525" s="235"/>
      <c r="AV525" s="241"/>
      <c r="AW525" s="238"/>
      <c r="AX525" s="235"/>
      <c r="AY525" s="241"/>
      <c r="AZ525" s="238"/>
      <c r="BA525" s="235"/>
      <c r="BB525" s="241"/>
      <c r="BC525" s="238"/>
      <c r="BD525" s="292"/>
      <c r="BE525" s="295"/>
      <c r="BF525" s="295"/>
      <c r="BG525" s="298"/>
    </row>
    <row r="526" spans="2:60" ht="28.15" hidden="1" customHeight="1" thickBot="1">
      <c r="B526" s="22"/>
      <c r="C526" s="268"/>
      <c r="D526" s="21"/>
      <c r="E526" s="20"/>
      <c r="F526" s="20"/>
      <c r="G526" s="19"/>
      <c r="H526" s="258"/>
      <c r="I526" s="272"/>
      <c r="J526" s="272"/>
      <c r="K526" s="27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46"/>
      <c r="AK526" s="246"/>
      <c r="AL526" s="11"/>
      <c r="AM526" s="211"/>
      <c r="AN526" s="211"/>
      <c r="AO526" s="249"/>
      <c r="AP526" s="242"/>
      <c r="AQ526" s="239"/>
      <c r="AR526" s="236"/>
      <c r="AS526" s="242"/>
      <c r="AT526" s="239"/>
      <c r="AU526" s="236"/>
      <c r="AV526" s="242"/>
      <c r="AW526" s="239"/>
      <c r="AX526" s="236"/>
      <c r="AY526" s="242"/>
      <c r="AZ526" s="239"/>
      <c r="BA526" s="236"/>
      <c r="BB526" s="242"/>
      <c r="BC526" s="239"/>
      <c r="BD526" s="293"/>
      <c r="BE526" s="296"/>
      <c r="BF526" s="296"/>
      <c r="BG526" s="299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29" t="s">
        <v>287</v>
      </c>
      <c r="M527" s="278"/>
      <c r="N527" s="229" t="s">
        <v>286</v>
      </c>
      <c r="O527" s="278"/>
      <c r="P527" s="229" t="s">
        <v>286</v>
      </c>
      <c r="Q527" s="230"/>
      <c r="R527" s="229" t="s">
        <v>286</v>
      </c>
      <c r="S527" s="230"/>
      <c r="T527" s="229" t="s">
        <v>286</v>
      </c>
      <c r="U527" s="230"/>
      <c r="V527" s="229" t="s">
        <v>286</v>
      </c>
      <c r="W527" s="230"/>
      <c r="X527" s="229" t="s">
        <v>286</v>
      </c>
      <c r="Y527" s="230"/>
      <c r="Z527" s="229" t="s">
        <v>286</v>
      </c>
      <c r="AA527" s="230"/>
      <c r="AB527" s="229" t="s">
        <v>286</v>
      </c>
      <c r="AC527" s="230"/>
      <c r="AD527" s="229" t="s">
        <v>286</v>
      </c>
      <c r="AE527" s="230"/>
      <c r="AF527" s="243" t="s">
        <v>285</v>
      </c>
      <c r="AG527" s="230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75"/>
      <c r="F528" s="276"/>
      <c r="G528" s="277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65">
        <v>1</v>
      </c>
      <c r="D529" s="54"/>
      <c r="E529" s="53"/>
      <c r="F529" s="53"/>
      <c r="G529" s="52"/>
      <c r="H529" s="259"/>
      <c r="I529" s="269"/>
      <c r="J529" s="269"/>
      <c r="K529" s="269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44"/>
      <c r="AK529" s="244"/>
      <c r="AL529" s="44"/>
      <c r="AM529" s="211"/>
      <c r="AN529" s="211"/>
      <c r="AO529" s="247">
        <f>SUMPRODUCT(LEN($M529:$AE532)-LEN(SUBSTITUTE($M529:$AE532,"A", "")))</f>
        <v>0</v>
      </c>
      <c r="AP529" s="240">
        <f>SUMPRODUCT(LEN($AH529:$AH532)-LEN(SUBSTITUTE($AH529:$AH532,"A", "")))</f>
        <v>0</v>
      </c>
      <c r="AQ529" s="237">
        <f>SUMPRODUCT(LEN($AG529:$AG532)-LEN(SUBSTITUTE($AG529:$AG532,"A", "")))</f>
        <v>0</v>
      </c>
      <c r="AR529" s="234">
        <f>SUMPRODUCT(LEN($M529:$AE532)-LEN(SUBSTITUTE($M529:$AE532,"S", "")))</f>
        <v>0</v>
      </c>
      <c r="AS529" s="240">
        <f>SUMPRODUCT(LEN($AH529:$AH532)-LEN(SUBSTITUTE($AH529:$AH532,"S", "")))</f>
        <v>0</v>
      </c>
      <c r="AT529" s="237">
        <f>SUMPRODUCT(LEN($AG529:$AG532)-LEN(SUBSTITUTE($AG529:$AG532,"S", "")))</f>
        <v>0</v>
      </c>
      <c r="AU529" s="234">
        <f>SUMPRODUCT(LEN($M529:$AE532)-LEN(SUBSTITUTE($M529:$AE532,"F", "")))</f>
        <v>0</v>
      </c>
      <c r="AV529" s="240">
        <f>SUMPRODUCT(LEN($AH529:$AH532)-LEN(SUBSTITUTE($AH529:$AH532,"F", "")))</f>
        <v>0</v>
      </c>
      <c r="AW529" s="237">
        <f>SUMPRODUCT(LEN($AG529:$AG532)-LEN(SUBSTITUTE($AG529:$AG532,"F", "")))</f>
        <v>0</v>
      </c>
      <c r="AX529" s="234">
        <f>SUMPRODUCT(LEN($M529:$AE532)-LEN(SUBSTITUTE($M529:$AE532,"G", "")))</f>
        <v>0</v>
      </c>
      <c r="AY529" s="240">
        <f>SUMPRODUCT(LEN($AH529:$AH532)-LEN(SUBSTITUTE($AH529:$AH532,"G", "")))</f>
        <v>0</v>
      </c>
      <c r="AZ529" s="237">
        <f>SUMPRODUCT(LEN($AG529:$AG532)-LEN(SUBSTITUTE($AG529:$AG532,"G", "")))</f>
        <v>0</v>
      </c>
      <c r="BA529" s="234">
        <f>SUMPRODUCT(LEN($M529:$AE532)-LEN(SUBSTITUTE($M529:$AE532,"M", "")))</f>
        <v>0</v>
      </c>
      <c r="BB529" s="240">
        <f>SUMPRODUCT(LEN($AH529:$AH532)-LEN(SUBSTITUTE($AH529:$AH532,"M", "")))</f>
        <v>0</v>
      </c>
      <c r="BC529" s="237">
        <f>SUMPRODUCT(LEN($AG529:$AG532)-LEN(SUBSTITUTE($AG529:$AG532,"M", "")))</f>
        <v>0</v>
      </c>
      <c r="BD529" s="291">
        <f>SUMPRODUCT(LEN($AI529:$AI532)-LEN(SUBSTITUTE($AI529:$AI532,"S", "")))</f>
        <v>0</v>
      </c>
      <c r="BE529" s="294">
        <f>SUMPRODUCT(LEN($AI529:$AI532)-LEN(SUBSTITUTE($AI529:$AI532,"F", "")))</f>
        <v>0</v>
      </c>
      <c r="BF529" s="294">
        <f>SUMPRODUCT(LEN($AI529:$AI532)-LEN(SUBSTITUTE($AI529:$AI532,"G", "")))</f>
        <v>0</v>
      </c>
      <c r="BG529" s="297">
        <f>SUMPRODUCT(LEN($AI529:$AI532)-LEN(SUBSTITUTE($AI529:$AI532,"M", "")))</f>
        <v>0</v>
      </c>
    </row>
    <row r="530" spans="2:60" ht="28.15" hidden="1" customHeight="1" thickBot="1">
      <c r="B530" s="34"/>
      <c r="C530" s="266"/>
      <c r="D530" s="43"/>
      <c r="E530" s="42"/>
      <c r="F530" s="42"/>
      <c r="G530" s="41"/>
      <c r="H530" s="260"/>
      <c r="I530" s="270"/>
      <c r="J530" s="270"/>
      <c r="K530" s="270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45"/>
      <c r="AK530" s="245"/>
      <c r="AL530" s="23"/>
      <c r="AM530" s="211"/>
      <c r="AN530" s="211"/>
      <c r="AO530" s="248"/>
      <c r="AP530" s="241"/>
      <c r="AQ530" s="238"/>
      <c r="AR530" s="235"/>
      <c r="AS530" s="241"/>
      <c r="AT530" s="238"/>
      <c r="AU530" s="235"/>
      <c r="AV530" s="241"/>
      <c r="AW530" s="238"/>
      <c r="AX530" s="235"/>
      <c r="AY530" s="241"/>
      <c r="AZ530" s="238"/>
      <c r="BA530" s="235"/>
      <c r="BB530" s="241"/>
      <c r="BC530" s="238"/>
      <c r="BD530" s="292"/>
      <c r="BE530" s="295"/>
      <c r="BF530" s="295"/>
      <c r="BG530" s="298"/>
    </row>
    <row r="531" spans="2:60" ht="28.15" hidden="1" customHeight="1">
      <c r="B531" s="34"/>
      <c r="C531" s="267"/>
      <c r="D531" s="33"/>
      <c r="E531" s="32"/>
      <c r="F531" s="32"/>
      <c r="G531" s="31"/>
      <c r="H531" s="257"/>
      <c r="I531" s="271"/>
      <c r="J531" s="271"/>
      <c r="K531" s="271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45"/>
      <c r="AK531" s="245"/>
      <c r="AL531" s="23"/>
      <c r="AM531" s="211"/>
      <c r="AN531" s="211"/>
      <c r="AO531" s="248"/>
      <c r="AP531" s="241"/>
      <c r="AQ531" s="238"/>
      <c r="AR531" s="235"/>
      <c r="AS531" s="241"/>
      <c r="AT531" s="238"/>
      <c r="AU531" s="235"/>
      <c r="AV531" s="241"/>
      <c r="AW531" s="238"/>
      <c r="AX531" s="235"/>
      <c r="AY531" s="241"/>
      <c r="AZ531" s="238"/>
      <c r="BA531" s="235"/>
      <c r="BB531" s="241"/>
      <c r="BC531" s="238"/>
      <c r="BD531" s="292"/>
      <c r="BE531" s="295"/>
      <c r="BF531" s="295"/>
      <c r="BG531" s="298"/>
    </row>
    <row r="532" spans="2:60" ht="28.15" hidden="1" customHeight="1" thickBot="1">
      <c r="B532" s="34"/>
      <c r="C532" s="273"/>
      <c r="D532" s="64"/>
      <c r="E532" s="63"/>
      <c r="F532" s="63"/>
      <c r="G532" s="62"/>
      <c r="H532" s="258"/>
      <c r="I532" s="274"/>
      <c r="J532" s="274"/>
      <c r="K532" s="274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50"/>
      <c r="AK532" s="250"/>
      <c r="AL532" s="55"/>
      <c r="AM532" s="211"/>
      <c r="AN532" s="211"/>
      <c r="AO532" s="249"/>
      <c r="AP532" s="242"/>
      <c r="AQ532" s="239"/>
      <c r="AR532" s="236"/>
      <c r="AS532" s="242"/>
      <c r="AT532" s="239"/>
      <c r="AU532" s="236"/>
      <c r="AV532" s="242"/>
      <c r="AW532" s="239"/>
      <c r="AX532" s="236"/>
      <c r="AY532" s="242"/>
      <c r="AZ532" s="239"/>
      <c r="BA532" s="236"/>
      <c r="BB532" s="242"/>
      <c r="BC532" s="239"/>
      <c r="BD532" s="293"/>
      <c r="BE532" s="296"/>
      <c r="BF532" s="296"/>
      <c r="BG532" s="299"/>
    </row>
    <row r="533" spans="2:60" ht="28.15" hidden="1" customHeight="1">
      <c r="B533" s="34"/>
      <c r="C533" s="265">
        <v>2</v>
      </c>
      <c r="D533" s="54"/>
      <c r="E533" s="53"/>
      <c r="F533" s="53"/>
      <c r="G533" s="52"/>
      <c r="H533" s="259"/>
      <c r="I533" s="269"/>
      <c r="J533" s="269"/>
      <c r="K533" s="269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51"/>
      <c r="AK533" s="254"/>
      <c r="AL533" s="44"/>
      <c r="AM533" s="211"/>
      <c r="AN533" s="211"/>
      <c r="AO533" s="247">
        <f>SUMPRODUCT(LEN($M533:$AE536)-LEN(SUBSTITUTE($M533:$AE536,"A", "")))</f>
        <v>0</v>
      </c>
      <c r="AP533" s="240">
        <f>SUMPRODUCT(LEN($AH533:$AH536)-LEN(SUBSTITUTE($AH533:$AH536,"A", "")))</f>
        <v>0</v>
      </c>
      <c r="AQ533" s="237">
        <f>SUMPRODUCT(LEN($AG533:$AG536)-LEN(SUBSTITUTE($AG533:$AG536,"A", "")))</f>
        <v>0</v>
      </c>
      <c r="AR533" s="234">
        <f>SUMPRODUCT(LEN($M533:$AE536)-LEN(SUBSTITUTE($M533:$AE536,"S", "")))</f>
        <v>0</v>
      </c>
      <c r="AS533" s="240">
        <f>SUMPRODUCT(LEN($AH533:$AH536)-LEN(SUBSTITUTE($AH533:$AH536,"S", "")))</f>
        <v>0</v>
      </c>
      <c r="AT533" s="237">
        <f>SUMPRODUCT(LEN($AG533:$AG536)-LEN(SUBSTITUTE($AG533:$AG536,"S", "")))</f>
        <v>0</v>
      </c>
      <c r="AU533" s="234">
        <f>SUMPRODUCT(LEN($M533:$AE536)-LEN(SUBSTITUTE($M533:$AE536,"F", "")))</f>
        <v>0</v>
      </c>
      <c r="AV533" s="240">
        <f>SUMPRODUCT(LEN($AH533:$AH536)-LEN(SUBSTITUTE($AH533:$AH536,"F", "")))</f>
        <v>0</v>
      </c>
      <c r="AW533" s="237">
        <f>SUMPRODUCT(LEN($AG533:$AG536)-LEN(SUBSTITUTE($AG533:$AG536,"F", "")))</f>
        <v>0</v>
      </c>
      <c r="AX533" s="234">
        <f>SUMPRODUCT(LEN($M533:$AE536)-LEN(SUBSTITUTE($M533:$AE536,"G", "")))</f>
        <v>0</v>
      </c>
      <c r="AY533" s="240">
        <f>SUMPRODUCT(LEN($AH533:$AH536)-LEN(SUBSTITUTE($AH533:$AH536,"G", "")))</f>
        <v>0</v>
      </c>
      <c r="AZ533" s="237">
        <f>SUMPRODUCT(LEN($AG533:$AG536)-LEN(SUBSTITUTE($AG533:$AG536,"G", "")))</f>
        <v>0</v>
      </c>
      <c r="BA533" s="234">
        <f>SUMPRODUCT(LEN($M533:$AE536)-LEN(SUBSTITUTE($M533:$AE536,"M", "")))</f>
        <v>0</v>
      </c>
      <c r="BB533" s="240">
        <f>SUMPRODUCT(LEN($AH533:$AH536)-LEN(SUBSTITUTE($AH533:$AH536,"M", "")))</f>
        <v>0</v>
      </c>
      <c r="BC533" s="237">
        <f>SUMPRODUCT(LEN($AG533:$AG536)-LEN(SUBSTITUTE($AG533:$AG536,"M", "")))</f>
        <v>0</v>
      </c>
      <c r="BD533" s="291">
        <f>SUMPRODUCT(LEN($AI533:$AI536)-LEN(SUBSTITUTE($AI533:$AI536,"S", "")))</f>
        <v>0</v>
      </c>
      <c r="BE533" s="294">
        <f>SUMPRODUCT(LEN($AI533:$AI536)-LEN(SUBSTITUTE($AI533:$AI536,"F", "")))</f>
        <v>0</v>
      </c>
      <c r="BF533" s="294">
        <f>SUMPRODUCT(LEN($AI533:$AI536)-LEN(SUBSTITUTE($AI533:$AI536,"G", "")))</f>
        <v>0</v>
      </c>
      <c r="BG533" s="297">
        <f>SUMPRODUCT(LEN($AI533:$AI536)-LEN(SUBSTITUTE($AI533:$AI536,"M", "")))</f>
        <v>0</v>
      </c>
    </row>
    <row r="534" spans="2:60" ht="28.15" hidden="1" customHeight="1" thickBot="1">
      <c r="B534" s="34"/>
      <c r="C534" s="266"/>
      <c r="D534" s="43"/>
      <c r="E534" s="42"/>
      <c r="F534" s="42"/>
      <c r="G534" s="41"/>
      <c r="H534" s="260"/>
      <c r="I534" s="270"/>
      <c r="J534" s="270"/>
      <c r="K534" s="270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52"/>
      <c r="AK534" s="255"/>
      <c r="AL534" s="23"/>
      <c r="AM534" s="211"/>
      <c r="AN534" s="211"/>
      <c r="AO534" s="248"/>
      <c r="AP534" s="241"/>
      <c r="AQ534" s="238"/>
      <c r="AR534" s="235"/>
      <c r="AS534" s="241"/>
      <c r="AT534" s="238"/>
      <c r="AU534" s="235"/>
      <c r="AV534" s="241"/>
      <c r="AW534" s="238"/>
      <c r="AX534" s="235"/>
      <c r="AY534" s="241"/>
      <c r="AZ534" s="238"/>
      <c r="BA534" s="235"/>
      <c r="BB534" s="241"/>
      <c r="BC534" s="238"/>
      <c r="BD534" s="292"/>
      <c r="BE534" s="295"/>
      <c r="BF534" s="295"/>
      <c r="BG534" s="298"/>
    </row>
    <row r="535" spans="2:60" ht="28.15" hidden="1" customHeight="1">
      <c r="B535" s="34"/>
      <c r="C535" s="267"/>
      <c r="D535" s="33"/>
      <c r="E535" s="32"/>
      <c r="F535" s="32"/>
      <c r="G535" s="31"/>
      <c r="H535" s="257"/>
      <c r="I535" s="271"/>
      <c r="J535" s="271"/>
      <c r="K535" s="271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52"/>
      <c r="AK535" s="255"/>
      <c r="AL535" s="23"/>
      <c r="AM535" s="211"/>
      <c r="AN535" s="211"/>
      <c r="AO535" s="248"/>
      <c r="AP535" s="241"/>
      <c r="AQ535" s="238"/>
      <c r="AR535" s="235"/>
      <c r="AS535" s="241"/>
      <c r="AT535" s="238"/>
      <c r="AU535" s="235"/>
      <c r="AV535" s="241"/>
      <c r="AW535" s="238"/>
      <c r="AX535" s="235"/>
      <c r="AY535" s="241"/>
      <c r="AZ535" s="238"/>
      <c r="BA535" s="235"/>
      <c r="BB535" s="241"/>
      <c r="BC535" s="238"/>
      <c r="BD535" s="292"/>
      <c r="BE535" s="295"/>
      <c r="BF535" s="295"/>
      <c r="BG535" s="298"/>
    </row>
    <row r="536" spans="2:60" ht="28.15" hidden="1" customHeight="1" thickBot="1">
      <c r="B536" s="34"/>
      <c r="C536" s="273"/>
      <c r="D536" s="64"/>
      <c r="E536" s="63"/>
      <c r="F536" s="63"/>
      <c r="G536" s="62"/>
      <c r="H536" s="258"/>
      <c r="I536" s="274"/>
      <c r="J536" s="274"/>
      <c r="K536" s="274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53"/>
      <c r="AK536" s="256"/>
      <c r="AL536" s="55"/>
      <c r="AM536" s="211"/>
      <c r="AN536" s="211"/>
      <c r="AO536" s="249"/>
      <c r="AP536" s="242"/>
      <c r="AQ536" s="239"/>
      <c r="AR536" s="236"/>
      <c r="AS536" s="242"/>
      <c r="AT536" s="239"/>
      <c r="AU536" s="236"/>
      <c r="AV536" s="242"/>
      <c r="AW536" s="239"/>
      <c r="AX536" s="236"/>
      <c r="AY536" s="242"/>
      <c r="AZ536" s="239"/>
      <c r="BA536" s="236"/>
      <c r="BB536" s="242"/>
      <c r="BC536" s="239"/>
      <c r="BD536" s="293"/>
      <c r="BE536" s="296"/>
      <c r="BF536" s="296"/>
      <c r="BG536" s="299"/>
    </row>
    <row r="537" spans="2:60" ht="28.15" hidden="1" customHeight="1">
      <c r="B537" s="34"/>
      <c r="C537" s="265">
        <v>3</v>
      </c>
      <c r="D537" s="54"/>
      <c r="E537" s="53"/>
      <c r="F537" s="53"/>
      <c r="G537" s="52"/>
      <c r="H537" s="259"/>
      <c r="I537" s="269"/>
      <c r="J537" s="269"/>
      <c r="K537" s="269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44"/>
      <c r="AK537" s="244"/>
      <c r="AL537" s="44"/>
      <c r="AM537" s="211"/>
      <c r="AN537" s="211"/>
      <c r="AO537" s="247">
        <f>SUMPRODUCT(LEN($M537:$AE540)-LEN(SUBSTITUTE($M537:$AE540,"A", "")))</f>
        <v>0</v>
      </c>
      <c r="AP537" s="240">
        <f>SUMPRODUCT(LEN($AH537:$AH540)-LEN(SUBSTITUTE($AH537:$AH540,"A", "")))</f>
        <v>0</v>
      </c>
      <c r="AQ537" s="237">
        <f>SUMPRODUCT(LEN($AG537:$AG540)-LEN(SUBSTITUTE($AG537:$AG540,"A", "")))</f>
        <v>0</v>
      </c>
      <c r="AR537" s="234">
        <f>SUMPRODUCT(LEN($M537:$AE540)-LEN(SUBSTITUTE($M537:$AE540,"S", "")))</f>
        <v>0</v>
      </c>
      <c r="AS537" s="240">
        <f>SUMPRODUCT(LEN($AH537:$AH540)-LEN(SUBSTITUTE($AH537:$AH540,"S", "")))</f>
        <v>0</v>
      </c>
      <c r="AT537" s="237">
        <f>SUMPRODUCT(LEN($AG537:$AG540)-LEN(SUBSTITUTE($AG537:$AG540,"S", "")))</f>
        <v>0</v>
      </c>
      <c r="AU537" s="234">
        <f>SUMPRODUCT(LEN($M537:$AE540)-LEN(SUBSTITUTE($M537:$AE540,"F", "")))</f>
        <v>0</v>
      </c>
      <c r="AV537" s="240">
        <f>SUMPRODUCT(LEN($AH537:$AH540)-LEN(SUBSTITUTE($AH537:$AH540,"F", "")))</f>
        <v>0</v>
      </c>
      <c r="AW537" s="237">
        <f>SUMPRODUCT(LEN($AG537:$AG540)-LEN(SUBSTITUTE($AG537:$AG540,"F", "")))</f>
        <v>0</v>
      </c>
      <c r="AX537" s="234">
        <f>SUMPRODUCT(LEN($M537:$AE540)-LEN(SUBSTITUTE($M537:$AE540,"G", "")))</f>
        <v>0</v>
      </c>
      <c r="AY537" s="240">
        <f>SUMPRODUCT(LEN($AH537:$AH540)-LEN(SUBSTITUTE($AH537:$AH540,"G", "")))</f>
        <v>0</v>
      </c>
      <c r="AZ537" s="237">
        <f>SUMPRODUCT(LEN($AG537:$AG540)-LEN(SUBSTITUTE($AG537:$AG540,"G", "")))</f>
        <v>0</v>
      </c>
      <c r="BA537" s="234">
        <f>SUMPRODUCT(LEN($M537:$AE540)-LEN(SUBSTITUTE($M537:$AE540,"M", "")))</f>
        <v>0</v>
      </c>
      <c r="BB537" s="240">
        <f>SUMPRODUCT(LEN($AH537:$AH540)-LEN(SUBSTITUTE($AH537:$AH540,"M", "")))</f>
        <v>0</v>
      </c>
      <c r="BC537" s="237">
        <f>SUMPRODUCT(LEN($AG537:$AG540)-LEN(SUBSTITUTE($AG537:$AG540,"M", "")))</f>
        <v>0</v>
      </c>
      <c r="BD537" s="291">
        <f>SUMPRODUCT(LEN($AI537:$AI540)-LEN(SUBSTITUTE($AI537:$AI540,"S", "")))</f>
        <v>0</v>
      </c>
      <c r="BE537" s="294">
        <f>SUMPRODUCT(LEN($AI537:$AI540)-LEN(SUBSTITUTE($AI537:$AI540,"F", "")))</f>
        <v>0</v>
      </c>
      <c r="BF537" s="294">
        <f>SUMPRODUCT(LEN($AI537:$AI540)-LEN(SUBSTITUTE($AI537:$AI540,"G", "")))</f>
        <v>0</v>
      </c>
      <c r="BG537" s="297">
        <f>SUMPRODUCT(LEN($AI537:$AI540)-LEN(SUBSTITUTE($AI537:$AI540,"M", "")))</f>
        <v>0</v>
      </c>
    </row>
    <row r="538" spans="2:60" ht="28.15" hidden="1" customHeight="1" thickBot="1">
      <c r="B538" s="34"/>
      <c r="C538" s="266"/>
      <c r="D538" s="43"/>
      <c r="E538" s="42"/>
      <c r="F538" s="42"/>
      <c r="G538" s="41"/>
      <c r="H538" s="260"/>
      <c r="I538" s="270"/>
      <c r="J538" s="270"/>
      <c r="K538" s="270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45"/>
      <c r="AK538" s="245"/>
      <c r="AL538" s="23"/>
      <c r="AM538" s="211"/>
      <c r="AN538" s="211"/>
      <c r="AO538" s="248"/>
      <c r="AP538" s="241"/>
      <c r="AQ538" s="238"/>
      <c r="AR538" s="235"/>
      <c r="AS538" s="241"/>
      <c r="AT538" s="238"/>
      <c r="AU538" s="235"/>
      <c r="AV538" s="241"/>
      <c r="AW538" s="238"/>
      <c r="AX538" s="235"/>
      <c r="AY538" s="241"/>
      <c r="AZ538" s="238"/>
      <c r="BA538" s="235"/>
      <c r="BB538" s="241"/>
      <c r="BC538" s="238"/>
      <c r="BD538" s="292"/>
      <c r="BE538" s="295"/>
      <c r="BF538" s="295"/>
      <c r="BG538" s="298"/>
    </row>
    <row r="539" spans="2:60" ht="28.15" hidden="1" customHeight="1">
      <c r="B539" s="34"/>
      <c r="C539" s="267"/>
      <c r="D539" s="33"/>
      <c r="E539" s="32"/>
      <c r="F539" s="32"/>
      <c r="G539" s="31"/>
      <c r="H539" s="257"/>
      <c r="I539" s="271"/>
      <c r="J539" s="271"/>
      <c r="K539" s="271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45"/>
      <c r="AK539" s="245"/>
      <c r="AL539" s="23"/>
      <c r="AM539" s="211"/>
      <c r="AN539" s="211"/>
      <c r="AO539" s="248"/>
      <c r="AP539" s="241"/>
      <c r="AQ539" s="238"/>
      <c r="AR539" s="235"/>
      <c r="AS539" s="241"/>
      <c r="AT539" s="238"/>
      <c r="AU539" s="235"/>
      <c r="AV539" s="241"/>
      <c r="AW539" s="238"/>
      <c r="AX539" s="235"/>
      <c r="AY539" s="241"/>
      <c r="AZ539" s="238"/>
      <c r="BA539" s="235"/>
      <c r="BB539" s="241"/>
      <c r="BC539" s="238"/>
      <c r="BD539" s="292"/>
      <c r="BE539" s="295"/>
      <c r="BF539" s="295"/>
      <c r="BG539" s="298"/>
    </row>
    <row r="540" spans="2:60" ht="28.15" hidden="1" customHeight="1" thickBot="1">
      <c r="B540" s="22"/>
      <c r="C540" s="268"/>
      <c r="D540" s="21"/>
      <c r="E540" s="20"/>
      <c r="F540" s="20"/>
      <c r="G540" s="19"/>
      <c r="H540" s="258"/>
      <c r="I540" s="272"/>
      <c r="J540" s="272"/>
      <c r="K540" s="27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46"/>
      <c r="AK540" s="246"/>
      <c r="AL540" s="11"/>
      <c r="AM540" s="211"/>
      <c r="AN540" s="211"/>
      <c r="AO540" s="249"/>
      <c r="AP540" s="242"/>
      <c r="AQ540" s="239"/>
      <c r="AR540" s="236"/>
      <c r="AS540" s="242"/>
      <c r="AT540" s="239"/>
      <c r="AU540" s="236"/>
      <c r="AV540" s="242"/>
      <c r="AW540" s="239"/>
      <c r="AX540" s="236"/>
      <c r="AY540" s="242"/>
      <c r="AZ540" s="239"/>
      <c r="BA540" s="236"/>
      <c r="BB540" s="242"/>
      <c r="BC540" s="239"/>
      <c r="BD540" s="293"/>
      <c r="BE540" s="296"/>
      <c r="BF540" s="296"/>
      <c r="BG540" s="299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29" t="s">
        <v>287</v>
      </c>
      <c r="M541" s="278"/>
      <c r="N541" s="229" t="s">
        <v>286</v>
      </c>
      <c r="O541" s="278"/>
      <c r="P541" s="229" t="s">
        <v>286</v>
      </c>
      <c r="Q541" s="230"/>
      <c r="R541" s="229" t="s">
        <v>286</v>
      </c>
      <c r="S541" s="230"/>
      <c r="T541" s="229" t="s">
        <v>286</v>
      </c>
      <c r="U541" s="230"/>
      <c r="V541" s="229" t="s">
        <v>286</v>
      </c>
      <c r="W541" s="230"/>
      <c r="X541" s="229" t="s">
        <v>286</v>
      </c>
      <c r="Y541" s="230"/>
      <c r="Z541" s="229" t="s">
        <v>286</v>
      </c>
      <c r="AA541" s="230"/>
      <c r="AB541" s="229" t="s">
        <v>286</v>
      </c>
      <c r="AC541" s="230"/>
      <c r="AD541" s="229" t="s">
        <v>286</v>
      </c>
      <c r="AE541" s="230"/>
      <c r="AF541" s="243" t="s">
        <v>285</v>
      </c>
      <c r="AG541" s="230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75"/>
      <c r="F542" s="276"/>
      <c r="G542" s="277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65">
        <v>1</v>
      </c>
      <c r="D543" s="54"/>
      <c r="E543" s="53"/>
      <c r="F543" s="53"/>
      <c r="G543" s="52"/>
      <c r="H543" s="259"/>
      <c r="I543" s="269"/>
      <c r="J543" s="269"/>
      <c r="K543" s="269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44"/>
      <c r="AK543" s="244"/>
      <c r="AL543" s="44"/>
      <c r="AM543" s="211"/>
      <c r="AN543" s="211"/>
      <c r="AO543" s="247">
        <f>SUMPRODUCT(LEN($M543:$AE546)-LEN(SUBSTITUTE($M543:$AE546,"A", "")))</f>
        <v>0</v>
      </c>
      <c r="AP543" s="240">
        <f>SUMPRODUCT(LEN($AH543:$AH546)-LEN(SUBSTITUTE($AH543:$AH546,"A", "")))</f>
        <v>0</v>
      </c>
      <c r="AQ543" s="237">
        <f>SUMPRODUCT(LEN($AG543:$AG546)-LEN(SUBSTITUTE($AG543:$AG546,"A", "")))</f>
        <v>0</v>
      </c>
      <c r="AR543" s="234">
        <f>SUMPRODUCT(LEN($M543:$AE546)-LEN(SUBSTITUTE($M543:$AE546,"S", "")))</f>
        <v>0</v>
      </c>
      <c r="AS543" s="240">
        <f>SUMPRODUCT(LEN($AH543:$AH546)-LEN(SUBSTITUTE($AH543:$AH546,"S", "")))</f>
        <v>0</v>
      </c>
      <c r="AT543" s="237">
        <f>SUMPRODUCT(LEN($AG543:$AG546)-LEN(SUBSTITUTE($AG543:$AG546,"S", "")))</f>
        <v>0</v>
      </c>
      <c r="AU543" s="234">
        <f>SUMPRODUCT(LEN($M543:$AE546)-LEN(SUBSTITUTE($M543:$AE546,"F", "")))</f>
        <v>0</v>
      </c>
      <c r="AV543" s="240">
        <f>SUMPRODUCT(LEN($AH543:$AH546)-LEN(SUBSTITUTE($AH543:$AH546,"F", "")))</f>
        <v>0</v>
      </c>
      <c r="AW543" s="237">
        <f>SUMPRODUCT(LEN($AG543:$AG546)-LEN(SUBSTITUTE($AG543:$AG546,"F", "")))</f>
        <v>0</v>
      </c>
      <c r="AX543" s="234">
        <f>SUMPRODUCT(LEN($M543:$AE546)-LEN(SUBSTITUTE($M543:$AE546,"G", "")))</f>
        <v>0</v>
      </c>
      <c r="AY543" s="240">
        <f>SUMPRODUCT(LEN($AH543:$AH546)-LEN(SUBSTITUTE($AH543:$AH546,"G", "")))</f>
        <v>0</v>
      </c>
      <c r="AZ543" s="237">
        <f>SUMPRODUCT(LEN($AG543:$AG546)-LEN(SUBSTITUTE($AG543:$AG546,"G", "")))</f>
        <v>0</v>
      </c>
      <c r="BA543" s="234">
        <f>SUMPRODUCT(LEN($M543:$AE546)-LEN(SUBSTITUTE($M543:$AE546,"M", "")))</f>
        <v>0</v>
      </c>
      <c r="BB543" s="240">
        <f>SUMPRODUCT(LEN($AH543:$AH546)-LEN(SUBSTITUTE($AH543:$AH546,"M", "")))</f>
        <v>0</v>
      </c>
      <c r="BC543" s="237">
        <f>SUMPRODUCT(LEN($AG543:$AG546)-LEN(SUBSTITUTE($AG543:$AG546,"M", "")))</f>
        <v>0</v>
      </c>
      <c r="BD543" s="291">
        <f>SUMPRODUCT(LEN($AI543:$AI546)-LEN(SUBSTITUTE($AI543:$AI546,"S", "")))</f>
        <v>0</v>
      </c>
      <c r="BE543" s="294">
        <f>SUMPRODUCT(LEN($AI543:$AI546)-LEN(SUBSTITUTE($AI543:$AI546,"F", "")))</f>
        <v>0</v>
      </c>
      <c r="BF543" s="294">
        <f>SUMPRODUCT(LEN($AI543:$AI546)-LEN(SUBSTITUTE($AI543:$AI546,"G", "")))</f>
        <v>0</v>
      </c>
      <c r="BG543" s="297">
        <f>SUMPRODUCT(LEN($AI543:$AI546)-LEN(SUBSTITUTE($AI543:$AI546,"M", "")))</f>
        <v>0</v>
      </c>
    </row>
    <row r="544" spans="2:60" ht="28.15" hidden="1" customHeight="1" thickBot="1">
      <c r="B544" s="34"/>
      <c r="C544" s="266"/>
      <c r="D544" s="43"/>
      <c r="E544" s="42"/>
      <c r="F544" s="42"/>
      <c r="G544" s="41"/>
      <c r="H544" s="260"/>
      <c r="I544" s="270"/>
      <c r="J544" s="270"/>
      <c r="K544" s="270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45"/>
      <c r="AK544" s="245"/>
      <c r="AL544" s="23"/>
      <c r="AM544" s="211"/>
      <c r="AN544" s="211"/>
      <c r="AO544" s="248"/>
      <c r="AP544" s="241"/>
      <c r="AQ544" s="238"/>
      <c r="AR544" s="235"/>
      <c r="AS544" s="241"/>
      <c r="AT544" s="238"/>
      <c r="AU544" s="235"/>
      <c r="AV544" s="241"/>
      <c r="AW544" s="238"/>
      <c r="AX544" s="235"/>
      <c r="AY544" s="241"/>
      <c r="AZ544" s="238"/>
      <c r="BA544" s="235"/>
      <c r="BB544" s="241"/>
      <c r="BC544" s="238"/>
      <c r="BD544" s="292"/>
      <c r="BE544" s="295"/>
      <c r="BF544" s="295"/>
      <c r="BG544" s="298"/>
    </row>
    <row r="545" spans="2:60" ht="28.15" hidden="1" customHeight="1">
      <c r="B545" s="34"/>
      <c r="C545" s="267"/>
      <c r="D545" s="33"/>
      <c r="E545" s="32"/>
      <c r="F545" s="32"/>
      <c r="G545" s="31"/>
      <c r="H545" s="257"/>
      <c r="I545" s="271"/>
      <c r="J545" s="271"/>
      <c r="K545" s="271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45"/>
      <c r="AK545" s="245"/>
      <c r="AL545" s="23"/>
      <c r="AM545" s="211"/>
      <c r="AN545" s="211"/>
      <c r="AO545" s="248"/>
      <c r="AP545" s="241"/>
      <c r="AQ545" s="238"/>
      <c r="AR545" s="235"/>
      <c r="AS545" s="241"/>
      <c r="AT545" s="238"/>
      <c r="AU545" s="235"/>
      <c r="AV545" s="241"/>
      <c r="AW545" s="238"/>
      <c r="AX545" s="235"/>
      <c r="AY545" s="241"/>
      <c r="AZ545" s="238"/>
      <c r="BA545" s="235"/>
      <c r="BB545" s="241"/>
      <c r="BC545" s="238"/>
      <c r="BD545" s="292"/>
      <c r="BE545" s="295"/>
      <c r="BF545" s="295"/>
      <c r="BG545" s="298"/>
    </row>
    <row r="546" spans="2:60" ht="28.15" hidden="1" customHeight="1" thickBot="1">
      <c r="B546" s="34"/>
      <c r="C546" s="273"/>
      <c r="D546" s="64"/>
      <c r="E546" s="63"/>
      <c r="F546" s="63"/>
      <c r="G546" s="62"/>
      <c r="H546" s="258"/>
      <c r="I546" s="274"/>
      <c r="J546" s="274"/>
      <c r="K546" s="274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50"/>
      <c r="AK546" s="250"/>
      <c r="AL546" s="55"/>
      <c r="AM546" s="211"/>
      <c r="AN546" s="211"/>
      <c r="AO546" s="249"/>
      <c r="AP546" s="242"/>
      <c r="AQ546" s="239"/>
      <c r="AR546" s="236"/>
      <c r="AS546" s="242"/>
      <c r="AT546" s="239"/>
      <c r="AU546" s="236"/>
      <c r="AV546" s="242"/>
      <c r="AW546" s="239"/>
      <c r="AX546" s="236"/>
      <c r="AY546" s="242"/>
      <c r="AZ546" s="239"/>
      <c r="BA546" s="236"/>
      <c r="BB546" s="242"/>
      <c r="BC546" s="239"/>
      <c r="BD546" s="293"/>
      <c r="BE546" s="296"/>
      <c r="BF546" s="296"/>
      <c r="BG546" s="299"/>
    </row>
    <row r="547" spans="2:60" ht="28.15" hidden="1" customHeight="1">
      <c r="B547" s="34"/>
      <c r="C547" s="265">
        <v>2</v>
      </c>
      <c r="D547" s="54"/>
      <c r="E547" s="53"/>
      <c r="F547" s="53"/>
      <c r="G547" s="52"/>
      <c r="H547" s="259"/>
      <c r="I547" s="269"/>
      <c r="J547" s="269"/>
      <c r="K547" s="269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51"/>
      <c r="AK547" s="254"/>
      <c r="AL547" s="44"/>
      <c r="AM547" s="211"/>
      <c r="AN547" s="211"/>
      <c r="AO547" s="247">
        <f>SUMPRODUCT(LEN($M547:$AE550)-LEN(SUBSTITUTE($M547:$AE550,"A", "")))</f>
        <v>0</v>
      </c>
      <c r="AP547" s="240">
        <f>SUMPRODUCT(LEN($AH547:$AH550)-LEN(SUBSTITUTE($AH547:$AH550,"A", "")))</f>
        <v>0</v>
      </c>
      <c r="AQ547" s="237">
        <f>SUMPRODUCT(LEN($AG547:$AG550)-LEN(SUBSTITUTE($AG547:$AG550,"A", "")))</f>
        <v>0</v>
      </c>
      <c r="AR547" s="234">
        <f>SUMPRODUCT(LEN($M547:$AE550)-LEN(SUBSTITUTE($M547:$AE550,"S", "")))</f>
        <v>0</v>
      </c>
      <c r="AS547" s="240">
        <f>SUMPRODUCT(LEN($AH547:$AH550)-LEN(SUBSTITUTE($AH547:$AH550,"S", "")))</f>
        <v>0</v>
      </c>
      <c r="AT547" s="237">
        <f>SUMPRODUCT(LEN($AG547:$AG550)-LEN(SUBSTITUTE($AG547:$AG550,"S", "")))</f>
        <v>0</v>
      </c>
      <c r="AU547" s="234">
        <f>SUMPRODUCT(LEN($M547:$AE550)-LEN(SUBSTITUTE($M547:$AE550,"F", "")))</f>
        <v>0</v>
      </c>
      <c r="AV547" s="240">
        <f>SUMPRODUCT(LEN($AH547:$AH550)-LEN(SUBSTITUTE($AH547:$AH550,"F", "")))</f>
        <v>0</v>
      </c>
      <c r="AW547" s="237">
        <f>SUMPRODUCT(LEN($AG547:$AG550)-LEN(SUBSTITUTE($AG547:$AG550,"F", "")))</f>
        <v>0</v>
      </c>
      <c r="AX547" s="234">
        <f>SUMPRODUCT(LEN($M547:$AE550)-LEN(SUBSTITUTE($M547:$AE550,"G", "")))</f>
        <v>0</v>
      </c>
      <c r="AY547" s="240">
        <f>SUMPRODUCT(LEN($AH547:$AH550)-LEN(SUBSTITUTE($AH547:$AH550,"G", "")))</f>
        <v>0</v>
      </c>
      <c r="AZ547" s="237">
        <f>SUMPRODUCT(LEN($AG547:$AG550)-LEN(SUBSTITUTE($AG547:$AG550,"G", "")))</f>
        <v>0</v>
      </c>
      <c r="BA547" s="234">
        <f>SUMPRODUCT(LEN($M547:$AE550)-LEN(SUBSTITUTE($M547:$AE550,"M", "")))</f>
        <v>0</v>
      </c>
      <c r="BB547" s="240">
        <f>SUMPRODUCT(LEN($AH547:$AH550)-LEN(SUBSTITUTE($AH547:$AH550,"M", "")))</f>
        <v>0</v>
      </c>
      <c r="BC547" s="237">
        <f>SUMPRODUCT(LEN($AG547:$AG550)-LEN(SUBSTITUTE($AG547:$AG550,"M", "")))</f>
        <v>0</v>
      </c>
      <c r="BD547" s="291">
        <f>SUMPRODUCT(LEN($AI547:$AI550)-LEN(SUBSTITUTE($AI547:$AI550,"S", "")))</f>
        <v>0</v>
      </c>
      <c r="BE547" s="294">
        <f>SUMPRODUCT(LEN($AI547:$AI550)-LEN(SUBSTITUTE($AI547:$AI550,"F", "")))</f>
        <v>0</v>
      </c>
      <c r="BF547" s="294">
        <f>SUMPRODUCT(LEN($AI547:$AI550)-LEN(SUBSTITUTE($AI547:$AI550,"G", "")))</f>
        <v>0</v>
      </c>
      <c r="BG547" s="297">
        <f>SUMPRODUCT(LEN($AI547:$AI550)-LEN(SUBSTITUTE($AI547:$AI550,"M", "")))</f>
        <v>0</v>
      </c>
    </row>
    <row r="548" spans="2:60" ht="28.15" hidden="1" customHeight="1" thickBot="1">
      <c r="B548" s="34"/>
      <c r="C548" s="266"/>
      <c r="D548" s="43"/>
      <c r="E548" s="42"/>
      <c r="F548" s="42"/>
      <c r="G548" s="41"/>
      <c r="H548" s="260"/>
      <c r="I548" s="270"/>
      <c r="J548" s="270"/>
      <c r="K548" s="270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52"/>
      <c r="AK548" s="255"/>
      <c r="AL548" s="23"/>
      <c r="AM548" s="211"/>
      <c r="AN548" s="211"/>
      <c r="AO548" s="248"/>
      <c r="AP548" s="241"/>
      <c r="AQ548" s="238"/>
      <c r="AR548" s="235"/>
      <c r="AS548" s="241"/>
      <c r="AT548" s="238"/>
      <c r="AU548" s="235"/>
      <c r="AV548" s="241"/>
      <c r="AW548" s="238"/>
      <c r="AX548" s="235"/>
      <c r="AY548" s="241"/>
      <c r="AZ548" s="238"/>
      <c r="BA548" s="235"/>
      <c r="BB548" s="241"/>
      <c r="BC548" s="238"/>
      <c r="BD548" s="292"/>
      <c r="BE548" s="295"/>
      <c r="BF548" s="295"/>
      <c r="BG548" s="298"/>
    </row>
    <row r="549" spans="2:60" ht="28.15" hidden="1" customHeight="1">
      <c r="B549" s="34"/>
      <c r="C549" s="267"/>
      <c r="D549" s="33"/>
      <c r="E549" s="32"/>
      <c r="F549" s="32"/>
      <c r="G549" s="31"/>
      <c r="H549" s="257"/>
      <c r="I549" s="271"/>
      <c r="J549" s="271"/>
      <c r="K549" s="271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52"/>
      <c r="AK549" s="255"/>
      <c r="AL549" s="23"/>
      <c r="AM549" s="211"/>
      <c r="AN549" s="211"/>
      <c r="AO549" s="248"/>
      <c r="AP549" s="241"/>
      <c r="AQ549" s="238"/>
      <c r="AR549" s="235"/>
      <c r="AS549" s="241"/>
      <c r="AT549" s="238"/>
      <c r="AU549" s="235"/>
      <c r="AV549" s="241"/>
      <c r="AW549" s="238"/>
      <c r="AX549" s="235"/>
      <c r="AY549" s="241"/>
      <c r="AZ549" s="238"/>
      <c r="BA549" s="235"/>
      <c r="BB549" s="241"/>
      <c r="BC549" s="238"/>
      <c r="BD549" s="292"/>
      <c r="BE549" s="295"/>
      <c r="BF549" s="295"/>
      <c r="BG549" s="298"/>
    </row>
    <row r="550" spans="2:60" ht="28.15" hidden="1" customHeight="1" thickBot="1">
      <c r="B550" s="34"/>
      <c r="C550" s="273"/>
      <c r="D550" s="64"/>
      <c r="E550" s="63"/>
      <c r="F550" s="63"/>
      <c r="G550" s="62"/>
      <c r="H550" s="258"/>
      <c r="I550" s="274"/>
      <c r="J550" s="274"/>
      <c r="K550" s="274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53"/>
      <c r="AK550" s="256"/>
      <c r="AL550" s="55"/>
      <c r="AM550" s="211"/>
      <c r="AN550" s="211"/>
      <c r="AO550" s="249"/>
      <c r="AP550" s="242"/>
      <c r="AQ550" s="239"/>
      <c r="AR550" s="236"/>
      <c r="AS550" s="242"/>
      <c r="AT550" s="239"/>
      <c r="AU550" s="236"/>
      <c r="AV550" s="242"/>
      <c r="AW550" s="239"/>
      <c r="AX550" s="236"/>
      <c r="AY550" s="242"/>
      <c r="AZ550" s="239"/>
      <c r="BA550" s="236"/>
      <c r="BB550" s="242"/>
      <c r="BC550" s="239"/>
      <c r="BD550" s="293"/>
      <c r="BE550" s="296"/>
      <c r="BF550" s="296"/>
      <c r="BG550" s="299"/>
    </row>
    <row r="551" spans="2:60" ht="28.15" hidden="1" customHeight="1">
      <c r="B551" s="34"/>
      <c r="C551" s="265">
        <v>3</v>
      </c>
      <c r="D551" s="54"/>
      <c r="E551" s="53"/>
      <c r="F551" s="53"/>
      <c r="G551" s="52"/>
      <c r="H551" s="259"/>
      <c r="I551" s="269"/>
      <c r="J551" s="269"/>
      <c r="K551" s="269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44"/>
      <c r="AK551" s="244"/>
      <c r="AL551" s="44"/>
      <c r="AM551" s="211"/>
      <c r="AN551" s="211"/>
      <c r="AO551" s="247">
        <f>SUMPRODUCT(LEN($M551:$AE554)-LEN(SUBSTITUTE($M551:$AE554,"A", "")))</f>
        <v>0</v>
      </c>
      <c r="AP551" s="240">
        <f>SUMPRODUCT(LEN($AH551:$AH554)-LEN(SUBSTITUTE($AH551:$AH554,"A", "")))</f>
        <v>0</v>
      </c>
      <c r="AQ551" s="237">
        <f>SUMPRODUCT(LEN($AG551:$AG554)-LEN(SUBSTITUTE($AG551:$AG554,"A", "")))</f>
        <v>0</v>
      </c>
      <c r="AR551" s="234">
        <f>SUMPRODUCT(LEN($M551:$AE554)-LEN(SUBSTITUTE($M551:$AE554,"S", "")))</f>
        <v>0</v>
      </c>
      <c r="AS551" s="240">
        <f>SUMPRODUCT(LEN($AH551:$AH554)-LEN(SUBSTITUTE($AH551:$AH554,"S", "")))</f>
        <v>0</v>
      </c>
      <c r="AT551" s="237">
        <f>SUMPRODUCT(LEN($AG551:$AG554)-LEN(SUBSTITUTE($AG551:$AG554,"S", "")))</f>
        <v>0</v>
      </c>
      <c r="AU551" s="234">
        <f>SUMPRODUCT(LEN($M551:$AE554)-LEN(SUBSTITUTE($M551:$AE554,"F", "")))</f>
        <v>0</v>
      </c>
      <c r="AV551" s="240">
        <f>SUMPRODUCT(LEN($AH551:$AH554)-LEN(SUBSTITUTE($AH551:$AH554,"F", "")))</f>
        <v>0</v>
      </c>
      <c r="AW551" s="237">
        <f>SUMPRODUCT(LEN($AG551:$AG554)-LEN(SUBSTITUTE($AG551:$AG554,"F", "")))</f>
        <v>0</v>
      </c>
      <c r="AX551" s="234">
        <f>SUMPRODUCT(LEN($M551:$AE554)-LEN(SUBSTITUTE($M551:$AE554,"G", "")))</f>
        <v>0</v>
      </c>
      <c r="AY551" s="240">
        <f>SUMPRODUCT(LEN($AH551:$AH554)-LEN(SUBSTITUTE($AH551:$AH554,"G", "")))</f>
        <v>0</v>
      </c>
      <c r="AZ551" s="237">
        <f>SUMPRODUCT(LEN($AG551:$AG554)-LEN(SUBSTITUTE($AG551:$AG554,"G", "")))</f>
        <v>0</v>
      </c>
      <c r="BA551" s="234">
        <f>SUMPRODUCT(LEN($M551:$AE554)-LEN(SUBSTITUTE($M551:$AE554,"M", "")))</f>
        <v>0</v>
      </c>
      <c r="BB551" s="240">
        <f>SUMPRODUCT(LEN($AH551:$AH554)-LEN(SUBSTITUTE($AH551:$AH554,"M", "")))</f>
        <v>0</v>
      </c>
      <c r="BC551" s="237">
        <f>SUMPRODUCT(LEN($AG551:$AG554)-LEN(SUBSTITUTE($AG551:$AG554,"M", "")))</f>
        <v>0</v>
      </c>
      <c r="BD551" s="291">
        <f>SUMPRODUCT(LEN($AI551:$AI554)-LEN(SUBSTITUTE($AI551:$AI554,"S", "")))</f>
        <v>0</v>
      </c>
      <c r="BE551" s="294">
        <f>SUMPRODUCT(LEN($AI551:$AI554)-LEN(SUBSTITUTE($AI551:$AI554,"F", "")))</f>
        <v>0</v>
      </c>
      <c r="BF551" s="294">
        <f>SUMPRODUCT(LEN($AI551:$AI554)-LEN(SUBSTITUTE($AI551:$AI554,"G", "")))</f>
        <v>0</v>
      </c>
      <c r="BG551" s="297">
        <f>SUMPRODUCT(LEN($AI551:$AI554)-LEN(SUBSTITUTE($AI551:$AI554,"M", "")))</f>
        <v>0</v>
      </c>
    </row>
    <row r="552" spans="2:60" ht="28.15" hidden="1" customHeight="1" thickBot="1">
      <c r="B552" s="34"/>
      <c r="C552" s="266"/>
      <c r="D552" s="43"/>
      <c r="E552" s="42"/>
      <c r="F552" s="42"/>
      <c r="G552" s="41"/>
      <c r="H552" s="260"/>
      <c r="I552" s="270"/>
      <c r="J552" s="270"/>
      <c r="K552" s="270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45"/>
      <c r="AK552" s="245"/>
      <c r="AL552" s="23"/>
      <c r="AM552" s="211"/>
      <c r="AN552" s="211"/>
      <c r="AO552" s="248"/>
      <c r="AP552" s="241"/>
      <c r="AQ552" s="238"/>
      <c r="AR552" s="235"/>
      <c r="AS552" s="241"/>
      <c r="AT552" s="238"/>
      <c r="AU552" s="235"/>
      <c r="AV552" s="241"/>
      <c r="AW552" s="238"/>
      <c r="AX552" s="235"/>
      <c r="AY552" s="241"/>
      <c r="AZ552" s="238"/>
      <c r="BA552" s="235"/>
      <c r="BB552" s="241"/>
      <c r="BC552" s="238"/>
      <c r="BD552" s="292"/>
      <c r="BE552" s="295"/>
      <c r="BF552" s="295"/>
      <c r="BG552" s="298"/>
    </row>
    <row r="553" spans="2:60" ht="28.15" hidden="1" customHeight="1">
      <c r="B553" s="34"/>
      <c r="C553" s="267"/>
      <c r="D553" s="33"/>
      <c r="E553" s="32"/>
      <c r="F553" s="32"/>
      <c r="G553" s="31"/>
      <c r="H553" s="257"/>
      <c r="I553" s="271"/>
      <c r="J553" s="271"/>
      <c r="K553" s="271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45"/>
      <c r="AK553" s="245"/>
      <c r="AL553" s="23"/>
      <c r="AM553" s="211"/>
      <c r="AN553" s="211"/>
      <c r="AO553" s="248"/>
      <c r="AP553" s="241"/>
      <c r="AQ553" s="238"/>
      <c r="AR553" s="235"/>
      <c r="AS553" s="241"/>
      <c r="AT553" s="238"/>
      <c r="AU553" s="235"/>
      <c r="AV553" s="241"/>
      <c r="AW553" s="238"/>
      <c r="AX553" s="235"/>
      <c r="AY553" s="241"/>
      <c r="AZ553" s="238"/>
      <c r="BA553" s="235"/>
      <c r="BB553" s="241"/>
      <c r="BC553" s="238"/>
      <c r="BD553" s="292"/>
      <c r="BE553" s="295"/>
      <c r="BF553" s="295"/>
      <c r="BG553" s="298"/>
    </row>
    <row r="554" spans="2:60" ht="28.15" hidden="1" customHeight="1" thickBot="1">
      <c r="B554" s="22"/>
      <c r="C554" s="268"/>
      <c r="D554" s="21"/>
      <c r="E554" s="20"/>
      <c r="F554" s="20"/>
      <c r="G554" s="19"/>
      <c r="H554" s="258"/>
      <c r="I554" s="272"/>
      <c r="J554" s="272"/>
      <c r="K554" s="27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46"/>
      <c r="AK554" s="246"/>
      <c r="AL554" s="11"/>
      <c r="AM554" s="211"/>
      <c r="AN554" s="211"/>
      <c r="AO554" s="249"/>
      <c r="AP554" s="242"/>
      <c r="AQ554" s="239"/>
      <c r="AR554" s="236"/>
      <c r="AS554" s="242"/>
      <c r="AT554" s="239"/>
      <c r="AU554" s="236"/>
      <c r="AV554" s="242"/>
      <c r="AW554" s="239"/>
      <c r="AX554" s="236"/>
      <c r="AY554" s="242"/>
      <c r="AZ554" s="239"/>
      <c r="BA554" s="236"/>
      <c r="BB554" s="242"/>
      <c r="BC554" s="239"/>
      <c r="BD554" s="293"/>
      <c r="BE554" s="296"/>
      <c r="BF554" s="296"/>
      <c r="BG554" s="299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29" t="s">
        <v>287</v>
      </c>
      <c r="M555" s="278"/>
      <c r="N555" s="229" t="s">
        <v>286</v>
      </c>
      <c r="O555" s="278"/>
      <c r="P555" s="229" t="s">
        <v>286</v>
      </c>
      <c r="Q555" s="230"/>
      <c r="R555" s="229" t="s">
        <v>286</v>
      </c>
      <c r="S555" s="230"/>
      <c r="T555" s="229" t="s">
        <v>286</v>
      </c>
      <c r="U555" s="230"/>
      <c r="V555" s="229" t="s">
        <v>286</v>
      </c>
      <c r="W555" s="230"/>
      <c r="X555" s="229" t="s">
        <v>286</v>
      </c>
      <c r="Y555" s="230"/>
      <c r="Z555" s="229" t="s">
        <v>286</v>
      </c>
      <c r="AA555" s="230"/>
      <c r="AB555" s="229" t="s">
        <v>286</v>
      </c>
      <c r="AC555" s="230"/>
      <c r="AD555" s="229" t="s">
        <v>286</v>
      </c>
      <c r="AE555" s="230"/>
      <c r="AF555" s="243" t="s">
        <v>285</v>
      </c>
      <c r="AG555" s="230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75"/>
      <c r="F556" s="276"/>
      <c r="G556" s="277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65">
        <v>1</v>
      </c>
      <c r="D557" s="54"/>
      <c r="E557" s="53"/>
      <c r="F557" s="53"/>
      <c r="G557" s="52"/>
      <c r="H557" s="259"/>
      <c r="I557" s="269"/>
      <c r="J557" s="269"/>
      <c r="K557" s="269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44"/>
      <c r="AK557" s="244"/>
      <c r="AL557" s="44"/>
      <c r="AM557" s="211"/>
      <c r="AN557" s="211"/>
      <c r="AO557" s="247">
        <f>SUMPRODUCT(LEN($M557:$AE560)-LEN(SUBSTITUTE($M557:$AE560,"A", "")))</f>
        <v>0</v>
      </c>
      <c r="AP557" s="240">
        <f>SUMPRODUCT(LEN($AH557:$AH560)-LEN(SUBSTITUTE($AH557:$AH560,"A", "")))</f>
        <v>0</v>
      </c>
      <c r="AQ557" s="237">
        <f>SUMPRODUCT(LEN($AG557:$AG560)-LEN(SUBSTITUTE($AG557:$AG560,"A", "")))</f>
        <v>0</v>
      </c>
      <c r="AR557" s="234">
        <f>SUMPRODUCT(LEN($M557:$AE560)-LEN(SUBSTITUTE($M557:$AE560,"S", "")))</f>
        <v>0</v>
      </c>
      <c r="AS557" s="240">
        <f>SUMPRODUCT(LEN($AH557:$AH560)-LEN(SUBSTITUTE($AH557:$AH560,"S", "")))</f>
        <v>0</v>
      </c>
      <c r="AT557" s="237">
        <f>SUMPRODUCT(LEN($AG557:$AG560)-LEN(SUBSTITUTE($AG557:$AG560,"S", "")))</f>
        <v>0</v>
      </c>
      <c r="AU557" s="234">
        <f>SUMPRODUCT(LEN($M557:$AE560)-LEN(SUBSTITUTE($M557:$AE560,"F", "")))</f>
        <v>0</v>
      </c>
      <c r="AV557" s="240">
        <f>SUMPRODUCT(LEN($AH557:$AH560)-LEN(SUBSTITUTE($AH557:$AH560,"F", "")))</f>
        <v>0</v>
      </c>
      <c r="AW557" s="237">
        <f>SUMPRODUCT(LEN($AG557:$AG560)-LEN(SUBSTITUTE($AG557:$AG560,"F", "")))</f>
        <v>0</v>
      </c>
      <c r="AX557" s="234">
        <f>SUMPRODUCT(LEN($M557:$AE560)-LEN(SUBSTITUTE($M557:$AE560,"G", "")))</f>
        <v>0</v>
      </c>
      <c r="AY557" s="240">
        <f>SUMPRODUCT(LEN($AH557:$AH560)-LEN(SUBSTITUTE($AH557:$AH560,"G", "")))</f>
        <v>0</v>
      </c>
      <c r="AZ557" s="237">
        <f>SUMPRODUCT(LEN($AG557:$AG560)-LEN(SUBSTITUTE($AG557:$AG560,"G", "")))</f>
        <v>0</v>
      </c>
      <c r="BA557" s="234">
        <f>SUMPRODUCT(LEN($M557:$AE560)-LEN(SUBSTITUTE($M557:$AE560,"M", "")))</f>
        <v>0</v>
      </c>
      <c r="BB557" s="240">
        <f>SUMPRODUCT(LEN($AH557:$AH560)-LEN(SUBSTITUTE($AH557:$AH560,"M", "")))</f>
        <v>0</v>
      </c>
      <c r="BC557" s="237">
        <f>SUMPRODUCT(LEN($AG557:$AG560)-LEN(SUBSTITUTE($AG557:$AG560,"M", "")))</f>
        <v>0</v>
      </c>
      <c r="BD557" s="291">
        <f>SUMPRODUCT(LEN($AI557:$AI560)-LEN(SUBSTITUTE($AI557:$AI560,"S", "")))</f>
        <v>0</v>
      </c>
      <c r="BE557" s="294">
        <f>SUMPRODUCT(LEN($AI557:$AI560)-LEN(SUBSTITUTE($AI557:$AI560,"F", "")))</f>
        <v>0</v>
      </c>
      <c r="BF557" s="294">
        <f>SUMPRODUCT(LEN($AI557:$AI560)-LEN(SUBSTITUTE($AI557:$AI560,"G", "")))</f>
        <v>0</v>
      </c>
      <c r="BG557" s="297">
        <f>SUMPRODUCT(LEN($AI557:$AI560)-LEN(SUBSTITUTE($AI557:$AI560,"M", "")))</f>
        <v>0</v>
      </c>
    </row>
    <row r="558" spans="2:60" ht="28.15" hidden="1" customHeight="1" thickBot="1">
      <c r="B558" s="34"/>
      <c r="C558" s="266"/>
      <c r="D558" s="43"/>
      <c r="E558" s="42"/>
      <c r="F558" s="42"/>
      <c r="G558" s="41"/>
      <c r="H558" s="260"/>
      <c r="I558" s="270"/>
      <c r="J558" s="270"/>
      <c r="K558" s="270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45"/>
      <c r="AK558" s="245"/>
      <c r="AL558" s="23"/>
      <c r="AM558" s="211"/>
      <c r="AN558" s="211"/>
      <c r="AO558" s="248"/>
      <c r="AP558" s="241"/>
      <c r="AQ558" s="238"/>
      <c r="AR558" s="235"/>
      <c r="AS558" s="241"/>
      <c r="AT558" s="238"/>
      <c r="AU558" s="235"/>
      <c r="AV558" s="241"/>
      <c r="AW558" s="238"/>
      <c r="AX558" s="235"/>
      <c r="AY558" s="241"/>
      <c r="AZ558" s="238"/>
      <c r="BA558" s="235"/>
      <c r="BB558" s="241"/>
      <c r="BC558" s="238"/>
      <c r="BD558" s="292"/>
      <c r="BE558" s="295"/>
      <c r="BF558" s="295"/>
      <c r="BG558" s="298"/>
    </row>
    <row r="559" spans="2:60" ht="28.15" hidden="1" customHeight="1">
      <c r="B559" s="34"/>
      <c r="C559" s="267"/>
      <c r="D559" s="33"/>
      <c r="E559" s="32"/>
      <c r="F559" s="32"/>
      <c r="G559" s="31"/>
      <c r="H559" s="257"/>
      <c r="I559" s="271"/>
      <c r="J559" s="271"/>
      <c r="K559" s="271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45"/>
      <c r="AK559" s="245"/>
      <c r="AL559" s="23"/>
      <c r="AM559" s="211"/>
      <c r="AN559" s="211"/>
      <c r="AO559" s="248"/>
      <c r="AP559" s="241"/>
      <c r="AQ559" s="238"/>
      <c r="AR559" s="235"/>
      <c r="AS559" s="241"/>
      <c r="AT559" s="238"/>
      <c r="AU559" s="235"/>
      <c r="AV559" s="241"/>
      <c r="AW559" s="238"/>
      <c r="AX559" s="235"/>
      <c r="AY559" s="241"/>
      <c r="AZ559" s="238"/>
      <c r="BA559" s="235"/>
      <c r="BB559" s="241"/>
      <c r="BC559" s="238"/>
      <c r="BD559" s="292"/>
      <c r="BE559" s="295"/>
      <c r="BF559" s="295"/>
      <c r="BG559" s="298"/>
    </row>
    <row r="560" spans="2:60" ht="28.15" hidden="1" customHeight="1" thickBot="1">
      <c r="B560" s="34"/>
      <c r="C560" s="273"/>
      <c r="D560" s="64"/>
      <c r="E560" s="63"/>
      <c r="F560" s="63"/>
      <c r="G560" s="62"/>
      <c r="H560" s="258"/>
      <c r="I560" s="274"/>
      <c r="J560" s="274"/>
      <c r="K560" s="274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50"/>
      <c r="AK560" s="250"/>
      <c r="AL560" s="55"/>
      <c r="AM560" s="211"/>
      <c r="AN560" s="211"/>
      <c r="AO560" s="249"/>
      <c r="AP560" s="242"/>
      <c r="AQ560" s="239"/>
      <c r="AR560" s="236"/>
      <c r="AS560" s="242"/>
      <c r="AT560" s="239"/>
      <c r="AU560" s="236"/>
      <c r="AV560" s="242"/>
      <c r="AW560" s="239"/>
      <c r="AX560" s="236"/>
      <c r="AY560" s="242"/>
      <c r="AZ560" s="239"/>
      <c r="BA560" s="236"/>
      <c r="BB560" s="242"/>
      <c r="BC560" s="239"/>
      <c r="BD560" s="293"/>
      <c r="BE560" s="296"/>
      <c r="BF560" s="296"/>
      <c r="BG560" s="299"/>
    </row>
    <row r="561" spans="2:60" ht="28.15" hidden="1" customHeight="1">
      <c r="B561" s="34"/>
      <c r="C561" s="265">
        <v>2</v>
      </c>
      <c r="D561" s="54"/>
      <c r="E561" s="53"/>
      <c r="F561" s="53"/>
      <c r="G561" s="52"/>
      <c r="H561" s="259"/>
      <c r="I561" s="269"/>
      <c r="J561" s="269"/>
      <c r="K561" s="269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51"/>
      <c r="AK561" s="254"/>
      <c r="AL561" s="44"/>
      <c r="AM561" s="211"/>
      <c r="AN561" s="211"/>
      <c r="AO561" s="247">
        <f>SUMPRODUCT(LEN($M561:$AE564)-LEN(SUBSTITUTE($M561:$AE564,"A", "")))</f>
        <v>0</v>
      </c>
      <c r="AP561" s="240">
        <f>SUMPRODUCT(LEN($AH561:$AH564)-LEN(SUBSTITUTE($AH561:$AH564,"A", "")))</f>
        <v>0</v>
      </c>
      <c r="AQ561" s="237">
        <f>SUMPRODUCT(LEN($AG561:$AG564)-LEN(SUBSTITUTE($AG561:$AG564,"A", "")))</f>
        <v>0</v>
      </c>
      <c r="AR561" s="234">
        <f>SUMPRODUCT(LEN($M561:$AE564)-LEN(SUBSTITUTE($M561:$AE564,"S", "")))</f>
        <v>0</v>
      </c>
      <c r="AS561" s="240">
        <f>SUMPRODUCT(LEN($AH561:$AH564)-LEN(SUBSTITUTE($AH561:$AH564,"S", "")))</f>
        <v>0</v>
      </c>
      <c r="AT561" s="237">
        <f>SUMPRODUCT(LEN($AG561:$AG564)-LEN(SUBSTITUTE($AG561:$AG564,"S", "")))</f>
        <v>0</v>
      </c>
      <c r="AU561" s="234">
        <f>SUMPRODUCT(LEN($M561:$AE564)-LEN(SUBSTITUTE($M561:$AE564,"F", "")))</f>
        <v>0</v>
      </c>
      <c r="AV561" s="240">
        <f>SUMPRODUCT(LEN($AH561:$AH564)-LEN(SUBSTITUTE($AH561:$AH564,"F", "")))</f>
        <v>0</v>
      </c>
      <c r="AW561" s="237">
        <f>SUMPRODUCT(LEN($AG561:$AG564)-LEN(SUBSTITUTE($AG561:$AG564,"F", "")))</f>
        <v>0</v>
      </c>
      <c r="AX561" s="234">
        <f>SUMPRODUCT(LEN($M561:$AE564)-LEN(SUBSTITUTE($M561:$AE564,"G", "")))</f>
        <v>0</v>
      </c>
      <c r="AY561" s="240">
        <f>SUMPRODUCT(LEN($AH561:$AH564)-LEN(SUBSTITUTE($AH561:$AH564,"G", "")))</f>
        <v>0</v>
      </c>
      <c r="AZ561" s="237">
        <f>SUMPRODUCT(LEN($AG561:$AG564)-LEN(SUBSTITUTE($AG561:$AG564,"G", "")))</f>
        <v>0</v>
      </c>
      <c r="BA561" s="234">
        <f>SUMPRODUCT(LEN($M561:$AE564)-LEN(SUBSTITUTE($M561:$AE564,"M", "")))</f>
        <v>0</v>
      </c>
      <c r="BB561" s="240">
        <f>SUMPRODUCT(LEN($AH561:$AH564)-LEN(SUBSTITUTE($AH561:$AH564,"M", "")))</f>
        <v>0</v>
      </c>
      <c r="BC561" s="237">
        <f>SUMPRODUCT(LEN($AG561:$AG564)-LEN(SUBSTITUTE($AG561:$AG564,"M", "")))</f>
        <v>0</v>
      </c>
      <c r="BD561" s="291">
        <f>SUMPRODUCT(LEN($AI561:$AI564)-LEN(SUBSTITUTE($AI561:$AI564,"S", "")))</f>
        <v>0</v>
      </c>
      <c r="BE561" s="294">
        <f>SUMPRODUCT(LEN($AI561:$AI564)-LEN(SUBSTITUTE($AI561:$AI564,"F", "")))</f>
        <v>0</v>
      </c>
      <c r="BF561" s="294">
        <f>SUMPRODUCT(LEN($AI561:$AI564)-LEN(SUBSTITUTE($AI561:$AI564,"G", "")))</f>
        <v>0</v>
      </c>
      <c r="BG561" s="297">
        <f>SUMPRODUCT(LEN($AI561:$AI564)-LEN(SUBSTITUTE($AI561:$AI564,"M", "")))</f>
        <v>0</v>
      </c>
    </row>
    <row r="562" spans="2:60" ht="28.15" hidden="1" customHeight="1" thickBot="1">
      <c r="B562" s="34"/>
      <c r="C562" s="266"/>
      <c r="D562" s="43"/>
      <c r="E562" s="42"/>
      <c r="F562" s="42"/>
      <c r="G562" s="41"/>
      <c r="H562" s="260"/>
      <c r="I562" s="270"/>
      <c r="J562" s="270"/>
      <c r="K562" s="270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52"/>
      <c r="AK562" s="255"/>
      <c r="AL562" s="23"/>
      <c r="AM562" s="211"/>
      <c r="AN562" s="211"/>
      <c r="AO562" s="248"/>
      <c r="AP562" s="241"/>
      <c r="AQ562" s="238"/>
      <c r="AR562" s="235"/>
      <c r="AS562" s="241"/>
      <c r="AT562" s="238"/>
      <c r="AU562" s="235"/>
      <c r="AV562" s="241"/>
      <c r="AW562" s="238"/>
      <c r="AX562" s="235"/>
      <c r="AY562" s="241"/>
      <c r="AZ562" s="238"/>
      <c r="BA562" s="235"/>
      <c r="BB562" s="241"/>
      <c r="BC562" s="238"/>
      <c r="BD562" s="292"/>
      <c r="BE562" s="295"/>
      <c r="BF562" s="295"/>
      <c r="BG562" s="298"/>
    </row>
    <row r="563" spans="2:60" ht="28.15" hidden="1" customHeight="1">
      <c r="B563" s="34"/>
      <c r="C563" s="267"/>
      <c r="D563" s="33"/>
      <c r="E563" s="32"/>
      <c r="F563" s="32"/>
      <c r="G563" s="31"/>
      <c r="H563" s="257"/>
      <c r="I563" s="271"/>
      <c r="J563" s="271"/>
      <c r="K563" s="271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52"/>
      <c r="AK563" s="255"/>
      <c r="AL563" s="23"/>
      <c r="AM563" s="211"/>
      <c r="AN563" s="211"/>
      <c r="AO563" s="248"/>
      <c r="AP563" s="241"/>
      <c r="AQ563" s="238"/>
      <c r="AR563" s="235"/>
      <c r="AS563" s="241"/>
      <c r="AT563" s="238"/>
      <c r="AU563" s="235"/>
      <c r="AV563" s="241"/>
      <c r="AW563" s="238"/>
      <c r="AX563" s="235"/>
      <c r="AY563" s="241"/>
      <c r="AZ563" s="238"/>
      <c r="BA563" s="235"/>
      <c r="BB563" s="241"/>
      <c r="BC563" s="238"/>
      <c r="BD563" s="292"/>
      <c r="BE563" s="295"/>
      <c r="BF563" s="295"/>
      <c r="BG563" s="298"/>
    </row>
    <row r="564" spans="2:60" ht="28.15" hidden="1" customHeight="1" thickBot="1">
      <c r="B564" s="34"/>
      <c r="C564" s="273"/>
      <c r="D564" s="64"/>
      <c r="E564" s="63"/>
      <c r="F564" s="63"/>
      <c r="G564" s="62"/>
      <c r="H564" s="258"/>
      <c r="I564" s="274"/>
      <c r="J564" s="274"/>
      <c r="K564" s="274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53"/>
      <c r="AK564" s="256"/>
      <c r="AL564" s="55"/>
      <c r="AM564" s="211"/>
      <c r="AN564" s="211"/>
      <c r="AO564" s="249"/>
      <c r="AP564" s="242"/>
      <c r="AQ564" s="239"/>
      <c r="AR564" s="236"/>
      <c r="AS564" s="242"/>
      <c r="AT564" s="239"/>
      <c r="AU564" s="236"/>
      <c r="AV564" s="242"/>
      <c r="AW564" s="239"/>
      <c r="AX564" s="236"/>
      <c r="AY564" s="242"/>
      <c r="AZ564" s="239"/>
      <c r="BA564" s="236"/>
      <c r="BB564" s="242"/>
      <c r="BC564" s="239"/>
      <c r="BD564" s="293"/>
      <c r="BE564" s="296"/>
      <c r="BF564" s="296"/>
      <c r="BG564" s="299"/>
    </row>
    <row r="565" spans="2:60" ht="28.15" hidden="1" customHeight="1">
      <c r="B565" s="34"/>
      <c r="C565" s="265">
        <v>3</v>
      </c>
      <c r="D565" s="54"/>
      <c r="E565" s="53"/>
      <c r="F565" s="53"/>
      <c r="G565" s="52"/>
      <c r="H565" s="259"/>
      <c r="I565" s="269"/>
      <c r="J565" s="269"/>
      <c r="K565" s="269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44"/>
      <c r="AK565" s="244"/>
      <c r="AL565" s="44"/>
      <c r="AM565" s="211"/>
      <c r="AN565" s="211"/>
      <c r="AO565" s="247">
        <f>SUMPRODUCT(LEN($M565:$AE568)-LEN(SUBSTITUTE($M565:$AE568,"A", "")))</f>
        <v>0</v>
      </c>
      <c r="AP565" s="240">
        <f>SUMPRODUCT(LEN($AH565:$AH568)-LEN(SUBSTITUTE($AH565:$AH568,"A", "")))</f>
        <v>0</v>
      </c>
      <c r="AQ565" s="237">
        <f>SUMPRODUCT(LEN($AG565:$AG568)-LEN(SUBSTITUTE($AG565:$AG568,"A", "")))</f>
        <v>0</v>
      </c>
      <c r="AR565" s="234">
        <f>SUMPRODUCT(LEN($M565:$AE568)-LEN(SUBSTITUTE($M565:$AE568,"S", "")))</f>
        <v>0</v>
      </c>
      <c r="AS565" s="240">
        <f>SUMPRODUCT(LEN($AH565:$AH568)-LEN(SUBSTITUTE($AH565:$AH568,"S", "")))</f>
        <v>0</v>
      </c>
      <c r="AT565" s="237">
        <f>SUMPRODUCT(LEN($AG565:$AG568)-LEN(SUBSTITUTE($AG565:$AG568,"S", "")))</f>
        <v>0</v>
      </c>
      <c r="AU565" s="234">
        <f>SUMPRODUCT(LEN($M565:$AE568)-LEN(SUBSTITUTE($M565:$AE568,"F", "")))</f>
        <v>0</v>
      </c>
      <c r="AV565" s="240">
        <f>SUMPRODUCT(LEN($AH565:$AH568)-LEN(SUBSTITUTE($AH565:$AH568,"F", "")))</f>
        <v>0</v>
      </c>
      <c r="AW565" s="237">
        <f>SUMPRODUCT(LEN($AG565:$AG568)-LEN(SUBSTITUTE($AG565:$AG568,"F", "")))</f>
        <v>0</v>
      </c>
      <c r="AX565" s="234">
        <f>SUMPRODUCT(LEN($M565:$AE568)-LEN(SUBSTITUTE($M565:$AE568,"G", "")))</f>
        <v>0</v>
      </c>
      <c r="AY565" s="240">
        <f>SUMPRODUCT(LEN($AH565:$AH568)-LEN(SUBSTITUTE($AH565:$AH568,"G", "")))</f>
        <v>0</v>
      </c>
      <c r="AZ565" s="237">
        <f>SUMPRODUCT(LEN($AG565:$AG568)-LEN(SUBSTITUTE($AG565:$AG568,"G", "")))</f>
        <v>0</v>
      </c>
      <c r="BA565" s="234">
        <f>SUMPRODUCT(LEN($M565:$AE568)-LEN(SUBSTITUTE($M565:$AE568,"M", "")))</f>
        <v>0</v>
      </c>
      <c r="BB565" s="240">
        <f>SUMPRODUCT(LEN($AH565:$AH568)-LEN(SUBSTITUTE($AH565:$AH568,"M", "")))</f>
        <v>0</v>
      </c>
      <c r="BC565" s="237">
        <f>SUMPRODUCT(LEN($AG565:$AG568)-LEN(SUBSTITUTE($AG565:$AG568,"M", "")))</f>
        <v>0</v>
      </c>
      <c r="BD565" s="291">
        <f>SUMPRODUCT(LEN($AI565:$AI568)-LEN(SUBSTITUTE($AI565:$AI568,"S", "")))</f>
        <v>0</v>
      </c>
      <c r="BE565" s="294">
        <f>SUMPRODUCT(LEN($AI565:$AI568)-LEN(SUBSTITUTE($AI565:$AI568,"F", "")))</f>
        <v>0</v>
      </c>
      <c r="BF565" s="294">
        <f>SUMPRODUCT(LEN($AI565:$AI568)-LEN(SUBSTITUTE($AI565:$AI568,"G", "")))</f>
        <v>0</v>
      </c>
      <c r="BG565" s="297">
        <f>SUMPRODUCT(LEN($AI565:$AI568)-LEN(SUBSTITUTE($AI565:$AI568,"M", "")))</f>
        <v>0</v>
      </c>
    </row>
    <row r="566" spans="2:60" ht="28.15" hidden="1" customHeight="1" thickBot="1">
      <c r="B566" s="34"/>
      <c r="C566" s="266"/>
      <c r="D566" s="43"/>
      <c r="E566" s="42"/>
      <c r="F566" s="42"/>
      <c r="G566" s="41"/>
      <c r="H566" s="260"/>
      <c r="I566" s="270"/>
      <c r="J566" s="270"/>
      <c r="K566" s="270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45"/>
      <c r="AK566" s="245"/>
      <c r="AL566" s="23"/>
      <c r="AM566" s="211"/>
      <c r="AN566" s="211"/>
      <c r="AO566" s="248"/>
      <c r="AP566" s="241"/>
      <c r="AQ566" s="238"/>
      <c r="AR566" s="235"/>
      <c r="AS566" s="241"/>
      <c r="AT566" s="238"/>
      <c r="AU566" s="235"/>
      <c r="AV566" s="241"/>
      <c r="AW566" s="238"/>
      <c r="AX566" s="235"/>
      <c r="AY566" s="241"/>
      <c r="AZ566" s="238"/>
      <c r="BA566" s="235"/>
      <c r="BB566" s="241"/>
      <c r="BC566" s="238"/>
      <c r="BD566" s="292"/>
      <c r="BE566" s="295"/>
      <c r="BF566" s="295"/>
      <c r="BG566" s="298"/>
    </row>
    <row r="567" spans="2:60" ht="28.15" hidden="1" customHeight="1">
      <c r="B567" s="34"/>
      <c r="C567" s="267"/>
      <c r="D567" s="33"/>
      <c r="E567" s="32"/>
      <c r="F567" s="32"/>
      <c r="G567" s="31"/>
      <c r="H567" s="257"/>
      <c r="I567" s="271"/>
      <c r="J567" s="271"/>
      <c r="K567" s="271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45"/>
      <c r="AK567" s="245"/>
      <c r="AL567" s="23"/>
      <c r="AM567" s="211"/>
      <c r="AN567" s="211"/>
      <c r="AO567" s="248"/>
      <c r="AP567" s="241"/>
      <c r="AQ567" s="238"/>
      <c r="AR567" s="235"/>
      <c r="AS567" s="241"/>
      <c r="AT567" s="238"/>
      <c r="AU567" s="235"/>
      <c r="AV567" s="241"/>
      <c r="AW567" s="238"/>
      <c r="AX567" s="235"/>
      <c r="AY567" s="241"/>
      <c r="AZ567" s="238"/>
      <c r="BA567" s="235"/>
      <c r="BB567" s="241"/>
      <c r="BC567" s="238"/>
      <c r="BD567" s="292"/>
      <c r="BE567" s="295"/>
      <c r="BF567" s="295"/>
      <c r="BG567" s="298"/>
    </row>
    <row r="568" spans="2:60" ht="28.15" hidden="1" customHeight="1" thickBot="1">
      <c r="B568" s="22"/>
      <c r="C568" s="268"/>
      <c r="D568" s="21"/>
      <c r="E568" s="20"/>
      <c r="F568" s="20"/>
      <c r="G568" s="19"/>
      <c r="H568" s="258"/>
      <c r="I568" s="272"/>
      <c r="J568" s="272"/>
      <c r="K568" s="27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46"/>
      <c r="AK568" s="246"/>
      <c r="AL568" s="11"/>
      <c r="AM568" s="211"/>
      <c r="AN568" s="211"/>
      <c r="AO568" s="249"/>
      <c r="AP568" s="242"/>
      <c r="AQ568" s="239"/>
      <c r="AR568" s="236"/>
      <c r="AS568" s="242"/>
      <c r="AT568" s="239"/>
      <c r="AU568" s="236"/>
      <c r="AV568" s="242"/>
      <c r="AW568" s="239"/>
      <c r="AX568" s="236"/>
      <c r="AY568" s="242"/>
      <c r="AZ568" s="239"/>
      <c r="BA568" s="236"/>
      <c r="BB568" s="242"/>
      <c r="BC568" s="239"/>
      <c r="BD568" s="293"/>
      <c r="BE568" s="296"/>
      <c r="BF568" s="296"/>
      <c r="BG568" s="299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29" t="s">
        <v>287</v>
      </c>
      <c r="M569" s="278"/>
      <c r="N569" s="229" t="s">
        <v>286</v>
      </c>
      <c r="O569" s="278"/>
      <c r="P569" s="229" t="s">
        <v>286</v>
      </c>
      <c r="Q569" s="230"/>
      <c r="R569" s="229" t="s">
        <v>286</v>
      </c>
      <c r="S569" s="230"/>
      <c r="T569" s="229" t="s">
        <v>286</v>
      </c>
      <c r="U569" s="230"/>
      <c r="V569" s="229" t="s">
        <v>286</v>
      </c>
      <c r="W569" s="230"/>
      <c r="X569" s="229" t="s">
        <v>286</v>
      </c>
      <c r="Y569" s="230"/>
      <c r="Z569" s="229" t="s">
        <v>286</v>
      </c>
      <c r="AA569" s="230"/>
      <c r="AB569" s="229" t="s">
        <v>286</v>
      </c>
      <c r="AC569" s="230"/>
      <c r="AD569" s="229" t="s">
        <v>286</v>
      </c>
      <c r="AE569" s="230"/>
      <c r="AF569" s="243" t="s">
        <v>285</v>
      </c>
      <c r="AG569" s="230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75"/>
      <c r="F570" s="276"/>
      <c r="G570" s="277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65">
        <v>1</v>
      </c>
      <c r="D571" s="54"/>
      <c r="E571" s="53"/>
      <c r="F571" s="53"/>
      <c r="G571" s="52"/>
      <c r="H571" s="259"/>
      <c r="I571" s="269"/>
      <c r="J571" s="269"/>
      <c r="K571" s="269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44"/>
      <c r="AK571" s="244"/>
      <c r="AL571" s="44"/>
      <c r="AM571" s="211"/>
      <c r="AN571" s="211"/>
      <c r="AO571" s="247">
        <f>SUMPRODUCT(LEN($M571:$AE574)-LEN(SUBSTITUTE($M571:$AE574,"A", "")))</f>
        <v>0</v>
      </c>
      <c r="AP571" s="240">
        <f>SUMPRODUCT(LEN($AH571:$AH574)-LEN(SUBSTITUTE($AH571:$AH574,"A", "")))</f>
        <v>0</v>
      </c>
      <c r="AQ571" s="237">
        <f>SUMPRODUCT(LEN($AG571:$AG574)-LEN(SUBSTITUTE($AG571:$AG574,"A", "")))</f>
        <v>0</v>
      </c>
      <c r="AR571" s="234">
        <f>SUMPRODUCT(LEN($M571:$AE574)-LEN(SUBSTITUTE($M571:$AE574,"S", "")))</f>
        <v>0</v>
      </c>
      <c r="AS571" s="240">
        <f>SUMPRODUCT(LEN($AH571:$AH574)-LEN(SUBSTITUTE($AH571:$AH574,"S", "")))</f>
        <v>0</v>
      </c>
      <c r="AT571" s="237">
        <f>SUMPRODUCT(LEN($AG571:$AG574)-LEN(SUBSTITUTE($AG571:$AG574,"S", "")))</f>
        <v>0</v>
      </c>
      <c r="AU571" s="234">
        <f>SUMPRODUCT(LEN($M571:$AE574)-LEN(SUBSTITUTE($M571:$AE574,"F", "")))</f>
        <v>0</v>
      </c>
      <c r="AV571" s="240">
        <f>SUMPRODUCT(LEN($AH571:$AH574)-LEN(SUBSTITUTE($AH571:$AH574,"F", "")))</f>
        <v>0</v>
      </c>
      <c r="AW571" s="237">
        <f>SUMPRODUCT(LEN($AG571:$AG574)-LEN(SUBSTITUTE($AG571:$AG574,"F", "")))</f>
        <v>0</v>
      </c>
      <c r="AX571" s="234">
        <f>SUMPRODUCT(LEN($M571:$AE574)-LEN(SUBSTITUTE($M571:$AE574,"G", "")))</f>
        <v>0</v>
      </c>
      <c r="AY571" s="240">
        <f>SUMPRODUCT(LEN($AH571:$AH574)-LEN(SUBSTITUTE($AH571:$AH574,"G", "")))</f>
        <v>0</v>
      </c>
      <c r="AZ571" s="237">
        <f>SUMPRODUCT(LEN($AG571:$AG574)-LEN(SUBSTITUTE($AG571:$AG574,"G", "")))</f>
        <v>0</v>
      </c>
      <c r="BA571" s="234">
        <f>SUMPRODUCT(LEN($M571:$AE574)-LEN(SUBSTITUTE($M571:$AE574,"M", "")))</f>
        <v>0</v>
      </c>
      <c r="BB571" s="240">
        <f>SUMPRODUCT(LEN($AH571:$AH574)-LEN(SUBSTITUTE($AH571:$AH574,"M", "")))</f>
        <v>0</v>
      </c>
      <c r="BC571" s="237">
        <f>SUMPRODUCT(LEN($AG571:$AG574)-LEN(SUBSTITUTE($AG571:$AG574,"M", "")))</f>
        <v>0</v>
      </c>
      <c r="BD571" s="291">
        <f>SUMPRODUCT(LEN($AI571:$AI574)-LEN(SUBSTITUTE($AI571:$AI574,"S", "")))</f>
        <v>0</v>
      </c>
      <c r="BE571" s="294">
        <f>SUMPRODUCT(LEN($AI571:$AI574)-LEN(SUBSTITUTE($AI571:$AI574,"F", "")))</f>
        <v>0</v>
      </c>
      <c r="BF571" s="294">
        <f>SUMPRODUCT(LEN($AI571:$AI574)-LEN(SUBSTITUTE($AI571:$AI574,"G", "")))</f>
        <v>0</v>
      </c>
      <c r="BG571" s="297">
        <f>SUMPRODUCT(LEN($AI571:$AI574)-LEN(SUBSTITUTE($AI571:$AI574,"M", "")))</f>
        <v>0</v>
      </c>
    </row>
    <row r="572" spans="2:60" ht="28.15" hidden="1" customHeight="1" thickBot="1">
      <c r="B572" s="34"/>
      <c r="C572" s="266"/>
      <c r="D572" s="43"/>
      <c r="E572" s="42"/>
      <c r="F572" s="42"/>
      <c r="G572" s="41"/>
      <c r="H572" s="260"/>
      <c r="I572" s="270"/>
      <c r="J572" s="270"/>
      <c r="K572" s="270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45"/>
      <c r="AK572" s="245"/>
      <c r="AL572" s="23"/>
      <c r="AM572" s="211"/>
      <c r="AN572" s="211"/>
      <c r="AO572" s="248"/>
      <c r="AP572" s="241"/>
      <c r="AQ572" s="238"/>
      <c r="AR572" s="235"/>
      <c r="AS572" s="241"/>
      <c r="AT572" s="238"/>
      <c r="AU572" s="235"/>
      <c r="AV572" s="241"/>
      <c r="AW572" s="238"/>
      <c r="AX572" s="235"/>
      <c r="AY572" s="241"/>
      <c r="AZ572" s="238"/>
      <c r="BA572" s="235"/>
      <c r="BB572" s="241"/>
      <c r="BC572" s="238"/>
      <c r="BD572" s="292"/>
      <c r="BE572" s="295"/>
      <c r="BF572" s="295"/>
      <c r="BG572" s="298"/>
    </row>
    <row r="573" spans="2:60" ht="28.15" hidden="1" customHeight="1">
      <c r="B573" s="34"/>
      <c r="C573" s="267"/>
      <c r="D573" s="33"/>
      <c r="E573" s="32"/>
      <c r="F573" s="32"/>
      <c r="G573" s="31"/>
      <c r="H573" s="257"/>
      <c r="I573" s="271"/>
      <c r="J573" s="271"/>
      <c r="K573" s="271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45"/>
      <c r="AK573" s="245"/>
      <c r="AL573" s="23"/>
      <c r="AM573" s="211"/>
      <c r="AN573" s="211"/>
      <c r="AO573" s="248"/>
      <c r="AP573" s="241"/>
      <c r="AQ573" s="238"/>
      <c r="AR573" s="235"/>
      <c r="AS573" s="241"/>
      <c r="AT573" s="238"/>
      <c r="AU573" s="235"/>
      <c r="AV573" s="241"/>
      <c r="AW573" s="238"/>
      <c r="AX573" s="235"/>
      <c r="AY573" s="241"/>
      <c r="AZ573" s="238"/>
      <c r="BA573" s="235"/>
      <c r="BB573" s="241"/>
      <c r="BC573" s="238"/>
      <c r="BD573" s="292"/>
      <c r="BE573" s="295"/>
      <c r="BF573" s="295"/>
      <c r="BG573" s="298"/>
    </row>
    <row r="574" spans="2:60" ht="27.75" hidden="1" customHeight="1" thickBot="1">
      <c r="B574" s="34"/>
      <c r="C574" s="273"/>
      <c r="D574" s="64"/>
      <c r="E574" s="63"/>
      <c r="F574" s="63"/>
      <c r="G574" s="62"/>
      <c r="H574" s="258"/>
      <c r="I574" s="274"/>
      <c r="J574" s="274"/>
      <c r="K574" s="274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50"/>
      <c r="AK574" s="250"/>
      <c r="AL574" s="55"/>
      <c r="AM574" s="211"/>
      <c r="AN574" s="211"/>
      <c r="AO574" s="249"/>
      <c r="AP574" s="242"/>
      <c r="AQ574" s="239"/>
      <c r="AR574" s="236"/>
      <c r="AS574" s="242"/>
      <c r="AT574" s="239"/>
      <c r="AU574" s="236"/>
      <c r="AV574" s="242"/>
      <c r="AW574" s="239"/>
      <c r="AX574" s="236"/>
      <c r="AY574" s="242"/>
      <c r="AZ574" s="239"/>
      <c r="BA574" s="236"/>
      <c r="BB574" s="242"/>
      <c r="BC574" s="239"/>
      <c r="BD574" s="293"/>
      <c r="BE574" s="296"/>
      <c r="BF574" s="296"/>
      <c r="BG574" s="299"/>
    </row>
    <row r="575" spans="2:60" ht="28.15" hidden="1" customHeight="1">
      <c r="B575" s="34"/>
      <c r="C575" s="265">
        <v>2</v>
      </c>
      <c r="D575" s="54"/>
      <c r="E575" s="53"/>
      <c r="F575" s="53"/>
      <c r="G575" s="52"/>
      <c r="H575" s="259"/>
      <c r="I575" s="269"/>
      <c r="J575" s="269"/>
      <c r="K575" s="269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51"/>
      <c r="AK575" s="254"/>
      <c r="AL575" s="44"/>
      <c r="AM575" s="211"/>
      <c r="AN575" s="211"/>
      <c r="AO575" s="247">
        <f>SUMPRODUCT(LEN($M575:$AE578)-LEN(SUBSTITUTE($M575:$AE578,"A", "")))</f>
        <v>0</v>
      </c>
      <c r="AP575" s="240">
        <f>SUMPRODUCT(LEN($AH575:$AH578)-LEN(SUBSTITUTE($AH575:$AH578,"A", "")))</f>
        <v>0</v>
      </c>
      <c r="AQ575" s="237">
        <f>SUMPRODUCT(LEN($AG575:$AG578)-LEN(SUBSTITUTE($AG575:$AG578,"A", "")))</f>
        <v>0</v>
      </c>
      <c r="AR575" s="234">
        <f>SUMPRODUCT(LEN($M575:$AE578)-LEN(SUBSTITUTE($M575:$AE578,"S", "")))</f>
        <v>0</v>
      </c>
      <c r="AS575" s="240">
        <f>SUMPRODUCT(LEN($AH575:$AH578)-LEN(SUBSTITUTE($AH575:$AH578,"S", "")))</f>
        <v>0</v>
      </c>
      <c r="AT575" s="237">
        <f>SUMPRODUCT(LEN($AG575:$AG578)-LEN(SUBSTITUTE($AG575:$AG578,"S", "")))</f>
        <v>0</v>
      </c>
      <c r="AU575" s="234">
        <f>SUMPRODUCT(LEN($M575:$AE578)-LEN(SUBSTITUTE($M575:$AE578,"F", "")))</f>
        <v>0</v>
      </c>
      <c r="AV575" s="240">
        <f>SUMPRODUCT(LEN($AH575:$AH578)-LEN(SUBSTITUTE($AH575:$AH578,"F", "")))</f>
        <v>0</v>
      </c>
      <c r="AW575" s="237">
        <f>SUMPRODUCT(LEN($AG575:$AG578)-LEN(SUBSTITUTE($AG575:$AG578,"F", "")))</f>
        <v>0</v>
      </c>
      <c r="AX575" s="234">
        <f>SUMPRODUCT(LEN($M575:$AE578)-LEN(SUBSTITUTE($M575:$AE578,"G", "")))</f>
        <v>0</v>
      </c>
      <c r="AY575" s="240">
        <f>SUMPRODUCT(LEN($AH575:$AH578)-LEN(SUBSTITUTE($AH575:$AH578,"G", "")))</f>
        <v>0</v>
      </c>
      <c r="AZ575" s="237">
        <f>SUMPRODUCT(LEN($AG575:$AG578)-LEN(SUBSTITUTE($AG575:$AG578,"G", "")))</f>
        <v>0</v>
      </c>
      <c r="BA575" s="234">
        <f>SUMPRODUCT(LEN($M575:$AE578)-LEN(SUBSTITUTE($M575:$AE578,"M", "")))</f>
        <v>0</v>
      </c>
      <c r="BB575" s="240">
        <f>SUMPRODUCT(LEN($AH575:$AH578)-LEN(SUBSTITUTE($AH575:$AH578,"M", "")))</f>
        <v>0</v>
      </c>
      <c r="BC575" s="237">
        <f>SUMPRODUCT(LEN($AG575:$AG578)-LEN(SUBSTITUTE($AG575:$AG578,"M", "")))</f>
        <v>0</v>
      </c>
      <c r="BD575" s="291">
        <f>SUMPRODUCT(LEN($AI575:$AI578)-LEN(SUBSTITUTE($AI575:$AI578,"S", "")))</f>
        <v>0</v>
      </c>
      <c r="BE575" s="294">
        <f>SUMPRODUCT(LEN($AI575:$AI578)-LEN(SUBSTITUTE($AI575:$AI578,"F", "")))</f>
        <v>0</v>
      </c>
      <c r="BF575" s="294">
        <f>SUMPRODUCT(LEN($AI575:$AI578)-LEN(SUBSTITUTE($AI575:$AI578,"G", "")))</f>
        <v>0</v>
      </c>
      <c r="BG575" s="297">
        <f>SUMPRODUCT(LEN($AI575:$AI578)-LEN(SUBSTITUTE($AI575:$AI578,"M", "")))</f>
        <v>0</v>
      </c>
    </row>
    <row r="576" spans="2:60" ht="28.15" hidden="1" customHeight="1" thickBot="1">
      <c r="B576" s="34"/>
      <c r="C576" s="266"/>
      <c r="D576" s="43"/>
      <c r="E576" s="42"/>
      <c r="F576" s="42"/>
      <c r="G576" s="41"/>
      <c r="H576" s="260"/>
      <c r="I576" s="270"/>
      <c r="J576" s="270"/>
      <c r="K576" s="270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52"/>
      <c r="AK576" s="255"/>
      <c r="AL576" s="23"/>
      <c r="AM576" s="211"/>
      <c r="AN576" s="211"/>
      <c r="AO576" s="248"/>
      <c r="AP576" s="241"/>
      <c r="AQ576" s="238"/>
      <c r="AR576" s="235"/>
      <c r="AS576" s="241"/>
      <c r="AT576" s="238"/>
      <c r="AU576" s="235"/>
      <c r="AV576" s="241"/>
      <c r="AW576" s="238"/>
      <c r="AX576" s="235"/>
      <c r="AY576" s="241"/>
      <c r="AZ576" s="238"/>
      <c r="BA576" s="235"/>
      <c r="BB576" s="241"/>
      <c r="BC576" s="238"/>
      <c r="BD576" s="292"/>
      <c r="BE576" s="295"/>
      <c r="BF576" s="295"/>
      <c r="BG576" s="298"/>
    </row>
    <row r="577" spans="2:60" ht="28.15" hidden="1" customHeight="1">
      <c r="B577" s="34"/>
      <c r="C577" s="267"/>
      <c r="D577" s="33"/>
      <c r="E577" s="32"/>
      <c r="F577" s="32"/>
      <c r="G577" s="31"/>
      <c r="H577" s="257"/>
      <c r="I577" s="271"/>
      <c r="J577" s="271"/>
      <c r="K577" s="271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52"/>
      <c r="AK577" s="255"/>
      <c r="AL577" s="23"/>
      <c r="AM577" s="211"/>
      <c r="AN577" s="211"/>
      <c r="AO577" s="248"/>
      <c r="AP577" s="241"/>
      <c r="AQ577" s="238"/>
      <c r="AR577" s="235"/>
      <c r="AS577" s="241"/>
      <c r="AT577" s="238"/>
      <c r="AU577" s="235"/>
      <c r="AV577" s="241"/>
      <c r="AW577" s="238"/>
      <c r="AX577" s="235"/>
      <c r="AY577" s="241"/>
      <c r="AZ577" s="238"/>
      <c r="BA577" s="235"/>
      <c r="BB577" s="241"/>
      <c r="BC577" s="238"/>
      <c r="BD577" s="292"/>
      <c r="BE577" s="295"/>
      <c r="BF577" s="295"/>
      <c r="BG577" s="298"/>
    </row>
    <row r="578" spans="2:60" ht="28.15" hidden="1" customHeight="1" thickBot="1">
      <c r="B578" s="34"/>
      <c r="C578" s="273"/>
      <c r="D578" s="64"/>
      <c r="E578" s="63"/>
      <c r="F578" s="63"/>
      <c r="G578" s="62"/>
      <c r="H578" s="258"/>
      <c r="I578" s="274"/>
      <c r="J578" s="274"/>
      <c r="K578" s="274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53"/>
      <c r="AK578" s="256"/>
      <c r="AL578" s="55"/>
      <c r="AM578" s="211"/>
      <c r="AN578" s="211"/>
      <c r="AO578" s="249"/>
      <c r="AP578" s="242"/>
      <c r="AQ578" s="239"/>
      <c r="AR578" s="236"/>
      <c r="AS578" s="242"/>
      <c r="AT578" s="239"/>
      <c r="AU578" s="236"/>
      <c r="AV578" s="242"/>
      <c r="AW578" s="239"/>
      <c r="AX578" s="236"/>
      <c r="AY578" s="242"/>
      <c r="AZ578" s="239"/>
      <c r="BA578" s="236"/>
      <c r="BB578" s="242"/>
      <c r="BC578" s="239"/>
      <c r="BD578" s="293"/>
      <c r="BE578" s="296"/>
      <c r="BF578" s="296"/>
      <c r="BG578" s="299"/>
    </row>
    <row r="579" spans="2:60" ht="28.15" hidden="1" customHeight="1">
      <c r="B579" s="34"/>
      <c r="C579" s="265">
        <v>3</v>
      </c>
      <c r="D579" s="54"/>
      <c r="E579" s="53"/>
      <c r="F579" s="53"/>
      <c r="G579" s="52"/>
      <c r="H579" s="259"/>
      <c r="I579" s="269"/>
      <c r="J579" s="269"/>
      <c r="K579" s="269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44"/>
      <c r="AK579" s="244"/>
      <c r="AL579" s="44"/>
      <c r="AM579" s="211"/>
      <c r="AN579" s="211"/>
      <c r="AO579" s="247">
        <f>SUMPRODUCT(LEN($M579:$AE582)-LEN(SUBSTITUTE($M579:$AE582,"A", "")))</f>
        <v>0</v>
      </c>
      <c r="AP579" s="240">
        <f>SUMPRODUCT(LEN($AH579:$AH582)-LEN(SUBSTITUTE($AH579:$AH582,"A", "")))</f>
        <v>0</v>
      </c>
      <c r="AQ579" s="237">
        <f>SUMPRODUCT(LEN($AG579:$AG582)-LEN(SUBSTITUTE($AG579:$AG582,"A", "")))</f>
        <v>0</v>
      </c>
      <c r="AR579" s="234">
        <f>SUMPRODUCT(LEN($M579:$AE582)-LEN(SUBSTITUTE($M579:$AE582,"S", "")))</f>
        <v>0</v>
      </c>
      <c r="AS579" s="240">
        <f>SUMPRODUCT(LEN($AH579:$AH582)-LEN(SUBSTITUTE($AH579:$AH582,"S", "")))</f>
        <v>0</v>
      </c>
      <c r="AT579" s="237">
        <f>SUMPRODUCT(LEN($AG579:$AG582)-LEN(SUBSTITUTE($AG579:$AG582,"S", "")))</f>
        <v>0</v>
      </c>
      <c r="AU579" s="234">
        <f>SUMPRODUCT(LEN($M579:$AE582)-LEN(SUBSTITUTE($M579:$AE582,"F", "")))</f>
        <v>0</v>
      </c>
      <c r="AV579" s="240">
        <f>SUMPRODUCT(LEN($AH579:$AH582)-LEN(SUBSTITUTE($AH579:$AH582,"F", "")))</f>
        <v>0</v>
      </c>
      <c r="AW579" s="237">
        <f>SUMPRODUCT(LEN($AG579:$AG582)-LEN(SUBSTITUTE($AG579:$AG582,"F", "")))</f>
        <v>0</v>
      </c>
      <c r="AX579" s="234">
        <f>SUMPRODUCT(LEN($M579:$AE582)-LEN(SUBSTITUTE($M579:$AE582,"G", "")))</f>
        <v>0</v>
      </c>
      <c r="AY579" s="240">
        <f>SUMPRODUCT(LEN($AH579:$AH582)-LEN(SUBSTITUTE($AH579:$AH582,"G", "")))</f>
        <v>0</v>
      </c>
      <c r="AZ579" s="237">
        <f>SUMPRODUCT(LEN($AG579:$AG582)-LEN(SUBSTITUTE($AG579:$AG582,"G", "")))</f>
        <v>0</v>
      </c>
      <c r="BA579" s="234">
        <f>SUMPRODUCT(LEN($M579:$AE582)-LEN(SUBSTITUTE($M579:$AE582,"M", "")))</f>
        <v>0</v>
      </c>
      <c r="BB579" s="240">
        <f>SUMPRODUCT(LEN($AH579:$AH582)-LEN(SUBSTITUTE($AH579:$AH582,"M", "")))</f>
        <v>0</v>
      </c>
      <c r="BC579" s="237">
        <f>SUMPRODUCT(LEN($AG579:$AG582)-LEN(SUBSTITUTE($AG579:$AG582,"M", "")))</f>
        <v>0</v>
      </c>
      <c r="BD579" s="291">
        <f>SUMPRODUCT(LEN($AI579:$AI582)-LEN(SUBSTITUTE($AI579:$AI582,"S", "")))</f>
        <v>0</v>
      </c>
      <c r="BE579" s="294">
        <f>SUMPRODUCT(LEN($AI579:$AI582)-LEN(SUBSTITUTE($AI579:$AI582,"F", "")))</f>
        <v>0</v>
      </c>
      <c r="BF579" s="294">
        <f>SUMPRODUCT(LEN($AI579:$AI582)-LEN(SUBSTITUTE($AI579:$AI582,"G", "")))</f>
        <v>0</v>
      </c>
      <c r="BG579" s="297">
        <f>SUMPRODUCT(LEN($AI579:$AI582)-LEN(SUBSTITUTE($AI579:$AI582,"M", "")))</f>
        <v>0</v>
      </c>
    </row>
    <row r="580" spans="2:60" ht="28.15" hidden="1" customHeight="1" thickBot="1">
      <c r="B580" s="34"/>
      <c r="C580" s="266"/>
      <c r="D580" s="43"/>
      <c r="E580" s="42"/>
      <c r="F580" s="42"/>
      <c r="G580" s="41"/>
      <c r="H580" s="260"/>
      <c r="I580" s="270"/>
      <c r="J580" s="270"/>
      <c r="K580" s="270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45"/>
      <c r="AK580" s="245"/>
      <c r="AL580" s="23"/>
      <c r="AM580" s="211"/>
      <c r="AN580" s="211"/>
      <c r="AO580" s="248"/>
      <c r="AP580" s="241"/>
      <c r="AQ580" s="238"/>
      <c r="AR580" s="235"/>
      <c r="AS580" s="241"/>
      <c r="AT580" s="238"/>
      <c r="AU580" s="235"/>
      <c r="AV580" s="241"/>
      <c r="AW580" s="238"/>
      <c r="AX580" s="235"/>
      <c r="AY580" s="241"/>
      <c r="AZ580" s="238"/>
      <c r="BA580" s="235"/>
      <c r="BB580" s="241"/>
      <c r="BC580" s="238"/>
      <c r="BD580" s="292"/>
      <c r="BE580" s="295"/>
      <c r="BF580" s="295"/>
      <c r="BG580" s="298"/>
    </row>
    <row r="581" spans="2:60" ht="28.15" hidden="1" customHeight="1">
      <c r="B581" s="34"/>
      <c r="C581" s="267"/>
      <c r="D581" s="33"/>
      <c r="E581" s="32"/>
      <c r="F581" s="32"/>
      <c r="G581" s="31"/>
      <c r="H581" s="257"/>
      <c r="I581" s="271"/>
      <c r="J581" s="271"/>
      <c r="K581" s="271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45"/>
      <c r="AK581" s="245"/>
      <c r="AL581" s="23"/>
      <c r="AM581" s="211"/>
      <c r="AN581" s="211"/>
      <c r="AO581" s="248"/>
      <c r="AP581" s="241"/>
      <c r="AQ581" s="238"/>
      <c r="AR581" s="235"/>
      <c r="AS581" s="241"/>
      <c r="AT581" s="238"/>
      <c r="AU581" s="235"/>
      <c r="AV581" s="241"/>
      <c r="AW581" s="238"/>
      <c r="AX581" s="235"/>
      <c r="AY581" s="241"/>
      <c r="AZ581" s="238"/>
      <c r="BA581" s="235"/>
      <c r="BB581" s="241"/>
      <c r="BC581" s="238"/>
      <c r="BD581" s="292"/>
      <c r="BE581" s="295"/>
      <c r="BF581" s="295"/>
      <c r="BG581" s="298"/>
    </row>
    <row r="582" spans="2:60" ht="28.15" hidden="1" customHeight="1" thickBot="1">
      <c r="B582" s="22"/>
      <c r="C582" s="268"/>
      <c r="D582" s="21"/>
      <c r="E582" s="20"/>
      <c r="F582" s="20"/>
      <c r="G582" s="19"/>
      <c r="H582" s="258"/>
      <c r="I582" s="272"/>
      <c r="J582" s="272"/>
      <c r="K582" s="27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46"/>
      <c r="AK582" s="246"/>
      <c r="AL582" s="11"/>
      <c r="AM582" s="211"/>
      <c r="AN582" s="211"/>
      <c r="AO582" s="249"/>
      <c r="AP582" s="242"/>
      <c r="AQ582" s="239"/>
      <c r="AR582" s="236"/>
      <c r="AS582" s="242"/>
      <c r="AT582" s="239"/>
      <c r="AU582" s="236"/>
      <c r="AV582" s="242"/>
      <c r="AW582" s="239"/>
      <c r="AX582" s="236"/>
      <c r="AY582" s="242"/>
      <c r="AZ582" s="239"/>
      <c r="BA582" s="236"/>
      <c r="BB582" s="242"/>
      <c r="BC582" s="239"/>
      <c r="BD582" s="293"/>
      <c r="BE582" s="296"/>
      <c r="BF582" s="296"/>
      <c r="BG582" s="299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29" t="s">
        <v>287</v>
      </c>
      <c r="M583" s="278"/>
      <c r="N583" s="229" t="s">
        <v>286</v>
      </c>
      <c r="O583" s="278"/>
      <c r="P583" s="229" t="s">
        <v>286</v>
      </c>
      <c r="Q583" s="230"/>
      <c r="R583" s="229" t="s">
        <v>286</v>
      </c>
      <c r="S583" s="230"/>
      <c r="T583" s="229" t="s">
        <v>286</v>
      </c>
      <c r="U583" s="230"/>
      <c r="V583" s="229" t="s">
        <v>286</v>
      </c>
      <c r="W583" s="230"/>
      <c r="X583" s="229" t="s">
        <v>286</v>
      </c>
      <c r="Y583" s="230"/>
      <c r="Z583" s="229" t="s">
        <v>286</v>
      </c>
      <c r="AA583" s="230"/>
      <c r="AB583" s="229" t="s">
        <v>286</v>
      </c>
      <c r="AC583" s="230"/>
      <c r="AD583" s="229" t="s">
        <v>286</v>
      </c>
      <c r="AE583" s="230"/>
      <c r="AF583" s="243" t="s">
        <v>285</v>
      </c>
      <c r="AG583" s="230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75"/>
      <c r="F584" s="276"/>
      <c r="G584" s="277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65">
        <v>1</v>
      </c>
      <c r="D585" s="54"/>
      <c r="E585" s="53"/>
      <c r="F585" s="53"/>
      <c r="G585" s="52"/>
      <c r="H585" s="259"/>
      <c r="I585" s="269"/>
      <c r="J585" s="269"/>
      <c r="K585" s="269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44"/>
      <c r="AK585" s="244"/>
      <c r="AL585" s="44"/>
      <c r="AM585" s="211"/>
      <c r="AN585" s="211"/>
      <c r="AO585" s="247">
        <f>SUMPRODUCT(LEN($M585:$AE588)-LEN(SUBSTITUTE($M585:$AE588,"A", "")))</f>
        <v>0</v>
      </c>
      <c r="AP585" s="240">
        <f>SUMPRODUCT(LEN($AH585:$AH588)-LEN(SUBSTITUTE($AH585:$AH588,"A", "")))</f>
        <v>0</v>
      </c>
      <c r="AQ585" s="237">
        <f>SUMPRODUCT(LEN($AG585:$AG588)-LEN(SUBSTITUTE($AG585:$AG588,"A", "")))</f>
        <v>0</v>
      </c>
      <c r="AR585" s="234">
        <f>SUMPRODUCT(LEN($M585:$AE588)-LEN(SUBSTITUTE($M585:$AE588,"S", "")))</f>
        <v>0</v>
      </c>
      <c r="AS585" s="240">
        <f>SUMPRODUCT(LEN($AH585:$AH588)-LEN(SUBSTITUTE($AH585:$AH588,"S", "")))</f>
        <v>0</v>
      </c>
      <c r="AT585" s="237">
        <f>SUMPRODUCT(LEN($AG585:$AG588)-LEN(SUBSTITUTE($AG585:$AG588,"S", "")))</f>
        <v>0</v>
      </c>
      <c r="AU585" s="234">
        <f>SUMPRODUCT(LEN($M585:$AE588)-LEN(SUBSTITUTE($M585:$AE588,"F", "")))</f>
        <v>0</v>
      </c>
      <c r="AV585" s="240">
        <f>SUMPRODUCT(LEN($AH585:$AH588)-LEN(SUBSTITUTE($AH585:$AH588,"F", "")))</f>
        <v>0</v>
      </c>
      <c r="AW585" s="237">
        <f>SUMPRODUCT(LEN($AG585:$AG588)-LEN(SUBSTITUTE($AG585:$AG588,"F", "")))</f>
        <v>0</v>
      </c>
      <c r="AX585" s="234">
        <f>SUMPRODUCT(LEN($M585:$AE588)-LEN(SUBSTITUTE($M585:$AE588,"G", "")))</f>
        <v>0</v>
      </c>
      <c r="AY585" s="240">
        <f>SUMPRODUCT(LEN($AH585:$AH588)-LEN(SUBSTITUTE($AH585:$AH588,"G", "")))</f>
        <v>0</v>
      </c>
      <c r="AZ585" s="237">
        <f>SUMPRODUCT(LEN($AG585:$AG588)-LEN(SUBSTITUTE($AG585:$AG588,"G", "")))</f>
        <v>0</v>
      </c>
      <c r="BA585" s="234">
        <f>SUMPRODUCT(LEN($M585:$AE588)-LEN(SUBSTITUTE($M585:$AE588,"M", "")))</f>
        <v>0</v>
      </c>
      <c r="BB585" s="240">
        <f>SUMPRODUCT(LEN($AH585:$AH588)-LEN(SUBSTITUTE($AH585:$AH588,"M", "")))</f>
        <v>0</v>
      </c>
      <c r="BC585" s="237">
        <f>SUMPRODUCT(LEN($AG585:$AG588)-LEN(SUBSTITUTE($AG585:$AG588,"M", "")))</f>
        <v>0</v>
      </c>
      <c r="BD585" s="291">
        <f>SUMPRODUCT(LEN($AI585:$AI588)-LEN(SUBSTITUTE($AI585:$AI588,"S", "")))</f>
        <v>0</v>
      </c>
      <c r="BE585" s="294">
        <f>SUMPRODUCT(LEN($AI585:$AI588)-LEN(SUBSTITUTE($AI585:$AI588,"F", "")))</f>
        <v>0</v>
      </c>
      <c r="BF585" s="294">
        <f>SUMPRODUCT(LEN($AI585:$AI588)-LEN(SUBSTITUTE($AI585:$AI588,"G", "")))</f>
        <v>0</v>
      </c>
      <c r="BG585" s="297">
        <f>SUMPRODUCT(LEN($AI585:$AI588)-LEN(SUBSTITUTE($AI585:$AI588,"M", "")))</f>
        <v>0</v>
      </c>
    </row>
    <row r="586" spans="2:60" ht="28.15" hidden="1" customHeight="1" thickBot="1">
      <c r="B586" s="34"/>
      <c r="C586" s="266"/>
      <c r="D586" s="43"/>
      <c r="E586" s="42"/>
      <c r="F586" s="42"/>
      <c r="G586" s="41"/>
      <c r="H586" s="260"/>
      <c r="I586" s="270"/>
      <c r="J586" s="270"/>
      <c r="K586" s="270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45"/>
      <c r="AK586" s="245"/>
      <c r="AL586" s="23"/>
      <c r="AM586" s="211"/>
      <c r="AN586" s="211"/>
      <c r="AO586" s="248"/>
      <c r="AP586" s="241"/>
      <c r="AQ586" s="238"/>
      <c r="AR586" s="235"/>
      <c r="AS586" s="241"/>
      <c r="AT586" s="238"/>
      <c r="AU586" s="235"/>
      <c r="AV586" s="241"/>
      <c r="AW586" s="238"/>
      <c r="AX586" s="235"/>
      <c r="AY586" s="241"/>
      <c r="AZ586" s="238"/>
      <c r="BA586" s="235"/>
      <c r="BB586" s="241"/>
      <c r="BC586" s="238"/>
      <c r="BD586" s="292"/>
      <c r="BE586" s="295"/>
      <c r="BF586" s="295"/>
      <c r="BG586" s="298"/>
    </row>
    <row r="587" spans="2:60" ht="28.15" hidden="1" customHeight="1">
      <c r="B587" s="34"/>
      <c r="C587" s="267"/>
      <c r="D587" s="33"/>
      <c r="E587" s="32"/>
      <c r="F587" s="32"/>
      <c r="G587" s="31"/>
      <c r="H587" s="257"/>
      <c r="I587" s="271"/>
      <c r="J587" s="271"/>
      <c r="K587" s="271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45"/>
      <c r="AK587" s="245"/>
      <c r="AL587" s="23"/>
      <c r="AM587" s="211"/>
      <c r="AN587" s="211"/>
      <c r="AO587" s="248"/>
      <c r="AP587" s="241"/>
      <c r="AQ587" s="238"/>
      <c r="AR587" s="235"/>
      <c r="AS587" s="241"/>
      <c r="AT587" s="238"/>
      <c r="AU587" s="235"/>
      <c r="AV587" s="241"/>
      <c r="AW587" s="238"/>
      <c r="AX587" s="235"/>
      <c r="AY587" s="241"/>
      <c r="AZ587" s="238"/>
      <c r="BA587" s="235"/>
      <c r="BB587" s="241"/>
      <c r="BC587" s="238"/>
      <c r="BD587" s="292"/>
      <c r="BE587" s="295"/>
      <c r="BF587" s="295"/>
      <c r="BG587" s="298"/>
    </row>
    <row r="588" spans="2:60" ht="28.15" hidden="1" customHeight="1" thickBot="1">
      <c r="B588" s="34"/>
      <c r="C588" s="273"/>
      <c r="D588" s="64"/>
      <c r="E588" s="63"/>
      <c r="F588" s="63"/>
      <c r="G588" s="62"/>
      <c r="H588" s="258"/>
      <c r="I588" s="274"/>
      <c r="J588" s="274"/>
      <c r="K588" s="274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50"/>
      <c r="AK588" s="250"/>
      <c r="AL588" s="55"/>
      <c r="AM588" s="211"/>
      <c r="AN588" s="211"/>
      <c r="AO588" s="249"/>
      <c r="AP588" s="242"/>
      <c r="AQ588" s="239"/>
      <c r="AR588" s="236"/>
      <c r="AS588" s="242"/>
      <c r="AT588" s="239"/>
      <c r="AU588" s="236"/>
      <c r="AV588" s="242"/>
      <c r="AW588" s="239"/>
      <c r="AX588" s="236"/>
      <c r="AY588" s="242"/>
      <c r="AZ588" s="239"/>
      <c r="BA588" s="236"/>
      <c r="BB588" s="242"/>
      <c r="BC588" s="239"/>
      <c r="BD588" s="293"/>
      <c r="BE588" s="296"/>
      <c r="BF588" s="296"/>
      <c r="BG588" s="299"/>
    </row>
    <row r="589" spans="2:60" ht="28.15" hidden="1" customHeight="1">
      <c r="B589" s="34"/>
      <c r="C589" s="265">
        <v>2</v>
      </c>
      <c r="D589" s="54"/>
      <c r="E589" s="53"/>
      <c r="F589" s="53"/>
      <c r="G589" s="52"/>
      <c r="H589" s="259"/>
      <c r="I589" s="269"/>
      <c r="J589" s="269"/>
      <c r="K589" s="269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51"/>
      <c r="AK589" s="254"/>
      <c r="AL589" s="44"/>
      <c r="AM589" s="211"/>
      <c r="AN589" s="211"/>
      <c r="AO589" s="247">
        <f>SUMPRODUCT(LEN($M589:$AE592)-LEN(SUBSTITUTE($M589:$AE592,"A", "")))</f>
        <v>0</v>
      </c>
      <c r="AP589" s="240">
        <f>SUMPRODUCT(LEN($AH589:$AH592)-LEN(SUBSTITUTE($AH589:$AH592,"A", "")))</f>
        <v>0</v>
      </c>
      <c r="AQ589" s="237">
        <f>SUMPRODUCT(LEN($AG589:$AG592)-LEN(SUBSTITUTE($AG589:$AG592,"A", "")))</f>
        <v>0</v>
      </c>
      <c r="AR589" s="234">
        <f>SUMPRODUCT(LEN($M589:$AE592)-LEN(SUBSTITUTE($M589:$AE592,"S", "")))</f>
        <v>0</v>
      </c>
      <c r="AS589" s="240">
        <f>SUMPRODUCT(LEN($AH589:$AH592)-LEN(SUBSTITUTE($AH589:$AH592,"S", "")))</f>
        <v>0</v>
      </c>
      <c r="AT589" s="237">
        <f>SUMPRODUCT(LEN($AG589:$AG592)-LEN(SUBSTITUTE($AG589:$AG592,"S", "")))</f>
        <v>0</v>
      </c>
      <c r="AU589" s="234">
        <f>SUMPRODUCT(LEN($M589:$AE592)-LEN(SUBSTITUTE($M589:$AE592,"F", "")))</f>
        <v>0</v>
      </c>
      <c r="AV589" s="240">
        <f>SUMPRODUCT(LEN($AH589:$AH592)-LEN(SUBSTITUTE($AH589:$AH592,"F", "")))</f>
        <v>0</v>
      </c>
      <c r="AW589" s="237">
        <f>SUMPRODUCT(LEN($AG589:$AG592)-LEN(SUBSTITUTE($AG589:$AG592,"F", "")))</f>
        <v>0</v>
      </c>
      <c r="AX589" s="234">
        <f>SUMPRODUCT(LEN($M589:$AE592)-LEN(SUBSTITUTE($M589:$AE592,"G", "")))</f>
        <v>0</v>
      </c>
      <c r="AY589" s="240">
        <f>SUMPRODUCT(LEN($AH589:$AH592)-LEN(SUBSTITUTE($AH589:$AH592,"G", "")))</f>
        <v>0</v>
      </c>
      <c r="AZ589" s="237">
        <f>SUMPRODUCT(LEN($AG589:$AG592)-LEN(SUBSTITUTE($AG589:$AG592,"G", "")))</f>
        <v>0</v>
      </c>
      <c r="BA589" s="234">
        <f>SUMPRODUCT(LEN($M589:$AE592)-LEN(SUBSTITUTE($M589:$AE592,"M", "")))</f>
        <v>0</v>
      </c>
      <c r="BB589" s="240">
        <f>SUMPRODUCT(LEN($AH589:$AH592)-LEN(SUBSTITUTE($AH589:$AH592,"M", "")))</f>
        <v>0</v>
      </c>
      <c r="BC589" s="237">
        <f>SUMPRODUCT(LEN($AG589:$AG592)-LEN(SUBSTITUTE($AG589:$AG592,"M", "")))</f>
        <v>0</v>
      </c>
      <c r="BD589" s="291">
        <f>SUMPRODUCT(LEN($AI589:$AI592)-LEN(SUBSTITUTE($AI589:$AI592,"S", "")))</f>
        <v>0</v>
      </c>
      <c r="BE589" s="294">
        <f>SUMPRODUCT(LEN($AI589:$AI592)-LEN(SUBSTITUTE($AI589:$AI592,"F", "")))</f>
        <v>0</v>
      </c>
      <c r="BF589" s="294">
        <f>SUMPRODUCT(LEN($AI589:$AI592)-LEN(SUBSTITUTE($AI589:$AI592,"G", "")))</f>
        <v>0</v>
      </c>
      <c r="BG589" s="297">
        <f>SUMPRODUCT(LEN($AI589:$AI592)-LEN(SUBSTITUTE($AI589:$AI592,"M", "")))</f>
        <v>0</v>
      </c>
    </row>
    <row r="590" spans="2:60" ht="28.15" hidden="1" customHeight="1" thickBot="1">
      <c r="B590" s="34"/>
      <c r="C590" s="266"/>
      <c r="D590" s="43"/>
      <c r="E590" s="42"/>
      <c r="F590" s="42"/>
      <c r="G590" s="41"/>
      <c r="H590" s="260"/>
      <c r="I590" s="270"/>
      <c r="J590" s="270"/>
      <c r="K590" s="270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52"/>
      <c r="AK590" s="255"/>
      <c r="AL590" s="23"/>
      <c r="AM590" s="211"/>
      <c r="AN590" s="211"/>
      <c r="AO590" s="248"/>
      <c r="AP590" s="241"/>
      <c r="AQ590" s="238"/>
      <c r="AR590" s="235"/>
      <c r="AS590" s="241"/>
      <c r="AT590" s="238"/>
      <c r="AU590" s="235"/>
      <c r="AV590" s="241"/>
      <c r="AW590" s="238"/>
      <c r="AX590" s="235"/>
      <c r="AY590" s="241"/>
      <c r="AZ590" s="238"/>
      <c r="BA590" s="235"/>
      <c r="BB590" s="241"/>
      <c r="BC590" s="238"/>
      <c r="BD590" s="292"/>
      <c r="BE590" s="295"/>
      <c r="BF590" s="295"/>
      <c r="BG590" s="298"/>
    </row>
    <row r="591" spans="2:60" ht="28.15" hidden="1" customHeight="1">
      <c r="B591" s="34"/>
      <c r="C591" s="267"/>
      <c r="D591" s="33"/>
      <c r="E591" s="32"/>
      <c r="F591" s="32"/>
      <c r="G591" s="31"/>
      <c r="H591" s="257"/>
      <c r="I591" s="271"/>
      <c r="J591" s="271"/>
      <c r="K591" s="271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52"/>
      <c r="AK591" s="255"/>
      <c r="AL591" s="23"/>
      <c r="AM591" s="211"/>
      <c r="AN591" s="211"/>
      <c r="AO591" s="248"/>
      <c r="AP591" s="241"/>
      <c r="AQ591" s="238"/>
      <c r="AR591" s="235"/>
      <c r="AS591" s="241"/>
      <c r="AT591" s="238"/>
      <c r="AU591" s="235"/>
      <c r="AV591" s="241"/>
      <c r="AW591" s="238"/>
      <c r="AX591" s="235"/>
      <c r="AY591" s="241"/>
      <c r="AZ591" s="238"/>
      <c r="BA591" s="235"/>
      <c r="BB591" s="241"/>
      <c r="BC591" s="238"/>
      <c r="BD591" s="292"/>
      <c r="BE591" s="295"/>
      <c r="BF591" s="295"/>
      <c r="BG591" s="298"/>
    </row>
    <row r="592" spans="2:60" ht="28.15" hidden="1" customHeight="1" thickBot="1">
      <c r="B592" s="34"/>
      <c r="C592" s="273"/>
      <c r="D592" s="64"/>
      <c r="E592" s="63"/>
      <c r="F592" s="63"/>
      <c r="G592" s="62"/>
      <c r="H592" s="258"/>
      <c r="I592" s="274"/>
      <c r="J592" s="274"/>
      <c r="K592" s="274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53"/>
      <c r="AK592" s="256"/>
      <c r="AL592" s="55"/>
      <c r="AM592" s="211"/>
      <c r="AN592" s="211"/>
      <c r="AO592" s="249"/>
      <c r="AP592" s="242"/>
      <c r="AQ592" s="239"/>
      <c r="AR592" s="236"/>
      <c r="AS592" s="242"/>
      <c r="AT592" s="239"/>
      <c r="AU592" s="236"/>
      <c r="AV592" s="242"/>
      <c r="AW592" s="239"/>
      <c r="AX592" s="236"/>
      <c r="AY592" s="242"/>
      <c r="AZ592" s="239"/>
      <c r="BA592" s="236"/>
      <c r="BB592" s="242"/>
      <c r="BC592" s="239"/>
      <c r="BD592" s="293"/>
      <c r="BE592" s="296"/>
      <c r="BF592" s="296"/>
      <c r="BG592" s="299"/>
    </row>
    <row r="593" spans="2:60" ht="28.15" hidden="1" customHeight="1">
      <c r="B593" s="34"/>
      <c r="C593" s="265">
        <v>3</v>
      </c>
      <c r="D593" s="54"/>
      <c r="E593" s="53"/>
      <c r="F593" s="53"/>
      <c r="G593" s="52"/>
      <c r="H593" s="259"/>
      <c r="I593" s="269"/>
      <c r="J593" s="269"/>
      <c r="K593" s="269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44"/>
      <c r="AK593" s="244"/>
      <c r="AL593" s="44"/>
      <c r="AM593" s="211"/>
      <c r="AN593" s="211"/>
      <c r="AO593" s="247">
        <f>SUMPRODUCT(LEN($M593:$AE596)-LEN(SUBSTITUTE($M593:$AE596,"A", "")))</f>
        <v>0</v>
      </c>
      <c r="AP593" s="240">
        <f>SUMPRODUCT(LEN($AH593:$AH596)-LEN(SUBSTITUTE($AH593:$AH596,"A", "")))</f>
        <v>0</v>
      </c>
      <c r="AQ593" s="237">
        <f>SUMPRODUCT(LEN($AG593:$AG596)-LEN(SUBSTITUTE($AG593:$AG596,"A", "")))</f>
        <v>0</v>
      </c>
      <c r="AR593" s="234">
        <f>SUMPRODUCT(LEN($M593:$AE596)-LEN(SUBSTITUTE($M593:$AE596,"S", "")))</f>
        <v>0</v>
      </c>
      <c r="AS593" s="240">
        <f>SUMPRODUCT(LEN($AH593:$AH596)-LEN(SUBSTITUTE($AH593:$AH596,"S", "")))</f>
        <v>0</v>
      </c>
      <c r="AT593" s="237">
        <f>SUMPRODUCT(LEN($AG593:$AG596)-LEN(SUBSTITUTE($AG593:$AG596,"S", "")))</f>
        <v>0</v>
      </c>
      <c r="AU593" s="234">
        <f>SUMPRODUCT(LEN($M593:$AE596)-LEN(SUBSTITUTE($M593:$AE596,"F", "")))</f>
        <v>0</v>
      </c>
      <c r="AV593" s="240">
        <f>SUMPRODUCT(LEN($AH593:$AH596)-LEN(SUBSTITUTE($AH593:$AH596,"F", "")))</f>
        <v>0</v>
      </c>
      <c r="AW593" s="237">
        <f>SUMPRODUCT(LEN($AG593:$AG596)-LEN(SUBSTITUTE($AG593:$AG596,"F", "")))</f>
        <v>0</v>
      </c>
      <c r="AX593" s="234">
        <f>SUMPRODUCT(LEN($M593:$AE596)-LEN(SUBSTITUTE($M593:$AE596,"G", "")))</f>
        <v>0</v>
      </c>
      <c r="AY593" s="240">
        <f>SUMPRODUCT(LEN($AH593:$AH596)-LEN(SUBSTITUTE($AH593:$AH596,"G", "")))</f>
        <v>0</v>
      </c>
      <c r="AZ593" s="237">
        <f>SUMPRODUCT(LEN($AG593:$AG596)-LEN(SUBSTITUTE($AG593:$AG596,"G", "")))</f>
        <v>0</v>
      </c>
      <c r="BA593" s="234">
        <f>SUMPRODUCT(LEN($M593:$AE596)-LEN(SUBSTITUTE($M593:$AE596,"M", "")))</f>
        <v>0</v>
      </c>
      <c r="BB593" s="240">
        <f>SUMPRODUCT(LEN($AH593:$AH596)-LEN(SUBSTITUTE($AH593:$AH596,"M", "")))</f>
        <v>0</v>
      </c>
      <c r="BC593" s="237">
        <f>SUMPRODUCT(LEN($AG593:$AG596)-LEN(SUBSTITUTE($AG593:$AG596,"M", "")))</f>
        <v>0</v>
      </c>
      <c r="BD593" s="291">
        <f>SUMPRODUCT(LEN($AI593:$AI596)-LEN(SUBSTITUTE($AI593:$AI596,"S", "")))</f>
        <v>0</v>
      </c>
      <c r="BE593" s="294">
        <f>SUMPRODUCT(LEN($AI593:$AI596)-LEN(SUBSTITUTE($AI593:$AI596,"F", "")))</f>
        <v>0</v>
      </c>
      <c r="BF593" s="294">
        <f>SUMPRODUCT(LEN($AI593:$AI596)-LEN(SUBSTITUTE($AI593:$AI596,"G", "")))</f>
        <v>0</v>
      </c>
      <c r="BG593" s="297">
        <f>SUMPRODUCT(LEN($AI593:$AI596)-LEN(SUBSTITUTE($AI593:$AI596,"M", "")))</f>
        <v>0</v>
      </c>
    </row>
    <row r="594" spans="2:60" ht="28.15" hidden="1" customHeight="1" thickBot="1">
      <c r="B594" s="34"/>
      <c r="C594" s="266"/>
      <c r="D594" s="43"/>
      <c r="E594" s="42"/>
      <c r="F594" s="42"/>
      <c r="G594" s="41"/>
      <c r="H594" s="260"/>
      <c r="I594" s="270"/>
      <c r="J594" s="270"/>
      <c r="K594" s="270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45"/>
      <c r="AK594" s="245"/>
      <c r="AL594" s="23"/>
      <c r="AM594" s="211"/>
      <c r="AN594" s="211"/>
      <c r="AO594" s="248"/>
      <c r="AP594" s="241"/>
      <c r="AQ594" s="238"/>
      <c r="AR594" s="235"/>
      <c r="AS594" s="241"/>
      <c r="AT594" s="238"/>
      <c r="AU594" s="235"/>
      <c r="AV594" s="241"/>
      <c r="AW594" s="238"/>
      <c r="AX594" s="235"/>
      <c r="AY594" s="241"/>
      <c r="AZ594" s="238"/>
      <c r="BA594" s="235"/>
      <c r="BB594" s="241"/>
      <c r="BC594" s="238"/>
      <c r="BD594" s="292"/>
      <c r="BE594" s="295"/>
      <c r="BF594" s="295"/>
      <c r="BG594" s="298"/>
    </row>
    <row r="595" spans="2:60" ht="28.15" hidden="1" customHeight="1">
      <c r="B595" s="34"/>
      <c r="C595" s="267"/>
      <c r="D595" s="33"/>
      <c r="E595" s="32"/>
      <c r="F595" s="32"/>
      <c r="G595" s="31"/>
      <c r="H595" s="257"/>
      <c r="I595" s="271"/>
      <c r="J595" s="271"/>
      <c r="K595" s="271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45"/>
      <c r="AK595" s="245"/>
      <c r="AL595" s="23"/>
      <c r="AM595" s="211"/>
      <c r="AN595" s="211"/>
      <c r="AO595" s="248"/>
      <c r="AP595" s="241"/>
      <c r="AQ595" s="238"/>
      <c r="AR595" s="235"/>
      <c r="AS595" s="241"/>
      <c r="AT595" s="238"/>
      <c r="AU595" s="235"/>
      <c r="AV595" s="241"/>
      <c r="AW595" s="238"/>
      <c r="AX595" s="235"/>
      <c r="AY595" s="241"/>
      <c r="AZ595" s="238"/>
      <c r="BA595" s="235"/>
      <c r="BB595" s="241"/>
      <c r="BC595" s="238"/>
      <c r="BD595" s="292"/>
      <c r="BE595" s="295"/>
      <c r="BF595" s="295"/>
      <c r="BG595" s="298"/>
    </row>
    <row r="596" spans="2:60" ht="28.15" hidden="1" customHeight="1" thickBot="1">
      <c r="B596" s="22"/>
      <c r="C596" s="268"/>
      <c r="D596" s="21"/>
      <c r="E596" s="20"/>
      <c r="F596" s="20"/>
      <c r="G596" s="19"/>
      <c r="H596" s="258"/>
      <c r="I596" s="272"/>
      <c r="J596" s="272"/>
      <c r="K596" s="27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46"/>
      <c r="AK596" s="246"/>
      <c r="AL596" s="11"/>
      <c r="AM596" s="211"/>
      <c r="AN596" s="211"/>
      <c r="AO596" s="249"/>
      <c r="AP596" s="242"/>
      <c r="AQ596" s="239"/>
      <c r="AR596" s="236"/>
      <c r="AS596" s="242"/>
      <c r="AT596" s="239"/>
      <c r="AU596" s="236"/>
      <c r="AV596" s="242"/>
      <c r="AW596" s="239"/>
      <c r="AX596" s="236"/>
      <c r="AY596" s="242"/>
      <c r="AZ596" s="239"/>
      <c r="BA596" s="236"/>
      <c r="BB596" s="242"/>
      <c r="BC596" s="239"/>
      <c r="BD596" s="293"/>
      <c r="BE596" s="296"/>
      <c r="BF596" s="296"/>
      <c r="BG596" s="299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29" t="s">
        <v>287</v>
      </c>
      <c r="M597" s="278"/>
      <c r="N597" s="229" t="s">
        <v>286</v>
      </c>
      <c r="O597" s="278"/>
      <c r="P597" s="229" t="s">
        <v>286</v>
      </c>
      <c r="Q597" s="230"/>
      <c r="R597" s="229" t="s">
        <v>286</v>
      </c>
      <c r="S597" s="230"/>
      <c r="T597" s="229" t="s">
        <v>286</v>
      </c>
      <c r="U597" s="230"/>
      <c r="V597" s="229" t="s">
        <v>286</v>
      </c>
      <c r="W597" s="230"/>
      <c r="X597" s="229" t="s">
        <v>286</v>
      </c>
      <c r="Y597" s="230"/>
      <c r="Z597" s="229" t="s">
        <v>286</v>
      </c>
      <c r="AA597" s="230"/>
      <c r="AB597" s="229" t="s">
        <v>286</v>
      </c>
      <c r="AC597" s="230"/>
      <c r="AD597" s="229" t="s">
        <v>286</v>
      </c>
      <c r="AE597" s="230"/>
      <c r="AF597" s="243" t="s">
        <v>285</v>
      </c>
      <c r="AG597" s="230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75"/>
      <c r="F598" s="276"/>
      <c r="G598" s="277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65">
        <v>1</v>
      </c>
      <c r="D599" s="54"/>
      <c r="E599" s="53"/>
      <c r="F599" s="53"/>
      <c r="G599" s="52"/>
      <c r="H599" s="259"/>
      <c r="I599" s="269"/>
      <c r="J599" s="269"/>
      <c r="K599" s="269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44"/>
      <c r="AK599" s="244"/>
      <c r="AL599" s="44"/>
      <c r="AM599" s="211"/>
      <c r="AN599" s="211"/>
      <c r="AO599" s="247">
        <f>SUMPRODUCT(LEN($M599:$AE602)-LEN(SUBSTITUTE($M599:$AE602,"A", "")))</f>
        <v>0</v>
      </c>
      <c r="AP599" s="240">
        <f>SUMPRODUCT(LEN($AH599:$AH602)-LEN(SUBSTITUTE($AH599:$AH602,"A", "")))</f>
        <v>0</v>
      </c>
      <c r="AQ599" s="237">
        <f>SUMPRODUCT(LEN($AG599:$AG602)-LEN(SUBSTITUTE($AG599:$AG602,"A", "")))</f>
        <v>0</v>
      </c>
      <c r="AR599" s="234">
        <f>SUMPRODUCT(LEN($M599:$AE602)-LEN(SUBSTITUTE($M599:$AE602,"S", "")))</f>
        <v>0</v>
      </c>
      <c r="AS599" s="240">
        <f>SUMPRODUCT(LEN($AH599:$AH602)-LEN(SUBSTITUTE($AH599:$AH602,"S", "")))</f>
        <v>0</v>
      </c>
      <c r="AT599" s="237">
        <f>SUMPRODUCT(LEN($AG599:$AG602)-LEN(SUBSTITUTE($AG599:$AG602,"S", "")))</f>
        <v>0</v>
      </c>
      <c r="AU599" s="234">
        <f>SUMPRODUCT(LEN($M599:$AE602)-LEN(SUBSTITUTE($M599:$AE602,"F", "")))</f>
        <v>0</v>
      </c>
      <c r="AV599" s="240">
        <f>SUMPRODUCT(LEN($AH599:$AH602)-LEN(SUBSTITUTE($AH599:$AH602,"F", "")))</f>
        <v>0</v>
      </c>
      <c r="AW599" s="237">
        <f>SUMPRODUCT(LEN($AG599:$AG602)-LEN(SUBSTITUTE($AG599:$AG602,"F", "")))</f>
        <v>0</v>
      </c>
      <c r="AX599" s="234">
        <f>SUMPRODUCT(LEN($M599:$AE602)-LEN(SUBSTITUTE($M599:$AE602,"G", "")))</f>
        <v>0</v>
      </c>
      <c r="AY599" s="240">
        <f>SUMPRODUCT(LEN($AH599:$AH602)-LEN(SUBSTITUTE($AH599:$AH602,"G", "")))</f>
        <v>0</v>
      </c>
      <c r="AZ599" s="237">
        <f>SUMPRODUCT(LEN($AG599:$AG602)-LEN(SUBSTITUTE($AG599:$AG602,"G", "")))</f>
        <v>0</v>
      </c>
      <c r="BA599" s="234">
        <f>SUMPRODUCT(LEN($M599:$AE602)-LEN(SUBSTITUTE($M599:$AE602,"M", "")))</f>
        <v>0</v>
      </c>
      <c r="BB599" s="240">
        <f>SUMPRODUCT(LEN($AH599:$AH602)-LEN(SUBSTITUTE($AH599:$AH602,"M", "")))</f>
        <v>0</v>
      </c>
      <c r="BC599" s="237">
        <f>SUMPRODUCT(LEN($AG599:$AG602)-LEN(SUBSTITUTE($AG599:$AG602,"M", "")))</f>
        <v>0</v>
      </c>
      <c r="BD599" s="291">
        <f>SUMPRODUCT(LEN($AI599:$AI602)-LEN(SUBSTITUTE($AI599:$AI602,"S", "")))</f>
        <v>0</v>
      </c>
      <c r="BE599" s="294">
        <f>SUMPRODUCT(LEN($AI599:$AI602)-LEN(SUBSTITUTE($AI599:$AI602,"F", "")))</f>
        <v>0</v>
      </c>
      <c r="BF599" s="294">
        <f>SUMPRODUCT(LEN($AI599:$AI602)-LEN(SUBSTITUTE($AI599:$AI602,"G", "")))</f>
        <v>0</v>
      </c>
      <c r="BG599" s="297">
        <f>SUMPRODUCT(LEN($AI599:$AI602)-LEN(SUBSTITUTE($AI599:$AI602,"M", "")))</f>
        <v>0</v>
      </c>
    </row>
    <row r="600" spans="2:60" ht="28.15" hidden="1" customHeight="1" thickBot="1">
      <c r="B600" s="34"/>
      <c r="C600" s="266"/>
      <c r="D600" s="43"/>
      <c r="E600" s="42"/>
      <c r="F600" s="42"/>
      <c r="G600" s="41"/>
      <c r="H600" s="260"/>
      <c r="I600" s="270"/>
      <c r="J600" s="270"/>
      <c r="K600" s="270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45"/>
      <c r="AK600" s="245"/>
      <c r="AL600" s="23"/>
      <c r="AM600" s="211"/>
      <c r="AN600" s="211"/>
      <c r="AO600" s="248"/>
      <c r="AP600" s="241"/>
      <c r="AQ600" s="238"/>
      <c r="AR600" s="235"/>
      <c r="AS600" s="241"/>
      <c r="AT600" s="238"/>
      <c r="AU600" s="235"/>
      <c r="AV600" s="241"/>
      <c r="AW600" s="238"/>
      <c r="AX600" s="235"/>
      <c r="AY600" s="241"/>
      <c r="AZ600" s="238"/>
      <c r="BA600" s="235"/>
      <c r="BB600" s="241"/>
      <c r="BC600" s="238"/>
      <c r="BD600" s="292"/>
      <c r="BE600" s="295"/>
      <c r="BF600" s="295"/>
      <c r="BG600" s="298"/>
    </row>
    <row r="601" spans="2:60" ht="28.15" hidden="1" customHeight="1">
      <c r="B601" s="34"/>
      <c r="C601" s="267"/>
      <c r="D601" s="33"/>
      <c r="E601" s="32"/>
      <c r="F601" s="32"/>
      <c r="G601" s="31"/>
      <c r="H601" s="257"/>
      <c r="I601" s="271"/>
      <c r="J601" s="271"/>
      <c r="K601" s="271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45"/>
      <c r="AK601" s="245"/>
      <c r="AL601" s="23"/>
      <c r="AM601" s="211"/>
      <c r="AN601" s="211"/>
      <c r="AO601" s="248"/>
      <c r="AP601" s="241"/>
      <c r="AQ601" s="238"/>
      <c r="AR601" s="235"/>
      <c r="AS601" s="241"/>
      <c r="AT601" s="238"/>
      <c r="AU601" s="235"/>
      <c r="AV601" s="241"/>
      <c r="AW601" s="238"/>
      <c r="AX601" s="235"/>
      <c r="AY601" s="241"/>
      <c r="AZ601" s="238"/>
      <c r="BA601" s="235"/>
      <c r="BB601" s="241"/>
      <c r="BC601" s="238"/>
      <c r="BD601" s="292"/>
      <c r="BE601" s="295"/>
      <c r="BF601" s="295"/>
      <c r="BG601" s="298"/>
    </row>
    <row r="602" spans="2:60" ht="28.15" hidden="1" customHeight="1" thickBot="1">
      <c r="B602" s="34"/>
      <c r="C602" s="273"/>
      <c r="D602" s="64"/>
      <c r="E602" s="63"/>
      <c r="F602" s="63"/>
      <c r="G602" s="62"/>
      <c r="H602" s="258"/>
      <c r="I602" s="274"/>
      <c r="J602" s="274"/>
      <c r="K602" s="274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50"/>
      <c r="AK602" s="250"/>
      <c r="AL602" s="55"/>
      <c r="AM602" s="211"/>
      <c r="AN602" s="211"/>
      <c r="AO602" s="249"/>
      <c r="AP602" s="242"/>
      <c r="AQ602" s="239"/>
      <c r="AR602" s="236"/>
      <c r="AS602" s="242"/>
      <c r="AT602" s="239"/>
      <c r="AU602" s="236"/>
      <c r="AV602" s="242"/>
      <c r="AW602" s="239"/>
      <c r="AX602" s="236"/>
      <c r="AY602" s="242"/>
      <c r="AZ602" s="239"/>
      <c r="BA602" s="236"/>
      <c r="BB602" s="242"/>
      <c r="BC602" s="239"/>
      <c r="BD602" s="293"/>
      <c r="BE602" s="296"/>
      <c r="BF602" s="296"/>
      <c r="BG602" s="299"/>
    </row>
    <row r="603" spans="2:60" ht="28.15" hidden="1" customHeight="1">
      <c r="B603" s="34"/>
      <c r="C603" s="265">
        <v>2</v>
      </c>
      <c r="D603" s="54"/>
      <c r="E603" s="53"/>
      <c r="F603" s="53"/>
      <c r="G603" s="52"/>
      <c r="H603" s="259"/>
      <c r="I603" s="269"/>
      <c r="J603" s="269"/>
      <c r="K603" s="269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51"/>
      <c r="AK603" s="254"/>
      <c r="AL603" s="44"/>
      <c r="AM603" s="211"/>
      <c r="AN603" s="211"/>
      <c r="AO603" s="247">
        <f>SUMPRODUCT(LEN($M603:$AE606)-LEN(SUBSTITUTE($M603:$AE606,"A", "")))</f>
        <v>0</v>
      </c>
      <c r="AP603" s="240">
        <f>SUMPRODUCT(LEN($AH603:$AH606)-LEN(SUBSTITUTE($AH603:$AH606,"A", "")))</f>
        <v>0</v>
      </c>
      <c r="AQ603" s="237">
        <f>SUMPRODUCT(LEN($AG603:$AG606)-LEN(SUBSTITUTE($AG603:$AG606,"A", "")))</f>
        <v>0</v>
      </c>
      <c r="AR603" s="234">
        <f>SUMPRODUCT(LEN($M603:$AE606)-LEN(SUBSTITUTE($M603:$AE606,"S", "")))</f>
        <v>0</v>
      </c>
      <c r="AS603" s="240">
        <f>SUMPRODUCT(LEN($AH603:$AH606)-LEN(SUBSTITUTE($AH603:$AH606,"S", "")))</f>
        <v>0</v>
      </c>
      <c r="AT603" s="237">
        <f>SUMPRODUCT(LEN($AG603:$AG606)-LEN(SUBSTITUTE($AG603:$AG606,"S", "")))</f>
        <v>0</v>
      </c>
      <c r="AU603" s="234">
        <f>SUMPRODUCT(LEN($M603:$AE606)-LEN(SUBSTITUTE($M603:$AE606,"F", "")))</f>
        <v>0</v>
      </c>
      <c r="AV603" s="240">
        <f>SUMPRODUCT(LEN($AH603:$AH606)-LEN(SUBSTITUTE($AH603:$AH606,"F", "")))</f>
        <v>0</v>
      </c>
      <c r="AW603" s="237">
        <f>SUMPRODUCT(LEN($AG603:$AG606)-LEN(SUBSTITUTE($AG603:$AG606,"F", "")))</f>
        <v>0</v>
      </c>
      <c r="AX603" s="234">
        <f>SUMPRODUCT(LEN($M603:$AE606)-LEN(SUBSTITUTE($M603:$AE606,"G", "")))</f>
        <v>0</v>
      </c>
      <c r="AY603" s="240">
        <f>SUMPRODUCT(LEN($AH603:$AH606)-LEN(SUBSTITUTE($AH603:$AH606,"G", "")))</f>
        <v>0</v>
      </c>
      <c r="AZ603" s="237">
        <f>SUMPRODUCT(LEN($AG603:$AG606)-LEN(SUBSTITUTE($AG603:$AG606,"G", "")))</f>
        <v>0</v>
      </c>
      <c r="BA603" s="234">
        <f>SUMPRODUCT(LEN($M603:$AE606)-LEN(SUBSTITUTE($M603:$AE606,"M", "")))</f>
        <v>0</v>
      </c>
      <c r="BB603" s="240">
        <f>SUMPRODUCT(LEN($AH603:$AH606)-LEN(SUBSTITUTE($AH603:$AH606,"M", "")))</f>
        <v>0</v>
      </c>
      <c r="BC603" s="237">
        <f>SUMPRODUCT(LEN($AG603:$AG606)-LEN(SUBSTITUTE($AG603:$AG606,"M", "")))</f>
        <v>0</v>
      </c>
      <c r="BD603" s="291">
        <f>SUMPRODUCT(LEN($AI603:$AI606)-LEN(SUBSTITUTE($AI603:$AI606,"S", "")))</f>
        <v>0</v>
      </c>
      <c r="BE603" s="294">
        <f>SUMPRODUCT(LEN($AI603:$AI606)-LEN(SUBSTITUTE($AI603:$AI606,"F", "")))</f>
        <v>0</v>
      </c>
      <c r="BF603" s="294">
        <f>SUMPRODUCT(LEN($AI603:$AI606)-LEN(SUBSTITUTE($AI603:$AI606,"G", "")))</f>
        <v>0</v>
      </c>
      <c r="BG603" s="297">
        <f>SUMPRODUCT(LEN($AI603:$AI606)-LEN(SUBSTITUTE($AI603:$AI606,"M", "")))</f>
        <v>0</v>
      </c>
    </row>
    <row r="604" spans="2:60" ht="28.15" hidden="1" customHeight="1" thickBot="1">
      <c r="B604" s="34"/>
      <c r="C604" s="266"/>
      <c r="D604" s="43"/>
      <c r="E604" s="42"/>
      <c r="F604" s="42"/>
      <c r="G604" s="41"/>
      <c r="H604" s="260"/>
      <c r="I604" s="270"/>
      <c r="J604" s="270"/>
      <c r="K604" s="270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52"/>
      <c r="AK604" s="255"/>
      <c r="AL604" s="23"/>
      <c r="AM604" s="211"/>
      <c r="AN604" s="211"/>
      <c r="AO604" s="248"/>
      <c r="AP604" s="241"/>
      <c r="AQ604" s="238"/>
      <c r="AR604" s="235"/>
      <c r="AS604" s="241"/>
      <c r="AT604" s="238"/>
      <c r="AU604" s="235"/>
      <c r="AV604" s="241"/>
      <c r="AW604" s="238"/>
      <c r="AX604" s="235"/>
      <c r="AY604" s="241"/>
      <c r="AZ604" s="238"/>
      <c r="BA604" s="235"/>
      <c r="BB604" s="241"/>
      <c r="BC604" s="238"/>
      <c r="BD604" s="292"/>
      <c r="BE604" s="295"/>
      <c r="BF604" s="295"/>
      <c r="BG604" s="298"/>
    </row>
    <row r="605" spans="2:60" ht="28.15" hidden="1" customHeight="1">
      <c r="B605" s="34"/>
      <c r="C605" s="267"/>
      <c r="D605" s="33"/>
      <c r="E605" s="32"/>
      <c r="F605" s="32"/>
      <c r="G605" s="31"/>
      <c r="H605" s="257"/>
      <c r="I605" s="271"/>
      <c r="J605" s="271"/>
      <c r="K605" s="271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52"/>
      <c r="AK605" s="255"/>
      <c r="AL605" s="23"/>
      <c r="AM605" s="211"/>
      <c r="AN605" s="211"/>
      <c r="AO605" s="248"/>
      <c r="AP605" s="241"/>
      <c r="AQ605" s="238"/>
      <c r="AR605" s="235"/>
      <c r="AS605" s="241"/>
      <c r="AT605" s="238"/>
      <c r="AU605" s="235"/>
      <c r="AV605" s="241"/>
      <c r="AW605" s="238"/>
      <c r="AX605" s="235"/>
      <c r="AY605" s="241"/>
      <c r="AZ605" s="238"/>
      <c r="BA605" s="235"/>
      <c r="BB605" s="241"/>
      <c r="BC605" s="238"/>
      <c r="BD605" s="292"/>
      <c r="BE605" s="295"/>
      <c r="BF605" s="295"/>
      <c r="BG605" s="298"/>
    </row>
    <row r="606" spans="2:60" ht="28.15" hidden="1" customHeight="1" thickBot="1">
      <c r="B606" s="34"/>
      <c r="C606" s="273"/>
      <c r="D606" s="64"/>
      <c r="E606" s="63"/>
      <c r="F606" s="63"/>
      <c r="G606" s="62"/>
      <c r="H606" s="258"/>
      <c r="I606" s="274"/>
      <c r="J606" s="274"/>
      <c r="K606" s="274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53"/>
      <c r="AK606" s="256"/>
      <c r="AL606" s="55"/>
      <c r="AM606" s="211"/>
      <c r="AN606" s="211"/>
      <c r="AO606" s="249"/>
      <c r="AP606" s="242"/>
      <c r="AQ606" s="239"/>
      <c r="AR606" s="236"/>
      <c r="AS606" s="242"/>
      <c r="AT606" s="239"/>
      <c r="AU606" s="236"/>
      <c r="AV606" s="242"/>
      <c r="AW606" s="239"/>
      <c r="AX606" s="236"/>
      <c r="AY606" s="242"/>
      <c r="AZ606" s="239"/>
      <c r="BA606" s="236"/>
      <c r="BB606" s="242"/>
      <c r="BC606" s="239"/>
      <c r="BD606" s="293"/>
      <c r="BE606" s="296"/>
      <c r="BF606" s="296"/>
      <c r="BG606" s="299"/>
    </row>
    <row r="607" spans="2:60" ht="28.15" hidden="1" customHeight="1">
      <c r="B607" s="34"/>
      <c r="C607" s="265">
        <v>3</v>
      </c>
      <c r="D607" s="54"/>
      <c r="E607" s="53"/>
      <c r="F607" s="53"/>
      <c r="G607" s="52"/>
      <c r="H607" s="259"/>
      <c r="I607" s="269"/>
      <c r="J607" s="269"/>
      <c r="K607" s="269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44"/>
      <c r="AK607" s="244"/>
      <c r="AL607" s="44"/>
      <c r="AM607" s="211"/>
      <c r="AN607" s="211"/>
      <c r="AO607" s="247">
        <f>SUMPRODUCT(LEN($M607:$AE610)-LEN(SUBSTITUTE($M607:$AE610,"A", "")))</f>
        <v>0</v>
      </c>
      <c r="AP607" s="240">
        <f>SUMPRODUCT(LEN($AH607:$AH610)-LEN(SUBSTITUTE($AH607:$AH610,"A", "")))</f>
        <v>0</v>
      </c>
      <c r="AQ607" s="237">
        <f>SUMPRODUCT(LEN($AG607:$AG610)-LEN(SUBSTITUTE($AG607:$AG610,"A", "")))</f>
        <v>0</v>
      </c>
      <c r="AR607" s="234">
        <f>SUMPRODUCT(LEN($M607:$AE610)-LEN(SUBSTITUTE($M607:$AE610,"S", "")))</f>
        <v>0</v>
      </c>
      <c r="AS607" s="240">
        <f>SUMPRODUCT(LEN($AH607:$AH610)-LEN(SUBSTITUTE($AH607:$AH610,"S", "")))</f>
        <v>0</v>
      </c>
      <c r="AT607" s="237">
        <f>SUMPRODUCT(LEN($AG607:$AG610)-LEN(SUBSTITUTE($AG607:$AG610,"S", "")))</f>
        <v>0</v>
      </c>
      <c r="AU607" s="234">
        <f>SUMPRODUCT(LEN($M607:$AE610)-LEN(SUBSTITUTE($M607:$AE610,"F", "")))</f>
        <v>0</v>
      </c>
      <c r="AV607" s="240">
        <f>SUMPRODUCT(LEN($AH607:$AH610)-LEN(SUBSTITUTE($AH607:$AH610,"F", "")))</f>
        <v>0</v>
      </c>
      <c r="AW607" s="237">
        <f>SUMPRODUCT(LEN($AG607:$AG610)-LEN(SUBSTITUTE($AG607:$AG610,"F", "")))</f>
        <v>0</v>
      </c>
      <c r="AX607" s="234">
        <f>SUMPRODUCT(LEN($M607:$AE610)-LEN(SUBSTITUTE($M607:$AE610,"G", "")))</f>
        <v>0</v>
      </c>
      <c r="AY607" s="240">
        <f>SUMPRODUCT(LEN($AH607:$AH610)-LEN(SUBSTITUTE($AH607:$AH610,"G", "")))</f>
        <v>0</v>
      </c>
      <c r="AZ607" s="237">
        <f>SUMPRODUCT(LEN($AG607:$AG610)-LEN(SUBSTITUTE($AG607:$AG610,"G", "")))</f>
        <v>0</v>
      </c>
      <c r="BA607" s="234">
        <f>SUMPRODUCT(LEN($M607:$AE610)-LEN(SUBSTITUTE($M607:$AE610,"M", "")))</f>
        <v>0</v>
      </c>
      <c r="BB607" s="240">
        <f>SUMPRODUCT(LEN($AH607:$AH610)-LEN(SUBSTITUTE($AH607:$AH610,"M", "")))</f>
        <v>0</v>
      </c>
      <c r="BC607" s="237">
        <f>SUMPRODUCT(LEN($AG607:$AG610)-LEN(SUBSTITUTE($AG607:$AG610,"M", "")))</f>
        <v>0</v>
      </c>
      <c r="BD607" s="291">
        <f>SUMPRODUCT(LEN($AI607:$AI610)-LEN(SUBSTITUTE($AI607:$AI610,"S", "")))</f>
        <v>0</v>
      </c>
      <c r="BE607" s="294">
        <f>SUMPRODUCT(LEN($AI607:$AI610)-LEN(SUBSTITUTE($AI607:$AI610,"F", "")))</f>
        <v>0</v>
      </c>
      <c r="BF607" s="294">
        <f>SUMPRODUCT(LEN($AI607:$AI610)-LEN(SUBSTITUTE($AI607:$AI610,"G", "")))</f>
        <v>0</v>
      </c>
      <c r="BG607" s="297">
        <f>SUMPRODUCT(LEN($AI607:$AI610)-LEN(SUBSTITUTE($AI607:$AI610,"M", "")))</f>
        <v>0</v>
      </c>
    </row>
    <row r="608" spans="2:60" ht="28.15" hidden="1" customHeight="1" thickBot="1">
      <c r="B608" s="34"/>
      <c r="C608" s="266"/>
      <c r="D608" s="43"/>
      <c r="E608" s="42"/>
      <c r="F608" s="42"/>
      <c r="G608" s="41"/>
      <c r="H608" s="260"/>
      <c r="I608" s="270"/>
      <c r="J608" s="270"/>
      <c r="K608" s="270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45"/>
      <c r="AK608" s="245"/>
      <c r="AL608" s="23"/>
      <c r="AM608" s="211"/>
      <c r="AN608" s="211"/>
      <c r="AO608" s="248"/>
      <c r="AP608" s="241"/>
      <c r="AQ608" s="238"/>
      <c r="AR608" s="235"/>
      <c r="AS608" s="241"/>
      <c r="AT608" s="238"/>
      <c r="AU608" s="235"/>
      <c r="AV608" s="241"/>
      <c r="AW608" s="238"/>
      <c r="AX608" s="235"/>
      <c r="AY608" s="241"/>
      <c r="AZ608" s="238"/>
      <c r="BA608" s="235"/>
      <c r="BB608" s="241"/>
      <c r="BC608" s="238"/>
      <c r="BD608" s="292"/>
      <c r="BE608" s="295"/>
      <c r="BF608" s="295"/>
      <c r="BG608" s="298"/>
    </row>
    <row r="609" spans="2:60" ht="28.15" hidden="1" customHeight="1">
      <c r="B609" s="34"/>
      <c r="C609" s="267"/>
      <c r="D609" s="33"/>
      <c r="E609" s="32"/>
      <c r="F609" s="32"/>
      <c r="G609" s="31"/>
      <c r="H609" s="257"/>
      <c r="I609" s="271"/>
      <c r="J609" s="271"/>
      <c r="K609" s="271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45"/>
      <c r="AK609" s="245"/>
      <c r="AL609" s="23"/>
      <c r="AM609" s="211"/>
      <c r="AN609" s="211"/>
      <c r="AO609" s="248"/>
      <c r="AP609" s="241"/>
      <c r="AQ609" s="238"/>
      <c r="AR609" s="235"/>
      <c r="AS609" s="241"/>
      <c r="AT609" s="238"/>
      <c r="AU609" s="235"/>
      <c r="AV609" s="241"/>
      <c r="AW609" s="238"/>
      <c r="AX609" s="235"/>
      <c r="AY609" s="241"/>
      <c r="AZ609" s="238"/>
      <c r="BA609" s="235"/>
      <c r="BB609" s="241"/>
      <c r="BC609" s="238"/>
      <c r="BD609" s="292"/>
      <c r="BE609" s="295"/>
      <c r="BF609" s="295"/>
      <c r="BG609" s="298"/>
    </row>
    <row r="610" spans="2:60" ht="28.15" hidden="1" customHeight="1" thickBot="1">
      <c r="B610" s="22"/>
      <c r="C610" s="268"/>
      <c r="D610" s="21"/>
      <c r="E610" s="20"/>
      <c r="F610" s="20"/>
      <c r="G610" s="19"/>
      <c r="H610" s="258"/>
      <c r="I610" s="272"/>
      <c r="J610" s="272"/>
      <c r="K610" s="27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46"/>
      <c r="AK610" s="246"/>
      <c r="AL610" s="11"/>
      <c r="AM610" s="211"/>
      <c r="AN610" s="211"/>
      <c r="AO610" s="249"/>
      <c r="AP610" s="242"/>
      <c r="AQ610" s="239"/>
      <c r="AR610" s="236"/>
      <c r="AS610" s="242"/>
      <c r="AT610" s="239"/>
      <c r="AU610" s="236"/>
      <c r="AV610" s="242"/>
      <c r="AW610" s="239"/>
      <c r="AX610" s="236"/>
      <c r="AY610" s="242"/>
      <c r="AZ610" s="239"/>
      <c r="BA610" s="236"/>
      <c r="BB610" s="242"/>
      <c r="BC610" s="239"/>
      <c r="BD610" s="293"/>
      <c r="BE610" s="296"/>
      <c r="BF610" s="296"/>
      <c r="BG610" s="299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29" t="s">
        <v>287</v>
      </c>
      <c r="M611" s="278"/>
      <c r="N611" s="229" t="s">
        <v>286</v>
      </c>
      <c r="O611" s="278"/>
      <c r="P611" s="229" t="s">
        <v>286</v>
      </c>
      <c r="Q611" s="230"/>
      <c r="R611" s="229" t="s">
        <v>286</v>
      </c>
      <c r="S611" s="230"/>
      <c r="T611" s="229" t="s">
        <v>286</v>
      </c>
      <c r="U611" s="230"/>
      <c r="V611" s="229" t="s">
        <v>286</v>
      </c>
      <c r="W611" s="230"/>
      <c r="X611" s="229" t="s">
        <v>286</v>
      </c>
      <c r="Y611" s="230"/>
      <c r="Z611" s="229" t="s">
        <v>286</v>
      </c>
      <c r="AA611" s="230"/>
      <c r="AB611" s="229" t="s">
        <v>286</v>
      </c>
      <c r="AC611" s="230"/>
      <c r="AD611" s="229" t="s">
        <v>286</v>
      </c>
      <c r="AE611" s="230"/>
      <c r="AF611" s="243" t="s">
        <v>285</v>
      </c>
      <c r="AG611" s="230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75"/>
      <c r="F612" s="276"/>
      <c r="G612" s="277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65">
        <v>1</v>
      </c>
      <c r="D613" s="54"/>
      <c r="E613" s="53"/>
      <c r="F613" s="53"/>
      <c r="G613" s="52"/>
      <c r="H613" s="259"/>
      <c r="I613" s="269"/>
      <c r="J613" s="269"/>
      <c r="K613" s="269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44"/>
      <c r="AK613" s="244"/>
      <c r="AL613" s="44"/>
      <c r="AM613" s="211"/>
      <c r="AN613" s="211"/>
      <c r="AO613" s="247">
        <f>SUMPRODUCT(LEN($M613:$AE616)-LEN(SUBSTITUTE($M613:$AE616,"A", "")))</f>
        <v>0</v>
      </c>
      <c r="AP613" s="240">
        <f>SUMPRODUCT(LEN($AH613:$AH616)-LEN(SUBSTITUTE($AH613:$AH616,"A", "")))</f>
        <v>0</v>
      </c>
      <c r="AQ613" s="237">
        <f>SUMPRODUCT(LEN($AG613:$AG616)-LEN(SUBSTITUTE($AG613:$AG616,"A", "")))</f>
        <v>0</v>
      </c>
      <c r="AR613" s="234">
        <f>SUMPRODUCT(LEN($M613:$AE616)-LEN(SUBSTITUTE($M613:$AE616,"S", "")))</f>
        <v>0</v>
      </c>
      <c r="AS613" s="240">
        <f>SUMPRODUCT(LEN($AH613:$AH616)-LEN(SUBSTITUTE($AH613:$AH616,"S", "")))</f>
        <v>0</v>
      </c>
      <c r="AT613" s="237">
        <f>SUMPRODUCT(LEN($AG613:$AG616)-LEN(SUBSTITUTE($AG613:$AG616,"S", "")))</f>
        <v>0</v>
      </c>
      <c r="AU613" s="234">
        <f>SUMPRODUCT(LEN($M613:$AE616)-LEN(SUBSTITUTE($M613:$AE616,"F", "")))</f>
        <v>0</v>
      </c>
      <c r="AV613" s="240">
        <f>SUMPRODUCT(LEN($AH613:$AH616)-LEN(SUBSTITUTE($AH613:$AH616,"F", "")))</f>
        <v>0</v>
      </c>
      <c r="AW613" s="237">
        <f>SUMPRODUCT(LEN($AG613:$AG616)-LEN(SUBSTITUTE($AG613:$AG616,"F", "")))</f>
        <v>0</v>
      </c>
      <c r="AX613" s="234">
        <f>SUMPRODUCT(LEN($M613:$AE616)-LEN(SUBSTITUTE($M613:$AE616,"G", "")))</f>
        <v>0</v>
      </c>
      <c r="AY613" s="240">
        <f>SUMPRODUCT(LEN($AH613:$AH616)-LEN(SUBSTITUTE($AH613:$AH616,"G", "")))</f>
        <v>0</v>
      </c>
      <c r="AZ613" s="237">
        <f>SUMPRODUCT(LEN($AG613:$AG616)-LEN(SUBSTITUTE($AG613:$AG616,"G", "")))</f>
        <v>0</v>
      </c>
      <c r="BA613" s="234">
        <f>SUMPRODUCT(LEN($M613:$AE616)-LEN(SUBSTITUTE($M613:$AE616,"M", "")))</f>
        <v>0</v>
      </c>
      <c r="BB613" s="240">
        <f>SUMPRODUCT(LEN($AH613:$AH616)-LEN(SUBSTITUTE($AH613:$AH616,"M", "")))</f>
        <v>0</v>
      </c>
      <c r="BC613" s="237">
        <f>SUMPRODUCT(LEN($AG613:$AG616)-LEN(SUBSTITUTE($AG613:$AG616,"M", "")))</f>
        <v>0</v>
      </c>
      <c r="BD613" s="291">
        <f>SUMPRODUCT(LEN($AI613:$AI616)-LEN(SUBSTITUTE($AI613:$AI616,"S", "")))</f>
        <v>0</v>
      </c>
      <c r="BE613" s="294">
        <f>SUMPRODUCT(LEN($AI613:$AI616)-LEN(SUBSTITUTE($AI613:$AI616,"F", "")))</f>
        <v>0</v>
      </c>
      <c r="BF613" s="294">
        <f>SUMPRODUCT(LEN($AI613:$AI616)-LEN(SUBSTITUTE($AI613:$AI616,"G", "")))</f>
        <v>0</v>
      </c>
      <c r="BG613" s="297">
        <f>SUMPRODUCT(LEN($AI613:$AI616)-LEN(SUBSTITUTE($AI613:$AI616,"M", "")))</f>
        <v>0</v>
      </c>
    </row>
    <row r="614" spans="2:60" ht="28.15" hidden="1" customHeight="1" thickBot="1">
      <c r="B614" s="34"/>
      <c r="C614" s="266"/>
      <c r="D614" s="43"/>
      <c r="E614" s="42"/>
      <c r="F614" s="42"/>
      <c r="G614" s="41"/>
      <c r="H614" s="260"/>
      <c r="I614" s="270"/>
      <c r="J614" s="270"/>
      <c r="K614" s="270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45"/>
      <c r="AK614" s="245"/>
      <c r="AL614" s="23"/>
      <c r="AM614" s="211"/>
      <c r="AN614" s="211"/>
      <c r="AO614" s="248"/>
      <c r="AP614" s="241"/>
      <c r="AQ614" s="238"/>
      <c r="AR614" s="235"/>
      <c r="AS614" s="241"/>
      <c r="AT614" s="238"/>
      <c r="AU614" s="235"/>
      <c r="AV614" s="241"/>
      <c r="AW614" s="238"/>
      <c r="AX614" s="235"/>
      <c r="AY614" s="241"/>
      <c r="AZ614" s="238"/>
      <c r="BA614" s="235"/>
      <c r="BB614" s="241"/>
      <c r="BC614" s="238"/>
      <c r="BD614" s="292"/>
      <c r="BE614" s="295"/>
      <c r="BF614" s="295"/>
      <c r="BG614" s="298"/>
    </row>
    <row r="615" spans="2:60" ht="28.15" hidden="1" customHeight="1">
      <c r="B615" s="34"/>
      <c r="C615" s="267"/>
      <c r="D615" s="33"/>
      <c r="E615" s="32"/>
      <c r="F615" s="32"/>
      <c r="G615" s="31"/>
      <c r="H615" s="257"/>
      <c r="I615" s="271"/>
      <c r="J615" s="271"/>
      <c r="K615" s="271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45"/>
      <c r="AK615" s="245"/>
      <c r="AL615" s="23"/>
      <c r="AM615" s="211"/>
      <c r="AN615" s="211"/>
      <c r="AO615" s="248"/>
      <c r="AP615" s="241"/>
      <c r="AQ615" s="238"/>
      <c r="AR615" s="235"/>
      <c r="AS615" s="241"/>
      <c r="AT615" s="238"/>
      <c r="AU615" s="235"/>
      <c r="AV615" s="241"/>
      <c r="AW615" s="238"/>
      <c r="AX615" s="235"/>
      <c r="AY615" s="241"/>
      <c r="AZ615" s="238"/>
      <c r="BA615" s="235"/>
      <c r="BB615" s="241"/>
      <c r="BC615" s="238"/>
      <c r="BD615" s="292"/>
      <c r="BE615" s="295"/>
      <c r="BF615" s="295"/>
      <c r="BG615" s="298"/>
    </row>
    <row r="616" spans="2:60" ht="28.15" hidden="1" customHeight="1" thickBot="1">
      <c r="B616" s="34"/>
      <c r="C616" s="273"/>
      <c r="D616" s="64"/>
      <c r="E616" s="63"/>
      <c r="F616" s="63"/>
      <c r="G616" s="62"/>
      <c r="H616" s="258"/>
      <c r="I616" s="274"/>
      <c r="J616" s="274"/>
      <c r="K616" s="274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50"/>
      <c r="AK616" s="250"/>
      <c r="AL616" s="55"/>
      <c r="AM616" s="211"/>
      <c r="AN616" s="211"/>
      <c r="AO616" s="249"/>
      <c r="AP616" s="242"/>
      <c r="AQ616" s="239"/>
      <c r="AR616" s="236"/>
      <c r="AS616" s="242"/>
      <c r="AT616" s="239"/>
      <c r="AU616" s="236"/>
      <c r="AV616" s="242"/>
      <c r="AW616" s="239"/>
      <c r="AX616" s="236"/>
      <c r="AY616" s="242"/>
      <c r="AZ616" s="239"/>
      <c r="BA616" s="236"/>
      <c r="BB616" s="242"/>
      <c r="BC616" s="239"/>
      <c r="BD616" s="293"/>
      <c r="BE616" s="296"/>
      <c r="BF616" s="296"/>
      <c r="BG616" s="299"/>
    </row>
    <row r="617" spans="2:60" ht="28.15" hidden="1" customHeight="1">
      <c r="B617" s="34"/>
      <c r="C617" s="265">
        <v>2</v>
      </c>
      <c r="D617" s="54"/>
      <c r="E617" s="53"/>
      <c r="F617" s="53"/>
      <c r="G617" s="52"/>
      <c r="H617" s="259"/>
      <c r="I617" s="269"/>
      <c r="J617" s="269"/>
      <c r="K617" s="269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51"/>
      <c r="AK617" s="254"/>
      <c r="AL617" s="44"/>
      <c r="AM617" s="211"/>
      <c r="AN617" s="211"/>
      <c r="AO617" s="247">
        <f>SUMPRODUCT(LEN($M617:$AE620)-LEN(SUBSTITUTE($M617:$AE620,"A", "")))</f>
        <v>0</v>
      </c>
      <c r="AP617" s="240">
        <f>SUMPRODUCT(LEN($AH617:$AH620)-LEN(SUBSTITUTE($AH617:$AH620,"A", "")))</f>
        <v>0</v>
      </c>
      <c r="AQ617" s="237">
        <f>SUMPRODUCT(LEN($AG617:$AG620)-LEN(SUBSTITUTE($AG617:$AG620,"A", "")))</f>
        <v>0</v>
      </c>
      <c r="AR617" s="234">
        <f>SUMPRODUCT(LEN($M617:$AE620)-LEN(SUBSTITUTE($M617:$AE620,"S", "")))</f>
        <v>0</v>
      </c>
      <c r="AS617" s="240">
        <f>SUMPRODUCT(LEN($AH617:$AH620)-LEN(SUBSTITUTE($AH617:$AH620,"S", "")))</f>
        <v>0</v>
      </c>
      <c r="AT617" s="237">
        <f>SUMPRODUCT(LEN($AG617:$AG620)-LEN(SUBSTITUTE($AG617:$AG620,"S", "")))</f>
        <v>0</v>
      </c>
      <c r="AU617" s="234">
        <f>SUMPRODUCT(LEN($M617:$AE620)-LEN(SUBSTITUTE($M617:$AE620,"F", "")))</f>
        <v>0</v>
      </c>
      <c r="AV617" s="240">
        <f>SUMPRODUCT(LEN($AH617:$AH620)-LEN(SUBSTITUTE($AH617:$AH620,"F", "")))</f>
        <v>0</v>
      </c>
      <c r="AW617" s="237">
        <f>SUMPRODUCT(LEN($AG617:$AG620)-LEN(SUBSTITUTE($AG617:$AG620,"F", "")))</f>
        <v>0</v>
      </c>
      <c r="AX617" s="234">
        <f>SUMPRODUCT(LEN($M617:$AE620)-LEN(SUBSTITUTE($M617:$AE620,"G", "")))</f>
        <v>0</v>
      </c>
      <c r="AY617" s="240">
        <f>SUMPRODUCT(LEN($AH617:$AH620)-LEN(SUBSTITUTE($AH617:$AH620,"G", "")))</f>
        <v>0</v>
      </c>
      <c r="AZ617" s="237">
        <f>SUMPRODUCT(LEN($AG617:$AG620)-LEN(SUBSTITUTE($AG617:$AG620,"G", "")))</f>
        <v>0</v>
      </c>
      <c r="BA617" s="234">
        <f>SUMPRODUCT(LEN($M617:$AE620)-LEN(SUBSTITUTE($M617:$AE620,"M", "")))</f>
        <v>0</v>
      </c>
      <c r="BB617" s="240">
        <f>SUMPRODUCT(LEN($AH617:$AH620)-LEN(SUBSTITUTE($AH617:$AH620,"M", "")))</f>
        <v>0</v>
      </c>
      <c r="BC617" s="237">
        <f>SUMPRODUCT(LEN($AG617:$AG620)-LEN(SUBSTITUTE($AG617:$AG620,"M", "")))</f>
        <v>0</v>
      </c>
      <c r="BD617" s="291">
        <f>SUMPRODUCT(LEN($AI617:$AI620)-LEN(SUBSTITUTE($AI617:$AI620,"S", "")))</f>
        <v>0</v>
      </c>
      <c r="BE617" s="294">
        <f>SUMPRODUCT(LEN($AI617:$AI620)-LEN(SUBSTITUTE($AI617:$AI620,"F", "")))</f>
        <v>0</v>
      </c>
      <c r="BF617" s="294">
        <f>SUMPRODUCT(LEN($AI617:$AI620)-LEN(SUBSTITUTE($AI617:$AI620,"G", "")))</f>
        <v>0</v>
      </c>
      <c r="BG617" s="297">
        <f>SUMPRODUCT(LEN($AI617:$AI620)-LEN(SUBSTITUTE($AI617:$AI620,"M", "")))</f>
        <v>0</v>
      </c>
    </row>
    <row r="618" spans="2:60" ht="28.15" hidden="1" customHeight="1" thickBot="1">
      <c r="B618" s="34"/>
      <c r="C618" s="266"/>
      <c r="D618" s="43"/>
      <c r="E618" s="42"/>
      <c r="F618" s="42"/>
      <c r="G618" s="41"/>
      <c r="H618" s="260"/>
      <c r="I618" s="270"/>
      <c r="J618" s="270"/>
      <c r="K618" s="270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52"/>
      <c r="AK618" s="255"/>
      <c r="AL618" s="23"/>
      <c r="AM618" s="211"/>
      <c r="AN618" s="211"/>
      <c r="AO618" s="248"/>
      <c r="AP618" s="241"/>
      <c r="AQ618" s="238"/>
      <c r="AR618" s="235"/>
      <c r="AS618" s="241"/>
      <c r="AT618" s="238"/>
      <c r="AU618" s="235"/>
      <c r="AV618" s="241"/>
      <c r="AW618" s="238"/>
      <c r="AX618" s="235"/>
      <c r="AY618" s="241"/>
      <c r="AZ618" s="238"/>
      <c r="BA618" s="235"/>
      <c r="BB618" s="241"/>
      <c r="BC618" s="238"/>
      <c r="BD618" s="292"/>
      <c r="BE618" s="295"/>
      <c r="BF618" s="295"/>
      <c r="BG618" s="298"/>
    </row>
    <row r="619" spans="2:60" ht="28.15" hidden="1" customHeight="1">
      <c r="B619" s="34"/>
      <c r="C619" s="267"/>
      <c r="D619" s="33"/>
      <c r="E619" s="32"/>
      <c r="F619" s="32"/>
      <c r="G619" s="31"/>
      <c r="H619" s="257"/>
      <c r="I619" s="271"/>
      <c r="J619" s="271"/>
      <c r="K619" s="271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52"/>
      <c r="AK619" s="255"/>
      <c r="AL619" s="23"/>
      <c r="AM619" s="211"/>
      <c r="AN619" s="211"/>
      <c r="AO619" s="248"/>
      <c r="AP619" s="241"/>
      <c r="AQ619" s="238"/>
      <c r="AR619" s="235"/>
      <c r="AS619" s="241"/>
      <c r="AT619" s="238"/>
      <c r="AU619" s="235"/>
      <c r="AV619" s="241"/>
      <c r="AW619" s="238"/>
      <c r="AX619" s="235"/>
      <c r="AY619" s="241"/>
      <c r="AZ619" s="238"/>
      <c r="BA619" s="235"/>
      <c r="BB619" s="241"/>
      <c r="BC619" s="238"/>
      <c r="BD619" s="292"/>
      <c r="BE619" s="295"/>
      <c r="BF619" s="295"/>
      <c r="BG619" s="298"/>
    </row>
    <row r="620" spans="2:60" ht="28.15" hidden="1" customHeight="1" thickBot="1">
      <c r="B620" s="34"/>
      <c r="C620" s="273"/>
      <c r="D620" s="64"/>
      <c r="E620" s="63"/>
      <c r="F620" s="63"/>
      <c r="G620" s="62"/>
      <c r="H620" s="258"/>
      <c r="I620" s="274"/>
      <c r="J620" s="274"/>
      <c r="K620" s="274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53"/>
      <c r="AK620" s="256"/>
      <c r="AL620" s="55"/>
      <c r="AM620" s="211"/>
      <c r="AN620" s="211"/>
      <c r="AO620" s="249"/>
      <c r="AP620" s="242"/>
      <c r="AQ620" s="239"/>
      <c r="AR620" s="236"/>
      <c r="AS620" s="242"/>
      <c r="AT620" s="239"/>
      <c r="AU620" s="236"/>
      <c r="AV620" s="242"/>
      <c r="AW620" s="239"/>
      <c r="AX620" s="236"/>
      <c r="AY620" s="242"/>
      <c r="AZ620" s="239"/>
      <c r="BA620" s="236"/>
      <c r="BB620" s="242"/>
      <c r="BC620" s="239"/>
      <c r="BD620" s="293"/>
      <c r="BE620" s="296"/>
      <c r="BF620" s="296"/>
      <c r="BG620" s="299"/>
    </row>
    <row r="621" spans="2:60" ht="28.15" hidden="1" customHeight="1">
      <c r="B621" s="34"/>
      <c r="C621" s="265">
        <v>3</v>
      </c>
      <c r="D621" s="54"/>
      <c r="E621" s="53"/>
      <c r="F621" s="53"/>
      <c r="G621" s="52"/>
      <c r="H621" s="259"/>
      <c r="I621" s="269"/>
      <c r="J621" s="269"/>
      <c r="K621" s="269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44"/>
      <c r="AK621" s="244"/>
      <c r="AL621" s="44"/>
      <c r="AM621" s="211"/>
      <c r="AN621" s="211"/>
      <c r="AO621" s="247">
        <f>SUMPRODUCT(LEN($M621:$AE624)-LEN(SUBSTITUTE($M621:$AE624,"A", "")))</f>
        <v>0</v>
      </c>
      <c r="AP621" s="240">
        <f>SUMPRODUCT(LEN($AH621:$AH624)-LEN(SUBSTITUTE($AH621:$AH624,"A", "")))</f>
        <v>0</v>
      </c>
      <c r="AQ621" s="237">
        <f>SUMPRODUCT(LEN($AG621:$AG624)-LEN(SUBSTITUTE($AG621:$AG624,"A", "")))</f>
        <v>0</v>
      </c>
      <c r="AR621" s="234">
        <f>SUMPRODUCT(LEN($M621:$AE624)-LEN(SUBSTITUTE($M621:$AE624,"S", "")))</f>
        <v>0</v>
      </c>
      <c r="AS621" s="240">
        <f>SUMPRODUCT(LEN($AH621:$AH624)-LEN(SUBSTITUTE($AH621:$AH624,"S", "")))</f>
        <v>0</v>
      </c>
      <c r="AT621" s="237">
        <f>SUMPRODUCT(LEN($AG621:$AG624)-LEN(SUBSTITUTE($AG621:$AG624,"S", "")))</f>
        <v>0</v>
      </c>
      <c r="AU621" s="234">
        <f>SUMPRODUCT(LEN($M621:$AE624)-LEN(SUBSTITUTE($M621:$AE624,"F", "")))</f>
        <v>0</v>
      </c>
      <c r="AV621" s="240">
        <f>SUMPRODUCT(LEN($AH621:$AH624)-LEN(SUBSTITUTE($AH621:$AH624,"F", "")))</f>
        <v>0</v>
      </c>
      <c r="AW621" s="237">
        <f>SUMPRODUCT(LEN($AG621:$AG624)-LEN(SUBSTITUTE($AG621:$AG624,"F", "")))</f>
        <v>0</v>
      </c>
      <c r="AX621" s="234">
        <f>SUMPRODUCT(LEN($M621:$AE624)-LEN(SUBSTITUTE($M621:$AE624,"G", "")))</f>
        <v>0</v>
      </c>
      <c r="AY621" s="240">
        <f>SUMPRODUCT(LEN($AH621:$AH624)-LEN(SUBSTITUTE($AH621:$AH624,"G", "")))</f>
        <v>0</v>
      </c>
      <c r="AZ621" s="237">
        <f>SUMPRODUCT(LEN($AG621:$AG624)-LEN(SUBSTITUTE($AG621:$AG624,"G", "")))</f>
        <v>0</v>
      </c>
      <c r="BA621" s="234">
        <f>SUMPRODUCT(LEN($M621:$AE624)-LEN(SUBSTITUTE($M621:$AE624,"M", "")))</f>
        <v>0</v>
      </c>
      <c r="BB621" s="240">
        <f>SUMPRODUCT(LEN($AH621:$AH624)-LEN(SUBSTITUTE($AH621:$AH624,"M", "")))</f>
        <v>0</v>
      </c>
      <c r="BC621" s="237">
        <f>SUMPRODUCT(LEN($AG621:$AG624)-LEN(SUBSTITUTE($AG621:$AG624,"M", "")))</f>
        <v>0</v>
      </c>
      <c r="BD621" s="291">
        <f>SUMPRODUCT(LEN($AI621:$AI624)-LEN(SUBSTITUTE($AI621:$AI624,"S", "")))</f>
        <v>0</v>
      </c>
      <c r="BE621" s="294">
        <f>SUMPRODUCT(LEN($AI621:$AI624)-LEN(SUBSTITUTE($AI621:$AI624,"F", "")))</f>
        <v>0</v>
      </c>
      <c r="BF621" s="294">
        <f>SUMPRODUCT(LEN($AI621:$AI624)-LEN(SUBSTITUTE($AI621:$AI624,"G", "")))</f>
        <v>0</v>
      </c>
      <c r="BG621" s="297">
        <f>SUMPRODUCT(LEN($AI621:$AI624)-LEN(SUBSTITUTE($AI621:$AI624,"M", "")))</f>
        <v>0</v>
      </c>
    </row>
    <row r="622" spans="2:60" ht="28.15" hidden="1" customHeight="1" thickBot="1">
      <c r="B622" s="34"/>
      <c r="C622" s="266"/>
      <c r="D622" s="43"/>
      <c r="E622" s="42"/>
      <c r="F622" s="42"/>
      <c r="G622" s="41"/>
      <c r="H622" s="260"/>
      <c r="I622" s="270"/>
      <c r="J622" s="270"/>
      <c r="K622" s="270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45"/>
      <c r="AK622" s="245"/>
      <c r="AL622" s="23"/>
      <c r="AM622" s="211"/>
      <c r="AN622" s="211"/>
      <c r="AO622" s="248"/>
      <c r="AP622" s="241"/>
      <c r="AQ622" s="238"/>
      <c r="AR622" s="235"/>
      <c r="AS622" s="241"/>
      <c r="AT622" s="238"/>
      <c r="AU622" s="235"/>
      <c r="AV622" s="241"/>
      <c r="AW622" s="238"/>
      <c r="AX622" s="235"/>
      <c r="AY622" s="241"/>
      <c r="AZ622" s="238"/>
      <c r="BA622" s="235"/>
      <c r="BB622" s="241"/>
      <c r="BC622" s="238"/>
      <c r="BD622" s="292"/>
      <c r="BE622" s="295"/>
      <c r="BF622" s="295"/>
      <c r="BG622" s="298"/>
    </row>
    <row r="623" spans="2:60" ht="28.15" hidden="1" customHeight="1">
      <c r="B623" s="34"/>
      <c r="C623" s="267"/>
      <c r="D623" s="33"/>
      <c r="E623" s="32"/>
      <c r="F623" s="32"/>
      <c r="G623" s="31"/>
      <c r="H623" s="257"/>
      <c r="I623" s="271"/>
      <c r="J623" s="271"/>
      <c r="K623" s="271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45"/>
      <c r="AK623" s="245"/>
      <c r="AL623" s="23"/>
      <c r="AM623" s="211"/>
      <c r="AN623" s="211"/>
      <c r="AO623" s="248"/>
      <c r="AP623" s="241"/>
      <c r="AQ623" s="238"/>
      <c r="AR623" s="235"/>
      <c r="AS623" s="241"/>
      <c r="AT623" s="238"/>
      <c r="AU623" s="235"/>
      <c r="AV623" s="241"/>
      <c r="AW623" s="238"/>
      <c r="AX623" s="235"/>
      <c r="AY623" s="241"/>
      <c r="AZ623" s="238"/>
      <c r="BA623" s="235"/>
      <c r="BB623" s="241"/>
      <c r="BC623" s="238"/>
      <c r="BD623" s="292"/>
      <c r="BE623" s="295"/>
      <c r="BF623" s="295"/>
      <c r="BG623" s="298"/>
    </row>
    <row r="624" spans="2:60" ht="28.15" hidden="1" customHeight="1" thickBot="1">
      <c r="B624" s="22"/>
      <c r="C624" s="268"/>
      <c r="D624" s="21"/>
      <c r="E624" s="20"/>
      <c r="F624" s="20"/>
      <c r="G624" s="19"/>
      <c r="H624" s="258"/>
      <c r="I624" s="272"/>
      <c r="J624" s="272"/>
      <c r="K624" s="27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46"/>
      <c r="AK624" s="246"/>
      <c r="AL624" s="11"/>
      <c r="AM624" s="211"/>
      <c r="AN624" s="211"/>
      <c r="AO624" s="249"/>
      <c r="AP624" s="242"/>
      <c r="AQ624" s="239"/>
      <c r="AR624" s="236"/>
      <c r="AS624" s="242"/>
      <c r="AT624" s="239"/>
      <c r="AU624" s="236"/>
      <c r="AV624" s="242"/>
      <c r="AW624" s="239"/>
      <c r="AX624" s="236"/>
      <c r="AY624" s="242"/>
      <c r="AZ624" s="239"/>
      <c r="BA624" s="236"/>
      <c r="BB624" s="242"/>
      <c r="BC624" s="239"/>
      <c r="BD624" s="293"/>
      <c r="BE624" s="296"/>
      <c r="BF624" s="296"/>
      <c r="BG624" s="299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29" t="s">
        <v>287</v>
      </c>
      <c r="M625" s="278"/>
      <c r="N625" s="229" t="s">
        <v>286</v>
      </c>
      <c r="O625" s="278"/>
      <c r="P625" s="229" t="s">
        <v>286</v>
      </c>
      <c r="Q625" s="230"/>
      <c r="R625" s="229" t="s">
        <v>286</v>
      </c>
      <c r="S625" s="230"/>
      <c r="T625" s="229" t="s">
        <v>286</v>
      </c>
      <c r="U625" s="230"/>
      <c r="V625" s="229" t="s">
        <v>286</v>
      </c>
      <c r="W625" s="230"/>
      <c r="X625" s="229" t="s">
        <v>286</v>
      </c>
      <c r="Y625" s="230"/>
      <c r="Z625" s="229" t="s">
        <v>286</v>
      </c>
      <c r="AA625" s="230"/>
      <c r="AB625" s="229" t="s">
        <v>286</v>
      </c>
      <c r="AC625" s="230"/>
      <c r="AD625" s="229" t="s">
        <v>286</v>
      </c>
      <c r="AE625" s="230"/>
      <c r="AF625" s="243" t="s">
        <v>285</v>
      </c>
      <c r="AG625" s="230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75"/>
      <c r="F626" s="276"/>
      <c r="G626" s="277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65">
        <v>1</v>
      </c>
      <c r="D627" s="54"/>
      <c r="E627" s="53"/>
      <c r="F627" s="53"/>
      <c r="G627" s="52"/>
      <c r="H627" s="259"/>
      <c r="I627" s="269"/>
      <c r="J627" s="269"/>
      <c r="K627" s="269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44"/>
      <c r="AK627" s="244"/>
      <c r="AL627" s="44"/>
      <c r="AM627" s="211"/>
      <c r="AN627" s="211"/>
      <c r="AO627" s="247">
        <f>SUMPRODUCT(LEN($M627:$AE630)-LEN(SUBSTITUTE($M627:$AE630,"A", "")))</f>
        <v>0</v>
      </c>
      <c r="AP627" s="240">
        <f>SUMPRODUCT(LEN($AH627:$AH630)-LEN(SUBSTITUTE($AH627:$AH630,"A", "")))</f>
        <v>0</v>
      </c>
      <c r="AQ627" s="237">
        <f>SUMPRODUCT(LEN($AG627:$AG630)-LEN(SUBSTITUTE($AG627:$AG630,"A", "")))</f>
        <v>0</v>
      </c>
      <c r="AR627" s="234">
        <f>SUMPRODUCT(LEN($M627:$AE630)-LEN(SUBSTITUTE($M627:$AE630,"S", "")))</f>
        <v>0</v>
      </c>
      <c r="AS627" s="240">
        <f>SUMPRODUCT(LEN($AH627:$AH630)-LEN(SUBSTITUTE($AH627:$AH630,"S", "")))</f>
        <v>0</v>
      </c>
      <c r="AT627" s="237">
        <f>SUMPRODUCT(LEN($AG627:$AG630)-LEN(SUBSTITUTE($AG627:$AG630,"S", "")))</f>
        <v>0</v>
      </c>
      <c r="AU627" s="234">
        <f>SUMPRODUCT(LEN($M627:$AE630)-LEN(SUBSTITUTE($M627:$AE630,"F", "")))</f>
        <v>0</v>
      </c>
      <c r="AV627" s="240">
        <f>SUMPRODUCT(LEN($AH627:$AH630)-LEN(SUBSTITUTE($AH627:$AH630,"F", "")))</f>
        <v>0</v>
      </c>
      <c r="AW627" s="237">
        <f>SUMPRODUCT(LEN($AG627:$AG630)-LEN(SUBSTITUTE($AG627:$AG630,"F", "")))</f>
        <v>0</v>
      </c>
      <c r="AX627" s="234">
        <f>SUMPRODUCT(LEN($M627:$AE630)-LEN(SUBSTITUTE($M627:$AE630,"G", "")))</f>
        <v>0</v>
      </c>
      <c r="AY627" s="240">
        <f>SUMPRODUCT(LEN($AH627:$AH630)-LEN(SUBSTITUTE($AH627:$AH630,"G", "")))</f>
        <v>0</v>
      </c>
      <c r="AZ627" s="237">
        <f>SUMPRODUCT(LEN($AG627:$AG630)-LEN(SUBSTITUTE($AG627:$AG630,"G", "")))</f>
        <v>0</v>
      </c>
      <c r="BA627" s="234">
        <f>SUMPRODUCT(LEN($M627:$AE630)-LEN(SUBSTITUTE($M627:$AE630,"M", "")))</f>
        <v>0</v>
      </c>
      <c r="BB627" s="240">
        <f>SUMPRODUCT(LEN($AH627:$AH630)-LEN(SUBSTITUTE($AH627:$AH630,"M", "")))</f>
        <v>0</v>
      </c>
      <c r="BC627" s="237">
        <f>SUMPRODUCT(LEN($AG627:$AG630)-LEN(SUBSTITUTE($AG627:$AG630,"M", "")))</f>
        <v>0</v>
      </c>
      <c r="BD627" s="291">
        <f>SUMPRODUCT(LEN($AI627:$AI630)-LEN(SUBSTITUTE($AI627:$AI630,"S", "")))</f>
        <v>0</v>
      </c>
      <c r="BE627" s="294">
        <f>SUMPRODUCT(LEN($AI627:$AI630)-LEN(SUBSTITUTE($AI627:$AI630,"F", "")))</f>
        <v>0</v>
      </c>
      <c r="BF627" s="294">
        <f>SUMPRODUCT(LEN($AI627:$AI630)-LEN(SUBSTITUTE($AI627:$AI630,"G", "")))</f>
        <v>0</v>
      </c>
      <c r="BG627" s="297">
        <f>SUMPRODUCT(LEN($AI627:$AI630)-LEN(SUBSTITUTE($AI627:$AI630,"M", "")))</f>
        <v>0</v>
      </c>
    </row>
    <row r="628" spans="2:60" ht="28.15" hidden="1" customHeight="1" thickBot="1">
      <c r="B628" s="34"/>
      <c r="C628" s="266"/>
      <c r="D628" s="43"/>
      <c r="E628" s="42"/>
      <c r="F628" s="42"/>
      <c r="G628" s="41"/>
      <c r="H628" s="260"/>
      <c r="I628" s="270"/>
      <c r="J628" s="270"/>
      <c r="K628" s="270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45"/>
      <c r="AK628" s="245"/>
      <c r="AL628" s="23"/>
      <c r="AM628" s="211"/>
      <c r="AN628" s="211"/>
      <c r="AO628" s="248"/>
      <c r="AP628" s="241"/>
      <c r="AQ628" s="238"/>
      <c r="AR628" s="235"/>
      <c r="AS628" s="241"/>
      <c r="AT628" s="238"/>
      <c r="AU628" s="235"/>
      <c r="AV628" s="241"/>
      <c r="AW628" s="238"/>
      <c r="AX628" s="235"/>
      <c r="AY628" s="241"/>
      <c r="AZ628" s="238"/>
      <c r="BA628" s="235"/>
      <c r="BB628" s="241"/>
      <c r="BC628" s="238"/>
      <c r="BD628" s="292"/>
      <c r="BE628" s="295"/>
      <c r="BF628" s="295"/>
      <c r="BG628" s="298"/>
    </row>
    <row r="629" spans="2:60" ht="28.15" hidden="1" customHeight="1">
      <c r="B629" s="34"/>
      <c r="C629" s="267"/>
      <c r="D629" s="33"/>
      <c r="E629" s="32"/>
      <c r="F629" s="32"/>
      <c r="G629" s="31"/>
      <c r="H629" s="257"/>
      <c r="I629" s="271"/>
      <c r="J629" s="271"/>
      <c r="K629" s="271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45"/>
      <c r="AK629" s="245"/>
      <c r="AL629" s="23"/>
      <c r="AM629" s="211"/>
      <c r="AN629" s="211"/>
      <c r="AO629" s="248"/>
      <c r="AP629" s="241"/>
      <c r="AQ629" s="238"/>
      <c r="AR629" s="235"/>
      <c r="AS629" s="241"/>
      <c r="AT629" s="238"/>
      <c r="AU629" s="235"/>
      <c r="AV629" s="241"/>
      <c r="AW629" s="238"/>
      <c r="AX629" s="235"/>
      <c r="AY629" s="241"/>
      <c r="AZ629" s="238"/>
      <c r="BA629" s="235"/>
      <c r="BB629" s="241"/>
      <c r="BC629" s="238"/>
      <c r="BD629" s="292"/>
      <c r="BE629" s="295"/>
      <c r="BF629" s="295"/>
      <c r="BG629" s="298"/>
    </row>
    <row r="630" spans="2:60" ht="28.15" hidden="1" customHeight="1" thickBot="1">
      <c r="B630" s="34"/>
      <c r="C630" s="273"/>
      <c r="D630" s="64"/>
      <c r="E630" s="63"/>
      <c r="F630" s="63"/>
      <c r="G630" s="62"/>
      <c r="H630" s="258"/>
      <c r="I630" s="274"/>
      <c r="J630" s="274"/>
      <c r="K630" s="274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50"/>
      <c r="AK630" s="250"/>
      <c r="AL630" s="55"/>
      <c r="AM630" s="211"/>
      <c r="AN630" s="211"/>
      <c r="AO630" s="249"/>
      <c r="AP630" s="242"/>
      <c r="AQ630" s="239"/>
      <c r="AR630" s="236"/>
      <c r="AS630" s="242"/>
      <c r="AT630" s="239"/>
      <c r="AU630" s="236"/>
      <c r="AV630" s="242"/>
      <c r="AW630" s="239"/>
      <c r="AX630" s="236"/>
      <c r="AY630" s="242"/>
      <c r="AZ630" s="239"/>
      <c r="BA630" s="236"/>
      <c r="BB630" s="242"/>
      <c r="BC630" s="239"/>
      <c r="BD630" s="293"/>
      <c r="BE630" s="296"/>
      <c r="BF630" s="296"/>
      <c r="BG630" s="299"/>
    </row>
    <row r="631" spans="2:60" ht="28.15" hidden="1" customHeight="1">
      <c r="B631" s="34"/>
      <c r="C631" s="265">
        <v>2</v>
      </c>
      <c r="D631" s="54"/>
      <c r="E631" s="53"/>
      <c r="F631" s="53"/>
      <c r="G631" s="52"/>
      <c r="H631" s="259"/>
      <c r="I631" s="269"/>
      <c r="J631" s="269"/>
      <c r="K631" s="269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51"/>
      <c r="AK631" s="254"/>
      <c r="AL631" s="44"/>
      <c r="AM631" s="211"/>
      <c r="AN631" s="211"/>
      <c r="AO631" s="247">
        <f>SUMPRODUCT(LEN($M631:$AE634)-LEN(SUBSTITUTE($M631:$AE634,"A", "")))</f>
        <v>0</v>
      </c>
      <c r="AP631" s="240">
        <f>SUMPRODUCT(LEN($AH631:$AH634)-LEN(SUBSTITUTE($AH631:$AH634,"A", "")))</f>
        <v>0</v>
      </c>
      <c r="AQ631" s="237">
        <f>SUMPRODUCT(LEN($AG631:$AG634)-LEN(SUBSTITUTE($AG631:$AG634,"A", "")))</f>
        <v>0</v>
      </c>
      <c r="AR631" s="234">
        <f>SUMPRODUCT(LEN($M631:$AE634)-LEN(SUBSTITUTE($M631:$AE634,"S", "")))</f>
        <v>0</v>
      </c>
      <c r="AS631" s="240">
        <f>SUMPRODUCT(LEN($AH631:$AH634)-LEN(SUBSTITUTE($AH631:$AH634,"S", "")))</f>
        <v>0</v>
      </c>
      <c r="AT631" s="237">
        <f>SUMPRODUCT(LEN($AG631:$AG634)-LEN(SUBSTITUTE($AG631:$AG634,"S", "")))</f>
        <v>0</v>
      </c>
      <c r="AU631" s="234">
        <f>SUMPRODUCT(LEN($M631:$AE634)-LEN(SUBSTITUTE($M631:$AE634,"F", "")))</f>
        <v>0</v>
      </c>
      <c r="AV631" s="240">
        <f>SUMPRODUCT(LEN($AH631:$AH634)-LEN(SUBSTITUTE($AH631:$AH634,"F", "")))</f>
        <v>0</v>
      </c>
      <c r="AW631" s="237">
        <f>SUMPRODUCT(LEN($AG631:$AG634)-LEN(SUBSTITUTE($AG631:$AG634,"F", "")))</f>
        <v>0</v>
      </c>
      <c r="AX631" s="234">
        <f>SUMPRODUCT(LEN($M631:$AE634)-LEN(SUBSTITUTE($M631:$AE634,"G", "")))</f>
        <v>0</v>
      </c>
      <c r="AY631" s="240">
        <f>SUMPRODUCT(LEN($AH631:$AH634)-LEN(SUBSTITUTE($AH631:$AH634,"G", "")))</f>
        <v>0</v>
      </c>
      <c r="AZ631" s="237">
        <f>SUMPRODUCT(LEN($AG631:$AG634)-LEN(SUBSTITUTE($AG631:$AG634,"G", "")))</f>
        <v>0</v>
      </c>
      <c r="BA631" s="234">
        <f>SUMPRODUCT(LEN($M631:$AE634)-LEN(SUBSTITUTE($M631:$AE634,"M", "")))</f>
        <v>0</v>
      </c>
      <c r="BB631" s="240">
        <f>SUMPRODUCT(LEN($AH631:$AH634)-LEN(SUBSTITUTE($AH631:$AH634,"M", "")))</f>
        <v>0</v>
      </c>
      <c r="BC631" s="237">
        <f>SUMPRODUCT(LEN($AG631:$AG634)-LEN(SUBSTITUTE($AG631:$AG634,"M", "")))</f>
        <v>0</v>
      </c>
      <c r="BD631" s="291">
        <f>SUMPRODUCT(LEN($AI631:$AI634)-LEN(SUBSTITUTE($AI631:$AI634,"S", "")))</f>
        <v>0</v>
      </c>
      <c r="BE631" s="294">
        <f>SUMPRODUCT(LEN($AI631:$AI634)-LEN(SUBSTITUTE($AI631:$AI634,"F", "")))</f>
        <v>0</v>
      </c>
      <c r="BF631" s="294">
        <f>SUMPRODUCT(LEN($AI631:$AI634)-LEN(SUBSTITUTE($AI631:$AI634,"G", "")))</f>
        <v>0</v>
      </c>
      <c r="BG631" s="297">
        <f>SUMPRODUCT(LEN($AI631:$AI634)-LEN(SUBSTITUTE($AI631:$AI634,"M", "")))</f>
        <v>0</v>
      </c>
    </row>
    <row r="632" spans="2:60" ht="28.15" hidden="1" customHeight="1" thickBot="1">
      <c r="B632" s="34"/>
      <c r="C632" s="266"/>
      <c r="D632" s="43"/>
      <c r="E632" s="42"/>
      <c r="F632" s="42"/>
      <c r="G632" s="41"/>
      <c r="H632" s="260"/>
      <c r="I632" s="270"/>
      <c r="J632" s="270"/>
      <c r="K632" s="270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52"/>
      <c r="AK632" s="255"/>
      <c r="AL632" s="23"/>
      <c r="AM632" s="211"/>
      <c r="AN632" s="211"/>
      <c r="AO632" s="248"/>
      <c r="AP632" s="241"/>
      <c r="AQ632" s="238"/>
      <c r="AR632" s="235"/>
      <c r="AS632" s="241"/>
      <c r="AT632" s="238"/>
      <c r="AU632" s="235"/>
      <c r="AV632" s="241"/>
      <c r="AW632" s="238"/>
      <c r="AX632" s="235"/>
      <c r="AY632" s="241"/>
      <c r="AZ632" s="238"/>
      <c r="BA632" s="235"/>
      <c r="BB632" s="241"/>
      <c r="BC632" s="238"/>
      <c r="BD632" s="292"/>
      <c r="BE632" s="295"/>
      <c r="BF632" s="295"/>
      <c r="BG632" s="298"/>
    </row>
    <row r="633" spans="2:60" ht="28.15" hidden="1" customHeight="1">
      <c r="B633" s="34"/>
      <c r="C633" s="267"/>
      <c r="D633" s="33"/>
      <c r="E633" s="32"/>
      <c r="F633" s="32"/>
      <c r="G633" s="31"/>
      <c r="H633" s="257"/>
      <c r="I633" s="271"/>
      <c r="J633" s="271"/>
      <c r="K633" s="271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52"/>
      <c r="AK633" s="255"/>
      <c r="AL633" s="23"/>
      <c r="AM633" s="211"/>
      <c r="AN633" s="211"/>
      <c r="AO633" s="248"/>
      <c r="AP633" s="241"/>
      <c r="AQ633" s="238"/>
      <c r="AR633" s="235"/>
      <c r="AS633" s="241"/>
      <c r="AT633" s="238"/>
      <c r="AU633" s="235"/>
      <c r="AV633" s="241"/>
      <c r="AW633" s="238"/>
      <c r="AX633" s="235"/>
      <c r="AY633" s="241"/>
      <c r="AZ633" s="238"/>
      <c r="BA633" s="235"/>
      <c r="BB633" s="241"/>
      <c r="BC633" s="238"/>
      <c r="BD633" s="292"/>
      <c r="BE633" s="295"/>
      <c r="BF633" s="295"/>
      <c r="BG633" s="298"/>
    </row>
    <row r="634" spans="2:60" ht="28.15" hidden="1" customHeight="1" thickBot="1">
      <c r="B634" s="34"/>
      <c r="C634" s="273"/>
      <c r="D634" s="64"/>
      <c r="E634" s="63"/>
      <c r="F634" s="63"/>
      <c r="G634" s="62"/>
      <c r="H634" s="258"/>
      <c r="I634" s="274"/>
      <c r="J634" s="274"/>
      <c r="K634" s="274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53"/>
      <c r="AK634" s="256"/>
      <c r="AL634" s="55"/>
      <c r="AM634" s="211"/>
      <c r="AN634" s="211"/>
      <c r="AO634" s="249"/>
      <c r="AP634" s="242"/>
      <c r="AQ634" s="239"/>
      <c r="AR634" s="236"/>
      <c r="AS634" s="242"/>
      <c r="AT634" s="239"/>
      <c r="AU634" s="236"/>
      <c r="AV634" s="242"/>
      <c r="AW634" s="239"/>
      <c r="AX634" s="236"/>
      <c r="AY634" s="242"/>
      <c r="AZ634" s="239"/>
      <c r="BA634" s="236"/>
      <c r="BB634" s="242"/>
      <c r="BC634" s="239"/>
      <c r="BD634" s="293"/>
      <c r="BE634" s="296"/>
      <c r="BF634" s="296"/>
      <c r="BG634" s="299"/>
    </row>
    <row r="635" spans="2:60" ht="28.15" hidden="1" customHeight="1">
      <c r="B635" s="34"/>
      <c r="C635" s="265">
        <v>3</v>
      </c>
      <c r="D635" s="54"/>
      <c r="E635" s="53"/>
      <c r="F635" s="53"/>
      <c r="G635" s="52"/>
      <c r="H635" s="259"/>
      <c r="I635" s="269"/>
      <c r="J635" s="269"/>
      <c r="K635" s="269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44"/>
      <c r="AK635" s="244"/>
      <c r="AL635" s="44"/>
      <c r="AM635" s="211"/>
      <c r="AN635" s="211"/>
      <c r="AO635" s="247">
        <f>SUMPRODUCT(LEN($M635:$AE638)-LEN(SUBSTITUTE($M635:$AE638,"A", "")))</f>
        <v>0</v>
      </c>
      <c r="AP635" s="240">
        <f>SUMPRODUCT(LEN($AH635:$AH638)-LEN(SUBSTITUTE($AH635:$AH638,"A", "")))</f>
        <v>0</v>
      </c>
      <c r="AQ635" s="237">
        <f>SUMPRODUCT(LEN($AG635:$AG638)-LEN(SUBSTITUTE($AG635:$AG638,"A", "")))</f>
        <v>0</v>
      </c>
      <c r="AR635" s="234">
        <f>SUMPRODUCT(LEN($M635:$AE638)-LEN(SUBSTITUTE($M635:$AE638,"S", "")))</f>
        <v>0</v>
      </c>
      <c r="AS635" s="240">
        <f>SUMPRODUCT(LEN($AH635:$AH638)-LEN(SUBSTITUTE($AH635:$AH638,"S", "")))</f>
        <v>0</v>
      </c>
      <c r="AT635" s="237">
        <f>SUMPRODUCT(LEN($AG635:$AG638)-LEN(SUBSTITUTE($AG635:$AG638,"S", "")))</f>
        <v>0</v>
      </c>
      <c r="AU635" s="234">
        <f>SUMPRODUCT(LEN($M635:$AE638)-LEN(SUBSTITUTE($M635:$AE638,"F", "")))</f>
        <v>0</v>
      </c>
      <c r="AV635" s="240">
        <f>SUMPRODUCT(LEN($AH635:$AH638)-LEN(SUBSTITUTE($AH635:$AH638,"F", "")))</f>
        <v>0</v>
      </c>
      <c r="AW635" s="237">
        <f>SUMPRODUCT(LEN($AG635:$AG638)-LEN(SUBSTITUTE($AG635:$AG638,"F", "")))</f>
        <v>0</v>
      </c>
      <c r="AX635" s="234">
        <f>SUMPRODUCT(LEN($M635:$AE638)-LEN(SUBSTITUTE($M635:$AE638,"G", "")))</f>
        <v>0</v>
      </c>
      <c r="AY635" s="240">
        <f>SUMPRODUCT(LEN($AH635:$AH638)-LEN(SUBSTITUTE($AH635:$AH638,"G", "")))</f>
        <v>0</v>
      </c>
      <c r="AZ635" s="237">
        <f>SUMPRODUCT(LEN($AG635:$AG638)-LEN(SUBSTITUTE($AG635:$AG638,"G", "")))</f>
        <v>0</v>
      </c>
      <c r="BA635" s="234">
        <f>SUMPRODUCT(LEN($M635:$AE638)-LEN(SUBSTITUTE($M635:$AE638,"M", "")))</f>
        <v>0</v>
      </c>
      <c r="BB635" s="240">
        <f>SUMPRODUCT(LEN($AH635:$AH638)-LEN(SUBSTITUTE($AH635:$AH638,"M", "")))</f>
        <v>0</v>
      </c>
      <c r="BC635" s="237">
        <f>SUMPRODUCT(LEN($AG635:$AG638)-LEN(SUBSTITUTE($AG635:$AG638,"M", "")))</f>
        <v>0</v>
      </c>
      <c r="BD635" s="291">
        <f>SUMPRODUCT(LEN($AI635:$AI638)-LEN(SUBSTITUTE($AI635:$AI638,"S", "")))</f>
        <v>0</v>
      </c>
      <c r="BE635" s="294">
        <f>SUMPRODUCT(LEN($AI635:$AI638)-LEN(SUBSTITUTE($AI635:$AI638,"F", "")))</f>
        <v>0</v>
      </c>
      <c r="BF635" s="294">
        <f>SUMPRODUCT(LEN($AI635:$AI638)-LEN(SUBSTITUTE($AI635:$AI638,"G", "")))</f>
        <v>0</v>
      </c>
      <c r="BG635" s="297">
        <f>SUMPRODUCT(LEN($AI635:$AI638)-LEN(SUBSTITUTE($AI635:$AI638,"M", "")))</f>
        <v>0</v>
      </c>
    </row>
    <row r="636" spans="2:60" ht="28.15" hidden="1" customHeight="1" thickBot="1">
      <c r="B636" s="34"/>
      <c r="C636" s="266"/>
      <c r="D636" s="43"/>
      <c r="E636" s="42"/>
      <c r="F636" s="42"/>
      <c r="G636" s="41"/>
      <c r="H636" s="260"/>
      <c r="I636" s="270"/>
      <c r="J636" s="270"/>
      <c r="K636" s="270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45"/>
      <c r="AK636" s="245"/>
      <c r="AL636" s="23"/>
      <c r="AM636" s="211"/>
      <c r="AN636" s="211"/>
      <c r="AO636" s="248"/>
      <c r="AP636" s="241"/>
      <c r="AQ636" s="238"/>
      <c r="AR636" s="235"/>
      <c r="AS636" s="241"/>
      <c r="AT636" s="238"/>
      <c r="AU636" s="235"/>
      <c r="AV636" s="241"/>
      <c r="AW636" s="238"/>
      <c r="AX636" s="235"/>
      <c r="AY636" s="241"/>
      <c r="AZ636" s="238"/>
      <c r="BA636" s="235"/>
      <c r="BB636" s="241"/>
      <c r="BC636" s="238"/>
      <c r="BD636" s="292"/>
      <c r="BE636" s="295"/>
      <c r="BF636" s="295"/>
      <c r="BG636" s="298"/>
    </row>
    <row r="637" spans="2:60" ht="28.15" hidden="1" customHeight="1">
      <c r="B637" s="34"/>
      <c r="C637" s="267"/>
      <c r="D637" s="33"/>
      <c r="E637" s="32"/>
      <c r="F637" s="32"/>
      <c r="G637" s="31"/>
      <c r="H637" s="257"/>
      <c r="I637" s="271"/>
      <c r="J637" s="271"/>
      <c r="K637" s="271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45"/>
      <c r="AK637" s="245"/>
      <c r="AL637" s="23"/>
      <c r="AM637" s="211"/>
      <c r="AN637" s="211"/>
      <c r="AO637" s="248"/>
      <c r="AP637" s="241"/>
      <c r="AQ637" s="238"/>
      <c r="AR637" s="235"/>
      <c r="AS637" s="241"/>
      <c r="AT637" s="238"/>
      <c r="AU637" s="235"/>
      <c r="AV637" s="241"/>
      <c r="AW637" s="238"/>
      <c r="AX637" s="235"/>
      <c r="AY637" s="241"/>
      <c r="AZ637" s="238"/>
      <c r="BA637" s="235"/>
      <c r="BB637" s="241"/>
      <c r="BC637" s="238"/>
      <c r="BD637" s="292"/>
      <c r="BE637" s="295"/>
      <c r="BF637" s="295"/>
      <c r="BG637" s="298"/>
    </row>
    <row r="638" spans="2:60" ht="28.15" hidden="1" customHeight="1" thickBot="1">
      <c r="B638" s="22"/>
      <c r="C638" s="268"/>
      <c r="D638" s="21"/>
      <c r="E638" s="20"/>
      <c r="F638" s="20"/>
      <c r="G638" s="19"/>
      <c r="H638" s="258"/>
      <c r="I638" s="272"/>
      <c r="J638" s="272"/>
      <c r="K638" s="27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46"/>
      <c r="AK638" s="246"/>
      <c r="AL638" s="11"/>
      <c r="AM638" s="211"/>
      <c r="AN638" s="211"/>
      <c r="AO638" s="249"/>
      <c r="AP638" s="242"/>
      <c r="AQ638" s="239"/>
      <c r="AR638" s="236"/>
      <c r="AS638" s="242"/>
      <c r="AT638" s="239"/>
      <c r="AU638" s="236"/>
      <c r="AV638" s="242"/>
      <c r="AW638" s="239"/>
      <c r="AX638" s="236"/>
      <c r="AY638" s="242"/>
      <c r="AZ638" s="239"/>
      <c r="BA638" s="236"/>
      <c r="BB638" s="242"/>
      <c r="BC638" s="239"/>
      <c r="BD638" s="293"/>
      <c r="BE638" s="296"/>
      <c r="BF638" s="296"/>
      <c r="BG638" s="299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29" t="s">
        <v>287</v>
      </c>
      <c r="M639" s="278"/>
      <c r="N639" s="229" t="s">
        <v>286</v>
      </c>
      <c r="O639" s="278"/>
      <c r="P639" s="229" t="s">
        <v>286</v>
      </c>
      <c r="Q639" s="230"/>
      <c r="R639" s="229" t="s">
        <v>286</v>
      </c>
      <c r="S639" s="230"/>
      <c r="T639" s="229" t="s">
        <v>286</v>
      </c>
      <c r="U639" s="230"/>
      <c r="V639" s="229" t="s">
        <v>286</v>
      </c>
      <c r="W639" s="230"/>
      <c r="X639" s="229" t="s">
        <v>286</v>
      </c>
      <c r="Y639" s="230"/>
      <c r="Z639" s="229" t="s">
        <v>286</v>
      </c>
      <c r="AA639" s="230"/>
      <c r="AB639" s="229" t="s">
        <v>286</v>
      </c>
      <c r="AC639" s="230"/>
      <c r="AD639" s="229" t="s">
        <v>286</v>
      </c>
      <c r="AE639" s="230"/>
      <c r="AF639" s="243" t="s">
        <v>285</v>
      </c>
      <c r="AG639" s="230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75"/>
      <c r="F640" s="276"/>
      <c r="G640" s="277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65">
        <v>1</v>
      </c>
      <c r="D641" s="54"/>
      <c r="E641" s="53"/>
      <c r="F641" s="53"/>
      <c r="G641" s="52"/>
      <c r="H641" s="259"/>
      <c r="I641" s="269"/>
      <c r="J641" s="269"/>
      <c r="K641" s="269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44"/>
      <c r="AK641" s="244"/>
      <c r="AL641" s="44"/>
      <c r="AM641" s="211"/>
      <c r="AN641" s="211"/>
      <c r="AO641" s="247">
        <f>SUMPRODUCT(LEN($M641:$AE644)-LEN(SUBSTITUTE($M641:$AE644,"A", "")))</f>
        <v>0</v>
      </c>
      <c r="AP641" s="240">
        <f>SUMPRODUCT(LEN($AH641:$AH644)-LEN(SUBSTITUTE($AH641:$AH644,"A", "")))</f>
        <v>0</v>
      </c>
      <c r="AQ641" s="237">
        <f>SUMPRODUCT(LEN($AG641:$AG644)-LEN(SUBSTITUTE($AG641:$AG644,"A", "")))</f>
        <v>0</v>
      </c>
      <c r="AR641" s="234">
        <f>SUMPRODUCT(LEN($M641:$AE644)-LEN(SUBSTITUTE($M641:$AE644,"S", "")))</f>
        <v>0</v>
      </c>
      <c r="AS641" s="240">
        <f>SUMPRODUCT(LEN($AH641:$AH644)-LEN(SUBSTITUTE($AH641:$AH644,"S", "")))</f>
        <v>0</v>
      </c>
      <c r="AT641" s="237">
        <f>SUMPRODUCT(LEN($AG641:$AG644)-LEN(SUBSTITUTE($AG641:$AG644,"S", "")))</f>
        <v>0</v>
      </c>
      <c r="AU641" s="234">
        <f>SUMPRODUCT(LEN($M641:$AE644)-LEN(SUBSTITUTE($M641:$AE644,"F", "")))</f>
        <v>0</v>
      </c>
      <c r="AV641" s="240">
        <f>SUMPRODUCT(LEN($AH641:$AH644)-LEN(SUBSTITUTE($AH641:$AH644,"F", "")))</f>
        <v>0</v>
      </c>
      <c r="AW641" s="237">
        <f>SUMPRODUCT(LEN($AG641:$AG644)-LEN(SUBSTITUTE($AG641:$AG644,"F", "")))</f>
        <v>0</v>
      </c>
      <c r="AX641" s="234">
        <f>SUMPRODUCT(LEN($M641:$AE644)-LEN(SUBSTITUTE($M641:$AE644,"G", "")))</f>
        <v>0</v>
      </c>
      <c r="AY641" s="240">
        <f>SUMPRODUCT(LEN($AH641:$AH644)-LEN(SUBSTITUTE($AH641:$AH644,"G", "")))</f>
        <v>0</v>
      </c>
      <c r="AZ641" s="237">
        <f>SUMPRODUCT(LEN($AG641:$AG644)-LEN(SUBSTITUTE($AG641:$AG644,"G", "")))</f>
        <v>0</v>
      </c>
      <c r="BA641" s="234">
        <f>SUMPRODUCT(LEN($M641:$AE644)-LEN(SUBSTITUTE($M641:$AE644,"M", "")))</f>
        <v>0</v>
      </c>
      <c r="BB641" s="240">
        <f>SUMPRODUCT(LEN($AH641:$AH644)-LEN(SUBSTITUTE($AH641:$AH644,"M", "")))</f>
        <v>0</v>
      </c>
      <c r="BC641" s="237">
        <f>SUMPRODUCT(LEN($AG641:$AG644)-LEN(SUBSTITUTE($AG641:$AG644,"M", "")))</f>
        <v>0</v>
      </c>
      <c r="BD641" s="291">
        <f>SUMPRODUCT(LEN($AI641:$AI644)-LEN(SUBSTITUTE($AI641:$AI644,"S", "")))</f>
        <v>0</v>
      </c>
      <c r="BE641" s="294">
        <f>SUMPRODUCT(LEN($AI641:$AI644)-LEN(SUBSTITUTE($AI641:$AI644,"F", "")))</f>
        <v>0</v>
      </c>
      <c r="BF641" s="294">
        <f>SUMPRODUCT(LEN($AI641:$AI644)-LEN(SUBSTITUTE($AI641:$AI644,"G", "")))</f>
        <v>0</v>
      </c>
      <c r="BG641" s="297">
        <f>SUMPRODUCT(LEN($AI641:$AI644)-LEN(SUBSTITUTE($AI641:$AI644,"M", "")))</f>
        <v>0</v>
      </c>
    </row>
    <row r="642" spans="2:60" ht="28.15" hidden="1" customHeight="1" thickBot="1">
      <c r="B642" s="34"/>
      <c r="C642" s="266"/>
      <c r="D642" s="43"/>
      <c r="E642" s="42"/>
      <c r="F642" s="42"/>
      <c r="G642" s="41"/>
      <c r="H642" s="260"/>
      <c r="I642" s="270"/>
      <c r="J642" s="270"/>
      <c r="K642" s="270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45"/>
      <c r="AK642" s="245"/>
      <c r="AL642" s="23"/>
      <c r="AM642" s="211"/>
      <c r="AN642" s="211"/>
      <c r="AO642" s="248"/>
      <c r="AP642" s="241"/>
      <c r="AQ642" s="238"/>
      <c r="AR642" s="235"/>
      <c r="AS642" s="241"/>
      <c r="AT642" s="238"/>
      <c r="AU642" s="235"/>
      <c r="AV642" s="241"/>
      <c r="AW642" s="238"/>
      <c r="AX642" s="235"/>
      <c r="AY642" s="241"/>
      <c r="AZ642" s="238"/>
      <c r="BA642" s="235"/>
      <c r="BB642" s="241"/>
      <c r="BC642" s="238"/>
      <c r="BD642" s="292"/>
      <c r="BE642" s="295"/>
      <c r="BF642" s="295"/>
      <c r="BG642" s="298"/>
    </row>
    <row r="643" spans="2:60" ht="28.15" hidden="1" customHeight="1">
      <c r="B643" s="34"/>
      <c r="C643" s="267"/>
      <c r="D643" s="33"/>
      <c r="E643" s="32"/>
      <c r="F643" s="32"/>
      <c r="G643" s="31"/>
      <c r="H643" s="257"/>
      <c r="I643" s="271"/>
      <c r="J643" s="271"/>
      <c r="K643" s="271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45"/>
      <c r="AK643" s="245"/>
      <c r="AL643" s="23"/>
      <c r="AM643" s="211"/>
      <c r="AN643" s="211"/>
      <c r="AO643" s="248"/>
      <c r="AP643" s="241"/>
      <c r="AQ643" s="238"/>
      <c r="AR643" s="235"/>
      <c r="AS643" s="241"/>
      <c r="AT643" s="238"/>
      <c r="AU643" s="235"/>
      <c r="AV643" s="241"/>
      <c r="AW643" s="238"/>
      <c r="AX643" s="235"/>
      <c r="AY643" s="241"/>
      <c r="AZ643" s="238"/>
      <c r="BA643" s="235"/>
      <c r="BB643" s="241"/>
      <c r="BC643" s="238"/>
      <c r="BD643" s="292"/>
      <c r="BE643" s="295"/>
      <c r="BF643" s="295"/>
      <c r="BG643" s="298"/>
    </row>
    <row r="644" spans="2:60" ht="28.15" hidden="1" customHeight="1" thickBot="1">
      <c r="B644" s="34"/>
      <c r="C644" s="273"/>
      <c r="D644" s="64"/>
      <c r="E644" s="63"/>
      <c r="F644" s="63"/>
      <c r="G644" s="62"/>
      <c r="H644" s="258"/>
      <c r="I644" s="274"/>
      <c r="J644" s="274"/>
      <c r="K644" s="274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50"/>
      <c r="AK644" s="250"/>
      <c r="AL644" s="55"/>
      <c r="AM644" s="211"/>
      <c r="AN644" s="211"/>
      <c r="AO644" s="249"/>
      <c r="AP644" s="242"/>
      <c r="AQ644" s="239"/>
      <c r="AR644" s="236"/>
      <c r="AS644" s="242"/>
      <c r="AT644" s="239"/>
      <c r="AU644" s="236"/>
      <c r="AV644" s="242"/>
      <c r="AW644" s="239"/>
      <c r="AX644" s="236"/>
      <c r="AY644" s="242"/>
      <c r="AZ644" s="239"/>
      <c r="BA644" s="236"/>
      <c r="BB644" s="242"/>
      <c r="BC644" s="239"/>
      <c r="BD644" s="293"/>
      <c r="BE644" s="296"/>
      <c r="BF644" s="296"/>
      <c r="BG644" s="299"/>
    </row>
    <row r="645" spans="2:60" ht="28.15" hidden="1" customHeight="1">
      <c r="B645" s="34"/>
      <c r="C645" s="265">
        <v>2</v>
      </c>
      <c r="D645" s="54"/>
      <c r="E645" s="53"/>
      <c r="F645" s="53"/>
      <c r="G645" s="52"/>
      <c r="H645" s="259"/>
      <c r="I645" s="269"/>
      <c r="J645" s="269"/>
      <c r="K645" s="269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51"/>
      <c r="AK645" s="254"/>
      <c r="AL645" s="44"/>
      <c r="AM645" s="211"/>
      <c r="AN645" s="211"/>
      <c r="AO645" s="247">
        <f>SUMPRODUCT(LEN($M645:$AE648)-LEN(SUBSTITUTE($M645:$AE648,"A", "")))</f>
        <v>0</v>
      </c>
      <c r="AP645" s="240">
        <f>SUMPRODUCT(LEN($AH645:$AH648)-LEN(SUBSTITUTE($AH645:$AH648,"A", "")))</f>
        <v>0</v>
      </c>
      <c r="AQ645" s="237">
        <f>SUMPRODUCT(LEN($AG645:$AG648)-LEN(SUBSTITUTE($AG645:$AG648,"A", "")))</f>
        <v>0</v>
      </c>
      <c r="AR645" s="234">
        <f>SUMPRODUCT(LEN($M645:$AE648)-LEN(SUBSTITUTE($M645:$AE648,"S", "")))</f>
        <v>0</v>
      </c>
      <c r="AS645" s="240">
        <f>SUMPRODUCT(LEN($AH645:$AH648)-LEN(SUBSTITUTE($AH645:$AH648,"S", "")))</f>
        <v>0</v>
      </c>
      <c r="AT645" s="237">
        <f>SUMPRODUCT(LEN($AG645:$AG648)-LEN(SUBSTITUTE($AG645:$AG648,"S", "")))</f>
        <v>0</v>
      </c>
      <c r="AU645" s="234">
        <f>SUMPRODUCT(LEN($M645:$AE648)-LEN(SUBSTITUTE($M645:$AE648,"F", "")))</f>
        <v>0</v>
      </c>
      <c r="AV645" s="240">
        <f>SUMPRODUCT(LEN($AH645:$AH648)-LEN(SUBSTITUTE($AH645:$AH648,"F", "")))</f>
        <v>0</v>
      </c>
      <c r="AW645" s="237">
        <f>SUMPRODUCT(LEN($AG645:$AG648)-LEN(SUBSTITUTE($AG645:$AG648,"F", "")))</f>
        <v>0</v>
      </c>
      <c r="AX645" s="234">
        <f>SUMPRODUCT(LEN($M645:$AE648)-LEN(SUBSTITUTE($M645:$AE648,"G", "")))</f>
        <v>0</v>
      </c>
      <c r="AY645" s="240">
        <f>SUMPRODUCT(LEN($AH645:$AH648)-LEN(SUBSTITUTE($AH645:$AH648,"G", "")))</f>
        <v>0</v>
      </c>
      <c r="AZ645" s="237">
        <f>SUMPRODUCT(LEN($AG645:$AG648)-LEN(SUBSTITUTE($AG645:$AG648,"G", "")))</f>
        <v>0</v>
      </c>
      <c r="BA645" s="234">
        <f>SUMPRODUCT(LEN($M645:$AE648)-LEN(SUBSTITUTE($M645:$AE648,"M", "")))</f>
        <v>0</v>
      </c>
      <c r="BB645" s="240">
        <f>SUMPRODUCT(LEN($AH645:$AH648)-LEN(SUBSTITUTE($AH645:$AH648,"M", "")))</f>
        <v>0</v>
      </c>
      <c r="BC645" s="237">
        <f>SUMPRODUCT(LEN($AG645:$AG648)-LEN(SUBSTITUTE($AG645:$AG648,"M", "")))</f>
        <v>0</v>
      </c>
      <c r="BD645" s="291">
        <f>SUMPRODUCT(LEN($AI645:$AI648)-LEN(SUBSTITUTE($AI645:$AI648,"S", "")))</f>
        <v>0</v>
      </c>
      <c r="BE645" s="294">
        <f>SUMPRODUCT(LEN($AI645:$AI648)-LEN(SUBSTITUTE($AI645:$AI648,"F", "")))</f>
        <v>0</v>
      </c>
      <c r="BF645" s="294">
        <f>SUMPRODUCT(LEN($AI645:$AI648)-LEN(SUBSTITUTE($AI645:$AI648,"G", "")))</f>
        <v>0</v>
      </c>
      <c r="BG645" s="297">
        <f>SUMPRODUCT(LEN($AI645:$AI648)-LEN(SUBSTITUTE($AI645:$AI648,"M", "")))</f>
        <v>0</v>
      </c>
    </row>
    <row r="646" spans="2:60" ht="28.15" hidden="1" customHeight="1" thickBot="1">
      <c r="B646" s="34"/>
      <c r="C646" s="266"/>
      <c r="D646" s="43"/>
      <c r="E646" s="42"/>
      <c r="F646" s="42"/>
      <c r="G646" s="41"/>
      <c r="H646" s="260"/>
      <c r="I646" s="270"/>
      <c r="J646" s="270"/>
      <c r="K646" s="270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52"/>
      <c r="AK646" s="255"/>
      <c r="AL646" s="23"/>
      <c r="AM646" s="211"/>
      <c r="AN646" s="211"/>
      <c r="AO646" s="248"/>
      <c r="AP646" s="241"/>
      <c r="AQ646" s="238"/>
      <c r="AR646" s="235"/>
      <c r="AS646" s="241"/>
      <c r="AT646" s="238"/>
      <c r="AU646" s="235"/>
      <c r="AV646" s="241"/>
      <c r="AW646" s="238"/>
      <c r="AX646" s="235"/>
      <c r="AY646" s="241"/>
      <c r="AZ646" s="238"/>
      <c r="BA646" s="235"/>
      <c r="BB646" s="241"/>
      <c r="BC646" s="238"/>
      <c r="BD646" s="292"/>
      <c r="BE646" s="295"/>
      <c r="BF646" s="295"/>
      <c r="BG646" s="298"/>
    </row>
    <row r="647" spans="2:60" ht="28.15" hidden="1" customHeight="1">
      <c r="B647" s="34"/>
      <c r="C647" s="267"/>
      <c r="D647" s="33"/>
      <c r="E647" s="32"/>
      <c r="F647" s="32"/>
      <c r="G647" s="31"/>
      <c r="H647" s="257"/>
      <c r="I647" s="271"/>
      <c r="J647" s="271"/>
      <c r="K647" s="271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52"/>
      <c r="AK647" s="255"/>
      <c r="AL647" s="23"/>
      <c r="AM647" s="211"/>
      <c r="AN647" s="211"/>
      <c r="AO647" s="248"/>
      <c r="AP647" s="241"/>
      <c r="AQ647" s="238"/>
      <c r="AR647" s="235"/>
      <c r="AS647" s="241"/>
      <c r="AT647" s="238"/>
      <c r="AU647" s="235"/>
      <c r="AV647" s="241"/>
      <c r="AW647" s="238"/>
      <c r="AX647" s="235"/>
      <c r="AY647" s="241"/>
      <c r="AZ647" s="238"/>
      <c r="BA647" s="235"/>
      <c r="BB647" s="241"/>
      <c r="BC647" s="238"/>
      <c r="BD647" s="292"/>
      <c r="BE647" s="295"/>
      <c r="BF647" s="295"/>
      <c r="BG647" s="298"/>
    </row>
    <row r="648" spans="2:60" ht="28.15" hidden="1" customHeight="1" thickBot="1">
      <c r="B648" s="34"/>
      <c r="C648" s="273"/>
      <c r="D648" s="64"/>
      <c r="E648" s="63"/>
      <c r="F648" s="63"/>
      <c r="G648" s="62"/>
      <c r="H648" s="258"/>
      <c r="I648" s="274"/>
      <c r="J648" s="274"/>
      <c r="K648" s="274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53"/>
      <c r="AK648" s="256"/>
      <c r="AL648" s="55"/>
      <c r="AM648" s="211"/>
      <c r="AN648" s="211"/>
      <c r="AO648" s="249"/>
      <c r="AP648" s="242"/>
      <c r="AQ648" s="239"/>
      <c r="AR648" s="236"/>
      <c r="AS648" s="242"/>
      <c r="AT648" s="239"/>
      <c r="AU648" s="236"/>
      <c r="AV648" s="242"/>
      <c r="AW648" s="239"/>
      <c r="AX648" s="236"/>
      <c r="AY648" s="242"/>
      <c r="AZ648" s="239"/>
      <c r="BA648" s="236"/>
      <c r="BB648" s="242"/>
      <c r="BC648" s="239"/>
      <c r="BD648" s="293"/>
      <c r="BE648" s="296"/>
      <c r="BF648" s="296"/>
      <c r="BG648" s="299"/>
    </row>
    <row r="649" spans="2:60" ht="28.15" hidden="1" customHeight="1">
      <c r="B649" s="34"/>
      <c r="C649" s="265">
        <v>3</v>
      </c>
      <c r="D649" s="54"/>
      <c r="E649" s="53"/>
      <c r="F649" s="53"/>
      <c r="G649" s="52"/>
      <c r="H649" s="259"/>
      <c r="I649" s="269"/>
      <c r="J649" s="269"/>
      <c r="K649" s="269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44"/>
      <c r="AK649" s="244"/>
      <c r="AL649" s="44"/>
      <c r="AM649" s="211"/>
      <c r="AN649" s="211"/>
      <c r="AO649" s="247">
        <f>SUMPRODUCT(LEN($M649:$AE652)-LEN(SUBSTITUTE($M649:$AE652,"A", "")))</f>
        <v>0</v>
      </c>
      <c r="AP649" s="240">
        <f>SUMPRODUCT(LEN($AH649:$AH652)-LEN(SUBSTITUTE($AH649:$AH652,"A", "")))</f>
        <v>0</v>
      </c>
      <c r="AQ649" s="237">
        <f>SUMPRODUCT(LEN($AG649:$AG652)-LEN(SUBSTITUTE($AG649:$AG652,"A", "")))</f>
        <v>0</v>
      </c>
      <c r="AR649" s="234">
        <f>SUMPRODUCT(LEN($M649:$AE652)-LEN(SUBSTITUTE($M649:$AE652,"S", "")))</f>
        <v>0</v>
      </c>
      <c r="AS649" s="240">
        <f>SUMPRODUCT(LEN($AH649:$AH652)-LEN(SUBSTITUTE($AH649:$AH652,"S", "")))</f>
        <v>0</v>
      </c>
      <c r="AT649" s="237">
        <f>SUMPRODUCT(LEN($AG649:$AG652)-LEN(SUBSTITUTE($AG649:$AG652,"S", "")))</f>
        <v>0</v>
      </c>
      <c r="AU649" s="234">
        <f>SUMPRODUCT(LEN($M649:$AE652)-LEN(SUBSTITUTE($M649:$AE652,"F", "")))</f>
        <v>0</v>
      </c>
      <c r="AV649" s="240">
        <f>SUMPRODUCT(LEN($AH649:$AH652)-LEN(SUBSTITUTE($AH649:$AH652,"F", "")))</f>
        <v>0</v>
      </c>
      <c r="AW649" s="237">
        <f>SUMPRODUCT(LEN($AG649:$AG652)-LEN(SUBSTITUTE($AG649:$AG652,"F", "")))</f>
        <v>0</v>
      </c>
      <c r="AX649" s="234">
        <f>SUMPRODUCT(LEN($M649:$AE652)-LEN(SUBSTITUTE($M649:$AE652,"G", "")))</f>
        <v>0</v>
      </c>
      <c r="AY649" s="240">
        <f>SUMPRODUCT(LEN($AH649:$AH652)-LEN(SUBSTITUTE($AH649:$AH652,"G", "")))</f>
        <v>0</v>
      </c>
      <c r="AZ649" s="237">
        <f>SUMPRODUCT(LEN($AG649:$AG652)-LEN(SUBSTITUTE($AG649:$AG652,"G", "")))</f>
        <v>0</v>
      </c>
      <c r="BA649" s="234">
        <f>SUMPRODUCT(LEN($M649:$AE652)-LEN(SUBSTITUTE($M649:$AE652,"M", "")))</f>
        <v>0</v>
      </c>
      <c r="BB649" s="240">
        <f>SUMPRODUCT(LEN($AH649:$AH652)-LEN(SUBSTITUTE($AH649:$AH652,"M", "")))</f>
        <v>0</v>
      </c>
      <c r="BC649" s="237">
        <f>SUMPRODUCT(LEN($AG649:$AG652)-LEN(SUBSTITUTE($AG649:$AG652,"M", "")))</f>
        <v>0</v>
      </c>
      <c r="BD649" s="291">
        <f>SUMPRODUCT(LEN($AI649:$AI652)-LEN(SUBSTITUTE($AI649:$AI652,"S", "")))</f>
        <v>0</v>
      </c>
      <c r="BE649" s="294">
        <f>SUMPRODUCT(LEN($AI649:$AI652)-LEN(SUBSTITUTE($AI649:$AI652,"F", "")))</f>
        <v>0</v>
      </c>
      <c r="BF649" s="294">
        <f>SUMPRODUCT(LEN($AI649:$AI652)-LEN(SUBSTITUTE($AI649:$AI652,"G", "")))</f>
        <v>0</v>
      </c>
      <c r="BG649" s="297">
        <f>SUMPRODUCT(LEN($AI649:$AI652)-LEN(SUBSTITUTE($AI649:$AI652,"M", "")))</f>
        <v>0</v>
      </c>
    </row>
    <row r="650" spans="2:60" ht="28.15" hidden="1" customHeight="1" thickBot="1">
      <c r="B650" s="34"/>
      <c r="C650" s="266"/>
      <c r="D650" s="43"/>
      <c r="E650" s="42"/>
      <c r="F650" s="42"/>
      <c r="G650" s="41"/>
      <c r="H650" s="260"/>
      <c r="I650" s="270"/>
      <c r="J650" s="270"/>
      <c r="K650" s="270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45"/>
      <c r="AK650" s="245"/>
      <c r="AL650" s="23"/>
      <c r="AM650" s="211"/>
      <c r="AN650" s="211"/>
      <c r="AO650" s="248"/>
      <c r="AP650" s="241"/>
      <c r="AQ650" s="238"/>
      <c r="AR650" s="235"/>
      <c r="AS650" s="241"/>
      <c r="AT650" s="238"/>
      <c r="AU650" s="235"/>
      <c r="AV650" s="241"/>
      <c r="AW650" s="238"/>
      <c r="AX650" s="235"/>
      <c r="AY650" s="241"/>
      <c r="AZ650" s="238"/>
      <c r="BA650" s="235"/>
      <c r="BB650" s="241"/>
      <c r="BC650" s="238"/>
      <c r="BD650" s="292"/>
      <c r="BE650" s="295"/>
      <c r="BF650" s="295"/>
      <c r="BG650" s="298"/>
    </row>
    <row r="651" spans="2:60" ht="28.15" hidden="1" customHeight="1">
      <c r="B651" s="34"/>
      <c r="C651" s="267"/>
      <c r="D651" s="33"/>
      <c r="E651" s="32"/>
      <c r="F651" s="32"/>
      <c r="G651" s="31"/>
      <c r="H651" s="257"/>
      <c r="I651" s="271"/>
      <c r="J651" s="271"/>
      <c r="K651" s="271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45"/>
      <c r="AK651" s="245"/>
      <c r="AL651" s="23"/>
      <c r="AM651" s="211"/>
      <c r="AN651" s="211"/>
      <c r="AO651" s="248"/>
      <c r="AP651" s="241"/>
      <c r="AQ651" s="238"/>
      <c r="AR651" s="235"/>
      <c r="AS651" s="241"/>
      <c r="AT651" s="238"/>
      <c r="AU651" s="235"/>
      <c r="AV651" s="241"/>
      <c r="AW651" s="238"/>
      <c r="AX651" s="235"/>
      <c r="AY651" s="241"/>
      <c r="AZ651" s="238"/>
      <c r="BA651" s="235"/>
      <c r="BB651" s="241"/>
      <c r="BC651" s="238"/>
      <c r="BD651" s="292"/>
      <c r="BE651" s="295"/>
      <c r="BF651" s="295"/>
      <c r="BG651" s="298"/>
    </row>
    <row r="652" spans="2:60" ht="28.15" hidden="1" customHeight="1" thickBot="1">
      <c r="B652" s="22"/>
      <c r="C652" s="268"/>
      <c r="D652" s="21"/>
      <c r="E652" s="20"/>
      <c r="F652" s="20"/>
      <c r="G652" s="19"/>
      <c r="H652" s="258"/>
      <c r="I652" s="272"/>
      <c r="J652" s="272"/>
      <c r="K652" s="27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46"/>
      <c r="AK652" s="246"/>
      <c r="AL652" s="11"/>
      <c r="AM652" s="211"/>
      <c r="AN652" s="211"/>
      <c r="AO652" s="249"/>
      <c r="AP652" s="242"/>
      <c r="AQ652" s="239"/>
      <c r="AR652" s="236"/>
      <c r="AS652" s="242"/>
      <c r="AT652" s="239"/>
      <c r="AU652" s="236"/>
      <c r="AV652" s="242"/>
      <c r="AW652" s="239"/>
      <c r="AX652" s="236"/>
      <c r="AY652" s="242"/>
      <c r="AZ652" s="239"/>
      <c r="BA652" s="236"/>
      <c r="BB652" s="242"/>
      <c r="BC652" s="239"/>
      <c r="BD652" s="293"/>
      <c r="BE652" s="296"/>
      <c r="BF652" s="296"/>
      <c r="BG652" s="299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29" t="s">
        <v>287</v>
      </c>
      <c r="M653" s="278"/>
      <c r="N653" s="229" t="s">
        <v>286</v>
      </c>
      <c r="O653" s="278"/>
      <c r="P653" s="229" t="s">
        <v>286</v>
      </c>
      <c r="Q653" s="230"/>
      <c r="R653" s="229" t="s">
        <v>286</v>
      </c>
      <c r="S653" s="230"/>
      <c r="T653" s="229" t="s">
        <v>286</v>
      </c>
      <c r="U653" s="230"/>
      <c r="V653" s="229" t="s">
        <v>286</v>
      </c>
      <c r="W653" s="230"/>
      <c r="X653" s="229" t="s">
        <v>286</v>
      </c>
      <c r="Y653" s="230"/>
      <c r="Z653" s="229" t="s">
        <v>286</v>
      </c>
      <c r="AA653" s="230"/>
      <c r="AB653" s="229" t="s">
        <v>286</v>
      </c>
      <c r="AC653" s="230"/>
      <c r="AD653" s="229" t="s">
        <v>286</v>
      </c>
      <c r="AE653" s="230"/>
      <c r="AF653" s="243" t="s">
        <v>285</v>
      </c>
      <c r="AG653" s="230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75"/>
      <c r="F654" s="276"/>
      <c r="G654" s="277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65">
        <v>1</v>
      </c>
      <c r="D655" s="54"/>
      <c r="E655" s="53"/>
      <c r="F655" s="53"/>
      <c r="G655" s="52"/>
      <c r="H655" s="259"/>
      <c r="I655" s="269"/>
      <c r="J655" s="269"/>
      <c r="K655" s="269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44"/>
      <c r="AK655" s="244"/>
      <c r="AL655" s="44"/>
      <c r="AM655" s="211"/>
      <c r="AN655" s="211"/>
      <c r="AO655" s="247">
        <f>SUMPRODUCT(LEN($M655:$AE658)-LEN(SUBSTITUTE($M655:$AE658,"A", "")))</f>
        <v>0</v>
      </c>
      <c r="AP655" s="240">
        <f>SUMPRODUCT(LEN($AH655:$AH658)-LEN(SUBSTITUTE($AH655:$AH658,"A", "")))</f>
        <v>0</v>
      </c>
      <c r="AQ655" s="237">
        <f>SUMPRODUCT(LEN($AG655:$AG658)-LEN(SUBSTITUTE($AG655:$AG658,"A", "")))</f>
        <v>0</v>
      </c>
      <c r="AR655" s="234">
        <f>SUMPRODUCT(LEN($M655:$AE658)-LEN(SUBSTITUTE($M655:$AE658,"S", "")))</f>
        <v>0</v>
      </c>
      <c r="AS655" s="240">
        <f>SUMPRODUCT(LEN($AH655:$AH658)-LEN(SUBSTITUTE($AH655:$AH658,"S", "")))</f>
        <v>0</v>
      </c>
      <c r="AT655" s="237">
        <f>SUMPRODUCT(LEN($AG655:$AG658)-LEN(SUBSTITUTE($AG655:$AG658,"S", "")))</f>
        <v>0</v>
      </c>
      <c r="AU655" s="234">
        <f>SUMPRODUCT(LEN($M655:$AE658)-LEN(SUBSTITUTE($M655:$AE658,"F", "")))</f>
        <v>0</v>
      </c>
      <c r="AV655" s="240">
        <f>SUMPRODUCT(LEN($AH655:$AH658)-LEN(SUBSTITUTE($AH655:$AH658,"F", "")))</f>
        <v>0</v>
      </c>
      <c r="AW655" s="237">
        <f>SUMPRODUCT(LEN($AG655:$AG658)-LEN(SUBSTITUTE($AG655:$AG658,"F", "")))</f>
        <v>0</v>
      </c>
      <c r="AX655" s="234">
        <f>SUMPRODUCT(LEN($M655:$AE658)-LEN(SUBSTITUTE($M655:$AE658,"G", "")))</f>
        <v>0</v>
      </c>
      <c r="AY655" s="240">
        <f>SUMPRODUCT(LEN($AH655:$AH658)-LEN(SUBSTITUTE($AH655:$AH658,"G", "")))</f>
        <v>0</v>
      </c>
      <c r="AZ655" s="237">
        <f>SUMPRODUCT(LEN($AG655:$AG658)-LEN(SUBSTITUTE($AG655:$AG658,"G", "")))</f>
        <v>0</v>
      </c>
      <c r="BA655" s="234">
        <f>SUMPRODUCT(LEN($M655:$AE658)-LEN(SUBSTITUTE($M655:$AE658,"M", "")))</f>
        <v>0</v>
      </c>
      <c r="BB655" s="240">
        <f>SUMPRODUCT(LEN($AH655:$AH658)-LEN(SUBSTITUTE($AH655:$AH658,"M", "")))</f>
        <v>0</v>
      </c>
      <c r="BC655" s="237">
        <f>SUMPRODUCT(LEN($AG655:$AG658)-LEN(SUBSTITUTE($AG655:$AG658,"M", "")))</f>
        <v>0</v>
      </c>
      <c r="BD655" s="291">
        <f>SUMPRODUCT(LEN($AI655:$AI658)-LEN(SUBSTITUTE($AI655:$AI658,"S", "")))</f>
        <v>0</v>
      </c>
      <c r="BE655" s="294">
        <f>SUMPRODUCT(LEN($AI655:$AI658)-LEN(SUBSTITUTE($AI655:$AI658,"F", "")))</f>
        <v>0</v>
      </c>
      <c r="BF655" s="294">
        <f>SUMPRODUCT(LEN($AI655:$AI658)-LEN(SUBSTITUTE($AI655:$AI658,"G", "")))</f>
        <v>0</v>
      </c>
      <c r="BG655" s="297">
        <f>SUMPRODUCT(LEN($AI655:$AI658)-LEN(SUBSTITUTE($AI655:$AI658,"M", "")))</f>
        <v>0</v>
      </c>
    </row>
    <row r="656" spans="2:60" ht="28.15" hidden="1" customHeight="1" thickBot="1">
      <c r="B656" s="34"/>
      <c r="C656" s="266"/>
      <c r="D656" s="43"/>
      <c r="E656" s="42"/>
      <c r="F656" s="42"/>
      <c r="G656" s="41"/>
      <c r="H656" s="260"/>
      <c r="I656" s="270"/>
      <c r="J656" s="270"/>
      <c r="K656" s="270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45"/>
      <c r="AK656" s="245"/>
      <c r="AL656" s="23"/>
      <c r="AM656" s="211"/>
      <c r="AN656" s="211"/>
      <c r="AO656" s="248"/>
      <c r="AP656" s="241"/>
      <c r="AQ656" s="238"/>
      <c r="AR656" s="235"/>
      <c r="AS656" s="241"/>
      <c r="AT656" s="238"/>
      <c r="AU656" s="235"/>
      <c r="AV656" s="241"/>
      <c r="AW656" s="238"/>
      <c r="AX656" s="235"/>
      <c r="AY656" s="241"/>
      <c r="AZ656" s="238"/>
      <c r="BA656" s="235"/>
      <c r="BB656" s="241"/>
      <c r="BC656" s="238"/>
      <c r="BD656" s="292"/>
      <c r="BE656" s="295"/>
      <c r="BF656" s="295"/>
      <c r="BG656" s="298"/>
    </row>
    <row r="657" spans="2:60" ht="28.15" hidden="1" customHeight="1">
      <c r="B657" s="34"/>
      <c r="C657" s="267"/>
      <c r="D657" s="33"/>
      <c r="E657" s="32"/>
      <c r="F657" s="32"/>
      <c r="G657" s="31"/>
      <c r="H657" s="257"/>
      <c r="I657" s="271"/>
      <c r="J657" s="271"/>
      <c r="K657" s="271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45"/>
      <c r="AK657" s="245"/>
      <c r="AL657" s="23"/>
      <c r="AM657" s="211"/>
      <c r="AN657" s="211"/>
      <c r="AO657" s="248"/>
      <c r="AP657" s="241"/>
      <c r="AQ657" s="238"/>
      <c r="AR657" s="235"/>
      <c r="AS657" s="241"/>
      <c r="AT657" s="238"/>
      <c r="AU657" s="235"/>
      <c r="AV657" s="241"/>
      <c r="AW657" s="238"/>
      <c r="AX657" s="235"/>
      <c r="AY657" s="241"/>
      <c r="AZ657" s="238"/>
      <c r="BA657" s="235"/>
      <c r="BB657" s="241"/>
      <c r="BC657" s="238"/>
      <c r="BD657" s="292"/>
      <c r="BE657" s="295"/>
      <c r="BF657" s="295"/>
      <c r="BG657" s="298"/>
    </row>
    <row r="658" spans="2:60" ht="28.15" hidden="1" customHeight="1" thickBot="1">
      <c r="B658" s="34"/>
      <c r="C658" s="273"/>
      <c r="D658" s="64"/>
      <c r="E658" s="63"/>
      <c r="F658" s="63"/>
      <c r="G658" s="62"/>
      <c r="H658" s="258"/>
      <c r="I658" s="274"/>
      <c r="J658" s="274"/>
      <c r="K658" s="274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50"/>
      <c r="AK658" s="250"/>
      <c r="AL658" s="55"/>
      <c r="AM658" s="211"/>
      <c r="AN658" s="211"/>
      <c r="AO658" s="249"/>
      <c r="AP658" s="242"/>
      <c r="AQ658" s="239"/>
      <c r="AR658" s="236"/>
      <c r="AS658" s="242"/>
      <c r="AT658" s="239"/>
      <c r="AU658" s="236"/>
      <c r="AV658" s="242"/>
      <c r="AW658" s="239"/>
      <c r="AX658" s="236"/>
      <c r="AY658" s="242"/>
      <c r="AZ658" s="239"/>
      <c r="BA658" s="236"/>
      <c r="BB658" s="242"/>
      <c r="BC658" s="239"/>
      <c r="BD658" s="293"/>
      <c r="BE658" s="296"/>
      <c r="BF658" s="296"/>
      <c r="BG658" s="299"/>
    </row>
    <row r="659" spans="2:60" ht="28.15" hidden="1" customHeight="1">
      <c r="B659" s="34"/>
      <c r="C659" s="265">
        <v>2</v>
      </c>
      <c r="D659" s="54"/>
      <c r="E659" s="53"/>
      <c r="F659" s="53"/>
      <c r="G659" s="52"/>
      <c r="H659" s="259"/>
      <c r="I659" s="269"/>
      <c r="J659" s="269"/>
      <c r="K659" s="269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51"/>
      <c r="AK659" s="254"/>
      <c r="AL659" s="44"/>
      <c r="AM659" s="211"/>
      <c r="AN659" s="211"/>
      <c r="AO659" s="247">
        <f>SUMPRODUCT(LEN($M659:$AE662)-LEN(SUBSTITUTE($M659:$AE662,"A", "")))</f>
        <v>0</v>
      </c>
      <c r="AP659" s="240">
        <f>SUMPRODUCT(LEN($AH659:$AH662)-LEN(SUBSTITUTE($AH659:$AH662,"A", "")))</f>
        <v>0</v>
      </c>
      <c r="AQ659" s="237">
        <f>SUMPRODUCT(LEN($AG659:$AG662)-LEN(SUBSTITUTE($AG659:$AG662,"A", "")))</f>
        <v>0</v>
      </c>
      <c r="AR659" s="234">
        <f>SUMPRODUCT(LEN($M659:$AE662)-LEN(SUBSTITUTE($M659:$AE662,"S", "")))</f>
        <v>0</v>
      </c>
      <c r="AS659" s="240">
        <f>SUMPRODUCT(LEN($AH659:$AH662)-LEN(SUBSTITUTE($AH659:$AH662,"S", "")))</f>
        <v>0</v>
      </c>
      <c r="AT659" s="237">
        <f>SUMPRODUCT(LEN($AG659:$AG662)-LEN(SUBSTITUTE($AG659:$AG662,"S", "")))</f>
        <v>0</v>
      </c>
      <c r="AU659" s="234">
        <f>SUMPRODUCT(LEN($M659:$AE662)-LEN(SUBSTITUTE($M659:$AE662,"F", "")))</f>
        <v>0</v>
      </c>
      <c r="AV659" s="240">
        <f>SUMPRODUCT(LEN($AH659:$AH662)-LEN(SUBSTITUTE($AH659:$AH662,"F", "")))</f>
        <v>0</v>
      </c>
      <c r="AW659" s="237">
        <f>SUMPRODUCT(LEN($AG659:$AG662)-LEN(SUBSTITUTE($AG659:$AG662,"F", "")))</f>
        <v>0</v>
      </c>
      <c r="AX659" s="234">
        <f>SUMPRODUCT(LEN($M659:$AE662)-LEN(SUBSTITUTE($M659:$AE662,"G", "")))</f>
        <v>0</v>
      </c>
      <c r="AY659" s="240">
        <f>SUMPRODUCT(LEN($AH659:$AH662)-LEN(SUBSTITUTE($AH659:$AH662,"G", "")))</f>
        <v>0</v>
      </c>
      <c r="AZ659" s="237">
        <f>SUMPRODUCT(LEN($AG659:$AG662)-LEN(SUBSTITUTE($AG659:$AG662,"G", "")))</f>
        <v>0</v>
      </c>
      <c r="BA659" s="234">
        <f>SUMPRODUCT(LEN($M659:$AE662)-LEN(SUBSTITUTE($M659:$AE662,"M", "")))</f>
        <v>0</v>
      </c>
      <c r="BB659" s="240">
        <f>SUMPRODUCT(LEN($AH659:$AH662)-LEN(SUBSTITUTE($AH659:$AH662,"M", "")))</f>
        <v>0</v>
      </c>
      <c r="BC659" s="237">
        <f>SUMPRODUCT(LEN($AG659:$AG662)-LEN(SUBSTITUTE($AG659:$AG662,"M", "")))</f>
        <v>0</v>
      </c>
      <c r="BD659" s="291">
        <f>SUMPRODUCT(LEN($AI659:$AI662)-LEN(SUBSTITUTE($AI659:$AI662,"S", "")))</f>
        <v>0</v>
      </c>
      <c r="BE659" s="294">
        <f>SUMPRODUCT(LEN($AI659:$AI662)-LEN(SUBSTITUTE($AI659:$AI662,"F", "")))</f>
        <v>0</v>
      </c>
      <c r="BF659" s="294">
        <f>SUMPRODUCT(LEN($AI659:$AI662)-LEN(SUBSTITUTE($AI659:$AI662,"G", "")))</f>
        <v>0</v>
      </c>
      <c r="BG659" s="297">
        <f>SUMPRODUCT(LEN($AI659:$AI662)-LEN(SUBSTITUTE($AI659:$AI662,"M", "")))</f>
        <v>0</v>
      </c>
    </row>
    <row r="660" spans="2:60" ht="28.15" hidden="1" customHeight="1" thickBot="1">
      <c r="B660" s="34"/>
      <c r="C660" s="266"/>
      <c r="D660" s="43"/>
      <c r="E660" s="42"/>
      <c r="F660" s="42"/>
      <c r="G660" s="41"/>
      <c r="H660" s="260"/>
      <c r="I660" s="270"/>
      <c r="J660" s="270"/>
      <c r="K660" s="270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52"/>
      <c r="AK660" s="255"/>
      <c r="AL660" s="23"/>
      <c r="AM660" s="211"/>
      <c r="AN660" s="211"/>
      <c r="AO660" s="248"/>
      <c r="AP660" s="241"/>
      <c r="AQ660" s="238"/>
      <c r="AR660" s="235"/>
      <c r="AS660" s="241"/>
      <c r="AT660" s="238"/>
      <c r="AU660" s="235"/>
      <c r="AV660" s="241"/>
      <c r="AW660" s="238"/>
      <c r="AX660" s="235"/>
      <c r="AY660" s="241"/>
      <c r="AZ660" s="238"/>
      <c r="BA660" s="235"/>
      <c r="BB660" s="241"/>
      <c r="BC660" s="238"/>
      <c r="BD660" s="292"/>
      <c r="BE660" s="295"/>
      <c r="BF660" s="295"/>
      <c r="BG660" s="298"/>
    </row>
    <row r="661" spans="2:60" ht="28.15" hidden="1" customHeight="1">
      <c r="B661" s="34"/>
      <c r="C661" s="267"/>
      <c r="D661" s="33"/>
      <c r="E661" s="32"/>
      <c r="F661" s="32"/>
      <c r="G661" s="31"/>
      <c r="H661" s="257"/>
      <c r="I661" s="271"/>
      <c r="J661" s="271"/>
      <c r="K661" s="271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52"/>
      <c r="AK661" s="255"/>
      <c r="AL661" s="23"/>
      <c r="AM661" s="211"/>
      <c r="AN661" s="211"/>
      <c r="AO661" s="248"/>
      <c r="AP661" s="241"/>
      <c r="AQ661" s="238"/>
      <c r="AR661" s="235"/>
      <c r="AS661" s="241"/>
      <c r="AT661" s="238"/>
      <c r="AU661" s="235"/>
      <c r="AV661" s="241"/>
      <c r="AW661" s="238"/>
      <c r="AX661" s="235"/>
      <c r="AY661" s="241"/>
      <c r="AZ661" s="238"/>
      <c r="BA661" s="235"/>
      <c r="BB661" s="241"/>
      <c r="BC661" s="238"/>
      <c r="BD661" s="292"/>
      <c r="BE661" s="295"/>
      <c r="BF661" s="295"/>
      <c r="BG661" s="298"/>
    </row>
    <row r="662" spans="2:60" ht="28.15" hidden="1" customHeight="1" thickBot="1">
      <c r="B662" s="34"/>
      <c r="C662" s="273"/>
      <c r="D662" s="64"/>
      <c r="E662" s="63"/>
      <c r="F662" s="63"/>
      <c r="G662" s="62"/>
      <c r="H662" s="258"/>
      <c r="I662" s="274"/>
      <c r="J662" s="274"/>
      <c r="K662" s="274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53"/>
      <c r="AK662" s="256"/>
      <c r="AL662" s="55"/>
      <c r="AM662" s="211"/>
      <c r="AN662" s="211"/>
      <c r="AO662" s="249"/>
      <c r="AP662" s="242"/>
      <c r="AQ662" s="239"/>
      <c r="AR662" s="236"/>
      <c r="AS662" s="242"/>
      <c r="AT662" s="239"/>
      <c r="AU662" s="236"/>
      <c r="AV662" s="242"/>
      <c r="AW662" s="239"/>
      <c r="AX662" s="236"/>
      <c r="AY662" s="242"/>
      <c r="AZ662" s="239"/>
      <c r="BA662" s="236"/>
      <c r="BB662" s="242"/>
      <c r="BC662" s="239"/>
      <c r="BD662" s="293"/>
      <c r="BE662" s="296"/>
      <c r="BF662" s="296"/>
      <c r="BG662" s="299"/>
    </row>
    <row r="663" spans="2:60" ht="28.15" hidden="1" customHeight="1">
      <c r="B663" s="34"/>
      <c r="C663" s="265">
        <v>3</v>
      </c>
      <c r="D663" s="54"/>
      <c r="E663" s="53"/>
      <c r="F663" s="53"/>
      <c r="G663" s="52"/>
      <c r="H663" s="259"/>
      <c r="I663" s="269"/>
      <c r="J663" s="269"/>
      <c r="K663" s="269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44"/>
      <c r="AK663" s="244"/>
      <c r="AL663" s="44"/>
      <c r="AM663" s="211"/>
      <c r="AN663" s="211"/>
      <c r="AO663" s="247">
        <f>SUMPRODUCT(LEN($M663:$AE666)-LEN(SUBSTITUTE($M663:$AE666,"A", "")))</f>
        <v>0</v>
      </c>
      <c r="AP663" s="240">
        <f>SUMPRODUCT(LEN($AH663:$AH666)-LEN(SUBSTITUTE($AH663:$AH666,"A", "")))</f>
        <v>0</v>
      </c>
      <c r="AQ663" s="237">
        <f>SUMPRODUCT(LEN($AG663:$AG666)-LEN(SUBSTITUTE($AG663:$AG666,"A", "")))</f>
        <v>0</v>
      </c>
      <c r="AR663" s="234">
        <f>SUMPRODUCT(LEN($M663:$AE666)-LEN(SUBSTITUTE($M663:$AE666,"S", "")))</f>
        <v>0</v>
      </c>
      <c r="AS663" s="240">
        <f>SUMPRODUCT(LEN($AH663:$AH666)-LEN(SUBSTITUTE($AH663:$AH666,"S", "")))</f>
        <v>0</v>
      </c>
      <c r="AT663" s="237">
        <f>SUMPRODUCT(LEN($AG663:$AG666)-LEN(SUBSTITUTE($AG663:$AG666,"S", "")))</f>
        <v>0</v>
      </c>
      <c r="AU663" s="234">
        <f>SUMPRODUCT(LEN($M663:$AE666)-LEN(SUBSTITUTE($M663:$AE666,"F", "")))</f>
        <v>0</v>
      </c>
      <c r="AV663" s="240">
        <f>SUMPRODUCT(LEN($AH663:$AH666)-LEN(SUBSTITUTE($AH663:$AH666,"F", "")))</f>
        <v>0</v>
      </c>
      <c r="AW663" s="237">
        <f>SUMPRODUCT(LEN($AG663:$AG666)-LEN(SUBSTITUTE($AG663:$AG666,"F", "")))</f>
        <v>0</v>
      </c>
      <c r="AX663" s="234">
        <f>SUMPRODUCT(LEN($M663:$AE666)-LEN(SUBSTITUTE($M663:$AE666,"G", "")))</f>
        <v>0</v>
      </c>
      <c r="AY663" s="240">
        <f>SUMPRODUCT(LEN($AH663:$AH666)-LEN(SUBSTITUTE($AH663:$AH666,"G", "")))</f>
        <v>0</v>
      </c>
      <c r="AZ663" s="237">
        <f>SUMPRODUCT(LEN($AG663:$AG666)-LEN(SUBSTITUTE($AG663:$AG666,"G", "")))</f>
        <v>0</v>
      </c>
      <c r="BA663" s="234">
        <f>SUMPRODUCT(LEN($M663:$AE666)-LEN(SUBSTITUTE($M663:$AE666,"M", "")))</f>
        <v>0</v>
      </c>
      <c r="BB663" s="240">
        <f>SUMPRODUCT(LEN($AH663:$AH666)-LEN(SUBSTITUTE($AH663:$AH666,"M", "")))</f>
        <v>0</v>
      </c>
      <c r="BC663" s="237">
        <f>SUMPRODUCT(LEN($AG663:$AG666)-LEN(SUBSTITUTE($AG663:$AG666,"M", "")))</f>
        <v>0</v>
      </c>
      <c r="BD663" s="291">
        <f>SUMPRODUCT(LEN($AI663:$AI666)-LEN(SUBSTITUTE($AI663:$AI666,"S", "")))</f>
        <v>0</v>
      </c>
      <c r="BE663" s="294">
        <f>SUMPRODUCT(LEN($AI663:$AI666)-LEN(SUBSTITUTE($AI663:$AI666,"F", "")))</f>
        <v>0</v>
      </c>
      <c r="BF663" s="294">
        <f>SUMPRODUCT(LEN($AI663:$AI666)-LEN(SUBSTITUTE($AI663:$AI666,"G", "")))</f>
        <v>0</v>
      </c>
      <c r="BG663" s="297">
        <f>SUMPRODUCT(LEN($AI663:$AI666)-LEN(SUBSTITUTE($AI663:$AI666,"M", "")))</f>
        <v>0</v>
      </c>
    </row>
    <row r="664" spans="2:60" ht="28.15" hidden="1" customHeight="1" thickBot="1">
      <c r="B664" s="34"/>
      <c r="C664" s="266"/>
      <c r="D664" s="43"/>
      <c r="E664" s="42"/>
      <c r="F664" s="42"/>
      <c r="G664" s="41"/>
      <c r="H664" s="260"/>
      <c r="I664" s="270"/>
      <c r="J664" s="270"/>
      <c r="K664" s="270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45"/>
      <c r="AK664" s="245"/>
      <c r="AL664" s="23"/>
      <c r="AM664" s="211"/>
      <c r="AN664" s="211"/>
      <c r="AO664" s="248"/>
      <c r="AP664" s="241"/>
      <c r="AQ664" s="238"/>
      <c r="AR664" s="235"/>
      <c r="AS664" s="241"/>
      <c r="AT664" s="238"/>
      <c r="AU664" s="235"/>
      <c r="AV664" s="241"/>
      <c r="AW664" s="238"/>
      <c r="AX664" s="235"/>
      <c r="AY664" s="241"/>
      <c r="AZ664" s="238"/>
      <c r="BA664" s="235"/>
      <c r="BB664" s="241"/>
      <c r="BC664" s="238"/>
      <c r="BD664" s="292"/>
      <c r="BE664" s="295"/>
      <c r="BF664" s="295"/>
      <c r="BG664" s="298"/>
    </row>
    <row r="665" spans="2:60" ht="28.15" hidden="1" customHeight="1">
      <c r="B665" s="34"/>
      <c r="C665" s="267"/>
      <c r="D665" s="33"/>
      <c r="E665" s="32"/>
      <c r="F665" s="32"/>
      <c r="G665" s="31"/>
      <c r="H665" s="257"/>
      <c r="I665" s="271"/>
      <c r="J665" s="271"/>
      <c r="K665" s="271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45"/>
      <c r="AK665" s="245"/>
      <c r="AL665" s="23"/>
      <c r="AM665" s="211"/>
      <c r="AN665" s="211"/>
      <c r="AO665" s="248"/>
      <c r="AP665" s="241"/>
      <c r="AQ665" s="238"/>
      <c r="AR665" s="235"/>
      <c r="AS665" s="241"/>
      <c r="AT665" s="238"/>
      <c r="AU665" s="235"/>
      <c r="AV665" s="241"/>
      <c r="AW665" s="238"/>
      <c r="AX665" s="235"/>
      <c r="AY665" s="241"/>
      <c r="AZ665" s="238"/>
      <c r="BA665" s="235"/>
      <c r="BB665" s="241"/>
      <c r="BC665" s="238"/>
      <c r="BD665" s="292"/>
      <c r="BE665" s="295"/>
      <c r="BF665" s="295"/>
      <c r="BG665" s="298"/>
    </row>
    <row r="666" spans="2:60" ht="28.15" hidden="1" customHeight="1" thickBot="1">
      <c r="B666" s="22"/>
      <c r="C666" s="268"/>
      <c r="D666" s="21"/>
      <c r="E666" s="20"/>
      <c r="F666" s="20"/>
      <c r="G666" s="19"/>
      <c r="H666" s="258"/>
      <c r="I666" s="272"/>
      <c r="J666" s="272"/>
      <c r="K666" s="27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46"/>
      <c r="AK666" s="246"/>
      <c r="AL666" s="11"/>
      <c r="AM666" s="211"/>
      <c r="AN666" s="211"/>
      <c r="AO666" s="249"/>
      <c r="AP666" s="242"/>
      <c r="AQ666" s="239"/>
      <c r="AR666" s="236"/>
      <c r="AS666" s="242"/>
      <c r="AT666" s="239"/>
      <c r="AU666" s="236"/>
      <c r="AV666" s="242"/>
      <c r="AW666" s="239"/>
      <c r="AX666" s="236"/>
      <c r="AY666" s="242"/>
      <c r="AZ666" s="239"/>
      <c r="BA666" s="236"/>
      <c r="BB666" s="242"/>
      <c r="BC666" s="239"/>
      <c r="BD666" s="293"/>
      <c r="BE666" s="296"/>
      <c r="BF666" s="296"/>
      <c r="BG666" s="299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29" t="s">
        <v>287</v>
      </c>
      <c r="M667" s="278"/>
      <c r="N667" s="229" t="s">
        <v>286</v>
      </c>
      <c r="O667" s="278"/>
      <c r="P667" s="229" t="s">
        <v>286</v>
      </c>
      <c r="Q667" s="230"/>
      <c r="R667" s="229" t="s">
        <v>286</v>
      </c>
      <c r="S667" s="230"/>
      <c r="T667" s="229" t="s">
        <v>286</v>
      </c>
      <c r="U667" s="230"/>
      <c r="V667" s="229" t="s">
        <v>286</v>
      </c>
      <c r="W667" s="230"/>
      <c r="X667" s="229" t="s">
        <v>286</v>
      </c>
      <c r="Y667" s="230"/>
      <c r="Z667" s="229" t="s">
        <v>286</v>
      </c>
      <c r="AA667" s="230"/>
      <c r="AB667" s="229" t="s">
        <v>286</v>
      </c>
      <c r="AC667" s="230"/>
      <c r="AD667" s="229" t="s">
        <v>286</v>
      </c>
      <c r="AE667" s="230"/>
      <c r="AF667" s="243" t="s">
        <v>285</v>
      </c>
      <c r="AG667" s="230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75"/>
      <c r="F668" s="276"/>
      <c r="G668" s="277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65">
        <v>1</v>
      </c>
      <c r="D669" s="54"/>
      <c r="E669" s="53"/>
      <c r="F669" s="53"/>
      <c r="G669" s="52"/>
      <c r="H669" s="259"/>
      <c r="I669" s="269"/>
      <c r="J669" s="269"/>
      <c r="K669" s="269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44"/>
      <c r="AK669" s="244"/>
      <c r="AL669" s="44"/>
      <c r="AM669" s="211"/>
      <c r="AN669" s="211"/>
      <c r="AO669" s="247">
        <f>SUMPRODUCT(LEN($M669:$AE672)-LEN(SUBSTITUTE($M669:$AE672,"A", "")))</f>
        <v>0</v>
      </c>
      <c r="AP669" s="240">
        <f>SUMPRODUCT(LEN($AH669:$AH672)-LEN(SUBSTITUTE($AH669:$AH672,"A", "")))</f>
        <v>0</v>
      </c>
      <c r="AQ669" s="237">
        <f>SUMPRODUCT(LEN($AG669:$AG672)-LEN(SUBSTITUTE($AG669:$AG672,"A", "")))</f>
        <v>0</v>
      </c>
      <c r="AR669" s="234">
        <f>SUMPRODUCT(LEN($M669:$AE672)-LEN(SUBSTITUTE($M669:$AE672,"S", "")))</f>
        <v>0</v>
      </c>
      <c r="AS669" s="240">
        <f>SUMPRODUCT(LEN($AH669:$AH672)-LEN(SUBSTITUTE($AH669:$AH672,"S", "")))</f>
        <v>0</v>
      </c>
      <c r="AT669" s="237">
        <f>SUMPRODUCT(LEN($AG669:$AG672)-LEN(SUBSTITUTE($AG669:$AG672,"S", "")))</f>
        <v>0</v>
      </c>
      <c r="AU669" s="234">
        <f>SUMPRODUCT(LEN($M669:$AE672)-LEN(SUBSTITUTE($M669:$AE672,"F", "")))</f>
        <v>0</v>
      </c>
      <c r="AV669" s="240">
        <f>SUMPRODUCT(LEN($AH669:$AH672)-LEN(SUBSTITUTE($AH669:$AH672,"F", "")))</f>
        <v>0</v>
      </c>
      <c r="AW669" s="237">
        <f>SUMPRODUCT(LEN($AG669:$AG672)-LEN(SUBSTITUTE($AG669:$AG672,"F", "")))</f>
        <v>0</v>
      </c>
      <c r="AX669" s="234">
        <f>SUMPRODUCT(LEN($M669:$AE672)-LEN(SUBSTITUTE($M669:$AE672,"G", "")))</f>
        <v>0</v>
      </c>
      <c r="AY669" s="240">
        <f>SUMPRODUCT(LEN($AH669:$AH672)-LEN(SUBSTITUTE($AH669:$AH672,"G", "")))</f>
        <v>0</v>
      </c>
      <c r="AZ669" s="237">
        <f>SUMPRODUCT(LEN($AG669:$AG672)-LEN(SUBSTITUTE($AG669:$AG672,"G", "")))</f>
        <v>0</v>
      </c>
      <c r="BA669" s="234">
        <f>SUMPRODUCT(LEN($M669:$AE672)-LEN(SUBSTITUTE($M669:$AE672,"M", "")))</f>
        <v>0</v>
      </c>
      <c r="BB669" s="240">
        <f>SUMPRODUCT(LEN($AH669:$AH672)-LEN(SUBSTITUTE($AH669:$AH672,"M", "")))</f>
        <v>0</v>
      </c>
      <c r="BC669" s="237">
        <f>SUMPRODUCT(LEN($AG669:$AG672)-LEN(SUBSTITUTE($AG669:$AG672,"M", "")))</f>
        <v>0</v>
      </c>
      <c r="BD669" s="291">
        <f>SUMPRODUCT(LEN($AI669:$AI672)-LEN(SUBSTITUTE($AI669:$AI672,"S", "")))</f>
        <v>0</v>
      </c>
      <c r="BE669" s="294">
        <f>SUMPRODUCT(LEN($AI669:$AI672)-LEN(SUBSTITUTE($AI669:$AI672,"F", "")))</f>
        <v>0</v>
      </c>
      <c r="BF669" s="294">
        <f>SUMPRODUCT(LEN($AI669:$AI672)-LEN(SUBSTITUTE($AI669:$AI672,"G", "")))</f>
        <v>0</v>
      </c>
      <c r="BG669" s="297">
        <f>SUMPRODUCT(LEN($AI669:$AI672)-LEN(SUBSTITUTE($AI669:$AI672,"M", "")))</f>
        <v>0</v>
      </c>
    </row>
    <row r="670" spans="2:60" ht="28.15" hidden="1" customHeight="1" thickBot="1">
      <c r="B670" s="34"/>
      <c r="C670" s="266"/>
      <c r="D670" s="43"/>
      <c r="E670" s="42"/>
      <c r="F670" s="42"/>
      <c r="G670" s="41"/>
      <c r="H670" s="260"/>
      <c r="I670" s="270"/>
      <c r="J670" s="270"/>
      <c r="K670" s="270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45"/>
      <c r="AK670" s="245"/>
      <c r="AL670" s="23"/>
      <c r="AM670" s="211"/>
      <c r="AN670" s="211"/>
      <c r="AO670" s="248"/>
      <c r="AP670" s="241"/>
      <c r="AQ670" s="238"/>
      <c r="AR670" s="235"/>
      <c r="AS670" s="241"/>
      <c r="AT670" s="238"/>
      <c r="AU670" s="235"/>
      <c r="AV670" s="241"/>
      <c r="AW670" s="238"/>
      <c r="AX670" s="235"/>
      <c r="AY670" s="241"/>
      <c r="AZ670" s="238"/>
      <c r="BA670" s="235"/>
      <c r="BB670" s="241"/>
      <c r="BC670" s="238"/>
      <c r="BD670" s="292"/>
      <c r="BE670" s="295"/>
      <c r="BF670" s="295"/>
      <c r="BG670" s="298"/>
    </row>
    <row r="671" spans="2:60" ht="28.15" hidden="1" customHeight="1">
      <c r="B671" s="34"/>
      <c r="C671" s="267"/>
      <c r="D671" s="33"/>
      <c r="E671" s="32"/>
      <c r="F671" s="32"/>
      <c r="G671" s="31"/>
      <c r="H671" s="257"/>
      <c r="I671" s="271"/>
      <c r="J671" s="271"/>
      <c r="K671" s="271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45"/>
      <c r="AK671" s="245"/>
      <c r="AL671" s="23"/>
      <c r="AM671" s="211"/>
      <c r="AN671" s="211"/>
      <c r="AO671" s="248"/>
      <c r="AP671" s="241"/>
      <c r="AQ671" s="238"/>
      <c r="AR671" s="235"/>
      <c r="AS671" s="241"/>
      <c r="AT671" s="238"/>
      <c r="AU671" s="235"/>
      <c r="AV671" s="241"/>
      <c r="AW671" s="238"/>
      <c r="AX671" s="235"/>
      <c r="AY671" s="241"/>
      <c r="AZ671" s="238"/>
      <c r="BA671" s="235"/>
      <c r="BB671" s="241"/>
      <c r="BC671" s="238"/>
      <c r="BD671" s="292"/>
      <c r="BE671" s="295"/>
      <c r="BF671" s="295"/>
      <c r="BG671" s="298"/>
    </row>
    <row r="672" spans="2:60" ht="28.15" hidden="1" customHeight="1" thickBot="1">
      <c r="B672" s="34"/>
      <c r="C672" s="273"/>
      <c r="D672" s="64"/>
      <c r="E672" s="63"/>
      <c r="F672" s="63"/>
      <c r="G672" s="62"/>
      <c r="H672" s="258"/>
      <c r="I672" s="274"/>
      <c r="J672" s="274"/>
      <c r="K672" s="274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50"/>
      <c r="AK672" s="250"/>
      <c r="AL672" s="55"/>
      <c r="AM672" s="211"/>
      <c r="AN672" s="211"/>
      <c r="AO672" s="249"/>
      <c r="AP672" s="242"/>
      <c r="AQ672" s="239"/>
      <c r="AR672" s="236"/>
      <c r="AS672" s="242"/>
      <c r="AT672" s="239"/>
      <c r="AU672" s="236"/>
      <c r="AV672" s="242"/>
      <c r="AW672" s="239"/>
      <c r="AX672" s="236"/>
      <c r="AY672" s="242"/>
      <c r="AZ672" s="239"/>
      <c r="BA672" s="236"/>
      <c r="BB672" s="242"/>
      <c r="BC672" s="239"/>
      <c r="BD672" s="293"/>
      <c r="BE672" s="296"/>
      <c r="BF672" s="296"/>
      <c r="BG672" s="299"/>
    </row>
    <row r="673" spans="2:60" ht="28.15" hidden="1" customHeight="1">
      <c r="B673" s="34"/>
      <c r="C673" s="265">
        <v>2</v>
      </c>
      <c r="D673" s="54"/>
      <c r="E673" s="53"/>
      <c r="F673" s="53"/>
      <c r="G673" s="52"/>
      <c r="H673" s="259"/>
      <c r="I673" s="269"/>
      <c r="J673" s="269"/>
      <c r="K673" s="269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51"/>
      <c r="AK673" s="254"/>
      <c r="AL673" s="44"/>
      <c r="AM673" s="211"/>
      <c r="AN673" s="211"/>
      <c r="AO673" s="247">
        <f>SUMPRODUCT(LEN($M673:$AE676)-LEN(SUBSTITUTE($M673:$AE676,"A", "")))</f>
        <v>0</v>
      </c>
      <c r="AP673" s="240">
        <f>SUMPRODUCT(LEN($AH673:$AH676)-LEN(SUBSTITUTE($AH673:$AH676,"A", "")))</f>
        <v>0</v>
      </c>
      <c r="AQ673" s="237">
        <f>SUMPRODUCT(LEN($AG673:$AG676)-LEN(SUBSTITUTE($AG673:$AG676,"A", "")))</f>
        <v>0</v>
      </c>
      <c r="AR673" s="234">
        <f>SUMPRODUCT(LEN($M673:$AE676)-LEN(SUBSTITUTE($M673:$AE676,"S", "")))</f>
        <v>0</v>
      </c>
      <c r="AS673" s="240">
        <f>SUMPRODUCT(LEN($AH673:$AH676)-LEN(SUBSTITUTE($AH673:$AH676,"S", "")))</f>
        <v>0</v>
      </c>
      <c r="AT673" s="237">
        <f>SUMPRODUCT(LEN($AG673:$AG676)-LEN(SUBSTITUTE($AG673:$AG676,"S", "")))</f>
        <v>0</v>
      </c>
      <c r="AU673" s="234">
        <f>SUMPRODUCT(LEN($M673:$AE676)-LEN(SUBSTITUTE($M673:$AE676,"F", "")))</f>
        <v>0</v>
      </c>
      <c r="AV673" s="240">
        <f>SUMPRODUCT(LEN($AH673:$AH676)-LEN(SUBSTITUTE($AH673:$AH676,"F", "")))</f>
        <v>0</v>
      </c>
      <c r="AW673" s="237">
        <f>SUMPRODUCT(LEN($AG673:$AG676)-LEN(SUBSTITUTE($AG673:$AG676,"F", "")))</f>
        <v>0</v>
      </c>
      <c r="AX673" s="234">
        <f>SUMPRODUCT(LEN($M673:$AE676)-LEN(SUBSTITUTE($M673:$AE676,"G", "")))</f>
        <v>0</v>
      </c>
      <c r="AY673" s="240">
        <f>SUMPRODUCT(LEN($AH673:$AH676)-LEN(SUBSTITUTE($AH673:$AH676,"G", "")))</f>
        <v>0</v>
      </c>
      <c r="AZ673" s="237">
        <f>SUMPRODUCT(LEN($AG673:$AG676)-LEN(SUBSTITUTE($AG673:$AG676,"G", "")))</f>
        <v>0</v>
      </c>
      <c r="BA673" s="234">
        <f>SUMPRODUCT(LEN($M673:$AE676)-LEN(SUBSTITUTE($M673:$AE676,"M", "")))</f>
        <v>0</v>
      </c>
      <c r="BB673" s="240">
        <f>SUMPRODUCT(LEN($AH673:$AH676)-LEN(SUBSTITUTE($AH673:$AH676,"M", "")))</f>
        <v>0</v>
      </c>
      <c r="BC673" s="237">
        <f>SUMPRODUCT(LEN($AG673:$AG676)-LEN(SUBSTITUTE($AG673:$AG676,"M", "")))</f>
        <v>0</v>
      </c>
      <c r="BD673" s="291">
        <f>SUMPRODUCT(LEN($AI673:$AI676)-LEN(SUBSTITUTE($AI673:$AI676,"S", "")))</f>
        <v>0</v>
      </c>
      <c r="BE673" s="294">
        <f>SUMPRODUCT(LEN($AI673:$AI676)-LEN(SUBSTITUTE($AI673:$AI676,"F", "")))</f>
        <v>0</v>
      </c>
      <c r="BF673" s="294">
        <f>SUMPRODUCT(LEN($AI673:$AI676)-LEN(SUBSTITUTE($AI673:$AI676,"G", "")))</f>
        <v>0</v>
      </c>
      <c r="BG673" s="297">
        <f>SUMPRODUCT(LEN($AI673:$AI676)-LEN(SUBSTITUTE($AI673:$AI676,"M", "")))</f>
        <v>0</v>
      </c>
    </row>
    <row r="674" spans="2:60" ht="28.15" hidden="1" customHeight="1" thickBot="1">
      <c r="B674" s="34"/>
      <c r="C674" s="266"/>
      <c r="D674" s="43"/>
      <c r="E674" s="42"/>
      <c r="F674" s="42"/>
      <c r="G674" s="41"/>
      <c r="H674" s="260"/>
      <c r="I674" s="270"/>
      <c r="J674" s="270"/>
      <c r="K674" s="270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52"/>
      <c r="AK674" s="255"/>
      <c r="AL674" s="23"/>
      <c r="AM674" s="211"/>
      <c r="AN674" s="211"/>
      <c r="AO674" s="248"/>
      <c r="AP674" s="241"/>
      <c r="AQ674" s="238"/>
      <c r="AR674" s="235"/>
      <c r="AS674" s="241"/>
      <c r="AT674" s="238"/>
      <c r="AU674" s="235"/>
      <c r="AV674" s="241"/>
      <c r="AW674" s="238"/>
      <c r="AX674" s="235"/>
      <c r="AY674" s="241"/>
      <c r="AZ674" s="238"/>
      <c r="BA674" s="235"/>
      <c r="BB674" s="241"/>
      <c r="BC674" s="238"/>
      <c r="BD674" s="292"/>
      <c r="BE674" s="295"/>
      <c r="BF674" s="295"/>
      <c r="BG674" s="298"/>
    </row>
    <row r="675" spans="2:60" ht="28.15" hidden="1" customHeight="1">
      <c r="B675" s="34"/>
      <c r="C675" s="267"/>
      <c r="D675" s="33"/>
      <c r="E675" s="32"/>
      <c r="F675" s="32"/>
      <c r="G675" s="31"/>
      <c r="H675" s="257"/>
      <c r="I675" s="271"/>
      <c r="J675" s="271"/>
      <c r="K675" s="271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52"/>
      <c r="AK675" s="255"/>
      <c r="AL675" s="23"/>
      <c r="AM675" s="211"/>
      <c r="AN675" s="211"/>
      <c r="AO675" s="248"/>
      <c r="AP675" s="241"/>
      <c r="AQ675" s="238"/>
      <c r="AR675" s="235"/>
      <c r="AS675" s="241"/>
      <c r="AT675" s="238"/>
      <c r="AU675" s="235"/>
      <c r="AV675" s="241"/>
      <c r="AW675" s="238"/>
      <c r="AX675" s="235"/>
      <c r="AY675" s="241"/>
      <c r="AZ675" s="238"/>
      <c r="BA675" s="235"/>
      <c r="BB675" s="241"/>
      <c r="BC675" s="238"/>
      <c r="BD675" s="292"/>
      <c r="BE675" s="295"/>
      <c r="BF675" s="295"/>
      <c r="BG675" s="298"/>
    </row>
    <row r="676" spans="2:60" ht="28.15" hidden="1" customHeight="1" thickBot="1">
      <c r="B676" s="34"/>
      <c r="C676" s="273"/>
      <c r="D676" s="64"/>
      <c r="E676" s="63"/>
      <c r="F676" s="63"/>
      <c r="G676" s="62"/>
      <c r="H676" s="258"/>
      <c r="I676" s="274"/>
      <c r="J676" s="274"/>
      <c r="K676" s="274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53"/>
      <c r="AK676" s="256"/>
      <c r="AL676" s="55"/>
      <c r="AM676" s="211"/>
      <c r="AN676" s="211"/>
      <c r="AO676" s="249"/>
      <c r="AP676" s="242"/>
      <c r="AQ676" s="239"/>
      <c r="AR676" s="236"/>
      <c r="AS676" s="242"/>
      <c r="AT676" s="239"/>
      <c r="AU676" s="236"/>
      <c r="AV676" s="242"/>
      <c r="AW676" s="239"/>
      <c r="AX676" s="236"/>
      <c r="AY676" s="242"/>
      <c r="AZ676" s="239"/>
      <c r="BA676" s="236"/>
      <c r="BB676" s="242"/>
      <c r="BC676" s="239"/>
      <c r="BD676" s="293"/>
      <c r="BE676" s="296"/>
      <c r="BF676" s="296"/>
      <c r="BG676" s="299"/>
    </row>
    <row r="677" spans="2:60" ht="28.15" hidden="1" customHeight="1">
      <c r="B677" s="34"/>
      <c r="C677" s="265">
        <v>3</v>
      </c>
      <c r="D677" s="54"/>
      <c r="E677" s="53"/>
      <c r="F677" s="53"/>
      <c r="G677" s="52"/>
      <c r="H677" s="259"/>
      <c r="I677" s="269"/>
      <c r="J677" s="269"/>
      <c r="K677" s="269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44"/>
      <c r="AK677" s="244"/>
      <c r="AL677" s="44"/>
      <c r="AM677" s="211"/>
      <c r="AN677" s="211"/>
      <c r="AO677" s="247">
        <f>SUMPRODUCT(LEN($M677:$AE680)-LEN(SUBSTITUTE($M677:$AE680,"A", "")))</f>
        <v>0</v>
      </c>
      <c r="AP677" s="240">
        <f>SUMPRODUCT(LEN($AH677:$AH680)-LEN(SUBSTITUTE($AH677:$AH680,"A", "")))</f>
        <v>0</v>
      </c>
      <c r="AQ677" s="237">
        <f>SUMPRODUCT(LEN($AG677:$AG680)-LEN(SUBSTITUTE($AG677:$AG680,"A", "")))</f>
        <v>0</v>
      </c>
      <c r="AR677" s="234">
        <f>SUMPRODUCT(LEN($M677:$AE680)-LEN(SUBSTITUTE($M677:$AE680,"S", "")))</f>
        <v>0</v>
      </c>
      <c r="AS677" s="240">
        <f>SUMPRODUCT(LEN($AH677:$AH680)-LEN(SUBSTITUTE($AH677:$AH680,"S", "")))</f>
        <v>0</v>
      </c>
      <c r="AT677" s="237">
        <f>SUMPRODUCT(LEN($AG677:$AG680)-LEN(SUBSTITUTE($AG677:$AG680,"S", "")))</f>
        <v>0</v>
      </c>
      <c r="AU677" s="234">
        <f>SUMPRODUCT(LEN($M677:$AE680)-LEN(SUBSTITUTE($M677:$AE680,"F", "")))</f>
        <v>0</v>
      </c>
      <c r="AV677" s="240">
        <f>SUMPRODUCT(LEN($AH677:$AH680)-LEN(SUBSTITUTE($AH677:$AH680,"F", "")))</f>
        <v>0</v>
      </c>
      <c r="AW677" s="237">
        <f>SUMPRODUCT(LEN($AG677:$AG680)-LEN(SUBSTITUTE($AG677:$AG680,"F", "")))</f>
        <v>0</v>
      </c>
      <c r="AX677" s="234">
        <f>SUMPRODUCT(LEN($M677:$AE680)-LEN(SUBSTITUTE($M677:$AE680,"G", "")))</f>
        <v>0</v>
      </c>
      <c r="AY677" s="240">
        <f>SUMPRODUCT(LEN($AH677:$AH680)-LEN(SUBSTITUTE($AH677:$AH680,"G", "")))</f>
        <v>0</v>
      </c>
      <c r="AZ677" s="237">
        <f>SUMPRODUCT(LEN($AG677:$AG680)-LEN(SUBSTITUTE($AG677:$AG680,"G", "")))</f>
        <v>0</v>
      </c>
      <c r="BA677" s="234">
        <f>SUMPRODUCT(LEN($M677:$AE680)-LEN(SUBSTITUTE($M677:$AE680,"M", "")))</f>
        <v>0</v>
      </c>
      <c r="BB677" s="240">
        <f>SUMPRODUCT(LEN($AH677:$AH680)-LEN(SUBSTITUTE($AH677:$AH680,"M", "")))</f>
        <v>0</v>
      </c>
      <c r="BC677" s="237">
        <f>SUMPRODUCT(LEN($AG677:$AG680)-LEN(SUBSTITUTE($AG677:$AG680,"M", "")))</f>
        <v>0</v>
      </c>
      <c r="BD677" s="291">
        <f>SUMPRODUCT(LEN($AI677:$AI680)-LEN(SUBSTITUTE($AI677:$AI680,"S", "")))</f>
        <v>0</v>
      </c>
      <c r="BE677" s="294">
        <f>SUMPRODUCT(LEN($AI677:$AI680)-LEN(SUBSTITUTE($AI677:$AI680,"F", "")))</f>
        <v>0</v>
      </c>
      <c r="BF677" s="294">
        <f>SUMPRODUCT(LEN($AI677:$AI680)-LEN(SUBSTITUTE($AI677:$AI680,"G", "")))</f>
        <v>0</v>
      </c>
      <c r="BG677" s="297">
        <f>SUMPRODUCT(LEN($AI677:$AI680)-LEN(SUBSTITUTE($AI677:$AI680,"M", "")))</f>
        <v>0</v>
      </c>
    </row>
    <row r="678" spans="2:60" ht="28.15" hidden="1" customHeight="1" thickBot="1">
      <c r="B678" s="34"/>
      <c r="C678" s="266"/>
      <c r="D678" s="43"/>
      <c r="E678" s="42"/>
      <c r="F678" s="42"/>
      <c r="G678" s="41"/>
      <c r="H678" s="260"/>
      <c r="I678" s="270"/>
      <c r="J678" s="270"/>
      <c r="K678" s="270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45"/>
      <c r="AK678" s="245"/>
      <c r="AL678" s="23"/>
      <c r="AM678" s="211"/>
      <c r="AN678" s="211"/>
      <c r="AO678" s="248"/>
      <c r="AP678" s="241"/>
      <c r="AQ678" s="238"/>
      <c r="AR678" s="235"/>
      <c r="AS678" s="241"/>
      <c r="AT678" s="238"/>
      <c r="AU678" s="235"/>
      <c r="AV678" s="241"/>
      <c r="AW678" s="238"/>
      <c r="AX678" s="235"/>
      <c r="AY678" s="241"/>
      <c r="AZ678" s="238"/>
      <c r="BA678" s="235"/>
      <c r="BB678" s="241"/>
      <c r="BC678" s="238"/>
      <c r="BD678" s="292"/>
      <c r="BE678" s="295"/>
      <c r="BF678" s="295"/>
      <c r="BG678" s="298"/>
    </row>
    <row r="679" spans="2:60" ht="28.15" hidden="1" customHeight="1">
      <c r="B679" s="34"/>
      <c r="C679" s="267"/>
      <c r="D679" s="33"/>
      <c r="E679" s="32"/>
      <c r="F679" s="32"/>
      <c r="G679" s="31"/>
      <c r="H679" s="257"/>
      <c r="I679" s="271"/>
      <c r="J679" s="271"/>
      <c r="K679" s="271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45"/>
      <c r="AK679" s="245"/>
      <c r="AL679" s="23"/>
      <c r="AM679" s="211"/>
      <c r="AN679" s="211"/>
      <c r="AO679" s="248"/>
      <c r="AP679" s="241"/>
      <c r="AQ679" s="238"/>
      <c r="AR679" s="235"/>
      <c r="AS679" s="241"/>
      <c r="AT679" s="238"/>
      <c r="AU679" s="235"/>
      <c r="AV679" s="241"/>
      <c r="AW679" s="238"/>
      <c r="AX679" s="235"/>
      <c r="AY679" s="241"/>
      <c r="AZ679" s="238"/>
      <c r="BA679" s="235"/>
      <c r="BB679" s="241"/>
      <c r="BC679" s="238"/>
      <c r="BD679" s="292"/>
      <c r="BE679" s="295"/>
      <c r="BF679" s="295"/>
      <c r="BG679" s="298"/>
    </row>
    <row r="680" spans="2:60" ht="28.15" hidden="1" customHeight="1" thickBot="1">
      <c r="B680" s="22"/>
      <c r="C680" s="268"/>
      <c r="D680" s="21"/>
      <c r="E680" s="20"/>
      <c r="F680" s="20"/>
      <c r="G680" s="19"/>
      <c r="H680" s="258"/>
      <c r="I680" s="272"/>
      <c r="J680" s="272"/>
      <c r="K680" s="27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46"/>
      <c r="AK680" s="246"/>
      <c r="AL680" s="11"/>
      <c r="AM680" s="211"/>
      <c r="AN680" s="211"/>
      <c r="AO680" s="249"/>
      <c r="AP680" s="242"/>
      <c r="AQ680" s="239"/>
      <c r="AR680" s="236"/>
      <c r="AS680" s="242"/>
      <c r="AT680" s="239"/>
      <c r="AU680" s="236"/>
      <c r="AV680" s="242"/>
      <c r="AW680" s="239"/>
      <c r="AX680" s="236"/>
      <c r="AY680" s="242"/>
      <c r="AZ680" s="239"/>
      <c r="BA680" s="236"/>
      <c r="BB680" s="242"/>
      <c r="BC680" s="239"/>
      <c r="BD680" s="293"/>
      <c r="BE680" s="296"/>
      <c r="BF680" s="296"/>
      <c r="BG680" s="299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29" t="s">
        <v>287</v>
      </c>
      <c r="M681" s="278"/>
      <c r="N681" s="229" t="s">
        <v>286</v>
      </c>
      <c r="O681" s="278"/>
      <c r="P681" s="229" t="s">
        <v>286</v>
      </c>
      <c r="Q681" s="230"/>
      <c r="R681" s="229" t="s">
        <v>286</v>
      </c>
      <c r="S681" s="230"/>
      <c r="T681" s="229" t="s">
        <v>286</v>
      </c>
      <c r="U681" s="230"/>
      <c r="V681" s="229" t="s">
        <v>286</v>
      </c>
      <c r="W681" s="230"/>
      <c r="X681" s="229" t="s">
        <v>286</v>
      </c>
      <c r="Y681" s="230"/>
      <c r="Z681" s="229" t="s">
        <v>286</v>
      </c>
      <c r="AA681" s="230"/>
      <c r="AB681" s="229" t="s">
        <v>286</v>
      </c>
      <c r="AC681" s="230"/>
      <c r="AD681" s="229" t="s">
        <v>286</v>
      </c>
      <c r="AE681" s="230"/>
      <c r="AF681" s="243" t="s">
        <v>285</v>
      </c>
      <c r="AG681" s="230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75"/>
      <c r="F682" s="276"/>
      <c r="G682" s="277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65">
        <v>1</v>
      </c>
      <c r="D683" s="54"/>
      <c r="E683" s="53"/>
      <c r="F683" s="53"/>
      <c r="G683" s="52"/>
      <c r="H683" s="259"/>
      <c r="I683" s="269"/>
      <c r="J683" s="269"/>
      <c r="K683" s="269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44"/>
      <c r="AK683" s="244"/>
      <c r="AL683" s="44"/>
      <c r="AM683" s="211"/>
      <c r="AN683" s="211"/>
      <c r="AO683" s="247">
        <f>SUMPRODUCT(LEN($M683:$AE686)-LEN(SUBSTITUTE($M683:$AE686,"A", "")))</f>
        <v>0</v>
      </c>
      <c r="AP683" s="240">
        <f>SUMPRODUCT(LEN($AH683:$AH686)-LEN(SUBSTITUTE($AH683:$AH686,"A", "")))</f>
        <v>0</v>
      </c>
      <c r="AQ683" s="237">
        <f>SUMPRODUCT(LEN($AG683:$AG686)-LEN(SUBSTITUTE($AG683:$AG686,"A", "")))</f>
        <v>0</v>
      </c>
      <c r="AR683" s="234">
        <f>SUMPRODUCT(LEN($M683:$AE686)-LEN(SUBSTITUTE($M683:$AE686,"S", "")))</f>
        <v>0</v>
      </c>
      <c r="AS683" s="240">
        <f>SUMPRODUCT(LEN($AH683:$AH686)-LEN(SUBSTITUTE($AH683:$AH686,"S", "")))</f>
        <v>0</v>
      </c>
      <c r="AT683" s="237">
        <f>SUMPRODUCT(LEN($AG683:$AG686)-LEN(SUBSTITUTE($AG683:$AG686,"S", "")))</f>
        <v>0</v>
      </c>
      <c r="AU683" s="234">
        <f>SUMPRODUCT(LEN($M683:$AE686)-LEN(SUBSTITUTE($M683:$AE686,"F", "")))</f>
        <v>0</v>
      </c>
      <c r="AV683" s="240">
        <f>SUMPRODUCT(LEN($AH683:$AH686)-LEN(SUBSTITUTE($AH683:$AH686,"F", "")))</f>
        <v>0</v>
      </c>
      <c r="AW683" s="237">
        <f>SUMPRODUCT(LEN($AG683:$AG686)-LEN(SUBSTITUTE($AG683:$AG686,"F", "")))</f>
        <v>0</v>
      </c>
      <c r="AX683" s="234">
        <f>SUMPRODUCT(LEN($M683:$AE686)-LEN(SUBSTITUTE($M683:$AE686,"G", "")))</f>
        <v>0</v>
      </c>
      <c r="AY683" s="240">
        <f>SUMPRODUCT(LEN($AH683:$AH686)-LEN(SUBSTITUTE($AH683:$AH686,"G", "")))</f>
        <v>0</v>
      </c>
      <c r="AZ683" s="237">
        <f>SUMPRODUCT(LEN($AG683:$AG686)-LEN(SUBSTITUTE($AG683:$AG686,"G", "")))</f>
        <v>0</v>
      </c>
      <c r="BA683" s="234">
        <f>SUMPRODUCT(LEN($M683:$AE686)-LEN(SUBSTITUTE($M683:$AE686,"M", "")))</f>
        <v>0</v>
      </c>
      <c r="BB683" s="240">
        <f>SUMPRODUCT(LEN($AH683:$AH686)-LEN(SUBSTITUTE($AH683:$AH686,"M", "")))</f>
        <v>0</v>
      </c>
      <c r="BC683" s="237">
        <f>SUMPRODUCT(LEN($AG683:$AG686)-LEN(SUBSTITUTE($AG683:$AG686,"M", "")))</f>
        <v>0</v>
      </c>
      <c r="BD683" s="291">
        <f>SUMPRODUCT(LEN($AI683:$AI686)-LEN(SUBSTITUTE($AI683:$AI686,"S", "")))</f>
        <v>0</v>
      </c>
      <c r="BE683" s="294">
        <f>SUMPRODUCT(LEN($AI683:$AI686)-LEN(SUBSTITUTE($AI683:$AI686,"F", "")))</f>
        <v>0</v>
      </c>
      <c r="BF683" s="294">
        <f>SUMPRODUCT(LEN($AI683:$AI686)-LEN(SUBSTITUTE($AI683:$AI686,"G", "")))</f>
        <v>0</v>
      </c>
      <c r="BG683" s="297">
        <f>SUMPRODUCT(LEN($AI683:$AI686)-LEN(SUBSTITUTE($AI683:$AI686,"M", "")))</f>
        <v>0</v>
      </c>
    </row>
    <row r="684" spans="2:60" ht="28.15" hidden="1" customHeight="1" thickBot="1">
      <c r="B684" s="34"/>
      <c r="C684" s="266"/>
      <c r="D684" s="43"/>
      <c r="E684" s="42"/>
      <c r="F684" s="42"/>
      <c r="G684" s="41"/>
      <c r="H684" s="260"/>
      <c r="I684" s="270"/>
      <c r="J684" s="270"/>
      <c r="K684" s="270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45"/>
      <c r="AK684" s="245"/>
      <c r="AL684" s="23"/>
      <c r="AM684" s="211"/>
      <c r="AN684" s="211"/>
      <c r="AO684" s="248"/>
      <c r="AP684" s="241"/>
      <c r="AQ684" s="238"/>
      <c r="AR684" s="235"/>
      <c r="AS684" s="241"/>
      <c r="AT684" s="238"/>
      <c r="AU684" s="235"/>
      <c r="AV684" s="241"/>
      <c r="AW684" s="238"/>
      <c r="AX684" s="235"/>
      <c r="AY684" s="241"/>
      <c r="AZ684" s="238"/>
      <c r="BA684" s="235"/>
      <c r="BB684" s="241"/>
      <c r="BC684" s="238"/>
      <c r="BD684" s="292"/>
      <c r="BE684" s="295"/>
      <c r="BF684" s="295"/>
      <c r="BG684" s="298"/>
    </row>
    <row r="685" spans="2:60" ht="28.15" hidden="1" customHeight="1">
      <c r="B685" s="34"/>
      <c r="C685" s="267"/>
      <c r="D685" s="33"/>
      <c r="E685" s="32"/>
      <c r="F685" s="32"/>
      <c r="G685" s="31"/>
      <c r="H685" s="257"/>
      <c r="I685" s="271"/>
      <c r="J685" s="271"/>
      <c r="K685" s="271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45"/>
      <c r="AK685" s="245"/>
      <c r="AL685" s="23"/>
      <c r="AM685" s="211"/>
      <c r="AN685" s="211"/>
      <c r="AO685" s="248"/>
      <c r="AP685" s="241"/>
      <c r="AQ685" s="238"/>
      <c r="AR685" s="235"/>
      <c r="AS685" s="241"/>
      <c r="AT685" s="238"/>
      <c r="AU685" s="235"/>
      <c r="AV685" s="241"/>
      <c r="AW685" s="238"/>
      <c r="AX685" s="235"/>
      <c r="AY685" s="241"/>
      <c r="AZ685" s="238"/>
      <c r="BA685" s="235"/>
      <c r="BB685" s="241"/>
      <c r="BC685" s="238"/>
      <c r="BD685" s="292"/>
      <c r="BE685" s="295"/>
      <c r="BF685" s="295"/>
      <c r="BG685" s="298"/>
    </row>
    <row r="686" spans="2:60" ht="28.15" hidden="1" customHeight="1" thickBot="1">
      <c r="B686" s="34"/>
      <c r="C686" s="273"/>
      <c r="D686" s="64"/>
      <c r="E686" s="63"/>
      <c r="F686" s="63"/>
      <c r="G686" s="62"/>
      <c r="H686" s="258"/>
      <c r="I686" s="274"/>
      <c r="J686" s="274"/>
      <c r="K686" s="274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50"/>
      <c r="AK686" s="250"/>
      <c r="AL686" s="55"/>
      <c r="AM686" s="211"/>
      <c r="AN686" s="211"/>
      <c r="AO686" s="249"/>
      <c r="AP686" s="242"/>
      <c r="AQ686" s="239"/>
      <c r="AR686" s="236"/>
      <c r="AS686" s="242"/>
      <c r="AT686" s="239"/>
      <c r="AU686" s="236"/>
      <c r="AV686" s="242"/>
      <c r="AW686" s="239"/>
      <c r="AX686" s="236"/>
      <c r="AY686" s="242"/>
      <c r="AZ686" s="239"/>
      <c r="BA686" s="236"/>
      <c r="BB686" s="242"/>
      <c r="BC686" s="239"/>
      <c r="BD686" s="293"/>
      <c r="BE686" s="296"/>
      <c r="BF686" s="296"/>
      <c r="BG686" s="299"/>
    </row>
    <row r="687" spans="2:60" ht="28.15" hidden="1" customHeight="1">
      <c r="B687" s="34"/>
      <c r="C687" s="265">
        <v>2</v>
      </c>
      <c r="D687" s="54"/>
      <c r="E687" s="53"/>
      <c r="F687" s="53"/>
      <c r="G687" s="52"/>
      <c r="H687" s="259"/>
      <c r="I687" s="269"/>
      <c r="J687" s="269"/>
      <c r="K687" s="269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51"/>
      <c r="AK687" s="254"/>
      <c r="AL687" s="44"/>
      <c r="AM687" s="211"/>
      <c r="AN687" s="211"/>
      <c r="AO687" s="247">
        <f>SUMPRODUCT(LEN($M687:$AE690)-LEN(SUBSTITUTE($M687:$AE690,"A", "")))</f>
        <v>0</v>
      </c>
      <c r="AP687" s="240">
        <f>SUMPRODUCT(LEN($AH687:$AH690)-LEN(SUBSTITUTE($AH687:$AH690,"A", "")))</f>
        <v>0</v>
      </c>
      <c r="AQ687" s="237">
        <f>SUMPRODUCT(LEN($AG687:$AG690)-LEN(SUBSTITUTE($AG687:$AG690,"A", "")))</f>
        <v>0</v>
      </c>
      <c r="AR687" s="234">
        <f>SUMPRODUCT(LEN($M687:$AE690)-LEN(SUBSTITUTE($M687:$AE690,"S", "")))</f>
        <v>0</v>
      </c>
      <c r="AS687" s="240">
        <f>SUMPRODUCT(LEN($AH687:$AH690)-LEN(SUBSTITUTE($AH687:$AH690,"S", "")))</f>
        <v>0</v>
      </c>
      <c r="AT687" s="237">
        <f>SUMPRODUCT(LEN($AG687:$AG690)-LEN(SUBSTITUTE($AG687:$AG690,"S", "")))</f>
        <v>0</v>
      </c>
      <c r="AU687" s="234">
        <f>SUMPRODUCT(LEN($M687:$AE690)-LEN(SUBSTITUTE($M687:$AE690,"F", "")))</f>
        <v>0</v>
      </c>
      <c r="AV687" s="240">
        <f>SUMPRODUCT(LEN($AH687:$AH690)-LEN(SUBSTITUTE($AH687:$AH690,"F", "")))</f>
        <v>0</v>
      </c>
      <c r="AW687" s="237">
        <f>SUMPRODUCT(LEN($AG687:$AG690)-LEN(SUBSTITUTE($AG687:$AG690,"F", "")))</f>
        <v>0</v>
      </c>
      <c r="AX687" s="234">
        <f>SUMPRODUCT(LEN($M687:$AE690)-LEN(SUBSTITUTE($M687:$AE690,"G", "")))</f>
        <v>0</v>
      </c>
      <c r="AY687" s="240">
        <f>SUMPRODUCT(LEN($AH687:$AH690)-LEN(SUBSTITUTE($AH687:$AH690,"G", "")))</f>
        <v>0</v>
      </c>
      <c r="AZ687" s="237">
        <f>SUMPRODUCT(LEN($AG687:$AG690)-LEN(SUBSTITUTE($AG687:$AG690,"G", "")))</f>
        <v>0</v>
      </c>
      <c r="BA687" s="234">
        <f>SUMPRODUCT(LEN($M687:$AE690)-LEN(SUBSTITUTE($M687:$AE690,"M", "")))</f>
        <v>0</v>
      </c>
      <c r="BB687" s="240">
        <f>SUMPRODUCT(LEN($AH687:$AH690)-LEN(SUBSTITUTE($AH687:$AH690,"M", "")))</f>
        <v>0</v>
      </c>
      <c r="BC687" s="237">
        <f>SUMPRODUCT(LEN($AG687:$AG690)-LEN(SUBSTITUTE($AG687:$AG690,"M", "")))</f>
        <v>0</v>
      </c>
      <c r="BD687" s="291">
        <f>SUMPRODUCT(LEN($AI687:$AI690)-LEN(SUBSTITUTE($AI687:$AI690,"S", "")))</f>
        <v>0</v>
      </c>
      <c r="BE687" s="294">
        <f>SUMPRODUCT(LEN($AI687:$AI690)-LEN(SUBSTITUTE($AI687:$AI690,"F", "")))</f>
        <v>0</v>
      </c>
      <c r="BF687" s="294">
        <f>SUMPRODUCT(LEN($AI687:$AI690)-LEN(SUBSTITUTE($AI687:$AI690,"G", "")))</f>
        <v>0</v>
      </c>
      <c r="BG687" s="297">
        <f>SUMPRODUCT(LEN($AI687:$AI690)-LEN(SUBSTITUTE($AI687:$AI690,"M", "")))</f>
        <v>0</v>
      </c>
    </row>
    <row r="688" spans="2:60" ht="28.15" hidden="1" customHeight="1" thickBot="1">
      <c r="B688" s="34"/>
      <c r="C688" s="266"/>
      <c r="D688" s="43"/>
      <c r="E688" s="42"/>
      <c r="F688" s="42"/>
      <c r="G688" s="41"/>
      <c r="H688" s="260"/>
      <c r="I688" s="270"/>
      <c r="J688" s="270"/>
      <c r="K688" s="270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52"/>
      <c r="AK688" s="255"/>
      <c r="AL688" s="23"/>
      <c r="AM688" s="211"/>
      <c r="AN688" s="211"/>
      <c r="AO688" s="248"/>
      <c r="AP688" s="241"/>
      <c r="AQ688" s="238"/>
      <c r="AR688" s="235"/>
      <c r="AS688" s="241"/>
      <c r="AT688" s="238"/>
      <c r="AU688" s="235"/>
      <c r="AV688" s="241"/>
      <c r="AW688" s="238"/>
      <c r="AX688" s="235"/>
      <c r="AY688" s="241"/>
      <c r="AZ688" s="238"/>
      <c r="BA688" s="235"/>
      <c r="BB688" s="241"/>
      <c r="BC688" s="238"/>
      <c r="BD688" s="292"/>
      <c r="BE688" s="295"/>
      <c r="BF688" s="295"/>
      <c r="BG688" s="298"/>
    </row>
    <row r="689" spans="2:60" ht="28.15" hidden="1" customHeight="1">
      <c r="B689" s="34"/>
      <c r="C689" s="267"/>
      <c r="D689" s="33"/>
      <c r="E689" s="32"/>
      <c r="F689" s="32"/>
      <c r="G689" s="31"/>
      <c r="H689" s="257"/>
      <c r="I689" s="271"/>
      <c r="J689" s="271"/>
      <c r="K689" s="271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52"/>
      <c r="AK689" s="255"/>
      <c r="AL689" s="23"/>
      <c r="AM689" s="211"/>
      <c r="AN689" s="211"/>
      <c r="AO689" s="248"/>
      <c r="AP689" s="241"/>
      <c r="AQ689" s="238"/>
      <c r="AR689" s="235"/>
      <c r="AS689" s="241"/>
      <c r="AT689" s="238"/>
      <c r="AU689" s="235"/>
      <c r="AV689" s="241"/>
      <c r="AW689" s="238"/>
      <c r="AX689" s="235"/>
      <c r="AY689" s="241"/>
      <c r="AZ689" s="238"/>
      <c r="BA689" s="235"/>
      <c r="BB689" s="241"/>
      <c r="BC689" s="238"/>
      <c r="BD689" s="292"/>
      <c r="BE689" s="295"/>
      <c r="BF689" s="295"/>
      <c r="BG689" s="298"/>
    </row>
    <row r="690" spans="2:60" ht="28.15" hidden="1" customHeight="1" thickBot="1">
      <c r="B690" s="34"/>
      <c r="C690" s="273"/>
      <c r="D690" s="64"/>
      <c r="E690" s="63"/>
      <c r="F690" s="63"/>
      <c r="G690" s="62"/>
      <c r="H690" s="258"/>
      <c r="I690" s="274"/>
      <c r="J690" s="274"/>
      <c r="K690" s="274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53"/>
      <c r="AK690" s="256"/>
      <c r="AL690" s="55"/>
      <c r="AM690" s="211"/>
      <c r="AN690" s="211"/>
      <c r="AO690" s="249"/>
      <c r="AP690" s="242"/>
      <c r="AQ690" s="239"/>
      <c r="AR690" s="236"/>
      <c r="AS690" s="242"/>
      <c r="AT690" s="239"/>
      <c r="AU690" s="236"/>
      <c r="AV690" s="242"/>
      <c r="AW690" s="239"/>
      <c r="AX690" s="236"/>
      <c r="AY690" s="242"/>
      <c r="AZ690" s="239"/>
      <c r="BA690" s="236"/>
      <c r="BB690" s="242"/>
      <c r="BC690" s="239"/>
      <c r="BD690" s="293"/>
      <c r="BE690" s="296"/>
      <c r="BF690" s="296"/>
      <c r="BG690" s="299"/>
    </row>
    <row r="691" spans="2:60" ht="28.15" hidden="1" customHeight="1">
      <c r="B691" s="34"/>
      <c r="C691" s="265">
        <v>3</v>
      </c>
      <c r="D691" s="54"/>
      <c r="E691" s="53"/>
      <c r="F691" s="53"/>
      <c r="G691" s="52"/>
      <c r="H691" s="259"/>
      <c r="I691" s="269"/>
      <c r="J691" s="269"/>
      <c r="K691" s="269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44"/>
      <c r="AK691" s="244"/>
      <c r="AL691" s="44"/>
      <c r="AM691" s="211"/>
      <c r="AN691" s="211"/>
      <c r="AO691" s="247">
        <f>SUMPRODUCT(LEN($M691:$AE694)-LEN(SUBSTITUTE($M691:$AE694,"A", "")))</f>
        <v>0</v>
      </c>
      <c r="AP691" s="240">
        <f>SUMPRODUCT(LEN($AH691:$AH694)-LEN(SUBSTITUTE($AH691:$AH694,"A", "")))</f>
        <v>0</v>
      </c>
      <c r="AQ691" s="237">
        <f>SUMPRODUCT(LEN($AG691:$AG694)-LEN(SUBSTITUTE($AG691:$AG694,"A", "")))</f>
        <v>0</v>
      </c>
      <c r="AR691" s="234">
        <f>SUMPRODUCT(LEN($M691:$AE694)-LEN(SUBSTITUTE($M691:$AE694,"S", "")))</f>
        <v>0</v>
      </c>
      <c r="AS691" s="240">
        <f>SUMPRODUCT(LEN($AH691:$AH694)-LEN(SUBSTITUTE($AH691:$AH694,"S", "")))</f>
        <v>0</v>
      </c>
      <c r="AT691" s="237">
        <f>SUMPRODUCT(LEN($AG691:$AG694)-LEN(SUBSTITUTE($AG691:$AG694,"S", "")))</f>
        <v>0</v>
      </c>
      <c r="AU691" s="234">
        <f>SUMPRODUCT(LEN($M691:$AE694)-LEN(SUBSTITUTE($M691:$AE694,"F", "")))</f>
        <v>0</v>
      </c>
      <c r="AV691" s="240">
        <f>SUMPRODUCT(LEN($AH691:$AH694)-LEN(SUBSTITUTE($AH691:$AH694,"F", "")))</f>
        <v>0</v>
      </c>
      <c r="AW691" s="237">
        <f>SUMPRODUCT(LEN($AG691:$AG694)-LEN(SUBSTITUTE($AG691:$AG694,"F", "")))</f>
        <v>0</v>
      </c>
      <c r="AX691" s="234">
        <f>SUMPRODUCT(LEN($M691:$AE694)-LEN(SUBSTITUTE($M691:$AE694,"G", "")))</f>
        <v>0</v>
      </c>
      <c r="AY691" s="240">
        <f>SUMPRODUCT(LEN($AH691:$AH694)-LEN(SUBSTITUTE($AH691:$AH694,"G", "")))</f>
        <v>0</v>
      </c>
      <c r="AZ691" s="237">
        <f>SUMPRODUCT(LEN($AG691:$AG694)-LEN(SUBSTITUTE($AG691:$AG694,"G", "")))</f>
        <v>0</v>
      </c>
      <c r="BA691" s="234">
        <f>SUMPRODUCT(LEN($M691:$AE694)-LEN(SUBSTITUTE($M691:$AE694,"M", "")))</f>
        <v>0</v>
      </c>
      <c r="BB691" s="240">
        <f>SUMPRODUCT(LEN($AH691:$AH694)-LEN(SUBSTITUTE($AH691:$AH694,"M", "")))</f>
        <v>0</v>
      </c>
      <c r="BC691" s="237">
        <f>SUMPRODUCT(LEN($AG691:$AG694)-LEN(SUBSTITUTE($AG691:$AG694,"M", "")))</f>
        <v>0</v>
      </c>
      <c r="BD691" s="291">
        <f>SUMPRODUCT(LEN($AI691:$AI694)-LEN(SUBSTITUTE($AI691:$AI694,"S", "")))</f>
        <v>0</v>
      </c>
      <c r="BE691" s="294">
        <f>SUMPRODUCT(LEN($AI691:$AI694)-LEN(SUBSTITUTE($AI691:$AI694,"F", "")))</f>
        <v>0</v>
      </c>
      <c r="BF691" s="294">
        <f>SUMPRODUCT(LEN($AI691:$AI694)-LEN(SUBSTITUTE($AI691:$AI694,"G", "")))</f>
        <v>0</v>
      </c>
      <c r="BG691" s="297">
        <f>SUMPRODUCT(LEN($AI691:$AI694)-LEN(SUBSTITUTE($AI691:$AI694,"M", "")))</f>
        <v>0</v>
      </c>
    </row>
    <row r="692" spans="2:60" ht="28.15" hidden="1" customHeight="1" thickBot="1">
      <c r="B692" s="34"/>
      <c r="C692" s="266"/>
      <c r="D692" s="43"/>
      <c r="E692" s="42"/>
      <c r="F692" s="42"/>
      <c r="G692" s="41"/>
      <c r="H692" s="260"/>
      <c r="I692" s="270"/>
      <c r="J692" s="270"/>
      <c r="K692" s="270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45"/>
      <c r="AK692" s="245"/>
      <c r="AL692" s="23"/>
      <c r="AM692" s="211"/>
      <c r="AN692" s="211"/>
      <c r="AO692" s="248"/>
      <c r="AP692" s="241"/>
      <c r="AQ692" s="238"/>
      <c r="AR692" s="235"/>
      <c r="AS692" s="241"/>
      <c r="AT692" s="238"/>
      <c r="AU692" s="235"/>
      <c r="AV692" s="241"/>
      <c r="AW692" s="238"/>
      <c r="AX692" s="235"/>
      <c r="AY692" s="241"/>
      <c r="AZ692" s="238"/>
      <c r="BA692" s="235"/>
      <c r="BB692" s="241"/>
      <c r="BC692" s="238"/>
      <c r="BD692" s="292"/>
      <c r="BE692" s="295"/>
      <c r="BF692" s="295"/>
      <c r="BG692" s="298"/>
    </row>
    <row r="693" spans="2:60" ht="28.15" hidden="1" customHeight="1">
      <c r="B693" s="34"/>
      <c r="C693" s="267"/>
      <c r="D693" s="33"/>
      <c r="E693" s="32"/>
      <c r="F693" s="32"/>
      <c r="G693" s="31"/>
      <c r="H693" s="257"/>
      <c r="I693" s="271"/>
      <c r="J693" s="271"/>
      <c r="K693" s="271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45"/>
      <c r="AK693" s="245"/>
      <c r="AL693" s="23"/>
      <c r="AM693" s="211"/>
      <c r="AN693" s="211"/>
      <c r="AO693" s="248"/>
      <c r="AP693" s="241"/>
      <c r="AQ693" s="238"/>
      <c r="AR693" s="235"/>
      <c r="AS693" s="241"/>
      <c r="AT693" s="238"/>
      <c r="AU693" s="235"/>
      <c r="AV693" s="241"/>
      <c r="AW693" s="238"/>
      <c r="AX693" s="235"/>
      <c r="AY693" s="241"/>
      <c r="AZ693" s="238"/>
      <c r="BA693" s="235"/>
      <c r="BB693" s="241"/>
      <c r="BC693" s="238"/>
      <c r="BD693" s="292"/>
      <c r="BE693" s="295"/>
      <c r="BF693" s="295"/>
      <c r="BG693" s="298"/>
    </row>
    <row r="694" spans="2:60" ht="28.15" hidden="1" customHeight="1" thickBot="1">
      <c r="B694" s="22"/>
      <c r="C694" s="268"/>
      <c r="D694" s="21"/>
      <c r="E694" s="20"/>
      <c r="F694" s="20"/>
      <c r="G694" s="19"/>
      <c r="H694" s="258"/>
      <c r="I694" s="272"/>
      <c r="J694" s="272"/>
      <c r="K694" s="27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46"/>
      <c r="AK694" s="246"/>
      <c r="AL694" s="11"/>
      <c r="AM694" s="211"/>
      <c r="AN694" s="211"/>
      <c r="AO694" s="249"/>
      <c r="AP694" s="242"/>
      <c r="AQ694" s="239"/>
      <c r="AR694" s="236"/>
      <c r="AS694" s="242"/>
      <c r="AT694" s="239"/>
      <c r="AU694" s="236"/>
      <c r="AV694" s="242"/>
      <c r="AW694" s="239"/>
      <c r="AX694" s="236"/>
      <c r="AY694" s="242"/>
      <c r="AZ694" s="239"/>
      <c r="BA694" s="236"/>
      <c r="BB694" s="242"/>
      <c r="BC694" s="239"/>
      <c r="BD694" s="293"/>
      <c r="BE694" s="296"/>
      <c r="BF694" s="296"/>
      <c r="BG694" s="299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29" t="s">
        <v>287</v>
      </c>
      <c r="M695" s="278"/>
      <c r="N695" s="229" t="s">
        <v>286</v>
      </c>
      <c r="O695" s="278"/>
      <c r="P695" s="229" t="s">
        <v>286</v>
      </c>
      <c r="Q695" s="230"/>
      <c r="R695" s="229" t="s">
        <v>286</v>
      </c>
      <c r="S695" s="230"/>
      <c r="T695" s="229" t="s">
        <v>286</v>
      </c>
      <c r="U695" s="230"/>
      <c r="V695" s="229" t="s">
        <v>286</v>
      </c>
      <c r="W695" s="230"/>
      <c r="X695" s="229" t="s">
        <v>286</v>
      </c>
      <c r="Y695" s="230"/>
      <c r="Z695" s="229" t="s">
        <v>286</v>
      </c>
      <c r="AA695" s="230"/>
      <c r="AB695" s="229" t="s">
        <v>286</v>
      </c>
      <c r="AC695" s="230"/>
      <c r="AD695" s="229" t="s">
        <v>286</v>
      </c>
      <c r="AE695" s="230"/>
      <c r="AF695" s="243" t="s">
        <v>285</v>
      </c>
      <c r="AG695" s="230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75"/>
      <c r="F696" s="276"/>
      <c r="G696" s="277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65">
        <v>1</v>
      </c>
      <c r="D697" s="54"/>
      <c r="E697" s="53"/>
      <c r="F697" s="53"/>
      <c r="G697" s="52"/>
      <c r="H697" s="259"/>
      <c r="I697" s="269"/>
      <c r="J697" s="269"/>
      <c r="K697" s="269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44"/>
      <c r="AK697" s="244"/>
      <c r="AL697" s="44"/>
      <c r="AM697" s="211"/>
      <c r="AN697" s="211"/>
      <c r="AO697" s="247">
        <f>SUMPRODUCT(LEN($M697:$AE700)-LEN(SUBSTITUTE($M697:$AE700,"A", "")))</f>
        <v>0</v>
      </c>
      <c r="AP697" s="240">
        <f>SUMPRODUCT(LEN($AH697:$AH700)-LEN(SUBSTITUTE($AH697:$AH700,"A", "")))</f>
        <v>0</v>
      </c>
      <c r="AQ697" s="237">
        <f>SUMPRODUCT(LEN($AG697:$AG700)-LEN(SUBSTITUTE($AG697:$AG700,"A", "")))</f>
        <v>0</v>
      </c>
      <c r="AR697" s="234">
        <f>SUMPRODUCT(LEN($M697:$AE700)-LEN(SUBSTITUTE($M697:$AE700,"S", "")))</f>
        <v>0</v>
      </c>
      <c r="AS697" s="240">
        <f>SUMPRODUCT(LEN($AH697:$AH700)-LEN(SUBSTITUTE($AH697:$AH700,"S", "")))</f>
        <v>0</v>
      </c>
      <c r="AT697" s="237">
        <f>SUMPRODUCT(LEN($AG697:$AG700)-LEN(SUBSTITUTE($AG697:$AG700,"S", "")))</f>
        <v>0</v>
      </c>
      <c r="AU697" s="234">
        <f>SUMPRODUCT(LEN($M697:$AE700)-LEN(SUBSTITUTE($M697:$AE700,"F", "")))</f>
        <v>0</v>
      </c>
      <c r="AV697" s="240">
        <f>SUMPRODUCT(LEN($AH697:$AH700)-LEN(SUBSTITUTE($AH697:$AH700,"F", "")))</f>
        <v>0</v>
      </c>
      <c r="AW697" s="237">
        <f>SUMPRODUCT(LEN($AG697:$AG700)-LEN(SUBSTITUTE($AG697:$AG700,"F", "")))</f>
        <v>0</v>
      </c>
      <c r="AX697" s="234">
        <f>SUMPRODUCT(LEN($M697:$AE700)-LEN(SUBSTITUTE($M697:$AE700,"G", "")))</f>
        <v>0</v>
      </c>
      <c r="AY697" s="240">
        <f>SUMPRODUCT(LEN($AH697:$AH700)-LEN(SUBSTITUTE($AH697:$AH700,"G", "")))</f>
        <v>0</v>
      </c>
      <c r="AZ697" s="237">
        <f>SUMPRODUCT(LEN($AG697:$AG700)-LEN(SUBSTITUTE($AG697:$AG700,"G", "")))</f>
        <v>0</v>
      </c>
      <c r="BA697" s="234">
        <f>SUMPRODUCT(LEN($M697:$AE700)-LEN(SUBSTITUTE($M697:$AE700,"M", "")))</f>
        <v>0</v>
      </c>
      <c r="BB697" s="240">
        <f>SUMPRODUCT(LEN($AH697:$AH700)-LEN(SUBSTITUTE($AH697:$AH700,"M", "")))</f>
        <v>0</v>
      </c>
      <c r="BC697" s="237">
        <f>SUMPRODUCT(LEN($AG697:$AG700)-LEN(SUBSTITUTE($AG697:$AG700,"M", "")))</f>
        <v>0</v>
      </c>
      <c r="BD697" s="291">
        <f>SUMPRODUCT(LEN($AI697:$AI700)-LEN(SUBSTITUTE($AI697:$AI700,"S", "")))</f>
        <v>0</v>
      </c>
      <c r="BE697" s="294">
        <f>SUMPRODUCT(LEN($AI697:$AI700)-LEN(SUBSTITUTE($AI697:$AI700,"F", "")))</f>
        <v>0</v>
      </c>
      <c r="BF697" s="294">
        <f>SUMPRODUCT(LEN($AI697:$AI700)-LEN(SUBSTITUTE($AI697:$AI700,"G", "")))</f>
        <v>0</v>
      </c>
      <c r="BG697" s="297">
        <f>SUMPRODUCT(LEN($AI697:$AI700)-LEN(SUBSTITUTE($AI697:$AI700,"M", "")))</f>
        <v>0</v>
      </c>
    </row>
    <row r="698" spans="2:60" ht="28.15" hidden="1" customHeight="1" thickBot="1">
      <c r="B698" s="34"/>
      <c r="C698" s="266"/>
      <c r="D698" s="43"/>
      <c r="E698" s="42"/>
      <c r="F698" s="42"/>
      <c r="G698" s="41"/>
      <c r="H698" s="260"/>
      <c r="I698" s="270"/>
      <c r="J698" s="270"/>
      <c r="K698" s="270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45"/>
      <c r="AK698" s="245"/>
      <c r="AL698" s="23"/>
      <c r="AM698" s="211"/>
      <c r="AN698" s="211"/>
      <c r="AO698" s="248"/>
      <c r="AP698" s="241"/>
      <c r="AQ698" s="238"/>
      <c r="AR698" s="235"/>
      <c r="AS698" s="241"/>
      <c r="AT698" s="238"/>
      <c r="AU698" s="235"/>
      <c r="AV698" s="241"/>
      <c r="AW698" s="238"/>
      <c r="AX698" s="235"/>
      <c r="AY698" s="241"/>
      <c r="AZ698" s="238"/>
      <c r="BA698" s="235"/>
      <c r="BB698" s="241"/>
      <c r="BC698" s="238"/>
      <c r="BD698" s="292"/>
      <c r="BE698" s="295"/>
      <c r="BF698" s="295"/>
      <c r="BG698" s="298"/>
    </row>
    <row r="699" spans="2:60" ht="28.15" hidden="1" customHeight="1">
      <c r="B699" s="34"/>
      <c r="C699" s="267"/>
      <c r="D699" s="33"/>
      <c r="E699" s="32"/>
      <c r="F699" s="32"/>
      <c r="G699" s="31"/>
      <c r="H699" s="257"/>
      <c r="I699" s="271"/>
      <c r="J699" s="271"/>
      <c r="K699" s="271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45"/>
      <c r="AK699" s="245"/>
      <c r="AL699" s="23"/>
      <c r="AM699" s="211"/>
      <c r="AN699" s="211"/>
      <c r="AO699" s="248"/>
      <c r="AP699" s="241"/>
      <c r="AQ699" s="238"/>
      <c r="AR699" s="235"/>
      <c r="AS699" s="241"/>
      <c r="AT699" s="238"/>
      <c r="AU699" s="235"/>
      <c r="AV699" s="241"/>
      <c r="AW699" s="238"/>
      <c r="AX699" s="235"/>
      <c r="AY699" s="241"/>
      <c r="AZ699" s="238"/>
      <c r="BA699" s="235"/>
      <c r="BB699" s="241"/>
      <c r="BC699" s="238"/>
      <c r="BD699" s="292"/>
      <c r="BE699" s="295"/>
      <c r="BF699" s="295"/>
      <c r="BG699" s="298"/>
    </row>
    <row r="700" spans="2:60" ht="28.15" hidden="1" customHeight="1" thickBot="1">
      <c r="B700" s="34"/>
      <c r="C700" s="273"/>
      <c r="D700" s="64"/>
      <c r="E700" s="63"/>
      <c r="F700" s="63"/>
      <c r="G700" s="62"/>
      <c r="H700" s="258"/>
      <c r="I700" s="274"/>
      <c r="J700" s="274"/>
      <c r="K700" s="274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50"/>
      <c r="AK700" s="250"/>
      <c r="AL700" s="55"/>
      <c r="AM700" s="211"/>
      <c r="AN700" s="211"/>
      <c r="AO700" s="249"/>
      <c r="AP700" s="242"/>
      <c r="AQ700" s="239"/>
      <c r="AR700" s="236"/>
      <c r="AS700" s="242"/>
      <c r="AT700" s="239"/>
      <c r="AU700" s="236"/>
      <c r="AV700" s="242"/>
      <c r="AW700" s="239"/>
      <c r="AX700" s="236"/>
      <c r="AY700" s="242"/>
      <c r="AZ700" s="239"/>
      <c r="BA700" s="236"/>
      <c r="BB700" s="242"/>
      <c r="BC700" s="239"/>
      <c r="BD700" s="293"/>
      <c r="BE700" s="296"/>
      <c r="BF700" s="296"/>
      <c r="BG700" s="299"/>
    </row>
    <row r="701" spans="2:60" ht="28.15" hidden="1" customHeight="1">
      <c r="B701" s="34"/>
      <c r="C701" s="265">
        <v>2</v>
      </c>
      <c r="D701" s="54"/>
      <c r="E701" s="53"/>
      <c r="F701" s="53"/>
      <c r="G701" s="52"/>
      <c r="H701" s="259"/>
      <c r="I701" s="269"/>
      <c r="J701" s="269"/>
      <c r="K701" s="269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51"/>
      <c r="AK701" s="254"/>
      <c r="AL701" s="44"/>
      <c r="AM701" s="211"/>
      <c r="AN701" s="211"/>
      <c r="AO701" s="247">
        <f>SUMPRODUCT(LEN($M701:$AE704)-LEN(SUBSTITUTE($M701:$AE704,"A", "")))</f>
        <v>0</v>
      </c>
      <c r="AP701" s="240">
        <f>SUMPRODUCT(LEN($AH701:$AH704)-LEN(SUBSTITUTE($AH701:$AH704,"A", "")))</f>
        <v>0</v>
      </c>
      <c r="AQ701" s="237">
        <f>SUMPRODUCT(LEN($AG701:$AG704)-LEN(SUBSTITUTE($AG701:$AG704,"A", "")))</f>
        <v>0</v>
      </c>
      <c r="AR701" s="234">
        <f>SUMPRODUCT(LEN($M701:$AE704)-LEN(SUBSTITUTE($M701:$AE704,"S", "")))</f>
        <v>0</v>
      </c>
      <c r="AS701" s="240">
        <f>SUMPRODUCT(LEN($AH701:$AH704)-LEN(SUBSTITUTE($AH701:$AH704,"S", "")))</f>
        <v>0</v>
      </c>
      <c r="AT701" s="237">
        <f>SUMPRODUCT(LEN($AG701:$AG704)-LEN(SUBSTITUTE($AG701:$AG704,"S", "")))</f>
        <v>0</v>
      </c>
      <c r="AU701" s="234">
        <f>SUMPRODUCT(LEN($M701:$AE704)-LEN(SUBSTITUTE($M701:$AE704,"F", "")))</f>
        <v>0</v>
      </c>
      <c r="AV701" s="240">
        <f>SUMPRODUCT(LEN($AH701:$AH704)-LEN(SUBSTITUTE($AH701:$AH704,"F", "")))</f>
        <v>0</v>
      </c>
      <c r="AW701" s="237">
        <f>SUMPRODUCT(LEN($AG701:$AG704)-LEN(SUBSTITUTE($AG701:$AG704,"F", "")))</f>
        <v>0</v>
      </c>
      <c r="AX701" s="234">
        <f>SUMPRODUCT(LEN($M701:$AE704)-LEN(SUBSTITUTE($M701:$AE704,"G", "")))</f>
        <v>0</v>
      </c>
      <c r="AY701" s="240">
        <f>SUMPRODUCT(LEN($AH701:$AH704)-LEN(SUBSTITUTE($AH701:$AH704,"G", "")))</f>
        <v>0</v>
      </c>
      <c r="AZ701" s="237">
        <f>SUMPRODUCT(LEN($AG701:$AG704)-LEN(SUBSTITUTE($AG701:$AG704,"G", "")))</f>
        <v>0</v>
      </c>
      <c r="BA701" s="234">
        <f>SUMPRODUCT(LEN($M701:$AE704)-LEN(SUBSTITUTE($M701:$AE704,"M", "")))</f>
        <v>0</v>
      </c>
      <c r="BB701" s="240">
        <f>SUMPRODUCT(LEN($AH701:$AH704)-LEN(SUBSTITUTE($AH701:$AH704,"M", "")))</f>
        <v>0</v>
      </c>
      <c r="BC701" s="237">
        <f>SUMPRODUCT(LEN($AG701:$AG704)-LEN(SUBSTITUTE($AG701:$AG704,"M", "")))</f>
        <v>0</v>
      </c>
      <c r="BD701" s="291">
        <f>SUMPRODUCT(LEN($AI701:$AI704)-LEN(SUBSTITUTE($AI701:$AI704,"S", "")))</f>
        <v>0</v>
      </c>
      <c r="BE701" s="294">
        <f>SUMPRODUCT(LEN($AI701:$AI704)-LEN(SUBSTITUTE($AI701:$AI704,"F", "")))</f>
        <v>0</v>
      </c>
      <c r="BF701" s="294">
        <f>SUMPRODUCT(LEN($AI701:$AI704)-LEN(SUBSTITUTE($AI701:$AI704,"G", "")))</f>
        <v>0</v>
      </c>
      <c r="BG701" s="297">
        <f>SUMPRODUCT(LEN($AI701:$AI704)-LEN(SUBSTITUTE($AI701:$AI704,"M", "")))</f>
        <v>0</v>
      </c>
    </row>
    <row r="702" spans="2:60" ht="28.15" hidden="1" customHeight="1" thickBot="1">
      <c r="B702" s="34"/>
      <c r="C702" s="266"/>
      <c r="D702" s="43"/>
      <c r="E702" s="42"/>
      <c r="F702" s="42"/>
      <c r="G702" s="41"/>
      <c r="H702" s="260"/>
      <c r="I702" s="270"/>
      <c r="J702" s="270"/>
      <c r="K702" s="270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52"/>
      <c r="AK702" s="255"/>
      <c r="AL702" s="23"/>
      <c r="AM702" s="211"/>
      <c r="AN702" s="211"/>
      <c r="AO702" s="248"/>
      <c r="AP702" s="241"/>
      <c r="AQ702" s="238"/>
      <c r="AR702" s="235"/>
      <c r="AS702" s="241"/>
      <c r="AT702" s="238"/>
      <c r="AU702" s="235"/>
      <c r="AV702" s="241"/>
      <c r="AW702" s="238"/>
      <c r="AX702" s="235"/>
      <c r="AY702" s="241"/>
      <c r="AZ702" s="238"/>
      <c r="BA702" s="235"/>
      <c r="BB702" s="241"/>
      <c r="BC702" s="238"/>
      <c r="BD702" s="292"/>
      <c r="BE702" s="295"/>
      <c r="BF702" s="295"/>
      <c r="BG702" s="298"/>
    </row>
    <row r="703" spans="2:60" ht="28.15" hidden="1" customHeight="1">
      <c r="B703" s="34"/>
      <c r="C703" s="267"/>
      <c r="D703" s="33"/>
      <c r="E703" s="32"/>
      <c r="F703" s="32"/>
      <c r="G703" s="31"/>
      <c r="H703" s="257"/>
      <c r="I703" s="271"/>
      <c r="J703" s="271"/>
      <c r="K703" s="271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52"/>
      <c r="AK703" s="255"/>
      <c r="AL703" s="23"/>
      <c r="AM703" s="211"/>
      <c r="AN703" s="211"/>
      <c r="AO703" s="248"/>
      <c r="AP703" s="241"/>
      <c r="AQ703" s="238"/>
      <c r="AR703" s="235"/>
      <c r="AS703" s="241"/>
      <c r="AT703" s="238"/>
      <c r="AU703" s="235"/>
      <c r="AV703" s="241"/>
      <c r="AW703" s="238"/>
      <c r="AX703" s="235"/>
      <c r="AY703" s="241"/>
      <c r="AZ703" s="238"/>
      <c r="BA703" s="235"/>
      <c r="BB703" s="241"/>
      <c r="BC703" s="238"/>
      <c r="BD703" s="292"/>
      <c r="BE703" s="295"/>
      <c r="BF703" s="295"/>
      <c r="BG703" s="298"/>
    </row>
    <row r="704" spans="2:60" ht="28.15" hidden="1" customHeight="1" thickBot="1">
      <c r="B704" s="34"/>
      <c r="C704" s="273"/>
      <c r="D704" s="64"/>
      <c r="E704" s="63"/>
      <c r="F704" s="63"/>
      <c r="G704" s="62"/>
      <c r="H704" s="258"/>
      <c r="I704" s="274"/>
      <c r="J704" s="274"/>
      <c r="K704" s="274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53"/>
      <c r="AK704" s="256"/>
      <c r="AL704" s="55"/>
      <c r="AM704" s="211"/>
      <c r="AN704" s="211"/>
      <c r="AO704" s="249"/>
      <c r="AP704" s="242"/>
      <c r="AQ704" s="239"/>
      <c r="AR704" s="236"/>
      <c r="AS704" s="242"/>
      <c r="AT704" s="239"/>
      <c r="AU704" s="236"/>
      <c r="AV704" s="242"/>
      <c r="AW704" s="239"/>
      <c r="AX704" s="236"/>
      <c r="AY704" s="242"/>
      <c r="AZ704" s="239"/>
      <c r="BA704" s="236"/>
      <c r="BB704" s="242"/>
      <c r="BC704" s="239"/>
      <c r="BD704" s="293"/>
      <c r="BE704" s="296"/>
      <c r="BF704" s="296"/>
      <c r="BG704" s="299"/>
    </row>
    <row r="705" spans="2:60" ht="28.15" hidden="1" customHeight="1">
      <c r="B705" s="34"/>
      <c r="C705" s="265">
        <v>3</v>
      </c>
      <c r="D705" s="54"/>
      <c r="E705" s="53"/>
      <c r="F705" s="53"/>
      <c r="G705" s="52"/>
      <c r="H705" s="259"/>
      <c r="I705" s="269"/>
      <c r="J705" s="269"/>
      <c r="K705" s="269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44"/>
      <c r="AK705" s="244"/>
      <c r="AL705" s="44"/>
      <c r="AM705" s="211"/>
      <c r="AN705" s="211"/>
      <c r="AO705" s="247">
        <f>SUMPRODUCT(LEN($M705:$AE708)-LEN(SUBSTITUTE($M705:$AE708,"A", "")))</f>
        <v>0</v>
      </c>
      <c r="AP705" s="240">
        <f>SUMPRODUCT(LEN($AH705:$AH708)-LEN(SUBSTITUTE($AH705:$AH708,"A", "")))</f>
        <v>0</v>
      </c>
      <c r="AQ705" s="237">
        <f>SUMPRODUCT(LEN($AG705:$AG708)-LEN(SUBSTITUTE($AG705:$AG708,"A", "")))</f>
        <v>0</v>
      </c>
      <c r="AR705" s="234">
        <f>SUMPRODUCT(LEN($M705:$AE708)-LEN(SUBSTITUTE($M705:$AE708,"S", "")))</f>
        <v>0</v>
      </c>
      <c r="AS705" s="240">
        <f>SUMPRODUCT(LEN($AH705:$AH708)-LEN(SUBSTITUTE($AH705:$AH708,"S", "")))</f>
        <v>0</v>
      </c>
      <c r="AT705" s="237">
        <f>SUMPRODUCT(LEN($AG705:$AG708)-LEN(SUBSTITUTE($AG705:$AG708,"S", "")))</f>
        <v>0</v>
      </c>
      <c r="AU705" s="234">
        <f>SUMPRODUCT(LEN($M705:$AE708)-LEN(SUBSTITUTE($M705:$AE708,"F", "")))</f>
        <v>0</v>
      </c>
      <c r="AV705" s="240">
        <f>SUMPRODUCT(LEN($AH705:$AH708)-LEN(SUBSTITUTE($AH705:$AH708,"F", "")))</f>
        <v>0</v>
      </c>
      <c r="AW705" s="237">
        <f>SUMPRODUCT(LEN($AG705:$AG708)-LEN(SUBSTITUTE($AG705:$AG708,"F", "")))</f>
        <v>0</v>
      </c>
      <c r="AX705" s="234">
        <f>SUMPRODUCT(LEN($M705:$AE708)-LEN(SUBSTITUTE($M705:$AE708,"G", "")))</f>
        <v>0</v>
      </c>
      <c r="AY705" s="240">
        <f>SUMPRODUCT(LEN($AH705:$AH708)-LEN(SUBSTITUTE($AH705:$AH708,"G", "")))</f>
        <v>0</v>
      </c>
      <c r="AZ705" s="237">
        <f>SUMPRODUCT(LEN($AG705:$AG708)-LEN(SUBSTITUTE($AG705:$AG708,"G", "")))</f>
        <v>0</v>
      </c>
      <c r="BA705" s="234">
        <f>SUMPRODUCT(LEN($M705:$AE708)-LEN(SUBSTITUTE($M705:$AE708,"M", "")))</f>
        <v>0</v>
      </c>
      <c r="BB705" s="240">
        <f>SUMPRODUCT(LEN($AH705:$AH708)-LEN(SUBSTITUTE($AH705:$AH708,"M", "")))</f>
        <v>0</v>
      </c>
      <c r="BC705" s="237">
        <f>SUMPRODUCT(LEN($AG705:$AG708)-LEN(SUBSTITUTE($AG705:$AG708,"M", "")))</f>
        <v>0</v>
      </c>
      <c r="BD705" s="291">
        <f>SUMPRODUCT(LEN($AI705:$AI708)-LEN(SUBSTITUTE($AI705:$AI708,"S", "")))</f>
        <v>0</v>
      </c>
      <c r="BE705" s="294">
        <f>SUMPRODUCT(LEN($AI705:$AI708)-LEN(SUBSTITUTE($AI705:$AI708,"F", "")))</f>
        <v>0</v>
      </c>
      <c r="BF705" s="294">
        <f>SUMPRODUCT(LEN($AI705:$AI708)-LEN(SUBSTITUTE($AI705:$AI708,"G", "")))</f>
        <v>0</v>
      </c>
      <c r="BG705" s="297">
        <f>SUMPRODUCT(LEN($AI705:$AI708)-LEN(SUBSTITUTE($AI705:$AI708,"M", "")))</f>
        <v>0</v>
      </c>
    </row>
    <row r="706" spans="2:60" ht="28.15" hidden="1" customHeight="1" thickBot="1">
      <c r="B706" s="34"/>
      <c r="C706" s="266"/>
      <c r="D706" s="43"/>
      <c r="E706" s="42"/>
      <c r="F706" s="42"/>
      <c r="G706" s="41"/>
      <c r="H706" s="260"/>
      <c r="I706" s="270"/>
      <c r="J706" s="270"/>
      <c r="K706" s="270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45"/>
      <c r="AK706" s="245"/>
      <c r="AL706" s="23"/>
      <c r="AM706" s="211"/>
      <c r="AN706" s="211"/>
      <c r="AO706" s="248"/>
      <c r="AP706" s="241"/>
      <c r="AQ706" s="238"/>
      <c r="AR706" s="235"/>
      <c r="AS706" s="241"/>
      <c r="AT706" s="238"/>
      <c r="AU706" s="235"/>
      <c r="AV706" s="241"/>
      <c r="AW706" s="238"/>
      <c r="AX706" s="235"/>
      <c r="AY706" s="241"/>
      <c r="AZ706" s="238"/>
      <c r="BA706" s="235"/>
      <c r="BB706" s="241"/>
      <c r="BC706" s="238"/>
      <c r="BD706" s="292"/>
      <c r="BE706" s="295"/>
      <c r="BF706" s="295"/>
      <c r="BG706" s="298"/>
    </row>
    <row r="707" spans="2:60" ht="28.15" hidden="1" customHeight="1">
      <c r="B707" s="34"/>
      <c r="C707" s="267"/>
      <c r="D707" s="33"/>
      <c r="E707" s="32"/>
      <c r="F707" s="32"/>
      <c r="G707" s="31"/>
      <c r="H707" s="257"/>
      <c r="I707" s="271"/>
      <c r="J707" s="271"/>
      <c r="K707" s="271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45"/>
      <c r="AK707" s="245"/>
      <c r="AL707" s="23"/>
      <c r="AM707" s="211"/>
      <c r="AN707" s="211"/>
      <c r="AO707" s="248"/>
      <c r="AP707" s="241"/>
      <c r="AQ707" s="238"/>
      <c r="AR707" s="235"/>
      <c r="AS707" s="241"/>
      <c r="AT707" s="238"/>
      <c r="AU707" s="235"/>
      <c r="AV707" s="241"/>
      <c r="AW707" s="238"/>
      <c r="AX707" s="235"/>
      <c r="AY707" s="241"/>
      <c r="AZ707" s="238"/>
      <c r="BA707" s="235"/>
      <c r="BB707" s="241"/>
      <c r="BC707" s="238"/>
      <c r="BD707" s="292"/>
      <c r="BE707" s="295"/>
      <c r="BF707" s="295"/>
      <c r="BG707" s="298"/>
    </row>
    <row r="708" spans="2:60" ht="28.15" hidden="1" customHeight="1" thickBot="1">
      <c r="B708" s="22"/>
      <c r="C708" s="268"/>
      <c r="D708" s="21"/>
      <c r="E708" s="20"/>
      <c r="F708" s="20"/>
      <c r="G708" s="19"/>
      <c r="H708" s="258"/>
      <c r="I708" s="272"/>
      <c r="J708" s="272"/>
      <c r="K708" s="27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46"/>
      <c r="AK708" s="246"/>
      <c r="AL708" s="11"/>
      <c r="AM708" s="211"/>
      <c r="AN708" s="211"/>
      <c r="AO708" s="249"/>
      <c r="AP708" s="242"/>
      <c r="AQ708" s="239"/>
      <c r="AR708" s="236"/>
      <c r="AS708" s="242"/>
      <c r="AT708" s="239"/>
      <c r="AU708" s="236"/>
      <c r="AV708" s="242"/>
      <c r="AW708" s="239"/>
      <c r="AX708" s="236"/>
      <c r="AY708" s="242"/>
      <c r="AZ708" s="239"/>
      <c r="BA708" s="236"/>
      <c r="BB708" s="242"/>
      <c r="BC708" s="239"/>
      <c r="BD708" s="293"/>
      <c r="BE708" s="296"/>
      <c r="BF708" s="296"/>
      <c r="BG708" s="299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29" t="s">
        <v>287</v>
      </c>
      <c r="M709" s="278"/>
      <c r="N709" s="229" t="s">
        <v>286</v>
      </c>
      <c r="O709" s="278"/>
      <c r="P709" s="229" t="s">
        <v>286</v>
      </c>
      <c r="Q709" s="230"/>
      <c r="R709" s="229" t="s">
        <v>286</v>
      </c>
      <c r="S709" s="230"/>
      <c r="T709" s="229" t="s">
        <v>286</v>
      </c>
      <c r="U709" s="230"/>
      <c r="V709" s="229" t="s">
        <v>286</v>
      </c>
      <c r="W709" s="230"/>
      <c r="X709" s="229" t="s">
        <v>286</v>
      </c>
      <c r="Y709" s="230"/>
      <c r="Z709" s="229" t="s">
        <v>286</v>
      </c>
      <c r="AA709" s="230"/>
      <c r="AB709" s="229" t="s">
        <v>286</v>
      </c>
      <c r="AC709" s="230"/>
      <c r="AD709" s="229" t="s">
        <v>286</v>
      </c>
      <c r="AE709" s="230"/>
      <c r="AF709" s="243" t="s">
        <v>285</v>
      </c>
      <c r="AG709" s="230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75"/>
      <c r="F710" s="276"/>
      <c r="G710" s="277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65">
        <v>1</v>
      </c>
      <c r="D711" s="54"/>
      <c r="E711" s="53"/>
      <c r="F711" s="53"/>
      <c r="G711" s="52"/>
      <c r="H711" s="259"/>
      <c r="I711" s="269"/>
      <c r="J711" s="269"/>
      <c r="K711" s="269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44"/>
      <c r="AK711" s="244"/>
      <c r="AL711" s="44"/>
      <c r="AM711" s="211"/>
      <c r="AN711" s="211"/>
      <c r="AO711" s="247">
        <f>SUMPRODUCT(LEN($M711:$AE714)-LEN(SUBSTITUTE($M711:$AE714,"A", "")))</f>
        <v>0</v>
      </c>
      <c r="AP711" s="240">
        <f>SUMPRODUCT(LEN($AH711:$AH714)-LEN(SUBSTITUTE($AH711:$AH714,"A", "")))</f>
        <v>0</v>
      </c>
      <c r="AQ711" s="237">
        <f>SUMPRODUCT(LEN($AG711:$AG714)-LEN(SUBSTITUTE($AG711:$AG714,"A", "")))</f>
        <v>0</v>
      </c>
      <c r="AR711" s="234">
        <f>SUMPRODUCT(LEN($M711:$AE714)-LEN(SUBSTITUTE($M711:$AE714,"S", "")))</f>
        <v>0</v>
      </c>
      <c r="AS711" s="240">
        <f>SUMPRODUCT(LEN($AH711:$AH714)-LEN(SUBSTITUTE($AH711:$AH714,"S", "")))</f>
        <v>0</v>
      </c>
      <c r="AT711" s="237">
        <f>SUMPRODUCT(LEN($AG711:$AG714)-LEN(SUBSTITUTE($AG711:$AG714,"S", "")))</f>
        <v>0</v>
      </c>
      <c r="AU711" s="234">
        <f>SUMPRODUCT(LEN($M711:$AE714)-LEN(SUBSTITUTE($M711:$AE714,"F", "")))</f>
        <v>0</v>
      </c>
      <c r="AV711" s="240">
        <f>SUMPRODUCT(LEN($AH711:$AH714)-LEN(SUBSTITUTE($AH711:$AH714,"F", "")))</f>
        <v>0</v>
      </c>
      <c r="AW711" s="237">
        <f>SUMPRODUCT(LEN($AG711:$AG714)-LEN(SUBSTITUTE($AG711:$AG714,"F", "")))</f>
        <v>0</v>
      </c>
      <c r="AX711" s="234">
        <f>SUMPRODUCT(LEN($M711:$AE714)-LEN(SUBSTITUTE($M711:$AE714,"G", "")))</f>
        <v>0</v>
      </c>
      <c r="AY711" s="240">
        <f>SUMPRODUCT(LEN($AH711:$AH714)-LEN(SUBSTITUTE($AH711:$AH714,"G", "")))</f>
        <v>0</v>
      </c>
      <c r="AZ711" s="237">
        <f>SUMPRODUCT(LEN($AG711:$AG714)-LEN(SUBSTITUTE($AG711:$AG714,"G", "")))</f>
        <v>0</v>
      </c>
      <c r="BA711" s="234">
        <f>SUMPRODUCT(LEN($M711:$AE714)-LEN(SUBSTITUTE($M711:$AE714,"M", "")))</f>
        <v>0</v>
      </c>
      <c r="BB711" s="240">
        <f>SUMPRODUCT(LEN($AH711:$AH714)-LEN(SUBSTITUTE($AH711:$AH714,"M", "")))</f>
        <v>0</v>
      </c>
      <c r="BC711" s="237">
        <f>SUMPRODUCT(LEN($AG711:$AG714)-LEN(SUBSTITUTE($AG711:$AG714,"M", "")))</f>
        <v>0</v>
      </c>
      <c r="BD711" s="291">
        <f>SUMPRODUCT(LEN($AI711:$AI714)-LEN(SUBSTITUTE($AI711:$AI714,"S", "")))</f>
        <v>0</v>
      </c>
      <c r="BE711" s="294">
        <f>SUMPRODUCT(LEN($AI711:$AI714)-LEN(SUBSTITUTE($AI711:$AI714,"F", "")))</f>
        <v>0</v>
      </c>
      <c r="BF711" s="294">
        <f>SUMPRODUCT(LEN($AI711:$AI714)-LEN(SUBSTITUTE($AI711:$AI714,"G", "")))</f>
        <v>0</v>
      </c>
      <c r="BG711" s="297">
        <f>SUMPRODUCT(LEN($AI711:$AI714)-LEN(SUBSTITUTE($AI711:$AI714,"M", "")))</f>
        <v>0</v>
      </c>
    </row>
    <row r="712" spans="2:60" ht="28.15" hidden="1" customHeight="1" thickBot="1">
      <c r="B712" s="34"/>
      <c r="C712" s="266"/>
      <c r="D712" s="43"/>
      <c r="E712" s="42"/>
      <c r="F712" s="42"/>
      <c r="G712" s="41"/>
      <c r="H712" s="260"/>
      <c r="I712" s="270"/>
      <c r="J712" s="270"/>
      <c r="K712" s="270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45"/>
      <c r="AK712" s="245"/>
      <c r="AL712" s="23"/>
      <c r="AM712" s="211"/>
      <c r="AN712" s="211"/>
      <c r="AO712" s="248"/>
      <c r="AP712" s="241"/>
      <c r="AQ712" s="238"/>
      <c r="AR712" s="235"/>
      <c r="AS712" s="241"/>
      <c r="AT712" s="238"/>
      <c r="AU712" s="235"/>
      <c r="AV712" s="241"/>
      <c r="AW712" s="238"/>
      <c r="AX712" s="235"/>
      <c r="AY712" s="241"/>
      <c r="AZ712" s="238"/>
      <c r="BA712" s="235"/>
      <c r="BB712" s="241"/>
      <c r="BC712" s="238"/>
      <c r="BD712" s="292"/>
      <c r="BE712" s="295"/>
      <c r="BF712" s="295"/>
      <c r="BG712" s="298"/>
    </row>
    <row r="713" spans="2:60" ht="28.15" hidden="1" customHeight="1">
      <c r="B713" s="34"/>
      <c r="C713" s="267"/>
      <c r="D713" s="33"/>
      <c r="E713" s="32"/>
      <c r="F713" s="32"/>
      <c r="G713" s="31"/>
      <c r="H713" s="257"/>
      <c r="I713" s="271"/>
      <c r="J713" s="271"/>
      <c r="K713" s="271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45"/>
      <c r="AK713" s="245"/>
      <c r="AL713" s="23"/>
      <c r="AM713" s="211"/>
      <c r="AN713" s="211"/>
      <c r="AO713" s="248"/>
      <c r="AP713" s="241"/>
      <c r="AQ713" s="238"/>
      <c r="AR713" s="235"/>
      <c r="AS713" s="241"/>
      <c r="AT713" s="238"/>
      <c r="AU713" s="235"/>
      <c r="AV713" s="241"/>
      <c r="AW713" s="238"/>
      <c r="AX713" s="235"/>
      <c r="AY713" s="241"/>
      <c r="AZ713" s="238"/>
      <c r="BA713" s="235"/>
      <c r="BB713" s="241"/>
      <c r="BC713" s="238"/>
      <c r="BD713" s="292"/>
      <c r="BE713" s="295"/>
      <c r="BF713" s="295"/>
      <c r="BG713" s="298"/>
    </row>
    <row r="714" spans="2:60" ht="28.15" hidden="1" customHeight="1" thickBot="1">
      <c r="B714" s="34"/>
      <c r="C714" s="273"/>
      <c r="D714" s="64"/>
      <c r="E714" s="63"/>
      <c r="F714" s="63"/>
      <c r="G714" s="62"/>
      <c r="H714" s="258"/>
      <c r="I714" s="274"/>
      <c r="J714" s="274"/>
      <c r="K714" s="274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50"/>
      <c r="AK714" s="250"/>
      <c r="AL714" s="55"/>
      <c r="AM714" s="211"/>
      <c r="AN714" s="211"/>
      <c r="AO714" s="249"/>
      <c r="AP714" s="242"/>
      <c r="AQ714" s="239"/>
      <c r="AR714" s="236"/>
      <c r="AS714" s="242"/>
      <c r="AT714" s="239"/>
      <c r="AU714" s="236"/>
      <c r="AV714" s="242"/>
      <c r="AW714" s="239"/>
      <c r="AX714" s="236"/>
      <c r="AY714" s="242"/>
      <c r="AZ714" s="239"/>
      <c r="BA714" s="236"/>
      <c r="BB714" s="242"/>
      <c r="BC714" s="239"/>
      <c r="BD714" s="293"/>
      <c r="BE714" s="296"/>
      <c r="BF714" s="296"/>
      <c r="BG714" s="299"/>
    </row>
    <row r="715" spans="2:60" ht="28.15" hidden="1" customHeight="1">
      <c r="B715" s="34"/>
      <c r="C715" s="265">
        <v>2</v>
      </c>
      <c r="D715" s="54"/>
      <c r="E715" s="53"/>
      <c r="F715" s="53"/>
      <c r="G715" s="52"/>
      <c r="H715" s="259"/>
      <c r="I715" s="269"/>
      <c r="J715" s="269"/>
      <c r="K715" s="269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51"/>
      <c r="AK715" s="254"/>
      <c r="AL715" s="44"/>
      <c r="AM715" s="211"/>
      <c r="AN715" s="211"/>
      <c r="AO715" s="247">
        <f>SUMPRODUCT(LEN($M715:$AE718)-LEN(SUBSTITUTE($M715:$AE718,"A", "")))</f>
        <v>0</v>
      </c>
      <c r="AP715" s="240">
        <f>SUMPRODUCT(LEN($AH715:$AH718)-LEN(SUBSTITUTE($AH715:$AH718,"A", "")))</f>
        <v>0</v>
      </c>
      <c r="AQ715" s="237">
        <f>SUMPRODUCT(LEN($AG715:$AG718)-LEN(SUBSTITUTE($AG715:$AG718,"A", "")))</f>
        <v>0</v>
      </c>
      <c r="AR715" s="234">
        <f>SUMPRODUCT(LEN($M715:$AE718)-LEN(SUBSTITUTE($M715:$AE718,"S", "")))</f>
        <v>0</v>
      </c>
      <c r="AS715" s="240">
        <f>SUMPRODUCT(LEN($AH715:$AH718)-LEN(SUBSTITUTE($AH715:$AH718,"S", "")))</f>
        <v>0</v>
      </c>
      <c r="AT715" s="237">
        <f>SUMPRODUCT(LEN($AG715:$AG718)-LEN(SUBSTITUTE($AG715:$AG718,"S", "")))</f>
        <v>0</v>
      </c>
      <c r="AU715" s="234">
        <f>SUMPRODUCT(LEN($M715:$AE718)-LEN(SUBSTITUTE($M715:$AE718,"F", "")))</f>
        <v>0</v>
      </c>
      <c r="AV715" s="240">
        <f>SUMPRODUCT(LEN($AH715:$AH718)-LEN(SUBSTITUTE($AH715:$AH718,"F", "")))</f>
        <v>0</v>
      </c>
      <c r="AW715" s="237">
        <f>SUMPRODUCT(LEN($AG715:$AG718)-LEN(SUBSTITUTE($AG715:$AG718,"F", "")))</f>
        <v>0</v>
      </c>
      <c r="AX715" s="234">
        <f>SUMPRODUCT(LEN($M715:$AE718)-LEN(SUBSTITUTE($M715:$AE718,"G", "")))</f>
        <v>0</v>
      </c>
      <c r="AY715" s="240">
        <f>SUMPRODUCT(LEN($AH715:$AH718)-LEN(SUBSTITUTE($AH715:$AH718,"G", "")))</f>
        <v>0</v>
      </c>
      <c r="AZ715" s="237">
        <f>SUMPRODUCT(LEN($AG715:$AG718)-LEN(SUBSTITUTE($AG715:$AG718,"G", "")))</f>
        <v>0</v>
      </c>
      <c r="BA715" s="234">
        <f>SUMPRODUCT(LEN($M715:$AE718)-LEN(SUBSTITUTE($M715:$AE718,"M", "")))</f>
        <v>0</v>
      </c>
      <c r="BB715" s="240">
        <f>SUMPRODUCT(LEN($AH715:$AH718)-LEN(SUBSTITUTE($AH715:$AH718,"M", "")))</f>
        <v>0</v>
      </c>
      <c r="BC715" s="237">
        <f>SUMPRODUCT(LEN($AG715:$AG718)-LEN(SUBSTITUTE($AG715:$AG718,"M", "")))</f>
        <v>0</v>
      </c>
      <c r="BD715" s="291">
        <f>SUMPRODUCT(LEN($AI715:$AI718)-LEN(SUBSTITUTE($AI715:$AI718,"S", "")))</f>
        <v>0</v>
      </c>
      <c r="BE715" s="294">
        <f>SUMPRODUCT(LEN($AI715:$AI718)-LEN(SUBSTITUTE($AI715:$AI718,"F", "")))</f>
        <v>0</v>
      </c>
      <c r="BF715" s="294">
        <f>SUMPRODUCT(LEN($AI715:$AI718)-LEN(SUBSTITUTE($AI715:$AI718,"G", "")))</f>
        <v>0</v>
      </c>
      <c r="BG715" s="297">
        <f>SUMPRODUCT(LEN($AI715:$AI718)-LEN(SUBSTITUTE($AI715:$AI718,"M", "")))</f>
        <v>0</v>
      </c>
    </row>
    <row r="716" spans="2:60" ht="28.15" hidden="1" customHeight="1" thickBot="1">
      <c r="B716" s="34"/>
      <c r="C716" s="266"/>
      <c r="D716" s="43"/>
      <c r="E716" s="42"/>
      <c r="F716" s="42"/>
      <c r="G716" s="41"/>
      <c r="H716" s="260"/>
      <c r="I716" s="270"/>
      <c r="J716" s="270"/>
      <c r="K716" s="270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52"/>
      <c r="AK716" s="255"/>
      <c r="AL716" s="23"/>
      <c r="AM716" s="211"/>
      <c r="AN716" s="211"/>
      <c r="AO716" s="248"/>
      <c r="AP716" s="241"/>
      <c r="AQ716" s="238"/>
      <c r="AR716" s="235"/>
      <c r="AS716" s="241"/>
      <c r="AT716" s="238"/>
      <c r="AU716" s="235"/>
      <c r="AV716" s="241"/>
      <c r="AW716" s="238"/>
      <c r="AX716" s="235"/>
      <c r="AY716" s="241"/>
      <c r="AZ716" s="238"/>
      <c r="BA716" s="235"/>
      <c r="BB716" s="241"/>
      <c r="BC716" s="238"/>
      <c r="BD716" s="292"/>
      <c r="BE716" s="295"/>
      <c r="BF716" s="295"/>
      <c r="BG716" s="298"/>
    </row>
    <row r="717" spans="2:60" ht="28.15" hidden="1" customHeight="1">
      <c r="B717" s="34"/>
      <c r="C717" s="267"/>
      <c r="D717" s="33"/>
      <c r="E717" s="32"/>
      <c r="F717" s="32"/>
      <c r="G717" s="31"/>
      <c r="H717" s="257"/>
      <c r="I717" s="271"/>
      <c r="J717" s="271"/>
      <c r="K717" s="271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52"/>
      <c r="AK717" s="255"/>
      <c r="AL717" s="23"/>
      <c r="AM717" s="211"/>
      <c r="AN717" s="211"/>
      <c r="AO717" s="248"/>
      <c r="AP717" s="241"/>
      <c r="AQ717" s="238"/>
      <c r="AR717" s="235"/>
      <c r="AS717" s="241"/>
      <c r="AT717" s="238"/>
      <c r="AU717" s="235"/>
      <c r="AV717" s="241"/>
      <c r="AW717" s="238"/>
      <c r="AX717" s="235"/>
      <c r="AY717" s="241"/>
      <c r="AZ717" s="238"/>
      <c r="BA717" s="235"/>
      <c r="BB717" s="241"/>
      <c r="BC717" s="238"/>
      <c r="BD717" s="292"/>
      <c r="BE717" s="295"/>
      <c r="BF717" s="295"/>
      <c r="BG717" s="298"/>
    </row>
    <row r="718" spans="2:60" ht="28.15" hidden="1" customHeight="1" thickBot="1">
      <c r="B718" s="34"/>
      <c r="C718" s="273"/>
      <c r="D718" s="64"/>
      <c r="E718" s="63"/>
      <c r="F718" s="63"/>
      <c r="G718" s="62"/>
      <c r="H718" s="258"/>
      <c r="I718" s="274"/>
      <c r="J718" s="274"/>
      <c r="K718" s="274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53"/>
      <c r="AK718" s="256"/>
      <c r="AL718" s="55"/>
      <c r="AM718" s="211"/>
      <c r="AN718" s="211"/>
      <c r="AO718" s="249"/>
      <c r="AP718" s="242"/>
      <c r="AQ718" s="239"/>
      <c r="AR718" s="236"/>
      <c r="AS718" s="242"/>
      <c r="AT718" s="239"/>
      <c r="AU718" s="236"/>
      <c r="AV718" s="242"/>
      <c r="AW718" s="239"/>
      <c r="AX718" s="236"/>
      <c r="AY718" s="242"/>
      <c r="AZ718" s="239"/>
      <c r="BA718" s="236"/>
      <c r="BB718" s="242"/>
      <c r="BC718" s="239"/>
      <c r="BD718" s="293"/>
      <c r="BE718" s="296"/>
      <c r="BF718" s="296"/>
      <c r="BG718" s="299"/>
    </row>
    <row r="719" spans="2:60" ht="28.15" hidden="1" customHeight="1">
      <c r="B719" s="34"/>
      <c r="C719" s="265">
        <v>3</v>
      </c>
      <c r="D719" s="54"/>
      <c r="E719" s="53"/>
      <c r="F719" s="53"/>
      <c r="G719" s="52"/>
      <c r="H719" s="259"/>
      <c r="I719" s="269"/>
      <c r="J719" s="269"/>
      <c r="K719" s="269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44"/>
      <c r="AK719" s="244"/>
      <c r="AL719" s="44"/>
      <c r="AM719" s="211"/>
      <c r="AN719" s="211"/>
      <c r="AO719" s="247">
        <f>SUMPRODUCT(LEN($M719:$AE722)-LEN(SUBSTITUTE($M719:$AE722,"A", "")))</f>
        <v>0</v>
      </c>
      <c r="AP719" s="240">
        <f>SUMPRODUCT(LEN($AH719:$AH722)-LEN(SUBSTITUTE($AH719:$AH722,"A", "")))</f>
        <v>0</v>
      </c>
      <c r="AQ719" s="237">
        <f>SUMPRODUCT(LEN($AG719:$AG722)-LEN(SUBSTITUTE($AG719:$AG722,"A", "")))</f>
        <v>0</v>
      </c>
      <c r="AR719" s="234">
        <f>SUMPRODUCT(LEN($M719:$AE722)-LEN(SUBSTITUTE($M719:$AE722,"S", "")))</f>
        <v>0</v>
      </c>
      <c r="AS719" s="240">
        <f>SUMPRODUCT(LEN($AH719:$AH722)-LEN(SUBSTITUTE($AH719:$AH722,"S", "")))</f>
        <v>0</v>
      </c>
      <c r="AT719" s="237">
        <f>SUMPRODUCT(LEN($AG719:$AG722)-LEN(SUBSTITUTE($AG719:$AG722,"S", "")))</f>
        <v>0</v>
      </c>
      <c r="AU719" s="234">
        <f>SUMPRODUCT(LEN($M719:$AE722)-LEN(SUBSTITUTE($M719:$AE722,"F", "")))</f>
        <v>0</v>
      </c>
      <c r="AV719" s="240">
        <f>SUMPRODUCT(LEN($AH719:$AH722)-LEN(SUBSTITUTE($AH719:$AH722,"F", "")))</f>
        <v>0</v>
      </c>
      <c r="AW719" s="237">
        <f>SUMPRODUCT(LEN($AG719:$AG722)-LEN(SUBSTITUTE($AG719:$AG722,"F", "")))</f>
        <v>0</v>
      </c>
      <c r="AX719" s="234">
        <f>SUMPRODUCT(LEN($M719:$AE722)-LEN(SUBSTITUTE($M719:$AE722,"G", "")))</f>
        <v>0</v>
      </c>
      <c r="AY719" s="240">
        <f>SUMPRODUCT(LEN($AH719:$AH722)-LEN(SUBSTITUTE($AH719:$AH722,"G", "")))</f>
        <v>0</v>
      </c>
      <c r="AZ719" s="237">
        <f>SUMPRODUCT(LEN($AG719:$AG722)-LEN(SUBSTITUTE($AG719:$AG722,"G", "")))</f>
        <v>0</v>
      </c>
      <c r="BA719" s="234">
        <f>SUMPRODUCT(LEN($M719:$AE722)-LEN(SUBSTITUTE($M719:$AE722,"M", "")))</f>
        <v>0</v>
      </c>
      <c r="BB719" s="240">
        <f>SUMPRODUCT(LEN($AH719:$AH722)-LEN(SUBSTITUTE($AH719:$AH722,"M", "")))</f>
        <v>0</v>
      </c>
      <c r="BC719" s="237">
        <f>SUMPRODUCT(LEN($AG719:$AG722)-LEN(SUBSTITUTE($AG719:$AG722,"M", "")))</f>
        <v>0</v>
      </c>
      <c r="BD719" s="291">
        <f>SUMPRODUCT(LEN($AI719:$AI722)-LEN(SUBSTITUTE($AI719:$AI722,"S", "")))</f>
        <v>0</v>
      </c>
      <c r="BE719" s="294">
        <f>SUMPRODUCT(LEN($AI719:$AI722)-LEN(SUBSTITUTE($AI719:$AI722,"F", "")))</f>
        <v>0</v>
      </c>
      <c r="BF719" s="294">
        <f>SUMPRODUCT(LEN($AI719:$AI722)-LEN(SUBSTITUTE($AI719:$AI722,"G", "")))</f>
        <v>0</v>
      </c>
      <c r="BG719" s="297">
        <f>SUMPRODUCT(LEN($AI719:$AI722)-LEN(SUBSTITUTE($AI719:$AI722,"M", "")))</f>
        <v>0</v>
      </c>
    </row>
    <row r="720" spans="2:60" ht="28.15" hidden="1" customHeight="1" thickBot="1">
      <c r="B720" s="34"/>
      <c r="C720" s="266"/>
      <c r="D720" s="43"/>
      <c r="E720" s="42"/>
      <c r="F720" s="42"/>
      <c r="G720" s="41"/>
      <c r="H720" s="260"/>
      <c r="I720" s="270"/>
      <c r="J720" s="270"/>
      <c r="K720" s="270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45"/>
      <c r="AK720" s="245"/>
      <c r="AL720" s="23"/>
      <c r="AM720" s="211"/>
      <c r="AN720" s="211"/>
      <c r="AO720" s="248"/>
      <c r="AP720" s="241"/>
      <c r="AQ720" s="238"/>
      <c r="AR720" s="235"/>
      <c r="AS720" s="241"/>
      <c r="AT720" s="238"/>
      <c r="AU720" s="235"/>
      <c r="AV720" s="241"/>
      <c r="AW720" s="238"/>
      <c r="AX720" s="235"/>
      <c r="AY720" s="241"/>
      <c r="AZ720" s="238"/>
      <c r="BA720" s="235"/>
      <c r="BB720" s="241"/>
      <c r="BC720" s="238"/>
      <c r="BD720" s="292"/>
      <c r="BE720" s="295"/>
      <c r="BF720" s="295"/>
      <c r="BG720" s="298"/>
    </row>
    <row r="721" spans="2:60" ht="28.15" hidden="1" customHeight="1">
      <c r="B721" s="34"/>
      <c r="C721" s="267"/>
      <c r="D721" s="33"/>
      <c r="E721" s="32"/>
      <c r="F721" s="32"/>
      <c r="G721" s="31"/>
      <c r="H721" s="257"/>
      <c r="I721" s="271"/>
      <c r="J721" s="271"/>
      <c r="K721" s="271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45"/>
      <c r="AK721" s="245"/>
      <c r="AL721" s="23"/>
      <c r="AM721" s="211"/>
      <c r="AN721" s="211"/>
      <c r="AO721" s="248"/>
      <c r="AP721" s="241"/>
      <c r="AQ721" s="238"/>
      <c r="AR721" s="235"/>
      <c r="AS721" s="241"/>
      <c r="AT721" s="238"/>
      <c r="AU721" s="235"/>
      <c r="AV721" s="241"/>
      <c r="AW721" s="238"/>
      <c r="AX721" s="235"/>
      <c r="AY721" s="241"/>
      <c r="AZ721" s="238"/>
      <c r="BA721" s="235"/>
      <c r="BB721" s="241"/>
      <c r="BC721" s="238"/>
      <c r="BD721" s="292"/>
      <c r="BE721" s="295"/>
      <c r="BF721" s="295"/>
      <c r="BG721" s="298"/>
    </row>
    <row r="722" spans="2:60" ht="28.15" hidden="1" customHeight="1" thickBot="1">
      <c r="B722" s="22"/>
      <c r="C722" s="268"/>
      <c r="D722" s="21"/>
      <c r="E722" s="20"/>
      <c r="F722" s="20"/>
      <c r="G722" s="19"/>
      <c r="H722" s="258"/>
      <c r="I722" s="272"/>
      <c r="J722" s="272"/>
      <c r="K722" s="27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46"/>
      <c r="AK722" s="246"/>
      <c r="AL722" s="11"/>
      <c r="AM722" s="211"/>
      <c r="AN722" s="211"/>
      <c r="AO722" s="249"/>
      <c r="AP722" s="242"/>
      <c r="AQ722" s="239"/>
      <c r="AR722" s="236"/>
      <c r="AS722" s="242"/>
      <c r="AT722" s="239"/>
      <c r="AU722" s="236"/>
      <c r="AV722" s="242"/>
      <c r="AW722" s="239"/>
      <c r="AX722" s="236"/>
      <c r="AY722" s="242"/>
      <c r="AZ722" s="239"/>
      <c r="BA722" s="236"/>
      <c r="BB722" s="242"/>
      <c r="BC722" s="239"/>
      <c r="BD722" s="293"/>
      <c r="BE722" s="296"/>
      <c r="BF722" s="296"/>
      <c r="BG722" s="299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29" t="s">
        <v>287</v>
      </c>
      <c r="M723" s="278"/>
      <c r="N723" s="229" t="s">
        <v>286</v>
      </c>
      <c r="O723" s="278"/>
      <c r="P723" s="229" t="s">
        <v>286</v>
      </c>
      <c r="Q723" s="230"/>
      <c r="R723" s="229" t="s">
        <v>286</v>
      </c>
      <c r="S723" s="230"/>
      <c r="T723" s="229" t="s">
        <v>286</v>
      </c>
      <c r="U723" s="230"/>
      <c r="V723" s="229" t="s">
        <v>286</v>
      </c>
      <c r="W723" s="230"/>
      <c r="X723" s="229" t="s">
        <v>286</v>
      </c>
      <c r="Y723" s="230"/>
      <c r="Z723" s="229" t="s">
        <v>286</v>
      </c>
      <c r="AA723" s="230"/>
      <c r="AB723" s="229" t="s">
        <v>286</v>
      </c>
      <c r="AC723" s="230"/>
      <c r="AD723" s="229" t="s">
        <v>286</v>
      </c>
      <c r="AE723" s="230"/>
      <c r="AF723" s="243" t="s">
        <v>285</v>
      </c>
      <c r="AG723" s="230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75"/>
      <c r="F724" s="276"/>
      <c r="G724" s="277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65">
        <v>1</v>
      </c>
      <c r="D725" s="54"/>
      <c r="E725" s="53"/>
      <c r="F725" s="53"/>
      <c r="G725" s="52"/>
      <c r="H725" s="259"/>
      <c r="I725" s="269"/>
      <c r="J725" s="269"/>
      <c r="K725" s="269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44"/>
      <c r="AK725" s="244"/>
      <c r="AL725" s="44"/>
      <c r="AM725" s="211"/>
      <c r="AN725" s="211"/>
      <c r="AO725" s="247">
        <f>SUMPRODUCT(LEN($M725:$AE728)-LEN(SUBSTITUTE($M725:$AE728,"A", "")))</f>
        <v>0</v>
      </c>
      <c r="AP725" s="240">
        <f>SUMPRODUCT(LEN($AH725:$AH728)-LEN(SUBSTITUTE($AH725:$AH728,"A", "")))</f>
        <v>0</v>
      </c>
      <c r="AQ725" s="237">
        <f>SUMPRODUCT(LEN($AG725:$AG728)-LEN(SUBSTITUTE($AG725:$AG728,"A", "")))</f>
        <v>0</v>
      </c>
      <c r="AR725" s="234">
        <f>SUMPRODUCT(LEN($M725:$AE728)-LEN(SUBSTITUTE($M725:$AE728,"S", "")))</f>
        <v>0</v>
      </c>
      <c r="AS725" s="240">
        <f>SUMPRODUCT(LEN($AH725:$AH728)-LEN(SUBSTITUTE($AH725:$AH728,"S", "")))</f>
        <v>0</v>
      </c>
      <c r="AT725" s="237">
        <f>SUMPRODUCT(LEN($AG725:$AG728)-LEN(SUBSTITUTE($AG725:$AG728,"S", "")))</f>
        <v>0</v>
      </c>
      <c r="AU725" s="234">
        <f>SUMPRODUCT(LEN($M725:$AE728)-LEN(SUBSTITUTE($M725:$AE728,"F", "")))</f>
        <v>0</v>
      </c>
      <c r="AV725" s="240">
        <f>SUMPRODUCT(LEN($AH725:$AH728)-LEN(SUBSTITUTE($AH725:$AH728,"F", "")))</f>
        <v>0</v>
      </c>
      <c r="AW725" s="237">
        <f>SUMPRODUCT(LEN($AG725:$AG728)-LEN(SUBSTITUTE($AG725:$AG728,"F", "")))</f>
        <v>0</v>
      </c>
      <c r="AX725" s="234">
        <f>SUMPRODUCT(LEN($M725:$AE728)-LEN(SUBSTITUTE($M725:$AE728,"G", "")))</f>
        <v>0</v>
      </c>
      <c r="AY725" s="240">
        <f>SUMPRODUCT(LEN($AH725:$AH728)-LEN(SUBSTITUTE($AH725:$AH728,"G", "")))</f>
        <v>0</v>
      </c>
      <c r="AZ725" s="237">
        <f>SUMPRODUCT(LEN($AG725:$AG728)-LEN(SUBSTITUTE($AG725:$AG728,"G", "")))</f>
        <v>0</v>
      </c>
      <c r="BA725" s="234">
        <f>SUMPRODUCT(LEN($M725:$AE728)-LEN(SUBSTITUTE($M725:$AE728,"M", "")))</f>
        <v>0</v>
      </c>
      <c r="BB725" s="240">
        <f>SUMPRODUCT(LEN($AH725:$AH728)-LEN(SUBSTITUTE($AH725:$AH728,"M", "")))</f>
        <v>0</v>
      </c>
      <c r="BC725" s="237">
        <f>SUMPRODUCT(LEN($AG725:$AG728)-LEN(SUBSTITUTE($AG725:$AG728,"M", "")))</f>
        <v>0</v>
      </c>
      <c r="BD725" s="291">
        <f>SUMPRODUCT(LEN($AI725:$AI728)-LEN(SUBSTITUTE($AI725:$AI728,"S", "")))</f>
        <v>0</v>
      </c>
      <c r="BE725" s="294">
        <f>SUMPRODUCT(LEN($AI725:$AI728)-LEN(SUBSTITUTE($AI725:$AI728,"F", "")))</f>
        <v>0</v>
      </c>
      <c r="BF725" s="294">
        <f>SUMPRODUCT(LEN($AI725:$AI728)-LEN(SUBSTITUTE($AI725:$AI728,"G", "")))</f>
        <v>0</v>
      </c>
      <c r="BG725" s="297">
        <f>SUMPRODUCT(LEN($AI725:$AI728)-LEN(SUBSTITUTE($AI725:$AI728,"M", "")))</f>
        <v>0</v>
      </c>
    </row>
    <row r="726" spans="2:60" ht="28.15" hidden="1" customHeight="1" thickBot="1">
      <c r="B726" s="34"/>
      <c r="C726" s="266"/>
      <c r="D726" s="43"/>
      <c r="E726" s="42"/>
      <c r="F726" s="42"/>
      <c r="G726" s="41"/>
      <c r="H726" s="260"/>
      <c r="I726" s="270"/>
      <c r="J726" s="270"/>
      <c r="K726" s="270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45"/>
      <c r="AK726" s="245"/>
      <c r="AL726" s="23"/>
      <c r="AM726" s="211"/>
      <c r="AN726" s="211"/>
      <c r="AO726" s="248"/>
      <c r="AP726" s="241"/>
      <c r="AQ726" s="238"/>
      <c r="AR726" s="235"/>
      <c r="AS726" s="241"/>
      <c r="AT726" s="238"/>
      <c r="AU726" s="235"/>
      <c r="AV726" s="241"/>
      <c r="AW726" s="238"/>
      <c r="AX726" s="235"/>
      <c r="AY726" s="241"/>
      <c r="AZ726" s="238"/>
      <c r="BA726" s="235"/>
      <c r="BB726" s="241"/>
      <c r="BC726" s="238"/>
      <c r="BD726" s="292"/>
      <c r="BE726" s="295"/>
      <c r="BF726" s="295"/>
      <c r="BG726" s="298"/>
    </row>
    <row r="727" spans="2:60" ht="28.15" hidden="1" customHeight="1">
      <c r="B727" s="34"/>
      <c r="C727" s="267"/>
      <c r="D727" s="33"/>
      <c r="E727" s="32"/>
      <c r="F727" s="32"/>
      <c r="G727" s="31"/>
      <c r="H727" s="257"/>
      <c r="I727" s="271"/>
      <c r="J727" s="271"/>
      <c r="K727" s="271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45"/>
      <c r="AK727" s="245"/>
      <c r="AL727" s="23"/>
      <c r="AM727" s="211"/>
      <c r="AN727" s="211"/>
      <c r="AO727" s="248"/>
      <c r="AP727" s="241"/>
      <c r="AQ727" s="238"/>
      <c r="AR727" s="235"/>
      <c r="AS727" s="241"/>
      <c r="AT727" s="238"/>
      <c r="AU727" s="235"/>
      <c r="AV727" s="241"/>
      <c r="AW727" s="238"/>
      <c r="AX727" s="235"/>
      <c r="AY727" s="241"/>
      <c r="AZ727" s="238"/>
      <c r="BA727" s="235"/>
      <c r="BB727" s="241"/>
      <c r="BC727" s="238"/>
      <c r="BD727" s="292"/>
      <c r="BE727" s="295"/>
      <c r="BF727" s="295"/>
      <c r="BG727" s="298"/>
    </row>
    <row r="728" spans="2:60" ht="28.15" hidden="1" customHeight="1" thickBot="1">
      <c r="B728" s="34"/>
      <c r="C728" s="273"/>
      <c r="D728" s="64"/>
      <c r="E728" s="63"/>
      <c r="F728" s="63"/>
      <c r="G728" s="62"/>
      <c r="H728" s="258"/>
      <c r="I728" s="274"/>
      <c r="J728" s="274"/>
      <c r="K728" s="274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50"/>
      <c r="AK728" s="250"/>
      <c r="AL728" s="55"/>
      <c r="AM728" s="211"/>
      <c r="AN728" s="211"/>
      <c r="AO728" s="249"/>
      <c r="AP728" s="242"/>
      <c r="AQ728" s="239"/>
      <c r="AR728" s="236"/>
      <c r="AS728" s="242"/>
      <c r="AT728" s="239"/>
      <c r="AU728" s="236"/>
      <c r="AV728" s="242"/>
      <c r="AW728" s="239"/>
      <c r="AX728" s="236"/>
      <c r="AY728" s="242"/>
      <c r="AZ728" s="239"/>
      <c r="BA728" s="236"/>
      <c r="BB728" s="242"/>
      <c r="BC728" s="239"/>
      <c r="BD728" s="293"/>
      <c r="BE728" s="296"/>
      <c r="BF728" s="296"/>
      <c r="BG728" s="299"/>
    </row>
    <row r="729" spans="2:60" ht="28.15" hidden="1" customHeight="1">
      <c r="B729" s="34"/>
      <c r="C729" s="265">
        <v>2</v>
      </c>
      <c r="D729" s="54"/>
      <c r="E729" s="53"/>
      <c r="F729" s="53"/>
      <c r="G729" s="52"/>
      <c r="H729" s="259"/>
      <c r="I729" s="269"/>
      <c r="J729" s="269"/>
      <c r="K729" s="269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51"/>
      <c r="AK729" s="254"/>
      <c r="AL729" s="44"/>
      <c r="AM729" s="211"/>
      <c r="AN729" s="211"/>
      <c r="AO729" s="247">
        <f>SUMPRODUCT(LEN($M729:$AE732)-LEN(SUBSTITUTE($M729:$AE732,"A", "")))</f>
        <v>0</v>
      </c>
      <c r="AP729" s="240">
        <f>SUMPRODUCT(LEN($AH729:$AH732)-LEN(SUBSTITUTE($AH729:$AH732,"A", "")))</f>
        <v>0</v>
      </c>
      <c r="AQ729" s="237">
        <f>SUMPRODUCT(LEN($AG729:$AG732)-LEN(SUBSTITUTE($AG729:$AG732,"A", "")))</f>
        <v>0</v>
      </c>
      <c r="AR729" s="234">
        <f>SUMPRODUCT(LEN($M729:$AE732)-LEN(SUBSTITUTE($M729:$AE732,"S", "")))</f>
        <v>0</v>
      </c>
      <c r="AS729" s="240">
        <f>SUMPRODUCT(LEN($AH729:$AH732)-LEN(SUBSTITUTE($AH729:$AH732,"S", "")))</f>
        <v>0</v>
      </c>
      <c r="AT729" s="237">
        <f>SUMPRODUCT(LEN($AG729:$AG732)-LEN(SUBSTITUTE($AG729:$AG732,"S", "")))</f>
        <v>0</v>
      </c>
      <c r="AU729" s="234">
        <f>SUMPRODUCT(LEN($M729:$AE732)-LEN(SUBSTITUTE($M729:$AE732,"F", "")))</f>
        <v>0</v>
      </c>
      <c r="AV729" s="240">
        <f>SUMPRODUCT(LEN($AH729:$AH732)-LEN(SUBSTITUTE($AH729:$AH732,"F", "")))</f>
        <v>0</v>
      </c>
      <c r="AW729" s="237">
        <f>SUMPRODUCT(LEN($AG729:$AG732)-LEN(SUBSTITUTE($AG729:$AG732,"F", "")))</f>
        <v>0</v>
      </c>
      <c r="AX729" s="234">
        <f>SUMPRODUCT(LEN($M729:$AE732)-LEN(SUBSTITUTE($M729:$AE732,"G", "")))</f>
        <v>0</v>
      </c>
      <c r="AY729" s="240">
        <f>SUMPRODUCT(LEN($AH729:$AH732)-LEN(SUBSTITUTE($AH729:$AH732,"G", "")))</f>
        <v>0</v>
      </c>
      <c r="AZ729" s="237">
        <f>SUMPRODUCT(LEN($AG729:$AG732)-LEN(SUBSTITUTE($AG729:$AG732,"G", "")))</f>
        <v>0</v>
      </c>
      <c r="BA729" s="234">
        <f>SUMPRODUCT(LEN($M729:$AE732)-LEN(SUBSTITUTE($M729:$AE732,"M", "")))</f>
        <v>0</v>
      </c>
      <c r="BB729" s="240">
        <f>SUMPRODUCT(LEN($AH729:$AH732)-LEN(SUBSTITUTE($AH729:$AH732,"M", "")))</f>
        <v>0</v>
      </c>
      <c r="BC729" s="237">
        <f>SUMPRODUCT(LEN($AG729:$AG732)-LEN(SUBSTITUTE($AG729:$AG732,"M", "")))</f>
        <v>0</v>
      </c>
      <c r="BD729" s="291">
        <f>SUMPRODUCT(LEN($AI729:$AI732)-LEN(SUBSTITUTE($AI729:$AI732,"S", "")))</f>
        <v>0</v>
      </c>
      <c r="BE729" s="294">
        <f>SUMPRODUCT(LEN($AI729:$AI732)-LEN(SUBSTITUTE($AI729:$AI732,"F", "")))</f>
        <v>0</v>
      </c>
      <c r="BF729" s="294">
        <f>SUMPRODUCT(LEN($AI729:$AI732)-LEN(SUBSTITUTE($AI729:$AI732,"G", "")))</f>
        <v>0</v>
      </c>
      <c r="BG729" s="297">
        <f>SUMPRODUCT(LEN($AI729:$AI732)-LEN(SUBSTITUTE($AI729:$AI732,"M", "")))</f>
        <v>0</v>
      </c>
    </row>
    <row r="730" spans="2:60" ht="28.15" hidden="1" customHeight="1" thickBot="1">
      <c r="B730" s="34"/>
      <c r="C730" s="266"/>
      <c r="D730" s="43"/>
      <c r="E730" s="42"/>
      <c r="F730" s="42"/>
      <c r="G730" s="41"/>
      <c r="H730" s="260"/>
      <c r="I730" s="270"/>
      <c r="J730" s="270"/>
      <c r="K730" s="270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52"/>
      <c r="AK730" s="255"/>
      <c r="AL730" s="23"/>
      <c r="AM730" s="211"/>
      <c r="AN730" s="211"/>
      <c r="AO730" s="248"/>
      <c r="AP730" s="241"/>
      <c r="AQ730" s="238"/>
      <c r="AR730" s="235"/>
      <c r="AS730" s="241"/>
      <c r="AT730" s="238"/>
      <c r="AU730" s="235"/>
      <c r="AV730" s="241"/>
      <c r="AW730" s="238"/>
      <c r="AX730" s="235"/>
      <c r="AY730" s="241"/>
      <c r="AZ730" s="238"/>
      <c r="BA730" s="235"/>
      <c r="BB730" s="241"/>
      <c r="BC730" s="238"/>
      <c r="BD730" s="292"/>
      <c r="BE730" s="295"/>
      <c r="BF730" s="295"/>
      <c r="BG730" s="298"/>
    </row>
    <row r="731" spans="2:60" ht="28.15" hidden="1" customHeight="1">
      <c r="B731" s="34"/>
      <c r="C731" s="267"/>
      <c r="D731" s="33"/>
      <c r="E731" s="32"/>
      <c r="F731" s="32"/>
      <c r="G731" s="31"/>
      <c r="H731" s="257"/>
      <c r="I731" s="271"/>
      <c r="J731" s="271"/>
      <c r="K731" s="271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52"/>
      <c r="AK731" s="255"/>
      <c r="AL731" s="23"/>
      <c r="AM731" s="211"/>
      <c r="AN731" s="211"/>
      <c r="AO731" s="248"/>
      <c r="AP731" s="241"/>
      <c r="AQ731" s="238"/>
      <c r="AR731" s="235"/>
      <c r="AS731" s="241"/>
      <c r="AT731" s="238"/>
      <c r="AU731" s="235"/>
      <c r="AV731" s="241"/>
      <c r="AW731" s="238"/>
      <c r="AX731" s="235"/>
      <c r="AY731" s="241"/>
      <c r="AZ731" s="238"/>
      <c r="BA731" s="235"/>
      <c r="BB731" s="241"/>
      <c r="BC731" s="238"/>
      <c r="BD731" s="292"/>
      <c r="BE731" s="295"/>
      <c r="BF731" s="295"/>
      <c r="BG731" s="298"/>
    </row>
    <row r="732" spans="2:60" ht="28.15" hidden="1" customHeight="1" thickBot="1">
      <c r="B732" s="34"/>
      <c r="C732" s="273"/>
      <c r="D732" s="64"/>
      <c r="E732" s="63"/>
      <c r="F732" s="63"/>
      <c r="G732" s="62"/>
      <c r="H732" s="258"/>
      <c r="I732" s="274"/>
      <c r="J732" s="274"/>
      <c r="K732" s="274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53"/>
      <c r="AK732" s="256"/>
      <c r="AL732" s="55"/>
      <c r="AM732" s="211"/>
      <c r="AN732" s="211"/>
      <c r="AO732" s="249"/>
      <c r="AP732" s="242"/>
      <c r="AQ732" s="239"/>
      <c r="AR732" s="236"/>
      <c r="AS732" s="242"/>
      <c r="AT732" s="239"/>
      <c r="AU732" s="236"/>
      <c r="AV732" s="242"/>
      <c r="AW732" s="239"/>
      <c r="AX732" s="236"/>
      <c r="AY732" s="242"/>
      <c r="AZ732" s="239"/>
      <c r="BA732" s="236"/>
      <c r="BB732" s="242"/>
      <c r="BC732" s="239"/>
      <c r="BD732" s="293"/>
      <c r="BE732" s="296"/>
      <c r="BF732" s="296"/>
      <c r="BG732" s="299"/>
    </row>
    <row r="733" spans="2:60" ht="28.15" hidden="1" customHeight="1">
      <c r="B733" s="34"/>
      <c r="C733" s="265">
        <v>3</v>
      </c>
      <c r="D733" s="54"/>
      <c r="E733" s="53"/>
      <c r="F733" s="53"/>
      <c r="G733" s="52"/>
      <c r="H733" s="259"/>
      <c r="I733" s="269"/>
      <c r="J733" s="269"/>
      <c r="K733" s="269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44"/>
      <c r="AK733" s="244"/>
      <c r="AL733" s="44"/>
      <c r="AM733" s="211"/>
      <c r="AN733" s="211"/>
      <c r="AO733" s="247">
        <f>SUMPRODUCT(LEN($M733:$AE736)-LEN(SUBSTITUTE($M733:$AE736,"A", "")))</f>
        <v>0</v>
      </c>
      <c r="AP733" s="240">
        <f>SUMPRODUCT(LEN($AH733:$AH736)-LEN(SUBSTITUTE($AH733:$AH736,"A", "")))</f>
        <v>0</v>
      </c>
      <c r="AQ733" s="237">
        <f>SUMPRODUCT(LEN($AG733:$AG736)-LEN(SUBSTITUTE($AG733:$AG736,"A", "")))</f>
        <v>0</v>
      </c>
      <c r="AR733" s="234">
        <f>SUMPRODUCT(LEN($M733:$AE736)-LEN(SUBSTITUTE($M733:$AE736,"S", "")))</f>
        <v>0</v>
      </c>
      <c r="AS733" s="240">
        <f>SUMPRODUCT(LEN($AH733:$AH736)-LEN(SUBSTITUTE($AH733:$AH736,"S", "")))</f>
        <v>0</v>
      </c>
      <c r="AT733" s="237">
        <f>SUMPRODUCT(LEN($AG733:$AG736)-LEN(SUBSTITUTE($AG733:$AG736,"S", "")))</f>
        <v>0</v>
      </c>
      <c r="AU733" s="234">
        <f>SUMPRODUCT(LEN($M733:$AE736)-LEN(SUBSTITUTE($M733:$AE736,"F", "")))</f>
        <v>0</v>
      </c>
      <c r="AV733" s="240">
        <f>SUMPRODUCT(LEN($AH733:$AH736)-LEN(SUBSTITUTE($AH733:$AH736,"F", "")))</f>
        <v>0</v>
      </c>
      <c r="AW733" s="237">
        <f>SUMPRODUCT(LEN($AG733:$AG736)-LEN(SUBSTITUTE($AG733:$AG736,"F", "")))</f>
        <v>0</v>
      </c>
      <c r="AX733" s="234">
        <f>SUMPRODUCT(LEN($M733:$AE736)-LEN(SUBSTITUTE($M733:$AE736,"G", "")))</f>
        <v>0</v>
      </c>
      <c r="AY733" s="240">
        <f>SUMPRODUCT(LEN($AH733:$AH736)-LEN(SUBSTITUTE($AH733:$AH736,"G", "")))</f>
        <v>0</v>
      </c>
      <c r="AZ733" s="237">
        <f>SUMPRODUCT(LEN($AG733:$AG736)-LEN(SUBSTITUTE($AG733:$AG736,"G", "")))</f>
        <v>0</v>
      </c>
      <c r="BA733" s="234">
        <f>SUMPRODUCT(LEN($M733:$AE736)-LEN(SUBSTITUTE($M733:$AE736,"M", "")))</f>
        <v>0</v>
      </c>
      <c r="BB733" s="240">
        <f>SUMPRODUCT(LEN($AH733:$AH736)-LEN(SUBSTITUTE($AH733:$AH736,"M", "")))</f>
        <v>0</v>
      </c>
      <c r="BC733" s="237">
        <f>SUMPRODUCT(LEN($AG733:$AG736)-LEN(SUBSTITUTE($AG733:$AG736,"M", "")))</f>
        <v>0</v>
      </c>
      <c r="BD733" s="291">
        <f>SUMPRODUCT(LEN($AI733:$AI736)-LEN(SUBSTITUTE($AI733:$AI736,"S", "")))</f>
        <v>0</v>
      </c>
      <c r="BE733" s="294">
        <f>SUMPRODUCT(LEN($AI733:$AI736)-LEN(SUBSTITUTE($AI733:$AI736,"F", "")))</f>
        <v>0</v>
      </c>
      <c r="BF733" s="294">
        <f>SUMPRODUCT(LEN($AI733:$AI736)-LEN(SUBSTITUTE($AI733:$AI736,"G", "")))</f>
        <v>0</v>
      </c>
      <c r="BG733" s="297">
        <f>SUMPRODUCT(LEN($AI733:$AI736)-LEN(SUBSTITUTE($AI733:$AI736,"M", "")))</f>
        <v>0</v>
      </c>
    </row>
    <row r="734" spans="2:60" ht="28.15" hidden="1" customHeight="1" thickBot="1">
      <c r="B734" s="34"/>
      <c r="C734" s="266"/>
      <c r="D734" s="43"/>
      <c r="E734" s="42"/>
      <c r="F734" s="42"/>
      <c r="G734" s="41"/>
      <c r="H734" s="260"/>
      <c r="I734" s="270"/>
      <c r="J734" s="270"/>
      <c r="K734" s="270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45"/>
      <c r="AK734" s="245"/>
      <c r="AL734" s="23"/>
      <c r="AM734" s="211"/>
      <c r="AN734" s="211"/>
      <c r="AO734" s="248"/>
      <c r="AP734" s="241"/>
      <c r="AQ734" s="238"/>
      <c r="AR734" s="235"/>
      <c r="AS734" s="241"/>
      <c r="AT734" s="238"/>
      <c r="AU734" s="235"/>
      <c r="AV734" s="241"/>
      <c r="AW734" s="238"/>
      <c r="AX734" s="235"/>
      <c r="AY734" s="241"/>
      <c r="AZ734" s="238"/>
      <c r="BA734" s="235"/>
      <c r="BB734" s="241"/>
      <c r="BC734" s="238"/>
      <c r="BD734" s="292"/>
      <c r="BE734" s="295"/>
      <c r="BF734" s="295"/>
      <c r="BG734" s="298"/>
    </row>
    <row r="735" spans="2:60" ht="28.15" hidden="1" customHeight="1">
      <c r="B735" s="34"/>
      <c r="C735" s="267"/>
      <c r="D735" s="33"/>
      <c r="E735" s="32"/>
      <c r="F735" s="32"/>
      <c r="G735" s="31"/>
      <c r="H735" s="257"/>
      <c r="I735" s="271"/>
      <c r="J735" s="271"/>
      <c r="K735" s="271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45"/>
      <c r="AK735" s="245"/>
      <c r="AL735" s="23"/>
      <c r="AM735" s="211"/>
      <c r="AN735" s="211"/>
      <c r="AO735" s="248"/>
      <c r="AP735" s="241"/>
      <c r="AQ735" s="238"/>
      <c r="AR735" s="235"/>
      <c r="AS735" s="241"/>
      <c r="AT735" s="238"/>
      <c r="AU735" s="235"/>
      <c r="AV735" s="241"/>
      <c r="AW735" s="238"/>
      <c r="AX735" s="235"/>
      <c r="AY735" s="241"/>
      <c r="AZ735" s="238"/>
      <c r="BA735" s="235"/>
      <c r="BB735" s="241"/>
      <c r="BC735" s="238"/>
      <c r="BD735" s="292"/>
      <c r="BE735" s="295"/>
      <c r="BF735" s="295"/>
      <c r="BG735" s="298"/>
    </row>
    <row r="736" spans="2:60" ht="28.15" hidden="1" customHeight="1" thickBot="1">
      <c r="B736" s="22"/>
      <c r="C736" s="268"/>
      <c r="D736" s="21"/>
      <c r="E736" s="20"/>
      <c r="F736" s="20"/>
      <c r="G736" s="19"/>
      <c r="H736" s="258"/>
      <c r="I736" s="272"/>
      <c r="J736" s="272"/>
      <c r="K736" s="27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46"/>
      <c r="AK736" s="246"/>
      <c r="AL736" s="11"/>
      <c r="AM736" s="211"/>
      <c r="AN736" s="211"/>
      <c r="AO736" s="249"/>
      <c r="AP736" s="242"/>
      <c r="AQ736" s="239"/>
      <c r="AR736" s="236"/>
      <c r="AS736" s="242"/>
      <c r="AT736" s="239"/>
      <c r="AU736" s="236"/>
      <c r="AV736" s="242"/>
      <c r="AW736" s="239"/>
      <c r="AX736" s="236"/>
      <c r="AY736" s="242"/>
      <c r="AZ736" s="239"/>
      <c r="BA736" s="236"/>
      <c r="BB736" s="242"/>
      <c r="BC736" s="239"/>
      <c r="BD736" s="293"/>
      <c r="BE736" s="296"/>
      <c r="BF736" s="296"/>
      <c r="BG736" s="299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29" t="s">
        <v>287</v>
      </c>
      <c r="M737" s="278"/>
      <c r="N737" s="229" t="s">
        <v>286</v>
      </c>
      <c r="O737" s="278"/>
      <c r="P737" s="229" t="s">
        <v>286</v>
      </c>
      <c r="Q737" s="230"/>
      <c r="R737" s="229" t="s">
        <v>286</v>
      </c>
      <c r="S737" s="230"/>
      <c r="T737" s="229" t="s">
        <v>286</v>
      </c>
      <c r="U737" s="230"/>
      <c r="V737" s="229" t="s">
        <v>286</v>
      </c>
      <c r="W737" s="230"/>
      <c r="X737" s="229" t="s">
        <v>286</v>
      </c>
      <c r="Y737" s="230"/>
      <c r="Z737" s="229" t="s">
        <v>286</v>
      </c>
      <c r="AA737" s="230"/>
      <c r="AB737" s="229" t="s">
        <v>286</v>
      </c>
      <c r="AC737" s="230"/>
      <c r="AD737" s="229" t="s">
        <v>286</v>
      </c>
      <c r="AE737" s="230"/>
      <c r="AF737" s="243" t="s">
        <v>285</v>
      </c>
      <c r="AG737" s="230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75"/>
      <c r="F738" s="276"/>
      <c r="G738" s="277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65">
        <v>1</v>
      </c>
      <c r="D739" s="54"/>
      <c r="E739" s="53"/>
      <c r="F739" s="53"/>
      <c r="G739" s="52"/>
      <c r="H739" s="259"/>
      <c r="I739" s="269"/>
      <c r="J739" s="269"/>
      <c r="K739" s="269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44"/>
      <c r="AK739" s="244"/>
      <c r="AL739" s="44"/>
      <c r="AM739" s="211"/>
      <c r="AN739" s="211"/>
      <c r="AO739" s="247">
        <f>SUMPRODUCT(LEN($M739:$AE742)-LEN(SUBSTITUTE($M739:$AE742,"A", "")))</f>
        <v>0</v>
      </c>
      <c r="AP739" s="240">
        <f>SUMPRODUCT(LEN($AH739:$AH742)-LEN(SUBSTITUTE($AH739:$AH742,"A", "")))</f>
        <v>0</v>
      </c>
      <c r="AQ739" s="237">
        <f>SUMPRODUCT(LEN($AG739:$AG742)-LEN(SUBSTITUTE($AG739:$AG742,"A", "")))</f>
        <v>0</v>
      </c>
      <c r="AR739" s="234">
        <f>SUMPRODUCT(LEN($M739:$AE742)-LEN(SUBSTITUTE($M739:$AE742,"S", "")))</f>
        <v>0</v>
      </c>
      <c r="AS739" s="240">
        <f>SUMPRODUCT(LEN($AH739:$AH742)-LEN(SUBSTITUTE($AH739:$AH742,"S", "")))</f>
        <v>0</v>
      </c>
      <c r="AT739" s="237">
        <f>SUMPRODUCT(LEN($AG739:$AG742)-LEN(SUBSTITUTE($AG739:$AG742,"S", "")))</f>
        <v>0</v>
      </c>
      <c r="AU739" s="234">
        <f>SUMPRODUCT(LEN($M739:$AE742)-LEN(SUBSTITUTE($M739:$AE742,"F", "")))</f>
        <v>0</v>
      </c>
      <c r="AV739" s="240">
        <f>SUMPRODUCT(LEN($AH739:$AH742)-LEN(SUBSTITUTE($AH739:$AH742,"F", "")))</f>
        <v>0</v>
      </c>
      <c r="AW739" s="237">
        <f>SUMPRODUCT(LEN($AG739:$AG742)-LEN(SUBSTITUTE($AG739:$AG742,"F", "")))</f>
        <v>0</v>
      </c>
      <c r="AX739" s="234">
        <f>SUMPRODUCT(LEN($M739:$AE742)-LEN(SUBSTITUTE($M739:$AE742,"G", "")))</f>
        <v>0</v>
      </c>
      <c r="AY739" s="240">
        <f>SUMPRODUCT(LEN($AH739:$AH742)-LEN(SUBSTITUTE($AH739:$AH742,"G", "")))</f>
        <v>0</v>
      </c>
      <c r="AZ739" s="237">
        <f>SUMPRODUCT(LEN($AG739:$AG742)-LEN(SUBSTITUTE($AG739:$AG742,"G", "")))</f>
        <v>0</v>
      </c>
      <c r="BA739" s="234">
        <f>SUMPRODUCT(LEN($M739:$AE742)-LEN(SUBSTITUTE($M739:$AE742,"M", "")))</f>
        <v>0</v>
      </c>
      <c r="BB739" s="240">
        <f>SUMPRODUCT(LEN($AH739:$AH742)-LEN(SUBSTITUTE($AH739:$AH742,"M", "")))</f>
        <v>0</v>
      </c>
      <c r="BC739" s="237">
        <f>SUMPRODUCT(LEN($AG739:$AG742)-LEN(SUBSTITUTE($AG739:$AG742,"M", "")))</f>
        <v>0</v>
      </c>
      <c r="BD739" s="291">
        <f>SUMPRODUCT(LEN($AI739:$AI742)-LEN(SUBSTITUTE($AI739:$AI742,"S", "")))</f>
        <v>0</v>
      </c>
      <c r="BE739" s="294">
        <f>SUMPRODUCT(LEN($AI739:$AI742)-LEN(SUBSTITUTE($AI739:$AI742,"F", "")))</f>
        <v>0</v>
      </c>
      <c r="BF739" s="294">
        <f>SUMPRODUCT(LEN($AI739:$AI742)-LEN(SUBSTITUTE($AI739:$AI742,"G", "")))</f>
        <v>0</v>
      </c>
      <c r="BG739" s="297">
        <f>SUMPRODUCT(LEN($AI739:$AI742)-LEN(SUBSTITUTE($AI739:$AI742,"M", "")))</f>
        <v>0</v>
      </c>
    </row>
    <row r="740" spans="2:60" ht="28.15" hidden="1" customHeight="1" thickBot="1">
      <c r="B740" s="34"/>
      <c r="C740" s="266"/>
      <c r="D740" s="43"/>
      <c r="E740" s="42"/>
      <c r="F740" s="42"/>
      <c r="G740" s="41"/>
      <c r="H740" s="260"/>
      <c r="I740" s="270"/>
      <c r="J740" s="270"/>
      <c r="K740" s="270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45"/>
      <c r="AK740" s="245"/>
      <c r="AL740" s="23"/>
      <c r="AM740" s="211"/>
      <c r="AN740" s="211"/>
      <c r="AO740" s="248"/>
      <c r="AP740" s="241"/>
      <c r="AQ740" s="238"/>
      <c r="AR740" s="235"/>
      <c r="AS740" s="241"/>
      <c r="AT740" s="238"/>
      <c r="AU740" s="235"/>
      <c r="AV740" s="241"/>
      <c r="AW740" s="238"/>
      <c r="AX740" s="235"/>
      <c r="AY740" s="241"/>
      <c r="AZ740" s="238"/>
      <c r="BA740" s="235"/>
      <c r="BB740" s="241"/>
      <c r="BC740" s="238"/>
      <c r="BD740" s="292"/>
      <c r="BE740" s="295"/>
      <c r="BF740" s="295"/>
      <c r="BG740" s="298"/>
    </row>
    <row r="741" spans="2:60" ht="28.15" hidden="1" customHeight="1">
      <c r="B741" s="34"/>
      <c r="C741" s="267"/>
      <c r="D741" s="33"/>
      <c r="E741" s="32"/>
      <c r="F741" s="32"/>
      <c r="G741" s="31"/>
      <c r="H741" s="257"/>
      <c r="I741" s="271"/>
      <c r="J741" s="271"/>
      <c r="K741" s="271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45"/>
      <c r="AK741" s="245"/>
      <c r="AL741" s="23"/>
      <c r="AM741" s="211"/>
      <c r="AN741" s="211"/>
      <c r="AO741" s="248"/>
      <c r="AP741" s="241"/>
      <c r="AQ741" s="238"/>
      <c r="AR741" s="235"/>
      <c r="AS741" s="241"/>
      <c r="AT741" s="238"/>
      <c r="AU741" s="235"/>
      <c r="AV741" s="241"/>
      <c r="AW741" s="238"/>
      <c r="AX741" s="235"/>
      <c r="AY741" s="241"/>
      <c r="AZ741" s="238"/>
      <c r="BA741" s="235"/>
      <c r="BB741" s="241"/>
      <c r="BC741" s="238"/>
      <c r="BD741" s="292"/>
      <c r="BE741" s="295"/>
      <c r="BF741" s="295"/>
      <c r="BG741" s="298"/>
    </row>
    <row r="742" spans="2:60" ht="28.15" hidden="1" customHeight="1" thickBot="1">
      <c r="B742" s="34"/>
      <c r="C742" s="273"/>
      <c r="D742" s="64"/>
      <c r="E742" s="63"/>
      <c r="F742" s="63"/>
      <c r="G742" s="62"/>
      <c r="H742" s="258"/>
      <c r="I742" s="274"/>
      <c r="J742" s="274"/>
      <c r="K742" s="274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50"/>
      <c r="AK742" s="250"/>
      <c r="AL742" s="55"/>
      <c r="AM742" s="211"/>
      <c r="AN742" s="211"/>
      <c r="AO742" s="249"/>
      <c r="AP742" s="242"/>
      <c r="AQ742" s="239"/>
      <c r="AR742" s="236"/>
      <c r="AS742" s="242"/>
      <c r="AT742" s="239"/>
      <c r="AU742" s="236"/>
      <c r="AV742" s="242"/>
      <c r="AW742" s="239"/>
      <c r="AX742" s="236"/>
      <c r="AY742" s="242"/>
      <c r="AZ742" s="239"/>
      <c r="BA742" s="236"/>
      <c r="BB742" s="242"/>
      <c r="BC742" s="239"/>
      <c r="BD742" s="293"/>
      <c r="BE742" s="296"/>
      <c r="BF742" s="296"/>
      <c r="BG742" s="299"/>
    </row>
    <row r="743" spans="2:60" ht="28.15" hidden="1" customHeight="1">
      <c r="B743" s="34"/>
      <c r="C743" s="265">
        <v>2</v>
      </c>
      <c r="D743" s="54"/>
      <c r="E743" s="53"/>
      <c r="F743" s="53"/>
      <c r="G743" s="52"/>
      <c r="H743" s="259"/>
      <c r="I743" s="269"/>
      <c r="J743" s="269"/>
      <c r="K743" s="269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51"/>
      <c r="AK743" s="254"/>
      <c r="AL743" s="44"/>
      <c r="AM743" s="211"/>
      <c r="AN743" s="211"/>
      <c r="AO743" s="247">
        <f>SUMPRODUCT(LEN($M743:$AE746)-LEN(SUBSTITUTE($M743:$AE746,"A", "")))</f>
        <v>0</v>
      </c>
      <c r="AP743" s="240">
        <f>SUMPRODUCT(LEN($AH743:$AH746)-LEN(SUBSTITUTE($AH743:$AH746,"A", "")))</f>
        <v>0</v>
      </c>
      <c r="AQ743" s="237">
        <f>SUMPRODUCT(LEN($AG743:$AG746)-LEN(SUBSTITUTE($AG743:$AG746,"A", "")))</f>
        <v>0</v>
      </c>
      <c r="AR743" s="234">
        <f>SUMPRODUCT(LEN($M743:$AE746)-LEN(SUBSTITUTE($M743:$AE746,"S", "")))</f>
        <v>0</v>
      </c>
      <c r="AS743" s="240">
        <f>SUMPRODUCT(LEN($AH743:$AH746)-LEN(SUBSTITUTE($AH743:$AH746,"S", "")))</f>
        <v>0</v>
      </c>
      <c r="AT743" s="237">
        <f>SUMPRODUCT(LEN($AG743:$AG746)-LEN(SUBSTITUTE($AG743:$AG746,"S", "")))</f>
        <v>0</v>
      </c>
      <c r="AU743" s="234">
        <f>SUMPRODUCT(LEN($M743:$AE746)-LEN(SUBSTITUTE($M743:$AE746,"F", "")))</f>
        <v>0</v>
      </c>
      <c r="AV743" s="240">
        <f>SUMPRODUCT(LEN($AH743:$AH746)-LEN(SUBSTITUTE($AH743:$AH746,"F", "")))</f>
        <v>0</v>
      </c>
      <c r="AW743" s="237">
        <f>SUMPRODUCT(LEN($AG743:$AG746)-LEN(SUBSTITUTE($AG743:$AG746,"F", "")))</f>
        <v>0</v>
      </c>
      <c r="AX743" s="234">
        <f>SUMPRODUCT(LEN($M743:$AE746)-LEN(SUBSTITUTE($M743:$AE746,"G", "")))</f>
        <v>0</v>
      </c>
      <c r="AY743" s="240">
        <f>SUMPRODUCT(LEN($AH743:$AH746)-LEN(SUBSTITUTE($AH743:$AH746,"G", "")))</f>
        <v>0</v>
      </c>
      <c r="AZ743" s="237">
        <f>SUMPRODUCT(LEN($AG743:$AG746)-LEN(SUBSTITUTE($AG743:$AG746,"G", "")))</f>
        <v>0</v>
      </c>
      <c r="BA743" s="234">
        <f>SUMPRODUCT(LEN($M743:$AE746)-LEN(SUBSTITUTE($M743:$AE746,"M", "")))</f>
        <v>0</v>
      </c>
      <c r="BB743" s="240">
        <f>SUMPRODUCT(LEN($AH743:$AH746)-LEN(SUBSTITUTE($AH743:$AH746,"M", "")))</f>
        <v>0</v>
      </c>
      <c r="BC743" s="237">
        <f>SUMPRODUCT(LEN($AG743:$AG746)-LEN(SUBSTITUTE($AG743:$AG746,"M", "")))</f>
        <v>0</v>
      </c>
      <c r="BD743" s="291">
        <f>SUMPRODUCT(LEN($AI743:$AI746)-LEN(SUBSTITUTE($AI743:$AI746,"S", "")))</f>
        <v>0</v>
      </c>
      <c r="BE743" s="294">
        <f>SUMPRODUCT(LEN($AI743:$AI746)-LEN(SUBSTITUTE($AI743:$AI746,"F", "")))</f>
        <v>0</v>
      </c>
      <c r="BF743" s="294">
        <f>SUMPRODUCT(LEN($AI743:$AI746)-LEN(SUBSTITUTE($AI743:$AI746,"G", "")))</f>
        <v>0</v>
      </c>
      <c r="BG743" s="297">
        <f>SUMPRODUCT(LEN($AI743:$AI746)-LEN(SUBSTITUTE($AI743:$AI746,"M", "")))</f>
        <v>0</v>
      </c>
    </row>
    <row r="744" spans="2:60" ht="28.15" hidden="1" customHeight="1" thickBot="1">
      <c r="B744" s="34"/>
      <c r="C744" s="266"/>
      <c r="D744" s="43"/>
      <c r="E744" s="42"/>
      <c r="F744" s="42"/>
      <c r="G744" s="41"/>
      <c r="H744" s="260"/>
      <c r="I744" s="270"/>
      <c r="J744" s="270"/>
      <c r="K744" s="270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52"/>
      <c r="AK744" s="255"/>
      <c r="AL744" s="23"/>
      <c r="AM744" s="211"/>
      <c r="AN744" s="211"/>
      <c r="AO744" s="248"/>
      <c r="AP744" s="241"/>
      <c r="AQ744" s="238"/>
      <c r="AR744" s="235"/>
      <c r="AS744" s="241"/>
      <c r="AT744" s="238"/>
      <c r="AU744" s="235"/>
      <c r="AV744" s="241"/>
      <c r="AW744" s="238"/>
      <c r="AX744" s="235"/>
      <c r="AY744" s="241"/>
      <c r="AZ744" s="238"/>
      <c r="BA744" s="235"/>
      <c r="BB744" s="241"/>
      <c r="BC744" s="238"/>
      <c r="BD744" s="292"/>
      <c r="BE744" s="295"/>
      <c r="BF744" s="295"/>
      <c r="BG744" s="298"/>
    </row>
    <row r="745" spans="2:60" ht="28.15" hidden="1" customHeight="1">
      <c r="B745" s="34"/>
      <c r="C745" s="267"/>
      <c r="D745" s="33"/>
      <c r="E745" s="32"/>
      <c r="F745" s="32"/>
      <c r="G745" s="31"/>
      <c r="H745" s="257"/>
      <c r="I745" s="271"/>
      <c r="J745" s="271"/>
      <c r="K745" s="271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52"/>
      <c r="AK745" s="255"/>
      <c r="AL745" s="23"/>
      <c r="AM745" s="211"/>
      <c r="AN745" s="211"/>
      <c r="AO745" s="248"/>
      <c r="AP745" s="241"/>
      <c r="AQ745" s="238"/>
      <c r="AR745" s="235"/>
      <c r="AS745" s="241"/>
      <c r="AT745" s="238"/>
      <c r="AU745" s="235"/>
      <c r="AV745" s="241"/>
      <c r="AW745" s="238"/>
      <c r="AX745" s="235"/>
      <c r="AY745" s="241"/>
      <c r="AZ745" s="238"/>
      <c r="BA745" s="235"/>
      <c r="BB745" s="241"/>
      <c r="BC745" s="238"/>
      <c r="BD745" s="292"/>
      <c r="BE745" s="295"/>
      <c r="BF745" s="295"/>
      <c r="BG745" s="298"/>
    </row>
    <row r="746" spans="2:60" ht="28.15" hidden="1" customHeight="1" thickBot="1">
      <c r="B746" s="34"/>
      <c r="C746" s="273"/>
      <c r="D746" s="64"/>
      <c r="E746" s="63"/>
      <c r="F746" s="63"/>
      <c r="G746" s="62"/>
      <c r="H746" s="258"/>
      <c r="I746" s="274"/>
      <c r="J746" s="274"/>
      <c r="K746" s="274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53"/>
      <c r="AK746" s="256"/>
      <c r="AL746" s="55"/>
      <c r="AM746" s="211"/>
      <c r="AN746" s="211"/>
      <c r="AO746" s="249"/>
      <c r="AP746" s="242"/>
      <c r="AQ746" s="239"/>
      <c r="AR746" s="236"/>
      <c r="AS746" s="242"/>
      <c r="AT746" s="239"/>
      <c r="AU746" s="236"/>
      <c r="AV746" s="242"/>
      <c r="AW746" s="239"/>
      <c r="AX746" s="236"/>
      <c r="AY746" s="242"/>
      <c r="AZ746" s="239"/>
      <c r="BA746" s="236"/>
      <c r="BB746" s="242"/>
      <c r="BC746" s="239"/>
      <c r="BD746" s="293"/>
      <c r="BE746" s="296"/>
      <c r="BF746" s="296"/>
      <c r="BG746" s="299"/>
    </row>
    <row r="747" spans="2:60" ht="28.15" hidden="1" customHeight="1">
      <c r="B747" s="34"/>
      <c r="C747" s="265">
        <v>3</v>
      </c>
      <c r="D747" s="54"/>
      <c r="E747" s="53"/>
      <c r="F747" s="53"/>
      <c r="G747" s="52"/>
      <c r="H747" s="259"/>
      <c r="I747" s="269"/>
      <c r="J747" s="269"/>
      <c r="K747" s="269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44"/>
      <c r="AK747" s="244"/>
      <c r="AL747" s="44"/>
      <c r="AM747" s="211"/>
      <c r="AN747" s="211"/>
      <c r="AO747" s="247">
        <f>SUMPRODUCT(LEN($M747:$AE750)-LEN(SUBSTITUTE($M747:$AE750,"A", "")))</f>
        <v>0</v>
      </c>
      <c r="AP747" s="240">
        <f>SUMPRODUCT(LEN($AH747:$AH750)-LEN(SUBSTITUTE($AH747:$AH750,"A", "")))</f>
        <v>0</v>
      </c>
      <c r="AQ747" s="237">
        <f>SUMPRODUCT(LEN($AG747:$AG750)-LEN(SUBSTITUTE($AG747:$AG750,"A", "")))</f>
        <v>0</v>
      </c>
      <c r="AR747" s="234">
        <f>SUMPRODUCT(LEN($M747:$AE750)-LEN(SUBSTITUTE($M747:$AE750,"S", "")))</f>
        <v>0</v>
      </c>
      <c r="AS747" s="240">
        <f>SUMPRODUCT(LEN($AH747:$AH750)-LEN(SUBSTITUTE($AH747:$AH750,"S", "")))</f>
        <v>0</v>
      </c>
      <c r="AT747" s="237">
        <f>SUMPRODUCT(LEN($AG747:$AG750)-LEN(SUBSTITUTE($AG747:$AG750,"S", "")))</f>
        <v>0</v>
      </c>
      <c r="AU747" s="234">
        <f>SUMPRODUCT(LEN($M747:$AE750)-LEN(SUBSTITUTE($M747:$AE750,"F", "")))</f>
        <v>0</v>
      </c>
      <c r="AV747" s="240">
        <f>SUMPRODUCT(LEN($AH747:$AH750)-LEN(SUBSTITUTE($AH747:$AH750,"F", "")))</f>
        <v>0</v>
      </c>
      <c r="AW747" s="237">
        <f>SUMPRODUCT(LEN($AG747:$AG750)-LEN(SUBSTITUTE($AG747:$AG750,"F", "")))</f>
        <v>0</v>
      </c>
      <c r="AX747" s="234">
        <f>SUMPRODUCT(LEN($M747:$AE750)-LEN(SUBSTITUTE($M747:$AE750,"G", "")))</f>
        <v>0</v>
      </c>
      <c r="AY747" s="240">
        <f>SUMPRODUCT(LEN($AH747:$AH750)-LEN(SUBSTITUTE($AH747:$AH750,"G", "")))</f>
        <v>0</v>
      </c>
      <c r="AZ747" s="237">
        <f>SUMPRODUCT(LEN($AG747:$AG750)-LEN(SUBSTITUTE($AG747:$AG750,"G", "")))</f>
        <v>0</v>
      </c>
      <c r="BA747" s="234">
        <f>SUMPRODUCT(LEN($M747:$AE750)-LEN(SUBSTITUTE($M747:$AE750,"M", "")))</f>
        <v>0</v>
      </c>
      <c r="BB747" s="240">
        <f>SUMPRODUCT(LEN($AH747:$AH750)-LEN(SUBSTITUTE($AH747:$AH750,"M", "")))</f>
        <v>0</v>
      </c>
      <c r="BC747" s="237">
        <f>SUMPRODUCT(LEN($AG747:$AG750)-LEN(SUBSTITUTE($AG747:$AG750,"M", "")))</f>
        <v>0</v>
      </c>
      <c r="BD747" s="291">
        <f>SUMPRODUCT(LEN($AI747:$AI750)-LEN(SUBSTITUTE($AI747:$AI750,"S", "")))</f>
        <v>0</v>
      </c>
      <c r="BE747" s="294">
        <f>SUMPRODUCT(LEN($AI747:$AI750)-LEN(SUBSTITUTE($AI747:$AI750,"F", "")))</f>
        <v>0</v>
      </c>
      <c r="BF747" s="294">
        <f>SUMPRODUCT(LEN($AI747:$AI750)-LEN(SUBSTITUTE($AI747:$AI750,"G", "")))</f>
        <v>0</v>
      </c>
      <c r="BG747" s="297">
        <f>SUMPRODUCT(LEN($AI747:$AI750)-LEN(SUBSTITUTE($AI747:$AI750,"M", "")))</f>
        <v>0</v>
      </c>
    </row>
    <row r="748" spans="2:60" ht="28.15" hidden="1" customHeight="1" thickBot="1">
      <c r="B748" s="34"/>
      <c r="C748" s="266"/>
      <c r="D748" s="43"/>
      <c r="E748" s="42"/>
      <c r="F748" s="42"/>
      <c r="G748" s="41"/>
      <c r="H748" s="260"/>
      <c r="I748" s="270"/>
      <c r="J748" s="270"/>
      <c r="K748" s="270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45"/>
      <c r="AK748" s="245"/>
      <c r="AL748" s="23"/>
      <c r="AM748" s="211"/>
      <c r="AN748" s="211"/>
      <c r="AO748" s="248"/>
      <c r="AP748" s="241"/>
      <c r="AQ748" s="238"/>
      <c r="AR748" s="235"/>
      <c r="AS748" s="241"/>
      <c r="AT748" s="238"/>
      <c r="AU748" s="235"/>
      <c r="AV748" s="241"/>
      <c r="AW748" s="238"/>
      <c r="AX748" s="235"/>
      <c r="AY748" s="241"/>
      <c r="AZ748" s="238"/>
      <c r="BA748" s="235"/>
      <c r="BB748" s="241"/>
      <c r="BC748" s="238"/>
      <c r="BD748" s="292"/>
      <c r="BE748" s="295"/>
      <c r="BF748" s="295"/>
      <c r="BG748" s="298"/>
    </row>
    <row r="749" spans="2:60" ht="28.15" hidden="1" customHeight="1">
      <c r="B749" s="34"/>
      <c r="C749" s="267"/>
      <c r="D749" s="33"/>
      <c r="E749" s="32"/>
      <c r="F749" s="32"/>
      <c r="G749" s="31"/>
      <c r="H749" s="257"/>
      <c r="I749" s="271"/>
      <c r="J749" s="271"/>
      <c r="K749" s="271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45"/>
      <c r="AK749" s="245"/>
      <c r="AL749" s="23"/>
      <c r="AM749" s="211"/>
      <c r="AN749" s="211"/>
      <c r="AO749" s="248"/>
      <c r="AP749" s="241"/>
      <c r="AQ749" s="238"/>
      <c r="AR749" s="235"/>
      <c r="AS749" s="241"/>
      <c r="AT749" s="238"/>
      <c r="AU749" s="235"/>
      <c r="AV749" s="241"/>
      <c r="AW749" s="238"/>
      <c r="AX749" s="235"/>
      <c r="AY749" s="241"/>
      <c r="AZ749" s="238"/>
      <c r="BA749" s="235"/>
      <c r="BB749" s="241"/>
      <c r="BC749" s="238"/>
      <c r="BD749" s="292"/>
      <c r="BE749" s="295"/>
      <c r="BF749" s="295"/>
      <c r="BG749" s="298"/>
    </row>
    <row r="750" spans="2:60" ht="28.15" hidden="1" customHeight="1" thickBot="1">
      <c r="B750" s="22"/>
      <c r="C750" s="268"/>
      <c r="D750" s="21"/>
      <c r="E750" s="20"/>
      <c r="F750" s="20"/>
      <c r="G750" s="19"/>
      <c r="H750" s="258"/>
      <c r="I750" s="272"/>
      <c r="J750" s="272"/>
      <c r="K750" s="27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46"/>
      <c r="AK750" s="246"/>
      <c r="AL750" s="11"/>
      <c r="AM750" s="211"/>
      <c r="AN750" s="211"/>
      <c r="AO750" s="249"/>
      <c r="AP750" s="242"/>
      <c r="AQ750" s="239"/>
      <c r="AR750" s="236"/>
      <c r="AS750" s="242"/>
      <c r="AT750" s="239"/>
      <c r="AU750" s="236"/>
      <c r="AV750" s="242"/>
      <c r="AW750" s="239"/>
      <c r="AX750" s="236"/>
      <c r="AY750" s="242"/>
      <c r="AZ750" s="239"/>
      <c r="BA750" s="236"/>
      <c r="BB750" s="242"/>
      <c r="BC750" s="239"/>
      <c r="BD750" s="293"/>
      <c r="BE750" s="296"/>
      <c r="BF750" s="296"/>
      <c r="BG750" s="299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29" t="s">
        <v>287</v>
      </c>
      <c r="M751" s="278"/>
      <c r="N751" s="229" t="s">
        <v>286</v>
      </c>
      <c r="O751" s="278"/>
      <c r="P751" s="229" t="s">
        <v>286</v>
      </c>
      <c r="Q751" s="230"/>
      <c r="R751" s="229" t="s">
        <v>286</v>
      </c>
      <c r="S751" s="230"/>
      <c r="T751" s="229" t="s">
        <v>286</v>
      </c>
      <c r="U751" s="230"/>
      <c r="V751" s="229" t="s">
        <v>286</v>
      </c>
      <c r="W751" s="230"/>
      <c r="X751" s="229" t="s">
        <v>286</v>
      </c>
      <c r="Y751" s="230"/>
      <c r="Z751" s="229" t="s">
        <v>286</v>
      </c>
      <c r="AA751" s="230"/>
      <c r="AB751" s="229" t="s">
        <v>286</v>
      </c>
      <c r="AC751" s="230"/>
      <c r="AD751" s="229" t="s">
        <v>286</v>
      </c>
      <c r="AE751" s="230"/>
      <c r="AF751" s="243" t="s">
        <v>285</v>
      </c>
      <c r="AG751" s="230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75"/>
      <c r="F752" s="276"/>
      <c r="G752" s="277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65">
        <v>1</v>
      </c>
      <c r="D753" s="54"/>
      <c r="E753" s="53"/>
      <c r="F753" s="53"/>
      <c r="G753" s="52"/>
      <c r="H753" s="259"/>
      <c r="I753" s="269"/>
      <c r="J753" s="269"/>
      <c r="K753" s="269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44"/>
      <c r="AK753" s="244"/>
      <c r="AL753" s="44"/>
      <c r="AM753" s="211"/>
      <c r="AN753" s="211"/>
      <c r="AO753" s="247">
        <f>SUMPRODUCT(LEN($M753:$AE756)-LEN(SUBSTITUTE($M753:$AE756,"A", "")))</f>
        <v>0</v>
      </c>
      <c r="AP753" s="240">
        <f>SUMPRODUCT(LEN($AH753:$AH756)-LEN(SUBSTITUTE($AH753:$AH756,"A", "")))</f>
        <v>0</v>
      </c>
      <c r="AQ753" s="237">
        <f>SUMPRODUCT(LEN($AG753:$AG756)-LEN(SUBSTITUTE($AG753:$AG756,"A", "")))</f>
        <v>0</v>
      </c>
      <c r="AR753" s="234">
        <f>SUMPRODUCT(LEN($M753:$AE756)-LEN(SUBSTITUTE($M753:$AE756,"S", "")))</f>
        <v>0</v>
      </c>
      <c r="AS753" s="240">
        <f>SUMPRODUCT(LEN($AH753:$AH756)-LEN(SUBSTITUTE($AH753:$AH756,"S", "")))</f>
        <v>0</v>
      </c>
      <c r="AT753" s="237">
        <f>SUMPRODUCT(LEN($AG753:$AG756)-LEN(SUBSTITUTE($AG753:$AG756,"S", "")))</f>
        <v>0</v>
      </c>
      <c r="AU753" s="234">
        <f>SUMPRODUCT(LEN($M753:$AE756)-LEN(SUBSTITUTE($M753:$AE756,"F", "")))</f>
        <v>0</v>
      </c>
      <c r="AV753" s="240">
        <f>SUMPRODUCT(LEN($AH753:$AH756)-LEN(SUBSTITUTE($AH753:$AH756,"F", "")))</f>
        <v>0</v>
      </c>
      <c r="AW753" s="237">
        <f>SUMPRODUCT(LEN($AG753:$AG756)-LEN(SUBSTITUTE($AG753:$AG756,"F", "")))</f>
        <v>0</v>
      </c>
      <c r="AX753" s="234">
        <f>SUMPRODUCT(LEN($M753:$AE756)-LEN(SUBSTITUTE($M753:$AE756,"G", "")))</f>
        <v>0</v>
      </c>
      <c r="AY753" s="240">
        <f>SUMPRODUCT(LEN($AH753:$AH756)-LEN(SUBSTITUTE($AH753:$AH756,"G", "")))</f>
        <v>0</v>
      </c>
      <c r="AZ753" s="237">
        <f>SUMPRODUCT(LEN($AG753:$AG756)-LEN(SUBSTITUTE($AG753:$AG756,"G", "")))</f>
        <v>0</v>
      </c>
      <c r="BA753" s="234">
        <f>SUMPRODUCT(LEN($M753:$AE756)-LEN(SUBSTITUTE($M753:$AE756,"M", "")))</f>
        <v>0</v>
      </c>
      <c r="BB753" s="240">
        <f>SUMPRODUCT(LEN($AH753:$AH756)-LEN(SUBSTITUTE($AH753:$AH756,"M", "")))</f>
        <v>0</v>
      </c>
      <c r="BC753" s="237">
        <f>SUMPRODUCT(LEN($AG753:$AG756)-LEN(SUBSTITUTE($AG753:$AG756,"M", "")))</f>
        <v>0</v>
      </c>
      <c r="BD753" s="291">
        <f>SUMPRODUCT(LEN($AI753:$AI756)-LEN(SUBSTITUTE($AI753:$AI756,"S", "")))</f>
        <v>0</v>
      </c>
      <c r="BE753" s="294">
        <f>SUMPRODUCT(LEN($AI753:$AI756)-LEN(SUBSTITUTE($AI753:$AI756,"F", "")))</f>
        <v>0</v>
      </c>
      <c r="BF753" s="294">
        <f>SUMPRODUCT(LEN($AI753:$AI756)-LEN(SUBSTITUTE($AI753:$AI756,"G", "")))</f>
        <v>0</v>
      </c>
      <c r="BG753" s="297">
        <f>SUMPRODUCT(LEN($AI753:$AI756)-LEN(SUBSTITUTE($AI753:$AI756,"M", "")))</f>
        <v>0</v>
      </c>
    </row>
    <row r="754" spans="2:60" ht="28.15" hidden="1" customHeight="1" thickBot="1">
      <c r="B754" s="34"/>
      <c r="C754" s="266"/>
      <c r="D754" s="43"/>
      <c r="E754" s="42"/>
      <c r="F754" s="42"/>
      <c r="G754" s="41"/>
      <c r="H754" s="260"/>
      <c r="I754" s="270"/>
      <c r="J754" s="270"/>
      <c r="K754" s="270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45"/>
      <c r="AK754" s="245"/>
      <c r="AL754" s="23"/>
      <c r="AM754" s="211"/>
      <c r="AN754" s="211"/>
      <c r="AO754" s="248"/>
      <c r="AP754" s="241"/>
      <c r="AQ754" s="238"/>
      <c r="AR754" s="235"/>
      <c r="AS754" s="241"/>
      <c r="AT754" s="238"/>
      <c r="AU754" s="235"/>
      <c r="AV754" s="241"/>
      <c r="AW754" s="238"/>
      <c r="AX754" s="235"/>
      <c r="AY754" s="241"/>
      <c r="AZ754" s="238"/>
      <c r="BA754" s="235"/>
      <c r="BB754" s="241"/>
      <c r="BC754" s="238"/>
      <c r="BD754" s="292"/>
      <c r="BE754" s="295"/>
      <c r="BF754" s="295"/>
      <c r="BG754" s="298"/>
    </row>
    <row r="755" spans="2:60" ht="28.15" hidden="1" customHeight="1">
      <c r="B755" s="34"/>
      <c r="C755" s="267"/>
      <c r="D755" s="33"/>
      <c r="E755" s="32"/>
      <c r="F755" s="32"/>
      <c r="G755" s="31"/>
      <c r="H755" s="257"/>
      <c r="I755" s="271"/>
      <c r="J755" s="271"/>
      <c r="K755" s="271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45"/>
      <c r="AK755" s="245"/>
      <c r="AL755" s="23"/>
      <c r="AM755" s="211"/>
      <c r="AN755" s="211"/>
      <c r="AO755" s="248"/>
      <c r="AP755" s="241"/>
      <c r="AQ755" s="238"/>
      <c r="AR755" s="235"/>
      <c r="AS755" s="241"/>
      <c r="AT755" s="238"/>
      <c r="AU755" s="235"/>
      <c r="AV755" s="241"/>
      <c r="AW755" s="238"/>
      <c r="AX755" s="235"/>
      <c r="AY755" s="241"/>
      <c r="AZ755" s="238"/>
      <c r="BA755" s="235"/>
      <c r="BB755" s="241"/>
      <c r="BC755" s="238"/>
      <c r="BD755" s="292"/>
      <c r="BE755" s="295"/>
      <c r="BF755" s="295"/>
      <c r="BG755" s="298"/>
    </row>
    <row r="756" spans="2:60" ht="28.15" hidden="1" customHeight="1" thickBot="1">
      <c r="B756" s="34"/>
      <c r="C756" s="273"/>
      <c r="D756" s="64"/>
      <c r="E756" s="63"/>
      <c r="F756" s="63"/>
      <c r="G756" s="62"/>
      <c r="H756" s="258"/>
      <c r="I756" s="274"/>
      <c r="J756" s="274"/>
      <c r="K756" s="274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50"/>
      <c r="AK756" s="250"/>
      <c r="AL756" s="55"/>
      <c r="AM756" s="211"/>
      <c r="AN756" s="211"/>
      <c r="AO756" s="249"/>
      <c r="AP756" s="242"/>
      <c r="AQ756" s="239"/>
      <c r="AR756" s="236"/>
      <c r="AS756" s="242"/>
      <c r="AT756" s="239"/>
      <c r="AU756" s="236"/>
      <c r="AV756" s="242"/>
      <c r="AW756" s="239"/>
      <c r="AX756" s="236"/>
      <c r="AY756" s="242"/>
      <c r="AZ756" s="239"/>
      <c r="BA756" s="236"/>
      <c r="BB756" s="242"/>
      <c r="BC756" s="239"/>
      <c r="BD756" s="293"/>
      <c r="BE756" s="296"/>
      <c r="BF756" s="296"/>
      <c r="BG756" s="299"/>
    </row>
    <row r="757" spans="2:60" ht="28.15" hidden="1" customHeight="1">
      <c r="B757" s="34"/>
      <c r="C757" s="265">
        <v>2</v>
      </c>
      <c r="D757" s="54"/>
      <c r="E757" s="53"/>
      <c r="F757" s="53"/>
      <c r="G757" s="52"/>
      <c r="H757" s="259"/>
      <c r="I757" s="269"/>
      <c r="J757" s="269"/>
      <c r="K757" s="269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51"/>
      <c r="AK757" s="254"/>
      <c r="AL757" s="44"/>
      <c r="AM757" s="211"/>
      <c r="AN757" s="211"/>
      <c r="AO757" s="247">
        <f>SUMPRODUCT(LEN($M757:$AE760)-LEN(SUBSTITUTE($M757:$AE760,"A", "")))</f>
        <v>0</v>
      </c>
      <c r="AP757" s="240">
        <f>SUMPRODUCT(LEN($AH757:$AH760)-LEN(SUBSTITUTE($AH757:$AH760,"A", "")))</f>
        <v>0</v>
      </c>
      <c r="AQ757" s="237">
        <f>SUMPRODUCT(LEN($AG757:$AG760)-LEN(SUBSTITUTE($AG757:$AG760,"A", "")))</f>
        <v>0</v>
      </c>
      <c r="AR757" s="234">
        <f>SUMPRODUCT(LEN($M757:$AE760)-LEN(SUBSTITUTE($M757:$AE760,"S", "")))</f>
        <v>0</v>
      </c>
      <c r="AS757" s="240">
        <f>SUMPRODUCT(LEN($AH757:$AH760)-LEN(SUBSTITUTE($AH757:$AH760,"S", "")))</f>
        <v>0</v>
      </c>
      <c r="AT757" s="237">
        <f>SUMPRODUCT(LEN($AG757:$AG760)-LEN(SUBSTITUTE($AG757:$AG760,"S", "")))</f>
        <v>0</v>
      </c>
      <c r="AU757" s="234">
        <f>SUMPRODUCT(LEN($M757:$AE760)-LEN(SUBSTITUTE($M757:$AE760,"F", "")))</f>
        <v>0</v>
      </c>
      <c r="AV757" s="240">
        <f>SUMPRODUCT(LEN($AH757:$AH760)-LEN(SUBSTITUTE($AH757:$AH760,"F", "")))</f>
        <v>0</v>
      </c>
      <c r="AW757" s="237">
        <f>SUMPRODUCT(LEN($AG757:$AG760)-LEN(SUBSTITUTE($AG757:$AG760,"F", "")))</f>
        <v>0</v>
      </c>
      <c r="AX757" s="234">
        <f>SUMPRODUCT(LEN($M757:$AE760)-LEN(SUBSTITUTE($M757:$AE760,"G", "")))</f>
        <v>0</v>
      </c>
      <c r="AY757" s="240">
        <f>SUMPRODUCT(LEN($AH757:$AH760)-LEN(SUBSTITUTE($AH757:$AH760,"G", "")))</f>
        <v>0</v>
      </c>
      <c r="AZ757" s="237">
        <f>SUMPRODUCT(LEN($AG757:$AG760)-LEN(SUBSTITUTE($AG757:$AG760,"G", "")))</f>
        <v>0</v>
      </c>
      <c r="BA757" s="234">
        <f>SUMPRODUCT(LEN($M757:$AE760)-LEN(SUBSTITUTE($M757:$AE760,"M", "")))</f>
        <v>0</v>
      </c>
      <c r="BB757" s="240">
        <f>SUMPRODUCT(LEN($AH757:$AH760)-LEN(SUBSTITUTE($AH757:$AH760,"M", "")))</f>
        <v>0</v>
      </c>
      <c r="BC757" s="237">
        <f>SUMPRODUCT(LEN($AG757:$AG760)-LEN(SUBSTITUTE($AG757:$AG760,"M", "")))</f>
        <v>0</v>
      </c>
      <c r="BD757" s="291">
        <f>SUMPRODUCT(LEN($AI757:$AI760)-LEN(SUBSTITUTE($AI757:$AI760,"S", "")))</f>
        <v>0</v>
      </c>
      <c r="BE757" s="294">
        <f>SUMPRODUCT(LEN($AI757:$AI760)-LEN(SUBSTITUTE($AI757:$AI760,"F", "")))</f>
        <v>0</v>
      </c>
      <c r="BF757" s="294">
        <f>SUMPRODUCT(LEN($AI757:$AI760)-LEN(SUBSTITUTE($AI757:$AI760,"G", "")))</f>
        <v>0</v>
      </c>
      <c r="BG757" s="297">
        <f>SUMPRODUCT(LEN($AI757:$AI760)-LEN(SUBSTITUTE($AI757:$AI760,"M", "")))</f>
        <v>0</v>
      </c>
    </row>
    <row r="758" spans="2:60" ht="28.15" hidden="1" customHeight="1" thickBot="1">
      <c r="B758" s="34"/>
      <c r="C758" s="266"/>
      <c r="D758" s="43"/>
      <c r="E758" s="42"/>
      <c r="F758" s="42"/>
      <c r="G758" s="41"/>
      <c r="H758" s="260"/>
      <c r="I758" s="270"/>
      <c r="J758" s="270"/>
      <c r="K758" s="270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52"/>
      <c r="AK758" s="255"/>
      <c r="AL758" s="23"/>
      <c r="AM758" s="211"/>
      <c r="AN758" s="211"/>
      <c r="AO758" s="248"/>
      <c r="AP758" s="241"/>
      <c r="AQ758" s="238"/>
      <c r="AR758" s="235"/>
      <c r="AS758" s="241"/>
      <c r="AT758" s="238"/>
      <c r="AU758" s="235"/>
      <c r="AV758" s="241"/>
      <c r="AW758" s="238"/>
      <c r="AX758" s="235"/>
      <c r="AY758" s="241"/>
      <c r="AZ758" s="238"/>
      <c r="BA758" s="235"/>
      <c r="BB758" s="241"/>
      <c r="BC758" s="238"/>
      <c r="BD758" s="292"/>
      <c r="BE758" s="295"/>
      <c r="BF758" s="295"/>
      <c r="BG758" s="298"/>
    </row>
    <row r="759" spans="2:60" ht="28.15" hidden="1" customHeight="1">
      <c r="B759" s="34"/>
      <c r="C759" s="267"/>
      <c r="D759" s="33"/>
      <c r="E759" s="32"/>
      <c r="F759" s="32"/>
      <c r="G759" s="31"/>
      <c r="H759" s="257"/>
      <c r="I759" s="271"/>
      <c r="J759" s="271"/>
      <c r="K759" s="271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52"/>
      <c r="AK759" s="255"/>
      <c r="AL759" s="23"/>
      <c r="AM759" s="211"/>
      <c r="AN759" s="211"/>
      <c r="AO759" s="248"/>
      <c r="AP759" s="241"/>
      <c r="AQ759" s="238"/>
      <c r="AR759" s="235"/>
      <c r="AS759" s="241"/>
      <c r="AT759" s="238"/>
      <c r="AU759" s="235"/>
      <c r="AV759" s="241"/>
      <c r="AW759" s="238"/>
      <c r="AX759" s="235"/>
      <c r="AY759" s="241"/>
      <c r="AZ759" s="238"/>
      <c r="BA759" s="235"/>
      <c r="BB759" s="241"/>
      <c r="BC759" s="238"/>
      <c r="BD759" s="292"/>
      <c r="BE759" s="295"/>
      <c r="BF759" s="295"/>
      <c r="BG759" s="298"/>
    </row>
    <row r="760" spans="2:60" ht="28.15" hidden="1" customHeight="1" thickBot="1">
      <c r="B760" s="34"/>
      <c r="C760" s="273"/>
      <c r="D760" s="64"/>
      <c r="E760" s="63"/>
      <c r="F760" s="63"/>
      <c r="G760" s="62"/>
      <c r="H760" s="258"/>
      <c r="I760" s="274"/>
      <c r="J760" s="274"/>
      <c r="K760" s="274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53"/>
      <c r="AK760" s="256"/>
      <c r="AL760" s="55"/>
      <c r="AM760" s="211"/>
      <c r="AN760" s="211"/>
      <c r="AO760" s="249"/>
      <c r="AP760" s="242"/>
      <c r="AQ760" s="239"/>
      <c r="AR760" s="236"/>
      <c r="AS760" s="242"/>
      <c r="AT760" s="239"/>
      <c r="AU760" s="236"/>
      <c r="AV760" s="242"/>
      <c r="AW760" s="239"/>
      <c r="AX760" s="236"/>
      <c r="AY760" s="242"/>
      <c r="AZ760" s="239"/>
      <c r="BA760" s="236"/>
      <c r="BB760" s="242"/>
      <c r="BC760" s="239"/>
      <c r="BD760" s="293"/>
      <c r="BE760" s="296"/>
      <c r="BF760" s="296"/>
      <c r="BG760" s="299"/>
    </row>
    <row r="761" spans="2:60" ht="28.15" hidden="1" customHeight="1">
      <c r="B761" s="34"/>
      <c r="C761" s="265">
        <v>3</v>
      </c>
      <c r="D761" s="54"/>
      <c r="E761" s="53"/>
      <c r="F761" s="53"/>
      <c r="G761" s="52"/>
      <c r="H761" s="259"/>
      <c r="I761" s="269"/>
      <c r="J761" s="269"/>
      <c r="K761" s="269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44"/>
      <c r="AK761" s="244"/>
      <c r="AL761" s="44"/>
      <c r="AM761" s="211"/>
      <c r="AN761" s="211"/>
      <c r="AO761" s="247">
        <f>SUMPRODUCT(LEN($M761:$AE764)-LEN(SUBSTITUTE($M761:$AE764,"A", "")))</f>
        <v>0</v>
      </c>
      <c r="AP761" s="240">
        <f>SUMPRODUCT(LEN($AH761:$AH764)-LEN(SUBSTITUTE($AH761:$AH764,"A", "")))</f>
        <v>0</v>
      </c>
      <c r="AQ761" s="237">
        <f>SUMPRODUCT(LEN($AG761:$AG764)-LEN(SUBSTITUTE($AG761:$AG764,"A", "")))</f>
        <v>0</v>
      </c>
      <c r="AR761" s="234">
        <f>SUMPRODUCT(LEN($M761:$AE764)-LEN(SUBSTITUTE($M761:$AE764,"S", "")))</f>
        <v>0</v>
      </c>
      <c r="AS761" s="240">
        <f>SUMPRODUCT(LEN($AH761:$AH764)-LEN(SUBSTITUTE($AH761:$AH764,"S", "")))</f>
        <v>0</v>
      </c>
      <c r="AT761" s="237">
        <f>SUMPRODUCT(LEN($AG761:$AG764)-LEN(SUBSTITUTE($AG761:$AG764,"S", "")))</f>
        <v>0</v>
      </c>
      <c r="AU761" s="234">
        <f>SUMPRODUCT(LEN($M761:$AE764)-LEN(SUBSTITUTE($M761:$AE764,"F", "")))</f>
        <v>0</v>
      </c>
      <c r="AV761" s="240">
        <f>SUMPRODUCT(LEN($AH761:$AH764)-LEN(SUBSTITUTE($AH761:$AH764,"F", "")))</f>
        <v>0</v>
      </c>
      <c r="AW761" s="237">
        <f>SUMPRODUCT(LEN($AG761:$AG764)-LEN(SUBSTITUTE($AG761:$AG764,"F", "")))</f>
        <v>0</v>
      </c>
      <c r="AX761" s="234">
        <f>SUMPRODUCT(LEN($M761:$AE764)-LEN(SUBSTITUTE($M761:$AE764,"G", "")))</f>
        <v>0</v>
      </c>
      <c r="AY761" s="240">
        <f>SUMPRODUCT(LEN($AH761:$AH764)-LEN(SUBSTITUTE($AH761:$AH764,"G", "")))</f>
        <v>0</v>
      </c>
      <c r="AZ761" s="237">
        <f>SUMPRODUCT(LEN($AG761:$AG764)-LEN(SUBSTITUTE($AG761:$AG764,"G", "")))</f>
        <v>0</v>
      </c>
      <c r="BA761" s="234">
        <f>SUMPRODUCT(LEN($M761:$AE764)-LEN(SUBSTITUTE($M761:$AE764,"M", "")))</f>
        <v>0</v>
      </c>
      <c r="BB761" s="240">
        <f>SUMPRODUCT(LEN($AH761:$AH764)-LEN(SUBSTITUTE($AH761:$AH764,"M", "")))</f>
        <v>0</v>
      </c>
      <c r="BC761" s="237">
        <f>SUMPRODUCT(LEN($AG761:$AG764)-LEN(SUBSTITUTE($AG761:$AG764,"M", "")))</f>
        <v>0</v>
      </c>
      <c r="BD761" s="291">
        <f>SUMPRODUCT(LEN($AI761:$AI764)-LEN(SUBSTITUTE($AI761:$AI764,"S", "")))</f>
        <v>0</v>
      </c>
      <c r="BE761" s="294">
        <f>SUMPRODUCT(LEN($AI761:$AI764)-LEN(SUBSTITUTE($AI761:$AI764,"F", "")))</f>
        <v>0</v>
      </c>
      <c r="BF761" s="294">
        <f>SUMPRODUCT(LEN($AI761:$AI764)-LEN(SUBSTITUTE($AI761:$AI764,"G", "")))</f>
        <v>0</v>
      </c>
      <c r="BG761" s="297">
        <f>SUMPRODUCT(LEN($AI761:$AI764)-LEN(SUBSTITUTE($AI761:$AI764,"M", "")))</f>
        <v>0</v>
      </c>
    </row>
    <row r="762" spans="2:60" ht="28.15" hidden="1" customHeight="1" thickBot="1">
      <c r="B762" s="34"/>
      <c r="C762" s="266"/>
      <c r="D762" s="43"/>
      <c r="E762" s="42"/>
      <c r="F762" s="42"/>
      <c r="G762" s="41"/>
      <c r="H762" s="260"/>
      <c r="I762" s="270"/>
      <c r="J762" s="270"/>
      <c r="K762" s="270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45"/>
      <c r="AK762" s="245"/>
      <c r="AL762" s="23"/>
      <c r="AM762" s="211"/>
      <c r="AN762" s="211"/>
      <c r="AO762" s="248"/>
      <c r="AP762" s="241"/>
      <c r="AQ762" s="238"/>
      <c r="AR762" s="235"/>
      <c r="AS762" s="241"/>
      <c r="AT762" s="238"/>
      <c r="AU762" s="235"/>
      <c r="AV762" s="241"/>
      <c r="AW762" s="238"/>
      <c r="AX762" s="235"/>
      <c r="AY762" s="241"/>
      <c r="AZ762" s="238"/>
      <c r="BA762" s="235"/>
      <c r="BB762" s="241"/>
      <c r="BC762" s="238"/>
      <c r="BD762" s="292"/>
      <c r="BE762" s="295"/>
      <c r="BF762" s="295"/>
      <c r="BG762" s="298"/>
    </row>
    <row r="763" spans="2:60" ht="28.15" hidden="1" customHeight="1">
      <c r="B763" s="34"/>
      <c r="C763" s="267"/>
      <c r="D763" s="33"/>
      <c r="E763" s="32"/>
      <c r="F763" s="32"/>
      <c r="G763" s="31"/>
      <c r="H763" s="257"/>
      <c r="I763" s="271"/>
      <c r="J763" s="271"/>
      <c r="K763" s="271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45"/>
      <c r="AK763" s="245"/>
      <c r="AL763" s="23"/>
      <c r="AM763" s="211"/>
      <c r="AN763" s="211"/>
      <c r="AO763" s="248"/>
      <c r="AP763" s="241"/>
      <c r="AQ763" s="238"/>
      <c r="AR763" s="235"/>
      <c r="AS763" s="241"/>
      <c r="AT763" s="238"/>
      <c r="AU763" s="235"/>
      <c r="AV763" s="241"/>
      <c r="AW763" s="238"/>
      <c r="AX763" s="235"/>
      <c r="AY763" s="241"/>
      <c r="AZ763" s="238"/>
      <c r="BA763" s="235"/>
      <c r="BB763" s="241"/>
      <c r="BC763" s="238"/>
      <c r="BD763" s="292"/>
      <c r="BE763" s="295"/>
      <c r="BF763" s="295"/>
      <c r="BG763" s="298"/>
    </row>
    <row r="764" spans="2:60" ht="28.15" hidden="1" customHeight="1" thickBot="1">
      <c r="B764" s="22"/>
      <c r="C764" s="268"/>
      <c r="D764" s="21"/>
      <c r="E764" s="20"/>
      <c r="F764" s="20"/>
      <c r="G764" s="19"/>
      <c r="H764" s="258"/>
      <c r="I764" s="272"/>
      <c r="J764" s="272"/>
      <c r="K764" s="27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46"/>
      <c r="AK764" s="246"/>
      <c r="AL764" s="11"/>
      <c r="AM764" s="211"/>
      <c r="AN764" s="211"/>
      <c r="AO764" s="249"/>
      <c r="AP764" s="242"/>
      <c r="AQ764" s="239"/>
      <c r="AR764" s="236"/>
      <c r="AS764" s="242"/>
      <c r="AT764" s="239"/>
      <c r="AU764" s="236"/>
      <c r="AV764" s="242"/>
      <c r="AW764" s="239"/>
      <c r="AX764" s="236"/>
      <c r="AY764" s="242"/>
      <c r="AZ764" s="239"/>
      <c r="BA764" s="236"/>
      <c r="BB764" s="242"/>
      <c r="BC764" s="239"/>
      <c r="BD764" s="293"/>
      <c r="BE764" s="296"/>
      <c r="BF764" s="296"/>
      <c r="BG764" s="299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29" t="s">
        <v>287</v>
      </c>
      <c r="M765" s="278"/>
      <c r="N765" s="229" t="s">
        <v>286</v>
      </c>
      <c r="O765" s="278"/>
      <c r="P765" s="229" t="s">
        <v>286</v>
      </c>
      <c r="Q765" s="230"/>
      <c r="R765" s="229" t="s">
        <v>286</v>
      </c>
      <c r="S765" s="230"/>
      <c r="T765" s="229" t="s">
        <v>286</v>
      </c>
      <c r="U765" s="230"/>
      <c r="V765" s="229" t="s">
        <v>286</v>
      </c>
      <c r="W765" s="230"/>
      <c r="X765" s="229" t="s">
        <v>286</v>
      </c>
      <c r="Y765" s="230"/>
      <c r="Z765" s="229" t="s">
        <v>286</v>
      </c>
      <c r="AA765" s="230"/>
      <c r="AB765" s="229" t="s">
        <v>286</v>
      </c>
      <c r="AC765" s="230"/>
      <c r="AD765" s="229" t="s">
        <v>286</v>
      </c>
      <c r="AE765" s="230"/>
      <c r="AF765" s="243" t="s">
        <v>285</v>
      </c>
      <c r="AG765" s="230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75"/>
      <c r="F766" s="276"/>
      <c r="G766" s="277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65">
        <v>1</v>
      </c>
      <c r="D767" s="54"/>
      <c r="E767" s="53"/>
      <c r="F767" s="53"/>
      <c r="G767" s="52"/>
      <c r="H767" s="259"/>
      <c r="I767" s="269"/>
      <c r="J767" s="269"/>
      <c r="K767" s="269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44"/>
      <c r="AK767" s="244"/>
      <c r="AL767" s="44"/>
      <c r="AM767" s="211"/>
      <c r="AN767" s="211"/>
      <c r="AO767" s="247">
        <f>SUMPRODUCT(LEN($M767:$AE770)-LEN(SUBSTITUTE($M767:$AE770,"A", "")))</f>
        <v>0</v>
      </c>
      <c r="AP767" s="240">
        <f>SUMPRODUCT(LEN($AH767:$AH770)-LEN(SUBSTITUTE($AH767:$AH770,"A", "")))</f>
        <v>0</v>
      </c>
      <c r="AQ767" s="237">
        <f>SUMPRODUCT(LEN($AG767:$AG770)-LEN(SUBSTITUTE($AG767:$AG770,"A", "")))</f>
        <v>0</v>
      </c>
      <c r="AR767" s="234">
        <f>SUMPRODUCT(LEN($M767:$AE770)-LEN(SUBSTITUTE($M767:$AE770,"S", "")))</f>
        <v>0</v>
      </c>
      <c r="AS767" s="240">
        <f>SUMPRODUCT(LEN($AH767:$AH770)-LEN(SUBSTITUTE($AH767:$AH770,"S", "")))</f>
        <v>0</v>
      </c>
      <c r="AT767" s="237">
        <f>SUMPRODUCT(LEN($AG767:$AG770)-LEN(SUBSTITUTE($AG767:$AG770,"S", "")))</f>
        <v>0</v>
      </c>
      <c r="AU767" s="234">
        <f>SUMPRODUCT(LEN($M767:$AE770)-LEN(SUBSTITUTE($M767:$AE770,"F", "")))</f>
        <v>0</v>
      </c>
      <c r="AV767" s="240">
        <f>SUMPRODUCT(LEN($AH767:$AH770)-LEN(SUBSTITUTE($AH767:$AH770,"F", "")))</f>
        <v>0</v>
      </c>
      <c r="AW767" s="237">
        <f>SUMPRODUCT(LEN($AG767:$AG770)-LEN(SUBSTITUTE($AG767:$AG770,"F", "")))</f>
        <v>0</v>
      </c>
      <c r="AX767" s="234">
        <f>SUMPRODUCT(LEN($M767:$AE770)-LEN(SUBSTITUTE($M767:$AE770,"G", "")))</f>
        <v>0</v>
      </c>
      <c r="AY767" s="240">
        <f>SUMPRODUCT(LEN($AH767:$AH770)-LEN(SUBSTITUTE($AH767:$AH770,"G", "")))</f>
        <v>0</v>
      </c>
      <c r="AZ767" s="237">
        <f>SUMPRODUCT(LEN($AG767:$AG770)-LEN(SUBSTITUTE($AG767:$AG770,"G", "")))</f>
        <v>0</v>
      </c>
      <c r="BA767" s="234">
        <f>SUMPRODUCT(LEN($M767:$AE770)-LEN(SUBSTITUTE($M767:$AE770,"M", "")))</f>
        <v>0</v>
      </c>
      <c r="BB767" s="240">
        <f>SUMPRODUCT(LEN($AH767:$AH770)-LEN(SUBSTITUTE($AH767:$AH770,"M", "")))</f>
        <v>0</v>
      </c>
      <c r="BC767" s="237">
        <f>SUMPRODUCT(LEN($AG767:$AG770)-LEN(SUBSTITUTE($AG767:$AG770,"M", "")))</f>
        <v>0</v>
      </c>
      <c r="BD767" s="291">
        <f>SUMPRODUCT(LEN($AI767:$AI770)-LEN(SUBSTITUTE($AI767:$AI770,"S", "")))</f>
        <v>0</v>
      </c>
      <c r="BE767" s="294">
        <f>SUMPRODUCT(LEN($AI767:$AI770)-LEN(SUBSTITUTE($AI767:$AI770,"F", "")))</f>
        <v>0</v>
      </c>
      <c r="BF767" s="294">
        <f>SUMPRODUCT(LEN($AI767:$AI770)-LEN(SUBSTITUTE($AI767:$AI770,"G", "")))</f>
        <v>0</v>
      </c>
      <c r="BG767" s="297">
        <f>SUMPRODUCT(LEN($AI767:$AI770)-LEN(SUBSTITUTE($AI767:$AI770,"M", "")))</f>
        <v>0</v>
      </c>
    </row>
    <row r="768" spans="2:60" ht="28.15" hidden="1" customHeight="1" thickBot="1">
      <c r="B768" s="34"/>
      <c r="C768" s="266"/>
      <c r="D768" s="43"/>
      <c r="E768" s="42"/>
      <c r="F768" s="42"/>
      <c r="G768" s="41"/>
      <c r="H768" s="260"/>
      <c r="I768" s="270"/>
      <c r="J768" s="270"/>
      <c r="K768" s="270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45"/>
      <c r="AK768" s="245"/>
      <c r="AL768" s="23"/>
      <c r="AM768" s="211"/>
      <c r="AN768" s="211"/>
      <c r="AO768" s="248"/>
      <c r="AP768" s="241"/>
      <c r="AQ768" s="238"/>
      <c r="AR768" s="235"/>
      <c r="AS768" s="241"/>
      <c r="AT768" s="238"/>
      <c r="AU768" s="235"/>
      <c r="AV768" s="241"/>
      <c r="AW768" s="238"/>
      <c r="AX768" s="235"/>
      <c r="AY768" s="241"/>
      <c r="AZ768" s="238"/>
      <c r="BA768" s="235"/>
      <c r="BB768" s="241"/>
      <c r="BC768" s="238"/>
      <c r="BD768" s="292"/>
      <c r="BE768" s="295"/>
      <c r="BF768" s="295"/>
      <c r="BG768" s="298"/>
    </row>
    <row r="769" spans="2:60" ht="28.15" hidden="1" customHeight="1">
      <c r="B769" s="34"/>
      <c r="C769" s="267"/>
      <c r="D769" s="33"/>
      <c r="E769" s="32"/>
      <c r="F769" s="32"/>
      <c r="G769" s="31"/>
      <c r="H769" s="257"/>
      <c r="I769" s="271"/>
      <c r="J769" s="271"/>
      <c r="K769" s="271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45"/>
      <c r="AK769" s="245"/>
      <c r="AL769" s="23"/>
      <c r="AM769" s="211"/>
      <c r="AN769" s="211"/>
      <c r="AO769" s="248"/>
      <c r="AP769" s="241"/>
      <c r="AQ769" s="238"/>
      <c r="AR769" s="235"/>
      <c r="AS769" s="241"/>
      <c r="AT769" s="238"/>
      <c r="AU769" s="235"/>
      <c r="AV769" s="241"/>
      <c r="AW769" s="238"/>
      <c r="AX769" s="235"/>
      <c r="AY769" s="241"/>
      <c r="AZ769" s="238"/>
      <c r="BA769" s="235"/>
      <c r="BB769" s="241"/>
      <c r="BC769" s="238"/>
      <c r="BD769" s="292"/>
      <c r="BE769" s="295"/>
      <c r="BF769" s="295"/>
      <c r="BG769" s="298"/>
    </row>
    <row r="770" spans="2:60" ht="28.15" hidden="1" customHeight="1" thickBot="1">
      <c r="B770" s="34"/>
      <c r="C770" s="273"/>
      <c r="D770" s="64"/>
      <c r="E770" s="63"/>
      <c r="F770" s="63"/>
      <c r="G770" s="62"/>
      <c r="H770" s="258"/>
      <c r="I770" s="274"/>
      <c r="J770" s="274"/>
      <c r="K770" s="274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50"/>
      <c r="AK770" s="250"/>
      <c r="AL770" s="55"/>
      <c r="AM770" s="211"/>
      <c r="AN770" s="211"/>
      <c r="AO770" s="249"/>
      <c r="AP770" s="242"/>
      <c r="AQ770" s="239"/>
      <c r="AR770" s="236"/>
      <c r="AS770" s="242"/>
      <c r="AT770" s="239"/>
      <c r="AU770" s="236"/>
      <c r="AV770" s="242"/>
      <c r="AW770" s="239"/>
      <c r="AX770" s="236"/>
      <c r="AY770" s="242"/>
      <c r="AZ770" s="239"/>
      <c r="BA770" s="236"/>
      <c r="BB770" s="242"/>
      <c r="BC770" s="239"/>
      <c r="BD770" s="293"/>
      <c r="BE770" s="296"/>
      <c r="BF770" s="296"/>
      <c r="BG770" s="299"/>
    </row>
    <row r="771" spans="2:60" ht="28.15" hidden="1" customHeight="1">
      <c r="B771" s="34"/>
      <c r="C771" s="265">
        <v>2</v>
      </c>
      <c r="D771" s="54"/>
      <c r="E771" s="53"/>
      <c r="F771" s="53"/>
      <c r="G771" s="52"/>
      <c r="H771" s="259"/>
      <c r="I771" s="269"/>
      <c r="J771" s="269"/>
      <c r="K771" s="269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51"/>
      <c r="AK771" s="254"/>
      <c r="AL771" s="44"/>
      <c r="AM771" s="211"/>
      <c r="AN771" s="211"/>
      <c r="AO771" s="247">
        <f>SUMPRODUCT(LEN($M771:$AE774)-LEN(SUBSTITUTE($M771:$AE774,"A", "")))</f>
        <v>0</v>
      </c>
      <c r="AP771" s="240">
        <f>SUMPRODUCT(LEN($AH771:$AH774)-LEN(SUBSTITUTE($AH771:$AH774,"A", "")))</f>
        <v>0</v>
      </c>
      <c r="AQ771" s="237">
        <f>SUMPRODUCT(LEN($AG771:$AG774)-LEN(SUBSTITUTE($AG771:$AG774,"A", "")))</f>
        <v>0</v>
      </c>
      <c r="AR771" s="234">
        <f>SUMPRODUCT(LEN($M771:$AE774)-LEN(SUBSTITUTE($M771:$AE774,"S", "")))</f>
        <v>0</v>
      </c>
      <c r="AS771" s="240">
        <f>SUMPRODUCT(LEN($AH771:$AH774)-LEN(SUBSTITUTE($AH771:$AH774,"S", "")))</f>
        <v>0</v>
      </c>
      <c r="AT771" s="237">
        <f>SUMPRODUCT(LEN($AG771:$AG774)-LEN(SUBSTITUTE($AG771:$AG774,"S", "")))</f>
        <v>0</v>
      </c>
      <c r="AU771" s="234">
        <f>SUMPRODUCT(LEN($M771:$AE774)-LEN(SUBSTITUTE($M771:$AE774,"F", "")))</f>
        <v>0</v>
      </c>
      <c r="AV771" s="240">
        <f>SUMPRODUCT(LEN($AH771:$AH774)-LEN(SUBSTITUTE($AH771:$AH774,"F", "")))</f>
        <v>0</v>
      </c>
      <c r="AW771" s="237">
        <f>SUMPRODUCT(LEN($AG771:$AG774)-LEN(SUBSTITUTE($AG771:$AG774,"F", "")))</f>
        <v>0</v>
      </c>
      <c r="AX771" s="234">
        <f>SUMPRODUCT(LEN($M771:$AE774)-LEN(SUBSTITUTE($M771:$AE774,"G", "")))</f>
        <v>0</v>
      </c>
      <c r="AY771" s="240">
        <f>SUMPRODUCT(LEN($AH771:$AH774)-LEN(SUBSTITUTE($AH771:$AH774,"G", "")))</f>
        <v>0</v>
      </c>
      <c r="AZ771" s="237">
        <f>SUMPRODUCT(LEN($AG771:$AG774)-LEN(SUBSTITUTE($AG771:$AG774,"G", "")))</f>
        <v>0</v>
      </c>
      <c r="BA771" s="234">
        <f>SUMPRODUCT(LEN($M771:$AE774)-LEN(SUBSTITUTE($M771:$AE774,"M", "")))</f>
        <v>0</v>
      </c>
      <c r="BB771" s="240">
        <f>SUMPRODUCT(LEN($AH771:$AH774)-LEN(SUBSTITUTE($AH771:$AH774,"M", "")))</f>
        <v>0</v>
      </c>
      <c r="BC771" s="237">
        <f>SUMPRODUCT(LEN($AG771:$AG774)-LEN(SUBSTITUTE($AG771:$AG774,"M", "")))</f>
        <v>0</v>
      </c>
      <c r="BD771" s="291">
        <f>SUMPRODUCT(LEN($AI771:$AI774)-LEN(SUBSTITUTE($AI771:$AI774,"S", "")))</f>
        <v>0</v>
      </c>
      <c r="BE771" s="294">
        <f>SUMPRODUCT(LEN($AI771:$AI774)-LEN(SUBSTITUTE($AI771:$AI774,"F", "")))</f>
        <v>0</v>
      </c>
      <c r="BF771" s="294">
        <f>SUMPRODUCT(LEN($AI771:$AI774)-LEN(SUBSTITUTE($AI771:$AI774,"G", "")))</f>
        <v>0</v>
      </c>
      <c r="BG771" s="297">
        <f>SUMPRODUCT(LEN($AI771:$AI774)-LEN(SUBSTITUTE($AI771:$AI774,"M", "")))</f>
        <v>0</v>
      </c>
    </row>
    <row r="772" spans="2:60" ht="28.15" hidden="1" customHeight="1" thickBot="1">
      <c r="B772" s="34"/>
      <c r="C772" s="266"/>
      <c r="D772" s="43"/>
      <c r="E772" s="42"/>
      <c r="F772" s="42"/>
      <c r="G772" s="41"/>
      <c r="H772" s="260"/>
      <c r="I772" s="270"/>
      <c r="J772" s="270"/>
      <c r="K772" s="270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52"/>
      <c r="AK772" s="255"/>
      <c r="AL772" s="23"/>
      <c r="AM772" s="211"/>
      <c r="AN772" s="211"/>
      <c r="AO772" s="248"/>
      <c r="AP772" s="241"/>
      <c r="AQ772" s="238"/>
      <c r="AR772" s="235"/>
      <c r="AS772" s="241"/>
      <c r="AT772" s="238"/>
      <c r="AU772" s="235"/>
      <c r="AV772" s="241"/>
      <c r="AW772" s="238"/>
      <c r="AX772" s="235"/>
      <c r="AY772" s="241"/>
      <c r="AZ772" s="238"/>
      <c r="BA772" s="235"/>
      <c r="BB772" s="241"/>
      <c r="BC772" s="238"/>
      <c r="BD772" s="292"/>
      <c r="BE772" s="295"/>
      <c r="BF772" s="295"/>
      <c r="BG772" s="298"/>
    </row>
    <row r="773" spans="2:60" ht="28.15" hidden="1" customHeight="1">
      <c r="B773" s="34"/>
      <c r="C773" s="267"/>
      <c r="D773" s="33"/>
      <c r="E773" s="32"/>
      <c r="F773" s="32"/>
      <c r="G773" s="31"/>
      <c r="H773" s="257"/>
      <c r="I773" s="271"/>
      <c r="J773" s="271"/>
      <c r="K773" s="271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52"/>
      <c r="AK773" s="255"/>
      <c r="AL773" s="23"/>
      <c r="AM773" s="211"/>
      <c r="AN773" s="211"/>
      <c r="AO773" s="248"/>
      <c r="AP773" s="241"/>
      <c r="AQ773" s="238"/>
      <c r="AR773" s="235"/>
      <c r="AS773" s="241"/>
      <c r="AT773" s="238"/>
      <c r="AU773" s="235"/>
      <c r="AV773" s="241"/>
      <c r="AW773" s="238"/>
      <c r="AX773" s="235"/>
      <c r="AY773" s="241"/>
      <c r="AZ773" s="238"/>
      <c r="BA773" s="235"/>
      <c r="BB773" s="241"/>
      <c r="BC773" s="238"/>
      <c r="BD773" s="292"/>
      <c r="BE773" s="295"/>
      <c r="BF773" s="295"/>
      <c r="BG773" s="298"/>
    </row>
    <row r="774" spans="2:60" ht="28.15" hidden="1" customHeight="1" thickBot="1">
      <c r="B774" s="34"/>
      <c r="C774" s="273"/>
      <c r="D774" s="64"/>
      <c r="E774" s="63"/>
      <c r="F774" s="63"/>
      <c r="G774" s="62"/>
      <c r="H774" s="258"/>
      <c r="I774" s="274"/>
      <c r="J774" s="274"/>
      <c r="K774" s="274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53"/>
      <c r="AK774" s="256"/>
      <c r="AL774" s="55"/>
      <c r="AM774" s="211"/>
      <c r="AN774" s="211"/>
      <c r="AO774" s="249"/>
      <c r="AP774" s="242"/>
      <c r="AQ774" s="239"/>
      <c r="AR774" s="236"/>
      <c r="AS774" s="242"/>
      <c r="AT774" s="239"/>
      <c r="AU774" s="236"/>
      <c r="AV774" s="242"/>
      <c r="AW774" s="239"/>
      <c r="AX774" s="236"/>
      <c r="AY774" s="242"/>
      <c r="AZ774" s="239"/>
      <c r="BA774" s="236"/>
      <c r="BB774" s="242"/>
      <c r="BC774" s="239"/>
      <c r="BD774" s="293"/>
      <c r="BE774" s="296"/>
      <c r="BF774" s="296"/>
      <c r="BG774" s="299"/>
    </row>
    <row r="775" spans="2:60" ht="28.15" hidden="1" customHeight="1">
      <c r="B775" s="34"/>
      <c r="C775" s="265">
        <v>3</v>
      </c>
      <c r="D775" s="54"/>
      <c r="E775" s="53"/>
      <c r="F775" s="53"/>
      <c r="G775" s="52"/>
      <c r="H775" s="259"/>
      <c r="I775" s="269"/>
      <c r="J775" s="269"/>
      <c r="K775" s="269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44"/>
      <c r="AK775" s="244"/>
      <c r="AL775" s="44"/>
      <c r="AM775" s="211"/>
      <c r="AN775" s="211"/>
      <c r="AO775" s="247">
        <f>SUMPRODUCT(LEN($M775:$AE778)-LEN(SUBSTITUTE($M775:$AE778,"A", "")))</f>
        <v>0</v>
      </c>
      <c r="AP775" s="240">
        <f>SUMPRODUCT(LEN($AH775:$AH778)-LEN(SUBSTITUTE($AH775:$AH778,"A", "")))</f>
        <v>0</v>
      </c>
      <c r="AQ775" s="237">
        <f>SUMPRODUCT(LEN($AG775:$AG778)-LEN(SUBSTITUTE($AG775:$AG778,"A", "")))</f>
        <v>0</v>
      </c>
      <c r="AR775" s="234">
        <f>SUMPRODUCT(LEN($M775:$AE778)-LEN(SUBSTITUTE($M775:$AE778,"S", "")))</f>
        <v>0</v>
      </c>
      <c r="AS775" s="240">
        <f>SUMPRODUCT(LEN($AH775:$AH778)-LEN(SUBSTITUTE($AH775:$AH778,"S", "")))</f>
        <v>0</v>
      </c>
      <c r="AT775" s="237">
        <f>SUMPRODUCT(LEN($AG775:$AG778)-LEN(SUBSTITUTE($AG775:$AG778,"S", "")))</f>
        <v>0</v>
      </c>
      <c r="AU775" s="234">
        <f>SUMPRODUCT(LEN($M775:$AE778)-LEN(SUBSTITUTE($M775:$AE778,"F", "")))</f>
        <v>0</v>
      </c>
      <c r="AV775" s="240">
        <f>SUMPRODUCT(LEN($AH775:$AH778)-LEN(SUBSTITUTE($AH775:$AH778,"F", "")))</f>
        <v>0</v>
      </c>
      <c r="AW775" s="237">
        <f>SUMPRODUCT(LEN($AG775:$AG778)-LEN(SUBSTITUTE($AG775:$AG778,"F", "")))</f>
        <v>0</v>
      </c>
      <c r="AX775" s="234">
        <f>SUMPRODUCT(LEN($M775:$AE778)-LEN(SUBSTITUTE($M775:$AE778,"G", "")))</f>
        <v>0</v>
      </c>
      <c r="AY775" s="240">
        <f>SUMPRODUCT(LEN($AH775:$AH778)-LEN(SUBSTITUTE($AH775:$AH778,"G", "")))</f>
        <v>0</v>
      </c>
      <c r="AZ775" s="237">
        <f>SUMPRODUCT(LEN($AG775:$AG778)-LEN(SUBSTITUTE($AG775:$AG778,"G", "")))</f>
        <v>0</v>
      </c>
      <c r="BA775" s="234">
        <f>SUMPRODUCT(LEN($M775:$AE778)-LEN(SUBSTITUTE($M775:$AE778,"M", "")))</f>
        <v>0</v>
      </c>
      <c r="BB775" s="240">
        <f>SUMPRODUCT(LEN($AH775:$AH778)-LEN(SUBSTITUTE($AH775:$AH778,"M", "")))</f>
        <v>0</v>
      </c>
      <c r="BC775" s="237">
        <f>SUMPRODUCT(LEN($AG775:$AG778)-LEN(SUBSTITUTE($AG775:$AG778,"M", "")))</f>
        <v>0</v>
      </c>
      <c r="BD775" s="291">
        <f>SUMPRODUCT(LEN($AI775:$AI778)-LEN(SUBSTITUTE($AI775:$AI778,"S", "")))</f>
        <v>0</v>
      </c>
      <c r="BE775" s="294">
        <f>SUMPRODUCT(LEN($AI775:$AI778)-LEN(SUBSTITUTE($AI775:$AI778,"F", "")))</f>
        <v>0</v>
      </c>
      <c r="BF775" s="294">
        <f>SUMPRODUCT(LEN($AI775:$AI778)-LEN(SUBSTITUTE($AI775:$AI778,"G", "")))</f>
        <v>0</v>
      </c>
      <c r="BG775" s="297">
        <f>SUMPRODUCT(LEN($AI775:$AI778)-LEN(SUBSTITUTE($AI775:$AI778,"M", "")))</f>
        <v>0</v>
      </c>
    </row>
    <row r="776" spans="2:60" ht="28.15" hidden="1" customHeight="1" thickBot="1">
      <c r="B776" s="34"/>
      <c r="C776" s="266"/>
      <c r="D776" s="43"/>
      <c r="E776" s="42"/>
      <c r="F776" s="42"/>
      <c r="G776" s="41"/>
      <c r="H776" s="260"/>
      <c r="I776" s="270"/>
      <c r="J776" s="270"/>
      <c r="K776" s="270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45"/>
      <c r="AK776" s="245"/>
      <c r="AL776" s="23"/>
      <c r="AM776" s="211"/>
      <c r="AN776" s="211"/>
      <c r="AO776" s="248"/>
      <c r="AP776" s="241"/>
      <c r="AQ776" s="238"/>
      <c r="AR776" s="235"/>
      <c r="AS776" s="241"/>
      <c r="AT776" s="238"/>
      <c r="AU776" s="235"/>
      <c r="AV776" s="241"/>
      <c r="AW776" s="238"/>
      <c r="AX776" s="235"/>
      <c r="AY776" s="241"/>
      <c r="AZ776" s="238"/>
      <c r="BA776" s="235"/>
      <c r="BB776" s="241"/>
      <c r="BC776" s="238"/>
      <c r="BD776" s="292"/>
      <c r="BE776" s="295"/>
      <c r="BF776" s="295"/>
      <c r="BG776" s="298"/>
    </row>
    <row r="777" spans="2:60" ht="28.15" hidden="1" customHeight="1">
      <c r="B777" s="34"/>
      <c r="C777" s="267"/>
      <c r="D777" s="33"/>
      <c r="E777" s="32"/>
      <c r="F777" s="32"/>
      <c r="G777" s="31"/>
      <c r="H777" s="257"/>
      <c r="I777" s="271"/>
      <c r="J777" s="271"/>
      <c r="K777" s="271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45"/>
      <c r="AK777" s="245"/>
      <c r="AL777" s="23"/>
      <c r="AM777" s="211"/>
      <c r="AN777" s="211"/>
      <c r="AO777" s="248"/>
      <c r="AP777" s="241"/>
      <c r="AQ777" s="238"/>
      <c r="AR777" s="235"/>
      <c r="AS777" s="241"/>
      <c r="AT777" s="238"/>
      <c r="AU777" s="235"/>
      <c r="AV777" s="241"/>
      <c r="AW777" s="238"/>
      <c r="AX777" s="235"/>
      <c r="AY777" s="241"/>
      <c r="AZ777" s="238"/>
      <c r="BA777" s="235"/>
      <c r="BB777" s="241"/>
      <c r="BC777" s="238"/>
      <c r="BD777" s="292"/>
      <c r="BE777" s="295"/>
      <c r="BF777" s="295"/>
      <c r="BG777" s="298"/>
    </row>
    <row r="778" spans="2:60" ht="28.15" hidden="1" customHeight="1" thickBot="1">
      <c r="B778" s="22"/>
      <c r="C778" s="268"/>
      <c r="D778" s="21"/>
      <c r="E778" s="20"/>
      <c r="F778" s="20"/>
      <c r="G778" s="19"/>
      <c r="H778" s="258"/>
      <c r="I778" s="272"/>
      <c r="J778" s="272"/>
      <c r="K778" s="27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46"/>
      <c r="AK778" s="246"/>
      <c r="AL778" s="11"/>
      <c r="AM778" s="211"/>
      <c r="AN778" s="211"/>
      <c r="AO778" s="249"/>
      <c r="AP778" s="242"/>
      <c r="AQ778" s="239"/>
      <c r="AR778" s="236"/>
      <c r="AS778" s="242"/>
      <c r="AT778" s="239"/>
      <c r="AU778" s="236"/>
      <c r="AV778" s="242"/>
      <c r="AW778" s="239"/>
      <c r="AX778" s="236"/>
      <c r="AY778" s="242"/>
      <c r="AZ778" s="239"/>
      <c r="BA778" s="236"/>
      <c r="BB778" s="242"/>
      <c r="BC778" s="239"/>
      <c r="BD778" s="293"/>
      <c r="BE778" s="296"/>
      <c r="BF778" s="296"/>
      <c r="BG778" s="299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29" t="s">
        <v>287</v>
      </c>
      <c r="M779" s="278"/>
      <c r="N779" s="229" t="s">
        <v>286</v>
      </c>
      <c r="O779" s="278"/>
      <c r="P779" s="229" t="s">
        <v>286</v>
      </c>
      <c r="Q779" s="230"/>
      <c r="R779" s="229" t="s">
        <v>286</v>
      </c>
      <c r="S779" s="230"/>
      <c r="T779" s="229" t="s">
        <v>286</v>
      </c>
      <c r="U779" s="230"/>
      <c r="V779" s="229" t="s">
        <v>286</v>
      </c>
      <c r="W779" s="230"/>
      <c r="X779" s="229" t="s">
        <v>286</v>
      </c>
      <c r="Y779" s="230"/>
      <c r="Z779" s="229" t="s">
        <v>286</v>
      </c>
      <c r="AA779" s="230"/>
      <c r="AB779" s="229" t="s">
        <v>286</v>
      </c>
      <c r="AC779" s="230"/>
      <c r="AD779" s="229" t="s">
        <v>286</v>
      </c>
      <c r="AE779" s="230"/>
      <c r="AF779" s="243" t="s">
        <v>285</v>
      </c>
      <c r="AG779" s="230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75"/>
      <c r="F780" s="276"/>
      <c r="G780" s="277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65">
        <v>1</v>
      </c>
      <c r="D781" s="54"/>
      <c r="E781" s="53"/>
      <c r="F781" s="53"/>
      <c r="G781" s="52"/>
      <c r="H781" s="259"/>
      <c r="I781" s="269"/>
      <c r="J781" s="269"/>
      <c r="K781" s="269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44"/>
      <c r="AK781" s="244"/>
      <c r="AL781" s="44"/>
      <c r="AM781" s="211"/>
      <c r="AN781" s="211"/>
      <c r="AO781" s="247">
        <f>SUMPRODUCT(LEN($M781:$AE784)-LEN(SUBSTITUTE($M781:$AE784,"A", "")))</f>
        <v>0</v>
      </c>
      <c r="AP781" s="240">
        <f>SUMPRODUCT(LEN($AH781:$AH784)-LEN(SUBSTITUTE($AH781:$AH784,"A", "")))</f>
        <v>0</v>
      </c>
      <c r="AQ781" s="237">
        <f>SUMPRODUCT(LEN($AG781:$AG784)-LEN(SUBSTITUTE($AG781:$AG784,"A", "")))</f>
        <v>0</v>
      </c>
      <c r="AR781" s="234">
        <f>SUMPRODUCT(LEN($M781:$AE784)-LEN(SUBSTITUTE($M781:$AE784,"S", "")))</f>
        <v>0</v>
      </c>
      <c r="AS781" s="240">
        <f>SUMPRODUCT(LEN($AH781:$AH784)-LEN(SUBSTITUTE($AH781:$AH784,"S", "")))</f>
        <v>0</v>
      </c>
      <c r="AT781" s="237">
        <f>SUMPRODUCT(LEN($AG781:$AG784)-LEN(SUBSTITUTE($AG781:$AG784,"S", "")))</f>
        <v>0</v>
      </c>
      <c r="AU781" s="234">
        <f>SUMPRODUCT(LEN($M781:$AE784)-LEN(SUBSTITUTE($M781:$AE784,"F", "")))</f>
        <v>0</v>
      </c>
      <c r="AV781" s="240">
        <f>SUMPRODUCT(LEN($AH781:$AH784)-LEN(SUBSTITUTE($AH781:$AH784,"F", "")))</f>
        <v>0</v>
      </c>
      <c r="AW781" s="237">
        <f>SUMPRODUCT(LEN($AG781:$AG784)-LEN(SUBSTITUTE($AG781:$AG784,"F", "")))</f>
        <v>0</v>
      </c>
      <c r="AX781" s="234">
        <f>SUMPRODUCT(LEN($M781:$AE784)-LEN(SUBSTITUTE($M781:$AE784,"G", "")))</f>
        <v>0</v>
      </c>
      <c r="AY781" s="240">
        <f>SUMPRODUCT(LEN($AH781:$AH784)-LEN(SUBSTITUTE($AH781:$AH784,"G", "")))</f>
        <v>0</v>
      </c>
      <c r="AZ781" s="237">
        <f>SUMPRODUCT(LEN($AG781:$AG784)-LEN(SUBSTITUTE($AG781:$AG784,"G", "")))</f>
        <v>0</v>
      </c>
      <c r="BA781" s="234">
        <f>SUMPRODUCT(LEN($M781:$AE784)-LEN(SUBSTITUTE($M781:$AE784,"M", "")))</f>
        <v>0</v>
      </c>
      <c r="BB781" s="240">
        <f>SUMPRODUCT(LEN($AH781:$AH784)-LEN(SUBSTITUTE($AH781:$AH784,"M", "")))</f>
        <v>0</v>
      </c>
      <c r="BC781" s="237">
        <f>SUMPRODUCT(LEN($AG781:$AG784)-LEN(SUBSTITUTE($AG781:$AG784,"M", "")))</f>
        <v>0</v>
      </c>
      <c r="BD781" s="291">
        <f>SUMPRODUCT(LEN($AI781:$AI784)-LEN(SUBSTITUTE($AI781:$AI784,"S", "")))</f>
        <v>0</v>
      </c>
      <c r="BE781" s="294">
        <f>SUMPRODUCT(LEN($AI781:$AI784)-LEN(SUBSTITUTE($AI781:$AI784,"F", "")))</f>
        <v>0</v>
      </c>
      <c r="BF781" s="294">
        <f>SUMPRODUCT(LEN($AI781:$AI784)-LEN(SUBSTITUTE($AI781:$AI784,"G", "")))</f>
        <v>0</v>
      </c>
      <c r="BG781" s="297">
        <f>SUMPRODUCT(LEN($AI781:$AI784)-LEN(SUBSTITUTE($AI781:$AI784,"M", "")))</f>
        <v>0</v>
      </c>
    </row>
    <row r="782" spans="2:60" ht="28.15" hidden="1" customHeight="1" thickBot="1">
      <c r="B782" s="34"/>
      <c r="C782" s="266"/>
      <c r="D782" s="43"/>
      <c r="E782" s="42"/>
      <c r="F782" s="42"/>
      <c r="G782" s="41"/>
      <c r="H782" s="260"/>
      <c r="I782" s="270"/>
      <c r="J782" s="270"/>
      <c r="K782" s="270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45"/>
      <c r="AK782" s="245"/>
      <c r="AL782" s="23"/>
      <c r="AM782" s="211"/>
      <c r="AN782" s="211"/>
      <c r="AO782" s="248"/>
      <c r="AP782" s="241"/>
      <c r="AQ782" s="238"/>
      <c r="AR782" s="235"/>
      <c r="AS782" s="241"/>
      <c r="AT782" s="238"/>
      <c r="AU782" s="235"/>
      <c r="AV782" s="241"/>
      <c r="AW782" s="238"/>
      <c r="AX782" s="235"/>
      <c r="AY782" s="241"/>
      <c r="AZ782" s="238"/>
      <c r="BA782" s="235"/>
      <c r="BB782" s="241"/>
      <c r="BC782" s="238"/>
      <c r="BD782" s="292"/>
      <c r="BE782" s="295"/>
      <c r="BF782" s="295"/>
      <c r="BG782" s="298"/>
    </row>
    <row r="783" spans="2:60" ht="28.15" hidden="1" customHeight="1">
      <c r="B783" s="34"/>
      <c r="C783" s="267"/>
      <c r="D783" s="33"/>
      <c r="E783" s="32"/>
      <c r="F783" s="32"/>
      <c r="G783" s="31"/>
      <c r="H783" s="257"/>
      <c r="I783" s="271"/>
      <c r="J783" s="271"/>
      <c r="K783" s="271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45"/>
      <c r="AK783" s="245"/>
      <c r="AL783" s="23"/>
      <c r="AM783" s="211"/>
      <c r="AN783" s="211"/>
      <c r="AO783" s="248"/>
      <c r="AP783" s="241"/>
      <c r="AQ783" s="238"/>
      <c r="AR783" s="235"/>
      <c r="AS783" s="241"/>
      <c r="AT783" s="238"/>
      <c r="AU783" s="235"/>
      <c r="AV783" s="241"/>
      <c r="AW783" s="238"/>
      <c r="AX783" s="235"/>
      <c r="AY783" s="241"/>
      <c r="AZ783" s="238"/>
      <c r="BA783" s="235"/>
      <c r="BB783" s="241"/>
      <c r="BC783" s="238"/>
      <c r="BD783" s="292"/>
      <c r="BE783" s="295"/>
      <c r="BF783" s="295"/>
      <c r="BG783" s="298"/>
    </row>
    <row r="784" spans="2:60" ht="28.15" hidden="1" customHeight="1" thickBot="1">
      <c r="B784" s="34"/>
      <c r="C784" s="273"/>
      <c r="D784" s="64"/>
      <c r="E784" s="63"/>
      <c r="F784" s="63"/>
      <c r="G784" s="62"/>
      <c r="H784" s="258"/>
      <c r="I784" s="274"/>
      <c r="J784" s="274"/>
      <c r="K784" s="274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50"/>
      <c r="AK784" s="250"/>
      <c r="AL784" s="55"/>
      <c r="AM784" s="211"/>
      <c r="AN784" s="211"/>
      <c r="AO784" s="249"/>
      <c r="AP784" s="242"/>
      <c r="AQ784" s="239"/>
      <c r="AR784" s="236"/>
      <c r="AS784" s="242"/>
      <c r="AT784" s="239"/>
      <c r="AU784" s="236"/>
      <c r="AV784" s="242"/>
      <c r="AW784" s="239"/>
      <c r="AX784" s="236"/>
      <c r="AY784" s="242"/>
      <c r="AZ784" s="239"/>
      <c r="BA784" s="236"/>
      <c r="BB784" s="242"/>
      <c r="BC784" s="239"/>
      <c r="BD784" s="293"/>
      <c r="BE784" s="296"/>
      <c r="BF784" s="296"/>
      <c r="BG784" s="299"/>
    </row>
    <row r="785" spans="2:60" ht="28.15" hidden="1" customHeight="1">
      <c r="B785" s="34"/>
      <c r="C785" s="265">
        <v>2</v>
      </c>
      <c r="D785" s="54"/>
      <c r="E785" s="53"/>
      <c r="F785" s="53"/>
      <c r="G785" s="52"/>
      <c r="H785" s="259"/>
      <c r="I785" s="269"/>
      <c r="J785" s="269"/>
      <c r="K785" s="269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51"/>
      <c r="AK785" s="254"/>
      <c r="AL785" s="44"/>
      <c r="AM785" s="211"/>
      <c r="AN785" s="211"/>
      <c r="AO785" s="247">
        <f>SUMPRODUCT(LEN($M785:$AE788)-LEN(SUBSTITUTE($M785:$AE788,"A", "")))</f>
        <v>0</v>
      </c>
      <c r="AP785" s="240">
        <f>SUMPRODUCT(LEN($AH785:$AH788)-LEN(SUBSTITUTE($AH785:$AH788,"A", "")))</f>
        <v>0</v>
      </c>
      <c r="AQ785" s="237">
        <f>SUMPRODUCT(LEN($AG785:$AG788)-LEN(SUBSTITUTE($AG785:$AG788,"A", "")))</f>
        <v>0</v>
      </c>
      <c r="AR785" s="234">
        <f>SUMPRODUCT(LEN($M785:$AE788)-LEN(SUBSTITUTE($M785:$AE788,"S", "")))</f>
        <v>0</v>
      </c>
      <c r="AS785" s="240">
        <f>SUMPRODUCT(LEN($AH785:$AH788)-LEN(SUBSTITUTE($AH785:$AH788,"S", "")))</f>
        <v>0</v>
      </c>
      <c r="AT785" s="237">
        <f>SUMPRODUCT(LEN($AG785:$AG788)-LEN(SUBSTITUTE($AG785:$AG788,"S", "")))</f>
        <v>0</v>
      </c>
      <c r="AU785" s="234">
        <f>SUMPRODUCT(LEN($M785:$AE788)-LEN(SUBSTITUTE($M785:$AE788,"F", "")))</f>
        <v>0</v>
      </c>
      <c r="AV785" s="240">
        <f>SUMPRODUCT(LEN($AH785:$AH788)-LEN(SUBSTITUTE($AH785:$AH788,"F", "")))</f>
        <v>0</v>
      </c>
      <c r="AW785" s="237">
        <f>SUMPRODUCT(LEN($AG785:$AG788)-LEN(SUBSTITUTE($AG785:$AG788,"F", "")))</f>
        <v>0</v>
      </c>
      <c r="AX785" s="234">
        <f>SUMPRODUCT(LEN($M785:$AE788)-LEN(SUBSTITUTE($M785:$AE788,"G", "")))</f>
        <v>0</v>
      </c>
      <c r="AY785" s="240">
        <f>SUMPRODUCT(LEN($AH785:$AH788)-LEN(SUBSTITUTE($AH785:$AH788,"G", "")))</f>
        <v>0</v>
      </c>
      <c r="AZ785" s="237">
        <f>SUMPRODUCT(LEN($AG785:$AG788)-LEN(SUBSTITUTE($AG785:$AG788,"G", "")))</f>
        <v>0</v>
      </c>
      <c r="BA785" s="234">
        <f>SUMPRODUCT(LEN($M785:$AE788)-LEN(SUBSTITUTE($M785:$AE788,"M", "")))</f>
        <v>0</v>
      </c>
      <c r="BB785" s="240">
        <f>SUMPRODUCT(LEN($AH785:$AH788)-LEN(SUBSTITUTE($AH785:$AH788,"M", "")))</f>
        <v>0</v>
      </c>
      <c r="BC785" s="237">
        <f>SUMPRODUCT(LEN($AG785:$AG788)-LEN(SUBSTITUTE($AG785:$AG788,"M", "")))</f>
        <v>0</v>
      </c>
      <c r="BD785" s="291">
        <f>SUMPRODUCT(LEN($AI785:$AI788)-LEN(SUBSTITUTE($AI785:$AI788,"S", "")))</f>
        <v>0</v>
      </c>
      <c r="BE785" s="294">
        <f>SUMPRODUCT(LEN($AI785:$AI788)-LEN(SUBSTITUTE($AI785:$AI788,"F", "")))</f>
        <v>0</v>
      </c>
      <c r="BF785" s="294">
        <f>SUMPRODUCT(LEN($AI785:$AI788)-LEN(SUBSTITUTE($AI785:$AI788,"G", "")))</f>
        <v>0</v>
      </c>
      <c r="BG785" s="297">
        <f>SUMPRODUCT(LEN($AI785:$AI788)-LEN(SUBSTITUTE($AI785:$AI788,"M", "")))</f>
        <v>0</v>
      </c>
    </row>
    <row r="786" spans="2:60" ht="28.15" hidden="1" customHeight="1" thickBot="1">
      <c r="B786" s="34"/>
      <c r="C786" s="266"/>
      <c r="D786" s="43"/>
      <c r="E786" s="42"/>
      <c r="F786" s="42"/>
      <c r="G786" s="41"/>
      <c r="H786" s="260"/>
      <c r="I786" s="270"/>
      <c r="J786" s="270"/>
      <c r="K786" s="270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52"/>
      <c r="AK786" s="255"/>
      <c r="AL786" s="23"/>
      <c r="AM786" s="211"/>
      <c r="AN786" s="211"/>
      <c r="AO786" s="248"/>
      <c r="AP786" s="241"/>
      <c r="AQ786" s="238"/>
      <c r="AR786" s="235"/>
      <c r="AS786" s="241"/>
      <c r="AT786" s="238"/>
      <c r="AU786" s="235"/>
      <c r="AV786" s="241"/>
      <c r="AW786" s="238"/>
      <c r="AX786" s="235"/>
      <c r="AY786" s="241"/>
      <c r="AZ786" s="238"/>
      <c r="BA786" s="235"/>
      <c r="BB786" s="241"/>
      <c r="BC786" s="238"/>
      <c r="BD786" s="292"/>
      <c r="BE786" s="295"/>
      <c r="BF786" s="295"/>
      <c r="BG786" s="298"/>
    </row>
    <row r="787" spans="2:60" ht="28.15" hidden="1" customHeight="1">
      <c r="B787" s="34"/>
      <c r="C787" s="267"/>
      <c r="D787" s="33"/>
      <c r="E787" s="32"/>
      <c r="F787" s="32"/>
      <c r="G787" s="31"/>
      <c r="H787" s="257"/>
      <c r="I787" s="271"/>
      <c r="J787" s="271"/>
      <c r="K787" s="271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52"/>
      <c r="AK787" s="255"/>
      <c r="AL787" s="23"/>
      <c r="AM787" s="211"/>
      <c r="AN787" s="211"/>
      <c r="AO787" s="248"/>
      <c r="AP787" s="241"/>
      <c r="AQ787" s="238"/>
      <c r="AR787" s="235"/>
      <c r="AS787" s="241"/>
      <c r="AT787" s="238"/>
      <c r="AU787" s="235"/>
      <c r="AV787" s="241"/>
      <c r="AW787" s="238"/>
      <c r="AX787" s="235"/>
      <c r="AY787" s="241"/>
      <c r="AZ787" s="238"/>
      <c r="BA787" s="235"/>
      <c r="BB787" s="241"/>
      <c r="BC787" s="238"/>
      <c r="BD787" s="292"/>
      <c r="BE787" s="295"/>
      <c r="BF787" s="295"/>
      <c r="BG787" s="298"/>
    </row>
    <row r="788" spans="2:60" ht="28.15" hidden="1" customHeight="1" thickBot="1">
      <c r="B788" s="34"/>
      <c r="C788" s="273"/>
      <c r="D788" s="64"/>
      <c r="E788" s="63"/>
      <c r="F788" s="63"/>
      <c r="G788" s="62"/>
      <c r="H788" s="258"/>
      <c r="I788" s="274"/>
      <c r="J788" s="274"/>
      <c r="K788" s="274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53"/>
      <c r="AK788" s="256"/>
      <c r="AL788" s="55"/>
      <c r="AM788" s="211"/>
      <c r="AN788" s="211"/>
      <c r="AO788" s="249"/>
      <c r="AP788" s="242"/>
      <c r="AQ788" s="239"/>
      <c r="AR788" s="236"/>
      <c r="AS788" s="242"/>
      <c r="AT788" s="239"/>
      <c r="AU788" s="236"/>
      <c r="AV788" s="242"/>
      <c r="AW788" s="239"/>
      <c r="AX788" s="236"/>
      <c r="AY788" s="242"/>
      <c r="AZ788" s="239"/>
      <c r="BA788" s="236"/>
      <c r="BB788" s="242"/>
      <c r="BC788" s="239"/>
      <c r="BD788" s="293"/>
      <c r="BE788" s="296"/>
      <c r="BF788" s="296"/>
      <c r="BG788" s="299"/>
    </row>
    <row r="789" spans="2:60" ht="28.15" hidden="1" customHeight="1">
      <c r="B789" s="34"/>
      <c r="C789" s="265">
        <v>3</v>
      </c>
      <c r="D789" s="54"/>
      <c r="E789" s="53"/>
      <c r="F789" s="53"/>
      <c r="G789" s="52"/>
      <c r="H789" s="259"/>
      <c r="I789" s="269"/>
      <c r="J789" s="269"/>
      <c r="K789" s="269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44"/>
      <c r="AK789" s="244"/>
      <c r="AL789" s="44"/>
      <c r="AM789" s="211"/>
      <c r="AN789" s="211"/>
      <c r="AO789" s="247">
        <f>SUMPRODUCT(LEN($M789:$AE792)-LEN(SUBSTITUTE($M789:$AE792,"A", "")))</f>
        <v>0</v>
      </c>
      <c r="AP789" s="240">
        <f>SUMPRODUCT(LEN($AH789:$AH792)-LEN(SUBSTITUTE($AH789:$AH792,"A", "")))</f>
        <v>0</v>
      </c>
      <c r="AQ789" s="237">
        <f>SUMPRODUCT(LEN($AG789:$AG792)-LEN(SUBSTITUTE($AG789:$AG792,"A", "")))</f>
        <v>0</v>
      </c>
      <c r="AR789" s="234">
        <f>SUMPRODUCT(LEN($M789:$AE792)-LEN(SUBSTITUTE($M789:$AE792,"S", "")))</f>
        <v>0</v>
      </c>
      <c r="AS789" s="240">
        <f>SUMPRODUCT(LEN($AH789:$AH792)-LEN(SUBSTITUTE($AH789:$AH792,"S", "")))</f>
        <v>0</v>
      </c>
      <c r="AT789" s="237">
        <f>SUMPRODUCT(LEN($AG789:$AG792)-LEN(SUBSTITUTE($AG789:$AG792,"S", "")))</f>
        <v>0</v>
      </c>
      <c r="AU789" s="234">
        <f>SUMPRODUCT(LEN($M789:$AE792)-LEN(SUBSTITUTE($M789:$AE792,"F", "")))</f>
        <v>0</v>
      </c>
      <c r="AV789" s="240">
        <f>SUMPRODUCT(LEN($AH789:$AH792)-LEN(SUBSTITUTE($AH789:$AH792,"F", "")))</f>
        <v>0</v>
      </c>
      <c r="AW789" s="237">
        <f>SUMPRODUCT(LEN($AG789:$AG792)-LEN(SUBSTITUTE($AG789:$AG792,"F", "")))</f>
        <v>0</v>
      </c>
      <c r="AX789" s="234">
        <f>SUMPRODUCT(LEN($M789:$AE792)-LEN(SUBSTITUTE($M789:$AE792,"G", "")))</f>
        <v>0</v>
      </c>
      <c r="AY789" s="240">
        <f>SUMPRODUCT(LEN($AH789:$AH792)-LEN(SUBSTITUTE($AH789:$AH792,"G", "")))</f>
        <v>0</v>
      </c>
      <c r="AZ789" s="237">
        <f>SUMPRODUCT(LEN($AG789:$AG792)-LEN(SUBSTITUTE($AG789:$AG792,"G", "")))</f>
        <v>0</v>
      </c>
      <c r="BA789" s="234">
        <f>SUMPRODUCT(LEN($M789:$AE792)-LEN(SUBSTITUTE($M789:$AE792,"M", "")))</f>
        <v>0</v>
      </c>
      <c r="BB789" s="240">
        <f>SUMPRODUCT(LEN($AH789:$AH792)-LEN(SUBSTITUTE($AH789:$AH792,"M", "")))</f>
        <v>0</v>
      </c>
      <c r="BC789" s="237">
        <f>SUMPRODUCT(LEN($AG789:$AG792)-LEN(SUBSTITUTE($AG789:$AG792,"M", "")))</f>
        <v>0</v>
      </c>
      <c r="BD789" s="291">
        <f>SUMPRODUCT(LEN($AI789:$AI792)-LEN(SUBSTITUTE($AI789:$AI792,"S", "")))</f>
        <v>0</v>
      </c>
      <c r="BE789" s="294">
        <f>SUMPRODUCT(LEN($AI789:$AI792)-LEN(SUBSTITUTE($AI789:$AI792,"F", "")))</f>
        <v>0</v>
      </c>
      <c r="BF789" s="294">
        <f>SUMPRODUCT(LEN($AI789:$AI792)-LEN(SUBSTITUTE($AI789:$AI792,"G", "")))</f>
        <v>0</v>
      </c>
      <c r="BG789" s="297">
        <f>SUMPRODUCT(LEN($AI789:$AI792)-LEN(SUBSTITUTE($AI789:$AI792,"M", "")))</f>
        <v>0</v>
      </c>
    </row>
    <row r="790" spans="2:60" ht="28.15" hidden="1" customHeight="1" thickBot="1">
      <c r="B790" s="34"/>
      <c r="C790" s="266"/>
      <c r="D790" s="43"/>
      <c r="E790" s="42"/>
      <c r="F790" s="42"/>
      <c r="G790" s="41"/>
      <c r="H790" s="260"/>
      <c r="I790" s="270"/>
      <c r="J790" s="270"/>
      <c r="K790" s="270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45"/>
      <c r="AK790" s="245"/>
      <c r="AL790" s="23"/>
      <c r="AM790" s="211"/>
      <c r="AN790" s="211"/>
      <c r="AO790" s="248"/>
      <c r="AP790" s="241"/>
      <c r="AQ790" s="238"/>
      <c r="AR790" s="235"/>
      <c r="AS790" s="241"/>
      <c r="AT790" s="238"/>
      <c r="AU790" s="235"/>
      <c r="AV790" s="241"/>
      <c r="AW790" s="238"/>
      <c r="AX790" s="235"/>
      <c r="AY790" s="241"/>
      <c r="AZ790" s="238"/>
      <c r="BA790" s="235"/>
      <c r="BB790" s="241"/>
      <c r="BC790" s="238"/>
      <c r="BD790" s="292"/>
      <c r="BE790" s="295"/>
      <c r="BF790" s="295"/>
      <c r="BG790" s="298"/>
    </row>
    <row r="791" spans="2:60" ht="28.15" hidden="1" customHeight="1">
      <c r="B791" s="34"/>
      <c r="C791" s="267"/>
      <c r="D791" s="33"/>
      <c r="E791" s="32"/>
      <c r="F791" s="32"/>
      <c r="G791" s="31"/>
      <c r="H791" s="257"/>
      <c r="I791" s="271"/>
      <c r="J791" s="271"/>
      <c r="K791" s="271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45"/>
      <c r="AK791" s="245"/>
      <c r="AL791" s="23"/>
      <c r="AM791" s="211"/>
      <c r="AN791" s="211"/>
      <c r="AO791" s="248"/>
      <c r="AP791" s="241"/>
      <c r="AQ791" s="238"/>
      <c r="AR791" s="235"/>
      <c r="AS791" s="241"/>
      <c r="AT791" s="238"/>
      <c r="AU791" s="235"/>
      <c r="AV791" s="241"/>
      <c r="AW791" s="238"/>
      <c r="AX791" s="235"/>
      <c r="AY791" s="241"/>
      <c r="AZ791" s="238"/>
      <c r="BA791" s="235"/>
      <c r="BB791" s="241"/>
      <c r="BC791" s="238"/>
      <c r="BD791" s="292"/>
      <c r="BE791" s="295"/>
      <c r="BF791" s="295"/>
      <c r="BG791" s="298"/>
    </row>
    <row r="792" spans="2:60" ht="28.15" hidden="1" customHeight="1" thickBot="1">
      <c r="B792" s="22"/>
      <c r="C792" s="268"/>
      <c r="D792" s="21"/>
      <c r="E792" s="20"/>
      <c r="F792" s="20"/>
      <c r="G792" s="19"/>
      <c r="H792" s="258"/>
      <c r="I792" s="272"/>
      <c r="J792" s="272"/>
      <c r="K792" s="27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46"/>
      <c r="AK792" s="246"/>
      <c r="AL792" s="11"/>
      <c r="AM792" s="211"/>
      <c r="AN792" s="211"/>
      <c r="AO792" s="249"/>
      <c r="AP792" s="242"/>
      <c r="AQ792" s="239"/>
      <c r="AR792" s="236"/>
      <c r="AS792" s="242"/>
      <c r="AT792" s="239"/>
      <c r="AU792" s="236"/>
      <c r="AV792" s="242"/>
      <c r="AW792" s="239"/>
      <c r="AX792" s="236"/>
      <c r="AY792" s="242"/>
      <c r="AZ792" s="239"/>
      <c r="BA792" s="236"/>
      <c r="BB792" s="242"/>
      <c r="BC792" s="239"/>
      <c r="BD792" s="293"/>
      <c r="BE792" s="296"/>
      <c r="BF792" s="296"/>
      <c r="BG792" s="299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29" t="s">
        <v>287</v>
      </c>
      <c r="M793" s="278"/>
      <c r="N793" s="229" t="s">
        <v>286</v>
      </c>
      <c r="O793" s="278"/>
      <c r="P793" s="229" t="s">
        <v>286</v>
      </c>
      <c r="Q793" s="230"/>
      <c r="R793" s="229" t="s">
        <v>286</v>
      </c>
      <c r="S793" s="230"/>
      <c r="T793" s="229" t="s">
        <v>286</v>
      </c>
      <c r="U793" s="230"/>
      <c r="V793" s="229" t="s">
        <v>286</v>
      </c>
      <c r="W793" s="230"/>
      <c r="X793" s="229" t="s">
        <v>286</v>
      </c>
      <c r="Y793" s="230"/>
      <c r="Z793" s="229" t="s">
        <v>286</v>
      </c>
      <c r="AA793" s="230"/>
      <c r="AB793" s="229" t="s">
        <v>286</v>
      </c>
      <c r="AC793" s="230"/>
      <c r="AD793" s="229" t="s">
        <v>286</v>
      </c>
      <c r="AE793" s="230"/>
      <c r="AF793" s="243" t="s">
        <v>285</v>
      </c>
      <c r="AG793" s="230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75"/>
      <c r="F794" s="276"/>
      <c r="G794" s="277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65">
        <v>1</v>
      </c>
      <c r="D795" s="54"/>
      <c r="E795" s="53"/>
      <c r="F795" s="53"/>
      <c r="G795" s="52"/>
      <c r="H795" s="259"/>
      <c r="I795" s="269"/>
      <c r="J795" s="269"/>
      <c r="K795" s="269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44"/>
      <c r="AK795" s="244"/>
      <c r="AL795" s="44"/>
      <c r="AM795" s="211"/>
      <c r="AN795" s="211"/>
      <c r="AO795" s="247">
        <f>SUMPRODUCT(LEN($M795:$AE798)-LEN(SUBSTITUTE($M795:$AE798,"A", "")))</f>
        <v>0</v>
      </c>
      <c r="AP795" s="240">
        <f>SUMPRODUCT(LEN($AH795:$AH798)-LEN(SUBSTITUTE($AH795:$AH798,"A", "")))</f>
        <v>0</v>
      </c>
      <c r="AQ795" s="237">
        <f>SUMPRODUCT(LEN($AG795:$AG798)-LEN(SUBSTITUTE($AG795:$AG798,"A", "")))</f>
        <v>0</v>
      </c>
      <c r="AR795" s="234">
        <f>SUMPRODUCT(LEN($M795:$AE798)-LEN(SUBSTITUTE($M795:$AE798,"S", "")))</f>
        <v>0</v>
      </c>
      <c r="AS795" s="240">
        <f>SUMPRODUCT(LEN($AH795:$AH798)-LEN(SUBSTITUTE($AH795:$AH798,"S", "")))</f>
        <v>0</v>
      </c>
      <c r="AT795" s="237">
        <f>SUMPRODUCT(LEN($AG795:$AG798)-LEN(SUBSTITUTE($AG795:$AG798,"S", "")))</f>
        <v>0</v>
      </c>
      <c r="AU795" s="234">
        <f>SUMPRODUCT(LEN($M795:$AE798)-LEN(SUBSTITUTE($M795:$AE798,"F", "")))</f>
        <v>0</v>
      </c>
      <c r="AV795" s="240">
        <f>SUMPRODUCT(LEN($AH795:$AH798)-LEN(SUBSTITUTE($AH795:$AH798,"F", "")))</f>
        <v>0</v>
      </c>
      <c r="AW795" s="237">
        <f>SUMPRODUCT(LEN($AG795:$AG798)-LEN(SUBSTITUTE($AG795:$AG798,"F", "")))</f>
        <v>0</v>
      </c>
      <c r="AX795" s="234">
        <f>SUMPRODUCT(LEN($M795:$AE798)-LEN(SUBSTITUTE($M795:$AE798,"G", "")))</f>
        <v>0</v>
      </c>
      <c r="AY795" s="240">
        <f>SUMPRODUCT(LEN($AH795:$AH798)-LEN(SUBSTITUTE($AH795:$AH798,"G", "")))</f>
        <v>0</v>
      </c>
      <c r="AZ795" s="237">
        <f>SUMPRODUCT(LEN($AG795:$AG798)-LEN(SUBSTITUTE($AG795:$AG798,"G", "")))</f>
        <v>0</v>
      </c>
      <c r="BA795" s="234">
        <f>SUMPRODUCT(LEN($M795:$AE798)-LEN(SUBSTITUTE($M795:$AE798,"M", "")))</f>
        <v>0</v>
      </c>
      <c r="BB795" s="240">
        <f>SUMPRODUCT(LEN($AH795:$AH798)-LEN(SUBSTITUTE($AH795:$AH798,"M", "")))</f>
        <v>0</v>
      </c>
      <c r="BC795" s="237">
        <f>SUMPRODUCT(LEN($AG795:$AG798)-LEN(SUBSTITUTE($AG795:$AG798,"M", "")))</f>
        <v>0</v>
      </c>
      <c r="BD795" s="291">
        <f>SUMPRODUCT(LEN($AI795:$AI798)-LEN(SUBSTITUTE($AI795:$AI798,"S", "")))</f>
        <v>0</v>
      </c>
      <c r="BE795" s="294">
        <f>SUMPRODUCT(LEN($AI795:$AI798)-LEN(SUBSTITUTE($AI795:$AI798,"F", "")))</f>
        <v>0</v>
      </c>
      <c r="BF795" s="294">
        <f>SUMPRODUCT(LEN($AI795:$AI798)-LEN(SUBSTITUTE($AI795:$AI798,"G", "")))</f>
        <v>0</v>
      </c>
      <c r="BG795" s="297">
        <f>SUMPRODUCT(LEN($AI795:$AI798)-LEN(SUBSTITUTE($AI795:$AI798,"M", "")))</f>
        <v>0</v>
      </c>
    </row>
    <row r="796" spans="2:60" ht="28.15" hidden="1" customHeight="1" thickBot="1">
      <c r="B796" s="34"/>
      <c r="C796" s="266"/>
      <c r="D796" s="43"/>
      <c r="E796" s="42"/>
      <c r="F796" s="42"/>
      <c r="G796" s="41"/>
      <c r="H796" s="260"/>
      <c r="I796" s="270"/>
      <c r="J796" s="270"/>
      <c r="K796" s="270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45"/>
      <c r="AK796" s="245"/>
      <c r="AL796" s="23"/>
      <c r="AM796" s="211"/>
      <c r="AN796" s="211"/>
      <c r="AO796" s="248"/>
      <c r="AP796" s="241"/>
      <c r="AQ796" s="238"/>
      <c r="AR796" s="235"/>
      <c r="AS796" s="241"/>
      <c r="AT796" s="238"/>
      <c r="AU796" s="235"/>
      <c r="AV796" s="241"/>
      <c r="AW796" s="238"/>
      <c r="AX796" s="235"/>
      <c r="AY796" s="241"/>
      <c r="AZ796" s="238"/>
      <c r="BA796" s="235"/>
      <c r="BB796" s="241"/>
      <c r="BC796" s="238"/>
      <c r="BD796" s="292"/>
      <c r="BE796" s="295"/>
      <c r="BF796" s="295"/>
      <c r="BG796" s="298"/>
    </row>
    <row r="797" spans="2:60" ht="28.15" hidden="1" customHeight="1">
      <c r="B797" s="34"/>
      <c r="C797" s="267"/>
      <c r="D797" s="33"/>
      <c r="E797" s="32"/>
      <c r="F797" s="32"/>
      <c r="G797" s="31"/>
      <c r="H797" s="257"/>
      <c r="I797" s="271"/>
      <c r="J797" s="271"/>
      <c r="K797" s="271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45"/>
      <c r="AK797" s="245"/>
      <c r="AL797" s="23"/>
      <c r="AM797" s="211"/>
      <c r="AN797" s="211"/>
      <c r="AO797" s="248"/>
      <c r="AP797" s="241"/>
      <c r="AQ797" s="238"/>
      <c r="AR797" s="235"/>
      <c r="AS797" s="241"/>
      <c r="AT797" s="238"/>
      <c r="AU797" s="235"/>
      <c r="AV797" s="241"/>
      <c r="AW797" s="238"/>
      <c r="AX797" s="235"/>
      <c r="AY797" s="241"/>
      <c r="AZ797" s="238"/>
      <c r="BA797" s="235"/>
      <c r="BB797" s="241"/>
      <c r="BC797" s="238"/>
      <c r="BD797" s="292"/>
      <c r="BE797" s="295"/>
      <c r="BF797" s="295"/>
      <c r="BG797" s="298"/>
    </row>
    <row r="798" spans="2:60" ht="28.15" hidden="1" customHeight="1" thickBot="1">
      <c r="B798" s="34"/>
      <c r="C798" s="273"/>
      <c r="D798" s="64"/>
      <c r="E798" s="63"/>
      <c r="F798" s="63"/>
      <c r="G798" s="62"/>
      <c r="H798" s="258"/>
      <c r="I798" s="274"/>
      <c r="J798" s="274"/>
      <c r="K798" s="274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50"/>
      <c r="AK798" s="250"/>
      <c r="AL798" s="55"/>
      <c r="AM798" s="211"/>
      <c r="AN798" s="211"/>
      <c r="AO798" s="249"/>
      <c r="AP798" s="242"/>
      <c r="AQ798" s="239"/>
      <c r="AR798" s="236"/>
      <c r="AS798" s="242"/>
      <c r="AT798" s="239"/>
      <c r="AU798" s="236"/>
      <c r="AV798" s="242"/>
      <c r="AW798" s="239"/>
      <c r="AX798" s="236"/>
      <c r="AY798" s="242"/>
      <c r="AZ798" s="239"/>
      <c r="BA798" s="236"/>
      <c r="BB798" s="242"/>
      <c r="BC798" s="239"/>
      <c r="BD798" s="293"/>
      <c r="BE798" s="296"/>
      <c r="BF798" s="296"/>
      <c r="BG798" s="299"/>
    </row>
    <row r="799" spans="2:60" ht="28.15" hidden="1" customHeight="1">
      <c r="B799" s="34"/>
      <c r="C799" s="265">
        <v>2</v>
      </c>
      <c r="D799" s="54"/>
      <c r="E799" s="53"/>
      <c r="F799" s="53"/>
      <c r="G799" s="52"/>
      <c r="H799" s="259"/>
      <c r="I799" s="269"/>
      <c r="J799" s="269"/>
      <c r="K799" s="269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51"/>
      <c r="AK799" s="254"/>
      <c r="AL799" s="44"/>
      <c r="AM799" s="211"/>
      <c r="AN799" s="211"/>
      <c r="AO799" s="247">
        <f>SUMPRODUCT(LEN($M799:$AE802)-LEN(SUBSTITUTE($M799:$AE802,"A", "")))</f>
        <v>0</v>
      </c>
      <c r="AP799" s="240">
        <f>SUMPRODUCT(LEN($AH799:$AH802)-LEN(SUBSTITUTE($AH799:$AH802,"A", "")))</f>
        <v>0</v>
      </c>
      <c r="AQ799" s="237">
        <f>SUMPRODUCT(LEN($AG799:$AG802)-LEN(SUBSTITUTE($AG799:$AG802,"A", "")))</f>
        <v>0</v>
      </c>
      <c r="AR799" s="234">
        <f>SUMPRODUCT(LEN($M799:$AE802)-LEN(SUBSTITUTE($M799:$AE802,"S", "")))</f>
        <v>0</v>
      </c>
      <c r="AS799" s="240">
        <f>SUMPRODUCT(LEN($AH799:$AH802)-LEN(SUBSTITUTE($AH799:$AH802,"S", "")))</f>
        <v>0</v>
      </c>
      <c r="AT799" s="237">
        <f>SUMPRODUCT(LEN($AG799:$AG802)-LEN(SUBSTITUTE($AG799:$AG802,"S", "")))</f>
        <v>0</v>
      </c>
      <c r="AU799" s="234">
        <f>SUMPRODUCT(LEN($M799:$AE802)-LEN(SUBSTITUTE($M799:$AE802,"F", "")))</f>
        <v>0</v>
      </c>
      <c r="AV799" s="240">
        <f>SUMPRODUCT(LEN($AH799:$AH802)-LEN(SUBSTITUTE($AH799:$AH802,"F", "")))</f>
        <v>0</v>
      </c>
      <c r="AW799" s="237">
        <f>SUMPRODUCT(LEN($AG799:$AG802)-LEN(SUBSTITUTE($AG799:$AG802,"F", "")))</f>
        <v>0</v>
      </c>
      <c r="AX799" s="234">
        <f>SUMPRODUCT(LEN($M799:$AE802)-LEN(SUBSTITUTE($M799:$AE802,"G", "")))</f>
        <v>0</v>
      </c>
      <c r="AY799" s="240">
        <f>SUMPRODUCT(LEN($AH799:$AH802)-LEN(SUBSTITUTE($AH799:$AH802,"G", "")))</f>
        <v>0</v>
      </c>
      <c r="AZ799" s="237">
        <f>SUMPRODUCT(LEN($AG799:$AG802)-LEN(SUBSTITUTE($AG799:$AG802,"G", "")))</f>
        <v>0</v>
      </c>
      <c r="BA799" s="234">
        <f>SUMPRODUCT(LEN($M799:$AE802)-LEN(SUBSTITUTE($M799:$AE802,"M", "")))</f>
        <v>0</v>
      </c>
      <c r="BB799" s="240">
        <f>SUMPRODUCT(LEN($AH799:$AH802)-LEN(SUBSTITUTE($AH799:$AH802,"M", "")))</f>
        <v>0</v>
      </c>
      <c r="BC799" s="237">
        <f>SUMPRODUCT(LEN($AG799:$AG802)-LEN(SUBSTITUTE($AG799:$AG802,"M", "")))</f>
        <v>0</v>
      </c>
      <c r="BD799" s="291">
        <f>SUMPRODUCT(LEN($AI799:$AI802)-LEN(SUBSTITUTE($AI799:$AI802,"S", "")))</f>
        <v>0</v>
      </c>
      <c r="BE799" s="294">
        <f>SUMPRODUCT(LEN($AI799:$AI802)-LEN(SUBSTITUTE($AI799:$AI802,"F", "")))</f>
        <v>0</v>
      </c>
      <c r="BF799" s="294">
        <f>SUMPRODUCT(LEN($AI799:$AI802)-LEN(SUBSTITUTE($AI799:$AI802,"G", "")))</f>
        <v>0</v>
      </c>
      <c r="BG799" s="297">
        <f>SUMPRODUCT(LEN($AI799:$AI802)-LEN(SUBSTITUTE($AI799:$AI802,"M", "")))</f>
        <v>0</v>
      </c>
    </row>
    <row r="800" spans="2:60" ht="28.15" hidden="1" customHeight="1" thickBot="1">
      <c r="B800" s="34"/>
      <c r="C800" s="266"/>
      <c r="D800" s="43"/>
      <c r="E800" s="42"/>
      <c r="F800" s="42"/>
      <c r="G800" s="41"/>
      <c r="H800" s="260"/>
      <c r="I800" s="270"/>
      <c r="J800" s="270"/>
      <c r="K800" s="270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52"/>
      <c r="AK800" s="255"/>
      <c r="AL800" s="23"/>
      <c r="AM800" s="211"/>
      <c r="AN800" s="211"/>
      <c r="AO800" s="248"/>
      <c r="AP800" s="241"/>
      <c r="AQ800" s="238"/>
      <c r="AR800" s="235"/>
      <c r="AS800" s="241"/>
      <c r="AT800" s="238"/>
      <c r="AU800" s="235"/>
      <c r="AV800" s="241"/>
      <c r="AW800" s="238"/>
      <c r="AX800" s="235"/>
      <c r="AY800" s="241"/>
      <c r="AZ800" s="238"/>
      <c r="BA800" s="235"/>
      <c r="BB800" s="241"/>
      <c r="BC800" s="238"/>
      <c r="BD800" s="292"/>
      <c r="BE800" s="295"/>
      <c r="BF800" s="295"/>
      <c r="BG800" s="298"/>
    </row>
    <row r="801" spans="2:60" ht="28.15" hidden="1" customHeight="1">
      <c r="B801" s="34"/>
      <c r="C801" s="267"/>
      <c r="D801" s="33"/>
      <c r="E801" s="32"/>
      <c r="F801" s="32"/>
      <c r="G801" s="31"/>
      <c r="H801" s="257"/>
      <c r="I801" s="271"/>
      <c r="J801" s="271"/>
      <c r="K801" s="271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52"/>
      <c r="AK801" s="255"/>
      <c r="AL801" s="23"/>
      <c r="AM801" s="211"/>
      <c r="AN801" s="211"/>
      <c r="AO801" s="248"/>
      <c r="AP801" s="241"/>
      <c r="AQ801" s="238"/>
      <c r="AR801" s="235"/>
      <c r="AS801" s="241"/>
      <c r="AT801" s="238"/>
      <c r="AU801" s="235"/>
      <c r="AV801" s="241"/>
      <c r="AW801" s="238"/>
      <c r="AX801" s="235"/>
      <c r="AY801" s="241"/>
      <c r="AZ801" s="238"/>
      <c r="BA801" s="235"/>
      <c r="BB801" s="241"/>
      <c r="BC801" s="238"/>
      <c r="BD801" s="292"/>
      <c r="BE801" s="295"/>
      <c r="BF801" s="295"/>
      <c r="BG801" s="298"/>
    </row>
    <row r="802" spans="2:60" ht="28.15" hidden="1" customHeight="1" thickBot="1">
      <c r="B802" s="34"/>
      <c r="C802" s="273"/>
      <c r="D802" s="64"/>
      <c r="E802" s="63"/>
      <c r="F802" s="63"/>
      <c r="G802" s="62"/>
      <c r="H802" s="258"/>
      <c r="I802" s="274"/>
      <c r="J802" s="274"/>
      <c r="K802" s="274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53"/>
      <c r="AK802" s="256"/>
      <c r="AL802" s="55"/>
      <c r="AM802" s="211"/>
      <c r="AN802" s="211"/>
      <c r="AO802" s="249"/>
      <c r="AP802" s="242"/>
      <c r="AQ802" s="239"/>
      <c r="AR802" s="236"/>
      <c r="AS802" s="242"/>
      <c r="AT802" s="239"/>
      <c r="AU802" s="236"/>
      <c r="AV802" s="242"/>
      <c r="AW802" s="239"/>
      <c r="AX802" s="236"/>
      <c r="AY802" s="242"/>
      <c r="AZ802" s="239"/>
      <c r="BA802" s="236"/>
      <c r="BB802" s="242"/>
      <c r="BC802" s="239"/>
      <c r="BD802" s="293"/>
      <c r="BE802" s="296"/>
      <c r="BF802" s="296"/>
      <c r="BG802" s="299"/>
    </row>
    <row r="803" spans="2:60" ht="28.15" hidden="1" customHeight="1">
      <c r="B803" s="34"/>
      <c r="C803" s="265">
        <v>3</v>
      </c>
      <c r="D803" s="54"/>
      <c r="E803" s="53"/>
      <c r="F803" s="53"/>
      <c r="G803" s="52"/>
      <c r="H803" s="259"/>
      <c r="I803" s="269"/>
      <c r="J803" s="269"/>
      <c r="K803" s="269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44"/>
      <c r="AK803" s="244"/>
      <c r="AL803" s="44"/>
      <c r="AM803" s="211"/>
      <c r="AN803" s="211"/>
      <c r="AO803" s="247">
        <f>SUMPRODUCT(LEN($M803:$AE806)-LEN(SUBSTITUTE($M803:$AE806,"A", "")))</f>
        <v>0</v>
      </c>
      <c r="AP803" s="240">
        <f>SUMPRODUCT(LEN($AH803:$AH806)-LEN(SUBSTITUTE($AH803:$AH806,"A", "")))</f>
        <v>0</v>
      </c>
      <c r="AQ803" s="237">
        <f>SUMPRODUCT(LEN($AG803:$AG806)-LEN(SUBSTITUTE($AG803:$AG806,"A", "")))</f>
        <v>0</v>
      </c>
      <c r="AR803" s="234">
        <f>SUMPRODUCT(LEN($M803:$AE806)-LEN(SUBSTITUTE($M803:$AE806,"S", "")))</f>
        <v>0</v>
      </c>
      <c r="AS803" s="240">
        <f>SUMPRODUCT(LEN($AH803:$AH806)-LEN(SUBSTITUTE($AH803:$AH806,"S", "")))</f>
        <v>0</v>
      </c>
      <c r="AT803" s="237">
        <f>SUMPRODUCT(LEN($AG803:$AG806)-LEN(SUBSTITUTE($AG803:$AG806,"S", "")))</f>
        <v>0</v>
      </c>
      <c r="AU803" s="234">
        <f>SUMPRODUCT(LEN($M803:$AE806)-LEN(SUBSTITUTE($M803:$AE806,"F", "")))</f>
        <v>0</v>
      </c>
      <c r="AV803" s="240">
        <f>SUMPRODUCT(LEN($AH803:$AH806)-LEN(SUBSTITUTE($AH803:$AH806,"F", "")))</f>
        <v>0</v>
      </c>
      <c r="AW803" s="237">
        <f>SUMPRODUCT(LEN($AG803:$AG806)-LEN(SUBSTITUTE($AG803:$AG806,"F", "")))</f>
        <v>0</v>
      </c>
      <c r="AX803" s="234">
        <f>SUMPRODUCT(LEN($M803:$AE806)-LEN(SUBSTITUTE($M803:$AE806,"G", "")))</f>
        <v>0</v>
      </c>
      <c r="AY803" s="240">
        <f>SUMPRODUCT(LEN($AH803:$AH806)-LEN(SUBSTITUTE($AH803:$AH806,"G", "")))</f>
        <v>0</v>
      </c>
      <c r="AZ803" s="237">
        <f>SUMPRODUCT(LEN($AG803:$AG806)-LEN(SUBSTITUTE($AG803:$AG806,"G", "")))</f>
        <v>0</v>
      </c>
      <c r="BA803" s="234">
        <f>SUMPRODUCT(LEN($M803:$AE806)-LEN(SUBSTITUTE($M803:$AE806,"M", "")))</f>
        <v>0</v>
      </c>
      <c r="BB803" s="240">
        <f>SUMPRODUCT(LEN($AH803:$AH806)-LEN(SUBSTITUTE($AH803:$AH806,"M", "")))</f>
        <v>0</v>
      </c>
      <c r="BC803" s="237">
        <f>SUMPRODUCT(LEN($AG803:$AG806)-LEN(SUBSTITUTE($AG803:$AG806,"M", "")))</f>
        <v>0</v>
      </c>
      <c r="BD803" s="291">
        <f>SUMPRODUCT(LEN($AI803:$AI806)-LEN(SUBSTITUTE($AI803:$AI806,"S", "")))</f>
        <v>0</v>
      </c>
      <c r="BE803" s="294">
        <f>SUMPRODUCT(LEN($AI803:$AI806)-LEN(SUBSTITUTE($AI803:$AI806,"F", "")))</f>
        <v>0</v>
      </c>
      <c r="BF803" s="294">
        <f>SUMPRODUCT(LEN($AI803:$AI806)-LEN(SUBSTITUTE($AI803:$AI806,"G", "")))</f>
        <v>0</v>
      </c>
      <c r="BG803" s="297">
        <f>SUMPRODUCT(LEN($AI803:$AI806)-LEN(SUBSTITUTE($AI803:$AI806,"M", "")))</f>
        <v>0</v>
      </c>
    </row>
    <row r="804" spans="2:60" ht="28.15" hidden="1" customHeight="1" thickBot="1">
      <c r="B804" s="34"/>
      <c r="C804" s="266"/>
      <c r="D804" s="43"/>
      <c r="E804" s="42"/>
      <c r="F804" s="42"/>
      <c r="G804" s="41"/>
      <c r="H804" s="260"/>
      <c r="I804" s="270"/>
      <c r="J804" s="270"/>
      <c r="K804" s="270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45"/>
      <c r="AK804" s="245"/>
      <c r="AL804" s="23"/>
      <c r="AM804" s="211"/>
      <c r="AN804" s="211"/>
      <c r="AO804" s="248"/>
      <c r="AP804" s="241"/>
      <c r="AQ804" s="238"/>
      <c r="AR804" s="235"/>
      <c r="AS804" s="241"/>
      <c r="AT804" s="238"/>
      <c r="AU804" s="235"/>
      <c r="AV804" s="241"/>
      <c r="AW804" s="238"/>
      <c r="AX804" s="235"/>
      <c r="AY804" s="241"/>
      <c r="AZ804" s="238"/>
      <c r="BA804" s="235"/>
      <c r="BB804" s="241"/>
      <c r="BC804" s="238"/>
      <c r="BD804" s="292"/>
      <c r="BE804" s="295"/>
      <c r="BF804" s="295"/>
      <c r="BG804" s="298"/>
    </row>
    <row r="805" spans="2:60" ht="28.15" hidden="1" customHeight="1">
      <c r="B805" s="34"/>
      <c r="C805" s="267"/>
      <c r="D805" s="33"/>
      <c r="E805" s="32"/>
      <c r="F805" s="32"/>
      <c r="G805" s="31"/>
      <c r="H805" s="257"/>
      <c r="I805" s="271"/>
      <c r="J805" s="271"/>
      <c r="K805" s="271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45"/>
      <c r="AK805" s="245"/>
      <c r="AL805" s="23"/>
      <c r="AM805" s="211"/>
      <c r="AN805" s="211"/>
      <c r="AO805" s="248"/>
      <c r="AP805" s="241"/>
      <c r="AQ805" s="238"/>
      <c r="AR805" s="235"/>
      <c r="AS805" s="241"/>
      <c r="AT805" s="238"/>
      <c r="AU805" s="235"/>
      <c r="AV805" s="241"/>
      <c r="AW805" s="238"/>
      <c r="AX805" s="235"/>
      <c r="AY805" s="241"/>
      <c r="AZ805" s="238"/>
      <c r="BA805" s="235"/>
      <c r="BB805" s="241"/>
      <c r="BC805" s="238"/>
      <c r="BD805" s="292"/>
      <c r="BE805" s="295"/>
      <c r="BF805" s="295"/>
      <c r="BG805" s="298"/>
    </row>
    <row r="806" spans="2:60" ht="28.15" hidden="1" customHeight="1" thickBot="1">
      <c r="B806" s="22"/>
      <c r="C806" s="268"/>
      <c r="D806" s="21"/>
      <c r="E806" s="20"/>
      <c r="F806" s="20"/>
      <c r="G806" s="19"/>
      <c r="H806" s="258"/>
      <c r="I806" s="272"/>
      <c r="J806" s="272"/>
      <c r="K806" s="27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46"/>
      <c r="AK806" s="246"/>
      <c r="AL806" s="11"/>
      <c r="AM806" s="211"/>
      <c r="AN806" s="211"/>
      <c r="AO806" s="249"/>
      <c r="AP806" s="242"/>
      <c r="AQ806" s="239"/>
      <c r="AR806" s="236"/>
      <c r="AS806" s="242"/>
      <c r="AT806" s="239"/>
      <c r="AU806" s="236"/>
      <c r="AV806" s="242"/>
      <c r="AW806" s="239"/>
      <c r="AX806" s="236"/>
      <c r="AY806" s="242"/>
      <c r="AZ806" s="239"/>
      <c r="BA806" s="236"/>
      <c r="BB806" s="242"/>
      <c r="BC806" s="239"/>
      <c r="BD806" s="293"/>
      <c r="BE806" s="296"/>
      <c r="BF806" s="296"/>
      <c r="BG806" s="299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29" t="s">
        <v>287</v>
      </c>
      <c r="M807" s="278"/>
      <c r="N807" s="229" t="s">
        <v>286</v>
      </c>
      <c r="O807" s="278"/>
      <c r="P807" s="229" t="s">
        <v>286</v>
      </c>
      <c r="Q807" s="230"/>
      <c r="R807" s="229" t="s">
        <v>286</v>
      </c>
      <c r="S807" s="230"/>
      <c r="T807" s="229" t="s">
        <v>286</v>
      </c>
      <c r="U807" s="230"/>
      <c r="V807" s="229" t="s">
        <v>286</v>
      </c>
      <c r="W807" s="230"/>
      <c r="X807" s="229" t="s">
        <v>286</v>
      </c>
      <c r="Y807" s="230"/>
      <c r="Z807" s="229" t="s">
        <v>286</v>
      </c>
      <c r="AA807" s="230"/>
      <c r="AB807" s="229" t="s">
        <v>286</v>
      </c>
      <c r="AC807" s="230"/>
      <c r="AD807" s="229" t="s">
        <v>286</v>
      </c>
      <c r="AE807" s="230"/>
      <c r="AF807" s="243" t="s">
        <v>285</v>
      </c>
      <c r="AG807" s="230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75"/>
      <c r="F808" s="276"/>
      <c r="G808" s="277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65">
        <v>1</v>
      </c>
      <c r="D809" s="54"/>
      <c r="E809" s="53"/>
      <c r="F809" s="53"/>
      <c r="G809" s="52"/>
      <c r="H809" s="259"/>
      <c r="I809" s="269"/>
      <c r="J809" s="269"/>
      <c r="K809" s="269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44"/>
      <c r="AK809" s="244"/>
      <c r="AL809" s="44"/>
      <c r="AM809" s="211"/>
      <c r="AN809" s="211"/>
      <c r="AO809" s="247">
        <f>SUMPRODUCT(LEN($M809:$AE812)-LEN(SUBSTITUTE($M809:$AE812,"A", "")))</f>
        <v>0</v>
      </c>
      <c r="AP809" s="240">
        <f>SUMPRODUCT(LEN($AH809:$AH812)-LEN(SUBSTITUTE($AH809:$AH812,"A", "")))</f>
        <v>0</v>
      </c>
      <c r="AQ809" s="237">
        <f>SUMPRODUCT(LEN($AG809:$AG812)-LEN(SUBSTITUTE($AG809:$AG812,"A", "")))</f>
        <v>0</v>
      </c>
      <c r="AR809" s="234">
        <f>SUMPRODUCT(LEN($M809:$AE812)-LEN(SUBSTITUTE($M809:$AE812,"S", "")))</f>
        <v>0</v>
      </c>
      <c r="AS809" s="240">
        <f>SUMPRODUCT(LEN($AH809:$AH812)-LEN(SUBSTITUTE($AH809:$AH812,"S", "")))</f>
        <v>0</v>
      </c>
      <c r="AT809" s="237">
        <f>SUMPRODUCT(LEN($AG809:$AG812)-LEN(SUBSTITUTE($AG809:$AG812,"S", "")))</f>
        <v>0</v>
      </c>
      <c r="AU809" s="234">
        <f>SUMPRODUCT(LEN($M809:$AE812)-LEN(SUBSTITUTE($M809:$AE812,"F", "")))</f>
        <v>0</v>
      </c>
      <c r="AV809" s="240">
        <f>SUMPRODUCT(LEN($AH809:$AH812)-LEN(SUBSTITUTE($AH809:$AH812,"F", "")))</f>
        <v>0</v>
      </c>
      <c r="AW809" s="237">
        <f>SUMPRODUCT(LEN($AG809:$AG812)-LEN(SUBSTITUTE($AG809:$AG812,"F", "")))</f>
        <v>0</v>
      </c>
      <c r="AX809" s="234">
        <f>SUMPRODUCT(LEN($M809:$AE812)-LEN(SUBSTITUTE($M809:$AE812,"G", "")))</f>
        <v>0</v>
      </c>
      <c r="AY809" s="240">
        <f>SUMPRODUCT(LEN($AH809:$AH812)-LEN(SUBSTITUTE($AH809:$AH812,"G", "")))</f>
        <v>0</v>
      </c>
      <c r="AZ809" s="237">
        <f>SUMPRODUCT(LEN($AG809:$AG812)-LEN(SUBSTITUTE($AG809:$AG812,"G", "")))</f>
        <v>0</v>
      </c>
      <c r="BA809" s="234">
        <f>SUMPRODUCT(LEN($M809:$AE812)-LEN(SUBSTITUTE($M809:$AE812,"M", "")))</f>
        <v>0</v>
      </c>
      <c r="BB809" s="240">
        <f>SUMPRODUCT(LEN($AH809:$AH812)-LEN(SUBSTITUTE($AH809:$AH812,"M", "")))</f>
        <v>0</v>
      </c>
      <c r="BC809" s="237">
        <f>SUMPRODUCT(LEN($AG809:$AG812)-LEN(SUBSTITUTE($AG809:$AG812,"M", "")))</f>
        <v>0</v>
      </c>
      <c r="BD809" s="291">
        <f>SUMPRODUCT(LEN($AI809:$AI812)-LEN(SUBSTITUTE($AI809:$AI812,"S", "")))</f>
        <v>0</v>
      </c>
      <c r="BE809" s="294">
        <f>SUMPRODUCT(LEN($AI809:$AI812)-LEN(SUBSTITUTE($AI809:$AI812,"F", "")))</f>
        <v>0</v>
      </c>
      <c r="BF809" s="294">
        <f>SUMPRODUCT(LEN($AI809:$AI812)-LEN(SUBSTITUTE($AI809:$AI812,"G", "")))</f>
        <v>0</v>
      </c>
      <c r="BG809" s="297">
        <f>SUMPRODUCT(LEN($AI809:$AI812)-LEN(SUBSTITUTE($AI809:$AI812,"M", "")))</f>
        <v>0</v>
      </c>
    </row>
    <row r="810" spans="2:60" ht="28.15" hidden="1" customHeight="1" thickBot="1">
      <c r="B810" s="34"/>
      <c r="C810" s="266"/>
      <c r="D810" s="43"/>
      <c r="E810" s="42"/>
      <c r="F810" s="42"/>
      <c r="G810" s="41"/>
      <c r="H810" s="260"/>
      <c r="I810" s="270"/>
      <c r="J810" s="270"/>
      <c r="K810" s="270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45"/>
      <c r="AK810" s="245"/>
      <c r="AL810" s="23"/>
      <c r="AM810" s="211"/>
      <c r="AN810" s="211"/>
      <c r="AO810" s="248"/>
      <c r="AP810" s="241"/>
      <c r="AQ810" s="238"/>
      <c r="AR810" s="235"/>
      <c r="AS810" s="241"/>
      <c r="AT810" s="238"/>
      <c r="AU810" s="235"/>
      <c r="AV810" s="241"/>
      <c r="AW810" s="238"/>
      <c r="AX810" s="235"/>
      <c r="AY810" s="241"/>
      <c r="AZ810" s="238"/>
      <c r="BA810" s="235"/>
      <c r="BB810" s="241"/>
      <c r="BC810" s="238"/>
      <c r="BD810" s="292"/>
      <c r="BE810" s="295"/>
      <c r="BF810" s="295"/>
      <c r="BG810" s="298"/>
    </row>
    <row r="811" spans="2:60" ht="28.15" hidden="1" customHeight="1">
      <c r="B811" s="34"/>
      <c r="C811" s="267"/>
      <c r="D811" s="33"/>
      <c r="E811" s="32"/>
      <c r="F811" s="32"/>
      <c r="G811" s="31"/>
      <c r="H811" s="257"/>
      <c r="I811" s="271"/>
      <c r="J811" s="271"/>
      <c r="K811" s="271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45"/>
      <c r="AK811" s="245"/>
      <c r="AL811" s="23"/>
      <c r="AM811" s="211"/>
      <c r="AN811" s="211"/>
      <c r="AO811" s="248"/>
      <c r="AP811" s="241"/>
      <c r="AQ811" s="238"/>
      <c r="AR811" s="235"/>
      <c r="AS811" s="241"/>
      <c r="AT811" s="238"/>
      <c r="AU811" s="235"/>
      <c r="AV811" s="241"/>
      <c r="AW811" s="238"/>
      <c r="AX811" s="235"/>
      <c r="AY811" s="241"/>
      <c r="AZ811" s="238"/>
      <c r="BA811" s="235"/>
      <c r="BB811" s="241"/>
      <c r="BC811" s="238"/>
      <c r="BD811" s="292"/>
      <c r="BE811" s="295"/>
      <c r="BF811" s="295"/>
      <c r="BG811" s="298"/>
    </row>
    <row r="812" spans="2:60" ht="28.15" hidden="1" customHeight="1" thickBot="1">
      <c r="B812" s="34"/>
      <c r="C812" s="273"/>
      <c r="D812" s="64"/>
      <c r="E812" s="63"/>
      <c r="F812" s="63"/>
      <c r="G812" s="62"/>
      <c r="H812" s="258"/>
      <c r="I812" s="274"/>
      <c r="J812" s="274"/>
      <c r="K812" s="274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50"/>
      <c r="AK812" s="250"/>
      <c r="AL812" s="55"/>
      <c r="AM812" s="211"/>
      <c r="AN812" s="211"/>
      <c r="AO812" s="249"/>
      <c r="AP812" s="242"/>
      <c r="AQ812" s="239"/>
      <c r="AR812" s="236"/>
      <c r="AS812" s="242"/>
      <c r="AT812" s="239"/>
      <c r="AU812" s="236"/>
      <c r="AV812" s="242"/>
      <c r="AW812" s="239"/>
      <c r="AX812" s="236"/>
      <c r="AY812" s="242"/>
      <c r="AZ812" s="239"/>
      <c r="BA812" s="236"/>
      <c r="BB812" s="242"/>
      <c r="BC812" s="239"/>
      <c r="BD812" s="293"/>
      <c r="BE812" s="296"/>
      <c r="BF812" s="296"/>
      <c r="BG812" s="299"/>
    </row>
    <row r="813" spans="2:60" ht="28.15" hidden="1" customHeight="1">
      <c r="B813" s="34"/>
      <c r="C813" s="265">
        <v>2</v>
      </c>
      <c r="D813" s="54"/>
      <c r="E813" s="53"/>
      <c r="F813" s="53"/>
      <c r="G813" s="52"/>
      <c r="H813" s="259"/>
      <c r="I813" s="269"/>
      <c r="J813" s="269"/>
      <c r="K813" s="269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51"/>
      <c r="AK813" s="254"/>
      <c r="AL813" s="44"/>
      <c r="AM813" s="211"/>
      <c r="AN813" s="211"/>
      <c r="AO813" s="247">
        <f>SUMPRODUCT(LEN($M813:$AE816)-LEN(SUBSTITUTE($M813:$AE816,"A", "")))</f>
        <v>0</v>
      </c>
      <c r="AP813" s="240">
        <f>SUMPRODUCT(LEN($AH813:$AH816)-LEN(SUBSTITUTE($AH813:$AH816,"A", "")))</f>
        <v>0</v>
      </c>
      <c r="AQ813" s="237">
        <f>SUMPRODUCT(LEN($AG813:$AG816)-LEN(SUBSTITUTE($AG813:$AG816,"A", "")))</f>
        <v>0</v>
      </c>
      <c r="AR813" s="234">
        <f>SUMPRODUCT(LEN($M813:$AE816)-LEN(SUBSTITUTE($M813:$AE816,"S", "")))</f>
        <v>0</v>
      </c>
      <c r="AS813" s="240">
        <f>SUMPRODUCT(LEN($AH813:$AH816)-LEN(SUBSTITUTE($AH813:$AH816,"S", "")))</f>
        <v>0</v>
      </c>
      <c r="AT813" s="237">
        <f>SUMPRODUCT(LEN($AG813:$AG816)-LEN(SUBSTITUTE($AG813:$AG816,"S", "")))</f>
        <v>0</v>
      </c>
      <c r="AU813" s="234">
        <f>SUMPRODUCT(LEN($M813:$AE816)-LEN(SUBSTITUTE($M813:$AE816,"F", "")))</f>
        <v>0</v>
      </c>
      <c r="AV813" s="240">
        <f>SUMPRODUCT(LEN($AH813:$AH816)-LEN(SUBSTITUTE($AH813:$AH816,"F", "")))</f>
        <v>0</v>
      </c>
      <c r="AW813" s="237">
        <f>SUMPRODUCT(LEN($AG813:$AG816)-LEN(SUBSTITUTE($AG813:$AG816,"F", "")))</f>
        <v>0</v>
      </c>
      <c r="AX813" s="234">
        <f>SUMPRODUCT(LEN($M813:$AE816)-LEN(SUBSTITUTE($M813:$AE816,"G", "")))</f>
        <v>0</v>
      </c>
      <c r="AY813" s="240">
        <f>SUMPRODUCT(LEN($AH813:$AH816)-LEN(SUBSTITUTE($AH813:$AH816,"G", "")))</f>
        <v>0</v>
      </c>
      <c r="AZ813" s="237">
        <f>SUMPRODUCT(LEN($AG813:$AG816)-LEN(SUBSTITUTE($AG813:$AG816,"G", "")))</f>
        <v>0</v>
      </c>
      <c r="BA813" s="234">
        <f>SUMPRODUCT(LEN($M813:$AE816)-LEN(SUBSTITUTE($M813:$AE816,"M", "")))</f>
        <v>0</v>
      </c>
      <c r="BB813" s="240">
        <f>SUMPRODUCT(LEN($AH813:$AH816)-LEN(SUBSTITUTE($AH813:$AH816,"M", "")))</f>
        <v>0</v>
      </c>
      <c r="BC813" s="237">
        <f>SUMPRODUCT(LEN($AG813:$AG816)-LEN(SUBSTITUTE($AG813:$AG816,"M", "")))</f>
        <v>0</v>
      </c>
      <c r="BD813" s="291">
        <f>SUMPRODUCT(LEN($AI813:$AI816)-LEN(SUBSTITUTE($AI813:$AI816,"S", "")))</f>
        <v>0</v>
      </c>
      <c r="BE813" s="294">
        <f>SUMPRODUCT(LEN($AI813:$AI816)-LEN(SUBSTITUTE($AI813:$AI816,"F", "")))</f>
        <v>0</v>
      </c>
      <c r="BF813" s="294">
        <f>SUMPRODUCT(LEN($AI813:$AI816)-LEN(SUBSTITUTE($AI813:$AI816,"G", "")))</f>
        <v>0</v>
      </c>
      <c r="BG813" s="297">
        <f>SUMPRODUCT(LEN($AI813:$AI816)-LEN(SUBSTITUTE($AI813:$AI816,"M", "")))</f>
        <v>0</v>
      </c>
    </row>
    <row r="814" spans="2:60" ht="28.15" hidden="1" customHeight="1" thickBot="1">
      <c r="B814" s="34"/>
      <c r="C814" s="266"/>
      <c r="D814" s="43"/>
      <c r="E814" s="42"/>
      <c r="F814" s="42"/>
      <c r="G814" s="41"/>
      <c r="H814" s="260"/>
      <c r="I814" s="270"/>
      <c r="J814" s="270"/>
      <c r="K814" s="270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52"/>
      <c r="AK814" s="255"/>
      <c r="AL814" s="23"/>
      <c r="AM814" s="211"/>
      <c r="AN814" s="211"/>
      <c r="AO814" s="248"/>
      <c r="AP814" s="241"/>
      <c r="AQ814" s="238"/>
      <c r="AR814" s="235"/>
      <c r="AS814" s="241"/>
      <c r="AT814" s="238"/>
      <c r="AU814" s="235"/>
      <c r="AV814" s="241"/>
      <c r="AW814" s="238"/>
      <c r="AX814" s="235"/>
      <c r="AY814" s="241"/>
      <c r="AZ814" s="238"/>
      <c r="BA814" s="235"/>
      <c r="BB814" s="241"/>
      <c r="BC814" s="238"/>
      <c r="BD814" s="292"/>
      <c r="BE814" s="295"/>
      <c r="BF814" s="295"/>
      <c r="BG814" s="298"/>
    </row>
    <row r="815" spans="2:60" ht="28.15" hidden="1" customHeight="1">
      <c r="B815" s="34"/>
      <c r="C815" s="267"/>
      <c r="D815" s="33"/>
      <c r="E815" s="32"/>
      <c r="F815" s="32"/>
      <c r="G815" s="31"/>
      <c r="H815" s="257"/>
      <c r="I815" s="271"/>
      <c r="J815" s="271"/>
      <c r="K815" s="271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52"/>
      <c r="AK815" s="255"/>
      <c r="AL815" s="23"/>
      <c r="AM815" s="211"/>
      <c r="AN815" s="211"/>
      <c r="AO815" s="248"/>
      <c r="AP815" s="241"/>
      <c r="AQ815" s="238"/>
      <c r="AR815" s="235"/>
      <c r="AS815" s="241"/>
      <c r="AT815" s="238"/>
      <c r="AU815" s="235"/>
      <c r="AV815" s="241"/>
      <c r="AW815" s="238"/>
      <c r="AX815" s="235"/>
      <c r="AY815" s="241"/>
      <c r="AZ815" s="238"/>
      <c r="BA815" s="235"/>
      <c r="BB815" s="241"/>
      <c r="BC815" s="238"/>
      <c r="BD815" s="292"/>
      <c r="BE815" s="295"/>
      <c r="BF815" s="295"/>
      <c r="BG815" s="298"/>
    </row>
    <row r="816" spans="2:60" ht="28.15" hidden="1" customHeight="1" thickBot="1">
      <c r="B816" s="34"/>
      <c r="C816" s="273"/>
      <c r="D816" s="64"/>
      <c r="E816" s="63"/>
      <c r="F816" s="63"/>
      <c r="G816" s="62"/>
      <c r="H816" s="258"/>
      <c r="I816" s="274"/>
      <c r="J816" s="274"/>
      <c r="K816" s="274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53"/>
      <c r="AK816" s="256"/>
      <c r="AL816" s="55"/>
      <c r="AM816" s="211"/>
      <c r="AN816" s="211"/>
      <c r="AO816" s="249"/>
      <c r="AP816" s="242"/>
      <c r="AQ816" s="239"/>
      <c r="AR816" s="236"/>
      <c r="AS816" s="242"/>
      <c r="AT816" s="239"/>
      <c r="AU816" s="236"/>
      <c r="AV816" s="242"/>
      <c r="AW816" s="239"/>
      <c r="AX816" s="236"/>
      <c r="AY816" s="242"/>
      <c r="AZ816" s="239"/>
      <c r="BA816" s="236"/>
      <c r="BB816" s="242"/>
      <c r="BC816" s="239"/>
      <c r="BD816" s="293"/>
      <c r="BE816" s="296"/>
      <c r="BF816" s="296"/>
      <c r="BG816" s="299"/>
    </row>
    <row r="817" spans="2:60" ht="28.15" hidden="1" customHeight="1">
      <c r="B817" s="34"/>
      <c r="C817" s="265">
        <v>3</v>
      </c>
      <c r="D817" s="54"/>
      <c r="E817" s="53"/>
      <c r="F817" s="53"/>
      <c r="G817" s="52"/>
      <c r="H817" s="259"/>
      <c r="I817" s="269"/>
      <c r="J817" s="269"/>
      <c r="K817" s="269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44"/>
      <c r="AK817" s="244"/>
      <c r="AL817" s="44"/>
      <c r="AM817" s="211"/>
      <c r="AN817" s="211"/>
      <c r="AO817" s="247">
        <f>SUMPRODUCT(LEN($M817:$AE820)-LEN(SUBSTITUTE($M817:$AE820,"A", "")))</f>
        <v>0</v>
      </c>
      <c r="AP817" s="240">
        <f>SUMPRODUCT(LEN($AH817:$AH820)-LEN(SUBSTITUTE($AH817:$AH820,"A", "")))</f>
        <v>0</v>
      </c>
      <c r="AQ817" s="237">
        <f>SUMPRODUCT(LEN($AG817:$AG820)-LEN(SUBSTITUTE($AG817:$AG820,"A", "")))</f>
        <v>0</v>
      </c>
      <c r="AR817" s="234">
        <f>SUMPRODUCT(LEN($M817:$AE820)-LEN(SUBSTITUTE($M817:$AE820,"S", "")))</f>
        <v>0</v>
      </c>
      <c r="AS817" s="240">
        <f>SUMPRODUCT(LEN($AH817:$AH820)-LEN(SUBSTITUTE($AH817:$AH820,"S", "")))</f>
        <v>0</v>
      </c>
      <c r="AT817" s="237">
        <f>SUMPRODUCT(LEN($AG817:$AG820)-LEN(SUBSTITUTE($AG817:$AG820,"S", "")))</f>
        <v>0</v>
      </c>
      <c r="AU817" s="234">
        <f>SUMPRODUCT(LEN($M817:$AE820)-LEN(SUBSTITUTE($M817:$AE820,"F", "")))</f>
        <v>0</v>
      </c>
      <c r="AV817" s="240">
        <f>SUMPRODUCT(LEN($AH817:$AH820)-LEN(SUBSTITUTE($AH817:$AH820,"F", "")))</f>
        <v>0</v>
      </c>
      <c r="AW817" s="237">
        <f>SUMPRODUCT(LEN($AG817:$AG820)-LEN(SUBSTITUTE($AG817:$AG820,"F", "")))</f>
        <v>0</v>
      </c>
      <c r="AX817" s="234">
        <f>SUMPRODUCT(LEN($M817:$AE820)-LEN(SUBSTITUTE($M817:$AE820,"G", "")))</f>
        <v>0</v>
      </c>
      <c r="AY817" s="240">
        <f>SUMPRODUCT(LEN($AH817:$AH820)-LEN(SUBSTITUTE($AH817:$AH820,"G", "")))</f>
        <v>0</v>
      </c>
      <c r="AZ817" s="237">
        <f>SUMPRODUCT(LEN($AG817:$AG820)-LEN(SUBSTITUTE($AG817:$AG820,"G", "")))</f>
        <v>0</v>
      </c>
      <c r="BA817" s="234">
        <f>SUMPRODUCT(LEN($M817:$AE820)-LEN(SUBSTITUTE($M817:$AE820,"M", "")))</f>
        <v>0</v>
      </c>
      <c r="BB817" s="240">
        <f>SUMPRODUCT(LEN($AH817:$AH820)-LEN(SUBSTITUTE($AH817:$AH820,"M", "")))</f>
        <v>0</v>
      </c>
      <c r="BC817" s="237">
        <f>SUMPRODUCT(LEN($AG817:$AG820)-LEN(SUBSTITUTE($AG817:$AG820,"M", "")))</f>
        <v>0</v>
      </c>
      <c r="BD817" s="291">
        <f>SUMPRODUCT(LEN($AI817:$AI820)-LEN(SUBSTITUTE($AI817:$AI820,"S", "")))</f>
        <v>0</v>
      </c>
      <c r="BE817" s="294">
        <f>SUMPRODUCT(LEN($AI817:$AI820)-LEN(SUBSTITUTE($AI817:$AI820,"F", "")))</f>
        <v>0</v>
      </c>
      <c r="BF817" s="294">
        <f>SUMPRODUCT(LEN($AI817:$AI820)-LEN(SUBSTITUTE($AI817:$AI820,"G", "")))</f>
        <v>0</v>
      </c>
      <c r="BG817" s="297">
        <f>SUMPRODUCT(LEN($AI817:$AI820)-LEN(SUBSTITUTE($AI817:$AI820,"M", "")))</f>
        <v>0</v>
      </c>
    </row>
    <row r="818" spans="2:60" ht="28.15" hidden="1" customHeight="1" thickBot="1">
      <c r="B818" s="34"/>
      <c r="C818" s="266"/>
      <c r="D818" s="43"/>
      <c r="E818" s="42"/>
      <c r="F818" s="42"/>
      <c r="G818" s="41"/>
      <c r="H818" s="260"/>
      <c r="I818" s="270"/>
      <c r="J818" s="270"/>
      <c r="K818" s="270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45"/>
      <c r="AK818" s="245"/>
      <c r="AL818" s="23"/>
      <c r="AM818" s="211"/>
      <c r="AN818" s="211"/>
      <c r="AO818" s="248"/>
      <c r="AP818" s="241"/>
      <c r="AQ818" s="238"/>
      <c r="AR818" s="235"/>
      <c r="AS818" s="241"/>
      <c r="AT818" s="238"/>
      <c r="AU818" s="235"/>
      <c r="AV818" s="241"/>
      <c r="AW818" s="238"/>
      <c r="AX818" s="235"/>
      <c r="AY818" s="241"/>
      <c r="AZ818" s="238"/>
      <c r="BA818" s="235"/>
      <c r="BB818" s="241"/>
      <c r="BC818" s="238"/>
      <c r="BD818" s="292"/>
      <c r="BE818" s="295"/>
      <c r="BF818" s="295"/>
      <c r="BG818" s="298"/>
    </row>
    <row r="819" spans="2:60" ht="28.15" hidden="1" customHeight="1">
      <c r="B819" s="34"/>
      <c r="C819" s="267"/>
      <c r="D819" s="33"/>
      <c r="E819" s="32"/>
      <c r="F819" s="32"/>
      <c r="G819" s="31"/>
      <c r="H819" s="257"/>
      <c r="I819" s="271"/>
      <c r="J819" s="271"/>
      <c r="K819" s="271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45"/>
      <c r="AK819" s="245"/>
      <c r="AL819" s="23"/>
      <c r="AM819" s="211"/>
      <c r="AN819" s="211"/>
      <c r="AO819" s="248"/>
      <c r="AP819" s="241"/>
      <c r="AQ819" s="238"/>
      <c r="AR819" s="235"/>
      <c r="AS819" s="241"/>
      <c r="AT819" s="238"/>
      <c r="AU819" s="235"/>
      <c r="AV819" s="241"/>
      <c r="AW819" s="238"/>
      <c r="AX819" s="235"/>
      <c r="AY819" s="241"/>
      <c r="AZ819" s="238"/>
      <c r="BA819" s="235"/>
      <c r="BB819" s="241"/>
      <c r="BC819" s="238"/>
      <c r="BD819" s="292"/>
      <c r="BE819" s="295"/>
      <c r="BF819" s="295"/>
      <c r="BG819" s="298"/>
    </row>
    <row r="820" spans="2:60" ht="28.15" hidden="1" customHeight="1" thickBot="1">
      <c r="B820" s="22"/>
      <c r="C820" s="268"/>
      <c r="D820" s="21"/>
      <c r="E820" s="20"/>
      <c r="F820" s="20"/>
      <c r="G820" s="19"/>
      <c r="H820" s="258"/>
      <c r="I820" s="272"/>
      <c r="J820" s="272"/>
      <c r="K820" s="27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46"/>
      <c r="AK820" s="246"/>
      <c r="AL820" s="11"/>
      <c r="AM820" s="211"/>
      <c r="AN820" s="211"/>
      <c r="AO820" s="249"/>
      <c r="AP820" s="242"/>
      <c r="AQ820" s="239"/>
      <c r="AR820" s="236"/>
      <c r="AS820" s="242"/>
      <c r="AT820" s="239"/>
      <c r="AU820" s="236"/>
      <c r="AV820" s="242"/>
      <c r="AW820" s="239"/>
      <c r="AX820" s="236"/>
      <c r="AY820" s="242"/>
      <c r="AZ820" s="239"/>
      <c r="BA820" s="236"/>
      <c r="BB820" s="242"/>
      <c r="BC820" s="239"/>
      <c r="BD820" s="293"/>
      <c r="BE820" s="296"/>
      <c r="BF820" s="296"/>
      <c r="BG820" s="299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29" t="s">
        <v>287</v>
      </c>
      <c r="M821" s="278"/>
      <c r="N821" s="229" t="s">
        <v>286</v>
      </c>
      <c r="O821" s="278"/>
      <c r="P821" s="229" t="s">
        <v>286</v>
      </c>
      <c r="Q821" s="230"/>
      <c r="R821" s="229" t="s">
        <v>286</v>
      </c>
      <c r="S821" s="230"/>
      <c r="T821" s="229" t="s">
        <v>286</v>
      </c>
      <c r="U821" s="230"/>
      <c r="V821" s="229" t="s">
        <v>286</v>
      </c>
      <c r="W821" s="230"/>
      <c r="X821" s="229" t="s">
        <v>286</v>
      </c>
      <c r="Y821" s="230"/>
      <c r="Z821" s="229" t="s">
        <v>286</v>
      </c>
      <c r="AA821" s="230"/>
      <c r="AB821" s="229" t="s">
        <v>286</v>
      </c>
      <c r="AC821" s="230"/>
      <c r="AD821" s="229" t="s">
        <v>286</v>
      </c>
      <c r="AE821" s="230"/>
      <c r="AF821" s="243" t="s">
        <v>285</v>
      </c>
      <c r="AG821" s="230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75"/>
      <c r="F822" s="276"/>
      <c r="G822" s="277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65">
        <v>1</v>
      </c>
      <c r="D823" s="54"/>
      <c r="E823" s="53"/>
      <c r="F823" s="53"/>
      <c r="G823" s="52"/>
      <c r="H823" s="259"/>
      <c r="I823" s="269"/>
      <c r="J823" s="269"/>
      <c r="K823" s="269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44"/>
      <c r="AK823" s="244"/>
      <c r="AL823" s="44"/>
      <c r="AM823" s="211"/>
      <c r="AN823" s="211"/>
      <c r="AO823" s="247">
        <f>SUMPRODUCT(LEN($M823:$AE826)-LEN(SUBSTITUTE($M823:$AE826,"A", "")))</f>
        <v>0</v>
      </c>
      <c r="AP823" s="240">
        <f>SUMPRODUCT(LEN($AH823:$AH826)-LEN(SUBSTITUTE($AH823:$AH826,"A", "")))</f>
        <v>0</v>
      </c>
      <c r="AQ823" s="237">
        <f>SUMPRODUCT(LEN($AG823:$AG826)-LEN(SUBSTITUTE($AG823:$AG826,"A", "")))</f>
        <v>0</v>
      </c>
      <c r="AR823" s="234">
        <f>SUMPRODUCT(LEN($M823:$AE826)-LEN(SUBSTITUTE($M823:$AE826,"S", "")))</f>
        <v>0</v>
      </c>
      <c r="AS823" s="240">
        <f>SUMPRODUCT(LEN($AH823:$AH826)-LEN(SUBSTITUTE($AH823:$AH826,"S", "")))</f>
        <v>0</v>
      </c>
      <c r="AT823" s="237">
        <f>SUMPRODUCT(LEN($AG823:$AG826)-LEN(SUBSTITUTE($AG823:$AG826,"S", "")))</f>
        <v>0</v>
      </c>
      <c r="AU823" s="234">
        <f>SUMPRODUCT(LEN($M823:$AE826)-LEN(SUBSTITUTE($M823:$AE826,"F", "")))</f>
        <v>0</v>
      </c>
      <c r="AV823" s="240">
        <f>SUMPRODUCT(LEN($AH823:$AH826)-LEN(SUBSTITUTE($AH823:$AH826,"F", "")))</f>
        <v>0</v>
      </c>
      <c r="AW823" s="237">
        <f>SUMPRODUCT(LEN($AG823:$AG826)-LEN(SUBSTITUTE($AG823:$AG826,"F", "")))</f>
        <v>0</v>
      </c>
      <c r="AX823" s="234">
        <f>SUMPRODUCT(LEN($M823:$AE826)-LEN(SUBSTITUTE($M823:$AE826,"G", "")))</f>
        <v>0</v>
      </c>
      <c r="AY823" s="240">
        <f>SUMPRODUCT(LEN($AH823:$AH826)-LEN(SUBSTITUTE($AH823:$AH826,"G", "")))</f>
        <v>0</v>
      </c>
      <c r="AZ823" s="237">
        <f>SUMPRODUCT(LEN($AG823:$AG826)-LEN(SUBSTITUTE($AG823:$AG826,"G", "")))</f>
        <v>0</v>
      </c>
      <c r="BA823" s="234">
        <f>SUMPRODUCT(LEN($M823:$AE826)-LEN(SUBSTITUTE($M823:$AE826,"M", "")))</f>
        <v>0</v>
      </c>
      <c r="BB823" s="240">
        <f>SUMPRODUCT(LEN($AH823:$AH826)-LEN(SUBSTITUTE($AH823:$AH826,"M", "")))</f>
        <v>0</v>
      </c>
      <c r="BC823" s="237">
        <f>SUMPRODUCT(LEN($AG823:$AG826)-LEN(SUBSTITUTE($AG823:$AG826,"M", "")))</f>
        <v>0</v>
      </c>
      <c r="BD823" s="291">
        <f>SUMPRODUCT(LEN($AI823:$AI826)-LEN(SUBSTITUTE($AI823:$AI826,"S", "")))</f>
        <v>0</v>
      </c>
      <c r="BE823" s="294">
        <f>SUMPRODUCT(LEN($AI823:$AI826)-LEN(SUBSTITUTE($AI823:$AI826,"F", "")))</f>
        <v>0</v>
      </c>
      <c r="BF823" s="294">
        <f>SUMPRODUCT(LEN($AI823:$AI826)-LEN(SUBSTITUTE($AI823:$AI826,"G", "")))</f>
        <v>0</v>
      </c>
      <c r="BG823" s="297">
        <f>SUMPRODUCT(LEN($AI823:$AI826)-LEN(SUBSTITUTE($AI823:$AI826,"M", "")))</f>
        <v>0</v>
      </c>
    </row>
    <row r="824" spans="2:60" ht="28.15" hidden="1" customHeight="1" thickBot="1">
      <c r="B824" s="34"/>
      <c r="C824" s="266"/>
      <c r="D824" s="43"/>
      <c r="E824" s="42"/>
      <c r="F824" s="42"/>
      <c r="G824" s="41"/>
      <c r="H824" s="260"/>
      <c r="I824" s="270"/>
      <c r="J824" s="270"/>
      <c r="K824" s="270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45"/>
      <c r="AK824" s="245"/>
      <c r="AL824" s="23"/>
      <c r="AM824" s="211"/>
      <c r="AN824" s="211"/>
      <c r="AO824" s="248"/>
      <c r="AP824" s="241"/>
      <c r="AQ824" s="238"/>
      <c r="AR824" s="235"/>
      <c r="AS824" s="241"/>
      <c r="AT824" s="238"/>
      <c r="AU824" s="235"/>
      <c r="AV824" s="241"/>
      <c r="AW824" s="238"/>
      <c r="AX824" s="235"/>
      <c r="AY824" s="241"/>
      <c r="AZ824" s="238"/>
      <c r="BA824" s="235"/>
      <c r="BB824" s="241"/>
      <c r="BC824" s="238"/>
      <c r="BD824" s="292"/>
      <c r="BE824" s="295"/>
      <c r="BF824" s="295"/>
      <c r="BG824" s="298"/>
    </row>
    <row r="825" spans="2:60" ht="28.15" hidden="1" customHeight="1">
      <c r="B825" s="34"/>
      <c r="C825" s="267"/>
      <c r="D825" s="33"/>
      <c r="E825" s="32"/>
      <c r="F825" s="32"/>
      <c r="G825" s="31"/>
      <c r="H825" s="257"/>
      <c r="I825" s="271"/>
      <c r="J825" s="271"/>
      <c r="K825" s="271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45"/>
      <c r="AK825" s="245"/>
      <c r="AL825" s="23"/>
      <c r="AM825" s="211"/>
      <c r="AN825" s="211"/>
      <c r="AO825" s="248"/>
      <c r="AP825" s="241"/>
      <c r="AQ825" s="238"/>
      <c r="AR825" s="235"/>
      <c r="AS825" s="241"/>
      <c r="AT825" s="238"/>
      <c r="AU825" s="235"/>
      <c r="AV825" s="241"/>
      <c r="AW825" s="238"/>
      <c r="AX825" s="235"/>
      <c r="AY825" s="241"/>
      <c r="AZ825" s="238"/>
      <c r="BA825" s="235"/>
      <c r="BB825" s="241"/>
      <c r="BC825" s="238"/>
      <c r="BD825" s="292"/>
      <c r="BE825" s="295"/>
      <c r="BF825" s="295"/>
      <c r="BG825" s="298"/>
    </row>
    <row r="826" spans="2:60" ht="28.15" hidden="1" customHeight="1" thickBot="1">
      <c r="B826" s="34"/>
      <c r="C826" s="273"/>
      <c r="D826" s="64"/>
      <c r="E826" s="63"/>
      <c r="F826" s="63"/>
      <c r="G826" s="62"/>
      <c r="H826" s="258"/>
      <c r="I826" s="274"/>
      <c r="J826" s="274"/>
      <c r="K826" s="274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50"/>
      <c r="AK826" s="250"/>
      <c r="AL826" s="55"/>
      <c r="AM826" s="211"/>
      <c r="AN826" s="211"/>
      <c r="AO826" s="249"/>
      <c r="AP826" s="242"/>
      <c r="AQ826" s="239"/>
      <c r="AR826" s="236"/>
      <c r="AS826" s="242"/>
      <c r="AT826" s="239"/>
      <c r="AU826" s="236"/>
      <c r="AV826" s="242"/>
      <c r="AW826" s="239"/>
      <c r="AX826" s="236"/>
      <c r="AY826" s="242"/>
      <c r="AZ826" s="239"/>
      <c r="BA826" s="236"/>
      <c r="BB826" s="242"/>
      <c r="BC826" s="239"/>
      <c r="BD826" s="293"/>
      <c r="BE826" s="296"/>
      <c r="BF826" s="296"/>
      <c r="BG826" s="299"/>
    </row>
    <row r="827" spans="2:60" ht="28.15" hidden="1" customHeight="1">
      <c r="B827" s="34"/>
      <c r="C827" s="265">
        <v>2</v>
      </c>
      <c r="D827" s="54"/>
      <c r="E827" s="53"/>
      <c r="F827" s="53"/>
      <c r="G827" s="52"/>
      <c r="H827" s="259"/>
      <c r="I827" s="269"/>
      <c r="J827" s="269"/>
      <c r="K827" s="269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51"/>
      <c r="AK827" s="254"/>
      <c r="AL827" s="44"/>
      <c r="AM827" s="211"/>
      <c r="AN827" s="211"/>
      <c r="AO827" s="247">
        <f>SUMPRODUCT(LEN($M827:$AE830)-LEN(SUBSTITUTE($M827:$AE830,"A", "")))</f>
        <v>0</v>
      </c>
      <c r="AP827" s="240">
        <f>SUMPRODUCT(LEN($AH827:$AH830)-LEN(SUBSTITUTE($AH827:$AH830,"A", "")))</f>
        <v>0</v>
      </c>
      <c r="AQ827" s="237">
        <f>SUMPRODUCT(LEN($AG827:$AG830)-LEN(SUBSTITUTE($AG827:$AG830,"A", "")))</f>
        <v>0</v>
      </c>
      <c r="AR827" s="234">
        <f>SUMPRODUCT(LEN($M827:$AE830)-LEN(SUBSTITUTE($M827:$AE830,"S", "")))</f>
        <v>0</v>
      </c>
      <c r="AS827" s="240">
        <f>SUMPRODUCT(LEN($AH827:$AH830)-LEN(SUBSTITUTE($AH827:$AH830,"S", "")))</f>
        <v>0</v>
      </c>
      <c r="AT827" s="237">
        <f>SUMPRODUCT(LEN($AG827:$AG830)-LEN(SUBSTITUTE($AG827:$AG830,"S", "")))</f>
        <v>0</v>
      </c>
      <c r="AU827" s="234">
        <f>SUMPRODUCT(LEN($M827:$AE830)-LEN(SUBSTITUTE($M827:$AE830,"F", "")))</f>
        <v>0</v>
      </c>
      <c r="AV827" s="240">
        <f>SUMPRODUCT(LEN($AH827:$AH830)-LEN(SUBSTITUTE($AH827:$AH830,"F", "")))</f>
        <v>0</v>
      </c>
      <c r="AW827" s="237">
        <f>SUMPRODUCT(LEN($AG827:$AG830)-LEN(SUBSTITUTE($AG827:$AG830,"F", "")))</f>
        <v>0</v>
      </c>
      <c r="AX827" s="234">
        <f>SUMPRODUCT(LEN($M827:$AE830)-LEN(SUBSTITUTE($M827:$AE830,"G", "")))</f>
        <v>0</v>
      </c>
      <c r="AY827" s="240">
        <f>SUMPRODUCT(LEN($AH827:$AH830)-LEN(SUBSTITUTE($AH827:$AH830,"G", "")))</f>
        <v>0</v>
      </c>
      <c r="AZ827" s="237">
        <f>SUMPRODUCT(LEN($AG827:$AG830)-LEN(SUBSTITUTE($AG827:$AG830,"G", "")))</f>
        <v>0</v>
      </c>
      <c r="BA827" s="234">
        <f>SUMPRODUCT(LEN($M827:$AE830)-LEN(SUBSTITUTE($M827:$AE830,"M", "")))</f>
        <v>0</v>
      </c>
      <c r="BB827" s="240">
        <f>SUMPRODUCT(LEN($AH827:$AH830)-LEN(SUBSTITUTE($AH827:$AH830,"M", "")))</f>
        <v>0</v>
      </c>
      <c r="BC827" s="237">
        <f>SUMPRODUCT(LEN($AG827:$AG830)-LEN(SUBSTITUTE($AG827:$AG830,"M", "")))</f>
        <v>0</v>
      </c>
      <c r="BD827" s="291">
        <f>SUMPRODUCT(LEN($AI827:$AI830)-LEN(SUBSTITUTE($AI827:$AI830,"S", "")))</f>
        <v>0</v>
      </c>
      <c r="BE827" s="294">
        <f>SUMPRODUCT(LEN($AI827:$AI830)-LEN(SUBSTITUTE($AI827:$AI830,"F", "")))</f>
        <v>0</v>
      </c>
      <c r="BF827" s="294">
        <f>SUMPRODUCT(LEN($AI827:$AI830)-LEN(SUBSTITUTE($AI827:$AI830,"G", "")))</f>
        <v>0</v>
      </c>
      <c r="BG827" s="297">
        <f>SUMPRODUCT(LEN($AI827:$AI830)-LEN(SUBSTITUTE($AI827:$AI830,"M", "")))</f>
        <v>0</v>
      </c>
    </row>
    <row r="828" spans="2:60" ht="28.15" hidden="1" customHeight="1" thickBot="1">
      <c r="B828" s="34"/>
      <c r="C828" s="266"/>
      <c r="D828" s="43"/>
      <c r="E828" s="42"/>
      <c r="F828" s="42"/>
      <c r="G828" s="41"/>
      <c r="H828" s="260"/>
      <c r="I828" s="270"/>
      <c r="J828" s="270"/>
      <c r="K828" s="270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52"/>
      <c r="AK828" s="255"/>
      <c r="AL828" s="23"/>
      <c r="AM828" s="211"/>
      <c r="AN828" s="211"/>
      <c r="AO828" s="248"/>
      <c r="AP828" s="241"/>
      <c r="AQ828" s="238"/>
      <c r="AR828" s="235"/>
      <c r="AS828" s="241"/>
      <c r="AT828" s="238"/>
      <c r="AU828" s="235"/>
      <c r="AV828" s="241"/>
      <c r="AW828" s="238"/>
      <c r="AX828" s="235"/>
      <c r="AY828" s="241"/>
      <c r="AZ828" s="238"/>
      <c r="BA828" s="235"/>
      <c r="BB828" s="241"/>
      <c r="BC828" s="238"/>
      <c r="BD828" s="292"/>
      <c r="BE828" s="295"/>
      <c r="BF828" s="295"/>
      <c r="BG828" s="298"/>
    </row>
    <row r="829" spans="2:60" ht="28.15" hidden="1" customHeight="1">
      <c r="B829" s="34"/>
      <c r="C829" s="267"/>
      <c r="D829" s="33"/>
      <c r="E829" s="32"/>
      <c r="F829" s="32"/>
      <c r="G829" s="31"/>
      <c r="H829" s="257"/>
      <c r="I829" s="271"/>
      <c r="J829" s="271"/>
      <c r="K829" s="271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52"/>
      <c r="AK829" s="255"/>
      <c r="AL829" s="23"/>
      <c r="AM829" s="211"/>
      <c r="AN829" s="211"/>
      <c r="AO829" s="248"/>
      <c r="AP829" s="241"/>
      <c r="AQ829" s="238"/>
      <c r="AR829" s="235"/>
      <c r="AS829" s="241"/>
      <c r="AT829" s="238"/>
      <c r="AU829" s="235"/>
      <c r="AV829" s="241"/>
      <c r="AW829" s="238"/>
      <c r="AX829" s="235"/>
      <c r="AY829" s="241"/>
      <c r="AZ829" s="238"/>
      <c r="BA829" s="235"/>
      <c r="BB829" s="241"/>
      <c r="BC829" s="238"/>
      <c r="BD829" s="292"/>
      <c r="BE829" s="295"/>
      <c r="BF829" s="295"/>
      <c r="BG829" s="298"/>
    </row>
    <row r="830" spans="2:60" ht="28.15" hidden="1" customHeight="1" thickBot="1">
      <c r="B830" s="34"/>
      <c r="C830" s="273"/>
      <c r="D830" s="64"/>
      <c r="E830" s="63"/>
      <c r="F830" s="63"/>
      <c r="G830" s="62"/>
      <c r="H830" s="258"/>
      <c r="I830" s="274"/>
      <c r="J830" s="274"/>
      <c r="K830" s="274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53"/>
      <c r="AK830" s="256"/>
      <c r="AL830" s="55"/>
      <c r="AM830" s="211"/>
      <c r="AN830" s="211"/>
      <c r="AO830" s="249"/>
      <c r="AP830" s="242"/>
      <c r="AQ830" s="239"/>
      <c r="AR830" s="236"/>
      <c r="AS830" s="242"/>
      <c r="AT830" s="239"/>
      <c r="AU830" s="236"/>
      <c r="AV830" s="242"/>
      <c r="AW830" s="239"/>
      <c r="AX830" s="236"/>
      <c r="AY830" s="242"/>
      <c r="AZ830" s="239"/>
      <c r="BA830" s="236"/>
      <c r="BB830" s="242"/>
      <c r="BC830" s="239"/>
      <c r="BD830" s="293"/>
      <c r="BE830" s="296"/>
      <c r="BF830" s="296"/>
      <c r="BG830" s="299"/>
    </row>
    <row r="831" spans="2:60" ht="28.15" hidden="1" customHeight="1">
      <c r="B831" s="34"/>
      <c r="C831" s="265">
        <v>3</v>
      </c>
      <c r="D831" s="54"/>
      <c r="E831" s="53"/>
      <c r="F831" s="53"/>
      <c r="G831" s="52"/>
      <c r="H831" s="259"/>
      <c r="I831" s="269"/>
      <c r="J831" s="269"/>
      <c r="K831" s="269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44"/>
      <c r="AK831" s="244"/>
      <c r="AL831" s="44"/>
      <c r="AM831" s="211"/>
      <c r="AN831" s="211"/>
      <c r="AO831" s="247">
        <f>SUMPRODUCT(LEN($M831:$AE834)-LEN(SUBSTITUTE($M831:$AE834,"A", "")))</f>
        <v>0</v>
      </c>
      <c r="AP831" s="240">
        <f>SUMPRODUCT(LEN($AH831:$AH834)-LEN(SUBSTITUTE($AH831:$AH834,"A", "")))</f>
        <v>0</v>
      </c>
      <c r="AQ831" s="237">
        <f>SUMPRODUCT(LEN($AG831:$AG834)-LEN(SUBSTITUTE($AG831:$AG834,"A", "")))</f>
        <v>0</v>
      </c>
      <c r="AR831" s="234">
        <f>SUMPRODUCT(LEN($M831:$AE834)-LEN(SUBSTITUTE($M831:$AE834,"S", "")))</f>
        <v>0</v>
      </c>
      <c r="AS831" s="240">
        <f>SUMPRODUCT(LEN($AH831:$AH834)-LEN(SUBSTITUTE($AH831:$AH834,"S", "")))</f>
        <v>0</v>
      </c>
      <c r="AT831" s="237">
        <f>SUMPRODUCT(LEN($AG831:$AG834)-LEN(SUBSTITUTE($AG831:$AG834,"S", "")))</f>
        <v>0</v>
      </c>
      <c r="AU831" s="234">
        <f>SUMPRODUCT(LEN($M831:$AE834)-LEN(SUBSTITUTE($M831:$AE834,"F", "")))</f>
        <v>0</v>
      </c>
      <c r="AV831" s="240">
        <f>SUMPRODUCT(LEN($AH831:$AH834)-LEN(SUBSTITUTE($AH831:$AH834,"F", "")))</f>
        <v>0</v>
      </c>
      <c r="AW831" s="237">
        <f>SUMPRODUCT(LEN($AG831:$AG834)-LEN(SUBSTITUTE($AG831:$AG834,"F", "")))</f>
        <v>0</v>
      </c>
      <c r="AX831" s="234">
        <f>SUMPRODUCT(LEN($M831:$AE834)-LEN(SUBSTITUTE($M831:$AE834,"G", "")))</f>
        <v>0</v>
      </c>
      <c r="AY831" s="240">
        <f>SUMPRODUCT(LEN($AH831:$AH834)-LEN(SUBSTITUTE($AH831:$AH834,"G", "")))</f>
        <v>0</v>
      </c>
      <c r="AZ831" s="237">
        <f>SUMPRODUCT(LEN($AG831:$AG834)-LEN(SUBSTITUTE($AG831:$AG834,"G", "")))</f>
        <v>0</v>
      </c>
      <c r="BA831" s="234">
        <f>SUMPRODUCT(LEN($M831:$AE834)-LEN(SUBSTITUTE($M831:$AE834,"M", "")))</f>
        <v>0</v>
      </c>
      <c r="BB831" s="240">
        <f>SUMPRODUCT(LEN($AH831:$AH834)-LEN(SUBSTITUTE($AH831:$AH834,"M", "")))</f>
        <v>0</v>
      </c>
      <c r="BC831" s="237">
        <f>SUMPRODUCT(LEN($AG831:$AG834)-LEN(SUBSTITUTE($AG831:$AG834,"M", "")))</f>
        <v>0</v>
      </c>
      <c r="BD831" s="291">
        <f>SUMPRODUCT(LEN($AI831:$AI834)-LEN(SUBSTITUTE($AI831:$AI834,"S", "")))</f>
        <v>0</v>
      </c>
      <c r="BE831" s="294">
        <f>SUMPRODUCT(LEN($AI831:$AI834)-LEN(SUBSTITUTE($AI831:$AI834,"F", "")))</f>
        <v>0</v>
      </c>
      <c r="BF831" s="294">
        <f>SUMPRODUCT(LEN($AI831:$AI834)-LEN(SUBSTITUTE($AI831:$AI834,"G", "")))</f>
        <v>0</v>
      </c>
      <c r="BG831" s="297">
        <f>SUMPRODUCT(LEN($AI831:$AI834)-LEN(SUBSTITUTE($AI831:$AI834,"M", "")))</f>
        <v>0</v>
      </c>
    </row>
    <row r="832" spans="2:60" ht="28.15" hidden="1" customHeight="1" thickBot="1">
      <c r="B832" s="34"/>
      <c r="C832" s="266"/>
      <c r="D832" s="43"/>
      <c r="E832" s="42"/>
      <c r="F832" s="42"/>
      <c r="G832" s="41"/>
      <c r="H832" s="260"/>
      <c r="I832" s="270"/>
      <c r="J832" s="270"/>
      <c r="K832" s="270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45"/>
      <c r="AK832" s="245"/>
      <c r="AL832" s="23"/>
      <c r="AM832" s="211"/>
      <c r="AN832" s="211"/>
      <c r="AO832" s="248"/>
      <c r="AP832" s="241"/>
      <c r="AQ832" s="238"/>
      <c r="AR832" s="235"/>
      <c r="AS832" s="241"/>
      <c r="AT832" s="238"/>
      <c r="AU832" s="235"/>
      <c r="AV832" s="241"/>
      <c r="AW832" s="238"/>
      <c r="AX832" s="235"/>
      <c r="AY832" s="241"/>
      <c r="AZ832" s="238"/>
      <c r="BA832" s="235"/>
      <c r="BB832" s="241"/>
      <c r="BC832" s="238"/>
      <c r="BD832" s="292"/>
      <c r="BE832" s="295"/>
      <c r="BF832" s="295"/>
      <c r="BG832" s="298"/>
    </row>
    <row r="833" spans="2:60" ht="28.15" hidden="1" customHeight="1">
      <c r="B833" s="34"/>
      <c r="C833" s="267"/>
      <c r="D833" s="33"/>
      <c r="E833" s="32"/>
      <c r="F833" s="32"/>
      <c r="G833" s="31"/>
      <c r="H833" s="257"/>
      <c r="I833" s="271"/>
      <c r="J833" s="271"/>
      <c r="K833" s="271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45"/>
      <c r="AK833" s="245"/>
      <c r="AL833" s="23"/>
      <c r="AM833" s="211"/>
      <c r="AN833" s="211"/>
      <c r="AO833" s="248"/>
      <c r="AP833" s="241"/>
      <c r="AQ833" s="238"/>
      <c r="AR833" s="235"/>
      <c r="AS833" s="241"/>
      <c r="AT833" s="238"/>
      <c r="AU833" s="235"/>
      <c r="AV833" s="241"/>
      <c r="AW833" s="238"/>
      <c r="AX833" s="235"/>
      <c r="AY833" s="241"/>
      <c r="AZ833" s="238"/>
      <c r="BA833" s="235"/>
      <c r="BB833" s="241"/>
      <c r="BC833" s="238"/>
      <c r="BD833" s="292"/>
      <c r="BE833" s="295"/>
      <c r="BF833" s="295"/>
      <c r="BG833" s="298"/>
    </row>
    <row r="834" spans="2:60" ht="28.15" hidden="1" customHeight="1" thickBot="1">
      <c r="B834" s="22"/>
      <c r="C834" s="268"/>
      <c r="D834" s="21"/>
      <c r="E834" s="20"/>
      <c r="F834" s="20"/>
      <c r="G834" s="19"/>
      <c r="H834" s="258"/>
      <c r="I834" s="272"/>
      <c r="J834" s="272"/>
      <c r="K834" s="27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46"/>
      <c r="AK834" s="246"/>
      <c r="AL834" s="11"/>
      <c r="AM834" s="211"/>
      <c r="AN834" s="211"/>
      <c r="AO834" s="249"/>
      <c r="AP834" s="242"/>
      <c r="AQ834" s="239"/>
      <c r="AR834" s="236"/>
      <c r="AS834" s="242"/>
      <c r="AT834" s="239"/>
      <c r="AU834" s="236"/>
      <c r="AV834" s="242"/>
      <c r="AW834" s="239"/>
      <c r="AX834" s="236"/>
      <c r="AY834" s="242"/>
      <c r="AZ834" s="239"/>
      <c r="BA834" s="236"/>
      <c r="BB834" s="242"/>
      <c r="BC834" s="239"/>
      <c r="BD834" s="293"/>
      <c r="BE834" s="296"/>
      <c r="BF834" s="296"/>
      <c r="BG834" s="299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29" t="s">
        <v>287</v>
      </c>
      <c r="M835" s="278"/>
      <c r="N835" s="229" t="s">
        <v>286</v>
      </c>
      <c r="O835" s="278"/>
      <c r="P835" s="229" t="s">
        <v>286</v>
      </c>
      <c r="Q835" s="230"/>
      <c r="R835" s="229" t="s">
        <v>286</v>
      </c>
      <c r="S835" s="230"/>
      <c r="T835" s="229" t="s">
        <v>286</v>
      </c>
      <c r="U835" s="230"/>
      <c r="V835" s="229" t="s">
        <v>286</v>
      </c>
      <c r="W835" s="230"/>
      <c r="X835" s="229" t="s">
        <v>286</v>
      </c>
      <c r="Y835" s="230"/>
      <c r="Z835" s="229" t="s">
        <v>286</v>
      </c>
      <c r="AA835" s="230"/>
      <c r="AB835" s="229" t="s">
        <v>286</v>
      </c>
      <c r="AC835" s="230"/>
      <c r="AD835" s="229" t="s">
        <v>286</v>
      </c>
      <c r="AE835" s="230"/>
      <c r="AF835" s="243" t="s">
        <v>285</v>
      </c>
      <c r="AG835" s="230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75"/>
      <c r="F836" s="276"/>
      <c r="G836" s="277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65">
        <v>1</v>
      </c>
      <c r="D837" s="54"/>
      <c r="E837" s="53"/>
      <c r="F837" s="53"/>
      <c r="G837" s="52"/>
      <c r="H837" s="259"/>
      <c r="I837" s="269"/>
      <c r="J837" s="269"/>
      <c r="K837" s="269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44"/>
      <c r="AK837" s="244"/>
      <c r="AL837" s="44"/>
      <c r="AM837" s="211"/>
      <c r="AN837" s="211"/>
      <c r="AO837" s="247">
        <f>SUMPRODUCT(LEN($M837:$AE840)-LEN(SUBSTITUTE($M837:$AE840,"A", "")))</f>
        <v>0</v>
      </c>
      <c r="AP837" s="240">
        <f>SUMPRODUCT(LEN($AH837:$AH840)-LEN(SUBSTITUTE($AH837:$AH840,"A", "")))</f>
        <v>0</v>
      </c>
      <c r="AQ837" s="237">
        <f>SUMPRODUCT(LEN($AG837:$AG840)-LEN(SUBSTITUTE($AG837:$AG840,"A", "")))</f>
        <v>0</v>
      </c>
      <c r="AR837" s="234">
        <f>SUMPRODUCT(LEN($M837:$AE840)-LEN(SUBSTITUTE($M837:$AE840,"S", "")))</f>
        <v>0</v>
      </c>
      <c r="AS837" s="240">
        <f>SUMPRODUCT(LEN($AH837:$AH840)-LEN(SUBSTITUTE($AH837:$AH840,"S", "")))</f>
        <v>0</v>
      </c>
      <c r="AT837" s="237">
        <f>SUMPRODUCT(LEN($AG837:$AG840)-LEN(SUBSTITUTE($AG837:$AG840,"S", "")))</f>
        <v>0</v>
      </c>
      <c r="AU837" s="234">
        <f>SUMPRODUCT(LEN($M837:$AE840)-LEN(SUBSTITUTE($M837:$AE840,"F", "")))</f>
        <v>0</v>
      </c>
      <c r="AV837" s="240">
        <f>SUMPRODUCT(LEN($AH837:$AH840)-LEN(SUBSTITUTE($AH837:$AH840,"F", "")))</f>
        <v>0</v>
      </c>
      <c r="AW837" s="237">
        <f>SUMPRODUCT(LEN($AG837:$AG840)-LEN(SUBSTITUTE($AG837:$AG840,"F", "")))</f>
        <v>0</v>
      </c>
      <c r="AX837" s="234">
        <f>SUMPRODUCT(LEN($M837:$AE840)-LEN(SUBSTITUTE($M837:$AE840,"G", "")))</f>
        <v>0</v>
      </c>
      <c r="AY837" s="240">
        <f>SUMPRODUCT(LEN($AH837:$AH840)-LEN(SUBSTITUTE($AH837:$AH840,"G", "")))</f>
        <v>0</v>
      </c>
      <c r="AZ837" s="237">
        <f>SUMPRODUCT(LEN($AG837:$AG840)-LEN(SUBSTITUTE($AG837:$AG840,"G", "")))</f>
        <v>0</v>
      </c>
      <c r="BA837" s="234">
        <f>SUMPRODUCT(LEN($M837:$AE840)-LEN(SUBSTITUTE($M837:$AE840,"M", "")))</f>
        <v>0</v>
      </c>
      <c r="BB837" s="240">
        <f>SUMPRODUCT(LEN($AH837:$AH840)-LEN(SUBSTITUTE($AH837:$AH840,"M", "")))</f>
        <v>0</v>
      </c>
      <c r="BC837" s="237">
        <f>SUMPRODUCT(LEN($AG837:$AG840)-LEN(SUBSTITUTE($AG837:$AG840,"M", "")))</f>
        <v>0</v>
      </c>
      <c r="BD837" s="291">
        <f>SUMPRODUCT(LEN($AI837:$AI840)-LEN(SUBSTITUTE($AI837:$AI840,"S", "")))</f>
        <v>0</v>
      </c>
      <c r="BE837" s="294">
        <f>SUMPRODUCT(LEN($AI837:$AI840)-LEN(SUBSTITUTE($AI837:$AI840,"F", "")))</f>
        <v>0</v>
      </c>
      <c r="BF837" s="294">
        <f>SUMPRODUCT(LEN($AI837:$AI840)-LEN(SUBSTITUTE($AI837:$AI840,"G", "")))</f>
        <v>0</v>
      </c>
      <c r="BG837" s="297">
        <f>SUMPRODUCT(LEN($AI837:$AI840)-LEN(SUBSTITUTE($AI837:$AI840,"M", "")))</f>
        <v>0</v>
      </c>
    </row>
    <row r="838" spans="2:60" ht="28.15" hidden="1" customHeight="1" thickBot="1">
      <c r="B838" s="34"/>
      <c r="C838" s="266"/>
      <c r="D838" s="43"/>
      <c r="E838" s="42"/>
      <c r="F838" s="42"/>
      <c r="G838" s="41"/>
      <c r="H838" s="260"/>
      <c r="I838" s="270"/>
      <c r="J838" s="270"/>
      <c r="K838" s="270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45"/>
      <c r="AK838" s="245"/>
      <c r="AL838" s="23"/>
      <c r="AM838" s="211"/>
      <c r="AN838" s="211"/>
      <c r="AO838" s="248"/>
      <c r="AP838" s="241"/>
      <c r="AQ838" s="238"/>
      <c r="AR838" s="235"/>
      <c r="AS838" s="241"/>
      <c r="AT838" s="238"/>
      <c r="AU838" s="235"/>
      <c r="AV838" s="241"/>
      <c r="AW838" s="238"/>
      <c r="AX838" s="235"/>
      <c r="AY838" s="241"/>
      <c r="AZ838" s="238"/>
      <c r="BA838" s="235"/>
      <c r="BB838" s="241"/>
      <c r="BC838" s="238"/>
      <c r="BD838" s="292"/>
      <c r="BE838" s="295"/>
      <c r="BF838" s="295"/>
      <c r="BG838" s="298"/>
    </row>
    <row r="839" spans="2:60" ht="28.15" hidden="1" customHeight="1">
      <c r="B839" s="34"/>
      <c r="C839" s="267"/>
      <c r="D839" s="33"/>
      <c r="E839" s="32"/>
      <c r="F839" s="32"/>
      <c r="G839" s="31"/>
      <c r="H839" s="257"/>
      <c r="I839" s="271"/>
      <c r="J839" s="271"/>
      <c r="K839" s="271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45"/>
      <c r="AK839" s="245"/>
      <c r="AL839" s="23"/>
      <c r="AM839" s="211"/>
      <c r="AN839" s="211"/>
      <c r="AO839" s="248"/>
      <c r="AP839" s="241"/>
      <c r="AQ839" s="238"/>
      <c r="AR839" s="235"/>
      <c r="AS839" s="241"/>
      <c r="AT839" s="238"/>
      <c r="AU839" s="235"/>
      <c r="AV839" s="241"/>
      <c r="AW839" s="238"/>
      <c r="AX839" s="235"/>
      <c r="AY839" s="241"/>
      <c r="AZ839" s="238"/>
      <c r="BA839" s="235"/>
      <c r="BB839" s="241"/>
      <c r="BC839" s="238"/>
      <c r="BD839" s="292"/>
      <c r="BE839" s="295"/>
      <c r="BF839" s="295"/>
      <c r="BG839" s="298"/>
    </row>
    <row r="840" spans="2:60" ht="28.15" hidden="1" customHeight="1" thickBot="1">
      <c r="B840" s="34"/>
      <c r="C840" s="273"/>
      <c r="D840" s="64"/>
      <c r="E840" s="63"/>
      <c r="F840" s="63"/>
      <c r="G840" s="62"/>
      <c r="H840" s="258"/>
      <c r="I840" s="274"/>
      <c r="J840" s="274"/>
      <c r="K840" s="274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50"/>
      <c r="AK840" s="250"/>
      <c r="AL840" s="55"/>
      <c r="AM840" s="211"/>
      <c r="AN840" s="211"/>
      <c r="AO840" s="249"/>
      <c r="AP840" s="242"/>
      <c r="AQ840" s="239"/>
      <c r="AR840" s="236"/>
      <c r="AS840" s="242"/>
      <c r="AT840" s="239"/>
      <c r="AU840" s="236"/>
      <c r="AV840" s="242"/>
      <c r="AW840" s="239"/>
      <c r="AX840" s="236"/>
      <c r="AY840" s="242"/>
      <c r="AZ840" s="239"/>
      <c r="BA840" s="236"/>
      <c r="BB840" s="242"/>
      <c r="BC840" s="239"/>
      <c r="BD840" s="293"/>
      <c r="BE840" s="296"/>
      <c r="BF840" s="296"/>
      <c r="BG840" s="299"/>
    </row>
    <row r="841" spans="2:60" ht="28.15" hidden="1" customHeight="1">
      <c r="B841" s="34"/>
      <c r="C841" s="265">
        <v>2</v>
      </c>
      <c r="D841" s="54"/>
      <c r="E841" s="53"/>
      <c r="F841" s="53"/>
      <c r="G841" s="52"/>
      <c r="H841" s="259"/>
      <c r="I841" s="269"/>
      <c r="J841" s="269"/>
      <c r="K841" s="269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51"/>
      <c r="AK841" s="254"/>
      <c r="AL841" s="44"/>
      <c r="AM841" s="211"/>
      <c r="AN841" s="211"/>
      <c r="AO841" s="247">
        <f>SUMPRODUCT(LEN($M841:$AE844)-LEN(SUBSTITUTE($M841:$AE844,"A", "")))</f>
        <v>0</v>
      </c>
      <c r="AP841" s="240">
        <f>SUMPRODUCT(LEN($AH841:$AH844)-LEN(SUBSTITUTE($AH841:$AH844,"A", "")))</f>
        <v>0</v>
      </c>
      <c r="AQ841" s="237">
        <f>SUMPRODUCT(LEN($AG841:$AG844)-LEN(SUBSTITUTE($AG841:$AG844,"A", "")))</f>
        <v>0</v>
      </c>
      <c r="AR841" s="234">
        <f>SUMPRODUCT(LEN($M841:$AE844)-LEN(SUBSTITUTE($M841:$AE844,"S", "")))</f>
        <v>0</v>
      </c>
      <c r="AS841" s="240">
        <f>SUMPRODUCT(LEN($AH841:$AH844)-LEN(SUBSTITUTE($AH841:$AH844,"S", "")))</f>
        <v>0</v>
      </c>
      <c r="AT841" s="237">
        <f>SUMPRODUCT(LEN($AG841:$AG844)-LEN(SUBSTITUTE($AG841:$AG844,"S", "")))</f>
        <v>0</v>
      </c>
      <c r="AU841" s="234">
        <f>SUMPRODUCT(LEN($M841:$AE844)-LEN(SUBSTITUTE($M841:$AE844,"F", "")))</f>
        <v>0</v>
      </c>
      <c r="AV841" s="240">
        <f>SUMPRODUCT(LEN($AH841:$AH844)-LEN(SUBSTITUTE($AH841:$AH844,"F", "")))</f>
        <v>0</v>
      </c>
      <c r="AW841" s="237">
        <f>SUMPRODUCT(LEN($AG841:$AG844)-LEN(SUBSTITUTE($AG841:$AG844,"F", "")))</f>
        <v>0</v>
      </c>
      <c r="AX841" s="234">
        <f>SUMPRODUCT(LEN($M841:$AE844)-LEN(SUBSTITUTE($M841:$AE844,"G", "")))</f>
        <v>0</v>
      </c>
      <c r="AY841" s="240">
        <f>SUMPRODUCT(LEN($AH841:$AH844)-LEN(SUBSTITUTE($AH841:$AH844,"G", "")))</f>
        <v>0</v>
      </c>
      <c r="AZ841" s="237">
        <f>SUMPRODUCT(LEN($AG841:$AG844)-LEN(SUBSTITUTE($AG841:$AG844,"G", "")))</f>
        <v>0</v>
      </c>
      <c r="BA841" s="234">
        <f>SUMPRODUCT(LEN($M841:$AE844)-LEN(SUBSTITUTE($M841:$AE844,"M", "")))</f>
        <v>0</v>
      </c>
      <c r="BB841" s="240">
        <f>SUMPRODUCT(LEN($AH841:$AH844)-LEN(SUBSTITUTE($AH841:$AH844,"M", "")))</f>
        <v>0</v>
      </c>
      <c r="BC841" s="237">
        <f>SUMPRODUCT(LEN($AG841:$AG844)-LEN(SUBSTITUTE($AG841:$AG844,"M", "")))</f>
        <v>0</v>
      </c>
      <c r="BD841" s="291">
        <f>SUMPRODUCT(LEN($AI841:$AI844)-LEN(SUBSTITUTE($AI841:$AI844,"S", "")))</f>
        <v>0</v>
      </c>
      <c r="BE841" s="294">
        <f>SUMPRODUCT(LEN($AI841:$AI844)-LEN(SUBSTITUTE($AI841:$AI844,"F", "")))</f>
        <v>0</v>
      </c>
      <c r="BF841" s="294">
        <f>SUMPRODUCT(LEN($AI841:$AI844)-LEN(SUBSTITUTE($AI841:$AI844,"G", "")))</f>
        <v>0</v>
      </c>
      <c r="BG841" s="297">
        <f>SUMPRODUCT(LEN($AI841:$AI844)-LEN(SUBSTITUTE($AI841:$AI844,"M", "")))</f>
        <v>0</v>
      </c>
    </row>
    <row r="842" spans="2:60" ht="28.15" hidden="1" customHeight="1" thickBot="1">
      <c r="B842" s="34"/>
      <c r="C842" s="266"/>
      <c r="D842" s="43"/>
      <c r="E842" s="42"/>
      <c r="F842" s="42"/>
      <c r="G842" s="41"/>
      <c r="H842" s="260"/>
      <c r="I842" s="270"/>
      <c r="J842" s="270"/>
      <c r="K842" s="270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52"/>
      <c r="AK842" s="255"/>
      <c r="AL842" s="23"/>
      <c r="AM842" s="211"/>
      <c r="AN842" s="211"/>
      <c r="AO842" s="248"/>
      <c r="AP842" s="241"/>
      <c r="AQ842" s="238"/>
      <c r="AR842" s="235"/>
      <c r="AS842" s="241"/>
      <c r="AT842" s="238"/>
      <c r="AU842" s="235"/>
      <c r="AV842" s="241"/>
      <c r="AW842" s="238"/>
      <c r="AX842" s="235"/>
      <c r="AY842" s="241"/>
      <c r="AZ842" s="238"/>
      <c r="BA842" s="235"/>
      <c r="BB842" s="241"/>
      <c r="BC842" s="238"/>
      <c r="BD842" s="292"/>
      <c r="BE842" s="295"/>
      <c r="BF842" s="295"/>
      <c r="BG842" s="298"/>
    </row>
    <row r="843" spans="2:60" ht="28.15" hidden="1" customHeight="1">
      <c r="B843" s="34"/>
      <c r="C843" s="267"/>
      <c r="D843" s="33"/>
      <c r="E843" s="32"/>
      <c r="F843" s="32"/>
      <c r="G843" s="31"/>
      <c r="H843" s="257"/>
      <c r="I843" s="271"/>
      <c r="J843" s="271"/>
      <c r="K843" s="271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52"/>
      <c r="AK843" s="255"/>
      <c r="AL843" s="23"/>
      <c r="AM843" s="211"/>
      <c r="AN843" s="211"/>
      <c r="AO843" s="248"/>
      <c r="AP843" s="241"/>
      <c r="AQ843" s="238"/>
      <c r="AR843" s="235"/>
      <c r="AS843" s="241"/>
      <c r="AT843" s="238"/>
      <c r="AU843" s="235"/>
      <c r="AV843" s="241"/>
      <c r="AW843" s="238"/>
      <c r="AX843" s="235"/>
      <c r="AY843" s="241"/>
      <c r="AZ843" s="238"/>
      <c r="BA843" s="235"/>
      <c r="BB843" s="241"/>
      <c r="BC843" s="238"/>
      <c r="BD843" s="292"/>
      <c r="BE843" s="295"/>
      <c r="BF843" s="295"/>
      <c r="BG843" s="298"/>
    </row>
    <row r="844" spans="2:60" ht="28.15" hidden="1" customHeight="1" thickBot="1">
      <c r="B844" s="34"/>
      <c r="C844" s="273"/>
      <c r="D844" s="64"/>
      <c r="E844" s="63"/>
      <c r="F844" s="63"/>
      <c r="G844" s="62"/>
      <c r="H844" s="258"/>
      <c r="I844" s="274"/>
      <c r="J844" s="274"/>
      <c r="K844" s="274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53"/>
      <c r="AK844" s="256"/>
      <c r="AL844" s="55"/>
      <c r="AM844" s="211"/>
      <c r="AN844" s="211"/>
      <c r="AO844" s="249"/>
      <c r="AP844" s="242"/>
      <c r="AQ844" s="239"/>
      <c r="AR844" s="236"/>
      <c r="AS844" s="242"/>
      <c r="AT844" s="239"/>
      <c r="AU844" s="236"/>
      <c r="AV844" s="242"/>
      <c r="AW844" s="239"/>
      <c r="AX844" s="236"/>
      <c r="AY844" s="242"/>
      <c r="AZ844" s="239"/>
      <c r="BA844" s="236"/>
      <c r="BB844" s="242"/>
      <c r="BC844" s="239"/>
      <c r="BD844" s="293"/>
      <c r="BE844" s="296"/>
      <c r="BF844" s="296"/>
      <c r="BG844" s="299"/>
    </row>
    <row r="845" spans="2:60" ht="28.15" hidden="1" customHeight="1">
      <c r="B845" s="34"/>
      <c r="C845" s="265">
        <v>3</v>
      </c>
      <c r="D845" s="54"/>
      <c r="E845" s="53"/>
      <c r="F845" s="53"/>
      <c r="G845" s="52"/>
      <c r="H845" s="259"/>
      <c r="I845" s="269"/>
      <c r="J845" s="269"/>
      <c r="K845" s="269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44"/>
      <c r="AK845" s="244"/>
      <c r="AL845" s="44"/>
      <c r="AM845" s="211"/>
      <c r="AN845" s="211"/>
      <c r="AO845" s="247">
        <f>SUMPRODUCT(LEN($M845:$AE848)-LEN(SUBSTITUTE($M845:$AE848,"A", "")))</f>
        <v>0</v>
      </c>
      <c r="AP845" s="240">
        <f>SUMPRODUCT(LEN($AH845:$AH848)-LEN(SUBSTITUTE($AH845:$AH848,"A", "")))</f>
        <v>0</v>
      </c>
      <c r="AQ845" s="237">
        <f>SUMPRODUCT(LEN($AG845:$AG848)-LEN(SUBSTITUTE($AG845:$AG848,"A", "")))</f>
        <v>0</v>
      </c>
      <c r="AR845" s="234">
        <f>SUMPRODUCT(LEN($M845:$AE848)-LEN(SUBSTITUTE($M845:$AE848,"S", "")))</f>
        <v>0</v>
      </c>
      <c r="AS845" s="240">
        <f>SUMPRODUCT(LEN($AH845:$AH848)-LEN(SUBSTITUTE($AH845:$AH848,"S", "")))</f>
        <v>0</v>
      </c>
      <c r="AT845" s="237">
        <f>SUMPRODUCT(LEN($AG845:$AG848)-LEN(SUBSTITUTE($AG845:$AG848,"S", "")))</f>
        <v>0</v>
      </c>
      <c r="AU845" s="234">
        <f>SUMPRODUCT(LEN($M845:$AE848)-LEN(SUBSTITUTE($M845:$AE848,"F", "")))</f>
        <v>0</v>
      </c>
      <c r="AV845" s="240">
        <f>SUMPRODUCT(LEN($AH845:$AH848)-LEN(SUBSTITUTE($AH845:$AH848,"F", "")))</f>
        <v>0</v>
      </c>
      <c r="AW845" s="237">
        <f>SUMPRODUCT(LEN($AG845:$AG848)-LEN(SUBSTITUTE($AG845:$AG848,"F", "")))</f>
        <v>0</v>
      </c>
      <c r="AX845" s="234">
        <f>SUMPRODUCT(LEN($M845:$AE848)-LEN(SUBSTITUTE($M845:$AE848,"G", "")))</f>
        <v>0</v>
      </c>
      <c r="AY845" s="240">
        <f>SUMPRODUCT(LEN($AH845:$AH848)-LEN(SUBSTITUTE($AH845:$AH848,"G", "")))</f>
        <v>0</v>
      </c>
      <c r="AZ845" s="237">
        <f>SUMPRODUCT(LEN($AG845:$AG848)-LEN(SUBSTITUTE($AG845:$AG848,"G", "")))</f>
        <v>0</v>
      </c>
      <c r="BA845" s="234">
        <f>SUMPRODUCT(LEN($M845:$AE848)-LEN(SUBSTITUTE($M845:$AE848,"M", "")))</f>
        <v>0</v>
      </c>
      <c r="BB845" s="240">
        <f>SUMPRODUCT(LEN($AH845:$AH848)-LEN(SUBSTITUTE($AH845:$AH848,"M", "")))</f>
        <v>0</v>
      </c>
      <c r="BC845" s="237">
        <f>SUMPRODUCT(LEN($AG845:$AG848)-LEN(SUBSTITUTE($AG845:$AG848,"M", "")))</f>
        <v>0</v>
      </c>
      <c r="BD845" s="291">
        <f>SUMPRODUCT(LEN($AI845:$AI848)-LEN(SUBSTITUTE($AI845:$AI848,"S", "")))</f>
        <v>0</v>
      </c>
      <c r="BE845" s="294">
        <f>SUMPRODUCT(LEN($AI845:$AI848)-LEN(SUBSTITUTE($AI845:$AI848,"F", "")))</f>
        <v>0</v>
      </c>
      <c r="BF845" s="294">
        <f>SUMPRODUCT(LEN($AI845:$AI848)-LEN(SUBSTITUTE($AI845:$AI848,"G", "")))</f>
        <v>0</v>
      </c>
      <c r="BG845" s="297">
        <f>SUMPRODUCT(LEN($AI845:$AI848)-LEN(SUBSTITUTE($AI845:$AI848,"M", "")))</f>
        <v>0</v>
      </c>
    </row>
    <row r="846" spans="2:60" ht="28.15" hidden="1" customHeight="1" thickBot="1">
      <c r="B846" s="34"/>
      <c r="C846" s="266"/>
      <c r="D846" s="43"/>
      <c r="E846" s="42"/>
      <c r="F846" s="42"/>
      <c r="G846" s="41"/>
      <c r="H846" s="260"/>
      <c r="I846" s="270"/>
      <c r="J846" s="270"/>
      <c r="K846" s="270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45"/>
      <c r="AK846" s="245"/>
      <c r="AL846" s="23"/>
      <c r="AM846" s="211"/>
      <c r="AN846" s="211"/>
      <c r="AO846" s="248"/>
      <c r="AP846" s="241"/>
      <c r="AQ846" s="238"/>
      <c r="AR846" s="235"/>
      <c r="AS846" s="241"/>
      <c r="AT846" s="238"/>
      <c r="AU846" s="235"/>
      <c r="AV846" s="241"/>
      <c r="AW846" s="238"/>
      <c r="AX846" s="235"/>
      <c r="AY846" s="241"/>
      <c r="AZ846" s="238"/>
      <c r="BA846" s="235"/>
      <c r="BB846" s="241"/>
      <c r="BC846" s="238"/>
      <c r="BD846" s="292"/>
      <c r="BE846" s="295"/>
      <c r="BF846" s="295"/>
      <c r="BG846" s="298"/>
    </row>
    <row r="847" spans="2:60" ht="28.15" hidden="1" customHeight="1">
      <c r="B847" s="34"/>
      <c r="C847" s="267"/>
      <c r="D847" s="33"/>
      <c r="E847" s="32"/>
      <c r="F847" s="32"/>
      <c r="G847" s="31"/>
      <c r="H847" s="257"/>
      <c r="I847" s="271"/>
      <c r="J847" s="271"/>
      <c r="K847" s="271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45"/>
      <c r="AK847" s="245"/>
      <c r="AL847" s="23"/>
      <c r="AM847" s="211"/>
      <c r="AN847" s="211"/>
      <c r="AO847" s="248"/>
      <c r="AP847" s="241"/>
      <c r="AQ847" s="238"/>
      <c r="AR847" s="235"/>
      <c r="AS847" s="241"/>
      <c r="AT847" s="238"/>
      <c r="AU847" s="235"/>
      <c r="AV847" s="241"/>
      <c r="AW847" s="238"/>
      <c r="AX847" s="235"/>
      <c r="AY847" s="241"/>
      <c r="AZ847" s="238"/>
      <c r="BA847" s="235"/>
      <c r="BB847" s="241"/>
      <c r="BC847" s="238"/>
      <c r="BD847" s="292"/>
      <c r="BE847" s="295"/>
      <c r="BF847" s="295"/>
      <c r="BG847" s="298"/>
    </row>
    <row r="848" spans="2:60" ht="28.15" hidden="1" customHeight="1" thickBot="1">
      <c r="B848" s="22"/>
      <c r="C848" s="268"/>
      <c r="D848" s="21"/>
      <c r="E848" s="20"/>
      <c r="F848" s="20"/>
      <c r="G848" s="19"/>
      <c r="H848" s="258"/>
      <c r="I848" s="272"/>
      <c r="J848" s="272"/>
      <c r="K848" s="27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46"/>
      <c r="AK848" s="246"/>
      <c r="AL848" s="11"/>
      <c r="AM848" s="211"/>
      <c r="AN848" s="211"/>
      <c r="AO848" s="249"/>
      <c r="AP848" s="242"/>
      <c r="AQ848" s="239"/>
      <c r="AR848" s="236"/>
      <c r="AS848" s="242"/>
      <c r="AT848" s="239"/>
      <c r="AU848" s="236"/>
      <c r="AV848" s="242"/>
      <c r="AW848" s="239"/>
      <c r="AX848" s="236"/>
      <c r="AY848" s="242"/>
      <c r="AZ848" s="239"/>
      <c r="BA848" s="236"/>
      <c r="BB848" s="242"/>
      <c r="BC848" s="239"/>
      <c r="BD848" s="293"/>
      <c r="BE848" s="296"/>
      <c r="BF848" s="296"/>
      <c r="BG848" s="299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29" t="s">
        <v>287</v>
      </c>
      <c r="M849" s="278"/>
      <c r="N849" s="229" t="s">
        <v>286</v>
      </c>
      <c r="O849" s="278"/>
      <c r="P849" s="229" t="s">
        <v>286</v>
      </c>
      <c r="Q849" s="230"/>
      <c r="R849" s="229" t="s">
        <v>286</v>
      </c>
      <c r="S849" s="230"/>
      <c r="T849" s="229" t="s">
        <v>286</v>
      </c>
      <c r="U849" s="230"/>
      <c r="V849" s="229" t="s">
        <v>286</v>
      </c>
      <c r="W849" s="230"/>
      <c r="X849" s="229" t="s">
        <v>286</v>
      </c>
      <c r="Y849" s="230"/>
      <c r="Z849" s="229" t="s">
        <v>286</v>
      </c>
      <c r="AA849" s="230"/>
      <c r="AB849" s="229" t="s">
        <v>286</v>
      </c>
      <c r="AC849" s="230"/>
      <c r="AD849" s="229" t="s">
        <v>286</v>
      </c>
      <c r="AE849" s="230"/>
      <c r="AF849" s="243" t="s">
        <v>285</v>
      </c>
      <c r="AG849" s="230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75"/>
      <c r="F850" s="276"/>
      <c r="G850" s="277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65">
        <v>1</v>
      </c>
      <c r="D851" s="54"/>
      <c r="E851" s="53"/>
      <c r="F851" s="53"/>
      <c r="G851" s="52"/>
      <c r="H851" s="259"/>
      <c r="I851" s="269"/>
      <c r="J851" s="269"/>
      <c r="K851" s="269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44"/>
      <c r="AK851" s="244"/>
      <c r="AL851" s="44"/>
      <c r="AM851" s="211"/>
      <c r="AN851" s="211"/>
      <c r="AO851" s="247">
        <f>SUMPRODUCT(LEN($M851:$AE854)-LEN(SUBSTITUTE($M851:$AE854,"A", "")))</f>
        <v>0</v>
      </c>
      <c r="AP851" s="240">
        <f>SUMPRODUCT(LEN($AH851:$AH854)-LEN(SUBSTITUTE($AH851:$AH854,"A", "")))</f>
        <v>0</v>
      </c>
      <c r="AQ851" s="237">
        <f>SUMPRODUCT(LEN($AG851:$AG854)-LEN(SUBSTITUTE($AG851:$AG854,"A", "")))</f>
        <v>0</v>
      </c>
      <c r="AR851" s="234">
        <f>SUMPRODUCT(LEN($M851:$AE854)-LEN(SUBSTITUTE($M851:$AE854,"S", "")))</f>
        <v>0</v>
      </c>
      <c r="AS851" s="240">
        <f>SUMPRODUCT(LEN($AH851:$AH854)-LEN(SUBSTITUTE($AH851:$AH854,"S", "")))</f>
        <v>0</v>
      </c>
      <c r="AT851" s="237">
        <f>SUMPRODUCT(LEN($AG851:$AG854)-LEN(SUBSTITUTE($AG851:$AG854,"S", "")))</f>
        <v>0</v>
      </c>
      <c r="AU851" s="234">
        <f>SUMPRODUCT(LEN($M851:$AE854)-LEN(SUBSTITUTE($M851:$AE854,"F", "")))</f>
        <v>0</v>
      </c>
      <c r="AV851" s="240">
        <f>SUMPRODUCT(LEN($AH851:$AH854)-LEN(SUBSTITUTE($AH851:$AH854,"F", "")))</f>
        <v>0</v>
      </c>
      <c r="AW851" s="237">
        <f>SUMPRODUCT(LEN($AG851:$AG854)-LEN(SUBSTITUTE($AG851:$AG854,"F", "")))</f>
        <v>0</v>
      </c>
      <c r="AX851" s="234">
        <f>SUMPRODUCT(LEN($M851:$AE854)-LEN(SUBSTITUTE($M851:$AE854,"G", "")))</f>
        <v>0</v>
      </c>
      <c r="AY851" s="240">
        <f>SUMPRODUCT(LEN($AH851:$AH854)-LEN(SUBSTITUTE($AH851:$AH854,"G", "")))</f>
        <v>0</v>
      </c>
      <c r="AZ851" s="237">
        <f>SUMPRODUCT(LEN($AG851:$AG854)-LEN(SUBSTITUTE($AG851:$AG854,"G", "")))</f>
        <v>0</v>
      </c>
      <c r="BA851" s="234">
        <f>SUMPRODUCT(LEN($M851:$AE854)-LEN(SUBSTITUTE($M851:$AE854,"M", "")))</f>
        <v>0</v>
      </c>
      <c r="BB851" s="240">
        <f>SUMPRODUCT(LEN($AH851:$AH854)-LEN(SUBSTITUTE($AH851:$AH854,"M", "")))</f>
        <v>0</v>
      </c>
      <c r="BC851" s="237">
        <f>SUMPRODUCT(LEN($AG851:$AG854)-LEN(SUBSTITUTE($AG851:$AG854,"M", "")))</f>
        <v>0</v>
      </c>
      <c r="BD851" s="291">
        <f>SUMPRODUCT(LEN($AI851:$AI854)-LEN(SUBSTITUTE($AI851:$AI854,"S", "")))</f>
        <v>0</v>
      </c>
      <c r="BE851" s="294">
        <f>SUMPRODUCT(LEN($AI851:$AI854)-LEN(SUBSTITUTE($AI851:$AI854,"F", "")))</f>
        <v>0</v>
      </c>
      <c r="BF851" s="294">
        <f>SUMPRODUCT(LEN($AI851:$AI854)-LEN(SUBSTITUTE($AI851:$AI854,"G", "")))</f>
        <v>0</v>
      </c>
      <c r="BG851" s="297">
        <f>SUMPRODUCT(LEN($AI851:$AI854)-LEN(SUBSTITUTE($AI851:$AI854,"M", "")))</f>
        <v>0</v>
      </c>
    </row>
    <row r="852" spans="2:60" ht="28.15" hidden="1" customHeight="1" thickBot="1">
      <c r="B852" s="34"/>
      <c r="C852" s="266"/>
      <c r="D852" s="43"/>
      <c r="E852" s="42"/>
      <c r="F852" s="42"/>
      <c r="G852" s="41"/>
      <c r="H852" s="260"/>
      <c r="I852" s="270"/>
      <c r="J852" s="270"/>
      <c r="K852" s="270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45"/>
      <c r="AK852" s="245"/>
      <c r="AL852" s="23"/>
      <c r="AM852" s="211"/>
      <c r="AN852" s="211"/>
      <c r="AO852" s="248"/>
      <c r="AP852" s="241"/>
      <c r="AQ852" s="238"/>
      <c r="AR852" s="235"/>
      <c r="AS852" s="241"/>
      <c r="AT852" s="238"/>
      <c r="AU852" s="235"/>
      <c r="AV852" s="241"/>
      <c r="AW852" s="238"/>
      <c r="AX852" s="235"/>
      <c r="AY852" s="241"/>
      <c r="AZ852" s="238"/>
      <c r="BA852" s="235"/>
      <c r="BB852" s="241"/>
      <c r="BC852" s="238"/>
      <c r="BD852" s="292"/>
      <c r="BE852" s="295"/>
      <c r="BF852" s="295"/>
      <c r="BG852" s="298"/>
    </row>
    <row r="853" spans="2:60" ht="28.15" hidden="1" customHeight="1">
      <c r="B853" s="34"/>
      <c r="C853" s="267"/>
      <c r="D853" s="33"/>
      <c r="E853" s="32"/>
      <c r="F853" s="32"/>
      <c r="G853" s="31"/>
      <c r="H853" s="257"/>
      <c r="I853" s="271"/>
      <c r="J853" s="271"/>
      <c r="K853" s="271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45"/>
      <c r="AK853" s="245"/>
      <c r="AL853" s="23"/>
      <c r="AM853" s="211"/>
      <c r="AN853" s="211"/>
      <c r="AO853" s="248"/>
      <c r="AP853" s="241"/>
      <c r="AQ853" s="238"/>
      <c r="AR853" s="235"/>
      <c r="AS853" s="241"/>
      <c r="AT853" s="238"/>
      <c r="AU853" s="235"/>
      <c r="AV853" s="241"/>
      <c r="AW853" s="238"/>
      <c r="AX853" s="235"/>
      <c r="AY853" s="241"/>
      <c r="AZ853" s="238"/>
      <c r="BA853" s="235"/>
      <c r="BB853" s="241"/>
      <c r="BC853" s="238"/>
      <c r="BD853" s="292"/>
      <c r="BE853" s="295"/>
      <c r="BF853" s="295"/>
      <c r="BG853" s="298"/>
    </row>
    <row r="854" spans="2:60" ht="28.15" hidden="1" customHeight="1" thickBot="1">
      <c r="B854" s="34"/>
      <c r="C854" s="273"/>
      <c r="D854" s="64"/>
      <c r="E854" s="63"/>
      <c r="F854" s="63"/>
      <c r="G854" s="62"/>
      <c r="H854" s="258"/>
      <c r="I854" s="274"/>
      <c r="J854" s="274"/>
      <c r="K854" s="274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50"/>
      <c r="AK854" s="250"/>
      <c r="AL854" s="55"/>
      <c r="AM854" s="211"/>
      <c r="AN854" s="211"/>
      <c r="AO854" s="249"/>
      <c r="AP854" s="242"/>
      <c r="AQ854" s="239"/>
      <c r="AR854" s="236"/>
      <c r="AS854" s="242"/>
      <c r="AT854" s="239"/>
      <c r="AU854" s="236"/>
      <c r="AV854" s="242"/>
      <c r="AW854" s="239"/>
      <c r="AX854" s="236"/>
      <c r="AY854" s="242"/>
      <c r="AZ854" s="239"/>
      <c r="BA854" s="236"/>
      <c r="BB854" s="242"/>
      <c r="BC854" s="239"/>
      <c r="BD854" s="293"/>
      <c r="BE854" s="296"/>
      <c r="BF854" s="296"/>
      <c r="BG854" s="299"/>
    </row>
    <row r="855" spans="2:60" ht="28.15" hidden="1" customHeight="1">
      <c r="B855" s="34"/>
      <c r="C855" s="265">
        <v>2</v>
      </c>
      <c r="D855" s="54"/>
      <c r="E855" s="53"/>
      <c r="F855" s="53"/>
      <c r="G855" s="52"/>
      <c r="H855" s="259"/>
      <c r="I855" s="269"/>
      <c r="J855" s="269"/>
      <c r="K855" s="269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51"/>
      <c r="AK855" s="254"/>
      <c r="AL855" s="44"/>
      <c r="AM855" s="211"/>
      <c r="AN855" s="211"/>
      <c r="AO855" s="247">
        <f>SUMPRODUCT(LEN($M855:$AE858)-LEN(SUBSTITUTE($M855:$AE858,"A", "")))</f>
        <v>0</v>
      </c>
      <c r="AP855" s="240">
        <f>SUMPRODUCT(LEN($AH855:$AH858)-LEN(SUBSTITUTE($AH855:$AH858,"A", "")))</f>
        <v>0</v>
      </c>
      <c r="AQ855" s="237">
        <f>SUMPRODUCT(LEN($AG855:$AG858)-LEN(SUBSTITUTE($AG855:$AG858,"A", "")))</f>
        <v>0</v>
      </c>
      <c r="AR855" s="234">
        <f>SUMPRODUCT(LEN($M855:$AE858)-LEN(SUBSTITUTE($M855:$AE858,"S", "")))</f>
        <v>0</v>
      </c>
      <c r="AS855" s="240">
        <f>SUMPRODUCT(LEN($AH855:$AH858)-LEN(SUBSTITUTE($AH855:$AH858,"S", "")))</f>
        <v>0</v>
      </c>
      <c r="AT855" s="237">
        <f>SUMPRODUCT(LEN($AG855:$AG858)-LEN(SUBSTITUTE($AG855:$AG858,"S", "")))</f>
        <v>0</v>
      </c>
      <c r="AU855" s="234">
        <f>SUMPRODUCT(LEN($M855:$AE858)-LEN(SUBSTITUTE($M855:$AE858,"F", "")))</f>
        <v>0</v>
      </c>
      <c r="AV855" s="240">
        <f>SUMPRODUCT(LEN($AH855:$AH858)-LEN(SUBSTITUTE($AH855:$AH858,"F", "")))</f>
        <v>0</v>
      </c>
      <c r="AW855" s="237">
        <f>SUMPRODUCT(LEN($AG855:$AG858)-LEN(SUBSTITUTE($AG855:$AG858,"F", "")))</f>
        <v>0</v>
      </c>
      <c r="AX855" s="234">
        <f>SUMPRODUCT(LEN($M855:$AE858)-LEN(SUBSTITUTE($M855:$AE858,"G", "")))</f>
        <v>0</v>
      </c>
      <c r="AY855" s="240">
        <f>SUMPRODUCT(LEN($AH855:$AH858)-LEN(SUBSTITUTE($AH855:$AH858,"G", "")))</f>
        <v>0</v>
      </c>
      <c r="AZ855" s="237">
        <f>SUMPRODUCT(LEN($AG855:$AG858)-LEN(SUBSTITUTE($AG855:$AG858,"G", "")))</f>
        <v>0</v>
      </c>
      <c r="BA855" s="234">
        <f>SUMPRODUCT(LEN($M855:$AE858)-LEN(SUBSTITUTE($M855:$AE858,"M", "")))</f>
        <v>0</v>
      </c>
      <c r="BB855" s="240">
        <f>SUMPRODUCT(LEN($AH855:$AH858)-LEN(SUBSTITUTE($AH855:$AH858,"M", "")))</f>
        <v>0</v>
      </c>
      <c r="BC855" s="237">
        <f>SUMPRODUCT(LEN($AG855:$AG858)-LEN(SUBSTITUTE($AG855:$AG858,"M", "")))</f>
        <v>0</v>
      </c>
      <c r="BD855" s="291">
        <f>SUMPRODUCT(LEN($AI855:$AI858)-LEN(SUBSTITUTE($AI855:$AI858,"S", "")))</f>
        <v>0</v>
      </c>
      <c r="BE855" s="294">
        <f>SUMPRODUCT(LEN($AI855:$AI858)-LEN(SUBSTITUTE($AI855:$AI858,"F", "")))</f>
        <v>0</v>
      </c>
      <c r="BF855" s="294">
        <f>SUMPRODUCT(LEN($AI855:$AI858)-LEN(SUBSTITUTE($AI855:$AI858,"G", "")))</f>
        <v>0</v>
      </c>
      <c r="BG855" s="297">
        <f>SUMPRODUCT(LEN($AI855:$AI858)-LEN(SUBSTITUTE($AI855:$AI858,"M", "")))</f>
        <v>0</v>
      </c>
    </row>
    <row r="856" spans="2:60" ht="28.15" hidden="1" customHeight="1" thickBot="1">
      <c r="B856" s="34"/>
      <c r="C856" s="266"/>
      <c r="D856" s="43"/>
      <c r="E856" s="42"/>
      <c r="F856" s="42"/>
      <c r="G856" s="41"/>
      <c r="H856" s="260"/>
      <c r="I856" s="270"/>
      <c r="J856" s="270"/>
      <c r="K856" s="270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52"/>
      <c r="AK856" s="255"/>
      <c r="AL856" s="23"/>
      <c r="AM856" s="211"/>
      <c r="AN856" s="211"/>
      <c r="AO856" s="248"/>
      <c r="AP856" s="241"/>
      <c r="AQ856" s="238"/>
      <c r="AR856" s="235"/>
      <c r="AS856" s="241"/>
      <c r="AT856" s="238"/>
      <c r="AU856" s="235"/>
      <c r="AV856" s="241"/>
      <c r="AW856" s="238"/>
      <c r="AX856" s="235"/>
      <c r="AY856" s="241"/>
      <c r="AZ856" s="238"/>
      <c r="BA856" s="235"/>
      <c r="BB856" s="241"/>
      <c r="BC856" s="238"/>
      <c r="BD856" s="292"/>
      <c r="BE856" s="295"/>
      <c r="BF856" s="295"/>
      <c r="BG856" s="298"/>
    </row>
    <row r="857" spans="2:60" ht="28.15" hidden="1" customHeight="1">
      <c r="B857" s="34"/>
      <c r="C857" s="267"/>
      <c r="D857" s="33"/>
      <c r="E857" s="32"/>
      <c r="F857" s="32"/>
      <c r="G857" s="31"/>
      <c r="H857" s="257"/>
      <c r="I857" s="271"/>
      <c r="J857" s="271"/>
      <c r="K857" s="271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52"/>
      <c r="AK857" s="255"/>
      <c r="AL857" s="23"/>
      <c r="AM857" s="211"/>
      <c r="AN857" s="211"/>
      <c r="AO857" s="248"/>
      <c r="AP857" s="241"/>
      <c r="AQ857" s="238"/>
      <c r="AR857" s="235"/>
      <c r="AS857" s="241"/>
      <c r="AT857" s="238"/>
      <c r="AU857" s="235"/>
      <c r="AV857" s="241"/>
      <c r="AW857" s="238"/>
      <c r="AX857" s="235"/>
      <c r="AY857" s="241"/>
      <c r="AZ857" s="238"/>
      <c r="BA857" s="235"/>
      <c r="BB857" s="241"/>
      <c r="BC857" s="238"/>
      <c r="BD857" s="292"/>
      <c r="BE857" s="295"/>
      <c r="BF857" s="295"/>
      <c r="BG857" s="298"/>
    </row>
    <row r="858" spans="2:60" ht="28.15" hidden="1" customHeight="1" thickBot="1">
      <c r="B858" s="34"/>
      <c r="C858" s="273"/>
      <c r="D858" s="64"/>
      <c r="E858" s="63"/>
      <c r="F858" s="63"/>
      <c r="G858" s="62"/>
      <c r="H858" s="258"/>
      <c r="I858" s="274"/>
      <c r="J858" s="274"/>
      <c r="K858" s="274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53"/>
      <c r="AK858" s="256"/>
      <c r="AL858" s="55"/>
      <c r="AM858" s="211"/>
      <c r="AN858" s="211"/>
      <c r="AO858" s="249"/>
      <c r="AP858" s="242"/>
      <c r="AQ858" s="239"/>
      <c r="AR858" s="236"/>
      <c r="AS858" s="242"/>
      <c r="AT858" s="239"/>
      <c r="AU858" s="236"/>
      <c r="AV858" s="242"/>
      <c r="AW858" s="239"/>
      <c r="AX858" s="236"/>
      <c r="AY858" s="242"/>
      <c r="AZ858" s="239"/>
      <c r="BA858" s="236"/>
      <c r="BB858" s="242"/>
      <c r="BC858" s="239"/>
      <c r="BD858" s="293"/>
      <c r="BE858" s="296"/>
      <c r="BF858" s="296"/>
      <c r="BG858" s="299"/>
    </row>
    <row r="859" spans="2:60" ht="28.15" hidden="1" customHeight="1">
      <c r="B859" s="34"/>
      <c r="C859" s="265">
        <v>3</v>
      </c>
      <c r="D859" s="54"/>
      <c r="E859" s="53"/>
      <c r="F859" s="53"/>
      <c r="G859" s="52"/>
      <c r="H859" s="259"/>
      <c r="I859" s="269"/>
      <c r="J859" s="269"/>
      <c r="K859" s="269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44"/>
      <c r="AK859" s="244"/>
      <c r="AL859" s="44"/>
      <c r="AM859" s="211"/>
      <c r="AN859" s="211"/>
      <c r="AO859" s="247">
        <f>SUMPRODUCT(LEN($M859:$AE862)-LEN(SUBSTITUTE($M859:$AE862,"A", "")))</f>
        <v>0</v>
      </c>
      <c r="AP859" s="240">
        <f>SUMPRODUCT(LEN($AH859:$AH862)-LEN(SUBSTITUTE($AH859:$AH862,"A", "")))</f>
        <v>0</v>
      </c>
      <c r="AQ859" s="237">
        <f>SUMPRODUCT(LEN($AG859:$AG862)-LEN(SUBSTITUTE($AG859:$AG862,"A", "")))</f>
        <v>0</v>
      </c>
      <c r="AR859" s="234">
        <f>SUMPRODUCT(LEN($M859:$AE862)-LEN(SUBSTITUTE($M859:$AE862,"S", "")))</f>
        <v>0</v>
      </c>
      <c r="AS859" s="240">
        <f>SUMPRODUCT(LEN($AH859:$AH862)-LEN(SUBSTITUTE($AH859:$AH862,"S", "")))</f>
        <v>0</v>
      </c>
      <c r="AT859" s="237">
        <f>SUMPRODUCT(LEN($AG859:$AG862)-LEN(SUBSTITUTE($AG859:$AG862,"S", "")))</f>
        <v>0</v>
      </c>
      <c r="AU859" s="234">
        <f>SUMPRODUCT(LEN($M859:$AE862)-LEN(SUBSTITUTE($M859:$AE862,"F", "")))</f>
        <v>0</v>
      </c>
      <c r="AV859" s="240">
        <f>SUMPRODUCT(LEN($AH859:$AH862)-LEN(SUBSTITUTE($AH859:$AH862,"F", "")))</f>
        <v>0</v>
      </c>
      <c r="AW859" s="237">
        <f>SUMPRODUCT(LEN($AG859:$AG862)-LEN(SUBSTITUTE($AG859:$AG862,"F", "")))</f>
        <v>0</v>
      </c>
      <c r="AX859" s="234">
        <f>SUMPRODUCT(LEN($M859:$AE862)-LEN(SUBSTITUTE($M859:$AE862,"G", "")))</f>
        <v>0</v>
      </c>
      <c r="AY859" s="240">
        <f>SUMPRODUCT(LEN($AH859:$AH862)-LEN(SUBSTITUTE($AH859:$AH862,"G", "")))</f>
        <v>0</v>
      </c>
      <c r="AZ859" s="237">
        <f>SUMPRODUCT(LEN($AG859:$AG862)-LEN(SUBSTITUTE($AG859:$AG862,"G", "")))</f>
        <v>0</v>
      </c>
      <c r="BA859" s="234">
        <f>SUMPRODUCT(LEN($M859:$AE862)-LEN(SUBSTITUTE($M859:$AE862,"M", "")))</f>
        <v>0</v>
      </c>
      <c r="BB859" s="240">
        <f>SUMPRODUCT(LEN($AH859:$AH862)-LEN(SUBSTITUTE($AH859:$AH862,"M", "")))</f>
        <v>0</v>
      </c>
      <c r="BC859" s="237">
        <f>SUMPRODUCT(LEN($AG859:$AG862)-LEN(SUBSTITUTE($AG859:$AG862,"M", "")))</f>
        <v>0</v>
      </c>
      <c r="BD859" s="291">
        <f>SUMPRODUCT(LEN($AI859:$AI862)-LEN(SUBSTITUTE($AI859:$AI862,"S", "")))</f>
        <v>0</v>
      </c>
      <c r="BE859" s="294">
        <f>SUMPRODUCT(LEN($AI859:$AI862)-LEN(SUBSTITUTE($AI859:$AI862,"F", "")))</f>
        <v>0</v>
      </c>
      <c r="BF859" s="294">
        <f>SUMPRODUCT(LEN($AI859:$AI862)-LEN(SUBSTITUTE($AI859:$AI862,"G", "")))</f>
        <v>0</v>
      </c>
      <c r="BG859" s="297">
        <f>SUMPRODUCT(LEN($AI859:$AI862)-LEN(SUBSTITUTE($AI859:$AI862,"M", "")))</f>
        <v>0</v>
      </c>
    </row>
    <row r="860" spans="2:60" ht="28.15" hidden="1" customHeight="1" thickBot="1">
      <c r="B860" s="34"/>
      <c r="C860" s="266"/>
      <c r="D860" s="43"/>
      <c r="E860" s="42"/>
      <c r="F860" s="42"/>
      <c r="G860" s="41"/>
      <c r="H860" s="260"/>
      <c r="I860" s="270"/>
      <c r="J860" s="270"/>
      <c r="K860" s="270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45"/>
      <c r="AK860" s="245"/>
      <c r="AL860" s="23"/>
      <c r="AM860" s="211"/>
      <c r="AN860" s="211"/>
      <c r="AO860" s="248"/>
      <c r="AP860" s="241"/>
      <c r="AQ860" s="238"/>
      <c r="AR860" s="235"/>
      <c r="AS860" s="241"/>
      <c r="AT860" s="238"/>
      <c r="AU860" s="235"/>
      <c r="AV860" s="241"/>
      <c r="AW860" s="238"/>
      <c r="AX860" s="235"/>
      <c r="AY860" s="241"/>
      <c r="AZ860" s="238"/>
      <c r="BA860" s="235"/>
      <c r="BB860" s="241"/>
      <c r="BC860" s="238"/>
      <c r="BD860" s="292"/>
      <c r="BE860" s="295"/>
      <c r="BF860" s="295"/>
      <c r="BG860" s="298"/>
    </row>
    <row r="861" spans="2:60" ht="28.15" hidden="1" customHeight="1">
      <c r="B861" s="34"/>
      <c r="C861" s="267"/>
      <c r="D861" s="33"/>
      <c r="E861" s="32"/>
      <c r="F861" s="32"/>
      <c r="G861" s="31"/>
      <c r="H861" s="257"/>
      <c r="I861" s="271"/>
      <c r="J861" s="271"/>
      <c r="K861" s="271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45"/>
      <c r="AK861" s="245"/>
      <c r="AL861" s="23"/>
      <c r="AM861" s="211"/>
      <c r="AN861" s="211"/>
      <c r="AO861" s="248"/>
      <c r="AP861" s="241"/>
      <c r="AQ861" s="238"/>
      <c r="AR861" s="235"/>
      <c r="AS861" s="241"/>
      <c r="AT861" s="238"/>
      <c r="AU861" s="235"/>
      <c r="AV861" s="241"/>
      <c r="AW861" s="238"/>
      <c r="AX861" s="235"/>
      <c r="AY861" s="241"/>
      <c r="AZ861" s="238"/>
      <c r="BA861" s="235"/>
      <c r="BB861" s="241"/>
      <c r="BC861" s="238"/>
      <c r="BD861" s="292"/>
      <c r="BE861" s="295"/>
      <c r="BF861" s="295"/>
      <c r="BG861" s="298"/>
    </row>
    <row r="862" spans="2:60" ht="28.15" hidden="1" customHeight="1" thickBot="1">
      <c r="B862" s="22"/>
      <c r="C862" s="268"/>
      <c r="D862" s="21"/>
      <c r="E862" s="20"/>
      <c r="F862" s="20"/>
      <c r="G862" s="19"/>
      <c r="H862" s="258"/>
      <c r="I862" s="272"/>
      <c r="J862" s="272"/>
      <c r="K862" s="27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46"/>
      <c r="AK862" s="246"/>
      <c r="AL862" s="11"/>
      <c r="AM862" s="211"/>
      <c r="AN862" s="211"/>
      <c r="AO862" s="249"/>
      <c r="AP862" s="242"/>
      <c r="AQ862" s="239"/>
      <c r="AR862" s="236"/>
      <c r="AS862" s="242"/>
      <c r="AT862" s="239"/>
      <c r="AU862" s="236"/>
      <c r="AV862" s="242"/>
      <c r="AW862" s="239"/>
      <c r="AX862" s="236"/>
      <c r="AY862" s="242"/>
      <c r="AZ862" s="239"/>
      <c r="BA862" s="236"/>
      <c r="BB862" s="242"/>
      <c r="BC862" s="239"/>
      <c r="BD862" s="293"/>
      <c r="BE862" s="296"/>
      <c r="BF862" s="296"/>
      <c r="BG862" s="299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29" t="s">
        <v>287</v>
      </c>
      <c r="M863" s="278"/>
      <c r="N863" s="229" t="s">
        <v>286</v>
      </c>
      <c r="O863" s="278"/>
      <c r="P863" s="229" t="s">
        <v>286</v>
      </c>
      <c r="Q863" s="230"/>
      <c r="R863" s="229" t="s">
        <v>286</v>
      </c>
      <c r="S863" s="230"/>
      <c r="T863" s="229" t="s">
        <v>286</v>
      </c>
      <c r="U863" s="230"/>
      <c r="V863" s="229" t="s">
        <v>286</v>
      </c>
      <c r="W863" s="230"/>
      <c r="X863" s="229" t="s">
        <v>286</v>
      </c>
      <c r="Y863" s="230"/>
      <c r="Z863" s="229" t="s">
        <v>286</v>
      </c>
      <c r="AA863" s="230"/>
      <c r="AB863" s="229" t="s">
        <v>286</v>
      </c>
      <c r="AC863" s="230"/>
      <c r="AD863" s="229" t="s">
        <v>286</v>
      </c>
      <c r="AE863" s="230"/>
      <c r="AF863" s="243" t="s">
        <v>285</v>
      </c>
      <c r="AG863" s="230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75"/>
      <c r="F864" s="276"/>
      <c r="G864" s="277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65">
        <v>1</v>
      </c>
      <c r="D865" s="54"/>
      <c r="E865" s="53"/>
      <c r="F865" s="53"/>
      <c r="G865" s="52"/>
      <c r="H865" s="259"/>
      <c r="I865" s="269"/>
      <c r="J865" s="269"/>
      <c r="K865" s="269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44"/>
      <c r="AK865" s="244"/>
      <c r="AL865" s="44"/>
      <c r="AM865" s="211"/>
      <c r="AN865" s="211"/>
      <c r="AO865" s="247">
        <f>SUMPRODUCT(LEN($M865:$AE868)-LEN(SUBSTITUTE($M865:$AE868,"A", "")))</f>
        <v>0</v>
      </c>
      <c r="AP865" s="240">
        <f>SUMPRODUCT(LEN($AH865:$AH868)-LEN(SUBSTITUTE($AH865:$AH868,"A", "")))</f>
        <v>0</v>
      </c>
      <c r="AQ865" s="237">
        <f>SUMPRODUCT(LEN($AG865:$AG868)-LEN(SUBSTITUTE($AG865:$AG868,"A", "")))</f>
        <v>0</v>
      </c>
      <c r="AR865" s="234">
        <f>SUMPRODUCT(LEN($M865:$AE868)-LEN(SUBSTITUTE($M865:$AE868,"S", "")))</f>
        <v>0</v>
      </c>
      <c r="AS865" s="240">
        <f>SUMPRODUCT(LEN($AH865:$AH868)-LEN(SUBSTITUTE($AH865:$AH868,"S", "")))</f>
        <v>0</v>
      </c>
      <c r="AT865" s="237">
        <f>SUMPRODUCT(LEN($AG865:$AG868)-LEN(SUBSTITUTE($AG865:$AG868,"S", "")))</f>
        <v>0</v>
      </c>
      <c r="AU865" s="234">
        <f>SUMPRODUCT(LEN($M865:$AE868)-LEN(SUBSTITUTE($M865:$AE868,"F", "")))</f>
        <v>0</v>
      </c>
      <c r="AV865" s="240">
        <f>SUMPRODUCT(LEN($AH865:$AH868)-LEN(SUBSTITUTE($AH865:$AH868,"F", "")))</f>
        <v>0</v>
      </c>
      <c r="AW865" s="237">
        <f>SUMPRODUCT(LEN($AG865:$AG868)-LEN(SUBSTITUTE($AG865:$AG868,"F", "")))</f>
        <v>0</v>
      </c>
      <c r="AX865" s="234">
        <f>SUMPRODUCT(LEN($M865:$AE868)-LEN(SUBSTITUTE($M865:$AE868,"G", "")))</f>
        <v>0</v>
      </c>
      <c r="AY865" s="240">
        <f>SUMPRODUCT(LEN($AH865:$AH868)-LEN(SUBSTITUTE($AH865:$AH868,"G", "")))</f>
        <v>0</v>
      </c>
      <c r="AZ865" s="237">
        <f>SUMPRODUCT(LEN($AG865:$AG868)-LEN(SUBSTITUTE($AG865:$AG868,"G", "")))</f>
        <v>0</v>
      </c>
      <c r="BA865" s="234">
        <f>SUMPRODUCT(LEN($M865:$AE868)-LEN(SUBSTITUTE($M865:$AE868,"M", "")))</f>
        <v>0</v>
      </c>
      <c r="BB865" s="240">
        <f>SUMPRODUCT(LEN($AH865:$AH868)-LEN(SUBSTITUTE($AH865:$AH868,"M", "")))</f>
        <v>0</v>
      </c>
      <c r="BC865" s="237">
        <f>SUMPRODUCT(LEN($AG865:$AG868)-LEN(SUBSTITUTE($AG865:$AG868,"M", "")))</f>
        <v>0</v>
      </c>
      <c r="BD865" s="291">
        <f>SUMPRODUCT(LEN($AI865:$AI868)-LEN(SUBSTITUTE($AI865:$AI868,"S", "")))</f>
        <v>0</v>
      </c>
      <c r="BE865" s="294">
        <f>SUMPRODUCT(LEN($AI865:$AI868)-LEN(SUBSTITUTE($AI865:$AI868,"F", "")))</f>
        <v>0</v>
      </c>
      <c r="BF865" s="294">
        <f>SUMPRODUCT(LEN($AI865:$AI868)-LEN(SUBSTITUTE($AI865:$AI868,"G", "")))</f>
        <v>0</v>
      </c>
      <c r="BG865" s="297">
        <f>SUMPRODUCT(LEN($AI865:$AI868)-LEN(SUBSTITUTE($AI865:$AI868,"M", "")))</f>
        <v>0</v>
      </c>
    </row>
    <row r="866" spans="2:60" ht="28.15" hidden="1" customHeight="1" thickBot="1">
      <c r="B866" s="34"/>
      <c r="C866" s="266"/>
      <c r="D866" s="43"/>
      <c r="E866" s="42"/>
      <c r="F866" s="42"/>
      <c r="G866" s="41"/>
      <c r="H866" s="260"/>
      <c r="I866" s="270"/>
      <c r="J866" s="270"/>
      <c r="K866" s="270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45"/>
      <c r="AK866" s="245"/>
      <c r="AL866" s="23"/>
      <c r="AM866" s="211"/>
      <c r="AN866" s="211"/>
      <c r="AO866" s="248"/>
      <c r="AP866" s="241"/>
      <c r="AQ866" s="238"/>
      <c r="AR866" s="235"/>
      <c r="AS866" s="241"/>
      <c r="AT866" s="238"/>
      <c r="AU866" s="235"/>
      <c r="AV866" s="241"/>
      <c r="AW866" s="238"/>
      <c r="AX866" s="235"/>
      <c r="AY866" s="241"/>
      <c r="AZ866" s="238"/>
      <c r="BA866" s="235"/>
      <c r="BB866" s="241"/>
      <c r="BC866" s="238"/>
      <c r="BD866" s="292"/>
      <c r="BE866" s="295"/>
      <c r="BF866" s="295"/>
      <c r="BG866" s="298"/>
    </row>
    <row r="867" spans="2:60" ht="28.15" hidden="1" customHeight="1">
      <c r="B867" s="34"/>
      <c r="C867" s="267"/>
      <c r="D867" s="33"/>
      <c r="E867" s="32"/>
      <c r="F867" s="32"/>
      <c r="G867" s="31"/>
      <c r="H867" s="257"/>
      <c r="I867" s="271"/>
      <c r="J867" s="271"/>
      <c r="K867" s="271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45"/>
      <c r="AK867" s="245"/>
      <c r="AL867" s="23"/>
      <c r="AM867" s="211"/>
      <c r="AN867" s="211"/>
      <c r="AO867" s="248"/>
      <c r="AP867" s="241"/>
      <c r="AQ867" s="238"/>
      <c r="AR867" s="235"/>
      <c r="AS867" s="241"/>
      <c r="AT867" s="238"/>
      <c r="AU867" s="235"/>
      <c r="AV867" s="241"/>
      <c r="AW867" s="238"/>
      <c r="AX867" s="235"/>
      <c r="AY867" s="241"/>
      <c r="AZ867" s="238"/>
      <c r="BA867" s="235"/>
      <c r="BB867" s="241"/>
      <c r="BC867" s="238"/>
      <c r="BD867" s="292"/>
      <c r="BE867" s="295"/>
      <c r="BF867" s="295"/>
      <c r="BG867" s="298"/>
    </row>
    <row r="868" spans="2:60" ht="28.15" hidden="1" customHeight="1" thickBot="1">
      <c r="B868" s="34"/>
      <c r="C868" s="273"/>
      <c r="D868" s="64"/>
      <c r="E868" s="63"/>
      <c r="F868" s="63"/>
      <c r="G868" s="62"/>
      <c r="H868" s="258"/>
      <c r="I868" s="274"/>
      <c r="J868" s="274"/>
      <c r="K868" s="274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50"/>
      <c r="AK868" s="250"/>
      <c r="AL868" s="55"/>
      <c r="AM868" s="211"/>
      <c r="AN868" s="211"/>
      <c r="AO868" s="249"/>
      <c r="AP868" s="242"/>
      <c r="AQ868" s="239"/>
      <c r="AR868" s="236"/>
      <c r="AS868" s="242"/>
      <c r="AT868" s="239"/>
      <c r="AU868" s="236"/>
      <c r="AV868" s="242"/>
      <c r="AW868" s="239"/>
      <c r="AX868" s="236"/>
      <c r="AY868" s="242"/>
      <c r="AZ868" s="239"/>
      <c r="BA868" s="236"/>
      <c r="BB868" s="242"/>
      <c r="BC868" s="239"/>
      <c r="BD868" s="293"/>
      <c r="BE868" s="296"/>
      <c r="BF868" s="296"/>
      <c r="BG868" s="299"/>
    </row>
    <row r="869" spans="2:60" ht="28.15" hidden="1" customHeight="1">
      <c r="B869" s="34"/>
      <c r="C869" s="265">
        <v>2</v>
      </c>
      <c r="D869" s="54"/>
      <c r="E869" s="53"/>
      <c r="F869" s="53"/>
      <c r="G869" s="52"/>
      <c r="H869" s="259"/>
      <c r="I869" s="269"/>
      <c r="J869" s="269"/>
      <c r="K869" s="269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51"/>
      <c r="AK869" s="254"/>
      <c r="AL869" s="44"/>
      <c r="AM869" s="211"/>
      <c r="AN869" s="211"/>
      <c r="AO869" s="247">
        <f>SUMPRODUCT(LEN($M869:$AE872)-LEN(SUBSTITUTE($M869:$AE872,"A", "")))</f>
        <v>0</v>
      </c>
      <c r="AP869" s="240">
        <f>SUMPRODUCT(LEN($AH869:$AH872)-LEN(SUBSTITUTE($AH869:$AH872,"A", "")))</f>
        <v>0</v>
      </c>
      <c r="AQ869" s="237">
        <f>SUMPRODUCT(LEN($AG869:$AG872)-LEN(SUBSTITUTE($AG869:$AG872,"A", "")))</f>
        <v>0</v>
      </c>
      <c r="AR869" s="234">
        <f>SUMPRODUCT(LEN($M869:$AE872)-LEN(SUBSTITUTE($M869:$AE872,"S", "")))</f>
        <v>0</v>
      </c>
      <c r="AS869" s="240">
        <f>SUMPRODUCT(LEN($AH869:$AH872)-LEN(SUBSTITUTE($AH869:$AH872,"S", "")))</f>
        <v>0</v>
      </c>
      <c r="AT869" s="237">
        <f>SUMPRODUCT(LEN($AG869:$AG872)-LEN(SUBSTITUTE($AG869:$AG872,"S", "")))</f>
        <v>0</v>
      </c>
      <c r="AU869" s="234">
        <f>SUMPRODUCT(LEN($M869:$AE872)-LEN(SUBSTITUTE($M869:$AE872,"F", "")))</f>
        <v>0</v>
      </c>
      <c r="AV869" s="240">
        <f>SUMPRODUCT(LEN($AH869:$AH872)-LEN(SUBSTITUTE($AH869:$AH872,"F", "")))</f>
        <v>0</v>
      </c>
      <c r="AW869" s="237">
        <f>SUMPRODUCT(LEN($AG869:$AG872)-LEN(SUBSTITUTE($AG869:$AG872,"F", "")))</f>
        <v>0</v>
      </c>
      <c r="AX869" s="234">
        <f>SUMPRODUCT(LEN($M869:$AE872)-LEN(SUBSTITUTE($M869:$AE872,"G", "")))</f>
        <v>0</v>
      </c>
      <c r="AY869" s="240">
        <f>SUMPRODUCT(LEN($AH869:$AH872)-LEN(SUBSTITUTE($AH869:$AH872,"G", "")))</f>
        <v>0</v>
      </c>
      <c r="AZ869" s="237">
        <f>SUMPRODUCT(LEN($AG869:$AG872)-LEN(SUBSTITUTE($AG869:$AG872,"G", "")))</f>
        <v>0</v>
      </c>
      <c r="BA869" s="234">
        <f>SUMPRODUCT(LEN($M869:$AE872)-LEN(SUBSTITUTE($M869:$AE872,"M", "")))</f>
        <v>0</v>
      </c>
      <c r="BB869" s="240">
        <f>SUMPRODUCT(LEN($AH869:$AH872)-LEN(SUBSTITUTE($AH869:$AH872,"M", "")))</f>
        <v>0</v>
      </c>
      <c r="BC869" s="237">
        <f>SUMPRODUCT(LEN($AG869:$AG872)-LEN(SUBSTITUTE($AG869:$AG872,"M", "")))</f>
        <v>0</v>
      </c>
      <c r="BD869" s="291">
        <f>SUMPRODUCT(LEN($AI869:$AI872)-LEN(SUBSTITUTE($AI869:$AI872,"S", "")))</f>
        <v>0</v>
      </c>
      <c r="BE869" s="294">
        <f>SUMPRODUCT(LEN($AI869:$AI872)-LEN(SUBSTITUTE($AI869:$AI872,"F", "")))</f>
        <v>0</v>
      </c>
      <c r="BF869" s="294">
        <f>SUMPRODUCT(LEN($AI869:$AI872)-LEN(SUBSTITUTE($AI869:$AI872,"G", "")))</f>
        <v>0</v>
      </c>
      <c r="BG869" s="297">
        <f>SUMPRODUCT(LEN($AI869:$AI872)-LEN(SUBSTITUTE($AI869:$AI872,"M", "")))</f>
        <v>0</v>
      </c>
    </row>
    <row r="870" spans="2:60" ht="28.15" hidden="1" customHeight="1" thickBot="1">
      <c r="B870" s="34"/>
      <c r="C870" s="266"/>
      <c r="D870" s="43"/>
      <c r="E870" s="42"/>
      <c r="F870" s="42"/>
      <c r="G870" s="41"/>
      <c r="H870" s="260"/>
      <c r="I870" s="270"/>
      <c r="J870" s="270"/>
      <c r="K870" s="270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52"/>
      <c r="AK870" s="255"/>
      <c r="AL870" s="23"/>
      <c r="AM870" s="211"/>
      <c r="AN870" s="211"/>
      <c r="AO870" s="248"/>
      <c r="AP870" s="241"/>
      <c r="AQ870" s="238"/>
      <c r="AR870" s="235"/>
      <c r="AS870" s="241"/>
      <c r="AT870" s="238"/>
      <c r="AU870" s="235"/>
      <c r="AV870" s="241"/>
      <c r="AW870" s="238"/>
      <c r="AX870" s="235"/>
      <c r="AY870" s="241"/>
      <c r="AZ870" s="238"/>
      <c r="BA870" s="235"/>
      <c r="BB870" s="241"/>
      <c r="BC870" s="238"/>
      <c r="BD870" s="292"/>
      <c r="BE870" s="295"/>
      <c r="BF870" s="295"/>
      <c r="BG870" s="298"/>
    </row>
    <row r="871" spans="2:60" ht="28.15" hidden="1" customHeight="1">
      <c r="B871" s="34"/>
      <c r="C871" s="267"/>
      <c r="D871" s="33"/>
      <c r="E871" s="32"/>
      <c r="F871" s="32"/>
      <c r="G871" s="31"/>
      <c r="H871" s="257"/>
      <c r="I871" s="271"/>
      <c r="J871" s="271"/>
      <c r="K871" s="271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52"/>
      <c r="AK871" s="255"/>
      <c r="AL871" s="23"/>
      <c r="AM871" s="211"/>
      <c r="AN871" s="211"/>
      <c r="AO871" s="248"/>
      <c r="AP871" s="241"/>
      <c r="AQ871" s="238"/>
      <c r="AR871" s="235"/>
      <c r="AS871" s="241"/>
      <c r="AT871" s="238"/>
      <c r="AU871" s="235"/>
      <c r="AV871" s="241"/>
      <c r="AW871" s="238"/>
      <c r="AX871" s="235"/>
      <c r="AY871" s="241"/>
      <c r="AZ871" s="238"/>
      <c r="BA871" s="235"/>
      <c r="BB871" s="241"/>
      <c r="BC871" s="238"/>
      <c r="BD871" s="292"/>
      <c r="BE871" s="295"/>
      <c r="BF871" s="295"/>
      <c r="BG871" s="298"/>
    </row>
    <row r="872" spans="2:60" ht="28.15" hidden="1" customHeight="1" thickBot="1">
      <c r="B872" s="34"/>
      <c r="C872" s="273"/>
      <c r="D872" s="64"/>
      <c r="E872" s="63"/>
      <c r="F872" s="63"/>
      <c r="G872" s="62"/>
      <c r="H872" s="258"/>
      <c r="I872" s="274"/>
      <c r="J872" s="274"/>
      <c r="K872" s="274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53"/>
      <c r="AK872" s="256"/>
      <c r="AL872" s="55"/>
      <c r="AM872" s="211"/>
      <c r="AN872" s="211"/>
      <c r="AO872" s="249"/>
      <c r="AP872" s="242"/>
      <c r="AQ872" s="239"/>
      <c r="AR872" s="236"/>
      <c r="AS872" s="242"/>
      <c r="AT872" s="239"/>
      <c r="AU872" s="236"/>
      <c r="AV872" s="242"/>
      <c r="AW872" s="239"/>
      <c r="AX872" s="236"/>
      <c r="AY872" s="242"/>
      <c r="AZ872" s="239"/>
      <c r="BA872" s="236"/>
      <c r="BB872" s="242"/>
      <c r="BC872" s="239"/>
      <c r="BD872" s="293"/>
      <c r="BE872" s="296"/>
      <c r="BF872" s="296"/>
      <c r="BG872" s="299"/>
    </row>
    <row r="873" spans="2:60" ht="28.15" hidden="1" customHeight="1">
      <c r="B873" s="34"/>
      <c r="C873" s="265">
        <v>3</v>
      </c>
      <c r="D873" s="54"/>
      <c r="E873" s="53"/>
      <c r="F873" s="53"/>
      <c r="G873" s="52"/>
      <c r="H873" s="259"/>
      <c r="I873" s="269"/>
      <c r="J873" s="269"/>
      <c r="K873" s="269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44"/>
      <c r="AK873" s="244"/>
      <c r="AL873" s="44"/>
      <c r="AM873" s="211"/>
      <c r="AN873" s="211"/>
      <c r="AO873" s="247">
        <f>SUMPRODUCT(LEN($M873:$AE876)-LEN(SUBSTITUTE($M873:$AE876,"A", "")))</f>
        <v>0</v>
      </c>
      <c r="AP873" s="240">
        <f>SUMPRODUCT(LEN($AH873:$AH876)-LEN(SUBSTITUTE($AH873:$AH876,"A", "")))</f>
        <v>0</v>
      </c>
      <c r="AQ873" s="237">
        <f>SUMPRODUCT(LEN($AG873:$AG876)-LEN(SUBSTITUTE($AG873:$AG876,"A", "")))</f>
        <v>0</v>
      </c>
      <c r="AR873" s="234">
        <f>SUMPRODUCT(LEN($M873:$AE876)-LEN(SUBSTITUTE($M873:$AE876,"S", "")))</f>
        <v>0</v>
      </c>
      <c r="AS873" s="240">
        <f>SUMPRODUCT(LEN($AH873:$AH876)-LEN(SUBSTITUTE($AH873:$AH876,"S", "")))</f>
        <v>0</v>
      </c>
      <c r="AT873" s="237">
        <f>SUMPRODUCT(LEN($AG873:$AG876)-LEN(SUBSTITUTE($AG873:$AG876,"S", "")))</f>
        <v>0</v>
      </c>
      <c r="AU873" s="234">
        <f>SUMPRODUCT(LEN($M873:$AE876)-LEN(SUBSTITUTE($M873:$AE876,"F", "")))</f>
        <v>0</v>
      </c>
      <c r="AV873" s="240">
        <f>SUMPRODUCT(LEN($AH873:$AH876)-LEN(SUBSTITUTE($AH873:$AH876,"F", "")))</f>
        <v>0</v>
      </c>
      <c r="AW873" s="237">
        <f>SUMPRODUCT(LEN($AG873:$AG876)-LEN(SUBSTITUTE($AG873:$AG876,"F", "")))</f>
        <v>0</v>
      </c>
      <c r="AX873" s="234">
        <f>SUMPRODUCT(LEN($M873:$AE876)-LEN(SUBSTITUTE($M873:$AE876,"G", "")))</f>
        <v>0</v>
      </c>
      <c r="AY873" s="240">
        <f>SUMPRODUCT(LEN($AH873:$AH876)-LEN(SUBSTITUTE($AH873:$AH876,"G", "")))</f>
        <v>0</v>
      </c>
      <c r="AZ873" s="237">
        <f>SUMPRODUCT(LEN($AG873:$AG876)-LEN(SUBSTITUTE($AG873:$AG876,"G", "")))</f>
        <v>0</v>
      </c>
      <c r="BA873" s="234">
        <f>SUMPRODUCT(LEN($M873:$AE876)-LEN(SUBSTITUTE($M873:$AE876,"M", "")))</f>
        <v>0</v>
      </c>
      <c r="BB873" s="240">
        <f>SUMPRODUCT(LEN($AH873:$AH876)-LEN(SUBSTITUTE($AH873:$AH876,"M", "")))</f>
        <v>0</v>
      </c>
      <c r="BC873" s="237">
        <f>SUMPRODUCT(LEN($AG873:$AG876)-LEN(SUBSTITUTE($AG873:$AG876,"M", "")))</f>
        <v>0</v>
      </c>
      <c r="BD873" s="291">
        <f>SUMPRODUCT(LEN($AI873:$AI876)-LEN(SUBSTITUTE($AI873:$AI876,"S", "")))</f>
        <v>0</v>
      </c>
      <c r="BE873" s="294">
        <f>SUMPRODUCT(LEN($AI873:$AI876)-LEN(SUBSTITUTE($AI873:$AI876,"F", "")))</f>
        <v>0</v>
      </c>
      <c r="BF873" s="294">
        <f>SUMPRODUCT(LEN($AI873:$AI876)-LEN(SUBSTITUTE($AI873:$AI876,"G", "")))</f>
        <v>0</v>
      </c>
      <c r="BG873" s="297">
        <f>SUMPRODUCT(LEN($AI873:$AI876)-LEN(SUBSTITUTE($AI873:$AI876,"M", "")))</f>
        <v>0</v>
      </c>
    </row>
    <row r="874" spans="2:60" ht="28.15" hidden="1" customHeight="1" thickBot="1">
      <c r="B874" s="34"/>
      <c r="C874" s="266"/>
      <c r="D874" s="43"/>
      <c r="E874" s="42"/>
      <c r="F874" s="42"/>
      <c r="G874" s="41"/>
      <c r="H874" s="260"/>
      <c r="I874" s="270"/>
      <c r="J874" s="270"/>
      <c r="K874" s="270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45"/>
      <c r="AK874" s="245"/>
      <c r="AL874" s="23"/>
      <c r="AM874" s="211"/>
      <c r="AN874" s="211"/>
      <c r="AO874" s="248"/>
      <c r="AP874" s="241"/>
      <c r="AQ874" s="238"/>
      <c r="AR874" s="235"/>
      <c r="AS874" s="241"/>
      <c r="AT874" s="238"/>
      <c r="AU874" s="235"/>
      <c r="AV874" s="241"/>
      <c r="AW874" s="238"/>
      <c r="AX874" s="235"/>
      <c r="AY874" s="241"/>
      <c r="AZ874" s="238"/>
      <c r="BA874" s="235"/>
      <c r="BB874" s="241"/>
      <c r="BC874" s="238"/>
      <c r="BD874" s="292"/>
      <c r="BE874" s="295"/>
      <c r="BF874" s="295"/>
      <c r="BG874" s="298"/>
    </row>
    <row r="875" spans="2:60" ht="28.15" hidden="1" customHeight="1">
      <c r="B875" s="34"/>
      <c r="C875" s="267"/>
      <c r="D875" s="33"/>
      <c r="E875" s="32"/>
      <c r="F875" s="32"/>
      <c r="G875" s="31"/>
      <c r="H875" s="257"/>
      <c r="I875" s="271"/>
      <c r="J875" s="271"/>
      <c r="K875" s="271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45"/>
      <c r="AK875" s="245"/>
      <c r="AL875" s="23"/>
      <c r="AM875" s="211"/>
      <c r="AN875" s="211"/>
      <c r="AO875" s="248"/>
      <c r="AP875" s="241"/>
      <c r="AQ875" s="238"/>
      <c r="AR875" s="235"/>
      <c r="AS875" s="241"/>
      <c r="AT875" s="238"/>
      <c r="AU875" s="235"/>
      <c r="AV875" s="241"/>
      <c r="AW875" s="238"/>
      <c r="AX875" s="235"/>
      <c r="AY875" s="241"/>
      <c r="AZ875" s="238"/>
      <c r="BA875" s="235"/>
      <c r="BB875" s="241"/>
      <c r="BC875" s="238"/>
      <c r="BD875" s="292"/>
      <c r="BE875" s="295"/>
      <c r="BF875" s="295"/>
      <c r="BG875" s="298"/>
    </row>
    <row r="876" spans="2:60" ht="28.15" hidden="1" customHeight="1" thickBot="1">
      <c r="B876" s="22"/>
      <c r="C876" s="268"/>
      <c r="D876" s="21"/>
      <c r="E876" s="20"/>
      <c r="F876" s="20"/>
      <c r="G876" s="19"/>
      <c r="H876" s="258"/>
      <c r="I876" s="272"/>
      <c r="J876" s="272"/>
      <c r="K876" s="27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46"/>
      <c r="AK876" s="246"/>
      <c r="AL876" s="11"/>
      <c r="AM876" s="211"/>
      <c r="AN876" s="211"/>
      <c r="AO876" s="249"/>
      <c r="AP876" s="242"/>
      <c r="AQ876" s="239"/>
      <c r="AR876" s="236"/>
      <c r="AS876" s="242"/>
      <c r="AT876" s="239"/>
      <c r="AU876" s="236"/>
      <c r="AV876" s="242"/>
      <c r="AW876" s="239"/>
      <c r="AX876" s="236"/>
      <c r="AY876" s="242"/>
      <c r="AZ876" s="239"/>
      <c r="BA876" s="236"/>
      <c r="BB876" s="242"/>
      <c r="BC876" s="239"/>
      <c r="BD876" s="293"/>
      <c r="BE876" s="296"/>
      <c r="BF876" s="296"/>
      <c r="BG876" s="299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29" t="s">
        <v>287</v>
      </c>
      <c r="M877" s="278"/>
      <c r="N877" s="229" t="s">
        <v>286</v>
      </c>
      <c r="O877" s="278"/>
      <c r="P877" s="229" t="s">
        <v>286</v>
      </c>
      <c r="Q877" s="230"/>
      <c r="R877" s="229" t="s">
        <v>286</v>
      </c>
      <c r="S877" s="230"/>
      <c r="T877" s="229" t="s">
        <v>286</v>
      </c>
      <c r="U877" s="230"/>
      <c r="V877" s="229" t="s">
        <v>286</v>
      </c>
      <c r="W877" s="230"/>
      <c r="X877" s="229" t="s">
        <v>286</v>
      </c>
      <c r="Y877" s="230"/>
      <c r="Z877" s="229" t="s">
        <v>286</v>
      </c>
      <c r="AA877" s="230"/>
      <c r="AB877" s="229" t="s">
        <v>286</v>
      </c>
      <c r="AC877" s="230"/>
      <c r="AD877" s="229" t="s">
        <v>286</v>
      </c>
      <c r="AE877" s="230"/>
      <c r="AF877" s="243" t="s">
        <v>285</v>
      </c>
      <c r="AG877" s="230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75"/>
      <c r="F878" s="276"/>
      <c r="G878" s="277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65">
        <v>1</v>
      </c>
      <c r="D879" s="54"/>
      <c r="E879" s="53"/>
      <c r="F879" s="53"/>
      <c r="G879" s="52"/>
      <c r="H879" s="259"/>
      <c r="I879" s="269"/>
      <c r="J879" s="269"/>
      <c r="K879" s="269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44"/>
      <c r="AK879" s="244"/>
      <c r="AL879" s="44"/>
      <c r="AM879" s="211"/>
      <c r="AN879" s="211"/>
      <c r="AO879" s="247">
        <f>SUMPRODUCT(LEN($M879:$AE882)-LEN(SUBSTITUTE($M879:$AE882,"A", "")))</f>
        <v>0</v>
      </c>
      <c r="AP879" s="240">
        <f>SUMPRODUCT(LEN($AH879:$AH882)-LEN(SUBSTITUTE($AH879:$AH882,"A", "")))</f>
        <v>0</v>
      </c>
      <c r="AQ879" s="237">
        <f>SUMPRODUCT(LEN($AG879:$AG882)-LEN(SUBSTITUTE($AG879:$AG882,"A", "")))</f>
        <v>0</v>
      </c>
      <c r="AR879" s="234">
        <f>SUMPRODUCT(LEN($M879:$AE882)-LEN(SUBSTITUTE($M879:$AE882,"S", "")))</f>
        <v>0</v>
      </c>
      <c r="AS879" s="240">
        <f>SUMPRODUCT(LEN($AH879:$AH882)-LEN(SUBSTITUTE($AH879:$AH882,"S", "")))</f>
        <v>0</v>
      </c>
      <c r="AT879" s="237">
        <f>SUMPRODUCT(LEN($AG879:$AG882)-LEN(SUBSTITUTE($AG879:$AG882,"S", "")))</f>
        <v>0</v>
      </c>
      <c r="AU879" s="234">
        <f>SUMPRODUCT(LEN($M879:$AE882)-LEN(SUBSTITUTE($M879:$AE882,"F", "")))</f>
        <v>0</v>
      </c>
      <c r="AV879" s="240">
        <f>SUMPRODUCT(LEN($AH879:$AH882)-LEN(SUBSTITUTE($AH879:$AH882,"F", "")))</f>
        <v>0</v>
      </c>
      <c r="AW879" s="237">
        <f>SUMPRODUCT(LEN($AG879:$AG882)-LEN(SUBSTITUTE($AG879:$AG882,"F", "")))</f>
        <v>0</v>
      </c>
      <c r="AX879" s="234">
        <f>SUMPRODUCT(LEN($M879:$AE882)-LEN(SUBSTITUTE($M879:$AE882,"G", "")))</f>
        <v>0</v>
      </c>
      <c r="AY879" s="240">
        <f>SUMPRODUCT(LEN($AH879:$AH882)-LEN(SUBSTITUTE($AH879:$AH882,"G", "")))</f>
        <v>0</v>
      </c>
      <c r="AZ879" s="237">
        <f>SUMPRODUCT(LEN($AG879:$AG882)-LEN(SUBSTITUTE($AG879:$AG882,"G", "")))</f>
        <v>0</v>
      </c>
      <c r="BA879" s="234">
        <f>SUMPRODUCT(LEN($M879:$AE882)-LEN(SUBSTITUTE($M879:$AE882,"M", "")))</f>
        <v>0</v>
      </c>
      <c r="BB879" s="240">
        <f>SUMPRODUCT(LEN($AH879:$AH882)-LEN(SUBSTITUTE($AH879:$AH882,"M", "")))</f>
        <v>0</v>
      </c>
      <c r="BC879" s="237">
        <f>SUMPRODUCT(LEN($AG879:$AG882)-LEN(SUBSTITUTE($AG879:$AG882,"M", "")))</f>
        <v>0</v>
      </c>
      <c r="BD879" s="291">
        <f>SUMPRODUCT(LEN($AI879:$AI882)-LEN(SUBSTITUTE($AI879:$AI882,"S", "")))</f>
        <v>0</v>
      </c>
      <c r="BE879" s="294">
        <f>SUMPRODUCT(LEN($AI879:$AI882)-LEN(SUBSTITUTE($AI879:$AI882,"F", "")))</f>
        <v>0</v>
      </c>
      <c r="BF879" s="294">
        <f>SUMPRODUCT(LEN($AI879:$AI882)-LEN(SUBSTITUTE($AI879:$AI882,"G", "")))</f>
        <v>0</v>
      </c>
      <c r="BG879" s="297">
        <f>SUMPRODUCT(LEN($AI879:$AI882)-LEN(SUBSTITUTE($AI879:$AI882,"M", "")))</f>
        <v>0</v>
      </c>
    </row>
    <row r="880" spans="2:60" ht="28.15" hidden="1" customHeight="1" thickBot="1">
      <c r="B880" s="34"/>
      <c r="C880" s="266"/>
      <c r="D880" s="43"/>
      <c r="E880" s="42"/>
      <c r="F880" s="42"/>
      <c r="G880" s="41"/>
      <c r="H880" s="260"/>
      <c r="I880" s="270"/>
      <c r="J880" s="270"/>
      <c r="K880" s="270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45"/>
      <c r="AK880" s="245"/>
      <c r="AL880" s="23"/>
      <c r="AM880" s="211"/>
      <c r="AN880" s="211"/>
      <c r="AO880" s="248"/>
      <c r="AP880" s="241"/>
      <c r="AQ880" s="238"/>
      <c r="AR880" s="235"/>
      <c r="AS880" s="241"/>
      <c r="AT880" s="238"/>
      <c r="AU880" s="235"/>
      <c r="AV880" s="241"/>
      <c r="AW880" s="238"/>
      <c r="AX880" s="235"/>
      <c r="AY880" s="241"/>
      <c r="AZ880" s="238"/>
      <c r="BA880" s="235"/>
      <c r="BB880" s="241"/>
      <c r="BC880" s="238"/>
      <c r="BD880" s="292"/>
      <c r="BE880" s="295"/>
      <c r="BF880" s="295"/>
      <c r="BG880" s="298"/>
    </row>
    <row r="881" spans="2:60" ht="28.15" hidden="1" customHeight="1">
      <c r="B881" s="34"/>
      <c r="C881" s="267"/>
      <c r="D881" s="33"/>
      <c r="E881" s="32"/>
      <c r="F881" s="32"/>
      <c r="G881" s="31"/>
      <c r="H881" s="257"/>
      <c r="I881" s="271"/>
      <c r="J881" s="271"/>
      <c r="K881" s="271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45"/>
      <c r="AK881" s="245"/>
      <c r="AL881" s="23"/>
      <c r="AM881" s="211"/>
      <c r="AN881" s="211"/>
      <c r="AO881" s="248"/>
      <c r="AP881" s="241"/>
      <c r="AQ881" s="238"/>
      <c r="AR881" s="235"/>
      <c r="AS881" s="241"/>
      <c r="AT881" s="238"/>
      <c r="AU881" s="235"/>
      <c r="AV881" s="241"/>
      <c r="AW881" s="238"/>
      <c r="AX881" s="235"/>
      <c r="AY881" s="241"/>
      <c r="AZ881" s="238"/>
      <c r="BA881" s="235"/>
      <c r="BB881" s="241"/>
      <c r="BC881" s="238"/>
      <c r="BD881" s="292"/>
      <c r="BE881" s="295"/>
      <c r="BF881" s="295"/>
      <c r="BG881" s="298"/>
    </row>
    <row r="882" spans="2:60" ht="28.15" hidden="1" customHeight="1" thickBot="1">
      <c r="B882" s="34"/>
      <c r="C882" s="273"/>
      <c r="D882" s="64"/>
      <c r="E882" s="63"/>
      <c r="F882" s="63"/>
      <c r="G882" s="62"/>
      <c r="H882" s="258"/>
      <c r="I882" s="274"/>
      <c r="J882" s="274"/>
      <c r="K882" s="274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50"/>
      <c r="AK882" s="250"/>
      <c r="AL882" s="55"/>
      <c r="AM882" s="211"/>
      <c r="AN882" s="211"/>
      <c r="AO882" s="249"/>
      <c r="AP882" s="242"/>
      <c r="AQ882" s="239"/>
      <c r="AR882" s="236"/>
      <c r="AS882" s="242"/>
      <c r="AT882" s="239"/>
      <c r="AU882" s="236"/>
      <c r="AV882" s="242"/>
      <c r="AW882" s="239"/>
      <c r="AX882" s="236"/>
      <c r="AY882" s="242"/>
      <c r="AZ882" s="239"/>
      <c r="BA882" s="236"/>
      <c r="BB882" s="242"/>
      <c r="BC882" s="239"/>
      <c r="BD882" s="293"/>
      <c r="BE882" s="296"/>
      <c r="BF882" s="296"/>
      <c r="BG882" s="299"/>
    </row>
    <row r="883" spans="2:60" ht="28.15" hidden="1" customHeight="1">
      <c r="B883" s="34"/>
      <c r="C883" s="265">
        <v>2</v>
      </c>
      <c r="D883" s="54"/>
      <c r="E883" s="53"/>
      <c r="F883" s="53"/>
      <c r="G883" s="52"/>
      <c r="H883" s="259"/>
      <c r="I883" s="269"/>
      <c r="J883" s="269"/>
      <c r="K883" s="269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51"/>
      <c r="AK883" s="254"/>
      <c r="AL883" s="44"/>
      <c r="AM883" s="211"/>
      <c r="AN883" s="211"/>
      <c r="AO883" s="247">
        <f>SUMPRODUCT(LEN($M883:$AE886)-LEN(SUBSTITUTE($M883:$AE886,"A", "")))</f>
        <v>0</v>
      </c>
      <c r="AP883" s="240">
        <f>SUMPRODUCT(LEN($AH883:$AH886)-LEN(SUBSTITUTE($AH883:$AH886,"A", "")))</f>
        <v>0</v>
      </c>
      <c r="AQ883" s="237">
        <f>SUMPRODUCT(LEN($AG883:$AG886)-LEN(SUBSTITUTE($AG883:$AG886,"A", "")))</f>
        <v>0</v>
      </c>
      <c r="AR883" s="234">
        <f>SUMPRODUCT(LEN($M883:$AE886)-LEN(SUBSTITUTE($M883:$AE886,"S", "")))</f>
        <v>0</v>
      </c>
      <c r="AS883" s="240">
        <f>SUMPRODUCT(LEN($AH883:$AH886)-LEN(SUBSTITUTE($AH883:$AH886,"S", "")))</f>
        <v>0</v>
      </c>
      <c r="AT883" s="237">
        <f>SUMPRODUCT(LEN($AG883:$AG886)-LEN(SUBSTITUTE($AG883:$AG886,"S", "")))</f>
        <v>0</v>
      </c>
      <c r="AU883" s="234">
        <f>SUMPRODUCT(LEN($M883:$AE886)-LEN(SUBSTITUTE($M883:$AE886,"F", "")))</f>
        <v>0</v>
      </c>
      <c r="AV883" s="240">
        <f>SUMPRODUCT(LEN($AH883:$AH886)-LEN(SUBSTITUTE($AH883:$AH886,"F", "")))</f>
        <v>0</v>
      </c>
      <c r="AW883" s="237">
        <f>SUMPRODUCT(LEN($AG883:$AG886)-LEN(SUBSTITUTE($AG883:$AG886,"F", "")))</f>
        <v>0</v>
      </c>
      <c r="AX883" s="234">
        <f>SUMPRODUCT(LEN($M883:$AE886)-LEN(SUBSTITUTE($M883:$AE886,"G", "")))</f>
        <v>0</v>
      </c>
      <c r="AY883" s="240">
        <f>SUMPRODUCT(LEN($AH883:$AH886)-LEN(SUBSTITUTE($AH883:$AH886,"G", "")))</f>
        <v>0</v>
      </c>
      <c r="AZ883" s="237">
        <f>SUMPRODUCT(LEN($AG883:$AG886)-LEN(SUBSTITUTE($AG883:$AG886,"G", "")))</f>
        <v>0</v>
      </c>
      <c r="BA883" s="234">
        <f>SUMPRODUCT(LEN($M883:$AE886)-LEN(SUBSTITUTE($M883:$AE886,"M", "")))</f>
        <v>0</v>
      </c>
      <c r="BB883" s="240">
        <f>SUMPRODUCT(LEN($AH883:$AH886)-LEN(SUBSTITUTE($AH883:$AH886,"M", "")))</f>
        <v>0</v>
      </c>
      <c r="BC883" s="237">
        <f>SUMPRODUCT(LEN($AG883:$AG886)-LEN(SUBSTITUTE($AG883:$AG886,"M", "")))</f>
        <v>0</v>
      </c>
      <c r="BD883" s="291">
        <f>SUMPRODUCT(LEN($AI883:$AI886)-LEN(SUBSTITUTE($AI883:$AI886,"S", "")))</f>
        <v>0</v>
      </c>
      <c r="BE883" s="294">
        <f>SUMPRODUCT(LEN($AI883:$AI886)-LEN(SUBSTITUTE($AI883:$AI886,"F", "")))</f>
        <v>0</v>
      </c>
      <c r="BF883" s="294">
        <f>SUMPRODUCT(LEN($AI883:$AI886)-LEN(SUBSTITUTE($AI883:$AI886,"G", "")))</f>
        <v>0</v>
      </c>
      <c r="BG883" s="297">
        <f>SUMPRODUCT(LEN($AI883:$AI886)-LEN(SUBSTITUTE($AI883:$AI886,"M", "")))</f>
        <v>0</v>
      </c>
    </row>
    <row r="884" spans="2:60" ht="28.15" hidden="1" customHeight="1" thickBot="1">
      <c r="B884" s="34"/>
      <c r="C884" s="266"/>
      <c r="D884" s="43"/>
      <c r="E884" s="42"/>
      <c r="F884" s="42"/>
      <c r="G884" s="41"/>
      <c r="H884" s="260"/>
      <c r="I884" s="270"/>
      <c r="J884" s="270"/>
      <c r="K884" s="270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52"/>
      <c r="AK884" s="255"/>
      <c r="AL884" s="23"/>
      <c r="AM884" s="211"/>
      <c r="AN884" s="211"/>
      <c r="AO884" s="248"/>
      <c r="AP884" s="241"/>
      <c r="AQ884" s="238"/>
      <c r="AR884" s="235"/>
      <c r="AS884" s="241"/>
      <c r="AT884" s="238"/>
      <c r="AU884" s="235"/>
      <c r="AV884" s="241"/>
      <c r="AW884" s="238"/>
      <c r="AX884" s="235"/>
      <c r="AY884" s="241"/>
      <c r="AZ884" s="238"/>
      <c r="BA884" s="235"/>
      <c r="BB884" s="241"/>
      <c r="BC884" s="238"/>
      <c r="BD884" s="292"/>
      <c r="BE884" s="295"/>
      <c r="BF884" s="295"/>
      <c r="BG884" s="298"/>
    </row>
    <row r="885" spans="2:60" ht="28.15" hidden="1" customHeight="1">
      <c r="B885" s="34"/>
      <c r="C885" s="267"/>
      <c r="D885" s="33"/>
      <c r="E885" s="32"/>
      <c r="F885" s="32"/>
      <c r="G885" s="31"/>
      <c r="H885" s="257"/>
      <c r="I885" s="271"/>
      <c r="J885" s="271"/>
      <c r="K885" s="271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52"/>
      <c r="AK885" s="255"/>
      <c r="AL885" s="23"/>
      <c r="AM885" s="211"/>
      <c r="AN885" s="211"/>
      <c r="AO885" s="248"/>
      <c r="AP885" s="241"/>
      <c r="AQ885" s="238"/>
      <c r="AR885" s="235"/>
      <c r="AS885" s="241"/>
      <c r="AT885" s="238"/>
      <c r="AU885" s="235"/>
      <c r="AV885" s="241"/>
      <c r="AW885" s="238"/>
      <c r="AX885" s="235"/>
      <c r="AY885" s="241"/>
      <c r="AZ885" s="238"/>
      <c r="BA885" s="235"/>
      <c r="BB885" s="241"/>
      <c r="BC885" s="238"/>
      <c r="BD885" s="292"/>
      <c r="BE885" s="295"/>
      <c r="BF885" s="295"/>
      <c r="BG885" s="298"/>
    </row>
    <row r="886" spans="2:60" ht="28.15" hidden="1" customHeight="1" thickBot="1">
      <c r="B886" s="34"/>
      <c r="C886" s="273"/>
      <c r="D886" s="64"/>
      <c r="E886" s="63"/>
      <c r="F886" s="63"/>
      <c r="G886" s="62"/>
      <c r="H886" s="258"/>
      <c r="I886" s="274"/>
      <c r="J886" s="274"/>
      <c r="K886" s="274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53"/>
      <c r="AK886" s="256"/>
      <c r="AL886" s="55"/>
      <c r="AM886" s="211"/>
      <c r="AN886" s="211"/>
      <c r="AO886" s="249"/>
      <c r="AP886" s="242"/>
      <c r="AQ886" s="239"/>
      <c r="AR886" s="236"/>
      <c r="AS886" s="242"/>
      <c r="AT886" s="239"/>
      <c r="AU886" s="236"/>
      <c r="AV886" s="242"/>
      <c r="AW886" s="239"/>
      <c r="AX886" s="236"/>
      <c r="AY886" s="242"/>
      <c r="AZ886" s="239"/>
      <c r="BA886" s="236"/>
      <c r="BB886" s="242"/>
      <c r="BC886" s="239"/>
      <c r="BD886" s="293"/>
      <c r="BE886" s="296"/>
      <c r="BF886" s="296"/>
      <c r="BG886" s="299"/>
    </row>
    <row r="887" spans="2:60" ht="28.15" hidden="1" customHeight="1">
      <c r="B887" s="34"/>
      <c r="C887" s="265">
        <v>3</v>
      </c>
      <c r="D887" s="54"/>
      <c r="E887" s="53"/>
      <c r="F887" s="53"/>
      <c r="G887" s="52"/>
      <c r="H887" s="259"/>
      <c r="I887" s="269"/>
      <c r="J887" s="269"/>
      <c r="K887" s="269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44"/>
      <c r="AK887" s="244"/>
      <c r="AL887" s="44"/>
      <c r="AM887" s="211"/>
      <c r="AN887" s="211"/>
      <c r="AO887" s="247">
        <f>SUMPRODUCT(LEN($M887:$AE890)-LEN(SUBSTITUTE($M887:$AE890,"A", "")))</f>
        <v>0</v>
      </c>
      <c r="AP887" s="240">
        <f>SUMPRODUCT(LEN($AH887:$AH890)-LEN(SUBSTITUTE($AH887:$AH890,"A", "")))</f>
        <v>0</v>
      </c>
      <c r="AQ887" s="237">
        <f>SUMPRODUCT(LEN($AG887:$AG890)-LEN(SUBSTITUTE($AG887:$AG890,"A", "")))</f>
        <v>0</v>
      </c>
      <c r="AR887" s="234">
        <f>SUMPRODUCT(LEN($M887:$AE890)-LEN(SUBSTITUTE($M887:$AE890,"S", "")))</f>
        <v>0</v>
      </c>
      <c r="AS887" s="240">
        <f>SUMPRODUCT(LEN($AH887:$AH890)-LEN(SUBSTITUTE($AH887:$AH890,"S", "")))</f>
        <v>0</v>
      </c>
      <c r="AT887" s="237">
        <f>SUMPRODUCT(LEN($AG887:$AG890)-LEN(SUBSTITUTE($AG887:$AG890,"S", "")))</f>
        <v>0</v>
      </c>
      <c r="AU887" s="234">
        <f>SUMPRODUCT(LEN($M887:$AE890)-LEN(SUBSTITUTE($M887:$AE890,"F", "")))</f>
        <v>0</v>
      </c>
      <c r="AV887" s="240">
        <f>SUMPRODUCT(LEN($AH887:$AH890)-LEN(SUBSTITUTE($AH887:$AH890,"F", "")))</f>
        <v>0</v>
      </c>
      <c r="AW887" s="237">
        <f>SUMPRODUCT(LEN($AG887:$AG890)-LEN(SUBSTITUTE($AG887:$AG890,"F", "")))</f>
        <v>0</v>
      </c>
      <c r="AX887" s="234">
        <f>SUMPRODUCT(LEN($M887:$AE890)-LEN(SUBSTITUTE($M887:$AE890,"G", "")))</f>
        <v>0</v>
      </c>
      <c r="AY887" s="240">
        <f>SUMPRODUCT(LEN($AH887:$AH890)-LEN(SUBSTITUTE($AH887:$AH890,"G", "")))</f>
        <v>0</v>
      </c>
      <c r="AZ887" s="237">
        <f>SUMPRODUCT(LEN($AG887:$AG890)-LEN(SUBSTITUTE($AG887:$AG890,"G", "")))</f>
        <v>0</v>
      </c>
      <c r="BA887" s="234">
        <f>SUMPRODUCT(LEN($M887:$AE890)-LEN(SUBSTITUTE($M887:$AE890,"M", "")))</f>
        <v>0</v>
      </c>
      <c r="BB887" s="240">
        <f>SUMPRODUCT(LEN($AH887:$AH890)-LEN(SUBSTITUTE($AH887:$AH890,"M", "")))</f>
        <v>0</v>
      </c>
      <c r="BC887" s="237">
        <f>SUMPRODUCT(LEN($AG887:$AG890)-LEN(SUBSTITUTE($AG887:$AG890,"M", "")))</f>
        <v>0</v>
      </c>
      <c r="BD887" s="291">
        <f>SUMPRODUCT(LEN($AI887:$AI890)-LEN(SUBSTITUTE($AI887:$AI890,"S", "")))</f>
        <v>0</v>
      </c>
      <c r="BE887" s="294">
        <f>SUMPRODUCT(LEN($AI887:$AI890)-LEN(SUBSTITUTE($AI887:$AI890,"F", "")))</f>
        <v>0</v>
      </c>
      <c r="BF887" s="294">
        <f>SUMPRODUCT(LEN($AI887:$AI890)-LEN(SUBSTITUTE($AI887:$AI890,"G", "")))</f>
        <v>0</v>
      </c>
      <c r="BG887" s="297">
        <f>SUMPRODUCT(LEN($AI887:$AI890)-LEN(SUBSTITUTE($AI887:$AI890,"M", "")))</f>
        <v>0</v>
      </c>
    </row>
    <row r="888" spans="2:60" ht="28.15" hidden="1" customHeight="1" thickBot="1">
      <c r="B888" s="34"/>
      <c r="C888" s="266"/>
      <c r="D888" s="43"/>
      <c r="E888" s="42"/>
      <c r="F888" s="42"/>
      <c r="G888" s="41"/>
      <c r="H888" s="260"/>
      <c r="I888" s="270"/>
      <c r="J888" s="270"/>
      <c r="K888" s="270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45"/>
      <c r="AK888" s="245"/>
      <c r="AL888" s="23"/>
      <c r="AM888" s="211"/>
      <c r="AN888" s="211"/>
      <c r="AO888" s="248"/>
      <c r="AP888" s="241"/>
      <c r="AQ888" s="238"/>
      <c r="AR888" s="235"/>
      <c r="AS888" s="241"/>
      <c r="AT888" s="238"/>
      <c r="AU888" s="235"/>
      <c r="AV888" s="241"/>
      <c r="AW888" s="238"/>
      <c r="AX888" s="235"/>
      <c r="AY888" s="241"/>
      <c r="AZ888" s="238"/>
      <c r="BA888" s="235"/>
      <c r="BB888" s="241"/>
      <c r="BC888" s="238"/>
      <c r="BD888" s="292"/>
      <c r="BE888" s="295"/>
      <c r="BF888" s="295"/>
      <c r="BG888" s="298"/>
    </row>
    <row r="889" spans="2:60" ht="28.15" hidden="1" customHeight="1">
      <c r="B889" s="34"/>
      <c r="C889" s="267"/>
      <c r="D889" s="33"/>
      <c r="E889" s="32"/>
      <c r="F889" s="32"/>
      <c r="G889" s="31"/>
      <c r="H889" s="257"/>
      <c r="I889" s="271"/>
      <c r="J889" s="271"/>
      <c r="K889" s="271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45"/>
      <c r="AK889" s="245"/>
      <c r="AL889" s="23"/>
      <c r="AM889" s="211"/>
      <c r="AN889" s="211"/>
      <c r="AO889" s="248"/>
      <c r="AP889" s="241"/>
      <c r="AQ889" s="238"/>
      <c r="AR889" s="235"/>
      <c r="AS889" s="241"/>
      <c r="AT889" s="238"/>
      <c r="AU889" s="235"/>
      <c r="AV889" s="241"/>
      <c r="AW889" s="238"/>
      <c r="AX889" s="235"/>
      <c r="AY889" s="241"/>
      <c r="AZ889" s="238"/>
      <c r="BA889" s="235"/>
      <c r="BB889" s="241"/>
      <c r="BC889" s="238"/>
      <c r="BD889" s="292"/>
      <c r="BE889" s="295"/>
      <c r="BF889" s="295"/>
      <c r="BG889" s="298"/>
    </row>
    <row r="890" spans="2:60" ht="28.15" hidden="1" customHeight="1" thickBot="1">
      <c r="B890" s="22"/>
      <c r="C890" s="268"/>
      <c r="D890" s="21"/>
      <c r="E890" s="20"/>
      <c r="F890" s="20"/>
      <c r="G890" s="19"/>
      <c r="H890" s="258"/>
      <c r="I890" s="272"/>
      <c r="J890" s="272"/>
      <c r="K890" s="27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46"/>
      <c r="AK890" s="246"/>
      <c r="AL890" s="11"/>
      <c r="AM890" s="211"/>
      <c r="AN890" s="211"/>
      <c r="AO890" s="249"/>
      <c r="AP890" s="242"/>
      <c r="AQ890" s="239"/>
      <c r="AR890" s="236"/>
      <c r="AS890" s="242"/>
      <c r="AT890" s="239"/>
      <c r="AU890" s="236"/>
      <c r="AV890" s="242"/>
      <c r="AW890" s="239"/>
      <c r="AX890" s="236"/>
      <c r="AY890" s="242"/>
      <c r="AZ890" s="239"/>
      <c r="BA890" s="236"/>
      <c r="BB890" s="242"/>
      <c r="BC890" s="239"/>
      <c r="BD890" s="293"/>
      <c r="BE890" s="296"/>
      <c r="BF890" s="296"/>
      <c r="BG890" s="299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29" t="s">
        <v>287</v>
      </c>
      <c r="M891" s="278"/>
      <c r="N891" s="229" t="s">
        <v>286</v>
      </c>
      <c r="O891" s="278"/>
      <c r="P891" s="229" t="s">
        <v>286</v>
      </c>
      <c r="Q891" s="230"/>
      <c r="R891" s="229" t="s">
        <v>286</v>
      </c>
      <c r="S891" s="230"/>
      <c r="T891" s="229" t="s">
        <v>286</v>
      </c>
      <c r="U891" s="230"/>
      <c r="V891" s="229" t="s">
        <v>286</v>
      </c>
      <c r="W891" s="230"/>
      <c r="X891" s="229" t="s">
        <v>286</v>
      </c>
      <c r="Y891" s="230"/>
      <c r="Z891" s="229" t="s">
        <v>286</v>
      </c>
      <c r="AA891" s="230"/>
      <c r="AB891" s="229" t="s">
        <v>286</v>
      </c>
      <c r="AC891" s="230"/>
      <c r="AD891" s="229" t="s">
        <v>286</v>
      </c>
      <c r="AE891" s="230"/>
      <c r="AF891" s="243" t="s">
        <v>285</v>
      </c>
      <c r="AG891" s="230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75"/>
      <c r="F892" s="276"/>
      <c r="G892" s="277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65">
        <v>1</v>
      </c>
      <c r="D893" s="54"/>
      <c r="E893" s="53"/>
      <c r="F893" s="53"/>
      <c r="G893" s="52"/>
      <c r="H893" s="259"/>
      <c r="I893" s="269"/>
      <c r="J893" s="269"/>
      <c r="K893" s="269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44"/>
      <c r="AK893" s="244"/>
      <c r="AL893" s="44"/>
      <c r="AM893" s="211"/>
      <c r="AN893" s="211"/>
      <c r="AO893" s="247">
        <f>SUMPRODUCT(LEN($M893:$AE896)-LEN(SUBSTITUTE($M893:$AE896,"A", "")))</f>
        <v>0</v>
      </c>
      <c r="AP893" s="240">
        <f>SUMPRODUCT(LEN($AH893:$AH896)-LEN(SUBSTITUTE($AH893:$AH896,"A", "")))</f>
        <v>0</v>
      </c>
      <c r="AQ893" s="237">
        <f>SUMPRODUCT(LEN($AG893:$AG896)-LEN(SUBSTITUTE($AG893:$AG896,"A", "")))</f>
        <v>0</v>
      </c>
      <c r="AR893" s="234">
        <f>SUMPRODUCT(LEN($M893:$AE896)-LEN(SUBSTITUTE($M893:$AE896,"S", "")))</f>
        <v>0</v>
      </c>
      <c r="AS893" s="240">
        <f>SUMPRODUCT(LEN($AH893:$AH896)-LEN(SUBSTITUTE($AH893:$AH896,"S", "")))</f>
        <v>0</v>
      </c>
      <c r="AT893" s="237">
        <f>SUMPRODUCT(LEN($AG893:$AG896)-LEN(SUBSTITUTE($AG893:$AG896,"S", "")))</f>
        <v>0</v>
      </c>
      <c r="AU893" s="234">
        <f>SUMPRODUCT(LEN($M893:$AE896)-LEN(SUBSTITUTE($M893:$AE896,"F", "")))</f>
        <v>0</v>
      </c>
      <c r="AV893" s="240">
        <f>SUMPRODUCT(LEN($AH893:$AH896)-LEN(SUBSTITUTE($AH893:$AH896,"F", "")))</f>
        <v>0</v>
      </c>
      <c r="AW893" s="237">
        <f>SUMPRODUCT(LEN($AG893:$AG896)-LEN(SUBSTITUTE($AG893:$AG896,"F", "")))</f>
        <v>0</v>
      </c>
      <c r="AX893" s="234">
        <f>SUMPRODUCT(LEN($M893:$AE896)-LEN(SUBSTITUTE($M893:$AE896,"G", "")))</f>
        <v>0</v>
      </c>
      <c r="AY893" s="240">
        <f>SUMPRODUCT(LEN($AH893:$AH896)-LEN(SUBSTITUTE($AH893:$AH896,"G", "")))</f>
        <v>0</v>
      </c>
      <c r="AZ893" s="237">
        <f>SUMPRODUCT(LEN($AG893:$AG896)-LEN(SUBSTITUTE($AG893:$AG896,"G", "")))</f>
        <v>0</v>
      </c>
      <c r="BA893" s="234">
        <f>SUMPRODUCT(LEN($M893:$AE896)-LEN(SUBSTITUTE($M893:$AE896,"M", "")))</f>
        <v>0</v>
      </c>
      <c r="BB893" s="240">
        <f>SUMPRODUCT(LEN($AH893:$AH896)-LEN(SUBSTITUTE($AH893:$AH896,"M", "")))</f>
        <v>0</v>
      </c>
      <c r="BC893" s="237">
        <f>SUMPRODUCT(LEN($AG893:$AG896)-LEN(SUBSTITUTE($AG893:$AG896,"M", "")))</f>
        <v>0</v>
      </c>
      <c r="BD893" s="291">
        <f>SUMPRODUCT(LEN($AI893:$AI896)-LEN(SUBSTITUTE($AI893:$AI896,"S", "")))</f>
        <v>0</v>
      </c>
      <c r="BE893" s="294">
        <f>SUMPRODUCT(LEN($AI893:$AI896)-LEN(SUBSTITUTE($AI893:$AI896,"F", "")))</f>
        <v>0</v>
      </c>
      <c r="BF893" s="294">
        <f>SUMPRODUCT(LEN($AI893:$AI896)-LEN(SUBSTITUTE($AI893:$AI896,"G", "")))</f>
        <v>0</v>
      </c>
      <c r="BG893" s="297">
        <f>SUMPRODUCT(LEN($AI893:$AI896)-LEN(SUBSTITUTE($AI893:$AI896,"M", "")))</f>
        <v>0</v>
      </c>
    </row>
    <row r="894" spans="2:60" ht="28.15" hidden="1" customHeight="1" thickBot="1">
      <c r="B894" s="34"/>
      <c r="C894" s="266"/>
      <c r="D894" s="43"/>
      <c r="E894" s="42"/>
      <c r="F894" s="42"/>
      <c r="G894" s="41"/>
      <c r="H894" s="260"/>
      <c r="I894" s="270"/>
      <c r="J894" s="270"/>
      <c r="K894" s="270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45"/>
      <c r="AK894" s="245"/>
      <c r="AL894" s="23"/>
      <c r="AM894" s="211"/>
      <c r="AN894" s="211"/>
      <c r="AO894" s="248"/>
      <c r="AP894" s="241"/>
      <c r="AQ894" s="238"/>
      <c r="AR894" s="235"/>
      <c r="AS894" s="241"/>
      <c r="AT894" s="238"/>
      <c r="AU894" s="235"/>
      <c r="AV894" s="241"/>
      <c r="AW894" s="238"/>
      <c r="AX894" s="235"/>
      <c r="AY894" s="241"/>
      <c r="AZ894" s="238"/>
      <c r="BA894" s="235"/>
      <c r="BB894" s="241"/>
      <c r="BC894" s="238"/>
      <c r="BD894" s="292"/>
      <c r="BE894" s="295"/>
      <c r="BF894" s="295"/>
      <c r="BG894" s="298"/>
    </row>
    <row r="895" spans="2:60" ht="28.15" hidden="1" customHeight="1">
      <c r="B895" s="34"/>
      <c r="C895" s="267"/>
      <c r="D895" s="33"/>
      <c r="E895" s="32"/>
      <c r="F895" s="32"/>
      <c r="G895" s="31"/>
      <c r="H895" s="257"/>
      <c r="I895" s="271"/>
      <c r="J895" s="271"/>
      <c r="K895" s="271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45"/>
      <c r="AK895" s="245"/>
      <c r="AL895" s="23"/>
      <c r="AM895" s="211"/>
      <c r="AN895" s="211"/>
      <c r="AO895" s="248"/>
      <c r="AP895" s="241"/>
      <c r="AQ895" s="238"/>
      <c r="AR895" s="235"/>
      <c r="AS895" s="241"/>
      <c r="AT895" s="238"/>
      <c r="AU895" s="235"/>
      <c r="AV895" s="241"/>
      <c r="AW895" s="238"/>
      <c r="AX895" s="235"/>
      <c r="AY895" s="241"/>
      <c r="AZ895" s="238"/>
      <c r="BA895" s="235"/>
      <c r="BB895" s="241"/>
      <c r="BC895" s="238"/>
      <c r="BD895" s="292"/>
      <c r="BE895" s="295"/>
      <c r="BF895" s="295"/>
      <c r="BG895" s="298"/>
    </row>
    <row r="896" spans="2:60" ht="28.15" hidden="1" customHeight="1" thickBot="1">
      <c r="B896" s="34"/>
      <c r="C896" s="273"/>
      <c r="D896" s="64"/>
      <c r="E896" s="63"/>
      <c r="F896" s="63"/>
      <c r="G896" s="62"/>
      <c r="H896" s="258"/>
      <c r="I896" s="274"/>
      <c r="J896" s="274"/>
      <c r="K896" s="274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50"/>
      <c r="AK896" s="250"/>
      <c r="AL896" s="55"/>
      <c r="AM896" s="211"/>
      <c r="AN896" s="211"/>
      <c r="AO896" s="249"/>
      <c r="AP896" s="242"/>
      <c r="AQ896" s="239"/>
      <c r="AR896" s="236"/>
      <c r="AS896" s="242"/>
      <c r="AT896" s="239"/>
      <c r="AU896" s="236"/>
      <c r="AV896" s="242"/>
      <c r="AW896" s="239"/>
      <c r="AX896" s="236"/>
      <c r="AY896" s="242"/>
      <c r="AZ896" s="239"/>
      <c r="BA896" s="236"/>
      <c r="BB896" s="242"/>
      <c r="BC896" s="239"/>
      <c r="BD896" s="293"/>
      <c r="BE896" s="296"/>
      <c r="BF896" s="296"/>
      <c r="BG896" s="299"/>
    </row>
    <row r="897" spans="2:59" ht="28.15" hidden="1" customHeight="1">
      <c r="B897" s="34"/>
      <c r="C897" s="265">
        <v>2</v>
      </c>
      <c r="D897" s="54"/>
      <c r="E897" s="53"/>
      <c r="F897" s="53"/>
      <c r="G897" s="52"/>
      <c r="H897" s="259"/>
      <c r="I897" s="269"/>
      <c r="J897" s="269"/>
      <c r="K897" s="269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51"/>
      <c r="AK897" s="254"/>
      <c r="AL897" s="44"/>
      <c r="AM897" s="211"/>
      <c r="AN897" s="211"/>
      <c r="AO897" s="247">
        <f>SUMPRODUCT(LEN($M897:$AE900)-LEN(SUBSTITUTE($M897:$AE900,"A", "")))</f>
        <v>0</v>
      </c>
      <c r="AP897" s="240">
        <f>SUMPRODUCT(LEN($AH897:$AH900)-LEN(SUBSTITUTE($AH897:$AH900,"A", "")))</f>
        <v>0</v>
      </c>
      <c r="AQ897" s="237">
        <f>SUMPRODUCT(LEN($AG897:$AG900)-LEN(SUBSTITUTE($AG897:$AG900,"A", "")))</f>
        <v>0</v>
      </c>
      <c r="AR897" s="234">
        <f>SUMPRODUCT(LEN($M897:$AE900)-LEN(SUBSTITUTE($M897:$AE900,"S", "")))</f>
        <v>0</v>
      </c>
      <c r="AS897" s="240">
        <f>SUMPRODUCT(LEN($AH897:$AH900)-LEN(SUBSTITUTE($AH897:$AH900,"S", "")))</f>
        <v>0</v>
      </c>
      <c r="AT897" s="237">
        <f>SUMPRODUCT(LEN($AG897:$AG900)-LEN(SUBSTITUTE($AG897:$AG900,"S", "")))</f>
        <v>0</v>
      </c>
      <c r="AU897" s="234">
        <f>SUMPRODUCT(LEN($M897:$AE900)-LEN(SUBSTITUTE($M897:$AE900,"F", "")))</f>
        <v>0</v>
      </c>
      <c r="AV897" s="240">
        <f>SUMPRODUCT(LEN($AH897:$AH900)-LEN(SUBSTITUTE($AH897:$AH900,"F", "")))</f>
        <v>0</v>
      </c>
      <c r="AW897" s="237">
        <f>SUMPRODUCT(LEN($AG897:$AG900)-LEN(SUBSTITUTE($AG897:$AG900,"F", "")))</f>
        <v>0</v>
      </c>
      <c r="AX897" s="234">
        <f>SUMPRODUCT(LEN($M897:$AE900)-LEN(SUBSTITUTE($M897:$AE900,"G", "")))</f>
        <v>0</v>
      </c>
      <c r="AY897" s="240">
        <f>SUMPRODUCT(LEN($AH897:$AH900)-LEN(SUBSTITUTE($AH897:$AH900,"G", "")))</f>
        <v>0</v>
      </c>
      <c r="AZ897" s="237">
        <f>SUMPRODUCT(LEN($AG897:$AG900)-LEN(SUBSTITUTE($AG897:$AG900,"G", "")))</f>
        <v>0</v>
      </c>
      <c r="BA897" s="234">
        <f>SUMPRODUCT(LEN($M897:$AE900)-LEN(SUBSTITUTE($M897:$AE900,"M", "")))</f>
        <v>0</v>
      </c>
      <c r="BB897" s="240">
        <f>SUMPRODUCT(LEN($AH897:$AH900)-LEN(SUBSTITUTE($AH897:$AH900,"M", "")))</f>
        <v>0</v>
      </c>
      <c r="BC897" s="237">
        <f>SUMPRODUCT(LEN($AG897:$AG900)-LEN(SUBSTITUTE($AG897:$AG900,"M", "")))</f>
        <v>0</v>
      </c>
      <c r="BD897" s="291">
        <f>SUMPRODUCT(LEN($AI897:$AI900)-LEN(SUBSTITUTE($AI897:$AI900,"S", "")))</f>
        <v>0</v>
      </c>
      <c r="BE897" s="294">
        <f>SUMPRODUCT(LEN($AI897:$AI900)-LEN(SUBSTITUTE($AI897:$AI900,"F", "")))</f>
        <v>0</v>
      </c>
      <c r="BF897" s="294">
        <f>SUMPRODUCT(LEN($AI897:$AI900)-LEN(SUBSTITUTE($AI897:$AI900,"G", "")))</f>
        <v>0</v>
      </c>
      <c r="BG897" s="297">
        <f>SUMPRODUCT(LEN($AI897:$AI900)-LEN(SUBSTITUTE($AI897:$AI900,"M", "")))</f>
        <v>0</v>
      </c>
    </row>
    <row r="898" spans="2:59" ht="28.15" hidden="1" customHeight="1" thickBot="1">
      <c r="B898" s="34"/>
      <c r="C898" s="266"/>
      <c r="D898" s="43"/>
      <c r="E898" s="42"/>
      <c r="F898" s="42"/>
      <c r="G898" s="41"/>
      <c r="H898" s="260"/>
      <c r="I898" s="270"/>
      <c r="J898" s="270"/>
      <c r="K898" s="270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52"/>
      <c r="AK898" s="255"/>
      <c r="AL898" s="23"/>
      <c r="AM898" s="211"/>
      <c r="AN898" s="211"/>
      <c r="AO898" s="248"/>
      <c r="AP898" s="241"/>
      <c r="AQ898" s="238"/>
      <c r="AR898" s="235"/>
      <c r="AS898" s="241"/>
      <c r="AT898" s="238"/>
      <c r="AU898" s="235"/>
      <c r="AV898" s="241"/>
      <c r="AW898" s="238"/>
      <c r="AX898" s="235"/>
      <c r="AY898" s="241"/>
      <c r="AZ898" s="238"/>
      <c r="BA898" s="235"/>
      <c r="BB898" s="241"/>
      <c r="BC898" s="238"/>
      <c r="BD898" s="292"/>
      <c r="BE898" s="295"/>
      <c r="BF898" s="295"/>
      <c r="BG898" s="298"/>
    </row>
    <row r="899" spans="2:59" ht="28.15" hidden="1" customHeight="1">
      <c r="B899" s="34"/>
      <c r="C899" s="267"/>
      <c r="D899" s="33"/>
      <c r="E899" s="32"/>
      <c r="F899" s="32"/>
      <c r="G899" s="31"/>
      <c r="H899" s="257"/>
      <c r="I899" s="271"/>
      <c r="J899" s="271"/>
      <c r="K899" s="271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52"/>
      <c r="AK899" s="255"/>
      <c r="AL899" s="23"/>
      <c r="AM899" s="211"/>
      <c r="AN899" s="211"/>
      <c r="AO899" s="248"/>
      <c r="AP899" s="241"/>
      <c r="AQ899" s="238"/>
      <c r="AR899" s="235"/>
      <c r="AS899" s="241"/>
      <c r="AT899" s="238"/>
      <c r="AU899" s="235"/>
      <c r="AV899" s="241"/>
      <c r="AW899" s="238"/>
      <c r="AX899" s="235"/>
      <c r="AY899" s="241"/>
      <c r="AZ899" s="238"/>
      <c r="BA899" s="235"/>
      <c r="BB899" s="241"/>
      <c r="BC899" s="238"/>
      <c r="BD899" s="292"/>
      <c r="BE899" s="295"/>
      <c r="BF899" s="295"/>
      <c r="BG899" s="298"/>
    </row>
    <row r="900" spans="2:59" ht="28.15" hidden="1" customHeight="1" thickBot="1">
      <c r="B900" s="34"/>
      <c r="C900" s="273"/>
      <c r="D900" s="64"/>
      <c r="E900" s="63"/>
      <c r="F900" s="63"/>
      <c r="G900" s="62"/>
      <c r="H900" s="258"/>
      <c r="I900" s="274"/>
      <c r="J900" s="274"/>
      <c r="K900" s="274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53"/>
      <c r="AK900" s="256"/>
      <c r="AL900" s="55"/>
      <c r="AM900" s="211"/>
      <c r="AN900" s="211"/>
      <c r="AO900" s="249"/>
      <c r="AP900" s="242"/>
      <c r="AQ900" s="239"/>
      <c r="AR900" s="236"/>
      <c r="AS900" s="242"/>
      <c r="AT900" s="239"/>
      <c r="AU900" s="236"/>
      <c r="AV900" s="242"/>
      <c r="AW900" s="239"/>
      <c r="AX900" s="236"/>
      <c r="AY900" s="242"/>
      <c r="AZ900" s="239"/>
      <c r="BA900" s="236"/>
      <c r="BB900" s="242"/>
      <c r="BC900" s="239"/>
      <c r="BD900" s="293"/>
      <c r="BE900" s="296"/>
      <c r="BF900" s="296"/>
      <c r="BG900" s="299"/>
    </row>
    <row r="901" spans="2:59" ht="28.15" hidden="1" customHeight="1">
      <c r="B901" s="34"/>
      <c r="C901" s="265">
        <v>3</v>
      </c>
      <c r="D901" s="54"/>
      <c r="E901" s="53"/>
      <c r="F901" s="53"/>
      <c r="G901" s="52"/>
      <c r="H901" s="259"/>
      <c r="I901" s="269"/>
      <c r="J901" s="269"/>
      <c r="K901" s="269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44"/>
      <c r="AK901" s="244"/>
      <c r="AL901" s="44"/>
      <c r="AM901" s="211"/>
      <c r="AN901" s="211"/>
      <c r="AO901" s="247">
        <f>SUMPRODUCT(LEN($M901:$AE904)-LEN(SUBSTITUTE($M901:$AE904,"A", "")))</f>
        <v>0</v>
      </c>
      <c r="AP901" s="240">
        <f>SUMPRODUCT(LEN($AH901:$AH904)-LEN(SUBSTITUTE($AH901:$AH904,"A", "")))</f>
        <v>0</v>
      </c>
      <c r="AQ901" s="237">
        <f>SUMPRODUCT(LEN($AG901:$AG904)-LEN(SUBSTITUTE($AG901:$AG904,"A", "")))</f>
        <v>0</v>
      </c>
      <c r="AR901" s="234">
        <f>SUMPRODUCT(LEN($M901:$AE904)-LEN(SUBSTITUTE($M901:$AE904,"S", "")))</f>
        <v>0</v>
      </c>
      <c r="AS901" s="240">
        <f>SUMPRODUCT(LEN($AH901:$AH904)-LEN(SUBSTITUTE($AH901:$AH904,"S", "")))</f>
        <v>0</v>
      </c>
      <c r="AT901" s="237">
        <f>SUMPRODUCT(LEN($AG901:$AG904)-LEN(SUBSTITUTE($AG901:$AG904,"S", "")))</f>
        <v>0</v>
      </c>
      <c r="AU901" s="234">
        <f>SUMPRODUCT(LEN($M901:$AE904)-LEN(SUBSTITUTE($M901:$AE904,"F", "")))</f>
        <v>0</v>
      </c>
      <c r="AV901" s="240">
        <f>SUMPRODUCT(LEN($AH901:$AH904)-LEN(SUBSTITUTE($AH901:$AH904,"F", "")))</f>
        <v>0</v>
      </c>
      <c r="AW901" s="237">
        <f>SUMPRODUCT(LEN($AG901:$AG904)-LEN(SUBSTITUTE($AG901:$AG904,"F", "")))</f>
        <v>0</v>
      </c>
      <c r="AX901" s="234">
        <f>SUMPRODUCT(LEN($M901:$AE904)-LEN(SUBSTITUTE($M901:$AE904,"G", "")))</f>
        <v>0</v>
      </c>
      <c r="AY901" s="240">
        <f>SUMPRODUCT(LEN($AH901:$AH904)-LEN(SUBSTITUTE($AH901:$AH904,"G", "")))</f>
        <v>0</v>
      </c>
      <c r="AZ901" s="237">
        <f>SUMPRODUCT(LEN($AG901:$AG904)-LEN(SUBSTITUTE($AG901:$AG904,"G", "")))</f>
        <v>0</v>
      </c>
      <c r="BA901" s="234">
        <f>SUMPRODUCT(LEN($M901:$AE904)-LEN(SUBSTITUTE($M901:$AE904,"M", "")))</f>
        <v>0</v>
      </c>
      <c r="BB901" s="240">
        <f>SUMPRODUCT(LEN($AH901:$AH904)-LEN(SUBSTITUTE($AH901:$AH904,"M", "")))</f>
        <v>0</v>
      </c>
      <c r="BC901" s="237">
        <f>SUMPRODUCT(LEN($AG901:$AG904)-LEN(SUBSTITUTE($AG901:$AG904,"M", "")))</f>
        <v>0</v>
      </c>
      <c r="BD901" s="291">
        <f>SUMPRODUCT(LEN($AI901:$AI904)-LEN(SUBSTITUTE($AI901:$AI904,"S", "")))</f>
        <v>0</v>
      </c>
      <c r="BE901" s="294">
        <f>SUMPRODUCT(LEN($AI901:$AI904)-LEN(SUBSTITUTE($AI901:$AI904,"F", "")))</f>
        <v>0</v>
      </c>
      <c r="BF901" s="294">
        <f>SUMPRODUCT(LEN($AI901:$AI904)-LEN(SUBSTITUTE($AI901:$AI904,"G", "")))</f>
        <v>0</v>
      </c>
      <c r="BG901" s="297">
        <f>SUMPRODUCT(LEN($AI901:$AI904)-LEN(SUBSTITUTE($AI901:$AI904,"M", "")))</f>
        <v>0</v>
      </c>
    </row>
    <row r="902" spans="2:59" ht="28.15" hidden="1" customHeight="1" thickBot="1">
      <c r="B902" s="34"/>
      <c r="C902" s="266"/>
      <c r="D902" s="43"/>
      <c r="E902" s="42"/>
      <c r="F902" s="42"/>
      <c r="G902" s="41"/>
      <c r="H902" s="260"/>
      <c r="I902" s="270"/>
      <c r="J902" s="270"/>
      <c r="K902" s="270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45"/>
      <c r="AK902" s="245"/>
      <c r="AL902" s="23"/>
      <c r="AM902" s="211"/>
      <c r="AN902" s="211"/>
      <c r="AO902" s="248"/>
      <c r="AP902" s="241"/>
      <c r="AQ902" s="238"/>
      <c r="AR902" s="235"/>
      <c r="AS902" s="241"/>
      <c r="AT902" s="238"/>
      <c r="AU902" s="235"/>
      <c r="AV902" s="241"/>
      <c r="AW902" s="238"/>
      <c r="AX902" s="235"/>
      <c r="AY902" s="241"/>
      <c r="AZ902" s="238"/>
      <c r="BA902" s="235"/>
      <c r="BB902" s="241"/>
      <c r="BC902" s="238"/>
      <c r="BD902" s="292"/>
      <c r="BE902" s="295"/>
      <c r="BF902" s="295"/>
      <c r="BG902" s="298"/>
    </row>
    <row r="903" spans="2:59" ht="28.15" hidden="1" customHeight="1">
      <c r="B903" s="34"/>
      <c r="C903" s="267"/>
      <c r="D903" s="33"/>
      <c r="E903" s="32"/>
      <c r="F903" s="32"/>
      <c r="G903" s="31"/>
      <c r="H903" s="257"/>
      <c r="I903" s="271"/>
      <c r="J903" s="271"/>
      <c r="K903" s="271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45"/>
      <c r="AK903" s="245"/>
      <c r="AL903" s="23"/>
      <c r="AM903" s="211"/>
      <c r="AN903" s="211"/>
      <c r="AO903" s="248"/>
      <c r="AP903" s="241"/>
      <c r="AQ903" s="238"/>
      <c r="AR903" s="235"/>
      <c r="AS903" s="241"/>
      <c r="AT903" s="238"/>
      <c r="AU903" s="235"/>
      <c r="AV903" s="241"/>
      <c r="AW903" s="238"/>
      <c r="AX903" s="235"/>
      <c r="AY903" s="241"/>
      <c r="AZ903" s="238"/>
      <c r="BA903" s="235"/>
      <c r="BB903" s="241"/>
      <c r="BC903" s="238"/>
      <c r="BD903" s="292"/>
      <c r="BE903" s="295"/>
      <c r="BF903" s="295"/>
      <c r="BG903" s="298"/>
    </row>
    <row r="904" spans="2:59" ht="28.15" hidden="1" customHeight="1" thickBot="1">
      <c r="B904" s="22"/>
      <c r="C904" s="268"/>
      <c r="D904" s="21"/>
      <c r="E904" s="20"/>
      <c r="F904" s="20"/>
      <c r="G904" s="19"/>
      <c r="H904" s="258"/>
      <c r="I904" s="272"/>
      <c r="J904" s="272"/>
      <c r="K904" s="27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46"/>
      <c r="AK904" s="246"/>
      <c r="AL904" s="11"/>
      <c r="AM904" s="211"/>
      <c r="AN904" s="211"/>
      <c r="AO904" s="249"/>
      <c r="AP904" s="242"/>
      <c r="AQ904" s="239"/>
      <c r="AR904" s="236"/>
      <c r="AS904" s="242"/>
      <c r="AT904" s="239"/>
      <c r="AU904" s="236"/>
      <c r="AV904" s="242"/>
      <c r="AW904" s="239"/>
      <c r="AX904" s="236"/>
      <c r="AY904" s="242"/>
      <c r="AZ904" s="239"/>
      <c r="BA904" s="236"/>
      <c r="BB904" s="242"/>
      <c r="BC904" s="239"/>
      <c r="BD904" s="293"/>
      <c r="BE904" s="296"/>
      <c r="BF904" s="296"/>
      <c r="BG904" s="299"/>
    </row>
  </sheetData>
  <mergeCells count="6040">
    <mergeCell ref="AM179:AM182"/>
    <mergeCell ref="AN179:AN182"/>
    <mergeCell ref="AM193:AM196"/>
    <mergeCell ref="AN193:AN196"/>
    <mergeCell ref="AM319:AM322"/>
    <mergeCell ref="AN319:AN322"/>
    <mergeCell ref="AM333:AM336"/>
    <mergeCell ref="AN333:AN336"/>
    <mergeCell ref="AM123:AM126"/>
    <mergeCell ref="AN123:AN126"/>
    <mergeCell ref="AM137:AM140"/>
    <mergeCell ref="AN137:AN140"/>
    <mergeCell ref="AM151:AM154"/>
    <mergeCell ref="AN151:AN154"/>
    <mergeCell ref="AM263:AM266"/>
    <mergeCell ref="AN263:AN266"/>
    <mergeCell ref="AM277:AM280"/>
    <mergeCell ref="AN277:AN280"/>
    <mergeCell ref="AM291:AM294"/>
    <mergeCell ref="AN291:AN294"/>
    <mergeCell ref="AN53:AN56"/>
    <mergeCell ref="AM67:AM70"/>
    <mergeCell ref="AN67:AN70"/>
    <mergeCell ref="T9:U9"/>
    <mergeCell ref="T4:AE7"/>
    <mergeCell ref="AH4:AH5"/>
    <mergeCell ref="AF6:AG6"/>
    <mergeCell ref="AH6:AH7"/>
    <mergeCell ref="AM11:AM14"/>
    <mergeCell ref="AK11:AK14"/>
    <mergeCell ref="N33:O33"/>
    <mergeCell ref="P33:Q33"/>
    <mergeCell ref="R33:S33"/>
    <mergeCell ref="T33:U33"/>
    <mergeCell ref="V33:W33"/>
    <mergeCell ref="X33:Y33"/>
    <mergeCell ref="AD9:AE9"/>
    <mergeCell ref="AD23:AE23"/>
    <mergeCell ref="AD37:AE37"/>
    <mergeCell ref="AD51:AE51"/>
    <mergeCell ref="AD65:AE65"/>
    <mergeCell ref="V37:W37"/>
    <mergeCell ref="X37:Y37"/>
    <mergeCell ref="Z37:AA37"/>
    <mergeCell ref="AF37:AG37"/>
    <mergeCell ref="AJ33:AJ36"/>
    <mergeCell ref="V9:W9"/>
    <mergeCell ref="X9:Y9"/>
    <mergeCell ref="Z9:AA9"/>
    <mergeCell ref="N4:O5"/>
    <mergeCell ref="Q4:S7"/>
    <mergeCell ref="N6:O7"/>
    <mergeCell ref="N21:O21"/>
    <mergeCell ref="P21:Q21"/>
    <mergeCell ref="R21:S21"/>
    <mergeCell ref="L33:M33"/>
    <mergeCell ref="V247:W247"/>
    <mergeCell ref="X247:Y247"/>
    <mergeCell ref="Z247:AA247"/>
    <mergeCell ref="X23:Y23"/>
    <mergeCell ref="Z23:AA23"/>
    <mergeCell ref="V625:W625"/>
    <mergeCell ref="AB779:AC779"/>
    <mergeCell ref="V695:W695"/>
    <mergeCell ref="X695:Y695"/>
    <mergeCell ref="Z695:AA695"/>
    <mergeCell ref="V653:W653"/>
    <mergeCell ref="X653:Y653"/>
    <mergeCell ref="Z653:AA653"/>
    <mergeCell ref="V597:W597"/>
    <mergeCell ref="X597:Y597"/>
    <mergeCell ref="Z597:AA597"/>
    <mergeCell ref="V555:W555"/>
    <mergeCell ref="X555:Y555"/>
    <mergeCell ref="Z555:AA555"/>
    <mergeCell ref="V513:W513"/>
    <mergeCell ref="X513:Y513"/>
    <mergeCell ref="Z513:AA513"/>
    <mergeCell ref="V499:W499"/>
    <mergeCell ref="X499:Y499"/>
    <mergeCell ref="Z499:AA499"/>
    <mergeCell ref="X457:Y457"/>
    <mergeCell ref="Z457:AA457"/>
    <mergeCell ref="X45:Y45"/>
    <mergeCell ref="L15:M15"/>
    <mergeCell ref="N15:O15"/>
    <mergeCell ref="P15:Q15"/>
    <mergeCell ref="R15:S15"/>
    <mergeCell ref="T15:U15"/>
    <mergeCell ref="V15:W15"/>
    <mergeCell ref="X15:Y15"/>
    <mergeCell ref="L21:M21"/>
    <mergeCell ref="T21:U21"/>
    <mergeCell ref="AB625:AC625"/>
    <mergeCell ref="AB639:AC639"/>
    <mergeCell ref="L45:M45"/>
    <mergeCell ref="N45:O45"/>
    <mergeCell ref="P45:Q45"/>
    <mergeCell ref="R45:S45"/>
    <mergeCell ref="T45:U45"/>
    <mergeCell ref="V45:W45"/>
    <mergeCell ref="AB527:AC527"/>
    <mergeCell ref="AB541:AC541"/>
    <mergeCell ref="AB555:AC555"/>
    <mergeCell ref="AB569:AC569"/>
    <mergeCell ref="AB583:AC583"/>
    <mergeCell ref="AB597:AC597"/>
    <mergeCell ref="L555:M555"/>
    <mergeCell ref="N555:O555"/>
    <mergeCell ref="P555:Q555"/>
    <mergeCell ref="AB891:AC891"/>
    <mergeCell ref="AB443:AC443"/>
    <mergeCell ref="AB457:AC457"/>
    <mergeCell ref="AB471:AC471"/>
    <mergeCell ref="AB485:AC485"/>
    <mergeCell ref="AB499:AC499"/>
    <mergeCell ref="AB513:AC513"/>
    <mergeCell ref="AD149:AE149"/>
    <mergeCell ref="AD163:AE163"/>
    <mergeCell ref="AD177:AE177"/>
    <mergeCell ref="AD191:AE191"/>
    <mergeCell ref="AD205:AE205"/>
    <mergeCell ref="AD219:AE219"/>
    <mergeCell ref="AB219:AC219"/>
    <mergeCell ref="AD625:AE625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527:AE527"/>
    <mergeCell ref="AD541:AE541"/>
    <mergeCell ref="AD555:AE555"/>
    <mergeCell ref="AD583:AE583"/>
    <mergeCell ref="AD597:AE597"/>
    <mergeCell ref="AB793:AC793"/>
    <mergeCell ref="AB653:AC653"/>
    <mergeCell ref="AB667:AC667"/>
    <mergeCell ref="AD79:AE79"/>
    <mergeCell ref="AD93:AE93"/>
    <mergeCell ref="AD107:AE107"/>
    <mergeCell ref="AD121:AE121"/>
    <mergeCell ref="AB121:AC121"/>
    <mergeCell ref="AB135:AC135"/>
    <mergeCell ref="AB149:AC149"/>
    <mergeCell ref="AB163:AC163"/>
    <mergeCell ref="AB177:AC177"/>
    <mergeCell ref="AB191:AC191"/>
    <mergeCell ref="AO7:AW8"/>
    <mergeCell ref="AB23:AC23"/>
    <mergeCell ref="AB37:AC37"/>
    <mergeCell ref="AB51:AC51"/>
    <mergeCell ref="AB65:AC65"/>
    <mergeCell ref="AB79:AC79"/>
    <mergeCell ref="AB9:AC9"/>
    <mergeCell ref="AN11:AN14"/>
    <mergeCell ref="AM25:AM28"/>
    <mergeCell ref="AN25:AN28"/>
    <mergeCell ref="AR85:AR88"/>
    <mergeCell ref="AS85:AS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AS81:AS84"/>
    <mergeCell ref="AT81:AT84"/>
    <mergeCell ref="AD457:AE457"/>
    <mergeCell ref="AD471:AE471"/>
    <mergeCell ref="AD485:AE485"/>
    <mergeCell ref="AD499:AE499"/>
    <mergeCell ref="AD513:AE513"/>
    <mergeCell ref="AF877:AG877"/>
    <mergeCell ref="AV879:AV882"/>
    <mergeCell ref="AW879:AW882"/>
    <mergeCell ref="AX879:AX882"/>
    <mergeCell ref="AY879:AY882"/>
    <mergeCell ref="AZ879:AZ882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T887:AT890"/>
    <mergeCell ref="AU887:AU890"/>
    <mergeCell ref="AJ883:AJ886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D891:AE891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AJ897:AJ900"/>
    <mergeCell ref="AO879:AO882"/>
    <mergeCell ref="AP879:AP882"/>
    <mergeCell ref="AK883:AK886"/>
    <mergeCell ref="AO883:AO886"/>
    <mergeCell ref="AP883:AP886"/>
    <mergeCell ref="AQ883:AQ886"/>
    <mergeCell ref="AR883:AR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U883:AU886"/>
    <mergeCell ref="BA879:BA882"/>
    <mergeCell ref="AV883:AV886"/>
    <mergeCell ref="AW883:AW886"/>
    <mergeCell ref="AX883:AX886"/>
    <mergeCell ref="AY883:AY886"/>
    <mergeCell ref="AZ883:AZ886"/>
    <mergeCell ref="BA883:BA886"/>
    <mergeCell ref="BA859:BA862"/>
    <mergeCell ref="BB859:BB862"/>
    <mergeCell ref="BC859:BC862"/>
    <mergeCell ref="AS869:AS872"/>
    <mergeCell ref="AT869:AT872"/>
    <mergeCell ref="AJ869:AJ872"/>
    <mergeCell ref="AK869:AK872"/>
    <mergeCell ref="AO869:AO872"/>
    <mergeCell ref="BA873:BA876"/>
    <mergeCell ref="BB873:BB87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R873:AR876"/>
    <mergeCell ref="AS873:AS876"/>
    <mergeCell ref="AT873:AT876"/>
    <mergeCell ref="AJ873:AJ876"/>
    <mergeCell ref="AW869:AW872"/>
    <mergeCell ref="AX869:AX872"/>
    <mergeCell ref="AY869:AY872"/>
    <mergeCell ref="AZ869:AZ872"/>
    <mergeCell ref="AV869:AV87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AV865:AV868"/>
    <mergeCell ref="AW865:AW868"/>
    <mergeCell ref="AX865:AX868"/>
    <mergeCell ref="AY865:AY868"/>
    <mergeCell ref="AZ865:AZ868"/>
    <mergeCell ref="BA865:BA868"/>
    <mergeCell ref="AP869:AP872"/>
    <mergeCell ref="AQ869:AQ872"/>
    <mergeCell ref="AR869:AR872"/>
    <mergeCell ref="AU859:AU862"/>
    <mergeCell ref="AS859:AS862"/>
    <mergeCell ref="AT859:AT862"/>
    <mergeCell ref="AJ859:AJ862"/>
    <mergeCell ref="AK859:AK862"/>
    <mergeCell ref="AT851:AT854"/>
    <mergeCell ref="AU851:AU854"/>
    <mergeCell ref="AV859:AV862"/>
    <mergeCell ref="AW859:AW862"/>
    <mergeCell ref="AX859:AX862"/>
    <mergeCell ref="AY859:AY862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V851:AV854"/>
    <mergeCell ref="AW851:AW854"/>
    <mergeCell ref="AX851:AX854"/>
    <mergeCell ref="AY851:AY854"/>
    <mergeCell ref="AZ851:AZ854"/>
    <mergeCell ref="BA851:BA854"/>
    <mergeCell ref="AU855:AU858"/>
    <mergeCell ref="AT855:AT858"/>
    <mergeCell ref="AO859:AO862"/>
    <mergeCell ref="AP859:AP862"/>
    <mergeCell ref="AZ859:AZ862"/>
    <mergeCell ref="BB845:BB848"/>
    <mergeCell ref="BC845:BC848"/>
    <mergeCell ref="AF849:AG849"/>
    <mergeCell ref="AR845:AR848"/>
    <mergeCell ref="AS845:AS848"/>
    <mergeCell ref="AT845:AT848"/>
    <mergeCell ref="AU845:AU848"/>
    <mergeCell ref="AV845:AV848"/>
    <mergeCell ref="AW845:AW848"/>
    <mergeCell ref="AX845:AX848"/>
    <mergeCell ref="AY845:AY848"/>
    <mergeCell ref="AZ845:AZ848"/>
    <mergeCell ref="BA845:BA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AT837:AT840"/>
    <mergeCell ref="AT841:AT844"/>
    <mergeCell ref="AU841:AU844"/>
    <mergeCell ref="BB827:BB830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V827:AV830"/>
    <mergeCell ref="AW827:AW830"/>
    <mergeCell ref="AX827:AX830"/>
    <mergeCell ref="AY827:AY830"/>
    <mergeCell ref="AZ827:AZ830"/>
    <mergeCell ref="BA827:BA830"/>
    <mergeCell ref="BB817:BB820"/>
    <mergeCell ref="BC817:BC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R803:AR806"/>
    <mergeCell ref="AS803:AS806"/>
    <mergeCell ref="AT803:AT806"/>
    <mergeCell ref="AU803:AU806"/>
    <mergeCell ref="AU809:AU812"/>
    <mergeCell ref="AR813:AR816"/>
    <mergeCell ref="AS813:AS81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U799:AU802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AX789:AX792"/>
    <mergeCell ref="AY789:AY792"/>
    <mergeCell ref="AZ789:AZ792"/>
    <mergeCell ref="BA789:BA792"/>
    <mergeCell ref="BB789:BB792"/>
    <mergeCell ref="BC789:BC792"/>
    <mergeCell ref="AV789:AV792"/>
    <mergeCell ref="AW789:AW792"/>
    <mergeCell ref="AK789:AK792"/>
    <mergeCell ref="AO789:AO792"/>
    <mergeCell ref="AP789:AP792"/>
    <mergeCell ref="AQ789:AQ792"/>
    <mergeCell ref="BB785:BB788"/>
    <mergeCell ref="BC785:BC788"/>
    <mergeCell ref="AK785:AK788"/>
    <mergeCell ref="AO785:AO788"/>
    <mergeCell ref="AP785:AP788"/>
    <mergeCell ref="AQ785:AQ788"/>
    <mergeCell ref="AV785:AV788"/>
    <mergeCell ref="AW785:AW788"/>
    <mergeCell ref="AX785:AX788"/>
    <mergeCell ref="AY785:AY788"/>
    <mergeCell ref="AZ785:AZ788"/>
    <mergeCell ref="BA785:BA788"/>
    <mergeCell ref="AR785:AR788"/>
    <mergeCell ref="AS785:AS788"/>
    <mergeCell ref="AT785:AT788"/>
    <mergeCell ref="AU785:AU788"/>
    <mergeCell ref="BB775:BB778"/>
    <mergeCell ref="BC775:BC778"/>
    <mergeCell ref="AV781:AV784"/>
    <mergeCell ref="AW781:AW784"/>
    <mergeCell ref="AX781:AX784"/>
    <mergeCell ref="AY781:AY784"/>
    <mergeCell ref="AZ781:AZ784"/>
    <mergeCell ref="BA781:BA784"/>
    <mergeCell ref="BB781:BB784"/>
    <mergeCell ref="BC781:BC784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A757:BA760"/>
    <mergeCell ref="AR743:AR746"/>
    <mergeCell ref="AB751:AC751"/>
    <mergeCell ref="AV753:AV756"/>
    <mergeCell ref="AW753:AW756"/>
    <mergeCell ref="AX753:AX756"/>
    <mergeCell ref="AY753:AY756"/>
    <mergeCell ref="V751:W751"/>
    <mergeCell ref="X751:Y751"/>
    <mergeCell ref="Z751:AA751"/>
    <mergeCell ref="AF751:AG751"/>
    <mergeCell ref="AS743:AS746"/>
    <mergeCell ref="AT743:AT746"/>
    <mergeCell ref="AD751:AE751"/>
    <mergeCell ref="AR747:AR750"/>
    <mergeCell ref="AS747:AS750"/>
    <mergeCell ref="AT747:AT750"/>
    <mergeCell ref="BB743:BB746"/>
    <mergeCell ref="AJ747:AJ750"/>
    <mergeCell ref="AK747:AK750"/>
    <mergeCell ref="AO747:AO750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R733:AR736"/>
    <mergeCell ref="AS733:AS736"/>
    <mergeCell ref="AV733:AV736"/>
    <mergeCell ref="AW733:AW736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AT719:AT722"/>
    <mergeCell ref="AU719:AU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T673:AT676"/>
    <mergeCell ref="AU673:AU67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R673:AR676"/>
    <mergeCell ref="AS673:AS676"/>
    <mergeCell ref="AS677:AS680"/>
    <mergeCell ref="AP673:AP676"/>
    <mergeCell ref="AQ673:AQ676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D611:AE611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BB579:BB582"/>
    <mergeCell ref="BC579:BC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AD569:AE569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Q565:AQ568"/>
    <mergeCell ref="AV561:AV564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AT557:AT560"/>
    <mergeCell ref="AT561:AT564"/>
    <mergeCell ref="AR561:AR564"/>
    <mergeCell ref="AU561:AU564"/>
    <mergeCell ref="AV551:AV554"/>
    <mergeCell ref="AW551:AW554"/>
    <mergeCell ref="AX551:AX554"/>
    <mergeCell ref="AY551:AY554"/>
    <mergeCell ref="AZ551:AZ554"/>
    <mergeCell ref="BA551:BA554"/>
    <mergeCell ref="BB543:BB546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V543:AV546"/>
    <mergeCell ref="AW543:AW546"/>
    <mergeCell ref="AX543:AX546"/>
    <mergeCell ref="AY543:AY546"/>
    <mergeCell ref="AZ543:AZ546"/>
    <mergeCell ref="BA543:BA546"/>
    <mergeCell ref="BB533:BB536"/>
    <mergeCell ref="BC533:BC536"/>
    <mergeCell ref="AV537:AV540"/>
    <mergeCell ref="AW537:AW540"/>
    <mergeCell ref="AX537:AX540"/>
    <mergeCell ref="AY537:AY540"/>
    <mergeCell ref="AZ537:AZ540"/>
    <mergeCell ref="BA537:BA540"/>
    <mergeCell ref="BB537:BB540"/>
    <mergeCell ref="BC537:BC540"/>
    <mergeCell ref="AZ529:AZ532"/>
    <mergeCell ref="BA529:BA532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AQ523:AQ526"/>
    <mergeCell ref="AR523:AR526"/>
    <mergeCell ref="AV529:AV532"/>
    <mergeCell ref="AW529:AW532"/>
    <mergeCell ref="AX529:AX532"/>
    <mergeCell ref="AY529:AY532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AT529:AT532"/>
    <mergeCell ref="BB505:BB508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A491:BA494"/>
    <mergeCell ref="AR495:AR498"/>
    <mergeCell ref="AS495:AS498"/>
    <mergeCell ref="AT495:AT498"/>
    <mergeCell ref="AU495:AU498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A501:BA504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AQ481:AQ484"/>
    <mergeCell ref="AZ477:AZ480"/>
    <mergeCell ref="BA477:BA480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AF499:AG499"/>
    <mergeCell ref="AV501:AV504"/>
    <mergeCell ref="AW501:AW504"/>
    <mergeCell ref="AX501:AX504"/>
    <mergeCell ref="AY501:AY504"/>
    <mergeCell ref="AZ501:AZ504"/>
    <mergeCell ref="BB491:BB494"/>
    <mergeCell ref="BC491:BC494"/>
    <mergeCell ref="AV495:AV498"/>
    <mergeCell ref="AW495:AW498"/>
    <mergeCell ref="AX495:AX498"/>
    <mergeCell ref="AY495:AY498"/>
    <mergeCell ref="AZ495:AZ498"/>
    <mergeCell ref="BA495:BA498"/>
    <mergeCell ref="BB495:BB498"/>
    <mergeCell ref="BC495:BC498"/>
    <mergeCell ref="AV491:AV494"/>
    <mergeCell ref="AW491:AW494"/>
    <mergeCell ref="AX491:AX494"/>
    <mergeCell ref="AY491:AY494"/>
    <mergeCell ref="AZ491:AZ494"/>
    <mergeCell ref="AV477:AV480"/>
    <mergeCell ref="AW477:AW480"/>
    <mergeCell ref="AX477:AX480"/>
    <mergeCell ref="AY477:AY480"/>
    <mergeCell ref="AU477:AU480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BC467:BC470"/>
    <mergeCell ref="AX487:AX490"/>
    <mergeCell ref="AY487:AY490"/>
    <mergeCell ref="AZ487:AZ490"/>
    <mergeCell ref="BA487:BA490"/>
    <mergeCell ref="BB487:BB490"/>
    <mergeCell ref="BC487:BC490"/>
    <mergeCell ref="AU481:AU484"/>
    <mergeCell ref="AR477:AR480"/>
    <mergeCell ref="AS477:AS480"/>
    <mergeCell ref="AT477:AT480"/>
    <mergeCell ref="AV487:AV490"/>
    <mergeCell ref="AW487:AW490"/>
    <mergeCell ref="BB481:BB484"/>
    <mergeCell ref="BC481:BC484"/>
    <mergeCell ref="AO481:AO484"/>
    <mergeCell ref="AP481:AP484"/>
    <mergeCell ref="V471:W471"/>
    <mergeCell ref="X471:Y471"/>
    <mergeCell ref="Z471:AA471"/>
    <mergeCell ref="AF471:AG471"/>
    <mergeCell ref="AV473:AV476"/>
    <mergeCell ref="AW473:AW476"/>
    <mergeCell ref="AX473:AX476"/>
    <mergeCell ref="AY473:AY476"/>
    <mergeCell ref="AZ473:AZ476"/>
    <mergeCell ref="AW467:AW470"/>
    <mergeCell ref="AX467:AX470"/>
    <mergeCell ref="AY467:AY470"/>
    <mergeCell ref="AZ467:AZ470"/>
    <mergeCell ref="BA467:BA470"/>
    <mergeCell ref="BB467:BB470"/>
    <mergeCell ref="AR459:AR462"/>
    <mergeCell ref="AS459:AS462"/>
    <mergeCell ref="AU459:AU462"/>
    <mergeCell ref="AU463:AU466"/>
    <mergeCell ref="AR463:AR466"/>
    <mergeCell ref="AV467:AV470"/>
    <mergeCell ref="BB459:BB462"/>
    <mergeCell ref="AJ467:AJ470"/>
    <mergeCell ref="AK467:AK470"/>
    <mergeCell ref="BC459:BC462"/>
    <mergeCell ref="AV463:AV466"/>
    <mergeCell ref="AW463:AW466"/>
    <mergeCell ref="AX463:AX466"/>
    <mergeCell ref="AY463:AY466"/>
    <mergeCell ref="AZ463:AZ466"/>
    <mergeCell ref="BA463:BA466"/>
    <mergeCell ref="BB463:BB466"/>
    <mergeCell ref="BC463:BC466"/>
    <mergeCell ref="AV459:AV462"/>
    <mergeCell ref="AW459:AW462"/>
    <mergeCell ref="AX459:AX462"/>
    <mergeCell ref="AY459:AY462"/>
    <mergeCell ref="AZ459:AZ462"/>
    <mergeCell ref="BA459:BA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B393:BB39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AV393:AV396"/>
    <mergeCell ref="AW393:AW396"/>
    <mergeCell ref="AX393:AX396"/>
    <mergeCell ref="AY393:AY396"/>
    <mergeCell ref="AZ393:AZ396"/>
    <mergeCell ref="BA393:BA396"/>
    <mergeCell ref="AD387:AE387"/>
    <mergeCell ref="AB387:AC387"/>
    <mergeCell ref="AV389:AV392"/>
    <mergeCell ref="AW389:AW392"/>
    <mergeCell ref="AX389:AX392"/>
    <mergeCell ref="AY389:AY392"/>
    <mergeCell ref="AP383:AP386"/>
    <mergeCell ref="AQ383:AQ386"/>
    <mergeCell ref="AR383:AR386"/>
    <mergeCell ref="AS383:AS386"/>
    <mergeCell ref="AT383:AT386"/>
    <mergeCell ref="AU383:AU386"/>
    <mergeCell ref="BA383:BA386"/>
    <mergeCell ref="AQ389:AQ392"/>
    <mergeCell ref="AR389:AR392"/>
    <mergeCell ref="AS389:AS392"/>
    <mergeCell ref="AU389:AU392"/>
    <mergeCell ref="AU393:AU396"/>
    <mergeCell ref="AJ383:AJ386"/>
    <mergeCell ref="AK383:AK386"/>
    <mergeCell ref="AO383:AO386"/>
    <mergeCell ref="AY379:AY382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AZ389:AZ392"/>
    <mergeCell ref="BA389:BA392"/>
    <mergeCell ref="BB389:BB392"/>
    <mergeCell ref="BC389:BC392"/>
    <mergeCell ref="BB383:BB386"/>
    <mergeCell ref="BC383:BC386"/>
    <mergeCell ref="AV379:AV382"/>
    <mergeCell ref="AW379:AW382"/>
    <mergeCell ref="AX379:AX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AT365:AT368"/>
    <mergeCell ref="AS369:AS372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V351:AV354"/>
    <mergeCell ref="AW351:AW354"/>
    <mergeCell ref="AX351:AX354"/>
    <mergeCell ref="AY351:AY354"/>
    <mergeCell ref="AZ351:AZ354"/>
    <mergeCell ref="BA351:BA354"/>
    <mergeCell ref="AX347:AX350"/>
    <mergeCell ref="AY347:AY350"/>
    <mergeCell ref="AZ347:AZ350"/>
    <mergeCell ref="BA347:BA350"/>
    <mergeCell ref="BB347:BB350"/>
    <mergeCell ref="BC347:BC350"/>
    <mergeCell ref="AV347:AV350"/>
    <mergeCell ref="AW347:AW350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AU347:AU350"/>
    <mergeCell ref="AU341:AU344"/>
    <mergeCell ref="AR337:AR340"/>
    <mergeCell ref="AS337:AS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33:BB336"/>
    <mergeCell ref="BC333:BC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K333:AK336"/>
    <mergeCell ref="AO333:AO336"/>
    <mergeCell ref="AR333:AR336"/>
    <mergeCell ref="AS333:AS336"/>
    <mergeCell ref="AT333:AT336"/>
    <mergeCell ref="AY313:AY316"/>
    <mergeCell ref="AZ313:AZ316"/>
    <mergeCell ref="BA313:BA316"/>
    <mergeCell ref="AU313:AU316"/>
    <mergeCell ref="AR323:AR326"/>
    <mergeCell ref="AS323:AS32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AV305:AV308"/>
    <mergeCell ref="AM305:AM308"/>
    <mergeCell ref="AN305:AN308"/>
    <mergeCell ref="BC299:BC302"/>
    <mergeCell ref="AT309:AT312"/>
    <mergeCell ref="AU309:AU312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R299:AR302"/>
    <mergeCell ref="AS299:AS302"/>
    <mergeCell ref="AT299:AT302"/>
    <mergeCell ref="AU299:AU302"/>
    <mergeCell ref="AD303:AE303"/>
    <mergeCell ref="BA295:BA298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295:AR298"/>
    <mergeCell ref="AS295:AS298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BB285:BB288"/>
    <mergeCell ref="BC285:BC288"/>
    <mergeCell ref="AV285:AV288"/>
    <mergeCell ref="AW285:AW288"/>
    <mergeCell ref="AX285:AX288"/>
    <mergeCell ref="AY285:AY288"/>
    <mergeCell ref="AZ285:AZ288"/>
    <mergeCell ref="BA285:BA288"/>
    <mergeCell ref="AV263:AV266"/>
    <mergeCell ref="AW263:AW266"/>
    <mergeCell ref="AX263:AX266"/>
    <mergeCell ref="AY263:AY266"/>
    <mergeCell ref="AZ263:AZ266"/>
    <mergeCell ref="BA263:BA266"/>
    <mergeCell ref="V275:W275"/>
    <mergeCell ref="X275:Y275"/>
    <mergeCell ref="AS291:AS294"/>
    <mergeCell ref="AV295:AV298"/>
    <mergeCell ref="AW295:AW298"/>
    <mergeCell ref="AX295:AX298"/>
    <mergeCell ref="AY295:AY298"/>
    <mergeCell ref="AZ295:AZ298"/>
    <mergeCell ref="AT295:AT298"/>
    <mergeCell ref="AU295:AU298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B271:BB274"/>
    <mergeCell ref="BC271:BC274"/>
    <mergeCell ref="AJ263:AJ266"/>
    <mergeCell ref="AU263:AU266"/>
    <mergeCell ref="AF275:AG275"/>
    <mergeCell ref="AV277:AV280"/>
    <mergeCell ref="AW277:AW280"/>
    <mergeCell ref="AX277:AX280"/>
    <mergeCell ref="AY277:AY280"/>
    <mergeCell ref="AZ277:AZ280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R277:AR280"/>
    <mergeCell ref="AS277:AS280"/>
    <mergeCell ref="AU267:AU270"/>
    <mergeCell ref="BA257:BA260"/>
    <mergeCell ref="BB257:BB260"/>
    <mergeCell ref="BC257:BC260"/>
    <mergeCell ref="V261:W261"/>
    <mergeCell ref="X261:Y261"/>
    <mergeCell ref="Z261:AA261"/>
    <mergeCell ref="AF261:AG261"/>
    <mergeCell ref="AU257:AU260"/>
    <mergeCell ref="AD261:AE261"/>
    <mergeCell ref="AB261:AC261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J257:AJ260"/>
    <mergeCell ref="AK257:AK260"/>
    <mergeCell ref="AO257:AO260"/>
    <mergeCell ref="AP257:AP260"/>
    <mergeCell ref="AU249:AU252"/>
    <mergeCell ref="AM249:AM252"/>
    <mergeCell ref="AN249:AN252"/>
    <mergeCell ref="AV253:AV256"/>
    <mergeCell ref="AW253:AW256"/>
    <mergeCell ref="AX253:AX256"/>
    <mergeCell ref="AU253:AU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J253:AJ256"/>
    <mergeCell ref="AQ253:AQ256"/>
    <mergeCell ref="AR253:AR256"/>
    <mergeCell ref="AS253:AS256"/>
    <mergeCell ref="AT253:AT256"/>
    <mergeCell ref="BB239:BB242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AZ235:AZ238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AV235:AV238"/>
    <mergeCell ref="AW235:AW238"/>
    <mergeCell ref="AX235:AX238"/>
    <mergeCell ref="AY235:AY238"/>
    <mergeCell ref="AK235:AK238"/>
    <mergeCell ref="AO235:AO238"/>
    <mergeCell ref="AF247:AG247"/>
    <mergeCell ref="AS239:AS242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U235:AU238"/>
    <mergeCell ref="AU243:AU246"/>
    <mergeCell ref="AT243:AT246"/>
    <mergeCell ref="AQ239:AQ242"/>
    <mergeCell ref="AR239:AR242"/>
    <mergeCell ref="AP243:AP246"/>
    <mergeCell ref="AT239:AT242"/>
    <mergeCell ref="AU239:AU242"/>
    <mergeCell ref="AQ243:AQ246"/>
    <mergeCell ref="AR243:AR246"/>
    <mergeCell ref="AS243:AS246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B215:BB218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AV215:AV218"/>
    <mergeCell ref="AW215:AW218"/>
    <mergeCell ref="AX215:AX218"/>
    <mergeCell ref="AY215:AY218"/>
    <mergeCell ref="AZ215:AZ218"/>
    <mergeCell ref="BA215:BA218"/>
    <mergeCell ref="AX211:AX214"/>
    <mergeCell ref="AY211:AY214"/>
    <mergeCell ref="AZ211:AZ214"/>
    <mergeCell ref="BA211:BA214"/>
    <mergeCell ref="BB211:BB214"/>
    <mergeCell ref="BC211:BC214"/>
    <mergeCell ref="AS201:AS204"/>
    <mergeCell ref="AT201:AT204"/>
    <mergeCell ref="AU201:AU204"/>
    <mergeCell ref="AU207:AU210"/>
    <mergeCell ref="AV211:AV214"/>
    <mergeCell ref="AW211:AW214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B205:AC205"/>
    <mergeCell ref="AM207:AM210"/>
    <mergeCell ref="AN207:AN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AT207:AT210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AR183:AR186"/>
    <mergeCell ref="AS183:AS186"/>
    <mergeCell ref="AT183:AT186"/>
    <mergeCell ref="AU183:AU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45:BB14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31:BB134"/>
    <mergeCell ref="BC131:BC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AU127:AU130"/>
    <mergeCell ref="AT131:AT134"/>
    <mergeCell ref="AU131:AU134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BA113:BA116"/>
    <mergeCell ref="BB113:BB116"/>
    <mergeCell ref="BC113:BC116"/>
    <mergeCell ref="AT113:AT116"/>
    <mergeCell ref="AV123:AV126"/>
    <mergeCell ref="AW123:AW126"/>
    <mergeCell ref="AX123:AX126"/>
    <mergeCell ref="AY123:AY126"/>
    <mergeCell ref="AZ123:AZ126"/>
    <mergeCell ref="BA123:BA126"/>
    <mergeCell ref="AO113:AO116"/>
    <mergeCell ref="AP113:AP116"/>
    <mergeCell ref="AQ113:AQ116"/>
    <mergeCell ref="AR113:AR116"/>
    <mergeCell ref="AY109:AY112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C103:BC106"/>
    <mergeCell ref="AS109:AS112"/>
    <mergeCell ref="AV117:AV120"/>
    <mergeCell ref="AW117:AW120"/>
    <mergeCell ref="AX117:AX120"/>
    <mergeCell ref="AY117:AY120"/>
    <mergeCell ref="AZ117:AZ120"/>
    <mergeCell ref="BA117:BA120"/>
    <mergeCell ref="BB117:BB120"/>
    <mergeCell ref="BC117:BC120"/>
    <mergeCell ref="AU113:AU116"/>
    <mergeCell ref="AV109:AV112"/>
    <mergeCell ref="AW109:AW112"/>
    <mergeCell ref="AX109:AX112"/>
    <mergeCell ref="AS117:AS120"/>
    <mergeCell ref="AU103:AU106"/>
    <mergeCell ref="BA99:BA10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AY95:AY98"/>
    <mergeCell ref="AZ95:AZ98"/>
    <mergeCell ref="BA95:BA98"/>
    <mergeCell ref="BB95:BB98"/>
    <mergeCell ref="BC95:BC98"/>
    <mergeCell ref="AV99:AV102"/>
    <mergeCell ref="AW99:AW102"/>
    <mergeCell ref="AX99:AX102"/>
    <mergeCell ref="AY99:AY102"/>
    <mergeCell ref="AZ99:AZ102"/>
    <mergeCell ref="AV95:AV98"/>
    <mergeCell ref="AW95:AW98"/>
    <mergeCell ref="AX95:AX98"/>
    <mergeCell ref="BB89:BB92"/>
    <mergeCell ref="BC89:BC92"/>
    <mergeCell ref="V93:W93"/>
    <mergeCell ref="X93:Y93"/>
    <mergeCell ref="Z93:AA93"/>
    <mergeCell ref="AF93:AG93"/>
    <mergeCell ref="AB93:AC93"/>
    <mergeCell ref="AZ85:AZ88"/>
    <mergeCell ref="BA85:BA88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AV85:AV88"/>
    <mergeCell ref="AW85:AW88"/>
    <mergeCell ref="AX85:AX88"/>
    <mergeCell ref="AY85:AY88"/>
    <mergeCell ref="AK85:AK88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P81:AP84"/>
    <mergeCell ref="AQ81:AQ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K53:AK56"/>
    <mergeCell ref="AP53:AP56"/>
    <mergeCell ref="AQ53:AQ56"/>
    <mergeCell ref="AM53:AM5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AU33:AU36"/>
    <mergeCell ref="BA33:BA36"/>
    <mergeCell ref="BB33:BB36"/>
    <mergeCell ref="BC33:BC36"/>
    <mergeCell ref="AV33:AV36"/>
    <mergeCell ref="AW33:AW36"/>
    <mergeCell ref="AX33:AX36"/>
    <mergeCell ref="AY33:AY36"/>
    <mergeCell ref="AZ33:AZ36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H167:H168"/>
    <mergeCell ref="H295:H296"/>
    <mergeCell ref="H297:H298"/>
    <mergeCell ref="AP25:AP28"/>
    <mergeCell ref="AQ25:AQ28"/>
    <mergeCell ref="AR25:AR28"/>
    <mergeCell ref="AK33:AK36"/>
    <mergeCell ref="AO33:AO36"/>
    <mergeCell ref="AP33:AP36"/>
    <mergeCell ref="AQ33:AQ36"/>
    <mergeCell ref="H203:H204"/>
    <mergeCell ref="H55:H56"/>
    <mergeCell ref="H57:H58"/>
    <mergeCell ref="H59:H60"/>
    <mergeCell ref="H69:H70"/>
    <mergeCell ref="H155:H156"/>
    <mergeCell ref="H157:H158"/>
    <mergeCell ref="H75:H76"/>
    <mergeCell ref="V79:W79"/>
    <mergeCell ref="X79:Y79"/>
    <mergeCell ref="Z79:AA79"/>
    <mergeCell ref="AF79:AG79"/>
    <mergeCell ref="V135:W135"/>
    <mergeCell ref="X135:Y135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H207:H208"/>
    <mergeCell ref="H209:H210"/>
    <mergeCell ref="H211:H212"/>
    <mergeCell ref="H215:H216"/>
    <mergeCell ref="H393:H394"/>
    <mergeCell ref="H395:H396"/>
    <mergeCell ref="H285:H286"/>
    <mergeCell ref="H193:H194"/>
    <mergeCell ref="H195:H196"/>
    <mergeCell ref="H197:H198"/>
    <mergeCell ref="H199:H200"/>
    <mergeCell ref="H201:H202"/>
    <mergeCell ref="AV25:AV28"/>
    <mergeCell ref="AW25:AW28"/>
    <mergeCell ref="AX25:AX28"/>
    <mergeCell ref="AY25:AY28"/>
    <mergeCell ref="AZ25:AZ28"/>
    <mergeCell ref="AS25:AS28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AV19:AV22"/>
    <mergeCell ref="AW19:AW22"/>
    <mergeCell ref="AX19:AX22"/>
    <mergeCell ref="AY19:AY22"/>
    <mergeCell ref="AZ19:AZ22"/>
    <mergeCell ref="BA19:BA22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H767:H768"/>
    <mergeCell ref="H769:H770"/>
    <mergeCell ref="H771:H772"/>
    <mergeCell ref="H557:H558"/>
    <mergeCell ref="H535:H536"/>
    <mergeCell ref="H547:H548"/>
    <mergeCell ref="H549:H550"/>
    <mergeCell ref="H627:H628"/>
    <mergeCell ref="H629:H630"/>
    <mergeCell ref="H609:H610"/>
    <mergeCell ref="H613:H614"/>
    <mergeCell ref="H615:H616"/>
    <mergeCell ref="H621:H622"/>
    <mergeCell ref="H623:H624"/>
    <mergeCell ref="H587:H588"/>
    <mergeCell ref="H589:H590"/>
    <mergeCell ref="H591:H592"/>
    <mergeCell ref="H659:H660"/>
    <mergeCell ref="H669:H670"/>
    <mergeCell ref="H671:H672"/>
    <mergeCell ref="H673:H674"/>
    <mergeCell ref="H675:H676"/>
    <mergeCell ref="H677:H678"/>
    <mergeCell ref="H563:H564"/>
    <mergeCell ref="H565:H566"/>
    <mergeCell ref="H567:H568"/>
    <mergeCell ref="H579:H580"/>
    <mergeCell ref="H581:H582"/>
    <mergeCell ref="H403:H404"/>
    <mergeCell ref="H405:H406"/>
    <mergeCell ref="H477:H478"/>
    <mergeCell ref="H479:H480"/>
    <mergeCell ref="H481:H482"/>
    <mergeCell ref="H483:H484"/>
    <mergeCell ref="H487:H488"/>
    <mergeCell ref="H509:H510"/>
    <mergeCell ref="H489:H490"/>
    <mergeCell ref="H491:H492"/>
    <mergeCell ref="H473:H474"/>
    <mergeCell ref="H475:H476"/>
    <mergeCell ref="H439:H440"/>
    <mergeCell ref="H441:H442"/>
    <mergeCell ref="H631:H632"/>
    <mergeCell ref="H575:H576"/>
    <mergeCell ref="H577:H578"/>
    <mergeCell ref="H493:H494"/>
    <mergeCell ref="H35:H36"/>
    <mergeCell ref="H39:H40"/>
    <mergeCell ref="H41:H42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O897:AO900"/>
    <mergeCell ref="AP897:AP900"/>
    <mergeCell ref="AQ897:AQ900"/>
    <mergeCell ref="AR897:AR900"/>
    <mergeCell ref="AS897:AS900"/>
    <mergeCell ref="AT897:AT900"/>
    <mergeCell ref="AR901:AR904"/>
    <mergeCell ref="AS901:AS904"/>
    <mergeCell ref="AT893:AT896"/>
    <mergeCell ref="AU893:AU896"/>
    <mergeCell ref="C897:C900"/>
    <mergeCell ref="I897:I900"/>
    <mergeCell ref="J897:J900"/>
    <mergeCell ref="K897:K900"/>
    <mergeCell ref="H603:H604"/>
    <mergeCell ref="H775:H776"/>
    <mergeCell ref="H777:H778"/>
    <mergeCell ref="H711:H712"/>
    <mergeCell ref="H713:H714"/>
    <mergeCell ref="H745:H746"/>
    <mergeCell ref="AK897:AK900"/>
    <mergeCell ref="C789:C792"/>
    <mergeCell ref="I789:I792"/>
    <mergeCell ref="H277:H278"/>
    <mergeCell ref="H279:H280"/>
    <mergeCell ref="H605:H606"/>
    <mergeCell ref="H607:H608"/>
    <mergeCell ref="H283:H284"/>
    <mergeCell ref="H407:H408"/>
    <mergeCell ref="H409:H410"/>
    <mergeCell ref="H377:H378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H845:H846"/>
    <mergeCell ref="H847:H848"/>
    <mergeCell ref="AJ851:AJ854"/>
    <mergeCell ref="AK851:AK854"/>
    <mergeCell ref="AO851:AO854"/>
    <mergeCell ref="AQ859:AQ862"/>
    <mergeCell ref="AJ893:AJ896"/>
    <mergeCell ref="AR841:AR844"/>
    <mergeCell ref="AS841:AS844"/>
    <mergeCell ref="AK837:AK840"/>
    <mergeCell ref="AO837:AO840"/>
    <mergeCell ref="AP837:AP840"/>
    <mergeCell ref="AQ837:AQ840"/>
    <mergeCell ref="AO893:AO896"/>
    <mergeCell ref="AP893:AP896"/>
    <mergeCell ref="AQ893:AQ896"/>
    <mergeCell ref="H229:H230"/>
    <mergeCell ref="H159:H160"/>
    <mergeCell ref="T849:U849"/>
    <mergeCell ref="C851:C854"/>
    <mergeCell ref="I851:I854"/>
    <mergeCell ref="J851:J854"/>
    <mergeCell ref="K851:K854"/>
    <mergeCell ref="H851:H852"/>
    <mergeCell ref="H853:H854"/>
    <mergeCell ref="E850:G850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H747:H748"/>
    <mergeCell ref="AF779:AG779"/>
    <mergeCell ref="C781:C784"/>
    <mergeCell ref="I781:I784"/>
    <mergeCell ref="J781:J784"/>
    <mergeCell ref="K781:K784"/>
    <mergeCell ref="AJ781:AJ784"/>
    <mergeCell ref="H781:H782"/>
    <mergeCell ref="H783:H784"/>
    <mergeCell ref="AD779:AE779"/>
    <mergeCell ref="L779:M779"/>
    <mergeCell ref="C795:C798"/>
    <mergeCell ref="I795:I798"/>
    <mergeCell ref="H795:H796"/>
    <mergeCell ref="H797:H798"/>
    <mergeCell ref="V779:W779"/>
    <mergeCell ref="X779:Y779"/>
    <mergeCell ref="N779:O779"/>
    <mergeCell ref="P779:Q779"/>
    <mergeCell ref="R779:S779"/>
    <mergeCell ref="E794:G794"/>
    <mergeCell ref="AJ785:AJ788"/>
    <mergeCell ref="L793:M793"/>
    <mergeCell ref="N793:O793"/>
    <mergeCell ref="P793:Q793"/>
    <mergeCell ref="R793:S793"/>
    <mergeCell ref="T793:U793"/>
    <mergeCell ref="AD793:AE793"/>
    <mergeCell ref="V793:W793"/>
    <mergeCell ref="X793:Y793"/>
    <mergeCell ref="Z793:AA793"/>
    <mergeCell ref="H813:H814"/>
    <mergeCell ref="AB821:AC821"/>
    <mergeCell ref="AB835:AC835"/>
    <mergeCell ref="J789:J792"/>
    <mergeCell ref="K789:K792"/>
    <mergeCell ref="AJ789:AJ792"/>
    <mergeCell ref="H789:H790"/>
    <mergeCell ref="H791:H792"/>
    <mergeCell ref="AF793:AG793"/>
    <mergeCell ref="AJ795:AJ798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5:H816"/>
    <mergeCell ref="H817:H818"/>
    <mergeCell ref="H819:H820"/>
    <mergeCell ref="H823:H824"/>
    <mergeCell ref="H825:H826"/>
    <mergeCell ref="H827:H828"/>
    <mergeCell ref="H811:H812"/>
    <mergeCell ref="AU761:AU764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Z779:AA779"/>
    <mergeCell ref="C785:C788"/>
    <mergeCell ref="I785:I788"/>
    <mergeCell ref="J785:J788"/>
    <mergeCell ref="K785:K788"/>
    <mergeCell ref="H785:H786"/>
    <mergeCell ref="H787:H788"/>
    <mergeCell ref="AR725:AR728"/>
    <mergeCell ref="AS729:AS732"/>
    <mergeCell ref="AS725:AS728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T733:AT736"/>
    <mergeCell ref="C739:C742"/>
    <mergeCell ref="I739:I742"/>
    <mergeCell ref="I729:I732"/>
    <mergeCell ref="K733:K736"/>
    <mergeCell ref="AU757:AU760"/>
    <mergeCell ref="AT739:AT742"/>
    <mergeCell ref="AU739:AU742"/>
    <mergeCell ref="AU743:AU746"/>
    <mergeCell ref="AU747:AU750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I697:I700"/>
    <mergeCell ref="J697:J700"/>
    <mergeCell ref="K697:K700"/>
    <mergeCell ref="H715:H716"/>
    <mergeCell ref="AF695:AG695"/>
    <mergeCell ref="AD695:AE695"/>
    <mergeCell ref="AB695:AC695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K655:AK658"/>
    <mergeCell ref="AO655:AO658"/>
    <mergeCell ref="AP655:AP658"/>
    <mergeCell ref="AQ655:AQ658"/>
    <mergeCell ref="K649:K652"/>
    <mergeCell ref="C649:C652"/>
    <mergeCell ref="I649:I652"/>
    <mergeCell ref="J649:J652"/>
    <mergeCell ref="H657:H658"/>
    <mergeCell ref="C655:C658"/>
    <mergeCell ref="I655:I658"/>
    <mergeCell ref="J655:J658"/>
    <mergeCell ref="K655:K658"/>
    <mergeCell ref="AJ655:AJ658"/>
    <mergeCell ref="J659:J662"/>
    <mergeCell ref="Z723:AA723"/>
    <mergeCell ref="AF723:AG723"/>
    <mergeCell ref="AR729:AR732"/>
    <mergeCell ref="AB723:AC723"/>
    <mergeCell ref="H649:H650"/>
    <mergeCell ref="H651:H652"/>
    <mergeCell ref="H655:H656"/>
    <mergeCell ref="AF653:AG653"/>
    <mergeCell ref="H701:H702"/>
    <mergeCell ref="AB765:AC765"/>
    <mergeCell ref="H643:H644"/>
    <mergeCell ref="H645:H646"/>
    <mergeCell ref="H647:H648"/>
    <mergeCell ref="L653:M653"/>
    <mergeCell ref="N653:O653"/>
    <mergeCell ref="P653:Q653"/>
    <mergeCell ref="C757:C760"/>
    <mergeCell ref="I757:I760"/>
    <mergeCell ref="J757:J760"/>
    <mergeCell ref="C635:C638"/>
    <mergeCell ref="I635:I638"/>
    <mergeCell ref="AJ729:AJ732"/>
    <mergeCell ref="R653:S653"/>
    <mergeCell ref="T653:U653"/>
    <mergeCell ref="L639:M639"/>
    <mergeCell ref="N639:O639"/>
    <mergeCell ref="C691:C694"/>
    <mergeCell ref="I691:I694"/>
    <mergeCell ref="J691:J694"/>
    <mergeCell ref="C701:C704"/>
    <mergeCell ref="I701:I704"/>
    <mergeCell ref="P639:Q639"/>
    <mergeCell ref="C641:C644"/>
    <mergeCell ref="H635:H636"/>
    <mergeCell ref="H637:H638"/>
    <mergeCell ref="H641:H642"/>
    <mergeCell ref="H763:H764"/>
    <mergeCell ref="AJ649:AJ652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AT631:AT634"/>
    <mergeCell ref="AR621:AR624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K645:AK648"/>
    <mergeCell ref="AP631:AP634"/>
    <mergeCell ref="AQ631:AQ634"/>
    <mergeCell ref="AR635:AR638"/>
    <mergeCell ref="H633:H634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N597:O597"/>
    <mergeCell ref="P597:Q597"/>
    <mergeCell ref="R597:S597"/>
    <mergeCell ref="H599:H600"/>
    <mergeCell ref="H601:H602"/>
    <mergeCell ref="AF597:AG597"/>
    <mergeCell ref="AR585:AR588"/>
    <mergeCell ref="AS585:AS588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565:C568"/>
    <mergeCell ref="C579:C582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H585:H586"/>
    <mergeCell ref="AR579:AR582"/>
    <mergeCell ref="I565:I568"/>
    <mergeCell ref="J565:J568"/>
    <mergeCell ref="K565:K568"/>
    <mergeCell ref="AJ565:AJ568"/>
    <mergeCell ref="AK565:AK568"/>
    <mergeCell ref="AO565:AO568"/>
    <mergeCell ref="AQ537:AQ540"/>
    <mergeCell ref="AR537:AR540"/>
    <mergeCell ref="AS537:AS540"/>
    <mergeCell ref="I579:I582"/>
    <mergeCell ref="AO547:AO550"/>
    <mergeCell ref="AP547:AP550"/>
    <mergeCell ref="AQ547:AQ550"/>
    <mergeCell ref="AQ571:AQ574"/>
    <mergeCell ref="AR557:AR560"/>
    <mergeCell ref="AS557:AS560"/>
    <mergeCell ref="AS561:AS564"/>
    <mergeCell ref="AF555:AG555"/>
    <mergeCell ref="AJ557:AJ560"/>
    <mergeCell ref="AK557:AK560"/>
    <mergeCell ref="AO557:AO560"/>
    <mergeCell ref="AP557:AP560"/>
    <mergeCell ref="AQ557:AQ560"/>
    <mergeCell ref="AP561:AP564"/>
    <mergeCell ref="AQ561:AQ564"/>
    <mergeCell ref="AJ561:AJ564"/>
    <mergeCell ref="AK561:AK564"/>
    <mergeCell ref="AO561:AO564"/>
    <mergeCell ref="V569:W569"/>
    <mergeCell ref="X569:Y569"/>
    <mergeCell ref="Z569:AA569"/>
    <mergeCell ref="AU449:AU452"/>
    <mergeCell ref="AF457:AG457"/>
    <mergeCell ref="AT547:AT550"/>
    <mergeCell ref="AR547:AR550"/>
    <mergeCell ref="AU453:AU456"/>
    <mergeCell ref="K449:K452"/>
    <mergeCell ref="AJ449:AJ452"/>
    <mergeCell ref="AK449:AK452"/>
    <mergeCell ref="L499:M499"/>
    <mergeCell ref="AU537:AU540"/>
    <mergeCell ref="AS547:AS550"/>
    <mergeCell ref="AU547:AU550"/>
    <mergeCell ref="AU515:AU518"/>
    <mergeCell ref="L513:M513"/>
    <mergeCell ref="N513:O513"/>
    <mergeCell ref="P513:Q513"/>
    <mergeCell ref="R513:S513"/>
    <mergeCell ref="T513:U513"/>
    <mergeCell ref="AO505:AO508"/>
    <mergeCell ref="AP505:AP508"/>
    <mergeCell ref="AJ523:AJ526"/>
    <mergeCell ref="AK523:AK526"/>
    <mergeCell ref="AO523:AO526"/>
    <mergeCell ref="AP523:AP526"/>
    <mergeCell ref="AR515:AR518"/>
    <mergeCell ref="AS515:AS518"/>
    <mergeCell ref="AT515:AT518"/>
    <mergeCell ref="AT519:AT522"/>
    <mergeCell ref="AU519:AU522"/>
    <mergeCell ref="AJ519:AJ522"/>
    <mergeCell ref="AK519:AK522"/>
    <mergeCell ref="AR533:AR536"/>
    <mergeCell ref="C453:C456"/>
    <mergeCell ref="R555:S555"/>
    <mergeCell ref="AT613:AT616"/>
    <mergeCell ref="L541:M541"/>
    <mergeCell ref="N541:O541"/>
    <mergeCell ref="P541:Q541"/>
    <mergeCell ref="T555:U555"/>
    <mergeCell ref="AP501:AP504"/>
    <mergeCell ref="AQ501:AQ504"/>
    <mergeCell ref="AR501:AR504"/>
    <mergeCell ref="AS501:AS504"/>
    <mergeCell ref="AT501:AT504"/>
    <mergeCell ref="AU501:AU504"/>
    <mergeCell ref="P499:Q499"/>
    <mergeCell ref="R499:S499"/>
    <mergeCell ref="T499:U499"/>
    <mergeCell ref="C501:C504"/>
    <mergeCell ref="I501:I504"/>
    <mergeCell ref="J501:J504"/>
    <mergeCell ref="K501:K504"/>
    <mergeCell ref="AU613:AU616"/>
    <mergeCell ref="AS533:AS536"/>
    <mergeCell ref="AT533:AT536"/>
    <mergeCell ref="AU533:AU536"/>
    <mergeCell ref="AU543:AU546"/>
    <mergeCell ref="V541:W541"/>
    <mergeCell ref="X541:Y541"/>
    <mergeCell ref="Z541:AA541"/>
    <mergeCell ref="AF541:AG541"/>
    <mergeCell ref="AR565:AR568"/>
    <mergeCell ref="AK613:AK616"/>
    <mergeCell ref="AO613:AO616"/>
    <mergeCell ref="AU445:AU448"/>
    <mergeCell ref="AO407:AO410"/>
    <mergeCell ref="AP407:AP410"/>
    <mergeCell ref="AQ407:AQ410"/>
    <mergeCell ref="AR407:AR410"/>
    <mergeCell ref="AS407:AS410"/>
    <mergeCell ref="AT407:AT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O397:AO400"/>
    <mergeCell ref="AP397:AP400"/>
    <mergeCell ref="AS403:AS406"/>
    <mergeCell ref="AT403:AT406"/>
    <mergeCell ref="AU403:AU406"/>
    <mergeCell ref="AS397:AS400"/>
    <mergeCell ref="AD443:AE443"/>
    <mergeCell ref="X443:Y443"/>
    <mergeCell ref="Z443:AA443"/>
    <mergeCell ref="AF443:AG443"/>
    <mergeCell ref="AQ453:AQ456"/>
    <mergeCell ref="AJ453:AJ456"/>
    <mergeCell ref="AK453:AK456"/>
    <mergeCell ref="AO453:AO456"/>
    <mergeCell ref="AP453:AP456"/>
    <mergeCell ref="V415:W415"/>
    <mergeCell ref="X415:Y415"/>
    <mergeCell ref="Z415:AA415"/>
    <mergeCell ref="AF415:AG415"/>
    <mergeCell ref="V429:W429"/>
    <mergeCell ref="X429:Y429"/>
    <mergeCell ref="Z429:AA429"/>
    <mergeCell ref="AF429:AG429"/>
    <mergeCell ref="AO417:AO420"/>
    <mergeCell ref="AQ417:AQ420"/>
    <mergeCell ref="AQ435:AQ438"/>
    <mergeCell ref="AK445:AK448"/>
    <mergeCell ref="AO445:AO448"/>
    <mergeCell ref="AP449:AP452"/>
    <mergeCell ref="AQ449:AQ452"/>
    <mergeCell ref="AQ445:AQ448"/>
    <mergeCell ref="AO449:AO452"/>
    <mergeCell ref="AJ439:AJ442"/>
    <mergeCell ref="AK439:AK442"/>
    <mergeCell ref="AO439:AO442"/>
    <mergeCell ref="AP439:AP442"/>
    <mergeCell ref="AJ417:AJ420"/>
    <mergeCell ref="AP375:AP378"/>
    <mergeCell ref="K397:K400"/>
    <mergeCell ref="AJ397:AJ400"/>
    <mergeCell ref="AK397:AK400"/>
    <mergeCell ref="AJ389:AJ392"/>
    <mergeCell ref="AK389:AK392"/>
    <mergeCell ref="AO389:AO392"/>
    <mergeCell ref="AP389:AP392"/>
    <mergeCell ref="T359:U359"/>
    <mergeCell ref="V359:W359"/>
    <mergeCell ref="X359:Y359"/>
    <mergeCell ref="Z359:AA359"/>
    <mergeCell ref="AF359:AG359"/>
    <mergeCell ref="L387:M387"/>
    <mergeCell ref="N387:O387"/>
    <mergeCell ref="K383:K386"/>
    <mergeCell ref="AP417:AP420"/>
    <mergeCell ref="K407:K410"/>
    <mergeCell ref="AJ407:AJ410"/>
    <mergeCell ref="V373:W373"/>
    <mergeCell ref="X373:Y373"/>
    <mergeCell ref="Z373:AA373"/>
    <mergeCell ref="AF373:AG373"/>
    <mergeCell ref="AO369:AO372"/>
    <mergeCell ref="AP369:AP372"/>
    <mergeCell ref="AD373:AE373"/>
    <mergeCell ref="AB373:AC373"/>
    <mergeCell ref="H381:H382"/>
    <mergeCell ref="AR403:AR406"/>
    <mergeCell ref="AT397:AT400"/>
    <mergeCell ref="H347:H348"/>
    <mergeCell ref="H349:H350"/>
    <mergeCell ref="H351:H352"/>
    <mergeCell ref="H353:H354"/>
    <mergeCell ref="H355:H356"/>
    <mergeCell ref="H357:H358"/>
    <mergeCell ref="H361:H362"/>
    <mergeCell ref="H363:H364"/>
    <mergeCell ref="C347:C350"/>
    <mergeCell ref="I347:I350"/>
    <mergeCell ref="J347:J350"/>
    <mergeCell ref="K347:K350"/>
    <mergeCell ref="AP347:AP350"/>
    <mergeCell ref="AQ347:AQ350"/>
    <mergeCell ref="AQ351:AQ354"/>
    <mergeCell ref="AR351:AR354"/>
    <mergeCell ref="J383:J386"/>
    <mergeCell ref="AR347:AR350"/>
    <mergeCell ref="AS347:AS350"/>
    <mergeCell ref="AT347:AT350"/>
    <mergeCell ref="J351:J354"/>
    <mergeCell ref="K393:K396"/>
    <mergeCell ref="V401:W401"/>
    <mergeCell ref="X401:Y401"/>
    <mergeCell ref="Z401:AA401"/>
    <mergeCell ref="AF401:AG401"/>
    <mergeCell ref="K351:K354"/>
    <mergeCell ref="H397:H398"/>
    <mergeCell ref="H399:H400"/>
    <mergeCell ref="AT291:AT294"/>
    <mergeCell ref="AU291:AU294"/>
    <mergeCell ref="AO299:AO302"/>
    <mergeCell ref="AP299:AP302"/>
    <mergeCell ref="AQ299:AQ302"/>
    <mergeCell ref="AT313:AT316"/>
    <mergeCell ref="AT305:AT308"/>
    <mergeCell ref="AU305:AU308"/>
    <mergeCell ref="AR291:AR294"/>
    <mergeCell ref="H287:H288"/>
    <mergeCell ref="H291:H292"/>
    <mergeCell ref="H293:H294"/>
    <mergeCell ref="P303:Q303"/>
    <mergeCell ref="R303:S303"/>
    <mergeCell ref="T303:U303"/>
    <mergeCell ref="H307:H308"/>
    <mergeCell ref="H309:H310"/>
    <mergeCell ref="H311:H312"/>
    <mergeCell ref="H315:H316"/>
    <mergeCell ref="L289:M289"/>
    <mergeCell ref="N289:O289"/>
    <mergeCell ref="AQ295:AQ298"/>
    <mergeCell ref="AJ313:AJ316"/>
    <mergeCell ref="AK313:AK316"/>
    <mergeCell ref="V289:W289"/>
    <mergeCell ref="X289:Y289"/>
    <mergeCell ref="Z289:AA289"/>
    <mergeCell ref="AF289:AG289"/>
    <mergeCell ref="AD289:AE289"/>
    <mergeCell ref="AB289:AC289"/>
    <mergeCell ref="V303:W303"/>
    <mergeCell ref="X303:Y303"/>
    <mergeCell ref="C291:C294"/>
    <mergeCell ref="J291:J294"/>
    <mergeCell ref="K291:K294"/>
    <mergeCell ref="C299:C302"/>
    <mergeCell ref="I299:I302"/>
    <mergeCell ref="J299:J302"/>
    <mergeCell ref="K299:K302"/>
    <mergeCell ref="H305:H306"/>
    <mergeCell ref="H301:H302"/>
    <mergeCell ref="H299:H300"/>
    <mergeCell ref="AP281:AP284"/>
    <mergeCell ref="C285:C288"/>
    <mergeCell ref="K285:K288"/>
    <mergeCell ref="AK285:AK288"/>
    <mergeCell ref="AJ299:AJ302"/>
    <mergeCell ref="AK299:AK302"/>
    <mergeCell ref="T289:U289"/>
    <mergeCell ref="P289:Q289"/>
    <mergeCell ref="K295:K298"/>
    <mergeCell ref="AJ295:AJ298"/>
    <mergeCell ref="AK295:AK298"/>
    <mergeCell ref="AO295:AO298"/>
    <mergeCell ref="AP295:AP298"/>
    <mergeCell ref="Z303:AA303"/>
    <mergeCell ref="AF303:AG303"/>
    <mergeCell ref="AB303:AC303"/>
    <mergeCell ref="AK229:AK232"/>
    <mergeCell ref="H255:H256"/>
    <mergeCell ref="H257:H258"/>
    <mergeCell ref="H259:H260"/>
    <mergeCell ref="V233:W233"/>
    <mergeCell ref="C235:C238"/>
    <mergeCell ref="I235:I238"/>
    <mergeCell ref="J235:J238"/>
    <mergeCell ref="AQ281:AQ284"/>
    <mergeCell ref="AP229:AP232"/>
    <mergeCell ref="AQ229:AQ232"/>
    <mergeCell ref="T275:U275"/>
    <mergeCell ref="C277:C280"/>
    <mergeCell ref="I277:I280"/>
    <mergeCell ref="J277:J280"/>
    <mergeCell ref="C271:C274"/>
    <mergeCell ref="H245:H246"/>
    <mergeCell ref="T247:U247"/>
    <mergeCell ref="J243:J246"/>
    <mergeCell ref="K243:K246"/>
    <mergeCell ref="AJ243:AJ246"/>
    <mergeCell ref="AK243:AK246"/>
    <mergeCell ref="H239:H240"/>
    <mergeCell ref="H241:H242"/>
    <mergeCell ref="L247:M247"/>
    <mergeCell ref="N247:O247"/>
    <mergeCell ref="P247:Q247"/>
    <mergeCell ref="R247:S247"/>
    <mergeCell ref="C239:C242"/>
    <mergeCell ref="C281:C284"/>
    <mergeCell ref="AD247:AE247"/>
    <mergeCell ref="AB247:AC247"/>
    <mergeCell ref="J221:J224"/>
    <mergeCell ref="L303:M303"/>
    <mergeCell ref="N303:O303"/>
    <mergeCell ref="T233:U233"/>
    <mergeCell ref="AR229:AR232"/>
    <mergeCell ref="AS229:AS232"/>
    <mergeCell ref="K277:K280"/>
    <mergeCell ref="AJ277:AJ280"/>
    <mergeCell ref="H221:H222"/>
    <mergeCell ref="H223:H224"/>
    <mergeCell ref="H225:H226"/>
    <mergeCell ref="H227:H228"/>
    <mergeCell ref="AQ221:AQ224"/>
    <mergeCell ref="AR221:AR224"/>
    <mergeCell ref="AM221:AM224"/>
    <mergeCell ref="AN221:AN224"/>
    <mergeCell ref="AP225:AP228"/>
    <mergeCell ref="AQ225:AQ228"/>
    <mergeCell ref="AR225:AR228"/>
    <mergeCell ref="AS225:AS228"/>
    <mergeCell ref="K281:K284"/>
    <mergeCell ref="AJ281:AJ284"/>
    <mergeCell ref="AK281:AK284"/>
    <mergeCell ref="AO281:AO284"/>
    <mergeCell ref="I271:I274"/>
    <mergeCell ref="I285:I288"/>
    <mergeCell ref="J285:J288"/>
    <mergeCell ref="H243:H244"/>
    <mergeCell ref="AJ239:AJ242"/>
    <mergeCell ref="AK239:AK242"/>
    <mergeCell ref="H231:H232"/>
    <mergeCell ref="AK277:AK280"/>
    <mergeCell ref="AU225:AU228"/>
    <mergeCell ref="Z191:AA191"/>
    <mergeCell ref="AF191:AG191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T173:AT176"/>
    <mergeCell ref="AK221:AK224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AF219:AG219"/>
    <mergeCell ref="C201:C204"/>
    <mergeCell ref="I201:I204"/>
    <mergeCell ref="J201:J204"/>
    <mergeCell ref="C211:C214"/>
    <mergeCell ref="I211:I214"/>
    <mergeCell ref="J211:J214"/>
    <mergeCell ref="T177:U177"/>
    <mergeCell ref="AT179:AT182"/>
    <mergeCell ref="AU179:AU182"/>
    <mergeCell ref="AS221:AS224"/>
    <mergeCell ref="AT169:AT172"/>
    <mergeCell ref="K173:K176"/>
    <mergeCell ref="AJ173:AJ176"/>
    <mergeCell ref="AK173:AK176"/>
    <mergeCell ref="AO173:AO176"/>
    <mergeCell ref="AP173:AP176"/>
    <mergeCell ref="AQ173:AQ176"/>
    <mergeCell ref="AR173:AR176"/>
    <mergeCell ref="AS173:AS176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AP169:AP172"/>
    <mergeCell ref="AQ169:AQ172"/>
    <mergeCell ref="AT165:AT168"/>
    <mergeCell ref="AM165:AM168"/>
    <mergeCell ref="AN165:AN168"/>
    <mergeCell ref="E122:G122"/>
    <mergeCell ref="E136:G136"/>
    <mergeCell ref="AR179:AR182"/>
    <mergeCell ref="AS179:AS182"/>
    <mergeCell ref="C117:C120"/>
    <mergeCell ref="I117:I120"/>
    <mergeCell ref="J117:J120"/>
    <mergeCell ref="K117:K120"/>
    <mergeCell ref="AJ117:AJ120"/>
    <mergeCell ref="AK117:AK120"/>
    <mergeCell ref="L121:M121"/>
    <mergeCell ref="N121:O121"/>
    <mergeCell ref="P121:Q121"/>
    <mergeCell ref="R121:S121"/>
    <mergeCell ref="T121:U121"/>
    <mergeCell ref="AJ137:AJ140"/>
    <mergeCell ref="V121:W121"/>
    <mergeCell ref="X121:Y121"/>
    <mergeCell ref="Z121:AA121"/>
    <mergeCell ref="AF121:AG121"/>
    <mergeCell ref="K123:K126"/>
    <mergeCell ref="AJ123:AJ126"/>
    <mergeCell ref="AK123:AK126"/>
    <mergeCell ref="K131:K134"/>
    <mergeCell ref="AJ131:AJ134"/>
    <mergeCell ref="AK131:AK134"/>
    <mergeCell ref="AS131:AS134"/>
    <mergeCell ref="Z135:AA135"/>
    <mergeCell ref="AF135:AG135"/>
    <mergeCell ref="AO131:AO134"/>
    <mergeCell ref="AP131:AP134"/>
    <mergeCell ref="AQ131:AQ134"/>
    <mergeCell ref="N65:O65"/>
    <mergeCell ref="P65:Q65"/>
    <mergeCell ref="R65:S65"/>
    <mergeCell ref="AT117:AT120"/>
    <mergeCell ref="AU117:AU120"/>
    <mergeCell ref="H119:H120"/>
    <mergeCell ref="AO117:AO120"/>
    <mergeCell ref="AP117:AP120"/>
    <mergeCell ref="AQ117:AQ120"/>
    <mergeCell ref="AR117:AR120"/>
    <mergeCell ref="J71:J74"/>
    <mergeCell ref="AK71:AK74"/>
    <mergeCell ref="AO71:AO74"/>
    <mergeCell ref="Z65:AA65"/>
    <mergeCell ref="AF65:AG65"/>
    <mergeCell ref="AR89:AR92"/>
    <mergeCell ref="AR81:AR84"/>
    <mergeCell ref="AO81:AO84"/>
    <mergeCell ref="AM81:AM84"/>
    <mergeCell ref="AN81:AN84"/>
    <mergeCell ref="AP95:AP98"/>
    <mergeCell ref="AQ95:AQ98"/>
    <mergeCell ref="AR95:AR98"/>
    <mergeCell ref="H91:H92"/>
    <mergeCell ref="K85:K88"/>
    <mergeCell ref="AJ85:AJ88"/>
    <mergeCell ref="H105:H106"/>
    <mergeCell ref="H77:H78"/>
    <mergeCell ref="H99:H100"/>
    <mergeCell ref="H101:H102"/>
    <mergeCell ref="H109:H110"/>
    <mergeCell ref="H111:H112"/>
    <mergeCell ref="J141:J144"/>
    <mergeCell ref="C159:C162"/>
    <mergeCell ref="I159:I162"/>
    <mergeCell ref="J159:J162"/>
    <mergeCell ref="AJ81:AJ84"/>
    <mergeCell ref="AK81:AK84"/>
    <mergeCell ref="K103:K106"/>
    <mergeCell ref="C137:C140"/>
    <mergeCell ref="I137:I140"/>
    <mergeCell ref="J137:J140"/>
    <mergeCell ref="H71:H72"/>
    <mergeCell ref="H73:H74"/>
    <mergeCell ref="H161:H162"/>
    <mergeCell ref="J145:J148"/>
    <mergeCell ref="C109:C112"/>
    <mergeCell ref="I109:I112"/>
    <mergeCell ref="J109:J112"/>
    <mergeCell ref="C113:C116"/>
    <mergeCell ref="I113:I116"/>
    <mergeCell ref="J113:J116"/>
    <mergeCell ref="AJ71:AJ74"/>
    <mergeCell ref="H127:H128"/>
    <mergeCell ref="H129:H130"/>
    <mergeCell ref="H131:H132"/>
    <mergeCell ref="H133:H134"/>
    <mergeCell ref="H137:H138"/>
    <mergeCell ref="H139:H140"/>
    <mergeCell ref="C145:C148"/>
    <mergeCell ref="I145:I148"/>
    <mergeCell ref="C151:C154"/>
    <mergeCell ref="I151:I154"/>
    <mergeCell ref="J151:J154"/>
    <mergeCell ref="C123:C126"/>
    <mergeCell ref="I123:I126"/>
    <mergeCell ref="J123:J126"/>
    <mergeCell ref="C131:C134"/>
    <mergeCell ref="I131:I134"/>
    <mergeCell ref="AK67:AK70"/>
    <mergeCell ref="AO67:AO70"/>
    <mergeCell ref="AJ151:AJ154"/>
    <mergeCell ref="AK151:AK154"/>
    <mergeCell ref="AO151:AO154"/>
    <mergeCell ref="C557:C560"/>
    <mergeCell ref="I557:I560"/>
    <mergeCell ref="J557:J560"/>
    <mergeCell ref="J131:J134"/>
    <mergeCell ref="C141:C144"/>
    <mergeCell ref="C397:C400"/>
    <mergeCell ref="I397:I400"/>
    <mergeCell ref="C333:C336"/>
    <mergeCell ref="C481:C484"/>
    <mergeCell ref="H141:H142"/>
    <mergeCell ref="H465:H466"/>
    <mergeCell ref="H423:H424"/>
    <mergeCell ref="C473:C476"/>
    <mergeCell ref="I473:I476"/>
    <mergeCell ref="C417:C420"/>
    <mergeCell ref="J439:J442"/>
    <mergeCell ref="C505:C508"/>
    <mergeCell ref="I505:I508"/>
    <mergeCell ref="H67:H68"/>
    <mergeCell ref="AJ109:AJ112"/>
    <mergeCell ref="AK109:AK112"/>
    <mergeCell ref="AO109:AO112"/>
    <mergeCell ref="AU11:AU14"/>
    <mergeCell ref="AJ25:AJ28"/>
    <mergeCell ref="AK25:AK28"/>
    <mergeCell ref="AO25:AO28"/>
    <mergeCell ref="AJ67:AJ70"/>
    <mergeCell ref="AO53:AO56"/>
    <mergeCell ref="K81:K84"/>
    <mergeCell ref="K67:K70"/>
    <mergeCell ref="K71:K74"/>
    <mergeCell ref="AP61:AP64"/>
    <mergeCell ref="AQ61:AQ64"/>
    <mergeCell ref="AO57:AO60"/>
    <mergeCell ref="AJ53:AJ56"/>
    <mergeCell ref="AJ57:AJ60"/>
    <mergeCell ref="AK57:AK60"/>
    <mergeCell ref="I393:I396"/>
    <mergeCell ref="J393:J396"/>
    <mergeCell ref="AK263:AK266"/>
    <mergeCell ref="AO263:AO266"/>
    <mergeCell ref="AJ347:AJ350"/>
    <mergeCell ref="AK347:AK350"/>
    <mergeCell ref="AO347:AO350"/>
    <mergeCell ref="AP57:AP60"/>
    <mergeCell ref="AQ57:AQ60"/>
    <mergeCell ref="AR57:AR60"/>
    <mergeCell ref="AS57:AS60"/>
    <mergeCell ref="AT57:AT60"/>
    <mergeCell ref="L275:M275"/>
    <mergeCell ref="N275:O275"/>
    <mergeCell ref="AJ61:AJ64"/>
    <mergeCell ref="I281:I284"/>
    <mergeCell ref="J281:J284"/>
    <mergeCell ref="C383:C386"/>
    <mergeCell ref="I383:I386"/>
    <mergeCell ref="C295:C298"/>
    <mergeCell ref="I295:I298"/>
    <mergeCell ref="I453:I456"/>
    <mergeCell ref="J453:J456"/>
    <mergeCell ref="C389:C392"/>
    <mergeCell ref="I389:I392"/>
    <mergeCell ref="J389:J392"/>
    <mergeCell ref="C421:C424"/>
    <mergeCell ref="C407:C410"/>
    <mergeCell ref="I407:I410"/>
    <mergeCell ref="J407:J410"/>
    <mergeCell ref="C467:C470"/>
    <mergeCell ref="I467:I470"/>
    <mergeCell ref="J467:J470"/>
    <mergeCell ref="I421:I424"/>
    <mergeCell ref="J421:J424"/>
    <mergeCell ref="H459:H460"/>
    <mergeCell ref="C425:C428"/>
    <mergeCell ref="I425:I428"/>
    <mergeCell ref="C439:C442"/>
    <mergeCell ref="I439:I442"/>
    <mergeCell ref="J323:J326"/>
    <mergeCell ref="H385:H386"/>
    <mergeCell ref="H389:H390"/>
    <mergeCell ref="H391:H392"/>
    <mergeCell ref="C369:C372"/>
    <mergeCell ref="C351:C354"/>
    <mergeCell ref="I351:I354"/>
    <mergeCell ref="H375:H376"/>
    <mergeCell ref="H379:H380"/>
    <mergeCell ref="C477:C480"/>
    <mergeCell ref="I477:I480"/>
    <mergeCell ref="J477:J480"/>
    <mergeCell ref="J295:J298"/>
    <mergeCell ref="I291:I294"/>
    <mergeCell ref="C305:C308"/>
    <mergeCell ref="I305:I308"/>
    <mergeCell ref="I417:I420"/>
    <mergeCell ref="J417:J420"/>
    <mergeCell ref="H419:H420"/>
    <mergeCell ref="C411:C414"/>
    <mergeCell ref="H313:H314"/>
    <mergeCell ref="C393:C396"/>
    <mergeCell ref="C323:C326"/>
    <mergeCell ref="I323:I326"/>
    <mergeCell ref="C341:C344"/>
    <mergeCell ref="I341:I344"/>
    <mergeCell ref="J341:J344"/>
    <mergeCell ref="J397:J400"/>
    <mergeCell ref="H323:H324"/>
    <mergeCell ref="H325:H326"/>
    <mergeCell ref="C309:C312"/>
    <mergeCell ref="I309:I312"/>
    <mergeCell ref="J309:J312"/>
    <mergeCell ref="C313:C316"/>
    <mergeCell ref="I313:I316"/>
    <mergeCell ref="J313:J316"/>
    <mergeCell ref="C355:C358"/>
    <mergeCell ref="I355:I358"/>
    <mergeCell ref="H411:H412"/>
    <mergeCell ref="H413:H414"/>
    <mergeCell ref="H417:H418"/>
    <mergeCell ref="H169:H170"/>
    <mergeCell ref="H171:H172"/>
    <mergeCell ref="H173:H174"/>
    <mergeCell ref="H175:H176"/>
    <mergeCell ref="C57:C60"/>
    <mergeCell ref="I57:I60"/>
    <mergeCell ref="J57:J60"/>
    <mergeCell ref="C61:C64"/>
    <mergeCell ref="C39:C42"/>
    <mergeCell ref="I39:I42"/>
    <mergeCell ref="J39:J42"/>
    <mergeCell ref="H43:H44"/>
    <mergeCell ref="H45:H46"/>
    <mergeCell ref="H47:H48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C99:C102"/>
    <mergeCell ref="I99:I102"/>
    <mergeCell ref="J99:J102"/>
    <mergeCell ref="E108:G108"/>
    <mergeCell ref="H95:H96"/>
    <mergeCell ref="H97:H98"/>
    <mergeCell ref="H103:H104"/>
    <mergeCell ref="J173:J176"/>
    <mergeCell ref="C4:D4"/>
    <mergeCell ref="C33:C36"/>
    <mergeCell ref="I33:I36"/>
    <mergeCell ref="J33:J36"/>
    <mergeCell ref="C43:C46"/>
    <mergeCell ref="I43:I46"/>
    <mergeCell ref="C47:C50"/>
    <mergeCell ref="I47:I50"/>
    <mergeCell ref="J47:J50"/>
    <mergeCell ref="H49:H50"/>
    <mergeCell ref="C67:C70"/>
    <mergeCell ref="I67:I70"/>
    <mergeCell ref="J67:J70"/>
    <mergeCell ref="C53:C56"/>
    <mergeCell ref="I53:I56"/>
    <mergeCell ref="J53:J56"/>
    <mergeCell ref="I81:I84"/>
    <mergeCell ref="J81:J84"/>
    <mergeCell ref="H5:M5"/>
    <mergeCell ref="H6:M6"/>
    <mergeCell ref="H7:M7"/>
    <mergeCell ref="L65:M65"/>
    <mergeCell ref="K57:K60"/>
    <mergeCell ref="K61:K64"/>
    <mergeCell ref="E80:G80"/>
    <mergeCell ref="H83:H84"/>
    <mergeCell ref="H81:H82"/>
    <mergeCell ref="H61:H62"/>
    <mergeCell ref="H63:H64"/>
    <mergeCell ref="H29:H30"/>
    <mergeCell ref="H31:H32"/>
    <mergeCell ref="H33:H34"/>
    <mergeCell ref="C169:C172"/>
    <mergeCell ref="I141:I144"/>
    <mergeCell ref="C29:C32"/>
    <mergeCell ref="I29:I32"/>
    <mergeCell ref="J29:J32"/>
    <mergeCell ref="C127:C130"/>
    <mergeCell ref="I127:I130"/>
    <mergeCell ref="J127:J130"/>
    <mergeCell ref="I61:I64"/>
    <mergeCell ref="J61:J64"/>
    <mergeCell ref="E38:G38"/>
    <mergeCell ref="C81:C84"/>
    <mergeCell ref="AT19:AT2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Q15:AQ18"/>
    <mergeCell ref="AQ19:AQ22"/>
    <mergeCell ref="AS19:AS22"/>
    <mergeCell ref="AR19:AR22"/>
    <mergeCell ref="AK47:AK50"/>
    <mergeCell ref="AO47:AO50"/>
    <mergeCell ref="AP47:AP50"/>
    <mergeCell ref="AQ47:AQ50"/>
    <mergeCell ref="K39:K42"/>
    <mergeCell ref="AJ39:AJ42"/>
    <mergeCell ref="AU19:AU22"/>
    <mergeCell ref="AT11:AT14"/>
    <mergeCell ref="AR11:AR14"/>
    <mergeCell ref="AO11:AO14"/>
    <mergeCell ref="AJ11:AJ14"/>
    <mergeCell ref="AJ15:AJ18"/>
    <mergeCell ref="AO15:AO18"/>
    <mergeCell ref="AR15:AR18"/>
    <mergeCell ref="AT15:AT18"/>
    <mergeCell ref="AJ19:AJ22"/>
    <mergeCell ref="C71:C74"/>
    <mergeCell ref="I71:I74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C25:C28"/>
    <mergeCell ref="I25:I28"/>
    <mergeCell ref="J25:J28"/>
    <mergeCell ref="K25:K28"/>
    <mergeCell ref="E24:G24"/>
    <mergeCell ref="H25:H26"/>
    <mergeCell ref="H27:H28"/>
    <mergeCell ref="AO43:AO46"/>
    <mergeCell ref="AP43:AP46"/>
    <mergeCell ref="AQ43:AQ46"/>
    <mergeCell ref="AQ11:AQ14"/>
    <mergeCell ref="AS11:AS14"/>
    <mergeCell ref="AF9:AG9"/>
    <mergeCell ref="V23:W23"/>
    <mergeCell ref="AP15:AP18"/>
    <mergeCell ref="AO19:AO22"/>
    <mergeCell ref="V21:W21"/>
    <mergeCell ref="X21:Y21"/>
    <mergeCell ref="AF23:AG23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J15:J18"/>
    <mergeCell ref="K15:K18"/>
    <mergeCell ref="L9:M9"/>
    <mergeCell ref="AK15:AK18"/>
    <mergeCell ref="R23:S23"/>
    <mergeCell ref="T23:U23"/>
    <mergeCell ref="AP11:AP14"/>
    <mergeCell ref="AK39:AK42"/>
    <mergeCell ref="AO39:AO42"/>
    <mergeCell ref="AP39:AP42"/>
    <mergeCell ref="AQ39:AQ42"/>
    <mergeCell ref="N51:O51"/>
    <mergeCell ref="P51:Q51"/>
    <mergeCell ref="R51:S51"/>
    <mergeCell ref="T51:U51"/>
    <mergeCell ref="K47:K50"/>
    <mergeCell ref="AJ47:AJ50"/>
    <mergeCell ref="AR39:AR42"/>
    <mergeCell ref="AS39:AS42"/>
    <mergeCell ref="AT39:AT42"/>
    <mergeCell ref="AU39:AU42"/>
    <mergeCell ref="K29:K32"/>
    <mergeCell ref="AJ29:AJ32"/>
    <mergeCell ref="AU29:AU32"/>
    <mergeCell ref="AR33:AR36"/>
    <mergeCell ref="AS33:AS36"/>
    <mergeCell ref="AT33:AT36"/>
    <mergeCell ref="K33:K36"/>
    <mergeCell ref="L37:M37"/>
    <mergeCell ref="N37:O37"/>
    <mergeCell ref="P37:Q37"/>
    <mergeCell ref="R37:S37"/>
    <mergeCell ref="T37:U37"/>
    <mergeCell ref="L51:M51"/>
    <mergeCell ref="K43:K46"/>
    <mergeCell ref="AJ43:AJ46"/>
    <mergeCell ref="AK43:AK46"/>
    <mergeCell ref="AM39:AM42"/>
    <mergeCell ref="AN39:AN42"/>
    <mergeCell ref="AK61:AK64"/>
    <mergeCell ref="AO61:AO64"/>
    <mergeCell ref="T65:U65"/>
    <mergeCell ref="AT61:AT64"/>
    <mergeCell ref="AU61:AU64"/>
    <mergeCell ref="AR53:AR56"/>
    <mergeCell ref="AS53:AS56"/>
    <mergeCell ref="AT53:AT56"/>
    <mergeCell ref="AU53:AU56"/>
    <mergeCell ref="AU57:AU60"/>
    <mergeCell ref="E52:G52"/>
    <mergeCell ref="E66:G66"/>
    <mergeCell ref="V65:W65"/>
    <mergeCell ref="X65:Y65"/>
    <mergeCell ref="L79:M79"/>
    <mergeCell ref="N79:O79"/>
    <mergeCell ref="P79:Q79"/>
    <mergeCell ref="R79:S79"/>
    <mergeCell ref="T79:U79"/>
    <mergeCell ref="K53:K56"/>
    <mergeCell ref="H53:H54"/>
    <mergeCell ref="AP67:AP70"/>
    <mergeCell ref="AQ67:AQ70"/>
    <mergeCell ref="K75:K78"/>
    <mergeCell ref="AK75:AK78"/>
    <mergeCell ref="AO75:AO78"/>
    <mergeCell ref="AP75:AP78"/>
    <mergeCell ref="AQ75:AQ78"/>
    <mergeCell ref="AR61:AR64"/>
    <mergeCell ref="AS61:AS64"/>
    <mergeCell ref="AP71:AP74"/>
    <mergeCell ref="AQ71:AQ74"/>
    <mergeCell ref="C89:C92"/>
    <mergeCell ref="I89:I92"/>
    <mergeCell ref="J89:J92"/>
    <mergeCell ref="K89:K92"/>
    <mergeCell ref="AM95:AM98"/>
    <mergeCell ref="AN95:AN98"/>
    <mergeCell ref="AT85:AT88"/>
    <mergeCell ref="AU85:AU88"/>
    <mergeCell ref="AS89:AS92"/>
    <mergeCell ref="AT89:AT92"/>
    <mergeCell ref="AU89:AU92"/>
    <mergeCell ref="C95:C98"/>
    <mergeCell ref="I95:I98"/>
    <mergeCell ref="J95:J98"/>
    <mergeCell ref="K95:K98"/>
    <mergeCell ref="AJ95:AJ98"/>
    <mergeCell ref="AS99:AS102"/>
    <mergeCell ref="AT99:AT102"/>
    <mergeCell ref="AU99:AU102"/>
    <mergeCell ref="L93:M93"/>
    <mergeCell ref="N93:O93"/>
    <mergeCell ref="P93:Q93"/>
    <mergeCell ref="R93:S93"/>
    <mergeCell ref="T93:U93"/>
    <mergeCell ref="AK95:AK98"/>
    <mergeCell ref="AO95:AO98"/>
    <mergeCell ref="H85:H86"/>
    <mergeCell ref="H87:H88"/>
    <mergeCell ref="H89:H90"/>
    <mergeCell ref="K99:K102"/>
    <mergeCell ref="AJ99:AJ102"/>
    <mergeCell ref="AK99:AK102"/>
    <mergeCell ref="AS95:AS98"/>
    <mergeCell ref="AT95:AT98"/>
    <mergeCell ref="AU95:AU98"/>
    <mergeCell ref="E94:G94"/>
    <mergeCell ref="AO99:AO102"/>
    <mergeCell ref="AP99:AP102"/>
    <mergeCell ref="AQ99:AQ102"/>
    <mergeCell ref="AR99:AR102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B107:AC107"/>
    <mergeCell ref="AJ103:AJ106"/>
    <mergeCell ref="AK103:AK106"/>
    <mergeCell ref="AO103:AO106"/>
    <mergeCell ref="AP103:AP106"/>
    <mergeCell ref="AQ103:AQ106"/>
    <mergeCell ref="AR103:AR106"/>
    <mergeCell ref="AU137:AU140"/>
    <mergeCell ref="AU141:AU144"/>
    <mergeCell ref="K137:K140"/>
    <mergeCell ref="L107:M107"/>
    <mergeCell ref="N107:O107"/>
    <mergeCell ref="AR109:AR112"/>
    <mergeCell ref="AS127:AS130"/>
    <mergeCell ref="AT127:AT130"/>
    <mergeCell ref="AR137:AR140"/>
    <mergeCell ref="K127:K130"/>
    <mergeCell ref="AJ127:AJ130"/>
    <mergeCell ref="AK127:AK130"/>
    <mergeCell ref="AO127:AO130"/>
    <mergeCell ref="AP127:AP130"/>
    <mergeCell ref="AK137:AK140"/>
    <mergeCell ref="AO137:AO140"/>
    <mergeCell ref="AP137:AP140"/>
    <mergeCell ref="AD135:AE135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09:AU112"/>
    <mergeCell ref="K113:K116"/>
    <mergeCell ref="AJ113:AJ116"/>
    <mergeCell ref="AK113:AK116"/>
    <mergeCell ref="AF107:AG107"/>
    <mergeCell ref="AS113:AS116"/>
    <mergeCell ref="AM109:AM112"/>
    <mergeCell ref="AN109:AN112"/>
    <mergeCell ref="AT145:AT148"/>
    <mergeCell ref="V149:W149"/>
    <mergeCell ref="X149:Y149"/>
    <mergeCell ref="Z149:AA149"/>
    <mergeCell ref="AF149:AG149"/>
    <mergeCell ref="K109:K112"/>
    <mergeCell ref="AT109:AT112"/>
    <mergeCell ref="AQ137:AQ140"/>
    <mergeCell ref="AO141:AO144"/>
    <mergeCell ref="AP141:AP144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P109:AP112"/>
    <mergeCell ref="AQ109:AQ112"/>
    <mergeCell ref="AR131:AR134"/>
    <mergeCell ref="H151:H152"/>
    <mergeCell ref="H153:H154"/>
    <mergeCell ref="AU145:AU148"/>
    <mergeCell ref="L149:M149"/>
    <mergeCell ref="N149:O149"/>
    <mergeCell ref="P149:Q149"/>
    <mergeCell ref="R149:S149"/>
    <mergeCell ref="T149:U149"/>
    <mergeCell ref="AR145:AR148"/>
    <mergeCell ref="AS145:AS148"/>
    <mergeCell ref="AR159:AR162"/>
    <mergeCell ref="AS159:AS162"/>
    <mergeCell ref="AT159:AT162"/>
    <mergeCell ref="AU159:AU162"/>
    <mergeCell ref="K151:K154"/>
    <mergeCell ref="AP151:AP154"/>
    <mergeCell ref="AQ151:AQ154"/>
    <mergeCell ref="AR151:AR154"/>
    <mergeCell ref="AS151:AS154"/>
    <mergeCell ref="K159:K162"/>
    <mergeCell ref="AJ159:AJ162"/>
    <mergeCell ref="AK159:AK162"/>
    <mergeCell ref="AO159:AO162"/>
    <mergeCell ref="AP159:AP162"/>
    <mergeCell ref="AQ159:AQ162"/>
    <mergeCell ref="AP155:AP158"/>
    <mergeCell ref="AQ155:AQ158"/>
    <mergeCell ref="AR155:AR158"/>
    <mergeCell ref="AS155:AS158"/>
    <mergeCell ref="AT155:AT158"/>
    <mergeCell ref="AU155:AU158"/>
    <mergeCell ref="H165:H166"/>
    <mergeCell ref="AT151:AT154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79:AP182"/>
    <mergeCell ref="AQ179:AQ182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C179:C182"/>
    <mergeCell ref="I179:I182"/>
    <mergeCell ref="J179:J182"/>
    <mergeCell ref="K179:K182"/>
    <mergeCell ref="AJ179:AJ182"/>
    <mergeCell ref="AK179:AK182"/>
    <mergeCell ref="H179:H180"/>
    <mergeCell ref="H181:H182"/>
    <mergeCell ref="K169:K172"/>
    <mergeCell ref="AJ169:AJ172"/>
    <mergeCell ref="AK169:AK172"/>
    <mergeCell ref="AO169:AO172"/>
    <mergeCell ref="AU165:AU168"/>
    <mergeCell ref="AU169:AU172"/>
    <mergeCell ref="AU173:AU176"/>
    <mergeCell ref="AR169:AR172"/>
    <mergeCell ref="AS169:AS172"/>
    <mergeCell ref="AO179:AO182"/>
    <mergeCell ref="T191:U191"/>
    <mergeCell ref="AO183:AO186"/>
    <mergeCell ref="AP183:AP186"/>
    <mergeCell ref="AQ183:AQ186"/>
    <mergeCell ref="C183:C186"/>
    <mergeCell ref="I183:I186"/>
    <mergeCell ref="J183:J186"/>
    <mergeCell ref="H183:H184"/>
    <mergeCell ref="H185:H186"/>
    <mergeCell ref="H187:H188"/>
    <mergeCell ref="C173:C176"/>
    <mergeCell ref="I173:I176"/>
    <mergeCell ref="L191:M191"/>
    <mergeCell ref="N191:O191"/>
    <mergeCell ref="P191:Q191"/>
    <mergeCell ref="R191:S191"/>
    <mergeCell ref="L177:M177"/>
    <mergeCell ref="N177:O177"/>
    <mergeCell ref="P177:Q177"/>
    <mergeCell ref="R177:S177"/>
    <mergeCell ref="AO187:AO190"/>
    <mergeCell ref="AP187:AP190"/>
    <mergeCell ref="AQ187:AQ190"/>
    <mergeCell ref="K183:K186"/>
    <mergeCell ref="AJ183:AJ186"/>
    <mergeCell ref="AK183:AK186"/>
    <mergeCell ref="C187:C190"/>
    <mergeCell ref="I187:I190"/>
    <mergeCell ref="J187:J190"/>
    <mergeCell ref="K187:K190"/>
    <mergeCell ref="AJ187:AJ190"/>
    <mergeCell ref="AK187:AK190"/>
    <mergeCell ref="H189:H190"/>
    <mergeCell ref="AO197:AO200"/>
    <mergeCell ref="AP197:AP200"/>
    <mergeCell ref="AQ197:AQ200"/>
    <mergeCell ref="AR197:AR200"/>
    <mergeCell ref="AU197:AU200"/>
    <mergeCell ref="AJ193:AJ196"/>
    <mergeCell ref="AK193:AK196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S235:AS238"/>
    <mergeCell ref="AT235:AT238"/>
    <mergeCell ref="AM235:AM238"/>
    <mergeCell ref="AN235:AN238"/>
    <mergeCell ref="K211:K214"/>
    <mergeCell ref="AJ211:AJ214"/>
    <mergeCell ref="AK211:AK214"/>
    <mergeCell ref="AO211:AO214"/>
    <mergeCell ref="AP211:AP214"/>
    <mergeCell ref="AQ211:AQ214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L233:M233"/>
    <mergeCell ref="N233:O233"/>
    <mergeCell ref="P233:Q233"/>
    <mergeCell ref="R233:S233"/>
    <mergeCell ref="K201:K204"/>
    <mergeCell ref="L205:M205"/>
    <mergeCell ref="N205:O205"/>
    <mergeCell ref="P205:Q205"/>
    <mergeCell ref="R205:S205"/>
    <mergeCell ref="AT225:AT228"/>
    <mergeCell ref="AO221:AO224"/>
    <mergeCell ref="AJ229:AJ232"/>
    <mergeCell ref="C207:C210"/>
    <mergeCell ref="I207:I210"/>
    <mergeCell ref="J207:J210"/>
    <mergeCell ref="K207:K210"/>
    <mergeCell ref="H217:H218"/>
    <mergeCell ref="K235:K238"/>
    <mergeCell ref="H235:H236"/>
    <mergeCell ref="H237:H238"/>
    <mergeCell ref="I229:I232"/>
    <mergeCell ref="J229:J232"/>
    <mergeCell ref="AU215:AU218"/>
    <mergeCell ref="AR211:AR214"/>
    <mergeCell ref="AS211:AS214"/>
    <mergeCell ref="AT211:AT214"/>
    <mergeCell ref="AU211:AU214"/>
    <mergeCell ref="H213:H214"/>
    <mergeCell ref="AR215:AR218"/>
    <mergeCell ref="AS215:AS218"/>
    <mergeCell ref="AT215:AT218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AO215:AO218"/>
    <mergeCell ref="AJ235:AJ238"/>
    <mergeCell ref="AP235:AP238"/>
    <mergeCell ref="AQ235:AQ238"/>
    <mergeCell ref="AR235:AR238"/>
    <mergeCell ref="I239:I242"/>
    <mergeCell ref="J239:J242"/>
    <mergeCell ref="K239:K242"/>
    <mergeCell ref="K229:K232"/>
    <mergeCell ref="T219:U219"/>
    <mergeCell ref="C221:C224"/>
    <mergeCell ref="K221:K224"/>
    <mergeCell ref="AJ221:AJ224"/>
    <mergeCell ref="AP221:AP224"/>
    <mergeCell ref="I221:I224"/>
    <mergeCell ref="V219:W219"/>
    <mergeCell ref="X219:Y219"/>
    <mergeCell ref="Z219:AA219"/>
    <mergeCell ref="AP253:AP256"/>
    <mergeCell ref="C249:C252"/>
    <mergeCell ref="I249:I252"/>
    <mergeCell ref="J249:J252"/>
    <mergeCell ref="K249:K252"/>
    <mergeCell ref="L219:M219"/>
    <mergeCell ref="N219:O219"/>
    <mergeCell ref="P219:Q219"/>
    <mergeCell ref="R219:S219"/>
    <mergeCell ref="C229:C232"/>
    <mergeCell ref="C243:C246"/>
    <mergeCell ref="I243:I246"/>
    <mergeCell ref="C253:C256"/>
    <mergeCell ref="I253:I256"/>
    <mergeCell ref="J253:J256"/>
    <mergeCell ref="K253:K256"/>
    <mergeCell ref="AO239:AO242"/>
    <mergeCell ref="AP239:AP242"/>
    <mergeCell ref="AO243:AO246"/>
    <mergeCell ref="AQ257:AQ260"/>
    <mergeCell ref="AK253:AK256"/>
    <mergeCell ref="AO253:AO256"/>
    <mergeCell ref="R261:S261"/>
    <mergeCell ref="T261:U261"/>
    <mergeCell ref="C257:C260"/>
    <mergeCell ref="I257:I260"/>
    <mergeCell ref="J257:J260"/>
    <mergeCell ref="K257:K260"/>
    <mergeCell ref="L261:M261"/>
    <mergeCell ref="N261:O261"/>
    <mergeCell ref="P261:Q261"/>
    <mergeCell ref="H249:H250"/>
    <mergeCell ref="H251:H252"/>
    <mergeCell ref="H253:H254"/>
    <mergeCell ref="AS267:AS270"/>
    <mergeCell ref="AT267:AT270"/>
    <mergeCell ref="AQ263:AQ266"/>
    <mergeCell ref="AR263:AR266"/>
    <mergeCell ref="AS263:AS266"/>
    <mergeCell ref="AT263:AT266"/>
    <mergeCell ref="AQ267:AQ270"/>
    <mergeCell ref="H267:H268"/>
    <mergeCell ref="H269:H270"/>
    <mergeCell ref="AR257:AR260"/>
    <mergeCell ref="AS257:AS260"/>
    <mergeCell ref="AT257:AT260"/>
    <mergeCell ref="H271:H272"/>
    <mergeCell ref="H273:H274"/>
    <mergeCell ref="AR267:AR270"/>
    <mergeCell ref="J271:J274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K271:K274"/>
    <mergeCell ref="C263:C266"/>
    <mergeCell ref="I263:I266"/>
    <mergeCell ref="J263:J266"/>
    <mergeCell ref="K263:K266"/>
    <mergeCell ref="AP263:AP266"/>
    <mergeCell ref="AO267:AO270"/>
    <mergeCell ref="AP267:AP270"/>
    <mergeCell ref="H263:H264"/>
    <mergeCell ref="H265:H266"/>
    <mergeCell ref="P275:Q275"/>
    <mergeCell ref="R275:S275"/>
    <mergeCell ref="AJ291:AJ294"/>
    <mergeCell ref="AK291:AK294"/>
    <mergeCell ref="AD275:AE275"/>
    <mergeCell ref="AB275:AC275"/>
    <mergeCell ref="R289:S289"/>
    <mergeCell ref="Z275:AA275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P277:AP280"/>
    <mergeCell ref="AQ277:AQ280"/>
    <mergeCell ref="AS313:AS316"/>
    <mergeCell ref="V317:W317"/>
    <mergeCell ref="X317:Y317"/>
    <mergeCell ref="Z317:AA317"/>
    <mergeCell ref="AF317:AG317"/>
    <mergeCell ref="AQ305:AQ308"/>
    <mergeCell ref="AR305:AR308"/>
    <mergeCell ref="AS305:AS308"/>
    <mergeCell ref="K313:K316"/>
    <mergeCell ref="C327:C330"/>
    <mergeCell ref="I327:I330"/>
    <mergeCell ref="J327:J330"/>
    <mergeCell ref="K327:K330"/>
    <mergeCell ref="AJ327:AJ330"/>
    <mergeCell ref="AK327:AK330"/>
    <mergeCell ref="J305:J308"/>
    <mergeCell ref="K305:K308"/>
    <mergeCell ref="AJ305:AJ308"/>
    <mergeCell ref="AK305:AK308"/>
    <mergeCell ref="AO305:AO308"/>
    <mergeCell ref="AP305:AP308"/>
    <mergeCell ref="AQ313:AQ316"/>
    <mergeCell ref="AR313:AR316"/>
    <mergeCell ref="AR309:AR312"/>
    <mergeCell ref="AS309:AS312"/>
    <mergeCell ref="AP309:AP312"/>
    <mergeCell ref="AQ309:AQ312"/>
    <mergeCell ref="L317:M317"/>
    <mergeCell ref="N317:O317"/>
    <mergeCell ref="P317:Q317"/>
    <mergeCell ref="R317:S317"/>
    <mergeCell ref="AD317:AE317"/>
    <mergeCell ref="T317:U317"/>
    <mergeCell ref="AO313:AO316"/>
    <mergeCell ref="AP313:AP316"/>
    <mergeCell ref="H341:H342"/>
    <mergeCell ref="H343:H344"/>
    <mergeCell ref="K309:K312"/>
    <mergeCell ref="AJ309:AJ312"/>
    <mergeCell ref="AK309:AK312"/>
    <mergeCell ref="AO309:AO312"/>
    <mergeCell ref="AB317:AC317"/>
    <mergeCell ref="AO327:AO330"/>
    <mergeCell ref="H319:H320"/>
    <mergeCell ref="H321:H322"/>
    <mergeCell ref="C337:C340"/>
    <mergeCell ref="I337:I340"/>
    <mergeCell ref="J337:J340"/>
    <mergeCell ref="K337:K340"/>
    <mergeCell ref="H335:H336"/>
    <mergeCell ref="H337:H338"/>
    <mergeCell ref="H339:H340"/>
    <mergeCell ref="I333:I336"/>
    <mergeCell ref="J333:J336"/>
    <mergeCell ref="K333:K336"/>
    <mergeCell ref="H327:H328"/>
    <mergeCell ref="H329:H330"/>
    <mergeCell ref="H333:H334"/>
    <mergeCell ref="L331:M331"/>
    <mergeCell ref="N331:O331"/>
    <mergeCell ref="P331:Q331"/>
    <mergeCell ref="AP319:AP322"/>
    <mergeCell ref="AK323:AK326"/>
    <mergeCell ref="AP327:AP330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AK351:AK354"/>
    <mergeCell ref="AO351:AO354"/>
    <mergeCell ref="AP351:AP354"/>
    <mergeCell ref="C319:C322"/>
    <mergeCell ref="I319:I322"/>
    <mergeCell ref="J319:J322"/>
    <mergeCell ref="K319:K322"/>
    <mergeCell ref="AJ319:AJ322"/>
    <mergeCell ref="AK319:AK322"/>
    <mergeCell ref="AO319:AO322"/>
    <mergeCell ref="T331:U331"/>
    <mergeCell ref="AJ333:AJ336"/>
    <mergeCell ref="AQ333:AQ336"/>
    <mergeCell ref="AJ337:AJ340"/>
    <mergeCell ref="AK337:AK340"/>
    <mergeCell ref="AJ351:AJ354"/>
    <mergeCell ref="AO323:AO326"/>
    <mergeCell ref="AP323:AP326"/>
    <mergeCell ref="AQ323:AQ326"/>
    <mergeCell ref="AQ327:AQ330"/>
    <mergeCell ref="K323:K326"/>
    <mergeCell ref="AJ323:AJ326"/>
    <mergeCell ref="AD345:AE345"/>
    <mergeCell ref="AT323:AT326"/>
    <mergeCell ref="AB359:AC359"/>
    <mergeCell ref="P359:Q359"/>
    <mergeCell ref="AD359:AE359"/>
    <mergeCell ref="L345:M345"/>
    <mergeCell ref="N345:O345"/>
    <mergeCell ref="P345:Q345"/>
    <mergeCell ref="R345:S345"/>
    <mergeCell ref="T345:U345"/>
    <mergeCell ref="L359:M359"/>
    <mergeCell ref="N359:O359"/>
    <mergeCell ref="AQ355:AQ358"/>
    <mergeCell ref="AR355:AR358"/>
    <mergeCell ref="AS355:AS358"/>
    <mergeCell ref="AT355:AT358"/>
    <mergeCell ref="AU355:AU358"/>
    <mergeCell ref="AS361:AS364"/>
    <mergeCell ref="AT361:AT364"/>
    <mergeCell ref="AU361:AU364"/>
    <mergeCell ref="AQ361:AQ364"/>
    <mergeCell ref="AT351:AT354"/>
    <mergeCell ref="AU351:AU354"/>
    <mergeCell ref="R359:S359"/>
    <mergeCell ref="AS351:AS354"/>
    <mergeCell ref="AJ361:AJ364"/>
    <mergeCell ref="AB345:AC345"/>
    <mergeCell ref="AT337:AT340"/>
    <mergeCell ref="AU337:AU340"/>
    <mergeCell ref="J355:J358"/>
    <mergeCell ref="K355:K358"/>
    <mergeCell ref="AJ355:AJ358"/>
    <mergeCell ref="AK355:AK358"/>
    <mergeCell ref="AO355:AO358"/>
    <mergeCell ref="AP355:AP358"/>
    <mergeCell ref="AU365:AU368"/>
    <mergeCell ref="AJ369:AJ372"/>
    <mergeCell ref="AK369:AK372"/>
    <mergeCell ref="C361:C364"/>
    <mergeCell ref="I361:I364"/>
    <mergeCell ref="J361:J364"/>
    <mergeCell ref="K361:K364"/>
    <mergeCell ref="AK361:AK364"/>
    <mergeCell ref="AO361:AO364"/>
    <mergeCell ref="AP361:AP364"/>
    <mergeCell ref="L373:M373"/>
    <mergeCell ref="N373:O373"/>
    <mergeCell ref="P373:Q373"/>
    <mergeCell ref="R373:S373"/>
    <mergeCell ref="T373:U373"/>
    <mergeCell ref="AR365:AR368"/>
    <mergeCell ref="AR369:AR372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C365:C368"/>
    <mergeCell ref="I365:I368"/>
    <mergeCell ref="J365:J368"/>
    <mergeCell ref="K365:K368"/>
    <mergeCell ref="AJ365:AJ368"/>
    <mergeCell ref="AK365:AK368"/>
    <mergeCell ref="AU379:AU382"/>
    <mergeCell ref="E388:G388"/>
    <mergeCell ref="C375:C378"/>
    <mergeCell ref="I375:I378"/>
    <mergeCell ref="J375:J378"/>
    <mergeCell ref="K375:K378"/>
    <mergeCell ref="AR375:AR378"/>
    <mergeCell ref="AS375:AS378"/>
    <mergeCell ref="AT375:AT378"/>
    <mergeCell ref="H383:H384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C403:C406"/>
    <mergeCell ref="I403:I406"/>
    <mergeCell ref="J403:J406"/>
    <mergeCell ref="K403:K406"/>
    <mergeCell ref="AJ403:AJ406"/>
    <mergeCell ref="AK403:AK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R411:AR414"/>
    <mergeCell ref="AK407:AK410"/>
    <mergeCell ref="T387:U387"/>
    <mergeCell ref="AT389:AT392"/>
    <mergeCell ref="AP393:AP396"/>
    <mergeCell ref="AQ393:AQ396"/>
    <mergeCell ref="AR393:AR396"/>
    <mergeCell ref="AO403:AO406"/>
    <mergeCell ref="AP403:AP406"/>
    <mergeCell ref="AO411:AO414"/>
    <mergeCell ref="AQ411:AQ414"/>
    <mergeCell ref="V387:W387"/>
    <mergeCell ref="X387:Y387"/>
    <mergeCell ref="Z387:AA387"/>
    <mergeCell ref="AF387:AG387"/>
    <mergeCell ref="AR417:AR420"/>
    <mergeCell ref="AS417:AS420"/>
    <mergeCell ref="AB415:AC415"/>
    <mergeCell ref="I411:I414"/>
    <mergeCell ref="J411:J414"/>
    <mergeCell ref="K411:K414"/>
    <mergeCell ref="AJ411:AJ414"/>
    <mergeCell ref="AK411:AK414"/>
    <mergeCell ref="L415:M415"/>
    <mergeCell ref="N415:O415"/>
    <mergeCell ref="P415:Q415"/>
    <mergeCell ref="R415:S415"/>
    <mergeCell ref="AR431:AR434"/>
    <mergeCell ref="AS431:AS434"/>
    <mergeCell ref="AP425:AP428"/>
    <mergeCell ref="K389:K392"/>
    <mergeCell ref="AS411:AS414"/>
    <mergeCell ref="AQ397:AQ400"/>
    <mergeCell ref="AR397:AR400"/>
    <mergeCell ref="AQ403:AQ406"/>
    <mergeCell ref="K417:K420"/>
    <mergeCell ref="AU407:AU410"/>
    <mergeCell ref="AP411:AP414"/>
    <mergeCell ref="AD401:AE401"/>
    <mergeCell ref="AD415:AE415"/>
    <mergeCell ref="AB401:AC401"/>
    <mergeCell ref="AT425:AT428"/>
    <mergeCell ref="AU425:AU428"/>
    <mergeCell ref="L429:M429"/>
    <mergeCell ref="N429:O429"/>
    <mergeCell ref="P429:Q429"/>
    <mergeCell ref="R429:S429"/>
    <mergeCell ref="T429:U429"/>
    <mergeCell ref="AT411:AT414"/>
    <mergeCell ref="E416:G416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R421:AR424"/>
    <mergeCell ref="AS421:AS424"/>
    <mergeCell ref="AT421:AT424"/>
    <mergeCell ref="AU421:AU424"/>
    <mergeCell ref="H421:H422"/>
    <mergeCell ref="AK417:AK420"/>
    <mergeCell ref="AT417:AT420"/>
    <mergeCell ref="AU417:AU420"/>
    <mergeCell ref="AP431:AP434"/>
    <mergeCell ref="AQ431:AQ434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S435:AS438"/>
    <mergeCell ref="AR435:AR438"/>
    <mergeCell ref="K421:K424"/>
    <mergeCell ref="AJ421:AJ424"/>
    <mergeCell ref="AK421:AK424"/>
    <mergeCell ref="AO421:AO424"/>
    <mergeCell ref="AP421:AP424"/>
    <mergeCell ref="AQ421:AQ424"/>
    <mergeCell ref="AO435:AO438"/>
    <mergeCell ref="AP435:AP438"/>
    <mergeCell ref="I431:I434"/>
    <mergeCell ref="J431:J434"/>
    <mergeCell ref="K431:K434"/>
    <mergeCell ref="AJ431:AJ434"/>
    <mergeCell ref="AK431:AK434"/>
    <mergeCell ref="AO431:AO434"/>
    <mergeCell ref="AS439:AS442"/>
    <mergeCell ref="AT439:AT442"/>
    <mergeCell ref="AU439:AU442"/>
    <mergeCell ref="L457:M457"/>
    <mergeCell ref="N457:O457"/>
    <mergeCell ref="P457:Q457"/>
    <mergeCell ref="R457:S457"/>
    <mergeCell ref="T457:U457"/>
    <mergeCell ref="AQ439:AQ442"/>
    <mergeCell ref="V443:W443"/>
    <mergeCell ref="AT463:AT466"/>
    <mergeCell ref="H467:H468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T435:AT438"/>
    <mergeCell ref="C431:C434"/>
    <mergeCell ref="AT431:AT434"/>
    <mergeCell ref="C445:C448"/>
    <mergeCell ref="I445:I448"/>
    <mergeCell ref="J445:J448"/>
    <mergeCell ref="H449:H450"/>
    <mergeCell ref="H451:H452"/>
    <mergeCell ref="H453:H454"/>
    <mergeCell ref="H455:H456"/>
    <mergeCell ref="AP445:AP448"/>
    <mergeCell ref="H461:H462"/>
    <mergeCell ref="H463:H464"/>
    <mergeCell ref="AT467:AT470"/>
    <mergeCell ref="AT459:AT462"/>
    <mergeCell ref="C463:C466"/>
    <mergeCell ref="I463:I466"/>
    <mergeCell ref="J463:J466"/>
    <mergeCell ref="K463:K466"/>
    <mergeCell ref="AJ463:AJ466"/>
    <mergeCell ref="AK463:AK466"/>
    <mergeCell ref="AO463:AO466"/>
    <mergeCell ref="AP463:AP466"/>
    <mergeCell ref="AP467:AP470"/>
    <mergeCell ref="AQ467:AQ470"/>
    <mergeCell ref="E444:G444"/>
    <mergeCell ref="I449:I452"/>
    <mergeCell ref="J449:J452"/>
    <mergeCell ref="H445:H446"/>
    <mergeCell ref="H447:H448"/>
    <mergeCell ref="K445:K448"/>
    <mergeCell ref="AJ445:AJ448"/>
    <mergeCell ref="K453:K456"/>
    <mergeCell ref="AR445:AR448"/>
    <mergeCell ref="AS445:AS448"/>
    <mergeCell ref="AT445:AT448"/>
    <mergeCell ref="AR453:AR456"/>
    <mergeCell ref="AS453:AS456"/>
    <mergeCell ref="AT453:AT456"/>
    <mergeCell ref="AS449:AS452"/>
    <mergeCell ref="AT449:AT452"/>
    <mergeCell ref="V457:W457"/>
    <mergeCell ref="AR449:AR452"/>
    <mergeCell ref="AR481:AR484"/>
    <mergeCell ref="AS481:AS484"/>
    <mergeCell ref="AT481:AT484"/>
    <mergeCell ref="AP477:AP480"/>
    <mergeCell ref="AQ477:AQ480"/>
    <mergeCell ref="AQ491:AQ494"/>
    <mergeCell ref="AP487:AP490"/>
    <mergeCell ref="AQ487:AQ490"/>
    <mergeCell ref="AT487:AT490"/>
    <mergeCell ref="C449:C452"/>
    <mergeCell ref="K439:K442"/>
    <mergeCell ref="AR467:AR470"/>
    <mergeCell ref="AS467:AS470"/>
    <mergeCell ref="AQ463:AQ466"/>
    <mergeCell ref="AS463:AS466"/>
    <mergeCell ref="AR439:AR442"/>
    <mergeCell ref="AJ459:AJ462"/>
    <mergeCell ref="AK459:AK462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H469:H470"/>
    <mergeCell ref="K467:K470"/>
    <mergeCell ref="C459:C462"/>
    <mergeCell ref="I459:I462"/>
    <mergeCell ref="J459:J462"/>
    <mergeCell ref="K459:K462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C487:C490"/>
    <mergeCell ref="I487:I490"/>
    <mergeCell ref="J487:J490"/>
    <mergeCell ref="H495:H496"/>
    <mergeCell ref="H497:H498"/>
    <mergeCell ref="AJ487:AJ490"/>
    <mergeCell ref="L485:M485"/>
    <mergeCell ref="N485:O485"/>
    <mergeCell ref="P485:Q485"/>
    <mergeCell ref="R485:S485"/>
    <mergeCell ref="T485:U485"/>
    <mergeCell ref="V485:W485"/>
    <mergeCell ref="X485:Y485"/>
    <mergeCell ref="Z485:AA485"/>
    <mergeCell ref="AF485:AG485"/>
    <mergeCell ref="K509:K512"/>
    <mergeCell ref="AJ509:AJ512"/>
    <mergeCell ref="AK509:AK512"/>
    <mergeCell ref="H501:H502"/>
    <mergeCell ref="H503:H504"/>
    <mergeCell ref="H505:H506"/>
    <mergeCell ref="H507:H508"/>
    <mergeCell ref="H511:H512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AO477:AO480"/>
    <mergeCell ref="AJ481:AJ484"/>
    <mergeCell ref="AJ477:AJ480"/>
    <mergeCell ref="AK477:AK480"/>
    <mergeCell ref="K481:K484"/>
    <mergeCell ref="J505:J508"/>
    <mergeCell ref="I481:I484"/>
    <mergeCell ref="J481:J484"/>
    <mergeCell ref="N499:O499"/>
    <mergeCell ref="AK481:AK484"/>
    <mergeCell ref="Z527:AA527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H523:H524"/>
    <mergeCell ref="H525:H526"/>
    <mergeCell ref="C519:C522"/>
    <mergeCell ref="I519:I522"/>
    <mergeCell ref="J519:J522"/>
    <mergeCell ref="K519:K522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V527:W527"/>
    <mergeCell ref="X527:Y527"/>
    <mergeCell ref="C523:C526"/>
    <mergeCell ref="I523:I526"/>
    <mergeCell ref="J523:J526"/>
    <mergeCell ref="K523:K526"/>
    <mergeCell ref="AF527:AG527"/>
    <mergeCell ref="C529:C532"/>
    <mergeCell ref="I529:I532"/>
    <mergeCell ref="J529:J532"/>
    <mergeCell ref="K529:K53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AJ537:AJ540"/>
    <mergeCell ref="AK537:AK540"/>
    <mergeCell ref="AO537:AO540"/>
    <mergeCell ref="AP537:AP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R541:S541"/>
    <mergeCell ref="T541:U541"/>
    <mergeCell ref="C547:C550"/>
    <mergeCell ref="K537:K540"/>
    <mergeCell ref="H537:H538"/>
    <mergeCell ref="H539:H540"/>
    <mergeCell ref="C543:C546"/>
    <mergeCell ref="I543:I546"/>
    <mergeCell ref="J543:J546"/>
    <mergeCell ref="AO551:AO554"/>
    <mergeCell ref="AP551:AP554"/>
    <mergeCell ref="AQ551:AQ554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H571:H572"/>
    <mergeCell ref="H573:H574"/>
    <mergeCell ref="AU565:AU568"/>
    <mergeCell ref="AF569:AG569"/>
    <mergeCell ref="AS565:AS568"/>
    <mergeCell ref="AT565:AT568"/>
    <mergeCell ref="AS579:AS582"/>
    <mergeCell ref="AT579:AT582"/>
    <mergeCell ref="AU579:AU582"/>
    <mergeCell ref="I585:I588"/>
    <mergeCell ref="J585:J588"/>
    <mergeCell ref="K585:K588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585:AT588"/>
    <mergeCell ref="AU585:AU588"/>
    <mergeCell ref="V583:W583"/>
    <mergeCell ref="X583:Y583"/>
    <mergeCell ref="Z583:AA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C593:C596"/>
    <mergeCell ref="I593:I596"/>
    <mergeCell ref="J593:J596"/>
    <mergeCell ref="K593:K596"/>
    <mergeCell ref="H593:H594"/>
    <mergeCell ref="H595:H596"/>
    <mergeCell ref="AS617:AS620"/>
    <mergeCell ref="AT617:AT620"/>
    <mergeCell ref="AU617:AU620"/>
    <mergeCell ref="H617:H618"/>
    <mergeCell ref="H619:H620"/>
    <mergeCell ref="K617:K620"/>
    <mergeCell ref="C607:C610"/>
    <mergeCell ref="AR603:AR606"/>
    <mergeCell ref="AU603:AU606"/>
    <mergeCell ref="AK593:AK596"/>
    <mergeCell ref="AO593:AO596"/>
    <mergeCell ref="AP589:AP592"/>
    <mergeCell ref="AQ589:AQ592"/>
    <mergeCell ref="AP613:AP616"/>
    <mergeCell ref="AQ613:AQ616"/>
    <mergeCell ref="AP599:AP602"/>
    <mergeCell ref="AQ599:AQ602"/>
    <mergeCell ref="AR599:AR602"/>
    <mergeCell ref="AP607:AP610"/>
    <mergeCell ref="AQ607:AQ610"/>
    <mergeCell ref="AR607:AR610"/>
    <mergeCell ref="AS607:AS610"/>
    <mergeCell ref="AT607:AT610"/>
    <mergeCell ref="AU607:AU610"/>
    <mergeCell ref="I607:I610"/>
    <mergeCell ref="J607:J610"/>
    <mergeCell ref="K607:K610"/>
    <mergeCell ref="AJ607:AJ610"/>
    <mergeCell ref="AK607:AK610"/>
    <mergeCell ref="AO607:AO610"/>
    <mergeCell ref="AQ635:AQ638"/>
    <mergeCell ref="AS635:AS638"/>
    <mergeCell ref="AT635:AT638"/>
    <mergeCell ref="AU635:AU638"/>
    <mergeCell ref="AJ613:AJ616"/>
    <mergeCell ref="AQ617:AQ620"/>
    <mergeCell ref="AR617:AR620"/>
    <mergeCell ref="AU631:AU634"/>
    <mergeCell ref="I627:I630"/>
    <mergeCell ref="J627:J630"/>
    <mergeCell ref="K627:K630"/>
    <mergeCell ref="K631:K634"/>
    <mergeCell ref="AJ631:AJ634"/>
    <mergeCell ref="AK631:AK634"/>
    <mergeCell ref="AO631:AO634"/>
    <mergeCell ref="AU621:AU624"/>
    <mergeCell ref="I621:I624"/>
    <mergeCell ref="J621:J624"/>
    <mergeCell ref="P625:Q625"/>
    <mergeCell ref="R625:S625"/>
    <mergeCell ref="AU659:AU662"/>
    <mergeCell ref="K659:K662"/>
    <mergeCell ref="R639:S639"/>
    <mergeCell ref="T639:U639"/>
    <mergeCell ref="AF639:AG639"/>
    <mergeCell ref="AO645:AO64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S627:AS630"/>
    <mergeCell ref="AT627:AT630"/>
    <mergeCell ref="AJ627:AJ630"/>
    <mergeCell ref="AK627:AK630"/>
    <mergeCell ref="AO627:AO630"/>
    <mergeCell ref="AP627:AP630"/>
    <mergeCell ref="AQ627:AQ630"/>
    <mergeCell ref="AU663:AU666"/>
    <mergeCell ref="I641:I644"/>
    <mergeCell ref="J641:J644"/>
    <mergeCell ref="K641:K644"/>
    <mergeCell ref="AJ641:AJ644"/>
    <mergeCell ref="I631:I634"/>
    <mergeCell ref="I659:I662"/>
    <mergeCell ref="V639:W639"/>
    <mergeCell ref="X639:Y639"/>
    <mergeCell ref="AS659:AS662"/>
    <mergeCell ref="AT659:AT662"/>
    <mergeCell ref="AP645:AP648"/>
    <mergeCell ref="AQ645:AQ648"/>
    <mergeCell ref="AQ663:AQ666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AP663:AP666"/>
    <mergeCell ref="AT663:AT666"/>
    <mergeCell ref="AJ663:AJ666"/>
    <mergeCell ref="AK663:AK666"/>
    <mergeCell ref="AO663:AO666"/>
    <mergeCell ref="AK649:AK652"/>
    <mergeCell ref="AO649:AO652"/>
    <mergeCell ref="AP649:AP652"/>
    <mergeCell ref="AQ649:AQ652"/>
    <mergeCell ref="AT669:AT672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I663:I666"/>
    <mergeCell ref="J663:J666"/>
    <mergeCell ref="K663:K666"/>
    <mergeCell ref="AR669:AR672"/>
    <mergeCell ref="V667:W667"/>
    <mergeCell ref="Z667:AA667"/>
    <mergeCell ref="AF667:AG667"/>
    <mergeCell ref="AJ617:AJ620"/>
    <mergeCell ref="AK617:AK620"/>
    <mergeCell ref="AO617:AO620"/>
    <mergeCell ref="AR627:AR630"/>
    <mergeCell ref="AO635:AO638"/>
    <mergeCell ref="AP635:AP638"/>
    <mergeCell ref="AP617:AP620"/>
    <mergeCell ref="C621:C624"/>
    <mergeCell ref="C631:C634"/>
    <mergeCell ref="AF625:AG625"/>
    <mergeCell ref="C627:C630"/>
    <mergeCell ref="C659:C662"/>
    <mergeCell ref="T625:U625"/>
    <mergeCell ref="X625:Y625"/>
    <mergeCell ref="Z625:AA625"/>
    <mergeCell ref="Z639:AA639"/>
    <mergeCell ref="J631:J634"/>
    <mergeCell ref="C663:C666"/>
    <mergeCell ref="C677:C680"/>
    <mergeCell ref="H663:H664"/>
    <mergeCell ref="H665:H666"/>
    <mergeCell ref="C697:C700"/>
    <mergeCell ref="AP687:AP690"/>
    <mergeCell ref="AQ687:AQ690"/>
    <mergeCell ref="AJ697:AJ700"/>
    <mergeCell ref="AK697:AK700"/>
    <mergeCell ref="AO697:AO700"/>
    <mergeCell ref="AP697:AP700"/>
    <mergeCell ref="AQ697:AQ700"/>
    <mergeCell ref="I673:I676"/>
    <mergeCell ref="J673:J676"/>
    <mergeCell ref="K673:K676"/>
    <mergeCell ref="AJ659:AJ662"/>
    <mergeCell ref="AK659:AK662"/>
    <mergeCell ref="AO669:AO672"/>
    <mergeCell ref="AO677:AO680"/>
    <mergeCell ref="C673:C676"/>
    <mergeCell ref="X667:Y667"/>
    <mergeCell ref="AJ673:AJ676"/>
    <mergeCell ref="AK673:AK676"/>
    <mergeCell ref="AO673:AO676"/>
    <mergeCell ref="L667:M667"/>
    <mergeCell ref="N667:O667"/>
    <mergeCell ref="P667:Q667"/>
    <mergeCell ref="H679:H680"/>
    <mergeCell ref="AJ669:AJ672"/>
    <mergeCell ref="AK669:AK672"/>
    <mergeCell ref="I677:I680"/>
    <mergeCell ref="J677:J680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C719:C722"/>
    <mergeCell ref="I719:I722"/>
    <mergeCell ref="J719:J722"/>
    <mergeCell ref="H721:H722"/>
    <mergeCell ref="AS719:AS722"/>
    <mergeCell ref="AO711:AO714"/>
    <mergeCell ref="C711:C714"/>
    <mergeCell ref="I711:I714"/>
    <mergeCell ref="C715:C718"/>
    <mergeCell ref="C729:C732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Q705:AQ708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J729:J732"/>
    <mergeCell ref="K729:K732"/>
    <mergeCell ref="AP705:AP708"/>
    <mergeCell ref="H707:H708"/>
    <mergeCell ref="AO729:AO732"/>
    <mergeCell ref="AP729:AP73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I715:I718"/>
    <mergeCell ref="J715:J718"/>
    <mergeCell ref="K715:K718"/>
    <mergeCell ref="AJ715:AJ718"/>
    <mergeCell ref="AK715:AK718"/>
    <mergeCell ref="AK729:AK732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V723:W723"/>
    <mergeCell ref="X723:Y723"/>
    <mergeCell ref="C733:C736"/>
    <mergeCell ref="I733:I736"/>
    <mergeCell ref="J733:J73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65:M765"/>
    <mergeCell ref="N765:O765"/>
    <mergeCell ref="L751:M751"/>
    <mergeCell ref="N751:O751"/>
    <mergeCell ref="P751:Q751"/>
    <mergeCell ref="R751:S751"/>
    <mergeCell ref="V765:W765"/>
    <mergeCell ref="X765:Y765"/>
    <mergeCell ref="T751:U751"/>
    <mergeCell ref="P765:Q765"/>
    <mergeCell ref="C743:C746"/>
    <mergeCell ref="H749:H750"/>
    <mergeCell ref="I743:I746"/>
    <mergeCell ref="AK753:AK756"/>
    <mergeCell ref="AP761:AP764"/>
    <mergeCell ref="AQ761:AQ764"/>
    <mergeCell ref="AP753:AP756"/>
    <mergeCell ref="AQ753:AQ756"/>
    <mergeCell ref="AS761:AS764"/>
    <mergeCell ref="AT761:AT764"/>
    <mergeCell ref="AP771:AP774"/>
    <mergeCell ref="AQ771:AQ774"/>
    <mergeCell ref="AJ757:AJ760"/>
    <mergeCell ref="AK757:AK760"/>
    <mergeCell ref="AO757:AO760"/>
    <mergeCell ref="AP757:AP760"/>
    <mergeCell ref="AQ757:AQ760"/>
    <mergeCell ref="AQ747:AQ750"/>
    <mergeCell ref="AJ753:AJ756"/>
    <mergeCell ref="AP747:AP750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75:AQ778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T771:AT774"/>
    <mergeCell ref="R765:S765"/>
    <mergeCell ref="T765:U765"/>
    <mergeCell ref="I767:I770"/>
    <mergeCell ref="J767:J770"/>
    <mergeCell ref="K767:K770"/>
    <mergeCell ref="H773:H774"/>
    <mergeCell ref="H755:H756"/>
    <mergeCell ref="H757:H758"/>
    <mergeCell ref="H759:H760"/>
    <mergeCell ref="H761:H762"/>
    <mergeCell ref="AR761:AR764"/>
    <mergeCell ref="AT757:AT760"/>
    <mergeCell ref="AR753:AR756"/>
    <mergeCell ref="AU771:AU774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AR767:AR770"/>
    <mergeCell ref="AK781:AK784"/>
    <mergeCell ref="AO781:AO784"/>
    <mergeCell ref="AP781:AP784"/>
    <mergeCell ref="AQ781:AQ784"/>
    <mergeCell ref="AP795:AP798"/>
    <mergeCell ref="AQ795:AQ798"/>
    <mergeCell ref="AR795:AR798"/>
    <mergeCell ref="AS795:AS798"/>
    <mergeCell ref="AT795:AT798"/>
    <mergeCell ref="AR799:AR802"/>
    <mergeCell ref="AK795:AK798"/>
    <mergeCell ref="AO795:AO798"/>
    <mergeCell ref="V807:W807"/>
    <mergeCell ref="AQ799:AQ802"/>
    <mergeCell ref="H799:H800"/>
    <mergeCell ref="H801:H802"/>
    <mergeCell ref="H803:H804"/>
    <mergeCell ref="H805:H806"/>
    <mergeCell ref="H809:H810"/>
    <mergeCell ref="X807:Y807"/>
    <mergeCell ref="Z807:AA807"/>
    <mergeCell ref="AF807:AG807"/>
    <mergeCell ref="AQ803:AQ806"/>
    <mergeCell ref="AS799:AS802"/>
    <mergeCell ref="AD807:AE807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I809:I812"/>
    <mergeCell ref="J809:J812"/>
    <mergeCell ref="K809:K812"/>
    <mergeCell ref="E808:G808"/>
    <mergeCell ref="AT799:AT802"/>
    <mergeCell ref="AO803:AO806"/>
    <mergeCell ref="AP803:AP806"/>
    <mergeCell ref="AO799:AO802"/>
    <mergeCell ref="AP799:AP802"/>
    <mergeCell ref="L807:M807"/>
    <mergeCell ref="N807:O807"/>
    <mergeCell ref="P807:Q807"/>
    <mergeCell ref="R807:S807"/>
    <mergeCell ref="T807:U807"/>
    <mergeCell ref="AB807:AC807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O813:AO816"/>
    <mergeCell ref="AP813:AP816"/>
    <mergeCell ref="AQ813:AQ816"/>
    <mergeCell ref="AQ817:AQ820"/>
    <mergeCell ref="AR817:AR820"/>
    <mergeCell ref="AS817:AS820"/>
    <mergeCell ref="AQ823:AQ826"/>
    <mergeCell ref="AR823:AR826"/>
    <mergeCell ref="AS823:AS826"/>
    <mergeCell ref="AT823:AT826"/>
    <mergeCell ref="AJ813:AJ816"/>
    <mergeCell ref="AK813:AK816"/>
    <mergeCell ref="AT813:AT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U837:AU840"/>
    <mergeCell ref="C823:C826"/>
    <mergeCell ref="I823:I826"/>
    <mergeCell ref="J823:J826"/>
    <mergeCell ref="K823:K826"/>
    <mergeCell ref="E822:G822"/>
    <mergeCell ref="AJ823:AJ826"/>
    <mergeCell ref="AK823:AK826"/>
    <mergeCell ref="AO823:AO826"/>
    <mergeCell ref="AP823:AP826"/>
    <mergeCell ref="H829:H830"/>
    <mergeCell ref="H831:H832"/>
    <mergeCell ref="H833:H834"/>
    <mergeCell ref="AT827:AT830"/>
    <mergeCell ref="L835:M835"/>
    <mergeCell ref="N835:O835"/>
    <mergeCell ref="P835:Q835"/>
    <mergeCell ref="AT817:AT820"/>
    <mergeCell ref="AU817:AU820"/>
    <mergeCell ref="AU823:AU826"/>
    <mergeCell ref="AT831:AT834"/>
    <mergeCell ref="AU831:AU834"/>
    <mergeCell ref="AP851:AP854"/>
    <mergeCell ref="AQ851:AQ854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41:AJ844"/>
    <mergeCell ref="AK841:AK844"/>
    <mergeCell ref="AO841:AO844"/>
    <mergeCell ref="AP841:AP844"/>
    <mergeCell ref="AQ841:AQ844"/>
    <mergeCell ref="V849:W849"/>
    <mergeCell ref="X849:Y849"/>
    <mergeCell ref="Z849:AA849"/>
    <mergeCell ref="AQ845:AQ848"/>
    <mergeCell ref="AD849:AE849"/>
    <mergeCell ref="I845:I848"/>
    <mergeCell ref="J845:J848"/>
    <mergeCell ref="K845:K848"/>
    <mergeCell ref="C837:C840"/>
    <mergeCell ref="AR837:AR840"/>
    <mergeCell ref="AS837:AS840"/>
    <mergeCell ref="AB849:AC849"/>
    <mergeCell ref="AS827:AS830"/>
    <mergeCell ref="K837:K840"/>
    <mergeCell ref="H837:H838"/>
    <mergeCell ref="H839:H840"/>
    <mergeCell ref="E836:G836"/>
    <mergeCell ref="AJ837:AJ840"/>
    <mergeCell ref="AJ831:AJ834"/>
    <mergeCell ref="AK831:AK834"/>
    <mergeCell ref="AO831:AO834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S855:AS858"/>
    <mergeCell ref="J855:J858"/>
    <mergeCell ref="K855:K858"/>
    <mergeCell ref="H857:H858"/>
    <mergeCell ref="R835:S835"/>
    <mergeCell ref="T835:U835"/>
    <mergeCell ref="AP831:AP834"/>
    <mergeCell ref="AQ831:AQ834"/>
    <mergeCell ref="AR831:AR834"/>
    <mergeCell ref="AS831:AS834"/>
    <mergeCell ref="AJ855:AJ858"/>
    <mergeCell ref="AK855:AK858"/>
    <mergeCell ref="AO855:AO858"/>
    <mergeCell ref="AP855:AP858"/>
    <mergeCell ref="AQ855:AQ858"/>
    <mergeCell ref="AR855:AR858"/>
    <mergeCell ref="L877:M877"/>
    <mergeCell ref="N877:O877"/>
    <mergeCell ref="P877:Q877"/>
    <mergeCell ref="V863:W863"/>
    <mergeCell ref="I837:I840"/>
    <mergeCell ref="J837:J840"/>
    <mergeCell ref="C841:C844"/>
    <mergeCell ref="I841:I844"/>
    <mergeCell ref="J841:J844"/>
    <mergeCell ref="K841:K844"/>
    <mergeCell ref="AR827:AR830"/>
    <mergeCell ref="AF863:AG863"/>
    <mergeCell ref="AK873:AK876"/>
    <mergeCell ref="AP873:AP876"/>
    <mergeCell ref="AB863:AC863"/>
    <mergeCell ref="AB877:AC877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H885:H886"/>
    <mergeCell ref="I887:I890"/>
    <mergeCell ref="J887:J890"/>
    <mergeCell ref="K887:K890"/>
    <mergeCell ref="AJ887:AJ890"/>
    <mergeCell ref="AK887:AK890"/>
    <mergeCell ref="AO887:AO890"/>
    <mergeCell ref="H871:H872"/>
    <mergeCell ref="H873:H874"/>
    <mergeCell ref="H875:H876"/>
    <mergeCell ref="I873:I876"/>
    <mergeCell ref="J873:J876"/>
    <mergeCell ref="K873:K876"/>
    <mergeCell ref="X877:Y877"/>
    <mergeCell ref="Z877:AA877"/>
    <mergeCell ref="C869:C872"/>
    <mergeCell ref="I869:I872"/>
    <mergeCell ref="J869:J872"/>
    <mergeCell ref="K869:K872"/>
    <mergeCell ref="H869:H870"/>
    <mergeCell ref="R877:S877"/>
    <mergeCell ref="T877:U877"/>
    <mergeCell ref="AK879:AK882"/>
    <mergeCell ref="C887:C890"/>
    <mergeCell ref="C865:C868"/>
    <mergeCell ref="C873:C876"/>
    <mergeCell ref="C845:C848"/>
    <mergeCell ref="C809:C812"/>
    <mergeCell ref="E234:G234"/>
    <mergeCell ref="E248:G248"/>
    <mergeCell ref="E262:G262"/>
    <mergeCell ref="E290:G290"/>
    <mergeCell ref="E304:G304"/>
    <mergeCell ref="E318:G318"/>
    <mergeCell ref="E276:G276"/>
    <mergeCell ref="E878:G878"/>
    <mergeCell ref="C879:C882"/>
    <mergeCell ref="I879:I882"/>
    <mergeCell ref="J879:J882"/>
    <mergeCell ref="K879:K882"/>
    <mergeCell ref="H879:H880"/>
    <mergeCell ref="H881:H882"/>
    <mergeCell ref="I859:I862"/>
    <mergeCell ref="J859:J862"/>
    <mergeCell ref="K859:K862"/>
    <mergeCell ref="H867:H868"/>
    <mergeCell ref="E864:G864"/>
    <mergeCell ref="H859:H860"/>
    <mergeCell ref="H861:H862"/>
    <mergeCell ref="C859:C862"/>
    <mergeCell ref="C813:C816"/>
    <mergeCell ref="I813:I816"/>
    <mergeCell ref="J813:J816"/>
    <mergeCell ref="C799:C802"/>
    <mergeCell ref="I799:I802"/>
    <mergeCell ref="E150:G150"/>
    <mergeCell ref="E164:G164"/>
    <mergeCell ref="E178:G178"/>
    <mergeCell ref="E192:G192"/>
    <mergeCell ref="E206:G206"/>
    <mergeCell ref="E220:G220"/>
    <mergeCell ref="E724:G724"/>
    <mergeCell ref="E738:G738"/>
    <mergeCell ref="E752:G752"/>
    <mergeCell ref="E766:G766"/>
    <mergeCell ref="V877:W877"/>
    <mergeCell ref="I855:I858"/>
    <mergeCell ref="I865:I868"/>
    <mergeCell ref="J865:J868"/>
    <mergeCell ref="K865:K868"/>
    <mergeCell ref="H865:H866"/>
    <mergeCell ref="E640:G640"/>
    <mergeCell ref="E654:G654"/>
    <mergeCell ref="E668:G668"/>
    <mergeCell ref="E682:G682"/>
    <mergeCell ref="E696:G696"/>
    <mergeCell ref="E710:G710"/>
    <mergeCell ref="E360:G360"/>
    <mergeCell ref="E374:G374"/>
    <mergeCell ref="E402:G402"/>
    <mergeCell ref="E332:G332"/>
    <mergeCell ref="E346:G346"/>
    <mergeCell ref="L863:M863"/>
    <mergeCell ref="N863:O863"/>
    <mergeCell ref="P863:Q863"/>
    <mergeCell ref="R863:S863"/>
    <mergeCell ref="T863:U863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J799:J802"/>
    <mergeCell ref="K799:K802"/>
    <mergeCell ref="J743:J746"/>
    <mergeCell ref="K743:K746"/>
    <mergeCell ref="H697:H698"/>
    <mergeCell ref="H699:H700"/>
    <mergeCell ref="H689:H690"/>
    <mergeCell ref="H691:H692"/>
    <mergeCell ref="H693:H694"/>
    <mergeCell ref="K677:K680"/>
    <mergeCell ref="H529:H530"/>
    <mergeCell ref="H531:H532"/>
    <mergeCell ref="H533:H534"/>
    <mergeCell ref="BF39:BF42"/>
    <mergeCell ref="BG39:BG42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D145:BD148"/>
    <mergeCell ref="BE145:BE148"/>
    <mergeCell ref="BF145:BF148"/>
    <mergeCell ref="BG145:BG148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71:BD74"/>
    <mergeCell ref="BE71:BE74"/>
    <mergeCell ref="BF71:BF74"/>
    <mergeCell ref="BG71:BG74"/>
    <mergeCell ref="BD75:BD78"/>
    <mergeCell ref="BE75:BE78"/>
    <mergeCell ref="BF127:BF130"/>
    <mergeCell ref="BG127:BG130"/>
    <mergeCell ref="BD131:BD134"/>
    <mergeCell ref="BE131:BE134"/>
    <mergeCell ref="BF131:BF134"/>
    <mergeCell ref="BG131:BG134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65:BD168"/>
    <mergeCell ref="BE165:BE168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F271:BF274"/>
    <mergeCell ref="BG271:BG274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65:BD868"/>
    <mergeCell ref="BE865:BE868"/>
  </mergeCells>
  <conditionalFormatting sqref="L11:Y14 L17:Y20 L35:Y36 L47:Y50 L53:AE64">
    <cfRule type="beginsWith" dxfId="364" priority="89" operator="beginsWith" text="Fruit">
      <formula>LEFT(L11,LEN("Fruit"))="Fruit"</formula>
    </cfRule>
    <cfRule type="beginsWith" dxfId="363" priority="90" operator="beginsWith" text="F">
      <formula>LEFT(L11,LEN("F"))="F"</formula>
    </cfRule>
  </conditionalFormatting>
  <conditionalFormatting sqref="L25:Y32">
    <cfRule type="beginsWith" dxfId="362" priority="5" operator="beginsWith" text="Fruit">
      <formula>LEFT(L25,LEN("Fruit"))="Fruit"</formula>
    </cfRule>
    <cfRule type="beginsWith" dxfId="361" priority="6" operator="beginsWith" text="F">
      <formula>LEFT(L25,LEN("F"))="F"</formula>
    </cfRule>
  </conditionalFormatting>
  <conditionalFormatting sqref="L39:Y44">
    <cfRule type="beginsWith" dxfId="360" priority="2" operator="beginsWith" text="F">
      <formula>LEFT(L39,LEN("F"))="F"</formula>
    </cfRule>
    <cfRule type="beginsWith" dxfId="359" priority="1" operator="beginsWith" text="Fruit">
      <formula>LEFT(L39,LEN("Fruit"))="Fruit"</formula>
    </cfRule>
  </conditionalFormatting>
  <conditionalFormatting sqref="L67:AE78">
    <cfRule type="beginsWith" dxfId="358" priority="85" operator="beginsWith" text="Fruit">
      <formula>LEFT(L67,LEN("Fruit"))="Fruit"</formula>
    </cfRule>
    <cfRule type="beginsWith" dxfId="357" priority="86" operator="beginsWith" text="F">
      <formula>LEFT(L67,LEN("F"))="F"</formula>
    </cfRule>
  </conditionalFormatting>
  <conditionalFormatting sqref="L81:AE92">
    <cfRule type="beginsWith" dxfId="356" priority="82" operator="beginsWith" text="F">
      <formula>LEFT(L81,LEN("F"))="F"</formula>
    </cfRule>
    <cfRule type="beginsWith" dxfId="355" priority="81" operator="beginsWith" text="Fruit">
      <formula>LEFT(L81,LEN("Fruit"))="Fruit"</formula>
    </cfRule>
  </conditionalFormatting>
  <conditionalFormatting sqref="L95:AE106">
    <cfRule type="beginsWith" dxfId="354" priority="78" operator="beginsWith" text="F">
      <formula>LEFT(L95,LEN("F"))="F"</formula>
    </cfRule>
    <cfRule type="beginsWith" dxfId="353" priority="77" operator="beginsWith" text="Fruit">
      <formula>LEFT(L95,LEN("Fruit"))="Fruit"</formula>
    </cfRule>
  </conditionalFormatting>
  <conditionalFormatting sqref="L109:AE120">
    <cfRule type="beginsWith" dxfId="352" priority="73" operator="beginsWith" text="Fruit">
      <formula>LEFT(L109,LEN("Fruit"))="Fruit"</formula>
    </cfRule>
    <cfRule type="beginsWith" dxfId="351" priority="74" operator="beginsWith" text="F">
      <formula>LEFT(L109,LEN("F"))="F"</formula>
    </cfRule>
  </conditionalFormatting>
  <conditionalFormatting sqref="L123:AE134">
    <cfRule type="beginsWith" dxfId="350" priority="70" operator="beginsWith" text="F">
      <formula>LEFT(L123,LEN("F"))="F"</formula>
    </cfRule>
    <cfRule type="beginsWith" dxfId="349" priority="69" operator="beginsWith" text="Fruit">
      <formula>LEFT(L123,LEN("Fruit"))="Fruit"</formula>
    </cfRule>
  </conditionalFormatting>
  <conditionalFormatting sqref="L137:AE148">
    <cfRule type="beginsWith" dxfId="348" priority="66" operator="beginsWith" text="F">
      <formula>LEFT(L137,LEN("F"))="F"</formula>
    </cfRule>
    <cfRule type="beginsWith" dxfId="347" priority="65" operator="beginsWith" text="Fruit">
      <formula>LEFT(L137,LEN("Fruit"))="Fruit"</formula>
    </cfRule>
  </conditionalFormatting>
  <conditionalFormatting sqref="L151:AE162">
    <cfRule type="beginsWith" dxfId="346" priority="62" operator="beginsWith" text="F">
      <formula>LEFT(L151,LEN("F"))="F"</formula>
    </cfRule>
    <cfRule type="beginsWith" dxfId="345" priority="61" operator="beginsWith" text="Fruit">
      <formula>LEFT(L151,LEN("Fruit"))="Fruit"</formula>
    </cfRule>
  </conditionalFormatting>
  <conditionalFormatting sqref="L165:AE176">
    <cfRule type="beginsWith" dxfId="344" priority="58" operator="beginsWith" text="F">
      <formula>LEFT(L165,LEN("F"))="F"</formula>
    </cfRule>
    <cfRule type="beginsWith" dxfId="343" priority="57" operator="beginsWith" text="Fruit">
      <formula>LEFT(L165,LEN("Fruit"))="Fruit"</formula>
    </cfRule>
  </conditionalFormatting>
  <conditionalFormatting sqref="L179:AE190">
    <cfRule type="beginsWith" dxfId="342" priority="53" operator="beginsWith" text="Fruit">
      <formula>LEFT(L179,LEN("Fruit"))="Fruit"</formula>
    </cfRule>
    <cfRule type="beginsWith" dxfId="341" priority="54" operator="beginsWith" text="F">
      <formula>LEFT(L179,LEN("F"))="F"</formula>
    </cfRule>
  </conditionalFormatting>
  <conditionalFormatting sqref="L193:AE204">
    <cfRule type="beginsWith" dxfId="340" priority="50" operator="beginsWith" text="F">
      <formula>LEFT(L193,LEN("F"))="F"</formula>
    </cfRule>
    <cfRule type="beginsWith" dxfId="339" priority="49" operator="beginsWith" text="Fruit">
      <formula>LEFT(L193,LEN("Fruit"))="Fruit"</formula>
    </cfRule>
  </conditionalFormatting>
  <conditionalFormatting sqref="L207:AE218">
    <cfRule type="beginsWith" dxfId="338" priority="46" operator="beginsWith" text="F">
      <formula>LEFT(L207,LEN("F"))="F"</formula>
    </cfRule>
    <cfRule type="beginsWith" dxfId="337" priority="45" operator="beginsWith" text="Fruit">
      <formula>LEFT(L207,LEN("Fruit"))="Fruit"</formula>
    </cfRule>
  </conditionalFormatting>
  <conditionalFormatting sqref="L221:AE232">
    <cfRule type="beginsWith" dxfId="336" priority="42" operator="beginsWith" text="F">
      <formula>LEFT(L221,LEN("F"))="F"</formula>
    </cfRule>
    <cfRule type="beginsWith" dxfId="335" priority="41" operator="beginsWith" text="Fruit">
      <formula>LEFT(L221,LEN("Fruit"))="Fruit"</formula>
    </cfRule>
  </conditionalFormatting>
  <conditionalFormatting sqref="L235:AE246">
    <cfRule type="beginsWith" dxfId="334" priority="37" operator="beginsWith" text="Fruit">
      <formula>LEFT(L235,LEN("Fruit"))="Fruit"</formula>
    </cfRule>
    <cfRule type="beginsWith" dxfId="333" priority="38" operator="beginsWith" text="F">
      <formula>LEFT(L235,LEN("F"))="F"</formula>
    </cfRule>
  </conditionalFormatting>
  <conditionalFormatting sqref="L249:AE260">
    <cfRule type="beginsWith" dxfId="332" priority="33" operator="beginsWith" text="Fruit">
      <formula>LEFT(L249,LEN("Fruit"))="Fruit"</formula>
    </cfRule>
    <cfRule type="beginsWith" dxfId="331" priority="34" operator="beginsWith" text="F">
      <formula>LEFT(L249,LEN("F"))="F"</formula>
    </cfRule>
  </conditionalFormatting>
  <conditionalFormatting sqref="L263:AE274">
    <cfRule type="beginsWith" dxfId="330" priority="30" operator="beginsWith" text="F">
      <formula>LEFT(L263,LEN("F"))="F"</formula>
    </cfRule>
    <cfRule type="beginsWith" dxfId="329" priority="29" operator="beginsWith" text="Fruit">
      <formula>LEFT(L263,LEN("Fruit"))="Fruit"</formula>
    </cfRule>
  </conditionalFormatting>
  <conditionalFormatting sqref="L277:AE288">
    <cfRule type="beginsWith" dxfId="328" priority="25" operator="beginsWith" text="Fruit">
      <formula>LEFT(L277,LEN("Fruit"))="Fruit"</formula>
    </cfRule>
    <cfRule type="beginsWith" dxfId="327" priority="26" operator="beginsWith" text="F">
      <formula>LEFT(L277,LEN("F"))="F"</formula>
    </cfRule>
  </conditionalFormatting>
  <conditionalFormatting sqref="L291:AE302">
    <cfRule type="beginsWith" dxfId="326" priority="22" operator="beginsWith" text="F">
      <formula>LEFT(L291,LEN("F"))="F"</formula>
    </cfRule>
    <cfRule type="beginsWith" dxfId="325" priority="21" operator="beginsWith" text="Fruit">
      <formula>LEFT(L291,LEN("Fruit"))="Fruit"</formula>
    </cfRule>
  </conditionalFormatting>
  <conditionalFormatting sqref="L305:AE316">
    <cfRule type="beginsWith" dxfId="324" priority="18" operator="beginsWith" text="F">
      <formula>LEFT(L305,LEN("F"))="F"</formula>
    </cfRule>
    <cfRule type="beginsWith" dxfId="323" priority="17" operator="beginsWith" text="Fruit">
      <formula>LEFT(L305,LEN("Fruit"))="Fruit"</formula>
    </cfRule>
  </conditionalFormatting>
  <conditionalFormatting sqref="L319:AE330">
    <cfRule type="beginsWith" dxfId="322" priority="14" operator="beginsWith" text="F">
      <formula>LEFT(L319,LEN("F"))="F"</formula>
    </cfRule>
    <cfRule type="beginsWith" dxfId="321" priority="13" operator="beginsWith" text="Fruit">
      <formula>LEFT(L319,LEN("Fruit"))="Fruit"</formula>
    </cfRule>
  </conditionalFormatting>
  <conditionalFormatting sqref="L333:AE344">
    <cfRule type="beginsWith" dxfId="320" priority="9" operator="beginsWith" text="Fruit">
      <formula>LEFT(L333,LEN("Fruit"))="Fruit"</formula>
    </cfRule>
    <cfRule type="beginsWith" dxfId="319" priority="10" operator="beginsWith" text="F">
      <formula>LEFT(L333,LEN("F"))="F"</formula>
    </cfRule>
  </conditionalFormatting>
  <conditionalFormatting sqref="L347:AE358">
    <cfRule type="beginsWith" dxfId="318" priority="172" operator="beginsWith" text="F">
      <formula>LEFT(L347,LEN("F"))="F"</formula>
    </cfRule>
    <cfRule type="beginsWith" dxfId="317" priority="171" operator="beginsWith" text="Fruit">
      <formula>LEFT(L347,LEN("Fruit"))="Fruit"</formula>
    </cfRule>
  </conditionalFormatting>
  <conditionalFormatting sqref="L361:AE372">
    <cfRule type="beginsWith" dxfId="316" priority="170" operator="beginsWith" text="F">
      <formula>LEFT(L361,LEN("F"))="F"</formula>
    </cfRule>
    <cfRule type="beginsWith" dxfId="315" priority="169" operator="beginsWith" text="Fruit">
      <formula>LEFT(L361,LEN("Fruit"))="Fruit"</formula>
    </cfRule>
  </conditionalFormatting>
  <conditionalFormatting sqref="L375:AE386">
    <cfRule type="beginsWith" dxfId="314" priority="167" operator="beginsWith" text="Fruit">
      <formula>LEFT(L375,LEN("Fruit"))="Fruit"</formula>
    </cfRule>
    <cfRule type="beginsWith" dxfId="313" priority="168" operator="beginsWith" text="F">
      <formula>LEFT(L375,LEN("F"))="F"</formula>
    </cfRule>
  </conditionalFormatting>
  <conditionalFormatting sqref="L389:AE400">
    <cfRule type="beginsWith" dxfId="312" priority="166" operator="beginsWith" text="F">
      <formula>LEFT(L389,LEN("F"))="F"</formula>
    </cfRule>
    <cfRule type="beginsWith" dxfId="311" priority="165" operator="beginsWith" text="Fruit">
      <formula>LEFT(L389,LEN("Fruit"))="Fruit"</formula>
    </cfRule>
  </conditionalFormatting>
  <conditionalFormatting sqref="L403:AE414">
    <cfRule type="beginsWith" dxfId="310" priority="163" operator="beginsWith" text="Fruit">
      <formula>LEFT(L403,LEN("Fruit"))="Fruit"</formula>
    </cfRule>
    <cfRule type="beginsWith" dxfId="309" priority="164" operator="beginsWith" text="F">
      <formula>LEFT(L403,LEN("F"))="F"</formula>
    </cfRule>
  </conditionalFormatting>
  <conditionalFormatting sqref="L417:AE428">
    <cfRule type="beginsWith" dxfId="308" priority="162" operator="beginsWith" text="F">
      <formula>LEFT(L417,LEN("F"))="F"</formula>
    </cfRule>
    <cfRule type="beginsWith" dxfId="307" priority="161" operator="beginsWith" text="Fruit">
      <formula>LEFT(L417,LEN("Fruit"))="Fruit"</formula>
    </cfRule>
  </conditionalFormatting>
  <conditionalFormatting sqref="L431:AE442">
    <cfRule type="beginsWith" dxfId="306" priority="159" operator="beginsWith" text="Fruit">
      <formula>LEFT(L431,LEN("Fruit"))="Fruit"</formula>
    </cfRule>
    <cfRule type="beginsWith" dxfId="305" priority="160" operator="beginsWith" text="F">
      <formula>LEFT(L431,LEN("F"))="F"</formula>
    </cfRule>
  </conditionalFormatting>
  <conditionalFormatting sqref="L445:AE456">
    <cfRule type="beginsWith" dxfId="304" priority="157" operator="beginsWith" text="Fruit">
      <formula>LEFT(L445,LEN("Fruit"))="Fruit"</formula>
    </cfRule>
    <cfRule type="beginsWith" dxfId="303" priority="158" operator="beginsWith" text="F">
      <formula>LEFT(L445,LEN("F"))="F"</formula>
    </cfRule>
  </conditionalFormatting>
  <conditionalFormatting sqref="L459:AE470">
    <cfRule type="beginsWith" dxfId="302" priority="156" operator="beginsWith" text="F">
      <formula>LEFT(L459,LEN("F"))="F"</formula>
    </cfRule>
    <cfRule type="beginsWith" dxfId="301" priority="155" operator="beginsWith" text="Fruit">
      <formula>LEFT(L459,LEN("Fruit"))="Fruit"</formula>
    </cfRule>
  </conditionalFormatting>
  <conditionalFormatting sqref="L473:AE484">
    <cfRule type="beginsWith" dxfId="300" priority="153" operator="beginsWith" text="Fruit">
      <formula>LEFT(L473,LEN("Fruit"))="Fruit"</formula>
    </cfRule>
    <cfRule type="beginsWith" dxfId="299" priority="154" operator="beginsWith" text="F">
      <formula>LEFT(L473,LEN("F"))="F"</formula>
    </cfRule>
  </conditionalFormatting>
  <conditionalFormatting sqref="L487:AE498">
    <cfRule type="beginsWith" dxfId="298" priority="152" operator="beginsWith" text="F">
      <formula>LEFT(L487,LEN("F"))="F"</formula>
    </cfRule>
    <cfRule type="beginsWith" dxfId="297" priority="151" operator="beginsWith" text="Fruit">
      <formula>LEFT(L487,LEN("Fruit"))="Fruit"</formula>
    </cfRule>
  </conditionalFormatting>
  <conditionalFormatting sqref="L501:AE512">
    <cfRule type="beginsWith" dxfId="296" priority="149" operator="beginsWith" text="Fruit">
      <formula>LEFT(L501,LEN("Fruit"))="Fruit"</formula>
    </cfRule>
    <cfRule type="beginsWith" dxfId="295" priority="150" operator="beginsWith" text="F">
      <formula>LEFT(L501,LEN("F"))="F"</formula>
    </cfRule>
  </conditionalFormatting>
  <conditionalFormatting sqref="L515:AE526">
    <cfRule type="beginsWith" dxfId="294" priority="148" operator="beginsWith" text="F">
      <formula>LEFT(L515,LEN("F"))="F"</formula>
    </cfRule>
    <cfRule type="beginsWith" dxfId="293" priority="147" operator="beginsWith" text="Fruit">
      <formula>LEFT(L515,LEN("Fruit"))="Fruit"</formula>
    </cfRule>
  </conditionalFormatting>
  <conditionalFormatting sqref="L529:AE540">
    <cfRule type="beginsWith" dxfId="292" priority="146" operator="beginsWith" text="F">
      <formula>LEFT(L529,LEN("F"))="F"</formula>
    </cfRule>
    <cfRule type="beginsWith" dxfId="291" priority="145" operator="beginsWith" text="Fruit">
      <formula>LEFT(L529,LEN("Fruit"))="Fruit"</formula>
    </cfRule>
  </conditionalFormatting>
  <conditionalFormatting sqref="L543:AE554">
    <cfRule type="beginsWith" dxfId="290" priority="144" operator="beginsWith" text="F">
      <formula>LEFT(L543,LEN("F"))="F"</formula>
    </cfRule>
    <cfRule type="beginsWith" dxfId="289" priority="143" operator="beginsWith" text="Fruit">
      <formula>LEFT(L543,LEN("Fruit"))="Fruit"</formula>
    </cfRule>
  </conditionalFormatting>
  <conditionalFormatting sqref="L557:AE568">
    <cfRule type="beginsWith" dxfId="288" priority="141" operator="beginsWith" text="Fruit">
      <formula>LEFT(L557,LEN("Fruit"))="Fruit"</formula>
    </cfRule>
    <cfRule type="beginsWith" dxfId="287" priority="142" operator="beginsWith" text="F">
      <formula>LEFT(L557,LEN("F"))="F"</formula>
    </cfRule>
  </conditionalFormatting>
  <conditionalFormatting sqref="L571:AE582">
    <cfRule type="beginsWith" dxfId="286" priority="140" operator="beginsWith" text="F">
      <formula>LEFT(L571,LEN("F"))="F"</formula>
    </cfRule>
    <cfRule type="beginsWith" dxfId="285" priority="139" operator="beginsWith" text="Fruit">
      <formula>LEFT(L571,LEN("Fruit"))="Fruit"</formula>
    </cfRule>
  </conditionalFormatting>
  <conditionalFormatting sqref="L585:AE596">
    <cfRule type="beginsWith" dxfId="284" priority="138" operator="beginsWith" text="F">
      <formula>LEFT(L585,LEN("F"))="F"</formula>
    </cfRule>
    <cfRule type="beginsWith" dxfId="283" priority="137" operator="beginsWith" text="Fruit">
      <formula>LEFT(L585,LEN("Fruit"))="Fruit"</formula>
    </cfRule>
  </conditionalFormatting>
  <conditionalFormatting sqref="L599:AE610">
    <cfRule type="beginsWith" dxfId="282" priority="135" operator="beginsWith" text="Fruit">
      <formula>LEFT(L599,LEN("Fruit"))="Fruit"</formula>
    </cfRule>
    <cfRule type="beginsWith" dxfId="281" priority="136" operator="beginsWith" text="F">
      <formula>LEFT(L599,LEN("F"))="F"</formula>
    </cfRule>
  </conditionalFormatting>
  <conditionalFormatting sqref="L613:AE624">
    <cfRule type="beginsWith" dxfId="280" priority="133" operator="beginsWith" text="Fruit">
      <formula>LEFT(L613,LEN("Fruit"))="Fruit"</formula>
    </cfRule>
    <cfRule type="beginsWith" dxfId="279" priority="134" operator="beginsWith" text="F">
      <formula>LEFT(L613,LEN("F"))="F"</formula>
    </cfRule>
  </conditionalFormatting>
  <conditionalFormatting sqref="L627:AE638">
    <cfRule type="beginsWith" dxfId="278" priority="131" operator="beginsWith" text="Fruit">
      <formula>LEFT(L627,LEN("Fruit"))="Fruit"</formula>
    </cfRule>
    <cfRule type="beginsWith" dxfId="277" priority="132" operator="beginsWith" text="F">
      <formula>LEFT(L627,LEN("F"))="F"</formula>
    </cfRule>
  </conditionalFormatting>
  <conditionalFormatting sqref="L641:AE652">
    <cfRule type="beginsWith" dxfId="276" priority="129" operator="beginsWith" text="Fruit">
      <formula>LEFT(L641,LEN("Fruit"))="Fruit"</formula>
    </cfRule>
    <cfRule type="beginsWith" dxfId="275" priority="130" operator="beginsWith" text="F">
      <formula>LEFT(L641,LEN("F"))="F"</formula>
    </cfRule>
  </conditionalFormatting>
  <conditionalFormatting sqref="L655:AE666">
    <cfRule type="beginsWith" dxfId="274" priority="127" operator="beginsWith" text="Fruit">
      <formula>LEFT(L655,LEN("Fruit"))="Fruit"</formula>
    </cfRule>
    <cfRule type="beginsWith" dxfId="273" priority="128" operator="beginsWith" text="F">
      <formula>LEFT(L655,LEN("F"))="F"</formula>
    </cfRule>
  </conditionalFormatting>
  <conditionalFormatting sqref="L669:AE680">
    <cfRule type="beginsWith" dxfId="272" priority="126" operator="beginsWith" text="F">
      <formula>LEFT(L669,LEN("F"))="F"</formula>
    </cfRule>
    <cfRule type="beginsWith" dxfId="271" priority="125" operator="beginsWith" text="Fruit">
      <formula>LEFT(L669,LEN("Fruit"))="Fruit"</formula>
    </cfRule>
  </conditionalFormatting>
  <conditionalFormatting sqref="L683:AE694">
    <cfRule type="beginsWith" dxfId="270" priority="123" operator="beginsWith" text="Fruit">
      <formula>LEFT(L683,LEN("Fruit"))="Fruit"</formula>
    </cfRule>
    <cfRule type="beginsWith" dxfId="269" priority="124" operator="beginsWith" text="F">
      <formula>LEFT(L683,LEN("F"))="F"</formula>
    </cfRule>
  </conditionalFormatting>
  <conditionalFormatting sqref="L697:AE708">
    <cfRule type="beginsWith" dxfId="268" priority="122" operator="beginsWith" text="F">
      <formula>LEFT(L697,LEN("F"))="F"</formula>
    </cfRule>
    <cfRule type="beginsWith" dxfId="267" priority="121" operator="beginsWith" text="Fruit">
      <formula>LEFT(L697,LEN("Fruit"))="Fruit"</formula>
    </cfRule>
  </conditionalFormatting>
  <conditionalFormatting sqref="L711:AE722">
    <cfRule type="beginsWith" dxfId="266" priority="120" operator="beginsWith" text="F">
      <formula>LEFT(L711,LEN("F"))="F"</formula>
    </cfRule>
    <cfRule type="beginsWith" dxfId="265" priority="119" operator="beginsWith" text="Fruit">
      <formula>LEFT(L711,LEN("Fruit"))="Fruit"</formula>
    </cfRule>
  </conditionalFormatting>
  <conditionalFormatting sqref="L725:AE736">
    <cfRule type="beginsWith" dxfId="264" priority="118" operator="beginsWith" text="F">
      <formula>LEFT(L725,LEN("F"))="F"</formula>
    </cfRule>
    <cfRule type="beginsWith" dxfId="263" priority="117" operator="beginsWith" text="Fruit">
      <formula>LEFT(L725,LEN("Fruit"))="Fruit"</formula>
    </cfRule>
  </conditionalFormatting>
  <conditionalFormatting sqref="L739:AE750">
    <cfRule type="beginsWith" dxfId="262" priority="116" operator="beginsWith" text="F">
      <formula>LEFT(L739,LEN("F"))="F"</formula>
    </cfRule>
    <cfRule type="beginsWith" dxfId="261" priority="115" operator="beginsWith" text="Fruit">
      <formula>LEFT(L739,LEN("Fruit"))="Fruit"</formula>
    </cfRule>
  </conditionalFormatting>
  <conditionalFormatting sqref="L753:AE764">
    <cfRule type="beginsWith" dxfId="260" priority="114" operator="beginsWith" text="F">
      <formula>LEFT(L753,LEN("F"))="F"</formula>
    </cfRule>
    <cfRule type="beginsWith" dxfId="259" priority="113" operator="beginsWith" text="Fruit">
      <formula>LEFT(L753,LEN("Fruit"))="Fruit"</formula>
    </cfRule>
  </conditionalFormatting>
  <conditionalFormatting sqref="L767:AE778">
    <cfRule type="beginsWith" dxfId="258" priority="112" operator="beginsWith" text="F">
      <formula>LEFT(L767,LEN("F"))="F"</formula>
    </cfRule>
    <cfRule type="beginsWith" dxfId="257" priority="111" operator="beginsWith" text="Fruit">
      <formula>LEFT(L767,LEN("Fruit"))="Fruit"</formula>
    </cfRule>
  </conditionalFormatting>
  <conditionalFormatting sqref="L781:AE792">
    <cfRule type="beginsWith" dxfId="256" priority="109" operator="beginsWith" text="Fruit">
      <formula>LEFT(L781,LEN("Fruit"))="Fruit"</formula>
    </cfRule>
    <cfRule type="beginsWith" dxfId="255" priority="110" operator="beginsWith" text="F">
      <formula>LEFT(L781,LEN("F"))="F"</formula>
    </cfRule>
  </conditionalFormatting>
  <conditionalFormatting sqref="L795:AE806">
    <cfRule type="beginsWith" dxfId="254" priority="108" operator="beginsWith" text="F">
      <formula>LEFT(L795,LEN("F"))="F"</formula>
    </cfRule>
    <cfRule type="beginsWith" dxfId="253" priority="107" operator="beginsWith" text="Fruit">
      <formula>LEFT(L795,LEN("Fruit"))="Fruit"</formula>
    </cfRule>
  </conditionalFormatting>
  <conditionalFormatting sqref="L809:AE820">
    <cfRule type="beginsWith" dxfId="252" priority="105" operator="beginsWith" text="Fruit">
      <formula>LEFT(L809,LEN("Fruit"))="Fruit"</formula>
    </cfRule>
    <cfRule type="beginsWith" dxfId="251" priority="106" operator="beginsWith" text="F">
      <formula>LEFT(L809,LEN("F"))="F"</formula>
    </cfRule>
  </conditionalFormatting>
  <conditionalFormatting sqref="L823:AE834">
    <cfRule type="beginsWith" dxfId="250" priority="104" operator="beginsWith" text="F">
      <formula>LEFT(L823,LEN("F"))="F"</formula>
    </cfRule>
    <cfRule type="beginsWith" dxfId="249" priority="103" operator="beginsWith" text="Fruit">
      <formula>LEFT(L823,LEN("Fruit"))="Fruit"</formula>
    </cfRule>
  </conditionalFormatting>
  <conditionalFormatting sqref="L837:AE848">
    <cfRule type="beginsWith" dxfId="248" priority="102" operator="beginsWith" text="F">
      <formula>LEFT(L837,LEN("F"))="F"</formula>
    </cfRule>
    <cfRule type="beginsWith" dxfId="247" priority="101" operator="beginsWith" text="Fruit">
      <formula>LEFT(L837,LEN("Fruit"))="Fruit"</formula>
    </cfRule>
  </conditionalFormatting>
  <conditionalFormatting sqref="L851:AE862">
    <cfRule type="beginsWith" dxfId="246" priority="100" operator="beginsWith" text="F">
      <formula>LEFT(L851,LEN("F"))="F"</formula>
    </cfRule>
    <cfRule type="beginsWith" dxfId="245" priority="99" operator="beginsWith" text="Fruit">
      <formula>LEFT(L851,LEN("Fruit"))="Fruit"</formula>
    </cfRule>
  </conditionalFormatting>
  <conditionalFormatting sqref="L865:AE876">
    <cfRule type="beginsWith" dxfId="244" priority="98" operator="beginsWith" text="F">
      <formula>LEFT(L865,LEN("F"))="F"</formula>
    </cfRule>
    <cfRule type="beginsWith" dxfId="243" priority="97" operator="beginsWith" text="Fruit">
      <formula>LEFT(L865,LEN("Fruit"))="Fruit"</formula>
    </cfRule>
  </conditionalFormatting>
  <conditionalFormatting sqref="L879:AE890">
    <cfRule type="beginsWith" dxfId="242" priority="96" operator="beginsWith" text="F">
      <formula>LEFT(L879,LEN("F"))="F"</formula>
    </cfRule>
    <cfRule type="beginsWith" dxfId="241" priority="95" operator="beginsWith" text="Fruit">
      <formula>LEFT(L879,LEN("Fruit"))="Fruit"</formula>
    </cfRule>
  </conditionalFormatting>
  <conditionalFormatting sqref="L893:AE904">
    <cfRule type="beginsWith" dxfId="240" priority="94" operator="beginsWith" text="F">
      <formula>LEFT(L893,LEN("F"))="F"</formula>
    </cfRule>
    <cfRule type="beginsWith" dxfId="239" priority="93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237" priority="91" operator="containsText" text="/">
      <formula>NOT(ISERROR(SEARCH("/",M11)))</formula>
    </cfRule>
  </conditionalFormatting>
  <conditionalFormatting sqref="M25:M32 O25:O32 Q25:Q32 S25:S32 U25:U32 W25:W32 Y25:Y32">
    <cfRule type="containsText" dxfId="236" priority="7" operator="containsText" text="/">
      <formula>NOT(ISERROR(SEARCH("/",M25)))</formula>
    </cfRule>
  </conditionalFormatting>
  <conditionalFormatting sqref="M39:M44 O39:O44 Q39:Q44 S39:S44 U39:U44 W39:W44 Y39:Y44">
    <cfRule type="containsText" dxfId="233" priority="3" operator="containsText" text="/">
      <formula>NOT(ISERROR(SEARCH("/",M39)))</formula>
    </cfRule>
  </conditionalFormatting>
  <conditionalFormatting sqref="M67:M70 O67:O70 Q67:Q70 S67:S70 U67:U70 W67:W70 Y67:Y70">
    <cfRule type="containsText" dxfId="231" priority="87" operator="containsText" text="/">
      <formula>NOT(ISERROR(SEARCH("/",M67)))</formula>
    </cfRule>
  </conditionalFormatting>
  <conditionalFormatting sqref="M81:M84 O81:O84 Q81:Q84 S81:S84 U81:U84 W81:W84 Y81:Y84">
    <cfRule type="containsText" dxfId="229" priority="83" operator="containsText" text="/">
      <formula>NOT(ISERROR(SEARCH("/",M81)))</formula>
    </cfRule>
  </conditionalFormatting>
  <conditionalFormatting sqref="M95:M98 O95:O98 Q95:Q98 S95:S98 U95:U98 W95:W98 Y95:Y98">
    <cfRule type="containsText" dxfId="227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225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223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221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219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217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215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213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211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209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207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205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203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201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200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197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195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194" priority="11" operator="containsText" text="/">
      <formula>NOT(ISERROR(SEARCH("/",M333)))</formula>
    </cfRule>
  </conditionalFormatting>
  <conditionalFormatting sqref="Z11:AE22">
    <cfRule type="beginsWith" dxfId="192" priority="177" operator="beginsWith" text="Fruit">
      <formula>LEFT(Z11,LEN("Fruit"))="Fruit"</formula>
    </cfRule>
    <cfRule type="beginsWith" dxfId="191" priority="178" operator="beginsWith" text="F">
      <formula>LEFT(Z11,LEN("F"))="F"</formula>
    </cfRule>
  </conditionalFormatting>
  <conditionalFormatting sqref="Z25:AE36">
    <cfRule type="beginsWith" dxfId="190" priority="175" operator="beginsWith" text="Fruit">
      <formula>LEFT(Z25,LEN("Fruit"))="Fruit"</formula>
    </cfRule>
    <cfRule type="beginsWith" dxfId="189" priority="176" operator="beginsWith" text="F">
      <formula>LEFT(Z25,LEN("F"))="F"</formula>
    </cfRule>
  </conditionalFormatting>
  <conditionalFormatting sqref="Z39:AE50">
    <cfRule type="beginsWith" dxfId="188" priority="173" operator="beginsWith" text="Fruit">
      <formula>LEFT(Z39,LEN("Fruit"))="Fruit"</formula>
    </cfRule>
    <cfRule type="beginsWith" dxfId="187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00309B92-7414-4E23-A255-DB01EC50B1C5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8F7FA7B8-9267-47EA-9891-17E494C7C1C8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0BB78BDD-9770-4F8A-9A3F-729B39034EC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A0390248-58EA-4594-A990-D4F08EFE9397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E04D4F51-631A-47FA-9BA2-B6BC59B4C6C7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DA10B2E0-3927-4DA1-8D65-3D8BB3EF68B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003E91C6-E20B-497B-B8DA-B47DE26C1B08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2E4DBAEA-8309-4A02-9ECE-9F30BAE136B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0A70CE1E-58FE-46BE-A1C2-54C88001691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C14C17D4-2CC0-4118-B5D1-DE4A85102257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04C92576-723E-49ED-AA01-3F61DCB05FF8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B2C10F6A-21F8-4C7A-8C54-2FD9A52B8F2F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EA2A91DF-A677-4C99-9610-D89E3E3E9D6A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6400B32B-0B76-4712-9B44-08B1D35E39AF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44669944-4BCB-4A75-8E74-9A95173BC1F3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9E4838A0-6625-4D9C-AB54-7AF770D71683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237E5CFE-F527-413C-96E2-09DE333C42AF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5CDE454B-FD49-44C7-9D52-6F3A4C7ABFB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8E31ECE7-3D85-4464-BEB2-94672DBE3533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5A26BC4D-FDB6-4AA5-8ADA-03B38FE819E1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69B6FFCC-A190-4B2E-AF20-128199638E98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DE2B6FF7-A55D-461A-9504-C48451EA1030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2E4CE787-C6EC-4E9C-9BBB-4ED78958353F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61AA-2D18-4703-BDCA-33DACA101948}">
  <dimension ref="A1:S220"/>
  <sheetViews>
    <sheetView topLeftCell="C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43697</v>
      </c>
      <c r="G4" s="190" t="s">
        <v>412</v>
      </c>
      <c r="H4" s="224">
        <v>259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232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61.59</v>
      </c>
      <c r="F9" s="168"/>
      <c r="G9" s="168">
        <v>76.2</v>
      </c>
      <c r="H9" s="167">
        <v>67.09</v>
      </c>
      <c r="I9" s="167"/>
      <c r="J9" s="166">
        <v>71.45</v>
      </c>
      <c r="K9" s="165">
        <f>d232Mapping!$E$10</f>
        <v>8778.7099999999991</v>
      </c>
      <c r="M9" s="8">
        <f t="shared" ref="M9:M40" si="0">SUM(E9,G9,H9,J9)</f>
        <v>276.33000000000004</v>
      </c>
      <c r="N9" s="179">
        <f t="shared" ref="N9:N40" si="1">E9/1000*$N$3*10000</f>
        <v>4249.71</v>
      </c>
      <c r="O9" s="179">
        <f t="shared" ref="O9:O40" si="2">G9/1000*$N$3*10000</f>
        <v>5257.8</v>
      </c>
      <c r="P9" s="179">
        <f t="shared" ref="P9:P40" si="3">J9/1000*$N$3*10000</f>
        <v>4930.05</v>
      </c>
      <c r="Q9" s="179">
        <f t="shared" ref="Q9:Q40" si="4">(H9+J9)/1000*$N$3*10000</f>
        <v>9559.260000000002</v>
      </c>
      <c r="R9" s="179">
        <f t="shared" ref="R9:R40" si="5">SUM(N9,O9,Q9)</f>
        <v>19066.770000000004</v>
      </c>
      <c r="S9" s="178">
        <f t="shared" ref="S9:S40" si="6">K9/(100*100)*$N$3</f>
        <v>6.0573098999999999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75.42</v>
      </c>
      <c r="F10" s="161"/>
      <c r="G10" s="161">
        <v>107.99</v>
      </c>
      <c r="H10" s="160">
        <v>139.13</v>
      </c>
      <c r="I10" s="160"/>
      <c r="J10" s="159">
        <v>22.28</v>
      </c>
      <c r="K10" s="158">
        <f>d232Mapping!$E$24</f>
        <v>11060.46</v>
      </c>
      <c r="M10" s="8">
        <f t="shared" si="0"/>
        <v>344.81999999999994</v>
      </c>
      <c r="N10" s="179">
        <f t="shared" si="1"/>
        <v>5203.9800000000005</v>
      </c>
      <c r="O10" s="179">
        <f t="shared" si="2"/>
        <v>7451.3099999999995</v>
      </c>
      <c r="P10" s="179">
        <f t="shared" si="3"/>
        <v>1537.3200000000002</v>
      </c>
      <c r="Q10" s="179">
        <f t="shared" si="4"/>
        <v>11137.289999999999</v>
      </c>
      <c r="R10" s="179">
        <f t="shared" si="5"/>
        <v>23792.58</v>
      </c>
      <c r="S10" s="178">
        <f t="shared" si="6"/>
        <v>7.6317173999999994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30.69</v>
      </c>
      <c r="F11" s="161"/>
      <c r="G11" s="181">
        <v>37.42</v>
      </c>
      <c r="H11" s="160">
        <v>27.66</v>
      </c>
      <c r="I11" s="160"/>
      <c r="J11" s="159">
        <v>28.06</v>
      </c>
      <c r="K11" s="158">
        <f>d232Mapping!$E$38</f>
        <v>3907.89</v>
      </c>
      <c r="M11" s="8">
        <f t="shared" si="0"/>
        <v>123.83</v>
      </c>
      <c r="N11" s="179">
        <f t="shared" si="1"/>
        <v>2117.61</v>
      </c>
      <c r="O11" s="179">
        <f t="shared" si="2"/>
        <v>2581.9800000000005</v>
      </c>
      <c r="P11" s="179">
        <f t="shared" si="3"/>
        <v>1936.14</v>
      </c>
      <c r="Q11" s="179">
        <f t="shared" si="4"/>
        <v>3844.6800000000003</v>
      </c>
      <c r="R11" s="179">
        <f t="shared" si="5"/>
        <v>8544.27</v>
      </c>
      <c r="S11" s="178">
        <f t="shared" si="6"/>
        <v>2.6964440999999999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25.77</v>
      </c>
      <c r="F12" s="155"/>
      <c r="G12" s="155">
        <v>29.62</v>
      </c>
      <c r="H12" s="154">
        <v>49.15</v>
      </c>
      <c r="I12" s="154"/>
      <c r="J12" s="153">
        <v>5.05</v>
      </c>
      <c r="K12" s="152">
        <f>d232Mapping!$E$52</f>
        <v>3579.32</v>
      </c>
      <c r="M12" s="8">
        <f t="shared" si="0"/>
        <v>109.58999999999999</v>
      </c>
      <c r="N12" s="179">
        <f t="shared" si="1"/>
        <v>1778.1300000000003</v>
      </c>
      <c r="O12" s="179">
        <f t="shared" si="2"/>
        <v>2043.78</v>
      </c>
      <c r="P12" s="179">
        <f t="shared" si="3"/>
        <v>348.45</v>
      </c>
      <c r="Q12" s="179">
        <f t="shared" si="4"/>
        <v>3739.7999999999997</v>
      </c>
      <c r="R12" s="179">
        <f t="shared" si="5"/>
        <v>7561.71</v>
      </c>
      <c r="S12" s="178">
        <f t="shared" si="6"/>
        <v>2.4697308000000002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38.97</v>
      </c>
      <c r="F13" s="168"/>
      <c r="G13" s="180">
        <v>45.49</v>
      </c>
      <c r="H13" s="167">
        <v>87.8</v>
      </c>
      <c r="I13" s="167"/>
      <c r="J13" s="166">
        <v>11.08</v>
      </c>
      <c r="K13" s="165">
        <f>d232Mapping!$E$66</f>
        <v>5546.72</v>
      </c>
      <c r="M13" s="8">
        <f t="shared" si="0"/>
        <v>183.34</v>
      </c>
      <c r="N13" s="179">
        <f t="shared" si="1"/>
        <v>2688.93</v>
      </c>
      <c r="O13" s="179">
        <f t="shared" si="2"/>
        <v>3138.8100000000004</v>
      </c>
      <c r="P13" s="179">
        <f t="shared" si="3"/>
        <v>764.5200000000001</v>
      </c>
      <c r="Q13" s="179">
        <f t="shared" si="4"/>
        <v>6822.72</v>
      </c>
      <c r="R13" s="179">
        <f t="shared" si="5"/>
        <v>12650.46</v>
      </c>
      <c r="S13" s="178">
        <f t="shared" si="6"/>
        <v>3.8272368000000005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41.99</v>
      </c>
      <c r="F14" s="161"/>
      <c r="G14" s="161">
        <v>58.82</v>
      </c>
      <c r="H14" s="160">
        <v>82.31</v>
      </c>
      <c r="I14" s="160"/>
      <c r="J14" s="159">
        <v>6.14</v>
      </c>
      <c r="K14" s="158">
        <f>d232Mapping!$E$80</f>
        <v>5692.26</v>
      </c>
      <c r="M14" s="8">
        <f t="shared" si="0"/>
        <v>189.26</v>
      </c>
      <c r="N14" s="179">
        <f t="shared" si="1"/>
        <v>2897.31</v>
      </c>
      <c r="O14" s="179">
        <f t="shared" si="2"/>
        <v>4058.58</v>
      </c>
      <c r="P14" s="179">
        <f t="shared" si="3"/>
        <v>423.66</v>
      </c>
      <c r="Q14" s="179">
        <f t="shared" si="4"/>
        <v>6103.05</v>
      </c>
      <c r="R14" s="179">
        <f t="shared" si="5"/>
        <v>13058.939999999999</v>
      </c>
      <c r="S14" s="178">
        <f t="shared" si="6"/>
        <v>3.9276594000000005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52.05</v>
      </c>
      <c r="F15" s="161"/>
      <c r="G15" s="161">
        <v>58.81</v>
      </c>
      <c r="H15" s="160">
        <v>89.38</v>
      </c>
      <c r="I15" s="160"/>
      <c r="J15" s="159">
        <v>37.57</v>
      </c>
      <c r="K15" s="158">
        <f>d232Mapping!$E$94</f>
        <v>7180.01</v>
      </c>
      <c r="M15" s="8">
        <f t="shared" si="0"/>
        <v>237.81</v>
      </c>
      <c r="N15" s="179">
        <f t="shared" si="1"/>
        <v>3591.45</v>
      </c>
      <c r="O15" s="179">
        <f t="shared" si="2"/>
        <v>4057.8900000000003</v>
      </c>
      <c r="P15" s="179">
        <f t="shared" si="3"/>
        <v>2592.33</v>
      </c>
      <c r="Q15" s="179">
        <f t="shared" si="4"/>
        <v>8759.5499999999993</v>
      </c>
      <c r="R15" s="179">
        <f t="shared" si="5"/>
        <v>16408.89</v>
      </c>
      <c r="S15" s="178">
        <f t="shared" si="6"/>
        <v>4.9542069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25.85</v>
      </c>
      <c r="F16" s="155"/>
      <c r="G16" s="155">
        <v>29.47</v>
      </c>
      <c r="H16" s="154">
        <v>35.31</v>
      </c>
      <c r="I16" s="154"/>
      <c r="J16" s="153">
        <v>37.68</v>
      </c>
      <c r="K16" s="152">
        <f>d232Mapping!$E$108</f>
        <v>3058.57</v>
      </c>
      <c r="M16" s="8">
        <f t="shared" si="0"/>
        <v>128.31</v>
      </c>
      <c r="N16" s="179">
        <f t="shared" si="1"/>
        <v>1783.6500000000003</v>
      </c>
      <c r="O16" s="179">
        <f t="shared" si="2"/>
        <v>2033.43</v>
      </c>
      <c r="P16" s="179">
        <f t="shared" si="3"/>
        <v>2599.92</v>
      </c>
      <c r="Q16" s="179">
        <f t="shared" si="4"/>
        <v>5036.3100000000013</v>
      </c>
      <c r="R16" s="179">
        <f t="shared" si="5"/>
        <v>8853.3900000000012</v>
      </c>
      <c r="S16" s="178">
        <f t="shared" si="6"/>
        <v>2.1104132999999998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31.15</v>
      </c>
      <c r="F17" s="168"/>
      <c r="G17" s="168">
        <v>38.299999999999997</v>
      </c>
      <c r="H17" s="167">
        <v>46.69</v>
      </c>
      <c r="I17" s="167"/>
      <c r="J17" s="166">
        <v>16.350000000000001</v>
      </c>
      <c r="K17" s="165">
        <f>d232Mapping!$E$122</f>
        <v>4706.2700000000004</v>
      </c>
      <c r="M17" s="8">
        <f t="shared" si="0"/>
        <v>132.48999999999998</v>
      </c>
      <c r="N17" s="179">
        <f t="shared" si="1"/>
        <v>2149.35</v>
      </c>
      <c r="O17" s="179">
        <f t="shared" si="2"/>
        <v>2642.6999999999994</v>
      </c>
      <c r="P17" s="179">
        <f t="shared" si="3"/>
        <v>1128.1500000000001</v>
      </c>
      <c r="Q17" s="179">
        <f t="shared" si="4"/>
        <v>4349.76</v>
      </c>
      <c r="R17" s="179">
        <f t="shared" si="5"/>
        <v>9141.81</v>
      </c>
      <c r="S17" s="178">
        <f t="shared" si="6"/>
        <v>3.2473263000000001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46.26</v>
      </c>
      <c r="F18" s="161"/>
      <c r="G18" s="161">
        <v>69.36</v>
      </c>
      <c r="H18" s="160">
        <v>74.89</v>
      </c>
      <c r="I18" s="160"/>
      <c r="J18" s="159">
        <v>42.59</v>
      </c>
      <c r="K18" s="158">
        <f>d232Mapping!$E$136</f>
        <v>6830.48</v>
      </c>
      <c r="M18" s="8">
        <f t="shared" si="0"/>
        <v>233.1</v>
      </c>
      <c r="N18" s="179">
        <f t="shared" si="1"/>
        <v>3191.9399999999996</v>
      </c>
      <c r="O18" s="179">
        <f t="shared" si="2"/>
        <v>4785.8400000000011</v>
      </c>
      <c r="P18" s="179">
        <f t="shared" si="3"/>
        <v>2938.7100000000005</v>
      </c>
      <c r="Q18" s="179">
        <f t="shared" si="4"/>
        <v>8106.12</v>
      </c>
      <c r="R18" s="179">
        <f t="shared" si="5"/>
        <v>16083.900000000001</v>
      </c>
      <c r="S18" s="178">
        <f t="shared" si="6"/>
        <v>4.7130312000000005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63.93</v>
      </c>
      <c r="F19" s="161"/>
      <c r="G19" s="161">
        <v>84.29</v>
      </c>
      <c r="H19" s="160">
        <v>53.65</v>
      </c>
      <c r="I19" s="160"/>
      <c r="J19" s="159">
        <v>44.81</v>
      </c>
      <c r="K19" s="158">
        <f>d232Mapping!$E$150</f>
        <v>8111.68</v>
      </c>
      <c r="M19" s="8">
        <f t="shared" si="0"/>
        <v>246.68</v>
      </c>
      <c r="N19" s="179">
        <f t="shared" si="1"/>
        <v>4411.17</v>
      </c>
      <c r="O19" s="179">
        <f t="shared" si="2"/>
        <v>5816.01</v>
      </c>
      <c r="P19" s="179">
        <f t="shared" si="3"/>
        <v>3091.8900000000003</v>
      </c>
      <c r="Q19" s="179">
        <f t="shared" si="4"/>
        <v>6793.7400000000007</v>
      </c>
      <c r="R19" s="179">
        <f t="shared" si="5"/>
        <v>17020.920000000002</v>
      </c>
      <c r="S19" s="178">
        <f t="shared" si="6"/>
        <v>5.5970592000000003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30.79</v>
      </c>
      <c r="F20" s="155"/>
      <c r="G20" s="155">
        <v>37.15</v>
      </c>
      <c r="H20" s="154">
        <v>38.549999999999997</v>
      </c>
      <c r="I20" s="154"/>
      <c r="J20" s="153">
        <v>21.22</v>
      </c>
      <c r="K20" s="152">
        <f>d232Mapping!$E$164</f>
        <v>4151.4399999999996</v>
      </c>
      <c r="M20" s="8">
        <f t="shared" si="0"/>
        <v>127.71</v>
      </c>
      <c r="N20" s="179">
        <f t="shared" si="1"/>
        <v>2124.5100000000002</v>
      </c>
      <c r="O20" s="179">
        <f t="shared" si="2"/>
        <v>2563.35</v>
      </c>
      <c r="P20" s="179">
        <f t="shared" si="3"/>
        <v>1464.1799999999998</v>
      </c>
      <c r="Q20" s="179">
        <f t="shared" si="4"/>
        <v>4124.13</v>
      </c>
      <c r="R20" s="179">
        <f t="shared" si="5"/>
        <v>8811.9900000000016</v>
      </c>
      <c r="S20" s="178">
        <f t="shared" si="6"/>
        <v>2.8644935999999999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26.21</v>
      </c>
      <c r="F21" s="168"/>
      <c r="G21" s="168">
        <v>31.32</v>
      </c>
      <c r="H21" s="167">
        <v>55.76</v>
      </c>
      <c r="I21" s="167"/>
      <c r="J21" s="166">
        <v>11.96</v>
      </c>
      <c r="K21" s="165">
        <f>d232Mapping!$E$178</f>
        <v>3553.24</v>
      </c>
      <c r="M21" s="8">
        <f t="shared" si="0"/>
        <v>125.25</v>
      </c>
      <c r="N21" s="179">
        <f t="shared" si="1"/>
        <v>1808.49</v>
      </c>
      <c r="O21" s="179">
        <f t="shared" si="2"/>
        <v>2161.0800000000004</v>
      </c>
      <c r="P21" s="179">
        <f t="shared" si="3"/>
        <v>825.24</v>
      </c>
      <c r="Q21" s="179">
        <f t="shared" si="4"/>
        <v>4672.68</v>
      </c>
      <c r="R21" s="179">
        <f t="shared" si="5"/>
        <v>8642.25</v>
      </c>
      <c r="S21" s="178">
        <f t="shared" si="6"/>
        <v>2.4517356000000001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28.88</v>
      </c>
      <c r="F22" s="161"/>
      <c r="G22" s="161">
        <v>40.18</v>
      </c>
      <c r="H22" s="160">
        <v>59.84</v>
      </c>
      <c r="I22" s="160"/>
      <c r="J22" s="159">
        <v>25.74</v>
      </c>
      <c r="K22" s="158">
        <f>d232Mapping!$E$192</f>
        <v>4632.3900000000003</v>
      </c>
      <c r="M22" s="8">
        <f t="shared" si="0"/>
        <v>154.64000000000001</v>
      </c>
      <c r="N22" s="179">
        <f t="shared" si="1"/>
        <v>1992.72</v>
      </c>
      <c r="O22" s="179">
        <f t="shared" si="2"/>
        <v>2772.4200000000005</v>
      </c>
      <c r="P22" s="179">
        <f t="shared" si="3"/>
        <v>1776.0600000000002</v>
      </c>
      <c r="Q22" s="179">
        <f t="shared" si="4"/>
        <v>5905.02</v>
      </c>
      <c r="R22" s="179">
        <f t="shared" si="5"/>
        <v>10670.16</v>
      </c>
      <c r="S22" s="178">
        <f t="shared" si="6"/>
        <v>3.1963491000000004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68.44</v>
      </c>
      <c r="F23" s="161"/>
      <c r="G23" s="161">
        <v>97.45</v>
      </c>
      <c r="H23" s="160">
        <v>126.33</v>
      </c>
      <c r="I23" s="160"/>
      <c r="J23" s="159">
        <v>34.57</v>
      </c>
      <c r="K23" s="158">
        <f>d232Mapping!$E$206</f>
        <v>10410.14</v>
      </c>
      <c r="M23" s="8">
        <f t="shared" si="0"/>
        <v>326.78999999999996</v>
      </c>
      <c r="N23" s="179">
        <f t="shared" si="1"/>
        <v>4722.3600000000006</v>
      </c>
      <c r="O23" s="179">
        <f t="shared" si="2"/>
        <v>6724.0500000000011</v>
      </c>
      <c r="P23" s="179">
        <f t="shared" si="3"/>
        <v>2385.3300000000004</v>
      </c>
      <c r="Q23" s="179">
        <f t="shared" si="4"/>
        <v>11102.100000000002</v>
      </c>
      <c r="R23" s="179">
        <f t="shared" si="5"/>
        <v>22548.510000000002</v>
      </c>
      <c r="S23" s="178">
        <f t="shared" si="6"/>
        <v>7.1829965999999992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26.33</v>
      </c>
      <c r="F24" s="155"/>
      <c r="G24" s="155">
        <v>32.229999999999997</v>
      </c>
      <c r="H24" s="154">
        <v>23.9</v>
      </c>
      <c r="I24" s="154"/>
      <c r="J24" s="153">
        <v>35.590000000000003</v>
      </c>
      <c r="K24" s="152">
        <f>d232Mapping!$E$220</f>
        <v>2851.52</v>
      </c>
      <c r="M24" s="8">
        <f t="shared" si="0"/>
        <v>118.05</v>
      </c>
      <c r="N24" s="179">
        <f t="shared" si="1"/>
        <v>1816.77</v>
      </c>
      <c r="O24" s="179">
        <f t="shared" si="2"/>
        <v>2223.87</v>
      </c>
      <c r="P24" s="179">
        <f t="shared" si="3"/>
        <v>2455.7100000000005</v>
      </c>
      <c r="Q24" s="179">
        <f t="shared" si="4"/>
        <v>4104.8100000000004</v>
      </c>
      <c r="R24" s="179">
        <f t="shared" si="5"/>
        <v>8145.4500000000007</v>
      </c>
      <c r="S24" s="178">
        <f t="shared" si="6"/>
        <v>1.9675488000000003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42.1</v>
      </c>
      <c r="F25" s="168"/>
      <c r="G25" s="168">
        <v>52.56</v>
      </c>
      <c r="H25" s="167">
        <v>91.53</v>
      </c>
      <c r="I25" s="167"/>
      <c r="J25" s="166">
        <v>26.44</v>
      </c>
      <c r="K25" s="165">
        <f>d232Mapping!$E$234</f>
        <v>6010.75</v>
      </c>
      <c r="M25" s="8">
        <f t="shared" si="0"/>
        <v>212.63</v>
      </c>
      <c r="N25" s="179">
        <f t="shared" si="1"/>
        <v>2904.9</v>
      </c>
      <c r="O25" s="179">
        <f t="shared" si="2"/>
        <v>3626.6400000000003</v>
      </c>
      <c r="P25" s="179">
        <f t="shared" si="3"/>
        <v>1824.3600000000001</v>
      </c>
      <c r="Q25" s="179">
        <f t="shared" si="4"/>
        <v>8139.9300000000012</v>
      </c>
      <c r="R25" s="179">
        <f t="shared" si="5"/>
        <v>14671.470000000001</v>
      </c>
      <c r="S25" s="178">
        <f t="shared" si="6"/>
        <v>4.1474175000000004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39.1</v>
      </c>
      <c r="F26" s="161"/>
      <c r="G26" s="161">
        <v>58.1</v>
      </c>
      <c r="H26" s="160">
        <v>67.91</v>
      </c>
      <c r="I26" s="160"/>
      <c r="J26" s="159">
        <v>5.89</v>
      </c>
      <c r="K26" s="158">
        <f>d232Mapping!$E$248</f>
        <v>6188.1</v>
      </c>
      <c r="M26" s="8">
        <f t="shared" si="0"/>
        <v>171</v>
      </c>
      <c r="N26" s="179">
        <f t="shared" si="1"/>
        <v>2697.9</v>
      </c>
      <c r="O26" s="179">
        <f t="shared" si="2"/>
        <v>4008.9</v>
      </c>
      <c r="P26" s="179">
        <f t="shared" si="3"/>
        <v>406.40999999999997</v>
      </c>
      <c r="Q26" s="179">
        <f t="shared" si="4"/>
        <v>5092.2</v>
      </c>
      <c r="R26" s="179">
        <f t="shared" si="5"/>
        <v>11799</v>
      </c>
      <c r="S26" s="178">
        <f t="shared" si="6"/>
        <v>4.2697890000000012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35.299999999999997</v>
      </c>
      <c r="F27" s="161"/>
      <c r="G27" s="161">
        <v>42.59</v>
      </c>
      <c r="H27" s="160">
        <v>50.22</v>
      </c>
      <c r="I27" s="160"/>
      <c r="J27" s="159">
        <v>32.53</v>
      </c>
      <c r="K27" s="158">
        <f>d232Mapping!$E$262</f>
        <v>4863.83</v>
      </c>
      <c r="M27" s="8">
        <f t="shared" si="0"/>
        <v>160.64000000000001</v>
      </c>
      <c r="N27" s="179">
        <f t="shared" si="1"/>
        <v>2435.7000000000003</v>
      </c>
      <c r="O27" s="179">
        <f t="shared" si="2"/>
        <v>2938.7100000000005</v>
      </c>
      <c r="P27" s="179">
        <f t="shared" si="3"/>
        <v>2244.5700000000006</v>
      </c>
      <c r="Q27" s="179">
        <f t="shared" si="4"/>
        <v>5709.75</v>
      </c>
      <c r="R27" s="179">
        <f t="shared" si="5"/>
        <v>11084.16</v>
      </c>
      <c r="S27" s="178">
        <f t="shared" si="6"/>
        <v>3.3560427000000002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32.950000000000003</v>
      </c>
      <c r="F28" s="155"/>
      <c r="G28" s="155">
        <v>38.380000000000003</v>
      </c>
      <c r="H28" s="154">
        <v>19.079999999999998</v>
      </c>
      <c r="I28" s="154"/>
      <c r="J28" s="153">
        <v>33.9</v>
      </c>
      <c r="K28" s="152">
        <f>d232Mapping!$E$276</f>
        <v>4012.88</v>
      </c>
      <c r="M28" s="8">
        <f t="shared" si="0"/>
        <v>124.31</v>
      </c>
      <c r="N28" s="179">
        <f t="shared" si="1"/>
        <v>2273.5500000000002</v>
      </c>
      <c r="O28" s="179">
        <f t="shared" si="2"/>
        <v>2648.2200000000007</v>
      </c>
      <c r="P28" s="179">
        <f t="shared" si="3"/>
        <v>2339.1</v>
      </c>
      <c r="Q28" s="179">
        <f t="shared" si="4"/>
        <v>3655.62</v>
      </c>
      <c r="R28" s="179">
        <f t="shared" si="5"/>
        <v>8577.39</v>
      </c>
      <c r="S28" s="178">
        <f t="shared" si="6"/>
        <v>2.7688872000000004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46.99</v>
      </c>
      <c r="F29" s="168"/>
      <c r="G29" s="168">
        <v>61.81</v>
      </c>
      <c r="H29" s="167">
        <v>92.4</v>
      </c>
      <c r="I29" s="167"/>
      <c r="J29" s="166">
        <v>42.11</v>
      </c>
      <c r="K29" s="165">
        <f>d232Mapping!$E$290</f>
        <v>6344.68</v>
      </c>
      <c r="M29" s="8">
        <f t="shared" si="0"/>
        <v>243.31</v>
      </c>
      <c r="N29" s="179">
        <f t="shared" si="1"/>
        <v>3242.3100000000004</v>
      </c>
      <c r="O29" s="179">
        <f t="shared" si="2"/>
        <v>4264.8900000000003</v>
      </c>
      <c r="P29" s="179">
        <f t="shared" si="3"/>
        <v>2905.59</v>
      </c>
      <c r="Q29" s="179">
        <f t="shared" si="4"/>
        <v>9281.19</v>
      </c>
      <c r="R29" s="179">
        <f t="shared" si="5"/>
        <v>16788.39</v>
      </c>
      <c r="S29" s="178">
        <f t="shared" si="6"/>
        <v>4.3778292000000008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27.2</v>
      </c>
      <c r="F30" s="161"/>
      <c r="G30" s="161">
        <v>36.99</v>
      </c>
      <c r="H30" s="160">
        <v>43.69</v>
      </c>
      <c r="I30" s="160"/>
      <c r="J30" s="159">
        <v>16</v>
      </c>
      <c r="K30" s="158">
        <f>d232Mapping!$E$304</f>
        <v>3346.95</v>
      </c>
      <c r="M30" s="8">
        <f t="shared" si="0"/>
        <v>123.88</v>
      </c>
      <c r="N30" s="179">
        <f t="shared" si="1"/>
        <v>1876.8</v>
      </c>
      <c r="O30" s="179">
        <f t="shared" si="2"/>
        <v>2552.3100000000004</v>
      </c>
      <c r="P30" s="179">
        <f t="shared" si="3"/>
        <v>1104.0000000000002</v>
      </c>
      <c r="Q30" s="179">
        <f t="shared" si="4"/>
        <v>4118.6100000000006</v>
      </c>
      <c r="R30" s="179">
        <f t="shared" si="5"/>
        <v>8547.7200000000012</v>
      </c>
      <c r="S30" s="178">
        <f t="shared" si="6"/>
        <v>2.3093954999999999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19.7</v>
      </c>
      <c r="F31" s="161"/>
      <c r="G31" s="161">
        <v>20.71</v>
      </c>
      <c r="H31" s="160">
        <v>26.28</v>
      </c>
      <c r="I31" s="160"/>
      <c r="J31" s="159">
        <v>22.66</v>
      </c>
      <c r="K31" s="158">
        <f>d232Mapping!$E$318</f>
        <v>2709</v>
      </c>
      <c r="M31" s="8">
        <f t="shared" si="0"/>
        <v>89.35</v>
      </c>
      <c r="N31" s="179">
        <f t="shared" si="1"/>
        <v>1359.3</v>
      </c>
      <c r="O31" s="179">
        <f t="shared" si="2"/>
        <v>1428.99</v>
      </c>
      <c r="P31" s="179">
        <f t="shared" si="3"/>
        <v>1563.54</v>
      </c>
      <c r="Q31" s="179">
        <f t="shared" si="4"/>
        <v>3376.8599999999997</v>
      </c>
      <c r="R31" s="179">
        <f t="shared" si="5"/>
        <v>6165.15</v>
      </c>
      <c r="S31" s="178">
        <f t="shared" si="6"/>
        <v>1.8692099999999998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18.3</v>
      </c>
      <c r="F32" s="155"/>
      <c r="G32" s="155">
        <v>22.62</v>
      </c>
      <c r="H32" s="154">
        <v>2.29</v>
      </c>
      <c r="I32" s="154"/>
      <c r="J32" s="153">
        <v>19.73</v>
      </c>
      <c r="K32" s="152">
        <f>d232Mapping!$E$332</f>
        <v>2312.5100000000002</v>
      </c>
      <c r="M32" s="8">
        <f t="shared" si="0"/>
        <v>62.94</v>
      </c>
      <c r="N32" s="179">
        <f t="shared" si="1"/>
        <v>1262.7000000000003</v>
      </c>
      <c r="O32" s="179">
        <f t="shared" si="2"/>
        <v>1560.7800000000002</v>
      </c>
      <c r="P32" s="179">
        <f t="shared" si="3"/>
        <v>1361.3700000000001</v>
      </c>
      <c r="Q32" s="179">
        <f t="shared" si="4"/>
        <v>1519.3799999999999</v>
      </c>
      <c r="R32" s="179">
        <f t="shared" si="5"/>
        <v>4342.8600000000006</v>
      </c>
      <c r="S32" s="178">
        <f t="shared" si="6"/>
        <v>1.5956319000000001</v>
      </c>
    </row>
    <row r="33" spans="1:19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84454-85E3-488F-B1D4-597BDD2828B2}">
  <dimension ref="A1:BO904"/>
  <sheetViews>
    <sheetView topLeftCell="N250" zoomScale="50" zoomScaleNormal="50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18.140625" style="6" customWidth="1"/>
    <col min="24" max="24" width="4.28515625" style="5" customWidth="1"/>
    <col min="25" max="25" width="15.140625" style="5" customWidth="1"/>
    <col min="26" max="26" width="4.28515625" style="5" customWidth="1"/>
    <col min="27" max="27" width="13.7109375" style="5" customWidth="1"/>
    <col min="28" max="28" width="5.5703125" style="5" customWidth="1"/>
    <col min="29" max="29" width="10.7109375" style="5" customWidth="1"/>
    <col min="30" max="30" width="5.5703125" style="5" customWidth="1"/>
    <col min="31" max="31" width="9.42578125" style="5" customWidth="1"/>
    <col min="32" max="33" width="8" style="5" customWidth="1"/>
    <col min="34" max="34" width="62.285156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" customHeight="1" thickTop="1">
      <c r="B4" s="131" t="s">
        <v>373</v>
      </c>
      <c r="C4" s="279">
        <v>43725</v>
      </c>
      <c r="D4" s="280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7" customHeight="1">
      <c r="B5" s="131" t="s">
        <v>370</v>
      </c>
      <c r="C5" s="135">
        <v>260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64"/>
      <c r="AI5" s="124"/>
      <c r="AR5" s="132"/>
      <c r="AS5" s="132"/>
    </row>
    <row r="6" spans="1:67" ht="27" customHeight="1">
      <c r="B6" s="131" t="s">
        <v>367</v>
      </c>
      <c r="C6" s="7" t="s">
        <v>1294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7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31"/>
      <c r="AP7" s="232"/>
      <c r="AQ7" s="232"/>
      <c r="AR7" s="232"/>
      <c r="AS7" s="232"/>
      <c r="AT7" s="232"/>
      <c r="AU7" s="232"/>
      <c r="AV7" s="232"/>
      <c r="AW7" s="232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33"/>
      <c r="AP8" s="233"/>
      <c r="AQ8" s="233"/>
      <c r="AR8" s="233"/>
      <c r="AS8" s="233"/>
      <c r="AT8" s="233"/>
      <c r="AU8" s="233"/>
      <c r="AV8" s="233"/>
      <c r="AW8" s="233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29" t="s">
        <v>287</v>
      </c>
      <c r="M9" s="278"/>
      <c r="N9" s="229" t="s">
        <v>286</v>
      </c>
      <c r="O9" s="278"/>
      <c r="P9" s="229" t="s">
        <v>286</v>
      </c>
      <c r="Q9" s="230"/>
      <c r="R9" s="229" t="s">
        <v>286</v>
      </c>
      <c r="S9" s="230"/>
      <c r="T9" s="229" t="s">
        <v>286</v>
      </c>
      <c r="U9" s="230"/>
      <c r="V9" s="229" t="s">
        <v>286</v>
      </c>
      <c r="W9" s="230"/>
      <c r="X9" s="229" t="s">
        <v>286</v>
      </c>
      <c r="Y9" s="278"/>
      <c r="Z9" s="229" t="s">
        <v>286</v>
      </c>
      <c r="AA9" s="230"/>
      <c r="AB9" s="229" t="s">
        <v>286</v>
      </c>
      <c r="AC9" s="230"/>
      <c r="AD9" s="229" t="s">
        <v>286</v>
      </c>
      <c r="AE9" s="230"/>
      <c r="AF9" s="243" t="s">
        <v>285</v>
      </c>
      <c r="AG9" s="230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260</v>
      </c>
      <c r="E10" s="275">
        <v>5041.49</v>
      </c>
      <c r="F10" s="276"/>
      <c r="G10" s="277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80</v>
      </c>
      <c r="AP10" s="70">
        <f t="shared" si="0"/>
        <v>0</v>
      </c>
      <c r="AQ10" s="69">
        <f t="shared" si="0"/>
        <v>2</v>
      </c>
      <c r="AR10" s="71">
        <f t="shared" si="0"/>
        <v>19</v>
      </c>
      <c r="AS10" s="70">
        <f t="shared" si="0"/>
        <v>0</v>
      </c>
      <c r="AT10" s="69">
        <f t="shared" si="0"/>
        <v>0</v>
      </c>
      <c r="AU10" s="71">
        <f t="shared" si="0"/>
        <v>1</v>
      </c>
      <c r="AV10" s="70">
        <f t="shared" si="0"/>
        <v>0</v>
      </c>
      <c r="AW10" s="69">
        <f t="shared" si="0"/>
        <v>0</v>
      </c>
      <c r="AX10" s="71">
        <f t="shared" si="0"/>
        <v>21</v>
      </c>
      <c r="AY10" s="70">
        <f t="shared" si="0"/>
        <v>0</v>
      </c>
      <c r="AZ10" s="69">
        <f t="shared" si="0"/>
        <v>0</v>
      </c>
      <c r="BA10" s="71">
        <f t="shared" si="0"/>
        <v>7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82</v>
      </c>
      <c r="BL10" s="5">
        <f>SUM(AR10:AT10,BD10)</f>
        <v>19</v>
      </c>
      <c r="BM10" s="5">
        <f>SUM(AU10:AW10,BE10)</f>
        <v>1</v>
      </c>
      <c r="BN10" s="5">
        <f>SUM(AX10:AZ10,BF10)</f>
        <v>21</v>
      </c>
      <c r="BO10" s="5">
        <f>SUM(BA10:BC10,BG10)</f>
        <v>7</v>
      </c>
    </row>
    <row r="11" spans="1:67" ht="49.9" customHeight="1">
      <c r="A11" s="118"/>
      <c r="B11" s="34"/>
      <c r="C11" s="265">
        <v>1</v>
      </c>
      <c r="D11" s="228"/>
      <c r="E11" s="225" t="s">
        <v>1013</v>
      </c>
      <c r="F11" s="116"/>
      <c r="G11" s="115"/>
      <c r="H11" s="259" t="s">
        <v>329</v>
      </c>
      <c r="I11" s="269">
        <v>130</v>
      </c>
      <c r="J11" s="269">
        <v>31</v>
      </c>
      <c r="K11" s="269">
        <v>4</v>
      </c>
      <c r="L11" s="48">
        <v>1</v>
      </c>
      <c r="M11" s="47" t="s">
        <v>423</v>
      </c>
      <c r="N11" s="48">
        <v>5</v>
      </c>
      <c r="O11" s="47" t="s">
        <v>945</v>
      </c>
      <c r="P11" s="48">
        <v>9</v>
      </c>
      <c r="Q11" s="47" t="s">
        <v>1293</v>
      </c>
      <c r="R11" s="48">
        <v>13</v>
      </c>
      <c r="S11" s="47" t="s">
        <v>1292</v>
      </c>
      <c r="T11" s="48">
        <v>17</v>
      </c>
      <c r="U11" s="218" t="s">
        <v>1291</v>
      </c>
      <c r="V11" s="48">
        <v>21</v>
      </c>
      <c r="W11" s="47" t="s">
        <v>631</v>
      </c>
      <c r="X11" s="48">
        <v>25</v>
      </c>
      <c r="Y11" s="47" t="s">
        <v>683</v>
      </c>
      <c r="Z11" s="48">
        <v>29</v>
      </c>
      <c r="AA11" s="47"/>
      <c r="AB11" s="50">
        <v>33</v>
      </c>
      <c r="AC11" s="49"/>
      <c r="AD11" s="48">
        <v>37</v>
      </c>
      <c r="AE11" s="47"/>
      <c r="AF11" s="46">
        <v>7</v>
      </c>
      <c r="AG11" s="47" t="s">
        <v>422</v>
      </c>
      <c r="AH11" s="46"/>
      <c r="AI11" s="45"/>
      <c r="AJ11" s="244">
        <v>2</v>
      </c>
      <c r="AK11" s="244"/>
      <c r="AL11" s="44"/>
      <c r="AM11" s="247">
        <f>SUMPRODUCT(LEN($M11:$AE14)-LEN(SUBSTITUTE($M11:$AE14,"/", "")))/2</f>
        <v>7</v>
      </c>
      <c r="AN11" s="300">
        <f>SUMPRODUCT(LEN($M11:$AE14)-LEN(SUBSTITUTE($M11:$AE14,"-", "")))</f>
        <v>2</v>
      </c>
      <c r="AO11" s="247">
        <f>SUMPRODUCT(LEN($M11:$AE14)-LEN(SUBSTITUTE($M11:$AE14,"A", "")))</f>
        <v>80</v>
      </c>
      <c r="AP11" s="240">
        <f>SUMPRODUCT(LEN($AH11:$AH14)-LEN(SUBSTITUTE($AH11:$AH14,"A", "")))</f>
        <v>0</v>
      </c>
      <c r="AQ11" s="237">
        <f>SUMPRODUCT(LEN($AG11:$AG14)-LEN(SUBSTITUTE($AG11:$AG14,"A", "")))</f>
        <v>2</v>
      </c>
      <c r="AR11" s="234">
        <f>SUMPRODUCT(LEN($M11:$AE14)-LEN(SUBSTITUTE($M11:$AE14,"S", "")))</f>
        <v>19</v>
      </c>
      <c r="AS11" s="240">
        <f>SUMPRODUCT(LEN($AH11:$AH14)-LEN(SUBSTITUTE($AH11:$AH14,"S", "")))</f>
        <v>0</v>
      </c>
      <c r="AT11" s="237">
        <f>SUMPRODUCT(LEN($AG11:$AG14)-LEN(SUBSTITUTE($AG11:$AG14,"S", "")))</f>
        <v>0</v>
      </c>
      <c r="AU11" s="234">
        <f>SUMPRODUCT(LEN($M11:$AE14)-LEN(SUBSTITUTE($M11:$AE14,"F", "")))</f>
        <v>1</v>
      </c>
      <c r="AV11" s="240">
        <f>SUMPRODUCT(LEN($AH11:$AH14)-LEN(SUBSTITUTE($AH11:$AH14,"F", "")))</f>
        <v>0</v>
      </c>
      <c r="AW11" s="237">
        <f>SUMPRODUCT(LEN($AG11:$AG14)-LEN(SUBSTITUTE($AG11:$AG14,"F", "")))</f>
        <v>0</v>
      </c>
      <c r="AX11" s="234">
        <f>SUMPRODUCT(LEN($M11:$AE14)-LEN(SUBSTITUTE($M11:$AE14,"G", "")))</f>
        <v>21</v>
      </c>
      <c r="AY11" s="240">
        <f>SUMPRODUCT(LEN($AH11:$AH14)-LEN(SUBSTITUTE($AH11:$AH14,"G", "")))</f>
        <v>0</v>
      </c>
      <c r="AZ11" s="237">
        <f>SUMPRODUCT(LEN($AG11:$AG14)-LEN(SUBSTITUTE($AG11:$AG14,"G", "")))</f>
        <v>0</v>
      </c>
      <c r="BA11" s="234">
        <f>SUMPRODUCT(LEN($M11:$AE14)-LEN(SUBSTITUTE($M11:$AE14,"M", "")))</f>
        <v>7</v>
      </c>
      <c r="BB11" s="240">
        <f>SUMPRODUCT(LEN($AH11:$AH14)-LEN(SUBSTITUTE($AH11:$AH14,"M", "")))</f>
        <v>0</v>
      </c>
      <c r="BC11" s="237">
        <f>SUMPRODUCT(LEN($AG11:$AG14)-LEN(SUBSTITUTE($AG11:$AG14,"M", "")))</f>
        <v>0</v>
      </c>
      <c r="BD11" s="291">
        <f>SUMPRODUCT(LEN($AI11:$AI14)-LEN(SUBSTITUTE($AI11:$AI14,"S", "")))</f>
        <v>0</v>
      </c>
      <c r="BE11" s="294">
        <f>SUMPRODUCT(LEN($AI11:$AI14)-LEN(SUBSTITUTE($AI11:$AI14,"F", "")))</f>
        <v>0</v>
      </c>
      <c r="BF11" s="294">
        <f>SUMPRODUCT(LEN($AI11:$AI14)-LEN(SUBSTITUTE($AI11:$AI14,"G", "")))</f>
        <v>0</v>
      </c>
      <c r="BG11" s="297">
        <f>SUMPRODUCT(LEN($AI11:$AI14)-LEN(SUBSTITUTE($AI11:$AI14,"M", "")))</f>
        <v>0</v>
      </c>
    </row>
    <row r="12" spans="1:67" ht="49.9" customHeight="1" thickBot="1">
      <c r="B12" s="34"/>
      <c r="C12" s="266"/>
      <c r="D12" s="43"/>
      <c r="E12" s="103"/>
      <c r="F12" s="103"/>
      <c r="G12" s="102"/>
      <c r="H12" s="260"/>
      <c r="I12" s="270"/>
      <c r="J12" s="270"/>
      <c r="K12" s="270"/>
      <c r="L12" s="37">
        <v>2</v>
      </c>
      <c r="M12" s="36" t="s">
        <v>888</v>
      </c>
      <c r="N12" s="37">
        <v>6</v>
      </c>
      <c r="O12" s="36" t="s">
        <v>901</v>
      </c>
      <c r="P12" s="37">
        <v>10</v>
      </c>
      <c r="Q12" s="36" t="s">
        <v>881</v>
      </c>
      <c r="R12" s="37">
        <v>14</v>
      </c>
      <c r="S12" s="36" t="s">
        <v>1290</v>
      </c>
      <c r="T12" s="37">
        <v>18</v>
      </c>
      <c r="U12" s="36" t="s">
        <v>1289</v>
      </c>
      <c r="V12" s="37">
        <v>22</v>
      </c>
      <c r="W12" s="36" t="s">
        <v>569</v>
      </c>
      <c r="X12" s="37">
        <v>26</v>
      </c>
      <c r="Y12" s="36" t="s">
        <v>417</v>
      </c>
      <c r="Z12" s="37">
        <v>30</v>
      </c>
      <c r="AA12" s="36"/>
      <c r="AB12" s="39">
        <v>34</v>
      </c>
      <c r="AC12" s="38"/>
      <c r="AD12" s="37">
        <v>38</v>
      </c>
      <c r="AE12" s="36"/>
      <c r="AF12" s="35">
        <v>17</v>
      </c>
      <c r="AG12" s="36" t="s">
        <v>422</v>
      </c>
      <c r="AH12" s="35"/>
      <c r="AI12" s="24"/>
      <c r="AJ12" s="245"/>
      <c r="AK12" s="245"/>
      <c r="AL12" s="23"/>
      <c r="AM12" s="248"/>
      <c r="AN12" s="301"/>
      <c r="AO12" s="248"/>
      <c r="AP12" s="241"/>
      <c r="AQ12" s="238"/>
      <c r="AR12" s="235"/>
      <c r="AS12" s="241"/>
      <c r="AT12" s="238"/>
      <c r="AU12" s="235"/>
      <c r="AV12" s="241"/>
      <c r="AW12" s="238"/>
      <c r="AX12" s="235"/>
      <c r="AY12" s="241"/>
      <c r="AZ12" s="238"/>
      <c r="BA12" s="235"/>
      <c r="BB12" s="241"/>
      <c r="BC12" s="238"/>
      <c r="BD12" s="292"/>
      <c r="BE12" s="295"/>
      <c r="BF12" s="295"/>
      <c r="BG12" s="298"/>
    </row>
    <row r="13" spans="1:67" ht="49.9" customHeight="1">
      <c r="B13" s="34"/>
      <c r="C13" s="267"/>
      <c r="D13" s="33"/>
      <c r="E13" s="101"/>
      <c r="F13" s="101"/>
      <c r="G13" s="100"/>
      <c r="H13" s="257">
        <v>267</v>
      </c>
      <c r="I13" s="271"/>
      <c r="J13" s="271"/>
      <c r="K13" s="271"/>
      <c r="L13" s="27">
        <v>3</v>
      </c>
      <c r="M13" s="26" t="s">
        <v>423</v>
      </c>
      <c r="N13" s="27">
        <v>7</v>
      </c>
      <c r="O13" s="26" t="s">
        <v>601</v>
      </c>
      <c r="P13" s="27">
        <v>11</v>
      </c>
      <c r="Q13" s="26" t="s">
        <v>1054</v>
      </c>
      <c r="R13" s="27">
        <v>15</v>
      </c>
      <c r="S13" s="26" t="s">
        <v>1288</v>
      </c>
      <c r="T13" s="27">
        <v>19</v>
      </c>
      <c r="U13" s="26" t="s">
        <v>446</v>
      </c>
      <c r="V13" s="27">
        <v>23</v>
      </c>
      <c r="W13" s="26" t="s">
        <v>666</v>
      </c>
      <c r="X13" s="27">
        <v>27</v>
      </c>
      <c r="Y13" s="26" t="s">
        <v>417</v>
      </c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45"/>
      <c r="AK13" s="245"/>
      <c r="AL13" s="23"/>
      <c r="AM13" s="248"/>
      <c r="AN13" s="301"/>
      <c r="AO13" s="248"/>
      <c r="AP13" s="241"/>
      <c r="AQ13" s="238"/>
      <c r="AR13" s="235"/>
      <c r="AS13" s="241"/>
      <c r="AT13" s="238"/>
      <c r="AU13" s="235"/>
      <c r="AV13" s="241"/>
      <c r="AW13" s="238"/>
      <c r="AX13" s="235"/>
      <c r="AY13" s="241"/>
      <c r="AZ13" s="238"/>
      <c r="BA13" s="235"/>
      <c r="BB13" s="241"/>
      <c r="BC13" s="238"/>
      <c r="BD13" s="292"/>
      <c r="BE13" s="295"/>
      <c r="BF13" s="295"/>
      <c r="BG13" s="298"/>
    </row>
    <row r="14" spans="1:67" ht="49.9" customHeight="1" thickBot="1">
      <c r="B14" s="34"/>
      <c r="C14" s="273"/>
      <c r="D14" s="64"/>
      <c r="E14" s="107"/>
      <c r="F14" s="107"/>
      <c r="G14" s="106"/>
      <c r="H14" s="258"/>
      <c r="I14" s="274"/>
      <c r="J14" s="274"/>
      <c r="K14" s="274"/>
      <c r="L14" s="59">
        <v>4</v>
      </c>
      <c r="M14" s="58" t="s">
        <v>892</v>
      </c>
      <c r="N14" s="59">
        <v>8</v>
      </c>
      <c r="O14" s="58" t="s">
        <v>1287</v>
      </c>
      <c r="P14" s="59">
        <v>12</v>
      </c>
      <c r="Q14" s="58" t="s">
        <v>1286</v>
      </c>
      <c r="R14" s="59">
        <v>16</v>
      </c>
      <c r="S14" s="58" t="s">
        <v>1285</v>
      </c>
      <c r="T14" s="59">
        <v>20</v>
      </c>
      <c r="U14" s="58" t="s">
        <v>502</v>
      </c>
      <c r="V14" s="59">
        <v>24</v>
      </c>
      <c r="W14" s="58" t="s">
        <v>424</v>
      </c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50"/>
      <c r="AK14" s="250"/>
      <c r="AL14" s="55"/>
      <c r="AM14" s="249"/>
      <c r="AN14" s="302"/>
      <c r="AO14" s="249"/>
      <c r="AP14" s="242"/>
      <c r="AQ14" s="239"/>
      <c r="AR14" s="236"/>
      <c r="AS14" s="242"/>
      <c r="AT14" s="239"/>
      <c r="AU14" s="236"/>
      <c r="AV14" s="242"/>
      <c r="AW14" s="239"/>
      <c r="AX14" s="236"/>
      <c r="AY14" s="242"/>
      <c r="AZ14" s="239"/>
      <c r="BA14" s="236"/>
      <c r="BB14" s="242"/>
      <c r="BC14" s="239"/>
      <c r="BD14" s="293"/>
      <c r="BE14" s="296"/>
      <c r="BF14" s="296"/>
      <c r="BG14" s="299"/>
    </row>
    <row r="15" spans="1:67" ht="28.15" hidden="1" customHeight="1">
      <c r="B15" s="34"/>
      <c r="C15" s="265">
        <v>2</v>
      </c>
      <c r="D15" s="54"/>
      <c r="E15" s="105"/>
      <c r="F15" s="114"/>
      <c r="G15" s="104"/>
      <c r="H15" s="259"/>
      <c r="I15" s="269"/>
      <c r="J15" s="269"/>
      <c r="K15" s="269"/>
      <c r="L15" s="229">
        <v>1</v>
      </c>
      <c r="M15" s="278"/>
      <c r="N15" s="229">
        <v>5</v>
      </c>
      <c r="O15" s="278"/>
      <c r="P15" s="229">
        <v>9</v>
      </c>
      <c r="Q15" s="230"/>
      <c r="R15" s="229">
        <v>13</v>
      </c>
      <c r="S15" s="230"/>
      <c r="T15" s="229">
        <v>17</v>
      </c>
      <c r="U15" s="230"/>
      <c r="V15" s="229">
        <v>21</v>
      </c>
      <c r="W15" s="230"/>
      <c r="X15" s="229">
        <v>25</v>
      </c>
      <c r="Y15" s="278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51"/>
      <c r="AK15" s="254"/>
      <c r="AL15" s="44"/>
      <c r="AM15" s="211"/>
      <c r="AN15" s="211"/>
      <c r="AO15" s="247">
        <f>SUMPRODUCT(LEN($M15:$AE18)-LEN(SUBSTITUTE($M15:$AE18,"A", "")))</f>
        <v>0</v>
      </c>
      <c r="AP15" s="240">
        <f>SUMPRODUCT(LEN($AH15:$AH18)-LEN(SUBSTITUTE($AH15:$AH18,"A", "")))</f>
        <v>0</v>
      </c>
      <c r="AQ15" s="237">
        <f>SUMPRODUCT(LEN($AG15:$AG18)-LEN(SUBSTITUTE($AG15:$AG18,"A", "")))</f>
        <v>0</v>
      </c>
      <c r="AR15" s="234">
        <f>SUMPRODUCT(LEN($M15:$AE18)-LEN(SUBSTITUTE($M15:$AE18,"S", "")))</f>
        <v>0</v>
      </c>
      <c r="AS15" s="240">
        <f>SUMPRODUCT(LEN($AH15:$AH18)-LEN(SUBSTITUTE($AH15:$AH18,"S", "")))</f>
        <v>0</v>
      </c>
      <c r="AT15" s="237">
        <f>SUMPRODUCT(LEN($AG15:$AG18)-LEN(SUBSTITUTE($AG15:$AG18,"S", "")))</f>
        <v>0</v>
      </c>
      <c r="AU15" s="234">
        <f>SUMPRODUCT(LEN($M15:$AE18)-LEN(SUBSTITUTE($M15:$AE18,"F", "")))</f>
        <v>0</v>
      </c>
      <c r="AV15" s="240">
        <f>SUMPRODUCT(LEN($AH15:$AH18)-LEN(SUBSTITUTE($AH15:$AH18,"F", "")))</f>
        <v>0</v>
      </c>
      <c r="AW15" s="237">
        <f>SUMPRODUCT(LEN($AG15:$AG18)-LEN(SUBSTITUTE($AG15:$AG18,"F", "")))</f>
        <v>0</v>
      </c>
      <c r="AX15" s="234">
        <f>SUMPRODUCT(LEN($M15:$AE18)-LEN(SUBSTITUTE($M15:$AE18,"G", "")))</f>
        <v>0</v>
      </c>
      <c r="AY15" s="240">
        <f>SUMPRODUCT(LEN($AH15:$AH18)-LEN(SUBSTITUTE($AH15:$AH18,"G", "")))</f>
        <v>0</v>
      </c>
      <c r="AZ15" s="237">
        <f>SUMPRODUCT(LEN($AG15:$AG18)-LEN(SUBSTITUTE($AG15:$AG18,"G", "")))</f>
        <v>0</v>
      </c>
      <c r="BA15" s="234">
        <f>SUMPRODUCT(LEN($M15:$AE18)-LEN(SUBSTITUTE($M15:$AE18,"M", "")))</f>
        <v>0</v>
      </c>
      <c r="BB15" s="240">
        <f>SUMPRODUCT(LEN($AH15:$AH18)-LEN(SUBSTITUTE($AH15:$AH18,"M", "")))</f>
        <v>0</v>
      </c>
      <c r="BC15" s="237">
        <f>SUMPRODUCT(LEN($AG15:$AG18)-LEN(SUBSTITUTE($AG15:$AG18,"M", "")))</f>
        <v>0</v>
      </c>
      <c r="BD15" s="291">
        <f>SUMPRODUCT(LEN($AI15:$AI18)-LEN(SUBSTITUTE($AI15:$AI18,"S", "")))</f>
        <v>0</v>
      </c>
      <c r="BE15" s="294">
        <f>SUMPRODUCT(LEN($AI15:$AI18)-LEN(SUBSTITUTE($AI15:$AI18,"F", "")))</f>
        <v>0</v>
      </c>
      <c r="BF15" s="294">
        <f>SUMPRODUCT(LEN($AI15:$AI18)-LEN(SUBSTITUTE($AI15:$AI18,"G", "")))</f>
        <v>0</v>
      </c>
      <c r="BG15" s="297">
        <f>SUMPRODUCT(LEN($AI15:$AI18)-LEN(SUBSTITUTE($AI15:$AI18,"M", "")))</f>
        <v>0</v>
      </c>
    </row>
    <row r="16" spans="1:67" ht="28.15" hidden="1" customHeight="1" thickBot="1">
      <c r="B16" s="34"/>
      <c r="C16" s="266"/>
      <c r="D16" s="43"/>
      <c r="E16" s="103"/>
      <c r="F16" s="113"/>
      <c r="G16" s="112" t="s">
        <v>360</v>
      </c>
      <c r="H16" s="260"/>
      <c r="I16" s="270"/>
      <c r="J16" s="270"/>
      <c r="K16" s="270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52"/>
      <c r="AK16" s="255"/>
      <c r="AL16" s="23"/>
      <c r="AM16" s="211"/>
      <c r="AN16" s="211"/>
      <c r="AO16" s="248"/>
      <c r="AP16" s="241"/>
      <c r="AQ16" s="238"/>
      <c r="AR16" s="235"/>
      <c r="AS16" s="241"/>
      <c r="AT16" s="238"/>
      <c r="AU16" s="235"/>
      <c r="AV16" s="241"/>
      <c r="AW16" s="238"/>
      <c r="AX16" s="235"/>
      <c r="AY16" s="241"/>
      <c r="AZ16" s="238"/>
      <c r="BA16" s="235"/>
      <c r="BB16" s="241"/>
      <c r="BC16" s="238"/>
      <c r="BD16" s="292"/>
      <c r="BE16" s="295"/>
      <c r="BF16" s="295"/>
      <c r="BG16" s="298"/>
    </row>
    <row r="17" spans="2:67" ht="28.15" hidden="1" customHeight="1">
      <c r="B17" s="34"/>
      <c r="C17" s="267"/>
      <c r="D17" s="33"/>
      <c r="E17" s="101"/>
      <c r="F17" s="111"/>
      <c r="G17" s="110" t="s">
        <v>359</v>
      </c>
      <c r="H17" s="257"/>
      <c r="I17" s="271"/>
      <c r="J17" s="271"/>
      <c r="K17" s="271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52"/>
      <c r="AK17" s="255"/>
      <c r="AL17" s="23"/>
      <c r="AM17" s="211"/>
      <c r="AN17" s="211"/>
      <c r="AO17" s="248"/>
      <c r="AP17" s="241"/>
      <c r="AQ17" s="238"/>
      <c r="AR17" s="235"/>
      <c r="AS17" s="241"/>
      <c r="AT17" s="238"/>
      <c r="AU17" s="235"/>
      <c r="AV17" s="241"/>
      <c r="AW17" s="238"/>
      <c r="AX17" s="235"/>
      <c r="AY17" s="241"/>
      <c r="AZ17" s="238"/>
      <c r="BA17" s="235"/>
      <c r="BB17" s="241"/>
      <c r="BC17" s="238"/>
      <c r="BD17" s="292"/>
      <c r="BE17" s="295"/>
      <c r="BF17" s="295"/>
      <c r="BG17" s="298"/>
    </row>
    <row r="18" spans="2:67" ht="28.15" hidden="1" customHeight="1" thickBot="1">
      <c r="B18" s="34"/>
      <c r="C18" s="273"/>
      <c r="D18" s="64"/>
      <c r="E18" s="107"/>
      <c r="F18" s="107"/>
      <c r="G18" s="106"/>
      <c r="H18" s="258"/>
      <c r="I18" s="274"/>
      <c r="J18" s="274"/>
      <c r="K18" s="274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53"/>
      <c r="AK18" s="256"/>
      <c r="AL18" s="55"/>
      <c r="AM18" s="211"/>
      <c r="AN18" s="211"/>
      <c r="AO18" s="249"/>
      <c r="AP18" s="242"/>
      <c r="AQ18" s="239"/>
      <c r="AR18" s="236"/>
      <c r="AS18" s="242"/>
      <c r="AT18" s="239"/>
      <c r="AU18" s="236"/>
      <c r="AV18" s="242"/>
      <c r="AW18" s="239"/>
      <c r="AX18" s="236"/>
      <c r="AY18" s="242"/>
      <c r="AZ18" s="239"/>
      <c r="BA18" s="236"/>
      <c r="BB18" s="242"/>
      <c r="BC18" s="239"/>
      <c r="BD18" s="293"/>
      <c r="BE18" s="296"/>
      <c r="BF18" s="296"/>
      <c r="BG18" s="299"/>
    </row>
    <row r="19" spans="2:67" ht="28.15" hidden="1" customHeight="1">
      <c r="B19" s="34"/>
      <c r="C19" s="265">
        <v>3</v>
      </c>
      <c r="D19" s="54"/>
      <c r="E19" s="105"/>
      <c r="F19" s="105"/>
      <c r="G19" s="104"/>
      <c r="H19" s="259"/>
      <c r="I19" s="269"/>
      <c r="J19" s="269"/>
      <c r="K19" s="269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44"/>
      <c r="AK19" s="244"/>
      <c r="AL19" s="44"/>
      <c r="AM19" s="211"/>
      <c r="AN19" s="211"/>
      <c r="AO19" s="247">
        <f>SUMPRODUCT(LEN($M19:$AE22)-LEN(SUBSTITUTE($M19:$AE22,"A", "")))</f>
        <v>0</v>
      </c>
      <c r="AP19" s="240">
        <f>SUMPRODUCT(LEN($AH19:$AH22)-LEN(SUBSTITUTE($AH19:$AH22,"A", "")))</f>
        <v>0</v>
      </c>
      <c r="AQ19" s="237">
        <f>SUMPRODUCT(LEN($AG19:$AG22)-LEN(SUBSTITUTE($AG19:$AG22,"A", "")))</f>
        <v>0</v>
      </c>
      <c r="AR19" s="234">
        <f>SUMPRODUCT(LEN($M19:$AE22)-LEN(SUBSTITUTE($M19:$AE22,"S", "")))</f>
        <v>0</v>
      </c>
      <c r="AS19" s="240">
        <f>SUMPRODUCT(LEN($AH19:$AH22)-LEN(SUBSTITUTE($AH19:$AH22,"S", "")))</f>
        <v>0</v>
      </c>
      <c r="AT19" s="237">
        <f>SUMPRODUCT(LEN($AG19:$AG22)-LEN(SUBSTITUTE($AG19:$AG22,"S", "")))</f>
        <v>0</v>
      </c>
      <c r="AU19" s="234">
        <f>SUMPRODUCT(LEN($M19:$AE22)-LEN(SUBSTITUTE($M19:$AE22,"F", "")))</f>
        <v>0</v>
      </c>
      <c r="AV19" s="240">
        <f>SUMPRODUCT(LEN($AH19:$AH22)-LEN(SUBSTITUTE($AH19:$AH22,"F", "")))</f>
        <v>0</v>
      </c>
      <c r="AW19" s="237">
        <f>SUMPRODUCT(LEN($AG19:$AG22)-LEN(SUBSTITUTE($AG19:$AG22,"F", "")))</f>
        <v>0</v>
      </c>
      <c r="AX19" s="234">
        <f>SUMPRODUCT(LEN($M19:$AE22)-LEN(SUBSTITUTE($M19:$AE22,"G", "")))</f>
        <v>0</v>
      </c>
      <c r="AY19" s="240">
        <f>SUMPRODUCT(LEN($AH19:$AH22)-LEN(SUBSTITUTE($AH19:$AH22,"G", "")))</f>
        <v>0</v>
      </c>
      <c r="AZ19" s="237">
        <f>SUMPRODUCT(LEN($AG19:$AG22)-LEN(SUBSTITUTE($AG19:$AG22,"G", "")))</f>
        <v>0</v>
      </c>
      <c r="BA19" s="234">
        <f>SUMPRODUCT(LEN($M19:$AE22)-LEN(SUBSTITUTE($M19:$AE22,"M", "")))</f>
        <v>0</v>
      </c>
      <c r="BB19" s="240">
        <f>SUMPRODUCT(LEN($AH19:$AH22)-LEN(SUBSTITUTE($AH19:$AH22,"M", "")))</f>
        <v>0</v>
      </c>
      <c r="BC19" s="237">
        <f>SUMPRODUCT(LEN($AG19:$AG22)-LEN(SUBSTITUTE($AG19:$AG22,"M", "")))</f>
        <v>0</v>
      </c>
      <c r="BD19" s="291">
        <f>SUMPRODUCT(LEN($AI19:$AI22)-LEN(SUBSTITUTE($AI19:$AI22,"S", "")))</f>
        <v>0</v>
      </c>
      <c r="BE19" s="294">
        <f>SUMPRODUCT(LEN($AI19:$AI22)-LEN(SUBSTITUTE($AI19:$AI22,"F", "")))</f>
        <v>0</v>
      </c>
      <c r="BF19" s="294">
        <f>SUMPRODUCT(LEN($AI19:$AI22)-LEN(SUBSTITUTE($AI19:$AI22,"G", "")))</f>
        <v>0</v>
      </c>
      <c r="BG19" s="297">
        <f>SUMPRODUCT(LEN($AI19:$AI22)-LEN(SUBSTITUTE($AI19:$AI22,"M", "")))</f>
        <v>0</v>
      </c>
    </row>
    <row r="20" spans="2:67" ht="28.15" hidden="1" customHeight="1" thickBot="1">
      <c r="B20" s="34"/>
      <c r="C20" s="266"/>
      <c r="D20" s="43"/>
      <c r="E20" s="103"/>
      <c r="F20" s="103"/>
      <c r="G20" s="102"/>
      <c r="H20" s="260"/>
      <c r="I20" s="270"/>
      <c r="J20" s="270"/>
      <c r="K20" s="270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45"/>
      <c r="AK20" s="245"/>
      <c r="AL20" s="23"/>
      <c r="AM20" s="211"/>
      <c r="AN20" s="211"/>
      <c r="AO20" s="248"/>
      <c r="AP20" s="241"/>
      <c r="AQ20" s="238"/>
      <c r="AR20" s="235"/>
      <c r="AS20" s="241"/>
      <c r="AT20" s="238"/>
      <c r="AU20" s="235"/>
      <c r="AV20" s="241"/>
      <c r="AW20" s="238"/>
      <c r="AX20" s="235"/>
      <c r="AY20" s="241"/>
      <c r="AZ20" s="238"/>
      <c r="BA20" s="235"/>
      <c r="BB20" s="241"/>
      <c r="BC20" s="238"/>
      <c r="BD20" s="292"/>
      <c r="BE20" s="295"/>
      <c r="BF20" s="295"/>
      <c r="BG20" s="298"/>
    </row>
    <row r="21" spans="2:67" ht="28.15" hidden="1" customHeight="1">
      <c r="B21" s="34"/>
      <c r="C21" s="267"/>
      <c r="D21" s="33"/>
      <c r="E21" s="101"/>
      <c r="F21" s="101"/>
      <c r="G21" s="100"/>
      <c r="H21" s="257"/>
      <c r="I21" s="271"/>
      <c r="J21" s="271"/>
      <c r="K21" s="271"/>
      <c r="L21" s="229">
        <v>3</v>
      </c>
      <c r="M21" s="278"/>
      <c r="N21" s="229">
        <v>7</v>
      </c>
      <c r="O21" s="278"/>
      <c r="P21" s="229">
        <v>11</v>
      </c>
      <c r="Q21" s="230"/>
      <c r="R21" s="229">
        <v>15</v>
      </c>
      <c r="S21" s="230"/>
      <c r="T21" s="229">
        <v>19</v>
      </c>
      <c r="U21" s="230"/>
      <c r="V21" s="229">
        <v>23</v>
      </c>
      <c r="W21" s="230"/>
      <c r="X21" s="229">
        <v>27</v>
      </c>
      <c r="Y21" s="278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45"/>
      <c r="AK21" s="245"/>
      <c r="AL21" s="23"/>
      <c r="AM21" s="211"/>
      <c r="AN21" s="211"/>
      <c r="AO21" s="248"/>
      <c r="AP21" s="241"/>
      <c r="AQ21" s="238"/>
      <c r="AR21" s="235"/>
      <c r="AS21" s="241"/>
      <c r="AT21" s="238"/>
      <c r="AU21" s="235"/>
      <c r="AV21" s="241"/>
      <c r="AW21" s="238"/>
      <c r="AX21" s="235"/>
      <c r="AY21" s="241"/>
      <c r="AZ21" s="238"/>
      <c r="BA21" s="235"/>
      <c r="BB21" s="241"/>
      <c r="BC21" s="238"/>
      <c r="BD21" s="292"/>
      <c r="BE21" s="295"/>
      <c r="BF21" s="295"/>
      <c r="BG21" s="298"/>
    </row>
    <row r="22" spans="2:67" ht="28.15" hidden="1" customHeight="1" thickBot="1">
      <c r="B22" s="22"/>
      <c r="C22" s="268"/>
      <c r="D22" s="21"/>
      <c r="E22" s="20"/>
      <c r="F22" s="20"/>
      <c r="G22" s="19"/>
      <c r="H22" s="258"/>
      <c r="I22" s="272"/>
      <c r="J22" s="272"/>
      <c r="K22" s="272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46"/>
      <c r="AK22" s="246"/>
      <c r="AL22" s="11"/>
      <c r="AM22" s="211"/>
      <c r="AN22" s="211"/>
      <c r="AO22" s="249"/>
      <c r="AP22" s="242"/>
      <c r="AQ22" s="239"/>
      <c r="AR22" s="236"/>
      <c r="AS22" s="242"/>
      <c r="AT22" s="239"/>
      <c r="AU22" s="236"/>
      <c r="AV22" s="242"/>
      <c r="AW22" s="239"/>
      <c r="AX22" s="236"/>
      <c r="AY22" s="242"/>
      <c r="AZ22" s="239"/>
      <c r="BA22" s="236"/>
      <c r="BB22" s="242"/>
      <c r="BC22" s="239"/>
      <c r="BD22" s="293"/>
      <c r="BE22" s="296"/>
      <c r="BF22" s="296"/>
      <c r="BG22" s="299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29" t="s">
        <v>287</v>
      </c>
      <c r="M23" s="278"/>
      <c r="N23" s="229" t="s">
        <v>286</v>
      </c>
      <c r="O23" s="278"/>
      <c r="P23" s="229" t="s">
        <v>286</v>
      </c>
      <c r="Q23" s="230"/>
      <c r="R23" s="229" t="s">
        <v>286</v>
      </c>
      <c r="S23" s="230"/>
      <c r="T23" s="229" t="s">
        <v>286</v>
      </c>
      <c r="U23" s="230"/>
      <c r="V23" s="229" t="s">
        <v>286</v>
      </c>
      <c r="W23" s="230"/>
      <c r="X23" s="229" t="s">
        <v>286</v>
      </c>
      <c r="Y23" s="278"/>
      <c r="Z23" s="229" t="s">
        <v>286</v>
      </c>
      <c r="AA23" s="230"/>
      <c r="AB23" s="229" t="s">
        <v>286</v>
      </c>
      <c r="AC23" s="230"/>
      <c r="AD23" s="229" t="s">
        <v>286</v>
      </c>
      <c r="AE23" s="230"/>
      <c r="AF23" s="243" t="s">
        <v>285</v>
      </c>
      <c r="AG23" s="230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260</v>
      </c>
      <c r="E24" s="275">
        <v>6002.08</v>
      </c>
      <c r="F24" s="276"/>
      <c r="G24" s="277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41</v>
      </c>
      <c r="AP24" s="70">
        <f t="shared" si="1"/>
        <v>9</v>
      </c>
      <c r="AQ24" s="69">
        <f t="shared" si="1"/>
        <v>0</v>
      </c>
      <c r="AR24" s="71">
        <f t="shared" si="1"/>
        <v>33</v>
      </c>
      <c r="AS24" s="70">
        <f t="shared" si="1"/>
        <v>5</v>
      </c>
      <c r="AT24" s="69">
        <f t="shared" si="1"/>
        <v>0</v>
      </c>
      <c r="AU24" s="71">
        <f t="shared" si="1"/>
        <v>1</v>
      </c>
      <c r="AV24" s="70">
        <f t="shared" si="1"/>
        <v>0</v>
      </c>
      <c r="AW24" s="69">
        <f t="shared" si="1"/>
        <v>0</v>
      </c>
      <c r="AX24" s="71">
        <f t="shared" si="1"/>
        <v>4</v>
      </c>
      <c r="AY24" s="70">
        <f t="shared" si="1"/>
        <v>0</v>
      </c>
      <c r="AZ24" s="69">
        <f t="shared" si="1"/>
        <v>0</v>
      </c>
      <c r="BA24" s="71">
        <f t="shared" si="1"/>
        <v>7</v>
      </c>
      <c r="BB24" s="70">
        <f t="shared" si="1"/>
        <v>3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50</v>
      </c>
      <c r="BL24" s="5">
        <f>SUM(AR24:AT24,BD24)</f>
        <v>38</v>
      </c>
      <c r="BM24" s="5">
        <f>SUM(AU24:AW24,BE24)</f>
        <v>1</v>
      </c>
      <c r="BN24" s="5">
        <f>SUM(AX24:AZ24,BF24)</f>
        <v>4</v>
      </c>
      <c r="BO24" s="5">
        <f>SUM(BA24:BC24,BG24)</f>
        <v>10</v>
      </c>
    </row>
    <row r="25" spans="2:67" ht="49.9" customHeight="1">
      <c r="B25" s="34"/>
      <c r="C25" s="265">
        <v>1</v>
      </c>
      <c r="D25" s="54"/>
      <c r="E25" s="225" t="s">
        <v>1013</v>
      </c>
      <c r="F25" s="105"/>
      <c r="G25" s="104"/>
      <c r="H25" s="259" t="s">
        <v>329</v>
      </c>
      <c r="I25" s="269">
        <v>130</v>
      </c>
      <c r="J25" s="269">
        <v>28</v>
      </c>
      <c r="K25" s="269">
        <v>8</v>
      </c>
      <c r="L25" s="48">
        <v>1</v>
      </c>
      <c r="M25" s="47" t="s">
        <v>901</v>
      </c>
      <c r="N25" s="48">
        <v>5</v>
      </c>
      <c r="O25" s="47" t="s">
        <v>778</v>
      </c>
      <c r="P25" s="48">
        <v>9</v>
      </c>
      <c r="Q25" s="218" t="s">
        <v>485</v>
      </c>
      <c r="R25" s="48">
        <v>13</v>
      </c>
      <c r="S25" s="47" t="s">
        <v>1284</v>
      </c>
      <c r="T25" s="48">
        <v>17</v>
      </c>
      <c r="U25" s="47" t="s">
        <v>1280</v>
      </c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7"/>
      <c r="AD25" s="48">
        <v>37</v>
      </c>
      <c r="AE25" s="47"/>
      <c r="AF25" s="46"/>
      <c r="AG25" s="47"/>
      <c r="AH25" s="46" t="s">
        <v>901</v>
      </c>
      <c r="AI25" s="45"/>
      <c r="AJ25" s="244">
        <v>4</v>
      </c>
      <c r="AK25" s="244"/>
      <c r="AL25" s="44"/>
      <c r="AM25" s="247">
        <f>SUMPRODUCT(LEN($M25:$AE28)-LEN(SUBSTITUTE($M25:$AE28,"/", "")))/2</f>
        <v>7</v>
      </c>
      <c r="AN25" s="300">
        <f>SUMPRODUCT(LEN($M25:$AE28)-LEN(SUBSTITUTE($M25:$AE28,"-", "")))</f>
        <v>5</v>
      </c>
      <c r="AO25" s="247">
        <f>SUMPRODUCT(LEN($M25:$AE28)-LEN(SUBSTITUTE($M25:$AE28,"A", "")))</f>
        <v>41</v>
      </c>
      <c r="AP25" s="240">
        <f>SUMPRODUCT(LEN($AH25:$AH28)-LEN(SUBSTITUTE($AH25:$AH28,"A", "")))</f>
        <v>9</v>
      </c>
      <c r="AQ25" s="237">
        <f>SUMPRODUCT(LEN($AG25:$AG28)-LEN(SUBSTITUTE($AG25:$AG28,"A", "")))</f>
        <v>0</v>
      </c>
      <c r="AR25" s="234">
        <f>SUMPRODUCT(LEN($M25:$AE28)-LEN(SUBSTITUTE($M25:$AE28,"S", "")))</f>
        <v>33</v>
      </c>
      <c r="AS25" s="240">
        <f>SUMPRODUCT(LEN($AH25:$AH28)-LEN(SUBSTITUTE($AH25:$AH28,"S", "")))</f>
        <v>5</v>
      </c>
      <c r="AT25" s="237">
        <f>SUMPRODUCT(LEN($AG25:$AG28)-LEN(SUBSTITUTE($AG25:$AG28,"S", "")))</f>
        <v>0</v>
      </c>
      <c r="AU25" s="234">
        <f>SUMPRODUCT(LEN($M25:$AE28)-LEN(SUBSTITUTE($M25:$AE28,"F", "")))</f>
        <v>1</v>
      </c>
      <c r="AV25" s="240">
        <f>SUMPRODUCT(LEN($AH25:$AH28)-LEN(SUBSTITUTE($AH25:$AH28,"F", "")))</f>
        <v>0</v>
      </c>
      <c r="AW25" s="237">
        <f>SUMPRODUCT(LEN($AG25:$AG28)-LEN(SUBSTITUTE($AG25:$AG28,"F", "")))</f>
        <v>0</v>
      </c>
      <c r="AX25" s="234">
        <f>SUMPRODUCT(LEN($M25:$AE28)-LEN(SUBSTITUTE($M25:$AE28,"G", "")))</f>
        <v>4</v>
      </c>
      <c r="AY25" s="240">
        <f>SUMPRODUCT(LEN($AH25:$AH28)-LEN(SUBSTITUTE($AH25:$AH28,"G", "")))</f>
        <v>0</v>
      </c>
      <c r="AZ25" s="237">
        <f>SUMPRODUCT(LEN($AG25:$AG28)-LEN(SUBSTITUTE($AG25:$AG28,"G", "")))</f>
        <v>0</v>
      </c>
      <c r="BA25" s="234">
        <f>SUMPRODUCT(LEN($M25:$AE28)-LEN(SUBSTITUTE($M25:$AE28,"M", "")))</f>
        <v>7</v>
      </c>
      <c r="BB25" s="240">
        <f>SUMPRODUCT(LEN($AH25:$AH28)-LEN(SUBSTITUTE($AH25:$AH28,"M", "")))</f>
        <v>3</v>
      </c>
      <c r="BC25" s="237">
        <f>SUMPRODUCT(LEN($AG25:$AG28)-LEN(SUBSTITUTE($AG25:$AG28,"M", "")))</f>
        <v>0</v>
      </c>
      <c r="BD25" s="291">
        <f>SUMPRODUCT(LEN($AI25:$AI28)-LEN(SUBSTITUTE($AI25:$AI28,"S", "")))</f>
        <v>0</v>
      </c>
      <c r="BE25" s="294">
        <f>SUMPRODUCT(LEN($AI25:$AI28)-LEN(SUBSTITUTE($AI25:$AI28,"F", "")))</f>
        <v>0</v>
      </c>
      <c r="BF25" s="294">
        <f>SUMPRODUCT(LEN($AI25:$AI28)-LEN(SUBSTITUTE($AI25:$AI28,"G", "")))</f>
        <v>0</v>
      </c>
      <c r="BG25" s="297">
        <f>SUMPRODUCT(LEN($AI25:$AI28)-LEN(SUBSTITUTE($AI25:$AI28,"M", "")))</f>
        <v>0</v>
      </c>
    </row>
    <row r="26" spans="2:67" ht="49.9" customHeight="1" thickBot="1">
      <c r="B26" s="34"/>
      <c r="C26" s="266"/>
      <c r="D26" s="43"/>
      <c r="E26" s="103"/>
      <c r="F26" s="103"/>
      <c r="G26" s="102"/>
      <c r="H26" s="260"/>
      <c r="I26" s="270"/>
      <c r="J26" s="270"/>
      <c r="K26" s="270"/>
      <c r="L26" s="37">
        <v>2</v>
      </c>
      <c r="M26" s="36" t="s">
        <v>485</v>
      </c>
      <c r="N26" s="37">
        <v>6</v>
      </c>
      <c r="O26" s="36" t="s">
        <v>1283</v>
      </c>
      <c r="P26" s="227">
        <v>10</v>
      </c>
      <c r="Q26" s="36" t="s">
        <v>1282</v>
      </c>
      <c r="R26" s="37">
        <v>14</v>
      </c>
      <c r="S26" s="36" t="s">
        <v>1281</v>
      </c>
      <c r="T26" s="37">
        <v>18</v>
      </c>
      <c r="U26" s="226" t="s">
        <v>1280</v>
      </c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6"/>
      <c r="AD26" s="37">
        <v>38</v>
      </c>
      <c r="AE26" s="36"/>
      <c r="AF26" s="35"/>
      <c r="AG26" s="36"/>
      <c r="AH26" s="35" t="s">
        <v>1279</v>
      </c>
      <c r="AI26" s="24"/>
      <c r="AJ26" s="245"/>
      <c r="AK26" s="245"/>
      <c r="AL26" s="23"/>
      <c r="AM26" s="248"/>
      <c r="AN26" s="301"/>
      <c r="AO26" s="248"/>
      <c r="AP26" s="241"/>
      <c r="AQ26" s="238"/>
      <c r="AR26" s="235"/>
      <c r="AS26" s="241"/>
      <c r="AT26" s="238"/>
      <c r="AU26" s="235"/>
      <c r="AV26" s="241"/>
      <c r="AW26" s="238"/>
      <c r="AX26" s="235"/>
      <c r="AY26" s="241"/>
      <c r="AZ26" s="238"/>
      <c r="BA26" s="235"/>
      <c r="BB26" s="241"/>
      <c r="BC26" s="238"/>
      <c r="BD26" s="292"/>
      <c r="BE26" s="295"/>
      <c r="BF26" s="295"/>
      <c r="BG26" s="298"/>
    </row>
    <row r="27" spans="2:67" ht="49.9" customHeight="1">
      <c r="B27" s="34"/>
      <c r="C27" s="267"/>
      <c r="D27" s="33"/>
      <c r="E27" s="101"/>
      <c r="F27" s="101"/>
      <c r="G27" s="100"/>
      <c r="H27" s="257">
        <v>267</v>
      </c>
      <c r="I27" s="271"/>
      <c r="J27" s="271"/>
      <c r="K27" s="271"/>
      <c r="L27" s="27">
        <v>3</v>
      </c>
      <c r="M27" s="26" t="s">
        <v>1278</v>
      </c>
      <c r="N27" s="27">
        <v>7</v>
      </c>
      <c r="O27" s="26" t="s">
        <v>423</v>
      </c>
      <c r="P27" s="27">
        <v>11</v>
      </c>
      <c r="Q27" s="26" t="s">
        <v>1277</v>
      </c>
      <c r="R27" s="27">
        <v>15</v>
      </c>
      <c r="S27" s="26" t="s">
        <v>501</v>
      </c>
      <c r="T27" s="27">
        <v>19</v>
      </c>
      <c r="U27" s="26" t="s">
        <v>513</v>
      </c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6"/>
      <c r="AD27" s="27">
        <v>39</v>
      </c>
      <c r="AE27" s="26"/>
      <c r="AF27" s="25"/>
      <c r="AG27" s="26"/>
      <c r="AH27" s="25" t="s">
        <v>448</v>
      </c>
      <c r="AI27" s="24"/>
      <c r="AJ27" s="245"/>
      <c r="AK27" s="245"/>
      <c r="AL27" s="23"/>
      <c r="AM27" s="248"/>
      <c r="AN27" s="301"/>
      <c r="AO27" s="248"/>
      <c r="AP27" s="241"/>
      <c r="AQ27" s="238"/>
      <c r="AR27" s="235"/>
      <c r="AS27" s="241"/>
      <c r="AT27" s="238"/>
      <c r="AU27" s="235"/>
      <c r="AV27" s="241"/>
      <c r="AW27" s="238"/>
      <c r="AX27" s="235"/>
      <c r="AY27" s="241"/>
      <c r="AZ27" s="238"/>
      <c r="BA27" s="235"/>
      <c r="BB27" s="241"/>
      <c r="BC27" s="238"/>
      <c r="BD27" s="292"/>
      <c r="BE27" s="295"/>
      <c r="BF27" s="295"/>
      <c r="BG27" s="298"/>
    </row>
    <row r="28" spans="2:67" ht="49.9" customHeight="1" thickBot="1">
      <c r="B28" s="34"/>
      <c r="C28" s="273"/>
      <c r="D28" s="64"/>
      <c r="E28" s="107"/>
      <c r="F28" s="107"/>
      <c r="G28" s="106"/>
      <c r="H28" s="258"/>
      <c r="I28" s="274"/>
      <c r="J28" s="274"/>
      <c r="K28" s="274"/>
      <c r="L28" s="59">
        <v>4</v>
      </c>
      <c r="M28" s="58" t="s">
        <v>601</v>
      </c>
      <c r="N28" s="59">
        <v>8</v>
      </c>
      <c r="O28" s="58" t="s">
        <v>1276</v>
      </c>
      <c r="P28" s="59">
        <v>12</v>
      </c>
      <c r="Q28" s="58" t="s">
        <v>1275</v>
      </c>
      <c r="R28" s="59">
        <v>16</v>
      </c>
      <c r="S28" s="58" t="s">
        <v>1274</v>
      </c>
      <c r="T28" s="59">
        <v>20</v>
      </c>
      <c r="U28" s="58" t="s">
        <v>427</v>
      </c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58"/>
      <c r="AD28" s="59">
        <v>40</v>
      </c>
      <c r="AE28" s="58"/>
      <c r="AF28" s="57"/>
      <c r="AG28" s="58"/>
      <c r="AH28" s="57"/>
      <c r="AI28" s="56"/>
      <c r="AJ28" s="250"/>
      <c r="AK28" s="250"/>
      <c r="AL28" s="55"/>
      <c r="AM28" s="249"/>
      <c r="AN28" s="302"/>
      <c r="AO28" s="249"/>
      <c r="AP28" s="242"/>
      <c r="AQ28" s="239"/>
      <c r="AR28" s="236"/>
      <c r="AS28" s="242"/>
      <c r="AT28" s="239"/>
      <c r="AU28" s="236"/>
      <c r="AV28" s="242"/>
      <c r="AW28" s="239"/>
      <c r="AX28" s="236"/>
      <c r="AY28" s="242"/>
      <c r="AZ28" s="239"/>
      <c r="BA28" s="236"/>
      <c r="BB28" s="242"/>
      <c r="BC28" s="239"/>
      <c r="BD28" s="293"/>
      <c r="BE28" s="296"/>
      <c r="BF28" s="296"/>
      <c r="BG28" s="299"/>
    </row>
    <row r="29" spans="2:67" ht="28.15" hidden="1" customHeight="1">
      <c r="B29" s="34"/>
      <c r="C29" s="265">
        <v>2</v>
      </c>
      <c r="D29" s="54"/>
      <c r="E29" s="105"/>
      <c r="F29" s="105"/>
      <c r="G29" s="104"/>
      <c r="H29" s="259"/>
      <c r="I29" s="269"/>
      <c r="J29" s="269"/>
      <c r="K29" s="269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51"/>
      <c r="AK29" s="254"/>
      <c r="AL29" s="44"/>
      <c r="AM29" s="211"/>
      <c r="AN29" s="211"/>
      <c r="AO29" s="247">
        <f>SUMPRODUCT(LEN($M29:$AE32)-LEN(SUBSTITUTE($M29:$AE32,"A", "")))</f>
        <v>0</v>
      </c>
      <c r="AP29" s="240">
        <f>SUMPRODUCT(LEN($AH29:$AH32)-LEN(SUBSTITUTE($AH29:$AH32,"A", "")))</f>
        <v>0</v>
      </c>
      <c r="AQ29" s="237">
        <f>SUMPRODUCT(LEN($AG29:$AG32)-LEN(SUBSTITUTE($AG29:$AG32,"A", "")))</f>
        <v>0</v>
      </c>
      <c r="AR29" s="234">
        <f>SUMPRODUCT(LEN($M29:$AE32)-LEN(SUBSTITUTE($M29:$AE32,"S", "")))</f>
        <v>0</v>
      </c>
      <c r="AS29" s="240">
        <f>SUMPRODUCT(LEN($AH29:$AH32)-LEN(SUBSTITUTE($AH29:$AH32,"S", "")))</f>
        <v>0</v>
      </c>
      <c r="AT29" s="237">
        <f>SUMPRODUCT(LEN($AG29:$AG32)-LEN(SUBSTITUTE($AG29:$AG32,"S", "")))</f>
        <v>0</v>
      </c>
      <c r="AU29" s="234">
        <f>SUMPRODUCT(LEN($M29:$AE32)-LEN(SUBSTITUTE($M29:$AE32,"F", "")))</f>
        <v>0</v>
      </c>
      <c r="AV29" s="240">
        <f>SUMPRODUCT(LEN($AH29:$AH32)-LEN(SUBSTITUTE($AH29:$AH32,"F", "")))</f>
        <v>0</v>
      </c>
      <c r="AW29" s="237">
        <f>SUMPRODUCT(LEN($AG29:$AG32)-LEN(SUBSTITUTE($AG29:$AG32,"F", "")))</f>
        <v>0</v>
      </c>
      <c r="AX29" s="234">
        <f>SUMPRODUCT(LEN($M29:$AE32)-LEN(SUBSTITUTE($M29:$AE32,"G", "")))</f>
        <v>0</v>
      </c>
      <c r="AY29" s="240">
        <f>SUMPRODUCT(LEN($AH29:$AH32)-LEN(SUBSTITUTE($AH29:$AH32,"G", "")))</f>
        <v>0</v>
      </c>
      <c r="AZ29" s="237">
        <f>SUMPRODUCT(LEN($AG29:$AG32)-LEN(SUBSTITUTE($AG29:$AG32,"G", "")))</f>
        <v>0</v>
      </c>
      <c r="BA29" s="234">
        <f>SUMPRODUCT(LEN($M29:$AE32)-LEN(SUBSTITUTE($M29:$AE32,"M", "")))</f>
        <v>0</v>
      </c>
      <c r="BB29" s="240">
        <f>SUMPRODUCT(LEN($AH29:$AH32)-LEN(SUBSTITUTE($AH29:$AH32,"M", "")))</f>
        <v>0</v>
      </c>
      <c r="BC29" s="237">
        <f>SUMPRODUCT(LEN($AG29:$AG32)-LEN(SUBSTITUTE($AG29:$AG32,"M", "")))</f>
        <v>0</v>
      </c>
      <c r="BD29" s="291">
        <f>SUMPRODUCT(LEN($AI29:$AI32)-LEN(SUBSTITUTE($AI29:$AI32,"S", "")))</f>
        <v>0</v>
      </c>
      <c r="BE29" s="294">
        <f>SUMPRODUCT(LEN($AI29:$AI32)-LEN(SUBSTITUTE($AI29:$AI32,"F", "")))</f>
        <v>0</v>
      </c>
      <c r="BF29" s="294">
        <f>SUMPRODUCT(LEN($AI29:$AI32)-LEN(SUBSTITUTE($AI29:$AI32,"G", "")))</f>
        <v>0</v>
      </c>
      <c r="BG29" s="297">
        <f>SUMPRODUCT(LEN($AI29:$AI32)-LEN(SUBSTITUTE($AI29:$AI32,"M", "")))</f>
        <v>0</v>
      </c>
    </row>
    <row r="30" spans="2:67" ht="28.15" hidden="1" customHeight="1" thickBot="1">
      <c r="B30" s="34"/>
      <c r="C30" s="266"/>
      <c r="D30" s="43"/>
      <c r="E30" s="103"/>
      <c r="F30" s="103"/>
      <c r="G30" s="102"/>
      <c r="H30" s="260"/>
      <c r="I30" s="270"/>
      <c r="J30" s="270"/>
      <c r="K30" s="270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52"/>
      <c r="AK30" s="255"/>
      <c r="AL30" s="23"/>
      <c r="AM30" s="211"/>
      <c r="AN30" s="211"/>
      <c r="AO30" s="248"/>
      <c r="AP30" s="241"/>
      <c r="AQ30" s="238"/>
      <c r="AR30" s="235"/>
      <c r="AS30" s="241"/>
      <c r="AT30" s="238"/>
      <c r="AU30" s="235"/>
      <c r="AV30" s="241"/>
      <c r="AW30" s="238"/>
      <c r="AX30" s="235"/>
      <c r="AY30" s="241"/>
      <c r="AZ30" s="238"/>
      <c r="BA30" s="235"/>
      <c r="BB30" s="241"/>
      <c r="BC30" s="238"/>
      <c r="BD30" s="292"/>
      <c r="BE30" s="295"/>
      <c r="BF30" s="295"/>
      <c r="BG30" s="298"/>
    </row>
    <row r="31" spans="2:67" ht="28.15" hidden="1" customHeight="1">
      <c r="B31" s="34"/>
      <c r="C31" s="267"/>
      <c r="D31" s="33"/>
      <c r="E31" s="101"/>
      <c r="F31" s="101"/>
      <c r="G31" s="100"/>
      <c r="H31" s="257"/>
      <c r="I31" s="271"/>
      <c r="J31" s="271"/>
      <c r="K31" s="271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52"/>
      <c r="AK31" s="255"/>
      <c r="AL31" s="23"/>
      <c r="AM31" s="211"/>
      <c r="AN31" s="211"/>
      <c r="AO31" s="248"/>
      <c r="AP31" s="241"/>
      <c r="AQ31" s="238"/>
      <c r="AR31" s="235"/>
      <c r="AS31" s="241"/>
      <c r="AT31" s="238"/>
      <c r="AU31" s="235"/>
      <c r="AV31" s="241"/>
      <c r="AW31" s="238"/>
      <c r="AX31" s="235"/>
      <c r="AY31" s="241"/>
      <c r="AZ31" s="238"/>
      <c r="BA31" s="235"/>
      <c r="BB31" s="241"/>
      <c r="BC31" s="238"/>
      <c r="BD31" s="292"/>
      <c r="BE31" s="295"/>
      <c r="BF31" s="295"/>
      <c r="BG31" s="298"/>
    </row>
    <row r="32" spans="2:67" ht="28.15" hidden="1" customHeight="1" thickBot="1">
      <c r="B32" s="34"/>
      <c r="C32" s="273"/>
      <c r="D32" s="64"/>
      <c r="E32" s="107"/>
      <c r="F32" s="107"/>
      <c r="G32" s="106"/>
      <c r="H32" s="258"/>
      <c r="I32" s="274"/>
      <c r="J32" s="274"/>
      <c r="K32" s="274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53"/>
      <c r="AK32" s="256"/>
      <c r="AL32" s="55"/>
      <c r="AM32" s="211"/>
      <c r="AN32" s="211"/>
      <c r="AO32" s="249"/>
      <c r="AP32" s="242"/>
      <c r="AQ32" s="239"/>
      <c r="AR32" s="236"/>
      <c r="AS32" s="242"/>
      <c r="AT32" s="239"/>
      <c r="AU32" s="236"/>
      <c r="AV32" s="242"/>
      <c r="AW32" s="239"/>
      <c r="AX32" s="236"/>
      <c r="AY32" s="242"/>
      <c r="AZ32" s="239"/>
      <c r="BA32" s="236"/>
      <c r="BB32" s="242"/>
      <c r="BC32" s="239"/>
      <c r="BD32" s="293"/>
      <c r="BE32" s="296"/>
      <c r="BF32" s="296"/>
      <c r="BG32" s="299"/>
    </row>
    <row r="33" spans="2:67" ht="28.15" hidden="1" customHeight="1">
      <c r="B33" s="34"/>
      <c r="C33" s="265">
        <v>3</v>
      </c>
      <c r="D33" s="54"/>
      <c r="E33" s="105"/>
      <c r="F33" s="105"/>
      <c r="G33" s="104"/>
      <c r="H33" s="259"/>
      <c r="I33" s="269"/>
      <c r="J33" s="269"/>
      <c r="K33" s="269"/>
      <c r="L33" s="229">
        <v>1</v>
      </c>
      <c r="M33" s="278"/>
      <c r="N33" s="229">
        <v>5</v>
      </c>
      <c r="O33" s="278"/>
      <c r="P33" s="229">
        <v>9</v>
      </c>
      <c r="Q33" s="230"/>
      <c r="R33" s="229">
        <v>13</v>
      </c>
      <c r="S33" s="230"/>
      <c r="T33" s="229">
        <v>17</v>
      </c>
      <c r="U33" s="230"/>
      <c r="V33" s="229">
        <v>21</v>
      </c>
      <c r="W33" s="230"/>
      <c r="X33" s="229">
        <v>25</v>
      </c>
      <c r="Y33" s="278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44"/>
      <c r="AK33" s="244"/>
      <c r="AL33" s="44"/>
      <c r="AM33" s="211"/>
      <c r="AN33" s="211"/>
      <c r="AO33" s="247">
        <f>SUMPRODUCT(LEN($M33:$AE36)-LEN(SUBSTITUTE($M33:$AE36,"A", "")))</f>
        <v>0</v>
      </c>
      <c r="AP33" s="240">
        <f>SUMPRODUCT(LEN($AH33:$AH36)-LEN(SUBSTITUTE($AH33:$AH36,"A", "")))</f>
        <v>0</v>
      </c>
      <c r="AQ33" s="237">
        <f>SUMPRODUCT(LEN($AG33:$AG36)-LEN(SUBSTITUTE($AG33:$AG36,"A", "")))</f>
        <v>0</v>
      </c>
      <c r="AR33" s="234">
        <f>SUMPRODUCT(LEN($M33:$AE36)-LEN(SUBSTITUTE($M33:$AE36,"S", "")))</f>
        <v>0</v>
      </c>
      <c r="AS33" s="240">
        <f>SUMPRODUCT(LEN($AH33:$AH36)-LEN(SUBSTITUTE($AH33:$AH36,"S", "")))</f>
        <v>0</v>
      </c>
      <c r="AT33" s="237">
        <f>SUMPRODUCT(LEN($AG33:$AG36)-LEN(SUBSTITUTE($AG33:$AG36,"S", "")))</f>
        <v>0</v>
      </c>
      <c r="AU33" s="234">
        <f>SUMPRODUCT(LEN($M33:$AE36)-LEN(SUBSTITUTE($M33:$AE36,"F", "")))</f>
        <v>0</v>
      </c>
      <c r="AV33" s="240">
        <f>SUMPRODUCT(LEN($AH33:$AH36)-LEN(SUBSTITUTE($AH33:$AH36,"F", "")))</f>
        <v>0</v>
      </c>
      <c r="AW33" s="237">
        <f>SUMPRODUCT(LEN($AG33:$AG36)-LEN(SUBSTITUTE($AG33:$AG36,"F", "")))</f>
        <v>0</v>
      </c>
      <c r="AX33" s="234">
        <f>SUMPRODUCT(LEN($M33:$AE36)-LEN(SUBSTITUTE($M33:$AE36,"G", "")))</f>
        <v>0</v>
      </c>
      <c r="AY33" s="240">
        <f>SUMPRODUCT(LEN($AH33:$AH36)-LEN(SUBSTITUTE($AH33:$AH36,"G", "")))</f>
        <v>0</v>
      </c>
      <c r="AZ33" s="237">
        <f>SUMPRODUCT(LEN($AG33:$AG36)-LEN(SUBSTITUTE($AG33:$AG36,"G", "")))</f>
        <v>0</v>
      </c>
      <c r="BA33" s="234">
        <f>SUMPRODUCT(LEN($M33:$AE36)-LEN(SUBSTITUTE($M33:$AE36,"M", "")))</f>
        <v>0</v>
      </c>
      <c r="BB33" s="240">
        <f>SUMPRODUCT(LEN($AH33:$AH36)-LEN(SUBSTITUTE($AH33:$AH36,"M", "")))</f>
        <v>0</v>
      </c>
      <c r="BC33" s="237">
        <f>SUMPRODUCT(LEN($AG33:$AG36)-LEN(SUBSTITUTE($AG33:$AG36,"M", "")))</f>
        <v>0</v>
      </c>
      <c r="BD33" s="291">
        <f>SUMPRODUCT(LEN($AI33:$AI36)-LEN(SUBSTITUTE($AI33:$AI36,"S", "")))</f>
        <v>0</v>
      </c>
      <c r="BE33" s="294">
        <f>SUMPRODUCT(LEN($AI33:$AI36)-LEN(SUBSTITUTE($AI33:$AI36,"F", "")))</f>
        <v>0</v>
      </c>
      <c r="BF33" s="294">
        <f>SUMPRODUCT(LEN($AI33:$AI36)-LEN(SUBSTITUTE($AI33:$AI36,"G", "")))</f>
        <v>0</v>
      </c>
      <c r="BG33" s="297">
        <f>SUMPRODUCT(LEN($AI33:$AI36)-LEN(SUBSTITUTE($AI33:$AI36,"M", "")))</f>
        <v>0</v>
      </c>
    </row>
    <row r="34" spans="2:67" ht="28.15" hidden="1" customHeight="1" thickBot="1">
      <c r="B34" s="34"/>
      <c r="C34" s="266"/>
      <c r="D34" s="43"/>
      <c r="E34" s="103"/>
      <c r="F34" s="103"/>
      <c r="G34" s="102"/>
      <c r="H34" s="260"/>
      <c r="I34" s="270"/>
      <c r="J34" s="270"/>
      <c r="K34" s="270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45"/>
      <c r="AK34" s="245"/>
      <c r="AL34" s="23"/>
      <c r="AM34" s="211"/>
      <c r="AN34" s="211"/>
      <c r="AO34" s="248"/>
      <c r="AP34" s="241"/>
      <c r="AQ34" s="238"/>
      <c r="AR34" s="235"/>
      <c r="AS34" s="241"/>
      <c r="AT34" s="238"/>
      <c r="AU34" s="235"/>
      <c r="AV34" s="241"/>
      <c r="AW34" s="238"/>
      <c r="AX34" s="235"/>
      <c r="AY34" s="241"/>
      <c r="AZ34" s="238"/>
      <c r="BA34" s="235"/>
      <c r="BB34" s="241"/>
      <c r="BC34" s="238"/>
      <c r="BD34" s="292"/>
      <c r="BE34" s="295"/>
      <c r="BF34" s="295"/>
      <c r="BG34" s="298"/>
    </row>
    <row r="35" spans="2:67" ht="28.15" hidden="1" customHeight="1">
      <c r="B35" s="34"/>
      <c r="C35" s="267"/>
      <c r="D35" s="33"/>
      <c r="E35" s="101"/>
      <c r="F35" s="101"/>
      <c r="G35" s="100"/>
      <c r="H35" s="257"/>
      <c r="I35" s="271"/>
      <c r="J35" s="271"/>
      <c r="K35" s="271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45"/>
      <c r="AK35" s="245"/>
      <c r="AL35" s="23"/>
      <c r="AM35" s="211"/>
      <c r="AN35" s="211"/>
      <c r="AO35" s="248"/>
      <c r="AP35" s="241"/>
      <c r="AQ35" s="238"/>
      <c r="AR35" s="235"/>
      <c r="AS35" s="241"/>
      <c r="AT35" s="238"/>
      <c r="AU35" s="235"/>
      <c r="AV35" s="241"/>
      <c r="AW35" s="238"/>
      <c r="AX35" s="235"/>
      <c r="AY35" s="241"/>
      <c r="AZ35" s="238"/>
      <c r="BA35" s="235"/>
      <c r="BB35" s="241"/>
      <c r="BC35" s="238"/>
      <c r="BD35" s="292"/>
      <c r="BE35" s="295"/>
      <c r="BF35" s="295"/>
      <c r="BG35" s="298"/>
    </row>
    <row r="36" spans="2:67" ht="28.15" hidden="1" customHeight="1" thickBot="1">
      <c r="B36" s="22"/>
      <c r="C36" s="268"/>
      <c r="D36" s="21"/>
      <c r="E36" s="109"/>
      <c r="F36" s="109"/>
      <c r="G36" s="108"/>
      <c r="H36" s="258"/>
      <c r="I36" s="272"/>
      <c r="J36" s="272"/>
      <c r="K36" s="272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46"/>
      <c r="AK36" s="246"/>
      <c r="AL36" s="11"/>
      <c r="AM36" s="211"/>
      <c r="AN36" s="211"/>
      <c r="AO36" s="249"/>
      <c r="AP36" s="242"/>
      <c r="AQ36" s="239"/>
      <c r="AR36" s="236"/>
      <c r="AS36" s="242"/>
      <c r="AT36" s="239"/>
      <c r="AU36" s="236"/>
      <c r="AV36" s="242"/>
      <c r="AW36" s="239"/>
      <c r="AX36" s="236"/>
      <c r="AY36" s="242"/>
      <c r="AZ36" s="239"/>
      <c r="BA36" s="236"/>
      <c r="BB36" s="242"/>
      <c r="BC36" s="239"/>
      <c r="BD36" s="293"/>
      <c r="BE36" s="296"/>
      <c r="BF36" s="296"/>
      <c r="BG36" s="299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29" t="s">
        <v>287</v>
      </c>
      <c r="M37" s="278"/>
      <c r="N37" s="229" t="s">
        <v>286</v>
      </c>
      <c r="O37" s="278"/>
      <c r="P37" s="229" t="s">
        <v>286</v>
      </c>
      <c r="Q37" s="230"/>
      <c r="R37" s="229" t="s">
        <v>286</v>
      </c>
      <c r="S37" s="230"/>
      <c r="T37" s="229" t="s">
        <v>286</v>
      </c>
      <c r="U37" s="230"/>
      <c r="V37" s="229" t="s">
        <v>286</v>
      </c>
      <c r="W37" s="230"/>
      <c r="X37" s="229" t="s">
        <v>286</v>
      </c>
      <c r="Y37" s="278"/>
      <c r="Z37" s="229" t="s">
        <v>286</v>
      </c>
      <c r="AA37" s="230"/>
      <c r="AB37" s="229" t="s">
        <v>286</v>
      </c>
      <c r="AC37" s="230"/>
      <c r="AD37" s="229" t="s">
        <v>286</v>
      </c>
      <c r="AE37" s="230"/>
      <c r="AF37" s="243" t="s">
        <v>285</v>
      </c>
      <c r="AG37" s="230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260</v>
      </c>
      <c r="E38" s="275">
        <v>6250.49</v>
      </c>
      <c r="F38" s="276"/>
      <c r="G38" s="277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72</v>
      </c>
      <c r="AP38" s="70">
        <f t="shared" si="2"/>
        <v>10</v>
      </c>
      <c r="AQ38" s="69">
        <f t="shared" si="2"/>
        <v>0</v>
      </c>
      <c r="AR38" s="71">
        <f t="shared" si="2"/>
        <v>23</v>
      </c>
      <c r="AS38" s="70">
        <f t="shared" si="2"/>
        <v>0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23</v>
      </c>
      <c r="AY38" s="70">
        <f t="shared" si="2"/>
        <v>0</v>
      </c>
      <c r="AZ38" s="69">
        <f t="shared" si="2"/>
        <v>0</v>
      </c>
      <c r="BA38" s="71">
        <f t="shared" si="2"/>
        <v>12</v>
      </c>
      <c r="BB38" s="70">
        <f t="shared" si="2"/>
        <v>2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1</v>
      </c>
      <c r="BH38" s="65" t="s">
        <v>257</v>
      </c>
      <c r="BK38" s="5">
        <f>SUM(AO38:AQ38)</f>
        <v>82</v>
      </c>
      <c r="BL38" s="5">
        <f>SUM(AR38:AT38,BD38)</f>
        <v>23</v>
      </c>
      <c r="BM38" s="5">
        <f>SUM(AU38:AW38,BE38)</f>
        <v>0</v>
      </c>
      <c r="BN38" s="5">
        <f>SUM(AX38:AZ38,BF38)</f>
        <v>23</v>
      </c>
      <c r="BO38" s="5">
        <f>SUM(BA38:BC38,BG38)</f>
        <v>15</v>
      </c>
    </row>
    <row r="39" spans="2:67" ht="49.9" customHeight="1">
      <c r="B39" s="34"/>
      <c r="C39" s="265">
        <v>1</v>
      </c>
      <c r="D39" s="54"/>
      <c r="E39" s="225" t="s">
        <v>1013</v>
      </c>
      <c r="F39" s="105"/>
      <c r="G39" s="104"/>
      <c r="H39" s="259" t="s">
        <v>329</v>
      </c>
      <c r="I39" s="269">
        <v>128</v>
      </c>
      <c r="J39" s="269">
        <v>31</v>
      </c>
      <c r="K39" s="269">
        <v>6</v>
      </c>
      <c r="L39" s="48">
        <v>1</v>
      </c>
      <c r="M39" s="47" t="s">
        <v>423</v>
      </c>
      <c r="N39" s="48">
        <v>5</v>
      </c>
      <c r="O39" s="47" t="s">
        <v>891</v>
      </c>
      <c r="P39" s="48">
        <v>9</v>
      </c>
      <c r="Q39" s="47" t="s">
        <v>423</v>
      </c>
      <c r="R39" s="48">
        <v>13</v>
      </c>
      <c r="S39" s="47" t="s">
        <v>1273</v>
      </c>
      <c r="T39" s="48">
        <v>17</v>
      </c>
      <c r="U39" s="47" t="s">
        <v>1272</v>
      </c>
      <c r="V39" s="48">
        <v>21</v>
      </c>
      <c r="W39" s="47" t="s">
        <v>740</v>
      </c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422</v>
      </c>
      <c r="AI39" s="45" t="s">
        <v>1054</v>
      </c>
      <c r="AJ39" s="244"/>
      <c r="AK39" s="244"/>
      <c r="AL39" s="44"/>
      <c r="AM39" s="247">
        <f>SUMPRODUCT(LEN($M39:$AE42)-LEN(SUBSTITUTE($M39:$AE42,"/", "")))/2</f>
        <v>13</v>
      </c>
      <c r="AN39" s="300">
        <f>SUMPRODUCT(LEN($M39:$AE42)-LEN(SUBSTITUTE($M39:$AE42,"-", "")))</f>
        <v>3</v>
      </c>
      <c r="AO39" s="247">
        <f>SUMPRODUCT(LEN($M39:$AE42)-LEN(SUBSTITUTE($M39:$AE42,"A", "")))</f>
        <v>72</v>
      </c>
      <c r="AP39" s="240">
        <f>SUMPRODUCT(LEN($AH39:$AH42)-LEN(SUBSTITUTE($AH39:$AH42,"A", "")))</f>
        <v>10</v>
      </c>
      <c r="AQ39" s="237">
        <f>SUMPRODUCT(LEN($AG39:$AG42)-LEN(SUBSTITUTE($AG39:$AG42,"A", "")))</f>
        <v>0</v>
      </c>
      <c r="AR39" s="234">
        <f>SUMPRODUCT(LEN($M39:$AE42)-LEN(SUBSTITUTE($M39:$AE42,"S", "")))</f>
        <v>23</v>
      </c>
      <c r="AS39" s="240">
        <f>SUMPRODUCT(LEN($AH39:$AH42)-LEN(SUBSTITUTE($AH39:$AH42,"S", "")))</f>
        <v>0</v>
      </c>
      <c r="AT39" s="237">
        <f>SUMPRODUCT(LEN($AG39:$AG42)-LEN(SUBSTITUTE($AG39:$AG42,"S", "")))</f>
        <v>0</v>
      </c>
      <c r="AU39" s="234">
        <f>SUMPRODUCT(LEN($M39:$AE42)-LEN(SUBSTITUTE($M39:$AE42,"F", "")))</f>
        <v>0</v>
      </c>
      <c r="AV39" s="240">
        <f>SUMPRODUCT(LEN($AH39:$AH42)-LEN(SUBSTITUTE($AH39:$AH42,"F", "")))</f>
        <v>0</v>
      </c>
      <c r="AW39" s="237">
        <f>SUMPRODUCT(LEN($AG39:$AG42)-LEN(SUBSTITUTE($AG39:$AG42,"F", "")))</f>
        <v>0</v>
      </c>
      <c r="AX39" s="234">
        <f>SUMPRODUCT(LEN($M39:$AE42)-LEN(SUBSTITUTE($M39:$AE42,"G", "")))</f>
        <v>23</v>
      </c>
      <c r="AY39" s="240">
        <f>SUMPRODUCT(LEN($AH39:$AH42)-LEN(SUBSTITUTE($AH39:$AH42,"G", "")))</f>
        <v>0</v>
      </c>
      <c r="AZ39" s="237">
        <f>SUMPRODUCT(LEN($AG39:$AG42)-LEN(SUBSTITUTE($AG39:$AG42,"G", "")))</f>
        <v>0</v>
      </c>
      <c r="BA39" s="234">
        <f>SUMPRODUCT(LEN($M39:$AE42)-LEN(SUBSTITUTE($M39:$AE42,"M", "")))</f>
        <v>12</v>
      </c>
      <c r="BB39" s="240">
        <f>SUMPRODUCT(LEN($AH39:$AH42)-LEN(SUBSTITUTE($AH39:$AH42,"M", "")))</f>
        <v>2</v>
      </c>
      <c r="BC39" s="237">
        <f>SUMPRODUCT(LEN($AG39:$AG42)-LEN(SUBSTITUTE($AG39:$AG42,"M", "")))</f>
        <v>0</v>
      </c>
      <c r="BD39" s="291">
        <f>SUMPRODUCT(LEN($AI39:$AI42)-LEN(SUBSTITUTE($AI39:$AI42,"S", "")))</f>
        <v>0</v>
      </c>
      <c r="BE39" s="294">
        <f>SUMPRODUCT(LEN($AI39:$AI42)-LEN(SUBSTITUTE($AI39:$AI42,"F", "")))</f>
        <v>0</v>
      </c>
      <c r="BF39" s="294">
        <f>SUMPRODUCT(LEN($AI39:$AI42)-LEN(SUBSTITUTE($AI39:$AI42,"G", "")))</f>
        <v>0</v>
      </c>
      <c r="BG39" s="297">
        <f>SUMPRODUCT(LEN($AI39:$AI42)-LEN(SUBSTITUTE($AI39:$AI42,"M", "")))</f>
        <v>1</v>
      </c>
    </row>
    <row r="40" spans="2:67" ht="49.9" customHeight="1" thickBot="1">
      <c r="B40" s="34"/>
      <c r="C40" s="266"/>
      <c r="D40" s="43"/>
      <c r="E40" s="103"/>
      <c r="F40" s="103"/>
      <c r="G40" s="102"/>
      <c r="H40" s="260"/>
      <c r="I40" s="270"/>
      <c r="J40" s="270"/>
      <c r="K40" s="270"/>
      <c r="L40" s="37">
        <v>2</v>
      </c>
      <c r="M40" s="36" t="s">
        <v>1271</v>
      </c>
      <c r="N40" s="37">
        <v>6</v>
      </c>
      <c r="O40" s="36" t="s">
        <v>926</v>
      </c>
      <c r="P40" s="37">
        <v>10</v>
      </c>
      <c r="Q40" s="36" t="s">
        <v>1270</v>
      </c>
      <c r="R40" s="37">
        <v>14</v>
      </c>
      <c r="S40" s="36" t="s">
        <v>1269</v>
      </c>
      <c r="T40" s="37">
        <v>18</v>
      </c>
      <c r="U40" s="36" t="s">
        <v>1268</v>
      </c>
      <c r="V40" s="37">
        <v>22</v>
      </c>
      <c r="W40" s="36" t="s">
        <v>426</v>
      </c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1052</v>
      </c>
      <c r="AI40" s="24"/>
      <c r="AJ40" s="245"/>
      <c r="AK40" s="245"/>
      <c r="AL40" s="23"/>
      <c r="AM40" s="248"/>
      <c r="AN40" s="301"/>
      <c r="AO40" s="248"/>
      <c r="AP40" s="241"/>
      <c r="AQ40" s="238"/>
      <c r="AR40" s="235"/>
      <c r="AS40" s="241"/>
      <c r="AT40" s="238"/>
      <c r="AU40" s="235"/>
      <c r="AV40" s="241"/>
      <c r="AW40" s="238"/>
      <c r="AX40" s="235"/>
      <c r="AY40" s="241"/>
      <c r="AZ40" s="238"/>
      <c r="BA40" s="235"/>
      <c r="BB40" s="241"/>
      <c r="BC40" s="238"/>
      <c r="BD40" s="292"/>
      <c r="BE40" s="295"/>
      <c r="BF40" s="295"/>
      <c r="BG40" s="298"/>
    </row>
    <row r="41" spans="2:67" ht="49.9" customHeight="1">
      <c r="B41" s="34"/>
      <c r="C41" s="267"/>
      <c r="D41" s="33"/>
      <c r="E41" s="101"/>
      <c r="F41" s="101"/>
      <c r="G41" s="100"/>
      <c r="H41" s="257">
        <v>267</v>
      </c>
      <c r="I41" s="271"/>
      <c r="J41" s="271"/>
      <c r="K41" s="271"/>
      <c r="L41" s="27">
        <v>3</v>
      </c>
      <c r="M41" s="26" t="s">
        <v>485</v>
      </c>
      <c r="N41" s="27">
        <v>7</v>
      </c>
      <c r="O41" s="26" t="s">
        <v>1267</v>
      </c>
      <c r="P41" s="27">
        <v>11</v>
      </c>
      <c r="Q41" s="26" t="s">
        <v>426</v>
      </c>
      <c r="R41" s="27">
        <v>15</v>
      </c>
      <c r="S41" s="26" t="s">
        <v>1266</v>
      </c>
      <c r="T41" s="27">
        <v>19</v>
      </c>
      <c r="U41" s="26" t="s">
        <v>1265</v>
      </c>
      <c r="V41" s="27">
        <v>23</v>
      </c>
      <c r="W41" s="26" t="s">
        <v>422</v>
      </c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 t="s">
        <v>1264</v>
      </c>
      <c r="AI41" s="24"/>
      <c r="AJ41" s="245"/>
      <c r="AK41" s="245"/>
      <c r="AL41" s="23"/>
      <c r="AM41" s="248"/>
      <c r="AN41" s="301"/>
      <c r="AO41" s="248"/>
      <c r="AP41" s="241"/>
      <c r="AQ41" s="238"/>
      <c r="AR41" s="235"/>
      <c r="AS41" s="241"/>
      <c r="AT41" s="238"/>
      <c r="AU41" s="235"/>
      <c r="AV41" s="241"/>
      <c r="AW41" s="238"/>
      <c r="AX41" s="235"/>
      <c r="AY41" s="241"/>
      <c r="AZ41" s="238"/>
      <c r="BA41" s="235"/>
      <c r="BB41" s="241"/>
      <c r="BC41" s="238"/>
      <c r="BD41" s="292"/>
      <c r="BE41" s="295"/>
      <c r="BF41" s="295"/>
      <c r="BG41" s="298"/>
    </row>
    <row r="42" spans="2:67" ht="49.9" customHeight="1" thickBot="1">
      <c r="B42" s="34"/>
      <c r="C42" s="273"/>
      <c r="D42" s="64"/>
      <c r="E42" s="107"/>
      <c r="F42" s="107"/>
      <c r="G42" s="106"/>
      <c r="H42" s="258"/>
      <c r="I42" s="274"/>
      <c r="J42" s="274"/>
      <c r="K42" s="274"/>
      <c r="L42" s="59">
        <v>4</v>
      </c>
      <c r="M42" s="58" t="s">
        <v>888</v>
      </c>
      <c r="N42" s="59">
        <v>8</v>
      </c>
      <c r="O42" s="58" t="s">
        <v>1263</v>
      </c>
      <c r="P42" s="59">
        <v>12</v>
      </c>
      <c r="Q42" s="58" t="s">
        <v>1262</v>
      </c>
      <c r="R42" s="59">
        <v>16</v>
      </c>
      <c r="S42" s="58" t="s">
        <v>1261</v>
      </c>
      <c r="T42" s="59">
        <v>20</v>
      </c>
      <c r="U42" s="58" t="s">
        <v>1260</v>
      </c>
      <c r="V42" s="59">
        <v>24</v>
      </c>
      <c r="W42" s="58" t="s">
        <v>669</v>
      </c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50"/>
      <c r="AK42" s="250"/>
      <c r="AL42" s="55"/>
      <c r="AM42" s="249"/>
      <c r="AN42" s="302"/>
      <c r="AO42" s="249"/>
      <c r="AP42" s="242"/>
      <c r="AQ42" s="239"/>
      <c r="AR42" s="236"/>
      <c r="AS42" s="242"/>
      <c r="AT42" s="239"/>
      <c r="AU42" s="236"/>
      <c r="AV42" s="242"/>
      <c r="AW42" s="239"/>
      <c r="AX42" s="236"/>
      <c r="AY42" s="242"/>
      <c r="AZ42" s="239"/>
      <c r="BA42" s="236"/>
      <c r="BB42" s="242"/>
      <c r="BC42" s="239"/>
      <c r="BD42" s="293"/>
      <c r="BE42" s="296"/>
      <c r="BF42" s="296"/>
      <c r="BG42" s="299"/>
    </row>
    <row r="43" spans="2:67" ht="28.15" hidden="1" customHeight="1">
      <c r="B43" s="34"/>
      <c r="C43" s="265">
        <v>2</v>
      </c>
      <c r="D43" s="54"/>
      <c r="E43" s="105"/>
      <c r="F43" s="105"/>
      <c r="G43" s="104"/>
      <c r="H43" s="259"/>
      <c r="I43" s="269"/>
      <c r="J43" s="269"/>
      <c r="K43" s="269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51"/>
      <c r="AK43" s="254"/>
      <c r="AL43" s="44"/>
      <c r="AM43" s="211"/>
      <c r="AN43" s="211"/>
      <c r="AO43" s="247">
        <f>SUMPRODUCT(LEN($M43:$AE46)-LEN(SUBSTITUTE($M43:$AE46,"A", "")))</f>
        <v>0</v>
      </c>
      <c r="AP43" s="240">
        <f>SUMPRODUCT(LEN($AH43:$AH46)-LEN(SUBSTITUTE($AH43:$AH46,"A", "")))</f>
        <v>0</v>
      </c>
      <c r="AQ43" s="237">
        <f>SUMPRODUCT(LEN($AG43:$AG46)-LEN(SUBSTITUTE($AG43:$AG46,"A", "")))</f>
        <v>0</v>
      </c>
      <c r="AR43" s="234">
        <f>SUMPRODUCT(LEN($M43:$AE46)-LEN(SUBSTITUTE($M43:$AE46,"S", "")))</f>
        <v>0</v>
      </c>
      <c r="AS43" s="240">
        <f>SUMPRODUCT(LEN($AH43:$AH46)-LEN(SUBSTITUTE($AH43:$AH46,"S", "")))</f>
        <v>0</v>
      </c>
      <c r="AT43" s="237">
        <f>SUMPRODUCT(LEN($AG43:$AG46)-LEN(SUBSTITUTE($AG43:$AG46,"S", "")))</f>
        <v>0</v>
      </c>
      <c r="AU43" s="234">
        <f>SUMPRODUCT(LEN($M43:$AE46)-LEN(SUBSTITUTE($M43:$AE46,"F", "")))</f>
        <v>0</v>
      </c>
      <c r="AV43" s="240">
        <f>SUMPRODUCT(LEN($AH43:$AH46)-LEN(SUBSTITUTE($AH43:$AH46,"F", "")))</f>
        <v>0</v>
      </c>
      <c r="AW43" s="237">
        <f>SUMPRODUCT(LEN($AG43:$AG46)-LEN(SUBSTITUTE($AG43:$AG46,"F", "")))</f>
        <v>0</v>
      </c>
      <c r="AX43" s="234">
        <f>SUMPRODUCT(LEN($M43:$AE46)-LEN(SUBSTITUTE($M43:$AE46,"G", "")))</f>
        <v>0</v>
      </c>
      <c r="AY43" s="240">
        <f>SUMPRODUCT(LEN($AH43:$AH46)-LEN(SUBSTITUTE($AH43:$AH46,"G", "")))</f>
        <v>0</v>
      </c>
      <c r="AZ43" s="237">
        <f>SUMPRODUCT(LEN($AG43:$AG46)-LEN(SUBSTITUTE($AG43:$AG46,"G", "")))</f>
        <v>0</v>
      </c>
      <c r="BA43" s="234">
        <f>SUMPRODUCT(LEN($M43:$AE46)-LEN(SUBSTITUTE($M43:$AE46,"M", "")))</f>
        <v>0</v>
      </c>
      <c r="BB43" s="240">
        <f>SUMPRODUCT(LEN($AH43:$AH46)-LEN(SUBSTITUTE($AH43:$AH46,"M", "")))</f>
        <v>0</v>
      </c>
      <c r="BC43" s="237">
        <f>SUMPRODUCT(LEN($AG43:$AG46)-LEN(SUBSTITUTE($AG43:$AG46,"M", "")))</f>
        <v>0</v>
      </c>
      <c r="BD43" s="291">
        <f>SUMPRODUCT(LEN($AI43:$AI46)-LEN(SUBSTITUTE($AI43:$AI46,"S", "")))</f>
        <v>0</v>
      </c>
      <c r="BE43" s="294">
        <f>SUMPRODUCT(LEN($AI43:$AI46)-LEN(SUBSTITUTE($AI43:$AI46,"F", "")))</f>
        <v>0</v>
      </c>
      <c r="BF43" s="294">
        <f>SUMPRODUCT(LEN($AI43:$AI46)-LEN(SUBSTITUTE($AI43:$AI46,"G", "")))</f>
        <v>0</v>
      </c>
      <c r="BG43" s="297">
        <f>SUMPRODUCT(LEN($AI43:$AI46)-LEN(SUBSTITUTE($AI43:$AI46,"M", "")))</f>
        <v>0</v>
      </c>
    </row>
    <row r="44" spans="2:67" ht="28.15" hidden="1" customHeight="1" thickBot="1">
      <c r="B44" s="34"/>
      <c r="C44" s="266"/>
      <c r="D44" s="43"/>
      <c r="E44" s="103"/>
      <c r="F44" s="103"/>
      <c r="G44" s="102"/>
      <c r="H44" s="260"/>
      <c r="I44" s="270"/>
      <c r="J44" s="270"/>
      <c r="K44" s="270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52"/>
      <c r="AK44" s="255"/>
      <c r="AL44" s="23"/>
      <c r="AM44" s="211"/>
      <c r="AN44" s="211"/>
      <c r="AO44" s="248"/>
      <c r="AP44" s="241"/>
      <c r="AQ44" s="238"/>
      <c r="AR44" s="235"/>
      <c r="AS44" s="241"/>
      <c r="AT44" s="238"/>
      <c r="AU44" s="235"/>
      <c r="AV44" s="241"/>
      <c r="AW44" s="238"/>
      <c r="AX44" s="235"/>
      <c r="AY44" s="241"/>
      <c r="AZ44" s="238"/>
      <c r="BA44" s="235"/>
      <c r="BB44" s="241"/>
      <c r="BC44" s="238"/>
      <c r="BD44" s="292"/>
      <c r="BE44" s="295"/>
      <c r="BF44" s="295"/>
      <c r="BG44" s="298"/>
    </row>
    <row r="45" spans="2:67" ht="28.15" hidden="1" customHeight="1">
      <c r="B45" s="34"/>
      <c r="C45" s="267"/>
      <c r="D45" s="33"/>
      <c r="E45" s="101"/>
      <c r="F45" s="101"/>
      <c r="G45" s="100"/>
      <c r="H45" s="257"/>
      <c r="I45" s="271"/>
      <c r="J45" s="271"/>
      <c r="K45" s="271"/>
      <c r="L45" s="229">
        <v>3</v>
      </c>
      <c r="M45" s="278"/>
      <c r="N45" s="229">
        <v>7</v>
      </c>
      <c r="O45" s="278"/>
      <c r="P45" s="229">
        <v>11</v>
      </c>
      <c r="Q45" s="230"/>
      <c r="R45" s="229">
        <v>15</v>
      </c>
      <c r="S45" s="230"/>
      <c r="T45" s="229">
        <v>19</v>
      </c>
      <c r="U45" s="230"/>
      <c r="V45" s="229">
        <v>23</v>
      </c>
      <c r="W45" s="230"/>
      <c r="X45" s="229">
        <v>27</v>
      </c>
      <c r="Y45" s="278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52"/>
      <c r="AK45" s="255"/>
      <c r="AL45" s="23"/>
      <c r="AM45" s="211"/>
      <c r="AN45" s="211"/>
      <c r="AO45" s="248"/>
      <c r="AP45" s="241"/>
      <c r="AQ45" s="238"/>
      <c r="AR45" s="235"/>
      <c r="AS45" s="241"/>
      <c r="AT45" s="238"/>
      <c r="AU45" s="235"/>
      <c r="AV45" s="241"/>
      <c r="AW45" s="238"/>
      <c r="AX45" s="235"/>
      <c r="AY45" s="241"/>
      <c r="AZ45" s="238"/>
      <c r="BA45" s="235"/>
      <c r="BB45" s="241"/>
      <c r="BC45" s="238"/>
      <c r="BD45" s="292"/>
      <c r="BE45" s="295"/>
      <c r="BF45" s="295"/>
      <c r="BG45" s="298"/>
    </row>
    <row r="46" spans="2:67" ht="28.15" hidden="1" customHeight="1" thickBot="1">
      <c r="B46" s="34"/>
      <c r="C46" s="273"/>
      <c r="D46" s="64"/>
      <c r="E46" s="107"/>
      <c r="F46" s="107"/>
      <c r="G46" s="106"/>
      <c r="H46" s="258"/>
      <c r="I46" s="274"/>
      <c r="J46" s="274"/>
      <c r="K46" s="274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53"/>
      <c r="AK46" s="256"/>
      <c r="AL46" s="55"/>
      <c r="AM46" s="211"/>
      <c r="AN46" s="211"/>
      <c r="AO46" s="249"/>
      <c r="AP46" s="242"/>
      <c r="AQ46" s="239"/>
      <c r="AR46" s="236"/>
      <c r="AS46" s="242"/>
      <c r="AT46" s="239"/>
      <c r="AU46" s="236"/>
      <c r="AV46" s="242"/>
      <c r="AW46" s="239"/>
      <c r="AX46" s="236"/>
      <c r="AY46" s="242"/>
      <c r="AZ46" s="239"/>
      <c r="BA46" s="236"/>
      <c r="BB46" s="242"/>
      <c r="BC46" s="239"/>
      <c r="BD46" s="293"/>
      <c r="BE46" s="296"/>
      <c r="BF46" s="296"/>
      <c r="BG46" s="299"/>
    </row>
    <row r="47" spans="2:67" ht="28.15" hidden="1" customHeight="1">
      <c r="B47" s="34"/>
      <c r="C47" s="265">
        <v>3</v>
      </c>
      <c r="D47" s="54"/>
      <c r="E47" s="105"/>
      <c r="F47" s="105"/>
      <c r="G47" s="104"/>
      <c r="H47" s="259"/>
      <c r="I47" s="269"/>
      <c r="J47" s="269"/>
      <c r="K47" s="269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44"/>
      <c r="AK47" s="244"/>
      <c r="AL47" s="44"/>
      <c r="AM47" s="211"/>
      <c r="AN47" s="211"/>
      <c r="AO47" s="247">
        <f>SUMPRODUCT(LEN($M47:$AE50)-LEN(SUBSTITUTE($M47:$AE50,"A", "")))</f>
        <v>0</v>
      </c>
      <c r="AP47" s="240">
        <f>SUMPRODUCT(LEN($AH47:$AH50)-LEN(SUBSTITUTE($AH47:$AH50,"A", "")))</f>
        <v>0</v>
      </c>
      <c r="AQ47" s="237">
        <f>SUMPRODUCT(LEN($AG47:$AG50)-LEN(SUBSTITUTE($AG47:$AG50,"A", "")))</f>
        <v>0</v>
      </c>
      <c r="AR47" s="234">
        <f>SUMPRODUCT(LEN($M47:$AE50)-LEN(SUBSTITUTE($M47:$AE50,"S", "")))</f>
        <v>0</v>
      </c>
      <c r="AS47" s="240">
        <f>SUMPRODUCT(LEN($AH47:$AH50)-LEN(SUBSTITUTE($AH47:$AH50,"S", "")))</f>
        <v>0</v>
      </c>
      <c r="AT47" s="237">
        <f>SUMPRODUCT(LEN($AG47:$AG50)-LEN(SUBSTITUTE($AG47:$AG50,"S", "")))</f>
        <v>0</v>
      </c>
      <c r="AU47" s="234">
        <f>SUMPRODUCT(LEN($M47:$AE50)-LEN(SUBSTITUTE($M47:$AE50,"F", "")))</f>
        <v>0</v>
      </c>
      <c r="AV47" s="240">
        <f>SUMPRODUCT(LEN($AH47:$AH50)-LEN(SUBSTITUTE($AH47:$AH50,"F", "")))</f>
        <v>0</v>
      </c>
      <c r="AW47" s="237">
        <f>SUMPRODUCT(LEN($AG47:$AG50)-LEN(SUBSTITUTE($AG47:$AG50,"F", "")))</f>
        <v>0</v>
      </c>
      <c r="AX47" s="234">
        <f>SUMPRODUCT(LEN($M47:$AE50)-LEN(SUBSTITUTE($M47:$AE50,"G", "")))</f>
        <v>0</v>
      </c>
      <c r="AY47" s="240">
        <f>SUMPRODUCT(LEN($AH47:$AH50)-LEN(SUBSTITUTE($AH47:$AH50,"G", "")))</f>
        <v>0</v>
      </c>
      <c r="AZ47" s="237">
        <f>SUMPRODUCT(LEN($AG47:$AG50)-LEN(SUBSTITUTE($AG47:$AG50,"G", "")))</f>
        <v>0</v>
      </c>
      <c r="BA47" s="234">
        <f>SUMPRODUCT(LEN($M47:$AE50)-LEN(SUBSTITUTE($M47:$AE50,"M", "")))</f>
        <v>0</v>
      </c>
      <c r="BB47" s="240">
        <f>SUMPRODUCT(LEN($AH47:$AH50)-LEN(SUBSTITUTE($AH47:$AH50,"M", "")))</f>
        <v>0</v>
      </c>
      <c r="BC47" s="237">
        <f>SUMPRODUCT(LEN($AG47:$AG50)-LEN(SUBSTITUTE($AG47:$AG50,"M", "")))</f>
        <v>0</v>
      </c>
      <c r="BD47" s="291">
        <f>SUMPRODUCT(LEN($AI47:$AI50)-LEN(SUBSTITUTE($AI47:$AI50,"S", "")))</f>
        <v>0</v>
      </c>
      <c r="BE47" s="294">
        <f>SUMPRODUCT(LEN($AI47:$AI50)-LEN(SUBSTITUTE($AI47:$AI50,"F", "")))</f>
        <v>0</v>
      </c>
      <c r="BF47" s="294">
        <f>SUMPRODUCT(LEN($AI47:$AI50)-LEN(SUBSTITUTE($AI47:$AI50,"G", "")))</f>
        <v>0</v>
      </c>
      <c r="BG47" s="297">
        <f>SUMPRODUCT(LEN($AI47:$AI50)-LEN(SUBSTITUTE($AI47:$AI50,"M", "")))</f>
        <v>0</v>
      </c>
    </row>
    <row r="48" spans="2:67" ht="28.15" hidden="1" customHeight="1" thickBot="1">
      <c r="B48" s="34"/>
      <c r="C48" s="266"/>
      <c r="D48" s="43"/>
      <c r="E48" s="103"/>
      <c r="F48" s="103"/>
      <c r="G48" s="102"/>
      <c r="H48" s="260"/>
      <c r="I48" s="270"/>
      <c r="J48" s="270"/>
      <c r="K48" s="270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45"/>
      <c r="AK48" s="245"/>
      <c r="AL48" s="23"/>
      <c r="AM48" s="211"/>
      <c r="AN48" s="211"/>
      <c r="AO48" s="248"/>
      <c r="AP48" s="241"/>
      <c r="AQ48" s="238"/>
      <c r="AR48" s="235"/>
      <c r="AS48" s="241"/>
      <c r="AT48" s="238"/>
      <c r="AU48" s="235"/>
      <c r="AV48" s="241"/>
      <c r="AW48" s="238"/>
      <c r="AX48" s="235"/>
      <c r="AY48" s="241"/>
      <c r="AZ48" s="238"/>
      <c r="BA48" s="235"/>
      <c r="BB48" s="241"/>
      <c r="BC48" s="238"/>
      <c r="BD48" s="292"/>
      <c r="BE48" s="295"/>
      <c r="BF48" s="295"/>
      <c r="BG48" s="298"/>
    </row>
    <row r="49" spans="2:67" ht="28.15" hidden="1" customHeight="1">
      <c r="B49" s="34"/>
      <c r="C49" s="267"/>
      <c r="D49" s="33"/>
      <c r="E49" s="101"/>
      <c r="F49" s="101"/>
      <c r="G49" s="100"/>
      <c r="H49" s="257"/>
      <c r="I49" s="271"/>
      <c r="J49" s="271"/>
      <c r="K49" s="271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45"/>
      <c r="AK49" s="245"/>
      <c r="AL49" s="23"/>
      <c r="AM49" s="211"/>
      <c r="AN49" s="211"/>
      <c r="AO49" s="248"/>
      <c r="AP49" s="241"/>
      <c r="AQ49" s="238"/>
      <c r="AR49" s="235"/>
      <c r="AS49" s="241"/>
      <c r="AT49" s="238"/>
      <c r="AU49" s="235"/>
      <c r="AV49" s="241"/>
      <c r="AW49" s="238"/>
      <c r="AX49" s="235"/>
      <c r="AY49" s="241"/>
      <c r="AZ49" s="238"/>
      <c r="BA49" s="235"/>
      <c r="BB49" s="241"/>
      <c r="BC49" s="238"/>
      <c r="BD49" s="292"/>
      <c r="BE49" s="295"/>
      <c r="BF49" s="295"/>
      <c r="BG49" s="298"/>
    </row>
    <row r="50" spans="2:67" ht="28.15" hidden="1" customHeight="1" thickBot="1">
      <c r="B50" s="22"/>
      <c r="C50" s="268"/>
      <c r="D50" s="21"/>
      <c r="E50" s="109"/>
      <c r="F50" s="109"/>
      <c r="G50" s="108"/>
      <c r="H50" s="258"/>
      <c r="I50" s="272"/>
      <c r="J50" s="272"/>
      <c r="K50" s="272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46"/>
      <c r="AK50" s="246"/>
      <c r="AL50" s="11"/>
      <c r="AM50" s="211"/>
      <c r="AN50" s="211"/>
      <c r="AO50" s="249"/>
      <c r="AP50" s="242"/>
      <c r="AQ50" s="239"/>
      <c r="AR50" s="236"/>
      <c r="AS50" s="242"/>
      <c r="AT50" s="239"/>
      <c r="AU50" s="236"/>
      <c r="AV50" s="242"/>
      <c r="AW50" s="239"/>
      <c r="AX50" s="236"/>
      <c r="AY50" s="242"/>
      <c r="AZ50" s="239"/>
      <c r="BA50" s="236"/>
      <c r="BB50" s="242"/>
      <c r="BC50" s="239"/>
      <c r="BD50" s="293"/>
      <c r="BE50" s="296"/>
      <c r="BF50" s="296"/>
      <c r="BG50" s="299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29" t="s">
        <v>287</v>
      </c>
      <c r="M51" s="278"/>
      <c r="N51" s="229" t="s">
        <v>286</v>
      </c>
      <c r="O51" s="278"/>
      <c r="P51" s="229" t="s">
        <v>286</v>
      </c>
      <c r="Q51" s="230"/>
      <c r="R51" s="229" t="s">
        <v>286</v>
      </c>
      <c r="S51" s="230"/>
      <c r="T51" s="229" t="s">
        <v>286</v>
      </c>
      <c r="U51" s="230"/>
      <c r="V51" s="229" t="s">
        <v>286</v>
      </c>
      <c r="W51" s="230"/>
      <c r="X51" s="229" t="s">
        <v>286</v>
      </c>
      <c r="Y51" s="278"/>
      <c r="Z51" s="229" t="s">
        <v>286</v>
      </c>
      <c r="AA51" s="230"/>
      <c r="AB51" s="229" t="s">
        <v>286</v>
      </c>
      <c r="AC51" s="230"/>
      <c r="AD51" s="229" t="s">
        <v>286</v>
      </c>
      <c r="AE51" s="230"/>
      <c r="AF51" s="243" t="s">
        <v>285</v>
      </c>
      <c r="AG51" s="230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261</v>
      </c>
      <c r="E52" s="275">
        <v>3838.85</v>
      </c>
      <c r="F52" s="276"/>
      <c r="G52" s="277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38</v>
      </c>
      <c r="AP52" s="70">
        <f t="shared" si="3"/>
        <v>7</v>
      </c>
      <c r="AQ52" s="69">
        <f t="shared" si="3"/>
        <v>0</v>
      </c>
      <c r="AR52" s="71">
        <f t="shared" si="3"/>
        <v>4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5</v>
      </c>
      <c r="AY52" s="70">
        <f t="shared" si="3"/>
        <v>0</v>
      </c>
      <c r="AZ52" s="69">
        <f t="shared" si="3"/>
        <v>0</v>
      </c>
      <c r="BA52" s="71">
        <f t="shared" si="3"/>
        <v>8</v>
      </c>
      <c r="BB52" s="70">
        <f t="shared" si="3"/>
        <v>3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45</v>
      </c>
      <c r="BL52" s="5">
        <f>SUM(AR52:AT52,BD52)</f>
        <v>4</v>
      </c>
      <c r="BM52" s="5">
        <f>SUM(AU52:AW52,BE52)</f>
        <v>0</v>
      </c>
      <c r="BN52" s="5">
        <f>SUM(AX52:AZ52,BF52)</f>
        <v>5</v>
      </c>
      <c r="BO52" s="5">
        <f>SUM(BA52:BC52,BG52)</f>
        <v>11</v>
      </c>
    </row>
    <row r="53" spans="2:67" ht="49.9" customHeight="1">
      <c r="B53" s="34"/>
      <c r="C53" s="265">
        <v>1</v>
      </c>
      <c r="D53" s="54"/>
      <c r="E53" s="225"/>
      <c r="F53" s="105"/>
      <c r="G53" s="104"/>
      <c r="H53" s="259" t="s">
        <v>329</v>
      </c>
      <c r="I53" s="269">
        <v>108</v>
      </c>
      <c r="J53" s="269">
        <v>21</v>
      </c>
      <c r="K53" s="269">
        <v>6</v>
      </c>
      <c r="L53" s="48">
        <v>1</v>
      </c>
      <c r="M53" s="47" t="s">
        <v>1259</v>
      </c>
      <c r="N53" s="48">
        <v>5</v>
      </c>
      <c r="O53" s="47" t="s">
        <v>1116</v>
      </c>
      <c r="P53" s="48">
        <v>9</v>
      </c>
      <c r="Q53" s="47" t="s">
        <v>1258</v>
      </c>
      <c r="R53" s="48">
        <v>13</v>
      </c>
      <c r="S53" s="47" t="s">
        <v>513</v>
      </c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 t="s">
        <v>1257</v>
      </c>
      <c r="AI53" s="45"/>
      <c r="AJ53" s="244"/>
      <c r="AK53" s="244"/>
      <c r="AL53" s="44"/>
      <c r="AM53" s="247">
        <f>SUMPRODUCT(LEN($M53:$AE56)-LEN(SUBSTITUTE($M53:$AE56,"/", "")))/2</f>
        <v>0</v>
      </c>
      <c r="AN53" s="300">
        <f>SUMPRODUCT(LEN($M53:$AE56)-LEN(SUBSTITUTE($M53:$AE56,"-", "")))</f>
        <v>3</v>
      </c>
      <c r="AO53" s="247">
        <f>SUMPRODUCT(LEN($M53:$AE56)-LEN(SUBSTITUTE($M53:$AE56,"A", "")))</f>
        <v>38</v>
      </c>
      <c r="AP53" s="240">
        <f>SUMPRODUCT(LEN($AH53:$AH56)-LEN(SUBSTITUTE($AH53:$AH56,"A", "")))</f>
        <v>7</v>
      </c>
      <c r="AQ53" s="237">
        <f>SUMPRODUCT(LEN($AG53:$AG56)-LEN(SUBSTITUTE($AG53:$AG56,"A", "")))</f>
        <v>0</v>
      </c>
      <c r="AR53" s="234">
        <f>SUMPRODUCT(LEN($M53:$AE56)-LEN(SUBSTITUTE($M53:$AE56,"S", "")))</f>
        <v>4</v>
      </c>
      <c r="AS53" s="240">
        <f>SUMPRODUCT(LEN($AH53:$AH56)-LEN(SUBSTITUTE($AH53:$AH56,"S", "")))</f>
        <v>0</v>
      </c>
      <c r="AT53" s="237">
        <f>SUMPRODUCT(LEN($AG53:$AG56)-LEN(SUBSTITUTE($AG53:$AG56,"S", "")))</f>
        <v>0</v>
      </c>
      <c r="AU53" s="234">
        <f>SUMPRODUCT(LEN($M53:$AE56)-LEN(SUBSTITUTE($M53:$AE56,"F", "")))</f>
        <v>0</v>
      </c>
      <c r="AV53" s="240">
        <f>SUMPRODUCT(LEN($AH53:$AH56)-LEN(SUBSTITUTE($AH53:$AH56,"F", "")))</f>
        <v>0</v>
      </c>
      <c r="AW53" s="237">
        <f>SUMPRODUCT(LEN($AG53:$AG56)-LEN(SUBSTITUTE($AG53:$AG56,"F", "")))</f>
        <v>0</v>
      </c>
      <c r="AX53" s="234">
        <f>SUMPRODUCT(LEN($M53:$AE56)-LEN(SUBSTITUTE($M53:$AE56,"G", "")))</f>
        <v>5</v>
      </c>
      <c r="AY53" s="240">
        <f>SUMPRODUCT(LEN($AH53:$AH56)-LEN(SUBSTITUTE($AH53:$AH56,"G", "")))</f>
        <v>0</v>
      </c>
      <c r="AZ53" s="237">
        <f>SUMPRODUCT(LEN($AG53:$AG56)-LEN(SUBSTITUTE($AG53:$AG56,"G", "")))</f>
        <v>0</v>
      </c>
      <c r="BA53" s="234">
        <f>SUMPRODUCT(LEN($M53:$AE56)-LEN(SUBSTITUTE($M53:$AE56,"M", "")))</f>
        <v>8</v>
      </c>
      <c r="BB53" s="240">
        <f>SUMPRODUCT(LEN($AH53:$AH56)-LEN(SUBSTITUTE($AH53:$AH56,"M", "")))</f>
        <v>3</v>
      </c>
      <c r="BC53" s="237">
        <f>SUMPRODUCT(LEN($AG53:$AG56)-LEN(SUBSTITUTE($AG53:$AG56,"M", "")))</f>
        <v>0</v>
      </c>
      <c r="BD53" s="291">
        <f>SUMPRODUCT(LEN($AI53:$AI56)-LEN(SUBSTITUTE($AI53:$AI56,"S", "")))</f>
        <v>0</v>
      </c>
      <c r="BE53" s="294">
        <f>SUMPRODUCT(LEN($AI53:$AI56)-LEN(SUBSTITUTE($AI53:$AI56,"F", "")))</f>
        <v>0</v>
      </c>
      <c r="BF53" s="294">
        <f>SUMPRODUCT(LEN($AI53:$AI56)-LEN(SUBSTITUTE($AI53:$AI56,"G", "")))</f>
        <v>0</v>
      </c>
      <c r="BG53" s="297">
        <f>SUMPRODUCT(LEN($AI53:$AI56)-LEN(SUBSTITUTE($AI53:$AI56,"M", "")))</f>
        <v>0</v>
      </c>
    </row>
    <row r="54" spans="2:67" ht="49.9" customHeight="1" thickBot="1">
      <c r="B54" s="34"/>
      <c r="C54" s="266"/>
      <c r="D54" s="43"/>
      <c r="E54" s="103"/>
      <c r="F54" s="103"/>
      <c r="G54" s="102"/>
      <c r="H54" s="260"/>
      <c r="I54" s="270"/>
      <c r="J54" s="270"/>
      <c r="K54" s="270"/>
      <c r="L54" s="37">
        <v>2</v>
      </c>
      <c r="M54" s="36" t="s">
        <v>1054</v>
      </c>
      <c r="N54" s="37">
        <v>6</v>
      </c>
      <c r="O54" s="36" t="s">
        <v>1256</v>
      </c>
      <c r="P54" s="37">
        <v>10</v>
      </c>
      <c r="Q54" s="36" t="s">
        <v>1245</v>
      </c>
      <c r="R54" s="37">
        <v>14</v>
      </c>
      <c r="S54" s="36" t="s">
        <v>422</v>
      </c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45"/>
      <c r="AK54" s="245"/>
      <c r="AL54" s="23"/>
      <c r="AM54" s="248"/>
      <c r="AN54" s="301"/>
      <c r="AO54" s="248"/>
      <c r="AP54" s="241"/>
      <c r="AQ54" s="238"/>
      <c r="AR54" s="235"/>
      <c r="AS54" s="241"/>
      <c r="AT54" s="238"/>
      <c r="AU54" s="235"/>
      <c r="AV54" s="241"/>
      <c r="AW54" s="238"/>
      <c r="AX54" s="235"/>
      <c r="AY54" s="241"/>
      <c r="AZ54" s="238"/>
      <c r="BA54" s="235"/>
      <c r="BB54" s="241"/>
      <c r="BC54" s="238"/>
      <c r="BD54" s="292"/>
      <c r="BE54" s="295"/>
      <c r="BF54" s="295"/>
      <c r="BG54" s="298"/>
    </row>
    <row r="55" spans="2:67" ht="49.9" customHeight="1">
      <c r="B55" s="34"/>
      <c r="C55" s="267"/>
      <c r="D55" s="33"/>
      <c r="E55" s="101"/>
      <c r="F55" s="101"/>
      <c r="G55" s="100"/>
      <c r="H55" s="257">
        <v>267</v>
      </c>
      <c r="I55" s="271"/>
      <c r="J55" s="271"/>
      <c r="K55" s="271"/>
      <c r="L55" s="27">
        <v>3</v>
      </c>
      <c r="M55" s="26" t="s">
        <v>423</v>
      </c>
      <c r="N55" s="27">
        <v>7</v>
      </c>
      <c r="O55" s="26" t="s">
        <v>1136</v>
      </c>
      <c r="P55" s="27">
        <v>11</v>
      </c>
      <c r="Q55" s="26" t="s">
        <v>1255</v>
      </c>
      <c r="R55" s="27">
        <v>15</v>
      </c>
      <c r="S55" s="26" t="s">
        <v>599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45"/>
      <c r="AK55" s="245"/>
      <c r="AL55" s="23"/>
      <c r="AM55" s="248"/>
      <c r="AN55" s="301"/>
      <c r="AO55" s="248"/>
      <c r="AP55" s="241"/>
      <c r="AQ55" s="238"/>
      <c r="AR55" s="235"/>
      <c r="AS55" s="241"/>
      <c r="AT55" s="238"/>
      <c r="AU55" s="235"/>
      <c r="AV55" s="241"/>
      <c r="AW55" s="238"/>
      <c r="AX55" s="235"/>
      <c r="AY55" s="241"/>
      <c r="AZ55" s="238"/>
      <c r="BA55" s="235"/>
      <c r="BB55" s="241"/>
      <c r="BC55" s="238"/>
      <c r="BD55" s="292"/>
      <c r="BE55" s="295"/>
      <c r="BF55" s="295"/>
      <c r="BG55" s="298"/>
    </row>
    <row r="56" spans="2:67" ht="49.9" customHeight="1" thickBot="1">
      <c r="B56" s="34"/>
      <c r="C56" s="273"/>
      <c r="D56" s="64"/>
      <c r="E56" s="107"/>
      <c r="F56" s="107"/>
      <c r="G56" s="106"/>
      <c r="H56" s="258"/>
      <c r="I56" s="274"/>
      <c r="J56" s="274"/>
      <c r="K56" s="274"/>
      <c r="L56" s="59">
        <v>4</v>
      </c>
      <c r="M56" s="215" t="s">
        <v>1116</v>
      </c>
      <c r="N56" s="59">
        <v>8</v>
      </c>
      <c r="O56" s="58" t="s">
        <v>1254</v>
      </c>
      <c r="P56" s="59">
        <v>12</v>
      </c>
      <c r="Q56" s="58" t="s">
        <v>426</v>
      </c>
      <c r="R56" s="59">
        <v>16</v>
      </c>
      <c r="S56" s="58"/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50"/>
      <c r="AK56" s="250"/>
      <c r="AL56" s="55"/>
      <c r="AM56" s="249"/>
      <c r="AN56" s="302"/>
      <c r="AO56" s="249"/>
      <c r="AP56" s="242"/>
      <c r="AQ56" s="239"/>
      <c r="AR56" s="236"/>
      <c r="AS56" s="242"/>
      <c r="AT56" s="239"/>
      <c r="AU56" s="236"/>
      <c r="AV56" s="242"/>
      <c r="AW56" s="239"/>
      <c r="AX56" s="236"/>
      <c r="AY56" s="242"/>
      <c r="AZ56" s="239"/>
      <c r="BA56" s="236"/>
      <c r="BB56" s="242"/>
      <c r="BC56" s="239"/>
      <c r="BD56" s="293"/>
      <c r="BE56" s="296"/>
      <c r="BF56" s="296"/>
      <c r="BG56" s="299"/>
    </row>
    <row r="57" spans="2:67" ht="28.15" hidden="1" customHeight="1">
      <c r="B57" s="34"/>
      <c r="C57" s="265">
        <v>2</v>
      </c>
      <c r="D57" s="54"/>
      <c r="E57" s="105"/>
      <c r="F57" s="105"/>
      <c r="G57" s="104"/>
      <c r="H57" s="259"/>
      <c r="I57" s="269"/>
      <c r="J57" s="269"/>
      <c r="K57" s="269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51"/>
      <c r="AK57" s="254"/>
      <c r="AL57" s="44"/>
      <c r="AM57" s="211"/>
      <c r="AN57" s="211"/>
      <c r="AO57" s="247">
        <f>SUMPRODUCT(LEN($M57:$AE60)-LEN(SUBSTITUTE($M57:$AE60,"A", "")))</f>
        <v>0</v>
      </c>
      <c r="AP57" s="240">
        <f>SUMPRODUCT(LEN($AH57:$AH60)-LEN(SUBSTITUTE($AH57:$AH60,"A", "")))</f>
        <v>0</v>
      </c>
      <c r="AQ57" s="237">
        <f>SUMPRODUCT(LEN($AG57:$AG60)-LEN(SUBSTITUTE($AG57:$AG60,"A", "")))</f>
        <v>0</v>
      </c>
      <c r="AR57" s="234">
        <f>SUMPRODUCT(LEN($M57:$AE60)-LEN(SUBSTITUTE($M57:$AE60,"S", "")))</f>
        <v>0</v>
      </c>
      <c r="AS57" s="240">
        <f>SUMPRODUCT(LEN($AH57:$AH60)-LEN(SUBSTITUTE($AH57:$AH60,"S", "")))</f>
        <v>0</v>
      </c>
      <c r="AT57" s="237">
        <f>SUMPRODUCT(LEN($AG57:$AG60)-LEN(SUBSTITUTE($AG57:$AG60,"S", "")))</f>
        <v>0</v>
      </c>
      <c r="AU57" s="234">
        <f>SUMPRODUCT(LEN($M57:$AE60)-LEN(SUBSTITUTE($M57:$AE60,"F", "")))</f>
        <v>0</v>
      </c>
      <c r="AV57" s="240">
        <f>SUMPRODUCT(LEN($AH57:$AH60)-LEN(SUBSTITUTE($AH57:$AH60,"F", "")))</f>
        <v>0</v>
      </c>
      <c r="AW57" s="237">
        <f>SUMPRODUCT(LEN($AG57:$AG60)-LEN(SUBSTITUTE($AG57:$AG60,"F", "")))</f>
        <v>0</v>
      </c>
      <c r="AX57" s="234">
        <f>SUMPRODUCT(LEN($M57:$AE60)-LEN(SUBSTITUTE($M57:$AE60,"G", "")))</f>
        <v>0</v>
      </c>
      <c r="AY57" s="240">
        <f>SUMPRODUCT(LEN($AH57:$AH60)-LEN(SUBSTITUTE($AH57:$AH60,"G", "")))</f>
        <v>0</v>
      </c>
      <c r="AZ57" s="237">
        <f>SUMPRODUCT(LEN($AG57:$AG60)-LEN(SUBSTITUTE($AG57:$AG60,"G", "")))</f>
        <v>0</v>
      </c>
      <c r="BA57" s="234">
        <f>SUMPRODUCT(LEN($M57:$AE60)-LEN(SUBSTITUTE($M57:$AE60,"M", "")))</f>
        <v>0</v>
      </c>
      <c r="BB57" s="240">
        <f>SUMPRODUCT(LEN($AH57:$AH60)-LEN(SUBSTITUTE($AH57:$AH60,"M", "")))</f>
        <v>0</v>
      </c>
      <c r="BC57" s="237">
        <f>SUMPRODUCT(LEN($AG57:$AG60)-LEN(SUBSTITUTE($AG57:$AG60,"M", "")))</f>
        <v>0</v>
      </c>
      <c r="BD57" s="291">
        <f>SUMPRODUCT(LEN($AI57:$AI60)-LEN(SUBSTITUTE($AI57:$AI60,"S", "")))</f>
        <v>0</v>
      </c>
      <c r="BE57" s="294">
        <f>SUMPRODUCT(LEN($AI57:$AI60)-LEN(SUBSTITUTE($AI57:$AI60,"F", "")))</f>
        <v>0</v>
      </c>
      <c r="BF57" s="294">
        <f>SUMPRODUCT(LEN($AI57:$AI60)-LEN(SUBSTITUTE($AI57:$AI60,"G", "")))</f>
        <v>0</v>
      </c>
      <c r="BG57" s="297">
        <f>SUMPRODUCT(LEN($AI57:$AI60)-LEN(SUBSTITUTE($AI57:$AI60,"M", "")))</f>
        <v>0</v>
      </c>
    </row>
    <row r="58" spans="2:67" ht="28.15" hidden="1" customHeight="1" thickBot="1">
      <c r="B58" s="34"/>
      <c r="C58" s="266"/>
      <c r="D58" s="43"/>
      <c r="E58" s="103"/>
      <c r="F58" s="103"/>
      <c r="G58" s="102"/>
      <c r="H58" s="260"/>
      <c r="I58" s="270"/>
      <c r="J58" s="270"/>
      <c r="K58" s="270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52"/>
      <c r="AK58" s="255"/>
      <c r="AL58" s="23"/>
      <c r="AM58" s="211"/>
      <c r="AN58" s="211"/>
      <c r="AO58" s="248"/>
      <c r="AP58" s="241"/>
      <c r="AQ58" s="238"/>
      <c r="AR58" s="235"/>
      <c r="AS58" s="241"/>
      <c r="AT58" s="238"/>
      <c r="AU58" s="235"/>
      <c r="AV58" s="241"/>
      <c r="AW58" s="238"/>
      <c r="AX58" s="235"/>
      <c r="AY58" s="241"/>
      <c r="AZ58" s="238"/>
      <c r="BA58" s="235"/>
      <c r="BB58" s="241"/>
      <c r="BC58" s="238"/>
      <c r="BD58" s="292"/>
      <c r="BE58" s="295"/>
      <c r="BF58" s="295"/>
      <c r="BG58" s="298"/>
    </row>
    <row r="59" spans="2:67" ht="28.15" hidden="1" customHeight="1">
      <c r="B59" s="34"/>
      <c r="C59" s="267"/>
      <c r="D59" s="33"/>
      <c r="E59" s="101"/>
      <c r="F59" s="101"/>
      <c r="G59" s="100"/>
      <c r="H59" s="257"/>
      <c r="I59" s="271"/>
      <c r="J59" s="271"/>
      <c r="K59" s="271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52"/>
      <c r="AK59" s="255"/>
      <c r="AL59" s="23"/>
      <c r="AM59" s="211"/>
      <c r="AN59" s="211"/>
      <c r="AO59" s="248"/>
      <c r="AP59" s="241"/>
      <c r="AQ59" s="238"/>
      <c r="AR59" s="235"/>
      <c r="AS59" s="241"/>
      <c r="AT59" s="238"/>
      <c r="AU59" s="235"/>
      <c r="AV59" s="241"/>
      <c r="AW59" s="238"/>
      <c r="AX59" s="235"/>
      <c r="AY59" s="241"/>
      <c r="AZ59" s="238"/>
      <c r="BA59" s="235"/>
      <c r="BB59" s="241"/>
      <c r="BC59" s="238"/>
      <c r="BD59" s="292"/>
      <c r="BE59" s="295"/>
      <c r="BF59" s="295"/>
      <c r="BG59" s="298"/>
    </row>
    <row r="60" spans="2:67" ht="28.15" hidden="1" customHeight="1" thickBot="1">
      <c r="B60" s="34"/>
      <c r="C60" s="273"/>
      <c r="D60" s="64"/>
      <c r="E60" s="107"/>
      <c r="F60" s="107"/>
      <c r="G60" s="106"/>
      <c r="H60" s="258"/>
      <c r="I60" s="274"/>
      <c r="J60" s="274"/>
      <c r="K60" s="274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53"/>
      <c r="AK60" s="256"/>
      <c r="AL60" s="55"/>
      <c r="AM60" s="211"/>
      <c r="AN60" s="211"/>
      <c r="AO60" s="249"/>
      <c r="AP60" s="242"/>
      <c r="AQ60" s="239"/>
      <c r="AR60" s="236"/>
      <c r="AS60" s="242"/>
      <c r="AT60" s="239"/>
      <c r="AU60" s="236"/>
      <c r="AV60" s="242"/>
      <c r="AW60" s="239"/>
      <c r="AX60" s="236"/>
      <c r="AY60" s="242"/>
      <c r="AZ60" s="239"/>
      <c r="BA60" s="236"/>
      <c r="BB60" s="242"/>
      <c r="BC60" s="239"/>
      <c r="BD60" s="293"/>
      <c r="BE60" s="296"/>
      <c r="BF60" s="296"/>
      <c r="BG60" s="299"/>
    </row>
    <row r="61" spans="2:67" ht="28.15" hidden="1" customHeight="1">
      <c r="B61" s="34"/>
      <c r="C61" s="265">
        <v>3</v>
      </c>
      <c r="D61" s="54"/>
      <c r="E61" s="105"/>
      <c r="F61" s="105"/>
      <c r="G61" s="104"/>
      <c r="H61" s="259"/>
      <c r="I61" s="269"/>
      <c r="J61" s="269"/>
      <c r="K61" s="269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44"/>
      <c r="AK61" s="244"/>
      <c r="AL61" s="44"/>
      <c r="AM61" s="211"/>
      <c r="AN61" s="211"/>
      <c r="AO61" s="247">
        <f>SUMPRODUCT(LEN($M61:$AE64)-LEN(SUBSTITUTE($M61:$AE64,"A", "")))</f>
        <v>0</v>
      </c>
      <c r="AP61" s="240">
        <f>SUMPRODUCT(LEN($AH61:$AH64)-LEN(SUBSTITUTE($AH61:$AH64,"A", "")))</f>
        <v>0</v>
      </c>
      <c r="AQ61" s="237">
        <f>SUMPRODUCT(LEN($AG61:$AG64)-LEN(SUBSTITUTE($AG61:$AG64,"A", "")))</f>
        <v>0</v>
      </c>
      <c r="AR61" s="234">
        <f>SUMPRODUCT(LEN($M61:$AE64)-LEN(SUBSTITUTE($M61:$AE64,"S", "")))</f>
        <v>0</v>
      </c>
      <c r="AS61" s="240">
        <f>SUMPRODUCT(LEN($AH61:$AH64)-LEN(SUBSTITUTE($AH61:$AH64,"S", "")))</f>
        <v>0</v>
      </c>
      <c r="AT61" s="237">
        <f>SUMPRODUCT(LEN($AG61:$AG64)-LEN(SUBSTITUTE($AG61:$AG64,"S", "")))</f>
        <v>0</v>
      </c>
      <c r="AU61" s="234">
        <f>SUMPRODUCT(LEN($M61:$AE64)-LEN(SUBSTITUTE($M61:$AE64,"F", "")))</f>
        <v>0</v>
      </c>
      <c r="AV61" s="240">
        <f>SUMPRODUCT(LEN($AH61:$AH64)-LEN(SUBSTITUTE($AH61:$AH64,"F", "")))</f>
        <v>0</v>
      </c>
      <c r="AW61" s="237">
        <f>SUMPRODUCT(LEN($AG61:$AG64)-LEN(SUBSTITUTE($AG61:$AG64,"F", "")))</f>
        <v>0</v>
      </c>
      <c r="AX61" s="234">
        <f>SUMPRODUCT(LEN($M61:$AE64)-LEN(SUBSTITUTE($M61:$AE64,"G", "")))</f>
        <v>0</v>
      </c>
      <c r="AY61" s="240">
        <f>SUMPRODUCT(LEN($AH61:$AH64)-LEN(SUBSTITUTE($AH61:$AH64,"G", "")))</f>
        <v>0</v>
      </c>
      <c r="AZ61" s="237">
        <f>SUMPRODUCT(LEN($AG61:$AG64)-LEN(SUBSTITUTE($AG61:$AG64,"G", "")))</f>
        <v>0</v>
      </c>
      <c r="BA61" s="234">
        <f>SUMPRODUCT(LEN($M61:$AE64)-LEN(SUBSTITUTE($M61:$AE64,"M", "")))</f>
        <v>0</v>
      </c>
      <c r="BB61" s="240">
        <f>SUMPRODUCT(LEN($AH61:$AH64)-LEN(SUBSTITUTE($AH61:$AH64,"M", "")))</f>
        <v>0</v>
      </c>
      <c r="BC61" s="237">
        <f>SUMPRODUCT(LEN($AG61:$AG64)-LEN(SUBSTITUTE($AG61:$AG64,"M", "")))</f>
        <v>0</v>
      </c>
      <c r="BD61" s="291">
        <f>SUMPRODUCT(LEN($AI61:$AI64)-LEN(SUBSTITUTE($AI61:$AI64,"S", "")))</f>
        <v>0</v>
      </c>
      <c r="BE61" s="294">
        <f>SUMPRODUCT(LEN($AI61:$AI64)-LEN(SUBSTITUTE($AI61:$AI64,"F", "")))</f>
        <v>0</v>
      </c>
      <c r="BF61" s="294">
        <f>SUMPRODUCT(LEN($AI61:$AI64)-LEN(SUBSTITUTE($AI61:$AI64,"G", "")))</f>
        <v>0</v>
      </c>
      <c r="BG61" s="297">
        <f>SUMPRODUCT(LEN($AI61:$AI64)-LEN(SUBSTITUTE($AI61:$AI64,"M", "")))</f>
        <v>0</v>
      </c>
    </row>
    <row r="62" spans="2:67" ht="28.15" hidden="1" customHeight="1" thickBot="1">
      <c r="B62" s="34"/>
      <c r="C62" s="266"/>
      <c r="D62" s="43"/>
      <c r="E62" s="103"/>
      <c r="F62" s="103"/>
      <c r="G62" s="102"/>
      <c r="H62" s="260"/>
      <c r="I62" s="270"/>
      <c r="J62" s="270"/>
      <c r="K62" s="270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45"/>
      <c r="AK62" s="245"/>
      <c r="AL62" s="23"/>
      <c r="AM62" s="211"/>
      <c r="AN62" s="211"/>
      <c r="AO62" s="248"/>
      <c r="AP62" s="241"/>
      <c r="AQ62" s="238"/>
      <c r="AR62" s="235"/>
      <c r="AS62" s="241"/>
      <c r="AT62" s="238"/>
      <c r="AU62" s="235"/>
      <c r="AV62" s="241"/>
      <c r="AW62" s="238"/>
      <c r="AX62" s="235"/>
      <c r="AY62" s="241"/>
      <c r="AZ62" s="238"/>
      <c r="BA62" s="235"/>
      <c r="BB62" s="241"/>
      <c r="BC62" s="238"/>
      <c r="BD62" s="292"/>
      <c r="BE62" s="295"/>
      <c r="BF62" s="295"/>
      <c r="BG62" s="298"/>
    </row>
    <row r="63" spans="2:67" ht="28.15" hidden="1" customHeight="1">
      <c r="B63" s="34"/>
      <c r="C63" s="267"/>
      <c r="D63" s="33"/>
      <c r="E63" s="101"/>
      <c r="F63" s="101"/>
      <c r="G63" s="100"/>
      <c r="H63" s="257"/>
      <c r="I63" s="271"/>
      <c r="J63" s="271"/>
      <c r="K63" s="271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45"/>
      <c r="AK63" s="245"/>
      <c r="AL63" s="23"/>
      <c r="AM63" s="211"/>
      <c r="AN63" s="211"/>
      <c r="AO63" s="248"/>
      <c r="AP63" s="241"/>
      <c r="AQ63" s="238"/>
      <c r="AR63" s="235"/>
      <c r="AS63" s="241"/>
      <c r="AT63" s="238"/>
      <c r="AU63" s="235"/>
      <c r="AV63" s="241"/>
      <c r="AW63" s="238"/>
      <c r="AX63" s="235"/>
      <c r="AY63" s="241"/>
      <c r="AZ63" s="238"/>
      <c r="BA63" s="235"/>
      <c r="BB63" s="241"/>
      <c r="BC63" s="238"/>
      <c r="BD63" s="292"/>
      <c r="BE63" s="295"/>
      <c r="BF63" s="295"/>
      <c r="BG63" s="298"/>
    </row>
    <row r="64" spans="2:67" ht="28.15" hidden="1" customHeight="1" thickBot="1">
      <c r="B64" s="22"/>
      <c r="C64" s="268"/>
      <c r="D64" s="21"/>
      <c r="E64" s="109"/>
      <c r="F64" s="109"/>
      <c r="G64" s="108"/>
      <c r="H64" s="258"/>
      <c r="I64" s="272"/>
      <c r="J64" s="272"/>
      <c r="K64" s="27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46"/>
      <c r="AK64" s="246"/>
      <c r="AL64" s="11"/>
      <c r="AM64" s="211"/>
      <c r="AN64" s="211"/>
      <c r="AO64" s="249"/>
      <c r="AP64" s="242"/>
      <c r="AQ64" s="239"/>
      <c r="AR64" s="236"/>
      <c r="AS64" s="242"/>
      <c r="AT64" s="239"/>
      <c r="AU64" s="236"/>
      <c r="AV64" s="242"/>
      <c r="AW64" s="239"/>
      <c r="AX64" s="236"/>
      <c r="AY64" s="242"/>
      <c r="AZ64" s="239"/>
      <c r="BA64" s="236"/>
      <c r="BB64" s="242"/>
      <c r="BC64" s="239"/>
      <c r="BD64" s="293"/>
      <c r="BE64" s="296"/>
      <c r="BF64" s="296"/>
      <c r="BG64" s="299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29" t="s">
        <v>287</v>
      </c>
      <c r="M65" s="278"/>
      <c r="N65" s="229" t="s">
        <v>286</v>
      </c>
      <c r="O65" s="278"/>
      <c r="P65" s="229" t="s">
        <v>286</v>
      </c>
      <c r="Q65" s="230"/>
      <c r="R65" s="229" t="s">
        <v>286</v>
      </c>
      <c r="S65" s="230"/>
      <c r="T65" s="229" t="s">
        <v>286</v>
      </c>
      <c r="U65" s="230"/>
      <c r="V65" s="229" t="s">
        <v>286</v>
      </c>
      <c r="W65" s="230"/>
      <c r="X65" s="229" t="s">
        <v>286</v>
      </c>
      <c r="Y65" s="278"/>
      <c r="Z65" s="229" t="s">
        <v>286</v>
      </c>
      <c r="AA65" s="230"/>
      <c r="AB65" s="229" t="s">
        <v>286</v>
      </c>
      <c r="AC65" s="230"/>
      <c r="AD65" s="229" t="s">
        <v>286</v>
      </c>
      <c r="AE65" s="230"/>
      <c r="AF65" s="243" t="s">
        <v>285</v>
      </c>
      <c r="AG65" s="230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261</v>
      </c>
      <c r="E66" s="275">
        <v>7277.29</v>
      </c>
      <c r="F66" s="276"/>
      <c r="G66" s="277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86</v>
      </c>
      <c r="AP66" s="70">
        <f t="shared" si="4"/>
        <v>15</v>
      </c>
      <c r="AQ66" s="69">
        <f t="shared" si="4"/>
        <v>0</v>
      </c>
      <c r="AR66" s="71">
        <f t="shared" si="4"/>
        <v>22</v>
      </c>
      <c r="AS66" s="70">
        <f t="shared" si="4"/>
        <v>4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5</v>
      </c>
      <c r="AY66" s="70">
        <f t="shared" si="4"/>
        <v>0</v>
      </c>
      <c r="AZ66" s="69">
        <f t="shared" si="4"/>
        <v>0</v>
      </c>
      <c r="BA66" s="71">
        <f t="shared" si="4"/>
        <v>14</v>
      </c>
      <c r="BB66" s="70">
        <f t="shared" si="4"/>
        <v>4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1</v>
      </c>
      <c r="BH66" s="65" t="s">
        <v>257</v>
      </c>
      <c r="BK66" s="5">
        <f>SUM(AO66:AQ66)</f>
        <v>101</v>
      </c>
      <c r="BL66" s="5">
        <f>SUM(AR66:AT66,BD66)</f>
        <v>26</v>
      </c>
      <c r="BM66" s="5">
        <f>SUM(AU66:AW66,BE66)</f>
        <v>0</v>
      </c>
      <c r="BN66" s="5">
        <f>SUM(AX66:AZ66,BF66)</f>
        <v>5</v>
      </c>
      <c r="BO66" s="5">
        <f>SUM(BA66:BC66,BG66)</f>
        <v>19</v>
      </c>
    </row>
    <row r="67" spans="2:67" ht="49.9" customHeight="1">
      <c r="B67" s="34"/>
      <c r="C67" s="265">
        <v>1</v>
      </c>
      <c r="D67" s="54"/>
      <c r="E67" s="225" t="s">
        <v>1013</v>
      </c>
      <c r="F67" s="105"/>
      <c r="G67" s="104"/>
      <c r="H67" s="259" t="s">
        <v>329</v>
      </c>
      <c r="I67" s="269">
        <v>123</v>
      </c>
      <c r="J67" s="269">
        <v>32</v>
      </c>
      <c r="K67" s="269">
        <v>5</v>
      </c>
      <c r="L67" s="48">
        <v>1</v>
      </c>
      <c r="M67" s="47" t="s">
        <v>485</v>
      </c>
      <c r="N67" s="48">
        <v>5</v>
      </c>
      <c r="O67" s="218" t="s">
        <v>1253</v>
      </c>
      <c r="P67" s="48">
        <v>9</v>
      </c>
      <c r="Q67" s="47" t="s">
        <v>778</v>
      </c>
      <c r="R67" s="48">
        <v>13</v>
      </c>
      <c r="S67" s="47" t="s">
        <v>1252</v>
      </c>
      <c r="T67" s="48">
        <v>17</v>
      </c>
      <c r="U67" s="47" t="s">
        <v>422</v>
      </c>
      <c r="V67" s="48">
        <v>21</v>
      </c>
      <c r="W67" s="47" t="s">
        <v>1251</v>
      </c>
      <c r="X67" s="48">
        <v>25</v>
      </c>
      <c r="Y67" s="47" t="s">
        <v>422</v>
      </c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423</v>
      </c>
      <c r="AI67" s="45" t="s">
        <v>1054</v>
      </c>
      <c r="AJ67" s="244"/>
      <c r="AK67" s="244"/>
      <c r="AL67" s="44"/>
      <c r="AM67" s="247">
        <f>SUMPRODUCT(LEN($M67:$AE70)-LEN(SUBSTITUTE($M67:$AE70,"/", "")))/2</f>
        <v>6</v>
      </c>
      <c r="AN67" s="300">
        <f>SUMPRODUCT(LEN($M67:$AE70)-LEN(SUBSTITUTE($M67:$AE70,"-", "")))</f>
        <v>6</v>
      </c>
      <c r="AO67" s="247">
        <f>SUMPRODUCT(LEN($M67:$AE70)-LEN(SUBSTITUTE($M67:$AE70,"A", "")))</f>
        <v>86</v>
      </c>
      <c r="AP67" s="240">
        <f>SUMPRODUCT(LEN($AH67:$AH70)-LEN(SUBSTITUTE($AH67:$AH70,"A", "")))</f>
        <v>15</v>
      </c>
      <c r="AQ67" s="237">
        <f>SUMPRODUCT(LEN($AG67:$AG70)-LEN(SUBSTITUTE($AG67:$AG70,"A", "")))</f>
        <v>0</v>
      </c>
      <c r="AR67" s="234">
        <f>SUMPRODUCT(LEN($M67:$AE70)-LEN(SUBSTITUTE($M67:$AE70,"S", "")))</f>
        <v>22</v>
      </c>
      <c r="AS67" s="240">
        <f>SUMPRODUCT(LEN($AH67:$AH70)-LEN(SUBSTITUTE($AH67:$AH70,"S", "")))</f>
        <v>4</v>
      </c>
      <c r="AT67" s="237">
        <f>SUMPRODUCT(LEN($AG67:$AG70)-LEN(SUBSTITUTE($AG67:$AG70,"S", "")))</f>
        <v>0</v>
      </c>
      <c r="AU67" s="234">
        <f>SUMPRODUCT(LEN($M67:$AE70)-LEN(SUBSTITUTE($M67:$AE70,"F", "")))</f>
        <v>0</v>
      </c>
      <c r="AV67" s="240">
        <f>SUMPRODUCT(LEN($AH67:$AH70)-LEN(SUBSTITUTE($AH67:$AH70,"F", "")))</f>
        <v>0</v>
      </c>
      <c r="AW67" s="237">
        <f>SUMPRODUCT(LEN($AG67:$AG70)-LEN(SUBSTITUTE($AG67:$AG70,"F", "")))</f>
        <v>0</v>
      </c>
      <c r="AX67" s="234">
        <f>SUMPRODUCT(LEN($M67:$AE70)-LEN(SUBSTITUTE($M67:$AE70,"G", "")))</f>
        <v>5</v>
      </c>
      <c r="AY67" s="240">
        <f>SUMPRODUCT(LEN($AH67:$AH70)-LEN(SUBSTITUTE($AH67:$AH70,"G", "")))</f>
        <v>0</v>
      </c>
      <c r="AZ67" s="237">
        <f>SUMPRODUCT(LEN($AG67:$AG70)-LEN(SUBSTITUTE($AG67:$AG70,"G", "")))</f>
        <v>0</v>
      </c>
      <c r="BA67" s="234">
        <f>SUMPRODUCT(LEN($M67:$AE70)-LEN(SUBSTITUTE($M67:$AE70,"M", "")))</f>
        <v>14</v>
      </c>
      <c r="BB67" s="240">
        <f>SUMPRODUCT(LEN($AH67:$AH70)-LEN(SUBSTITUTE($AH67:$AH70,"M", "")))</f>
        <v>4</v>
      </c>
      <c r="BC67" s="237">
        <f>SUMPRODUCT(LEN($AG67:$AG70)-LEN(SUBSTITUTE($AG67:$AG70,"M", "")))</f>
        <v>0</v>
      </c>
      <c r="BD67" s="291">
        <f>SUMPRODUCT(LEN($AI67:$AI70)-LEN(SUBSTITUTE($AI67:$AI70,"S", "")))</f>
        <v>0</v>
      </c>
      <c r="BE67" s="294">
        <f>SUMPRODUCT(LEN($AI67:$AI70)-LEN(SUBSTITUTE($AI67:$AI70,"F", "")))</f>
        <v>0</v>
      </c>
      <c r="BF67" s="294">
        <f>SUMPRODUCT(LEN($AI67:$AI70)-LEN(SUBSTITUTE($AI67:$AI70,"G", "")))</f>
        <v>0</v>
      </c>
      <c r="BG67" s="297">
        <f>SUMPRODUCT(LEN($AI67:$AI70)-LEN(SUBSTITUTE($AI67:$AI70,"M", "")))</f>
        <v>1</v>
      </c>
    </row>
    <row r="68" spans="2:67" ht="49.9" customHeight="1" thickBot="1">
      <c r="B68" s="34"/>
      <c r="C68" s="266"/>
      <c r="D68" s="43"/>
      <c r="E68" s="103"/>
      <c r="F68" s="103"/>
      <c r="G68" s="102"/>
      <c r="H68" s="260"/>
      <c r="I68" s="270"/>
      <c r="J68" s="270"/>
      <c r="K68" s="270"/>
      <c r="L68" s="37">
        <v>2</v>
      </c>
      <c r="M68" s="36" t="s">
        <v>1024</v>
      </c>
      <c r="N68" s="37">
        <v>6</v>
      </c>
      <c r="O68" s="36" t="s">
        <v>1250</v>
      </c>
      <c r="P68" s="37">
        <v>10</v>
      </c>
      <c r="Q68" s="36" t="s">
        <v>1189</v>
      </c>
      <c r="R68" s="37">
        <v>14</v>
      </c>
      <c r="S68" s="36" t="s">
        <v>1249</v>
      </c>
      <c r="T68" s="37">
        <v>18</v>
      </c>
      <c r="U68" s="36" t="s">
        <v>987</v>
      </c>
      <c r="V68" s="37">
        <v>22</v>
      </c>
      <c r="W68" s="36" t="s">
        <v>1248</v>
      </c>
      <c r="X68" s="37">
        <v>26</v>
      </c>
      <c r="Y68" s="36" t="s">
        <v>424</v>
      </c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1247</v>
      </c>
      <c r="AI68" s="24"/>
      <c r="AJ68" s="245"/>
      <c r="AK68" s="245"/>
      <c r="AL68" s="23"/>
      <c r="AM68" s="248"/>
      <c r="AN68" s="301"/>
      <c r="AO68" s="248"/>
      <c r="AP68" s="241"/>
      <c r="AQ68" s="238"/>
      <c r="AR68" s="235"/>
      <c r="AS68" s="241"/>
      <c r="AT68" s="238"/>
      <c r="AU68" s="235"/>
      <c r="AV68" s="241"/>
      <c r="AW68" s="238"/>
      <c r="AX68" s="235"/>
      <c r="AY68" s="241"/>
      <c r="AZ68" s="238"/>
      <c r="BA68" s="235"/>
      <c r="BB68" s="241"/>
      <c r="BC68" s="238"/>
      <c r="BD68" s="292"/>
      <c r="BE68" s="295"/>
      <c r="BF68" s="295"/>
      <c r="BG68" s="298"/>
    </row>
    <row r="69" spans="2:67" ht="49.9" customHeight="1">
      <c r="B69" s="34"/>
      <c r="C69" s="267"/>
      <c r="D69" s="33"/>
      <c r="E69" s="101"/>
      <c r="F69" s="101"/>
      <c r="G69" s="100"/>
      <c r="H69" s="257">
        <v>267</v>
      </c>
      <c r="I69" s="271"/>
      <c r="J69" s="271"/>
      <c r="K69" s="271"/>
      <c r="L69" s="27">
        <v>3</v>
      </c>
      <c r="M69" s="26" t="s">
        <v>1246</v>
      </c>
      <c r="N69" s="27">
        <v>7</v>
      </c>
      <c r="O69" s="26" t="s">
        <v>1076</v>
      </c>
      <c r="P69" s="27">
        <v>11</v>
      </c>
      <c r="Q69" s="26" t="s">
        <v>1245</v>
      </c>
      <c r="R69" s="27">
        <v>15</v>
      </c>
      <c r="S69" s="26" t="s">
        <v>423</v>
      </c>
      <c r="T69" s="27">
        <v>19</v>
      </c>
      <c r="U69" s="26" t="s">
        <v>422</v>
      </c>
      <c r="V69" s="27">
        <v>23</v>
      </c>
      <c r="W69" s="216" t="s">
        <v>1244</v>
      </c>
      <c r="X69" s="27">
        <v>27</v>
      </c>
      <c r="Y69" s="216" t="s">
        <v>1243</v>
      </c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1242</v>
      </c>
      <c r="AI69" s="24"/>
      <c r="AJ69" s="245"/>
      <c r="AK69" s="245"/>
      <c r="AL69" s="23"/>
      <c r="AM69" s="248"/>
      <c r="AN69" s="301"/>
      <c r="AO69" s="248"/>
      <c r="AP69" s="241"/>
      <c r="AQ69" s="238"/>
      <c r="AR69" s="235"/>
      <c r="AS69" s="241"/>
      <c r="AT69" s="238"/>
      <c r="AU69" s="235"/>
      <c r="AV69" s="241"/>
      <c r="AW69" s="238"/>
      <c r="AX69" s="235"/>
      <c r="AY69" s="241"/>
      <c r="AZ69" s="238"/>
      <c r="BA69" s="235"/>
      <c r="BB69" s="241"/>
      <c r="BC69" s="238"/>
      <c r="BD69" s="292"/>
      <c r="BE69" s="295"/>
      <c r="BF69" s="295"/>
      <c r="BG69" s="298"/>
    </row>
    <row r="70" spans="2:67" ht="49.9" customHeight="1" thickBot="1">
      <c r="B70" s="34"/>
      <c r="C70" s="273"/>
      <c r="D70" s="64"/>
      <c r="E70" s="107"/>
      <c r="F70" s="107"/>
      <c r="G70" s="106"/>
      <c r="H70" s="258"/>
      <c r="I70" s="274"/>
      <c r="J70" s="274"/>
      <c r="K70" s="274"/>
      <c r="L70" s="59">
        <v>4</v>
      </c>
      <c r="M70" s="58" t="s">
        <v>1241</v>
      </c>
      <c r="N70" s="59">
        <v>8</v>
      </c>
      <c r="O70" s="215" t="s">
        <v>1240</v>
      </c>
      <c r="P70" s="59">
        <v>12</v>
      </c>
      <c r="Q70" s="58" t="s">
        <v>888</v>
      </c>
      <c r="R70" s="59">
        <v>16</v>
      </c>
      <c r="S70" s="58" t="s">
        <v>903</v>
      </c>
      <c r="T70" s="59">
        <v>20</v>
      </c>
      <c r="U70" s="58" t="s">
        <v>1239</v>
      </c>
      <c r="V70" s="59">
        <v>24</v>
      </c>
      <c r="W70" s="58" t="s">
        <v>422</v>
      </c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50"/>
      <c r="AK70" s="250"/>
      <c r="AL70" s="55"/>
      <c r="AM70" s="249"/>
      <c r="AN70" s="302"/>
      <c r="AO70" s="249"/>
      <c r="AP70" s="242"/>
      <c r="AQ70" s="239"/>
      <c r="AR70" s="236"/>
      <c r="AS70" s="242"/>
      <c r="AT70" s="239"/>
      <c r="AU70" s="236"/>
      <c r="AV70" s="242"/>
      <c r="AW70" s="239"/>
      <c r="AX70" s="236"/>
      <c r="AY70" s="242"/>
      <c r="AZ70" s="239"/>
      <c r="BA70" s="236"/>
      <c r="BB70" s="242"/>
      <c r="BC70" s="239"/>
      <c r="BD70" s="293"/>
      <c r="BE70" s="296"/>
      <c r="BF70" s="296"/>
      <c r="BG70" s="299"/>
    </row>
    <row r="71" spans="2:67" ht="28.15" hidden="1" customHeight="1">
      <c r="B71" s="34"/>
      <c r="C71" s="265">
        <v>2</v>
      </c>
      <c r="D71" s="54"/>
      <c r="E71" s="105"/>
      <c r="F71" s="105"/>
      <c r="G71" s="104"/>
      <c r="H71" s="259"/>
      <c r="I71" s="269"/>
      <c r="J71" s="269"/>
      <c r="K71" s="269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51"/>
      <c r="AK71" s="254"/>
      <c r="AL71" s="44"/>
      <c r="AM71" s="211"/>
      <c r="AN71" s="211"/>
      <c r="AO71" s="247">
        <f>SUMPRODUCT(LEN($M71:$AE74)-LEN(SUBSTITUTE($M71:$AE74,"A", "")))</f>
        <v>0</v>
      </c>
      <c r="AP71" s="240">
        <f>SUMPRODUCT(LEN($AH71:$AH74)-LEN(SUBSTITUTE($AH71:$AH74,"A", "")))</f>
        <v>0</v>
      </c>
      <c r="AQ71" s="237">
        <f>SUMPRODUCT(LEN($AG71:$AG74)-LEN(SUBSTITUTE($AG71:$AG74,"A", "")))</f>
        <v>0</v>
      </c>
      <c r="AR71" s="234">
        <f>SUMPRODUCT(LEN($M71:$AE74)-LEN(SUBSTITUTE($M71:$AE74,"S", "")))</f>
        <v>0</v>
      </c>
      <c r="AS71" s="240">
        <f>SUMPRODUCT(LEN($AH71:$AH74)-LEN(SUBSTITUTE($AH71:$AH74,"S", "")))</f>
        <v>0</v>
      </c>
      <c r="AT71" s="237">
        <f>SUMPRODUCT(LEN($AG71:$AG74)-LEN(SUBSTITUTE($AG71:$AG74,"S", "")))</f>
        <v>0</v>
      </c>
      <c r="AU71" s="234">
        <f>SUMPRODUCT(LEN($M71:$AE74)-LEN(SUBSTITUTE($M71:$AE74,"F", "")))</f>
        <v>0</v>
      </c>
      <c r="AV71" s="240">
        <f>SUMPRODUCT(LEN($AH71:$AH74)-LEN(SUBSTITUTE($AH71:$AH74,"F", "")))</f>
        <v>0</v>
      </c>
      <c r="AW71" s="237">
        <f>SUMPRODUCT(LEN($AG71:$AG74)-LEN(SUBSTITUTE($AG71:$AG74,"F", "")))</f>
        <v>0</v>
      </c>
      <c r="AX71" s="234">
        <f>SUMPRODUCT(LEN($M71:$AE74)-LEN(SUBSTITUTE($M71:$AE74,"G", "")))</f>
        <v>0</v>
      </c>
      <c r="AY71" s="240">
        <f>SUMPRODUCT(LEN($AH71:$AH74)-LEN(SUBSTITUTE($AH71:$AH74,"G", "")))</f>
        <v>0</v>
      </c>
      <c r="AZ71" s="237">
        <f>SUMPRODUCT(LEN($AG71:$AG74)-LEN(SUBSTITUTE($AG71:$AG74,"G", "")))</f>
        <v>0</v>
      </c>
      <c r="BA71" s="234">
        <f>SUMPRODUCT(LEN($M71:$AE74)-LEN(SUBSTITUTE($M71:$AE74,"M", "")))</f>
        <v>0</v>
      </c>
      <c r="BB71" s="240">
        <f>SUMPRODUCT(LEN($AH71:$AH74)-LEN(SUBSTITUTE($AH71:$AH74,"M", "")))</f>
        <v>0</v>
      </c>
      <c r="BC71" s="237">
        <f>SUMPRODUCT(LEN($AG71:$AG74)-LEN(SUBSTITUTE($AG71:$AG74,"M", "")))</f>
        <v>0</v>
      </c>
      <c r="BD71" s="291">
        <f>SUMPRODUCT(LEN($AI71:$AI74)-LEN(SUBSTITUTE($AI71:$AI74,"S", "")))</f>
        <v>0</v>
      </c>
      <c r="BE71" s="294">
        <f>SUMPRODUCT(LEN($AI71:$AI74)-LEN(SUBSTITUTE($AI71:$AI74,"F", "")))</f>
        <v>0</v>
      </c>
      <c r="BF71" s="294">
        <f>SUMPRODUCT(LEN($AI71:$AI74)-LEN(SUBSTITUTE($AI71:$AI74,"G", "")))</f>
        <v>0</v>
      </c>
      <c r="BG71" s="297">
        <f>SUMPRODUCT(LEN($AI71:$AI74)-LEN(SUBSTITUTE($AI71:$AI74,"M", "")))</f>
        <v>0</v>
      </c>
    </row>
    <row r="72" spans="2:67" ht="28.15" hidden="1" customHeight="1" thickBot="1">
      <c r="B72" s="34"/>
      <c r="C72" s="266"/>
      <c r="D72" s="43"/>
      <c r="E72" s="103"/>
      <c r="F72" s="103"/>
      <c r="G72" s="102"/>
      <c r="H72" s="260"/>
      <c r="I72" s="270"/>
      <c r="J72" s="270"/>
      <c r="K72" s="270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52"/>
      <c r="AK72" s="255"/>
      <c r="AL72" s="23"/>
      <c r="AM72" s="211"/>
      <c r="AN72" s="211"/>
      <c r="AO72" s="248"/>
      <c r="AP72" s="241"/>
      <c r="AQ72" s="238"/>
      <c r="AR72" s="235"/>
      <c r="AS72" s="241"/>
      <c r="AT72" s="238"/>
      <c r="AU72" s="235"/>
      <c r="AV72" s="241"/>
      <c r="AW72" s="238"/>
      <c r="AX72" s="235"/>
      <c r="AY72" s="241"/>
      <c r="AZ72" s="238"/>
      <c r="BA72" s="235"/>
      <c r="BB72" s="241"/>
      <c r="BC72" s="238"/>
      <c r="BD72" s="292"/>
      <c r="BE72" s="295"/>
      <c r="BF72" s="295"/>
      <c r="BG72" s="298"/>
    </row>
    <row r="73" spans="2:67" ht="28.15" hidden="1" customHeight="1">
      <c r="B73" s="34"/>
      <c r="C73" s="267"/>
      <c r="D73" s="33"/>
      <c r="E73" s="101"/>
      <c r="F73" s="101"/>
      <c r="G73" s="100"/>
      <c r="H73" s="257"/>
      <c r="I73" s="271"/>
      <c r="J73" s="271"/>
      <c r="K73" s="271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52"/>
      <c r="AK73" s="255"/>
      <c r="AL73" s="23"/>
      <c r="AM73" s="211"/>
      <c r="AN73" s="211"/>
      <c r="AO73" s="248"/>
      <c r="AP73" s="241"/>
      <c r="AQ73" s="238"/>
      <c r="AR73" s="235"/>
      <c r="AS73" s="241"/>
      <c r="AT73" s="238"/>
      <c r="AU73" s="235"/>
      <c r="AV73" s="241"/>
      <c r="AW73" s="238"/>
      <c r="AX73" s="235"/>
      <c r="AY73" s="241"/>
      <c r="AZ73" s="238"/>
      <c r="BA73" s="235"/>
      <c r="BB73" s="241"/>
      <c r="BC73" s="238"/>
      <c r="BD73" s="292"/>
      <c r="BE73" s="295"/>
      <c r="BF73" s="295"/>
      <c r="BG73" s="298"/>
    </row>
    <row r="74" spans="2:67" ht="28.15" hidden="1" customHeight="1" thickBot="1">
      <c r="B74" s="34"/>
      <c r="C74" s="273"/>
      <c r="D74" s="64"/>
      <c r="E74" s="107"/>
      <c r="F74" s="107"/>
      <c r="G74" s="106"/>
      <c r="H74" s="258"/>
      <c r="I74" s="274"/>
      <c r="J74" s="274"/>
      <c r="K74" s="274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53"/>
      <c r="AK74" s="256"/>
      <c r="AL74" s="55"/>
      <c r="AM74" s="211"/>
      <c r="AN74" s="211"/>
      <c r="AO74" s="249"/>
      <c r="AP74" s="242"/>
      <c r="AQ74" s="239"/>
      <c r="AR74" s="236"/>
      <c r="AS74" s="242"/>
      <c r="AT74" s="239"/>
      <c r="AU74" s="236"/>
      <c r="AV74" s="242"/>
      <c r="AW74" s="239"/>
      <c r="AX74" s="236"/>
      <c r="AY74" s="242"/>
      <c r="AZ74" s="239"/>
      <c r="BA74" s="236"/>
      <c r="BB74" s="242"/>
      <c r="BC74" s="239"/>
      <c r="BD74" s="293"/>
      <c r="BE74" s="296"/>
      <c r="BF74" s="296"/>
      <c r="BG74" s="299"/>
    </row>
    <row r="75" spans="2:67" ht="28.15" hidden="1" customHeight="1">
      <c r="B75" s="34"/>
      <c r="C75" s="265">
        <v>3</v>
      </c>
      <c r="D75" s="54"/>
      <c r="E75" s="105"/>
      <c r="F75" s="105"/>
      <c r="G75" s="104"/>
      <c r="H75" s="259"/>
      <c r="I75" s="269"/>
      <c r="J75" s="269"/>
      <c r="K75" s="269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44"/>
      <c r="AK75" s="244"/>
      <c r="AL75" s="44"/>
      <c r="AM75" s="211"/>
      <c r="AN75" s="211"/>
      <c r="AO75" s="247">
        <f>SUMPRODUCT(LEN($M75:$AE78)-LEN(SUBSTITUTE($M75:$AE78,"A", "")))</f>
        <v>0</v>
      </c>
      <c r="AP75" s="240">
        <f>SUMPRODUCT(LEN($AH75:$AH78)-LEN(SUBSTITUTE($AH75:$AH78,"A", "")))</f>
        <v>0</v>
      </c>
      <c r="AQ75" s="237">
        <f>SUMPRODUCT(LEN($AG75:$AG78)-LEN(SUBSTITUTE($AG75:$AG78,"A", "")))</f>
        <v>0</v>
      </c>
      <c r="AR75" s="234">
        <f>SUMPRODUCT(LEN($M75:$AE78)-LEN(SUBSTITUTE($M75:$AE78,"S", "")))</f>
        <v>0</v>
      </c>
      <c r="AS75" s="240">
        <f>SUMPRODUCT(LEN($AH75:$AH78)-LEN(SUBSTITUTE($AH75:$AH78,"S", "")))</f>
        <v>0</v>
      </c>
      <c r="AT75" s="237">
        <f>SUMPRODUCT(LEN($AG75:$AG78)-LEN(SUBSTITUTE($AG75:$AG78,"S", "")))</f>
        <v>0</v>
      </c>
      <c r="AU75" s="234">
        <f>SUMPRODUCT(LEN($M75:$AE78)-LEN(SUBSTITUTE($M75:$AE78,"F", "")))</f>
        <v>0</v>
      </c>
      <c r="AV75" s="240">
        <f>SUMPRODUCT(LEN($AH75:$AH78)-LEN(SUBSTITUTE($AH75:$AH78,"F", "")))</f>
        <v>0</v>
      </c>
      <c r="AW75" s="237">
        <f>SUMPRODUCT(LEN($AG75:$AG78)-LEN(SUBSTITUTE($AG75:$AG78,"F", "")))</f>
        <v>0</v>
      </c>
      <c r="AX75" s="234">
        <f>SUMPRODUCT(LEN($M75:$AE78)-LEN(SUBSTITUTE($M75:$AE78,"G", "")))</f>
        <v>0</v>
      </c>
      <c r="AY75" s="240">
        <f>SUMPRODUCT(LEN($AH75:$AH78)-LEN(SUBSTITUTE($AH75:$AH78,"G", "")))</f>
        <v>0</v>
      </c>
      <c r="AZ75" s="237">
        <f>SUMPRODUCT(LEN($AG75:$AG78)-LEN(SUBSTITUTE($AG75:$AG78,"G", "")))</f>
        <v>0</v>
      </c>
      <c r="BA75" s="234">
        <f>SUMPRODUCT(LEN($M75:$AE78)-LEN(SUBSTITUTE($M75:$AE78,"M", "")))</f>
        <v>0</v>
      </c>
      <c r="BB75" s="240">
        <f>SUMPRODUCT(LEN($AH75:$AH78)-LEN(SUBSTITUTE($AH75:$AH78,"M", "")))</f>
        <v>0</v>
      </c>
      <c r="BC75" s="237">
        <f>SUMPRODUCT(LEN($AG75:$AG78)-LEN(SUBSTITUTE($AG75:$AG78,"M", "")))</f>
        <v>0</v>
      </c>
      <c r="BD75" s="291">
        <f>SUMPRODUCT(LEN($AI75:$AI78)-LEN(SUBSTITUTE($AI75:$AI78,"S", "")))</f>
        <v>0</v>
      </c>
      <c r="BE75" s="294">
        <f>SUMPRODUCT(LEN($AI75:$AI78)-LEN(SUBSTITUTE($AI75:$AI78,"F", "")))</f>
        <v>0</v>
      </c>
      <c r="BF75" s="294">
        <f>SUMPRODUCT(LEN($AI75:$AI78)-LEN(SUBSTITUTE($AI75:$AI78,"G", "")))</f>
        <v>0</v>
      </c>
      <c r="BG75" s="297">
        <f>SUMPRODUCT(LEN($AI75:$AI78)-LEN(SUBSTITUTE($AI75:$AI78,"M", "")))</f>
        <v>0</v>
      </c>
    </row>
    <row r="76" spans="2:67" ht="28.15" hidden="1" customHeight="1" thickBot="1">
      <c r="B76" s="34"/>
      <c r="C76" s="266"/>
      <c r="D76" s="43"/>
      <c r="E76" s="103"/>
      <c r="F76" s="103"/>
      <c r="G76" s="102"/>
      <c r="H76" s="260"/>
      <c r="I76" s="270"/>
      <c r="J76" s="270"/>
      <c r="K76" s="270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45"/>
      <c r="AK76" s="245"/>
      <c r="AL76" s="23"/>
      <c r="AM76" s="211"/>
      <c r="AN76" s="211"/>
      <c r="AO76" s="248"/>
      <c r="AP76" s="241"/>
      <c r="AQ76" s="238"/>
      <c r="AR76" s="235"/>
      <c r="AS76" s="241"/>
      <c r="AT76" s="238"/>
      <c r="AU76" s="235"/>
      <c r="AV76" s="241"/>
      <c r="AW76" s="238"/>
      <c r="AX76" s="235"/>
      <c r="AY76" s="241"/>
      <c r="AZ76" s="238"/>
      <c r="BA76" s="235"/>
      <c r="BB76" s="241"/>
      <c r="BC76" s="238"/>
      <c r="BD76" s="292"/>
      <c r="BE76" s="295"/>
      <c r="BF76" s="295"/>
      <c r="BG76" s="298"/>
    </row>
    <row r="77" spans="2:67" ht="28.15" hidden="1" customHeight="1">
      <c r="B77" s="34"/>
      <c r="C77" s="267"/>
      <c r="D77" s="33"/>
      <c r="E77" s="101"/>
      <c r="F77" s="101"/>
      <c r="G77" s="100"/>
      <c r="H77" s="257"/>
      <c r="I77" s="271"/>
      <c r="J77" s="271"/>
      <c r="K77" s="271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45"/>
      <c r="AK77" s="245"/>
      <c r="AL77" s="23"/>
      <c r="AM77" s="211"/>
      <c r="AN77" s="211"/>
      <c r="AO77" s="248"/>
      <c r="AP77" s="241"/>
      <c r="AQ77" s="238"/>
      <c r="AR77" s="235"/>
      <c r="AS77" s="241"/>
      <c r="AT77" s="238"/>
      <c r="AU77" s="235"/>
      <c r="AV77" s="241"/>
      <c r="AW77" s="238"/>
      <c r="AX77" s="235"/>
      <c r="AY77" s="241"/>
      <c r="AZ77" s="238"/>
      <c r="BA77" s="235"/>
      <c r="BB77" s="241"/>
      <c r="BC77" s="238"/>
      <c r="BD77" s="292"/>
      <c r="BE77" s="295"/>
      <c r="BF77" s="295"/>
      <c r="BG77" s="298"/>
    </row>
    <row r="78" spans="2:67" ht="28.15" hidden="1" customHeight="1" thickBot="1">
      <c r="B78" s="22"/>
      <c r="C78" s="268"/>
      <c r="D78" s="21"/>
      <c r="E78" s="109"/>
      <c r="F78" s="109"/>
      <c r="G78" s="108"/>
      <c r="H78" s="258"/>
      <c r="I78" s="272"/>
      <c r="J78" s="272"/>
      <c r="K78" s="27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46"/>
      <c r="AK78" s="246"/>
      <c r="AL78" s="11"/>
      <c r="AM78" s="211"/>
      <c r="AN78" s="211"/>
      <c r="AO78" s="249"/>
      <c r="AP78" s="242"/>
      <c r="AQ78" s="239"/>
      <c r="AR78" s="236"/>
      <c r="AS78" s="242"/>
      <c r="AT78" s="239"/>
      <c r="AU78" s="236"/>
      <c r="AV78" s="242"/>
      <c r="AW78" s="239"/>
      <c r="AX78" s="236"/>
      <c r="AY78" s="242"/>
      <c r="AZ78" s="239"/>
      <c r="BA78" s="236"/>
      <c r="BB78" s="242"/>
      <c r="BC78" s="239"/>
      <c r="BD78" s="293"/>
      <c r="BE78" s="296"/>
      <c r="BF78" s="296"/>
      <c r="BG78" s="299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29" t="s">
        <v>287</v>
      </c>
      <c r="M79" s="278"/>
      <c r="N79" s="229" t="s">
        <v>286</v>
      </c>
      <c r="O79" s="278"/>
      <c r="P79" s="229" t="s">
        <v>286</v>
      </c>
      <c r="Q79" s="230"/>
      <c r="R79" s="229" t="s">
        <v>286</v>
      </c>
      <c r="S79" s="230"/>
      <c r="T79" s="229" t="s">
        <v>286</v>
      </c>
      <c r="U79" s="230"/>
      <c r="V79" s="229" t="s">
        <v>286</v>
      </c>
      <c r="W79" s="230"/>
      <c r="X79" s="229" t="s">
        <v>286</v>
      </c>
      <c r="Y79" s="278"/>
      <c r="Z79" s="229" t="s">
        <v>286</v>
      </c>
      <c r="AA79" s="230"/>
      <c r="AB79" s="229" t="s">
        <v>286</v>
      </c>
      <c r="AC79" s="230"/>
      <c r="AD79" s="229" t="s">
        <v>286</v>
      </c>
      <c r="AE79" s="230"/>
      <c r="AF79" s="243" t="s">
        <v>285</v>
      </c>
      <c r="AG79" s="230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261</v>
      </c>
      <c r="E80" s="275">
        <v>7918.03</v>
      </c>
      <c r="F80" s="276"/>
      <c r="G80" s="277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79</v>
      </c>
      <c r="AP80" s="70">
        <f t="shared" si="5"/>
        <v>11</v>
      </c>
      <c r="AQ80" s="69">
        <f t="shared" si="5"/>
        <v>0</v>
      </c>
      <c r="AR80" s="71">
        <f t="shared" si="5"/>
        <v>28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17</v>
      </c>
      <c r="AY80" s="70">
        <f t="shared" si="5"/>
        <v>0</v>
      </c>
      <c r="AZ80" s="69">
        <f t="shared" si="5"/>
        <v>0</v>
      </c>
      <c r="BA80" s="71">
        <f t="shared" si="5"/>
        <v>20</v>
      </c>
      <c r="BB80" s="70">
        <f t="shared" si="5"/>
        <v>2</v>
      </c>
      <c r="BC80" s="69">
        <f t="shared" si="5"/>
        <v>2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2</v>
      </c>
      <c r="BH80" s="65" t="s">
        <v>257</v>
      </c>
      <c r="BK80" s="5">
        <f>SUM(AO80:AQ80)</f>
        <v>90</v>
      </c>
      <c r="BL80" s="5">
        <f>SUM(AR80:AT80,BD80)</f>
        <v>28</v>
      </c>
      <c r="BM80" s="5">
        <f>SUM(AU80:AW80,BE80)</f>
        <v>0</v>
      </c>
      <c r="BN80" s="5">
        <f>SUM(AX80:AZ80,BF80)</f>
        <v>17</v>
      </c>
      <c r="BO80" s="5">
        <f>SUM(BA80:BC80,BG80)</f>
        <v>26</v>
      </c>
    </row>
    <row r="81" spans="2:67" ht="49.9" customHeight="1">
      <c r="B81" s="34"/>
      <c r="C81" s="265">
        <v>1</v>
      </c>
      <c r="D81" s="54"/>
      <c r="E81" s="225" t="s">
        <v>1013</v>
      </c>
      <c r="F81" s="105"/>
      <c r="G81" s="104"/>
      <c r="H81" s="259" t="s">
        <v>329</v>
      </c>
      <c r="I81" s="269">
        <v>140</v>
      </c>
      <c r="J81" s="269">
        <v>26</v>
      </c>
      <c r="K81" s="269">
        <v>4</v>
      </c>
      <c r="L81" s="48">
        <v>1</v>
      </c>
      <c r="M81" s="47" t="s">
        <v>926</v>
      </c>
      <c r="N81" s="48">
        <v>5</v>
      </c>
      <c r="O81" s="47" t="s">
        <v>1238</v>
      </c>
      <c r="P81" s="48">
        <v>9</v>
      </c>
      <c r="Q81" s="218" t="s">
        <v>1034</v>
      </c>
      <c r="R81" s="48">
        <v>13</v>
      </c>
      <c r="S81" s="218" t="s">
        <v>1237</v>
      </c>
      <c r="T81" s="48">
        <v>17</v>
      </c>
      <c r="U81" s="47" t="s">
        <v>1236</v>
      </c>
      <c r="V81" s="48">
        <v>21</v>
      </c>
      <c r="W81" s="218" t="s">
        <v>1235</v>
      </c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16</v>
      </c>
      <c r="AG81" s="47" t="s">
        <v>1054</v>
      </c>
      <c r="AH81" s="46" t="s">
        <v>485</v>
      </c>
      <c r="AI81" s="45" t="s">
        <v>1063</v>
      </c>
      <c r="AJ81" s="244"/>
      <c r="AK81" s="244"/>
      <c r="AL81" s="44"/>
      <c r="AM81" s="247">
        <f>SUMPRODUCT(LEN($M81:$AE84)-LEN(SUBSTITUTE($M81:$AE84,"/", "")))/2</f>
        <v>14</v>
      </c>
      <c r="AN81" s="300">
        <f>SUMPRODUCT(LEN($M81:$AE84)-LEN(SUBSTITUTE($M81:$AE84,"-", "")))</f>
        <v>6</v>
      </c>
      <c r="AO81" s="247">
        <f>SUMPRODUCT(LEN($M81:$AE84)-LEN(SUBSTITUTE($M81:$AE84,"A", "")))</f>
        <v>79</v>
      </c>
      <c r="AP81" s="240">
        <f>SUMPRODUCT(LEN($AH81:$AH84)-LEN(SUBSTITUTE($AH81:$AH84,"A", "")))</f>
        <v>11</v>
      </c>
      <c r="AQ81" s="237">
        <f>SUMPRODUCT(LEN($AG81:$AG84)-LEN(SUBSTITUTE($AG81:$AG84,"A", "")))</f>
        <v>0</v>
      </c>
      <c r="AR81" s="234">
        <f>SUMPRODUCT(LEN($M81:$AE84)-LEN(SUBSTITUTE($M81:$AE84,"S", "")))</f>
        <v>28</v>
      </c>
      <c r="AS81" s="240">
        <f>SUMPRODUCT(LEN($AH81:$AH84)-LEN(SUBSTITUTE($AH81:$AH84,"S", "")))</f>
        <v>0</v>
      </c>
      <c r="AT81" s="237">
        <f>SUMPRODUCT(LEN($AG81:$AG84)-LEN(SUBSTITUTE($AG81:$AG84,"S", "")))</f>
        <v>0</v>
      </c>
      <c r="AU81" s="234">
        <f>SUMPRODUCT(LEN($M81:$AE84)-LEN(SUBSTITUTE($M81:$AE84,"F", "")))</f>
        <v>0</v>
      </c>
      <c r="AV81" s="240">
        <f>SUMPRODUCT(LEN($AH81:$AH84)-LEN(SUBSTITUTE($AH81:$AH84,"F", "")))</f>
        <v>0</v>
      </c>
      <c r="AW81" s="237">
        <f>SUMPRODUCT(LEN($AG81:$AG84)-LEN(SUBSTITUTE($AG81:$AG84,"F", "")))</f>
        <v>0</v>
      </c>
      <c r="AX81" s="234">
        <f>SUMPRODUCT(LEN($M81:$AE84)-LEN(SUBSTITUTE($M81:$AE84,"G", "")))</f>
        <v>17</v>
      </c>
      <c r="AY81" s="240">
        <f>SUMPRODUCT(LEN($AH81:$AH84)-LEN(SUBSTITUTE($AH81:$AH84,"G", "")))</f>
        <v>0</v>
      </c>
      <c r="AZ81" s="237">
        <f>SUMPRODUCT(LEN($AG81:$AG84)-LEN(SUBSTITUTE($AG81:$AG84,"G", "")))</f>
        <v>0</v>
      </c>
      <c r="BA81" s="234">
        <f>SUMPRODUCT(LEN($M81:$AE84)-LEN(SUBSTITUTE($M81:$AE84,"M", "")))</f>
        <v>20</v>
      </c>
      <c r="BB81" s="240">
        <f>SUMPRODUCT(LEN($AH81:$AH84)-LEN(SUBSTITUTE($AH81:$AH84,"M", "")))</f>
        <v>2</v>
      </c>
      <c r="BC81" s="237">
        <f>SUMPRODUCT(LEN($AG81:$AG84)-LEN(SUBSTITUTE($AG81:$AG84,"M", "")))</f>
        <v>2</v>
      </c>
      <c r="BD81" s="291">
        <f>SUMPRODUCT(LEN($AI81:$AI84)-LEN(SUBSTITUTE($AI81:$AI84,"S", "")))</f>
        <v>0</v>
      </c>
      <c r="BE81" s="294">
        <f>SUMPRODUCT(LEN($AI81:$AI84)-LEN(SUBSTITUTE($AI81:$AI84,"F", "")))</f>
        <v>0</v>
      </c>
      <c r="BF81" s="294">
        <f>SUMPRODUCT(LEN($AI81:$AI84)-LEN(SUBSTITUTE($AI81:$AI84,"G", "")))</f>
        <v>0</v>
      </c>
      <c r="BG81" s="297">
        <f>SUMPRODUCT(LEN($AI81:$AI84)-LEN(SUBSTITUTE($AI81:$AI84,"M", "")))</f>
        <v>2</v>
      </c>
    </row>
    <row r="82" spans="2:67" ht="49.9" customHeight="1" thickBot="1">
      <c r="B82" s="34"/>
      <c r="C82" s="266"/>
      <c r="D82" s="43"/>
      <c r="E82" s="103"/>
      <c r="F82" s="103"/>
      <c r="G82" s="102"/>
      <c r="H82" s="260"/>
      <c r="I82" s="270"/>
      <c r="J82" s="270"/>
      <c r="K82" s="270"/>
      <c r="L82" s="37">
        <v>2</v>
      </c>
      <c r="M82" s="36" t="s">
        <v>423</v>
      </c>
      <c r="N82" s="37">
        <v>6</v>
      </c>
      <c r="O82" s="36" t="s">
        <v>1234</v>
      </c>
      <c r="P82" s="37">
        <v>10</v>
      </c>
      <c r="Q82" s="36" t="s">
        <v>906</v>
      </c>
      <c r="R82" s="37">
        <v>14</v>
      </c>
      <c r="S82" s="36" t="s">
        <v>763</v>
      </c>
      <c r="T82" s="37">
        <v>18</v>
      </c>
      <c r="U82" s="217" t="s">
        <v>1233</v>
      </c>
      <c r="V82" s="37">
        <v>22</v>
      </c>
      <c r="W82" s="36" t="s">
        <v>1232</v>
      </c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>
        <v>17</v>
      </c>
      <c r="AG82" s="36" t="s">
        <v>1054</v>
      </c>
      <c r="AH82" s="35" t="s">
        <v>1231</v>
      </c>
      <c r="AI82" s="24"/>
      <c r="AJ82" s="245"/>
      <c r="AK82" s="245"/>
      <c r="AL82" s="23"/>
      <c r="AM82" s="248"/>
      <c r="AN82" s="301"/>
      <c r="AO82" s="248"/>
      <c r="AP82" s="241"/>
      <c r="AQ82" s="238"/>
      <c r="AR82" s="235"/>
      <c r="AS82" s="241"/>
      <c r="AT82" s="238"/>
      <c r="AU82" s="235"/>
      <c r="AV82" s="241"/>
      <c r="AW82" s="238"/>
      <c r="AX82" s="235"/>
      <c r="AY82" s="241"/>
      <c r="AZ82" s="238"/>
      <c r="BA82" s="235"/>
      <c r="BB82" s="241"/>
      <c r="BC82" s="238"/>
      <c r="BD82" s="292"/>
      <c r="BE82" s="295"/>
      <c r="BF82" s="295"/>
      <c r="BG82" s="298"/>
    </row>
    <row r="83" spans="2:67" ht="49.9" customHeight="1">
      <c r="B83" s="34"/>
      <c r="C83" s="267"/>
      <c r="D83" s="33"/>
      <c r="E83" s="101"/>
      <c r="F83" s="101"/>
      <c r="G83" s="100"/>
      <c r="H83" s="257">
        <v>269</v>
      </c>
      <c r="I83" s="271"/>
      <c r="J83" s="271"/>
      <c r="K83" s="271"/>
      <c r="L83" s="27">
        <v>3</v>
      </c>
      <c r="M83" s="26" t="s">
        <v>1063</v>
      </c>
      <c r="N83" s="27">
        <v>7</v>
      </c>
      <c r="O83" s="26" t="s">
        <v>906</v>
      </c>
      <c r="P83" s="27">
        <v>11</v>
      </c>
      <c r="Q83" s="216" t="s">
        <v>1230</v>
      </c>
      <c r="R83" s="27">
        <v>15</v>
      </c>
      <c r="S83" s="26" t="s">
        <v>1229</v>
      </c>
      <c r="T83" s="27">
        <v>19</v>
      </c>
      <c r="U83" s="26" t="s">
        <v>1228</v>
      </c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45"/>
      <c r="AK83" s="245"/>
      <c r="AL83" s="23"/>
      <c r="AM83" s="248"/>
      <c r="AN83" s="301"/>
      <c r="AO83" s="248"/>
      <c r="AP83" s="241"/>
      <c r="AQ83" s="238"/>
      <c r="AR83" s="235"/>
      <c r="AS83" s="241"/>
      <c r="AT83" s="238"/>
      <c r="AU83" s="235"/>
      <c r="AV83" s="241"/>
      <c r="AW83" s="238"/>
      <c r="AX83" s="235"/>
      <c r="AY83" s="241"/>
      <c r="AZ83" s="238"/>
      <c r="BA83" s="235"/>
      <c r="BB83" s="241"/>
      <c r="BC83" s="238"/>
      <c r="BD83" s="292"/>
      <c r="BE83" s="295"/>
      <c r="BF83" s="295"/>
      <c r="BG83" s="298"/>
    </row>
    <row r="84" spans="2:67" ht="49.9" customHeight="1" thickBot="1">
      <c r="B84" s="34"/>
      <c r="C84" s="273"/>
      <c r="D84" s="64"/>
      <c r="E84" s="107"/>
      <c r="F84" s="107"/>
      <c r="G84" s="106"/>
      <c r="H84" s="258"/>
      <c r="I84" s="274"/>
      <c r="J84" s="274"/>
      <c r="K84" s="274"/>
      <c r="L84" s="59">
        <v>4</v>
      </c>
      <c r="M84" s="58" t="s">
        <v>888</v>
      </c>
      <c r="N84" s="59">
        <v>8</v>
      </c>
      <c r="O84" s="58" t="s">
        <v>1227</v>
      </c>
      <c r="P84" s="59">
        <v>12</v>
      </c>
      <c r="Q84" s="58" t="s">
        <v>945</v>
      </c>
      <c r="R84" s="59">
        <v>16</v>
      </c>
      <c r="S84" s="58" t="s">
        <v>1226</v>
      </c>
      <c r="T84" s="59">
        <v>20</v>
      </c>
      <c r="U84" s="58" t="s">
        <v>1225</v>
      </c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50"/>
      <c r="AK84" s="250"/>
      <c r="AL84" s="55"/>
      <c r="AM84" s="249"/>
      <c r="AN84" s="302"/>
      <c r="AO84" s="249"/>
      <c r="AP84" s="242"/>
      <c r="AQ84" s="239"/>
      <c r="AR84" s="236"/>
      <c r="AS84" s="242"/>
      <c r="AT84" s="239"/>
      <c r="AU84" s="236"/>
      <c r="AV84" s="242"/>
      <c r="AW84" s="239"/>
      <c r="AX84" s="236"/>
      <c r="AY84" s="242"/>
      <c r="AZ84" s="239"/>
      <c r="BA84" s="236"/>
      <c r="BB84" s="242"/>
      <c r="BC84" s="239"/>
      <c r="BD84" s="293"/>
      <c r="BE84" s="296"/>
      <c r="BF84" s="296"/>
      <c r="BG84" s="299"/>
    </row>
    <row r="85" spans="2:67" ht="28.15" hidden="1" customHeight="1">
      <c r="B85" s="34"/>
      <c r="C85" s="265">
        <v>2</v>
      </c>
      <c r="D85" s="54"/>
      <c r="E85" s="105"/>
      <c r="F85" s="105"/>
      <c r="G85" s="104"/>
      <c r="H85" s="259"/>
      <c r="I85" s="269"/>
      <c r="J85" s="269"/>
      <c r="K85" s="269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51"/>
      <c r="AK85" s="254"/>
      <c r="AL85" s="44"/>
      <c r="AM85" s="211"/>
      <c r="AN85" s="211"/>
      <c r="AO85" s="247">
        <f>SUMPRODUCT(LEN($M85:$AE88)-LEN(SUBSTITUTE($M85:$AE88,"A", "")))</f>
        <v>0</v>
      </c>
      <c r="AP85" s="240">
        <f>SUMPRODUCT(LEN($AH85:$AH88)-LEN(SUBSTITUTE($AH85:$AH88,"A", "")))</f>
        <v>0</v>
      </c>
      <c r="AQ85" s="237">
        <f>SUMPRODUCT(LEN($AG85:$AG88)-LEN(SUBSTITUTE($AG85:$AG88,"A", "")))</f>
        <v>0</v>
      </c>
      <c r="AR85" s="234">
        <f>SUMPRODUCT(LEN($M85:$AE88)-LEN(SUBSTITUTE($M85:$AE88,"S", "")))</f>
        <v>0</v>
      </c>
      <c r="AS85" s="240">
        <f>SUMPRODUCT(LEN($AH85:$AH88)-LEN(SUBSTITUTE($AH85:$AH88,"S", "")))</f>
        <v>0</v>
      </c>
      <c r="AT85" s="237">
        <f>SUMPRODUCT(LEN($AG85:$AG88)-LEN(SUBSTITUTE($AG85:$AG88,"S", "")))</f>
        <v>0</v>
      </c>
      <c r="AU85" s="234">
        <f>SUMPRODUCT(LEN($M85:$AE88)-LEN(SUBSTITUTE($M85:$AE88,"F", "")))</f>
        <v>0</v>
      </c>
      <c r="AV85" s="240">
        <f>SUMPRODUCT(LEN($AH85:$AH88)-LEN(SUBSTITUTE($AH85:$AH88,"F", "")))</f>
        <v>0</v>
      </c>
      <c r="AW85" s="237">
        <f>SUMPRODUCT(LEN($AG85:$AG88)-LEN(SUBSTITUTE($AG85:$AG88,"F", "")))</f>
        <v>0</v>
      </c>
      <c r="AX85" s="234">
        <f>SUMPRODUCT(LEN($M85:$AE88)-LEN(SUBSTITUTE($M85:$AE88,"G", "")))</f>
        <v>0</v>
      </c>
      <c r="AY85" s="240">
        <f>SUMPRODUCT(LEN($AH85:$AH88)-LEN(SUBSTITUTE($AH85:$AH88,"G", "")))</f>
        <v>0</v>
      </c>
      <c r="AZ85" s="237">
        <f>SUMPRODUCT(LEN($AG85:$AG88)-LEN(SUBSTITUTE($AG85:$AG88,"G", "")))</f>
        <v>0</v>
      </c>
      <c r="BA85" s="234">
        <f>SUMPRODUCT(LEN($M85:$AE88)-LEN(SUBSTITUTE($M85:$AE88,"M", "")))</f>
        <v>0</v>
      </c>
      <c r="BB85" s="240">
        <f>SUMPRODUCT(LEN($AH85:$AH88)-LEN(SUBSTITUTE($AH85:$AH88,"M", "")))</f>
        <v>0</v>
      </c>
      <c r="BC85" s="237">
        <f>SUMPRODUCT(LEN($AG85:$AG88)-LEN(SUBSTITUTE($AG85:$AG88,"M", "")))</f>
        <v>0</v>
      </c>
      <c r="BD85" s="291">
        <f>SUMPRODUCT(LEN($AI85:$AI88)-LEN(SUBSTITUTE($AI85:$AI88,"S", "")))</f>
        <v>0</v>
      </c>
      <c r="BE85" s="294">
        <f>SUMPRODUCT(LEN($AI85:$AI88)-LEN(SUBSTITUTE($AI85:$AI88,"F", "")))</f>
        <v>0</v>
      </c>
      <c r="BF85" s="294">
        <f>SUMPRODUCT(LEN($AI85:$AI88)-LEN(SUBSTITUTE($AI85:$AI88,"G", "")))</f>
        <v>0</v>
      </c>
      <c r="BG85" s="297">
        <f>SUMPRODUCT(LEN($AI85:$AI88)-LEN(SUBSTITUTE($AI85:$AI88,"M", "")))</f>
        <v>0</v>
      </c>
    </row>
    <row r="86" spans="2:67" ht="28.15" hidden="1" customHeight="1" thickBot="1">
      <c r="B86" s="34"/>
      <c r="C86" s="266"/>
      <c r="D86" s="43"/>
      <c r="E86" s="103"/>
      <c r="F86" s="103"/>
      <c r="G86" s="102"/>
      <c r="H86" s="260"/>
      <c r="I86" s="270"/>
      <c r="J86" s="270"/>
      <c r="K86" s="270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52"/>
      <c r="AK86" s="255"/>
      <c r="AL86" s="23"/>
      <c r="AM86" s="211"/>
      <c r="AN86" s="211"/>
      <c r="AO86" s="248"/>
      <c r="AP86" s="241"/>
      <c r="AQ86" s="238"/>
      <c r="AR86" s="235"/>
      <c r="AS86" s="241"/>
      <c r="AT86" s="238"/>
      <c r="AU86" s="235"/>
      <c r="AV86" s="241"/>
      <c r="AW86" s="238"/>
      <c r="AX86" s="235"/>
      <c r="AY86" s="241"/>
      <c r="AZ86" s="238"/>
      <c r="BA86" s="235"/>
      <c r="BB86" s="241"/>
      <c r="BC86" s="238"/>
      <c r="BD86" s="292"/>
      <c r="BE86" s="295"/>
      <c r="BF86" s="295"/>
      <c r="BG86" s="298"/>
    </row>
    <row r="87" spans="2:67" ht="28.15" hidden="1" customHeight="1">
      <c r="B87" s="34"/>
      <c r="C87" s="267"/>
      <c r="D87" s="33"/>
      <c r="E87" s="101"/>
      <c r="F87" s="101"/>
      <c r="G87" s="100"/>
      <c r="H87" s="257"/>
      <c r="I87" s="271"/>
      <c r="J87" s="271"/>
      <c r="K87" s="271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52"/>
      <c r="AK87" s="255"/>
      <c r="AL87" s="23"/>
      <c r="AM87" s="211"/>
      <c r="AN87" s="211"/>
      <c r="AO87" s="248"/>
      <c r="AP87" s="241"/>
      <c r="AQ87" s="238"/>
      <c r="AR87" s="235"/>
      <c r="AS87" s="241"/>
      <c r="AT87" s="238"/>
      <c r="AU87" s="235"/>
      <c r="AV87" s="241"/>
      <c r="AW87" s="238"/>
      <c r="AX87" s="235"/>
      <c r="AY87" s="241"/>
      <c r="AZ87" s="238"/>
      <c r="BA87" s="235"/>
      <c r="BB87" s="241"/>
      <c r="BC87" s="238"/>
      <c r="BD87" s="292"/>
      <c r="BE87" s="295"/>
      <c r="BF87" s="295"/>
      <c r="BG87" s="298"/>
    </row>
    <row r="88" spans="2:67" ht="28.15" hidden="1" customHeight="1" thickBot="1">
      <c r="B88" s="34"/>
      <c r="C88" s="273"/>
      <c r="D88" s="64"/>
      <c r="E88" s="107"/>
      <c r="F88" s="107"/>
      <c r="G88" s="106"/>
      <c r="H88" s="258"/>
      <c r="I88" s="274"/>
      <c r="J88" s="274"/>
      <c r="K88" s="274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53"/>
      <c r="AK88" s="256"/>
      <c r="AL88" s="55"/>
      <c r="AM88" s="211"/>
      <c r="AN88" s="211"/>
      <c r="AO88" s="249"/>
      <c r="AP88" s="242"/>
      <c r="AQ88" s="239"/>
      <c r="AR88" s="236"/>
      <c r="AS88" s="242"/>
      <c r="AT88" s="239"/>
      <c r="AU88" s="236"/>
      <c r="AV88" s="242"/>
      <c r="AW88" s="239"/>
      <c r="AX88" s="236"/>
      <c r="AY88" s="242"/>
      <c r="AZ88" s="239"/>
      <c r="BA88" s="236"/>
      <c r="BB88" s="242"/>
      <c r="BC88" s="239"/>
      <c r="BD88" s="293"/>
      <c r="BE88" s="296"/>
      <c r="BF88" s="296"/>
      <c r="BG88" s="299"/>
    </row>
    <row r="89" spans="2:67" ht="28.15" hidden="1" customHeight="1">
      <c r="B89" s="34"/>
      <c r="C89" s="265">
        <v>3</v>
      </c>
      <c r="D89" s="54"/>
      <c r="E89" s="105"/>
      <c r="F89" s="105"/>
      <c r="G89" s="104"/>
      <c r="H89" s="259"/>
      <c r="I89" s="269"/>
      <c r="J89" s="269"/>
      <c r="K89" s="269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44"/>
      <c r="AK89" s="244"/>
      <c r="AL89" s="44"/>
      <c r="AM89" s="211"/>
      <c r="AN89" s="211"/>
      <c r="AO89" s="247">
        <f>SUMPRODUCT(LEN($M89:$AE92)-LEN(SUBSTITUTE($M89:$AE92,"A", "")))</f>
        <v>0</v>
      </c>
      <c r="AP89" s="240">
        <f>SUMPRODUCT(LEN($AH89:$AH92)-LEN(SUBSTITUTE($AH89:$AH92,"A", "")))</f>
        <v>0</v>
      </c>
      <c r="AQ89" s="237">
        <f>SUMPRODUCT(LEN($AG89:$AG92)-LEN(SUBSTITUTE($AG89:$AG92,"A", "")))</f>
        <v>0</v>
      </c>
      <c r="AR89" s="234">
        <f>SUMPRODUCT(LEN($M89:$AE92)-LEN(SUBSTITUTE($M89:$AE92,"S", "")))</f>
        <v>0</v>
      </c>
      <c r="AS89" s="240">
        <f>SUMPRODUCT(LEN($AH89:$AH92)-LEN(SUBSTITUTE($AH89:$AH92,"S", "")))</f>
        <v>0</v>
      </c>
      <c r="AT89" s="237">
        <f>SUMPRODUCT(LEN($AG89:$AG92)-LEN(SUBSTITUTE($AG89:$AG92,"S", "")))</f>
        <v>0</v>
      </c>
      <c r="AU89" s="234">
        <f>SUMPRODUCT(LEN($M89:$AE92)-LEN(SUBSTITUTE($M89:$AE92,"F", "")))</f>
        <v>0</v>
      </c>
      <c r="AV89" s="240">
        <f>SUMPRODUCT(LEN($AH89:$AH92)-LEN(SUBSTITUTE($AH89:$AH92,"F", "")))</f>
        <v>0</v>
      </c>
      <c r="AW89" s="237">
        <f>SUMPRODUCT(LEN($AG89:$AG92)-LEN(SUBSTITUTE($AG89:$AG92,"F", "")))</f>
        <v>0</v>
      </c>
      <c r="AX89" s="234">
        <f>SUMPRODUCT(LEN($M89:$AE92)-LEN(SUBSTITUTE($M89:$AE92,"G", "")))</f>
        <v>0</v>
      </c>
      <c r="AY89" s="240">
        <f>SUMPRODUCT(LEN($AH89:$AH92)-LEN(SUBSTITUTE($AH89:$AH92,"G", "")))</f>
        <v>0</v>
      </c>
      <c r="AZ89" s="237">
        <f>SUMPRODUCT(LEN($AG89:$AG92)-LEN(SUBSTITUTE($AG89:$AG92,"G", "")))</f>
        <v>0</v>
      </c>
      <c r="BA89" s="234">
        <f>SUMPRODUCT(LEN($M89:$AE92)-LEN(SUBSTITUTE($M89:$AE92,"M", "")))</f>
        <v>0</v>
      </c>
      <c r="BB89" s="240">
        <f>SUMPRODUCT(LEN($AH89:$AH92)-LEN(SUBSTITUTE($AH89:$AH92,"M", "")))</f>
        <v>0</v>
      </c>
      <c r="BC89" s="237">
        <f>SUMPRODUCT(LEN($AG89:$AG92)-LEN(SUBSTITUTE($AG89:$AG92,"M", "")))</f>
        <v>0</v>
      </c>
      <c r="BD89" s="291">
        <f>SUMPRODUCT(LEN($AI89:$AI92)-LEN(SUBSTITUTE($AI89:$AI92,"S", "")))</f>
        <v>0</v>
      </c>
      <c r="BE89" s="294">
        <f>SUMPRODUCT(LEN($AI89:$AI92)-LEN(SUBSTITUTE($AI89:$AI92,"F", "")))</f>
        <v>0</v>
      </c>
      <c r="BF89" s="294">
        <f>SUMPRODUCT(LEN($AI89:$AI92)-LEN(SUBSTITUTE($AI89:$AI92,"G", "")))</f>
        <v>0</v>
      </c>
      <c r="BG89" s="297">
        <f>SUMPRODUCT(LEN($AI89:$AI92)-LEN(SUBSTITUTE($AI89:$AI92,"M", "")))</f>
        <v>0</v>
      </c>
    </row>
    <row r="90" spans="2:67" ht="28.15" hidden="1" customHeight="1" thickBot="1">
      <c r="B90" s="34"/>
      <c r="C90" s="266"/>
      <c r="D90" s="43"/>
      <c r="E90" s="103"/>
      <c r="F90" s="103"/>
      <c r="G90" s="102"/>
      <c r="H90" s="260"/>
      <c r="I90" s="270"/>
      <c r="J90" s="270"/>
      <c r="K90" s="270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45"/>
      <c r="AK90" s="245"/>
      <c r="AL90" s="23"/>
      <c r="AM90" s="211"/>
      <c r="AN90" s="211"/>
      <c r="AO90" s="248"/>
      <c r="AP90" s="241"/>
      <c r="AQ90" s="238"/>
      <c r="AR90" s="235"/>
      <c r="AS90" s="241"/>
      <c r="AT90" s="238"/>
      <c r="AU90" s="235"/>
      <c r="AV90" s="241"/>
      <c r="AW90" s="238"/>
      <c r="AX90" s="235"/>
      <c r="AY90" s="241"/>
      <c r="AZ90" s="238"/>
      <c r="BA90" s="235"/>
      <c r="BB90" s="241"/>
      <c r="BC90" s="238"/>
      <c r="BD90" s="292"/>
      <c r="BE90" s="295"/>
      <c r="BF90" s="295"/>
      <c r="BG90" s="298"/>
    </row>
    <row r="91" spans="2:67" ht="28.15" hidden="1" customHeight="1">
      <c r="B91" s="34"/>
      <c r="C91" s="267"/>
      <c r="D91" s="33"/>
      <c r="E91" s="101"/>
      <c r="F91" s="101"/>
      <c r="G91" s="100"/>
      <c r="H91" s="257"/>
      <c r="I91" s="271"/>
      <c r="J91" s="271"/>
      <c r="K91" s="271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45"/>
      <c r="AK91" s="245"/>
      <c r="AL91" s="23"/>
      <c r="AM91" s="211"/>
      <c r="AN91" s="211"/>
      <c r="AO91" s="248"/>
      <c r="AP91" s="241"/>
      <c r="AQ91" s="238"/>
      <c r="AR91" s="235"/>
      <c r="AS91" s="241"/>
      <c r="AT91" s="238"/>
      <c r="AU91" s="235"/>
      <c r="AV91" s="241"/>
      <c r="AW91" s="238"/>
      <c r="AX91" s="235"/>
      <c r="AY91" s="241"/>
      <c r="AZ91" s="238"/>
      <c r="BA91" s="235"/>
      <c r="BB91" s="241"/>
      <c r="BC91" s="238"/>
      <c r="BD91" s="292"/>
      <c r="BE91" s="295"/>
      <c r="BF91" s="295"/>
      <c r="BG91" s="298"/>
    </row>
    <row r="92" spans="2:67" ht="28.15" hidden="1" customHeight="1" thickBot="1">
      <c r="B92" s="22"/>
      <c r="C92" s="268"/>
      <c r="D92" s="21"/>
      <c r="E92" s="109"/>
      <c r="F92" s="109"/>
      <c r="G92" s="108"/>
      <c r="H92" s="258"/>
      <c r="I92" s="272"/>
      <c r="J92" s="272"/>
      <c r="K92" s="27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46"/>
      <c r="AK92" s="246"/>
      <c r="AL92" s="11"/>
      <c r="AM92" s="211"/>
      <c r="AN92" s="211"/>
      <c r="AO92" s="249"/>
      <c r="AP92" s="242"/>
      <c r="AQ92" s="239"/>
      <c r="AR92" s="236"/>
      <c r="AS92" s="242"/>
      <c r="AT92" s="239"/>
      <c r="AU92" s="236"/>
      <c r="AV92" s="242"/>
      <c r="AW92" s="239"/>
      <c r="AX92" s="236"/>
      <c r="AY92" s="242"/>
      <c r="AZ92" s="239"/>
      <c r="BA92" s="236"/>
      <c r="BB92" s="242"/>
      <c r="BC92" s="239"/>
      <c r="BD92" s="293"/>
      <c r="BE92" s="296"/>
      <c r="BF92" s="296"/>
      <c r="BG92" s="299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29" t="s">
        <v>287</v>
      </c>
      <c r="M93" s="278"/>
      <c r="N93" s="229" t="s">
        <v>286</v>
      </c>
      <c r="O93" s="278"/>
      <c r="P93" s="229" t="s">
        <v>286</v>
      </c>
      <c r="Q93" s="230"/>
      <c r="R93" s="229" t="s">
        <v>286</v>
      </c>
      <c r="S93" s="230"/>
      <c r="T93" s="229" t="s">
        <v>286</v>
      </c>
      <c r="U93" s="230"/>
      <c r="V93" s="229" t="s">
        <v>286</v>
      </c>
      <c r="W93" s="230"/>
      <c r="X93" s="229" t="s">
        <v>286</v>
      </c>
      <c r="Y93" s="278"/>
      <c r="Z93" s="229" t="s">
        <v>286</v>
      </c>
      <c r="AA93" s="230"/>
      <c r="AB93" s="229" t="s">
        <v>286</v>
      </c>
      <c r="AC93" s="230"/>
      <c r="AD93" s="229" t="s">
        <v>286</v>
      </c>
      <c r="AE93" s="230"/>
      <c r="AF93" s="243" t="s">
        <v>285</v>
      </c>
      <c r="AG93" s="230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261</v>
      </c>
      <c r="E94" s="275">
        <v>5332.88</v>
      </c>
      <c r="F94" s="276"/>
      <c r="G94" s="277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46</v>
      </c>
      <c r="AP94" s="70">
        <f t="shared" si="6"/>
        <v>17</v>
      </c>
      <c r="AQ94" s="69">
        <f t="shared" si="6"/>
        <v>0</v>
      </c>
      <c r="AR94" s="71">
        <f t="shared" si="6"/>
        <v>37</v>
      </c>
      <c r="AS94" s="70">
        <f t="shared" si="6"/>
        <v>16</v>
      </c>
      <c r="AT94" s="69">
        <f t="shared" si="6"/>
        <v>0</v>
      </c>
      <c r="AU94" s="71">
        <f t="shared" si="6"/>
        <v>1</v>
      </c>
      <c r="AV94" s="70">
        <f t="shared" si="6"/>
        <v>2</v>
      </c>
      <c r="AW94" s="69">
        <f t="shared" si="6"/>
        <v>0</v>
      </c>
      <c r="AX94" s="71">
        <f t="shared" si="6"/>
        <v>7</v>
      </c>
      <c r="AY94" s="70">
        <f t="shared" si="6"/>
        <v>6</v>
      </c>
      <c r="AZ94" s="69">
        <f t="shared" si="6"/>
        <v>0</v>
      </c>
      <c r="BA94" s="71">
        <f t="shared" si="6"/>
        <v>11</v>
      </c>
      <c r="BB94" s="70">
        <f t="shared" si="6"/>
        <v>3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63</v>
      </c>
      <c r="BL94" s="5">
        <f>SUM(AR94:AT94,BD94)</f>
        <v>53</v>
      </c>
      <c r="BM94" s="5">
        <f>SUM(AU94:AW94,BE94)</f>
        <v>3</v>
      </c>
      <c r="BN94" s="5">
        <f>SUM(AX94:AZ94,BF94)</f>
        <v>13</v>
      </c>
      <c r="BO94" s="5">
        <f>SUM(BA94:BC94,BG94)</f>
        <v>14</v>
      </c>
    </row>
    <row r="95" spans="2:67" ht="49.9" customHeight="1">
      <c r="B95" s="34"/>
      <c r="C95" s="265">
        <v>1</v>
      </c>
      <c r="D95" s="54"/>
      <c r="E95" s="105"/>
      <c r="F95" s="105"/>
      <c r="G95" s="104"/>
      <c r="H95" s="259" t="s">
        <v>329</v>
      </c>
      <c r="I95" s="269">
        <v>108</v>
      </c>
      <c r="J95" s="269">
        <v>32</v>
      </c>
      <c r="K95" s="269">
        <v>5</v>
      </c>
      <c r="L95" s="48">
        <v>1</v>
      </c>
      <c r="M95" s="47" t="s">
        <v>1054</v>
      </c>
      <c r="N95" s="48">
        <v>5</v>
      </c>
      <c r="O95" s="218" t="s">
        <v>601</v>
      </c>
      <c r="P95" s="48">
        <v>9</v>
      </c>
      <c r="Q95" s="47" t="s">
        <v>1224</v>
      </c>
      <c r="R95" s="48">
        <v>13</v>
      </c>
      <c r="S95" s="47" t="s">
        <v>1223</v>
      </c>
      <c r="T95" s="48">
        <v>17</v>
      </c>
      <c r="U95" s="47" t="s">
        <v>600</v>
      </c>
      <c r="V95" s="48">
        <v>21</v>
      </c>
      <c r="W95" s="47" t="s">
        <v>1222</v>
      </c>
      <c r="X95" s="48">
        <v>25</v>
      </c>
      <c r="Y95" s="47" t="s">
        <v>417</v>
      </c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1221</v>
      </c>
      <c r="AI95" s="45"/>
      <c r="AJ95" s="244"/>
      <c r="AK95" s="244"/>
      <c r="AL95" s="44"/>
      <c r="AM95" s="247">
        <f>SUMPRODUCT(LEN($M95:$AE98)-LEN(SUBSTITUTE($M95:$AE98,"/", "")))/2</f>
        <v>7</v>
      </c>
      <c r="AN95" s="300">
        <f>SUMPRODUCT(LEN($M95:$AE98)-LEN(SUBSTITUTE($M95:$AE98,"-", "")))</f>
        <v>0</v>
      </c>
      <c r="AO95" s="247">
        <f>SUMPRODUCT(LEN($M95:$AE98)-LEN(SUBSTITUTE($M95:$AE98,"A", "")))</f>
        <v>46</v>
      </c>
      <c r="AP95" s="240">
        <f>SUMPRODUCT(LEN($AH95:$AH98)-LEN(SUBSTITUTE($AH95:$AH98,"A", "")))</f>
        <v>17</v>
      </c>
      <c r="AQ95" s="237">
        <f>SUMPRODUCT(LEN($AG95:$AG98)-LEN(SUBSTITUTE($AG95:$AG98,"A", "")))</f>
        <v>0</v>
      </c>
      <c r="AR95" s="234">
        <f>SUMPRODUCT(LEN($M95:$AE98)-LEN(SUBSTITUTE($M95:$AE98,"S", "")))</f>
        <v>37</v>
      </c>
      <c r="AS95" s="240">
        <f>SUMPRODUCT(LEN($AH95:$AH98)-LEN(SUBSTITUTE($AH95:$AH98,"S", "")))</f>
        <v>16</v>
      </c>
      <c r="AT95" s="237">
        <f>SUMPRODUCT(LEN($AG95:$AG98)-LEN(SUBSTITUTE($AG95:$AG98,"S", "")))</f>
        <v>0</v>
      </c>
      <c r="AU95" s="234">
        <f>SUMPRODUCT(LEN($M95:$AE98)-LEN(SUBSTITUTE($M95:$AE98,"F", "")))</f>
        <v>1</v>
      </c>
      <c r="AV95" s="240">
        <f>SUMPRODUCT(LEN($AH95:$AH98)-LEN(SUBSTITUTE($AH95:$AH98,"F", "")))</f>
        <v>2</v>
      </c>
      <c r="AW95" s="237">
        <f>SUMPRODUCT(LEN($AG95:$AG98)-LEN(SUBSTITUTE($AG95:$AG98,"F", "")))</f>
        <v>0</v>
      </c>
      <c r="AX95" s="234">
        <f>SUMPRODUCT(LEN($M95:$AE98)-LEN(SUBSTITUTE($M95:$AE98,"G", "")))</f>
        <v>7</v>
      </c>
      <c r="AY95" s="240">
        <f>SUMPRODUCT(LEN($AH95:$AH98)-LEN(SUBSTITUTE($AH95:$AH98,"G", "")))</f>
        <v>6</v>
      </c>
      <c r="AZ95" s="237">
        <f>SUMPRODUCT(LEN($AG95:$AG98)-LEN(SUBSTITUTE($AG95:$AG98,"G", "")))</f>
        <v>0</v>
      </c>
      <c r="BA95" s="234">
        <f>SUMPRODUCT(LEN($M95:$AE98)-LEN(SUBSTITUTE($M95:$AE98,"M", "")))</f>
        <v>11</v>
      </c>
      <c r="BB95" s="240">
        <f>SUMPRODUCT(LEN($AH95:$AH98)-LEN(SUBSTITUTE($AH95:$AH98,"M", "")))</f>
        <v>3</v>
      </c>
      <c r="BC95" s="237">
        <f>SUMPRODUCT(LEN($AG95:$AG98)-LEN(SUBSTITUTE($AG95:$AG98,"M", "")))</f>
        <v>0</v>
      </c>
      <c r="BD95" s="291">
        <f>SUMPRODUCT(LEN($AI95:$AI98)-LEN(SUBSTITUTE($AI95:$AI98,"S", "")))</f>
        <v>0</v>
      </c>
      <c r="BE95" s="294">
        <f>SUMPRODUCT(LEN($AI95:$AI98)-LEN(SUBSTITUTE($AI95:$AI98,"F", "")))</f>
        <v>0</v>
      </c>
      <c r="BF95" s="294">
        <f>SUMPRODUCT(LEN($AI95:$AI98)-LEN(SUBSTITUTE($AI95:$AI98,"G", "")))</f>
        <v>0</v>
      </c>
      <c r="BG95" s="297">
        <f>SUMPRODUCT(LEN($AI95:$AI98)-LEN(SUBSTITUTE($AI95:$AI98,"M", "")))</f>
        <v>0</v>
      </c>
    </row>
    <row r="96" spans="2:67" ht="49.9" customHeight="1" thickBot="1">
      <c r="B96" s="34"/>
      <c r="C96" s="266"/>
      <c r="D96" s="43"/>
      <c r="E96" s="103"/>
      <c r="F96" s="103"/>
      <c r="G96" s="102"/>
      <c r="H96" s="260"/>
      <c r="I96" s="270"/>
      <c r="J96" s="270"/>
      <c r="K96" s="270"/>
      <c r="L96" s="37">
        <v>2</v>
      </c>
      <c r="M96" s="36" t="s">
        <v>901</v>
      </c>
      <c r="N96" s="37">
        <v>6</v>
      </c>
      <c r="O96" s="36" t="s">
        <v>1047</v>
      </c>
      <c r="P96" s="37">
        <v>10</v>
      </c>
      <c r="Q96" s="36" t="s">
        <v>1220</v>
      </c>
      <c r="R96" s="37">
        <v>14</v>
      </c>
      <c r="S96" s="36" t="s">
        <v>422</v>
      </c>
      <c r="T96" s="37">
        <v>18</v>
      </c>
      <c r="U96" s="36" t="s">
        <v>1219</v>
      </c>
      <c r="V96" s="37">
        <v>22</v>
      </c>
      <c r="W96" s="36" t="s">
        <v>635</v>
      </c>
      <c r="X96" s="37">
        <v>26</v>
      </c>
      <c r="Y96" s="36" t="s">
        <v>417</v>
      </c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/>
      <c r="AI96" s="24"/>
      <c r="AJ96" s="245"/>
      <c r="AK96" s="245"/>
      <c r="AL96" s="23"/>
      <c r="AM96" s="248"/>
      <c r="AN96" s="301"/>
      <c r="AO96" s="248"/>
      <c r="AP96" s="241"/>
      <c r="AQ96" s="238"/>
      <c r="AR96" s="235"/>
      <c r="AS96" s="241"/>
      <c r="AT96" s="238"/>
      <c r="AU96" s="235"/>
      <c r="AV96" s="241"/>
      <c r="AW96" s="238"/>
      <c r="AX96" s="235"/>
      <c r="AY96" s="241"/>
      <c r="AZ96" s="238"/>
      <c r="BA96" s="235"/>
      <c r="BB96" s="241"/>
      <c r="BC96" s="238"/>
      <c r="BD96" s="292"/>
      <c r="BE96" s="295"/>
      <c r="BF96" s="295"/>
      <c r="BG96" s="298"/>
    </row>
    <row r="97" spans="2:67" ht="49.9" customHeight="1">
      <c r="B97" s="34"/>
      <c r="C97" s="267"/>
      <c r="D97" s="33"/>
      <c r="E97" s="101"/>
      <c r="F97" s="101"/>
      <c r="G97" s="100"/>
      <c r="H97" s="257">
        <v>269</v>
      </c>
      <c r="I97" s="271"/>
      <c r="J97" s="271"/>
      <c r="K97" s="271"/>
      <c r="L97" s="27">
        <v>3</v>
      </c>
      <c r="M97" s="26" t="s">
        <v>915</v>
      </c>
      <c r="N97" s="27">
        <v>7</v>
      </c>
      <c r="O97" s="26" t="s">
        <v>1218</v>
      </c>
      <c r="P97" s="27">
        <v>11</v>
      </c>
      <c r="Q97" s="26" t="s">
        <v>1217</v>
      </c>
      <c r="R97" s="27">
        <v>15</v>
      </c>
      <c r="S97" s="26" t="s">
        <v>1216</v>
      </c>
      <c r="T97" s="27">
        <v>19</v>
      </c>
      <c r="U97" s="26" t="s">
        <v>553</v>
      </c>
      <c r="V97" s="27">
        <v>23</v>
      </c>
      <c r="W97" s="26" t="s">
        <v>443</v>
      </c>
      <c r="X97" s="27">
        <v>27</v>
      </c>
      <c r="Y97" s="26" t="s">
        <v>417</v>
      </c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45"/>
      <c r="AK97" s="245"/>
      <c r="AL97" s="23"/>
      <c r="AM97" s="248"/>
      <c r="AN97" s="301"/>
      <c r="AO97" s="248"/>
      <c r="AP97" s="241"/>
      <c r="AQ97" s="238"/>
      <c r="AR97" s="235"/>
      <c r="AS97" s="241"/>
      <c r="AT97" s="238"/>
      <c r="AU97" s="235"/>
      <c r="AV97" s="241"/>
      <c r="AW97" s="238"/>
      <c r="AX97" s="235"/>
      <c r="AY97" s="241"/>
      <c r="AZ97" s="238"/>
      <c r="BA97" s="235"/>
      <c r="BB97" s="241"/>
      <c r="BC97" s="238"/>
      <c r="BD97" s="292"/>
      <c r="BE97" s="295"/>
      <c r="BF97" s="295"/>
      <c r="BG97" s="298"/>
    </row>
    <row r="98" spans="2:67" ht="49.9" customHeight="1" thickBot="1">
      <c r="B98" s="34"/>
      <c r="C98" s="273"/>
      <c r="D98" s="64"/>
      <c r="E98" s="107"/>
      <c r="F98" s="107"/>
      <c r="G98" s="106"/>
      <c r="H98" s="258"/>
      <c r="I98" s="274"/>
      <c r="J98" s="274"/>
      <c r="K98" s="274"/>
      <c r="L98" s="59">
        <v>4</v>
      </c>
      <c r="M98" s="58" t="s">
        <v>447</v>
      </c>
      <c r="N98" s="59">
        <v>8</v>
      </c>
      <c r="O98" s="58" t="s">
        <v>469</v>
      </c>
      <c r="P98" s="59">
        <v>12</v>
      </c>
      <c r="Q98" s="58" t="s">
        <v>1215</v>
      </c>
      <c r="R98" s="59">
        <v>16</v>
      </c>
      <c r="S98" s="58" t="s">
        <v>1214</v>
      </c>
      <c r="T98" s="59">
        <v>20</v>
      </c>
      <c r="U98" s="58" t="s">
        <v>666</v>
      </c>
      <c r="V98" s="59">
        <v>24</v>
      </c>
      <c r="W98" s="58" t="s">
        <v>418</v>
      </c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50"/>
      <c r="AK98" s="250"/>
      <c r="AL98" s="55"/>
      <c r="AM98" s="249"/>
      <c r="AN98" s="302"/>
      <c r="AO98" s="249"/>
      <c r="AP98" s="242"/>
      <c r="AQ98" s="239"/>
      <c r="AR98" s="236"/>
      <c r="AS98" s="242"/>
      <c r="AT98" s="239"/>
      <c r="AU98" s="236"/>
      <c r="AV98" s="242"/>
      <c r="AW98" s="239"/>
      <c r="AX98" s="236"/>
      <c r="AY98" s="242"/>
      <c r="AZ98" s="239"/>
      <c r="BA98" s="236"/>
      <c r="BB98" s="242"/>
      <c r="BC98" s="239"/>
      <c r="BD98" s="293"/>
      <c r="BE98" s="296"/>
      <c r="BF98" s="296"/>
      <c r="BG98" s="299"/>
    </row>
    <row r="99" spans="2:67" ht="28.15" hidden="1" customHeight="1">
      <c r="B99" s="34"/>
      <c r="C99" s="265">
        <v>2</v>
      </c>
      <c r="D99" s="54"/>
      <c r="E99" s="105"/>
      <c r="F99" s="105"/>
      <c r="G99" s="104"/>
      <c r="H99" s="259"/>
      <c r="I99" s="269"/>
      <c r="J99" s="269"/>
      <c r="K99" s="269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51"/>
      <c r="AK99" s="254"/>
      <c r="AL99" s="44"/>
      <c r="AM99" s="211"/>
      <c r="AN99" s="211"/>
      <c r="AO99" s="247">
        <f>SUMPRODUCT(LEN($M99:$AE102)-LEN(SUBSTITUTE($M99:$AE102,"A", "")))</f>
        <v>0</v>
      </c>
      <c r="AP99" s="240">
        <f>SUMPRODUCT(LEN($AH99:$AH102)-LEN(SUBSTITUTE($AH99:$AH102,"A", "")))</f>
        <v>0</v>
      </c>
      <c r="AQ99" s="237">
        <f>SUMPRODUCT(LEN($AG99:$AG102)-LEN(SUBSTITUTE($AG99:$AG102,"A", "")))</f>
        <v>0</v>
      </c>
      <c r="AR99" s="234">
        <f>SUMPRODUCT(LEN($M99:$AE102)-LEN(SUBSTITUTE($M99:$AE102,"S", "")))</f>
        <v>0</v>
      </c>
      <c r="AS99" s="240">
        <f>SUMPRODUCT(LEN($AH99:$AH102)-LEN(SUBSTITUTE($AH99:$AH102,"S", "")))</f>
        <v>0</v>
      </c>
      <c r="AT99" s="237">
        <f>SUMPRODUCT(LEN($AG99:$AG102)-LEN(SUBSTITUTE($AG99:$AG102,"S", "")))</f>
        <v>0</v>
      </c>
      <c r="AU99" s="234">
        <f>SUMPRODUCT(LEN($M99:$AE102)-LEN(SUBSTITUTE($M99:$AE102,"F", "")))</f>
        <v>0</v>
      </c>
      <c r="AV99" s="240">
        <f>SUMPRODUCT(LEN($AH99:$AH102)-LEN(SUBSTITUTE($AH99:$AH102,"F", "")))</f>
        <v>0</v>
      </c>
      <c r="AW99" s="237">
        <f>SUMPRODUCT(LEN($AG99:$AG102)-LEN(SUBSTITUTE($AG99:$AG102,"F", "")))</f>
        <v>0</v>
      </c>
      <c r="AX99" s="234">
        <f>SUMPRODUCT(LEN($M99:$AE102)-LEN(SUBSTITUTE($M99:$AE102,"G", "")))</f>
        <v>0</v>
      </c>
      <c r="AY99" s="240">
        <f>SUMPRODUCT(LEN($AH99:$AH102)-LEN(SUBSTITUTE($AH99:$AH102,"G", "")))</f>
        <v>0</v>
      </c>
      <c r="AZ99" s="237">
        <f>SUMPRODUCT(LEN($AG99:$AG102)-LEN(SUBSTITUTE($AG99:$AG102,"G", "")))</f>
        <v>0</v>
      </c>
      <c r="BA99" s="234">
        <f>SUMPRODUCT(LEN($M99:$AE102)-LEN(SUBSTITUTE($M99:$AE102,"M", "")))</f>
        <v>0</v>
      </c>
      <c r="BB99" s="240">
        <f>SUMPRODUCT(LEN($AH99:$AH102)-LEN(SUBSTITUTE($AH99:$AH102,"M", "")))</f>
        <v>0</v>
      </c>
      <c r="BC99" s="237">
        <f>SUMPRODUCT(LEN($AG99:$AG102)-LEN(SUBSTITUTE($AG99:$AG102,"M", "")))</f>
        <v>0</v>
      </c>
      <c r="BD99" s="291">
        <f>SUMPRODUCT(LEN($AI99:$AI102)-LEN(SUBSTITUTE($AI99:$AI102,"S", "")))</f>
        <v>0</v>
      </c>
      <c r="BE99" s="294">
        <f>SUMPRODUCT(LEN($AI99:$AI102)-LEN(SUBSTITUTE($AI99:$AI102,"F", "")))</f>
        <v>0</v>
      </c>
      <c r="BF99" s="294">
        <f>SUMPRODUCT(LEN($AI99:$AI102)-LEN(SUBSTITUTE($AI99:$AI102,"G", "")))</f>
        <v>0</v>
      </c>
      <c r="BG99" s="297">
        <f>SUMPRODUCT(LEN($AI99:$AI102)-LEN(SUBSTITUTE($AI99:$AI102,"M", "")))</f>
        <v>0</v>
      </c>
    </row>
    <row r="100" spans="2:67" ht="28.15" hidden="1" customHeight="1" thickBot="1">
      <c r="B100" s="34"/>
      <c r="C100" s="266"/>
      <c r="D100" s="43"/>
      <c r="E100" s="103"/>
      <c r="F100" s="103"/>
      <c r="G100" s="102"/>
      <c r="H100" s="260"/>
      <c r="I100" s="270"/>
      <c r="J100" s="270"/>
      <c r="K100" s="270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52"/>
      <c r="AK100" s="255"/>
      <c r="AL100" s="23"/>
      <c r="AM100" s="211"/>
      <c r="AN100" s="211"/>
      <c r="AO100" s="248"/>
      <c r="AP100" s="241"/>
      <c r="AQ100" s="238"/>
      <c r="AR100" s="235"/>
      <c r="AS100" s="241"/>
      <c r="AT100" s="238"/>
      <c r="AU100" s="235"/>
      <c r="AV100" s="241"/>
      <c r="AW100" s="238"/>
      <c r="AX100" s="235"/>
      <c r="AY100" s="241"/>
      <c r="AZ100" s="238"/>
      <c r="BA100" s="235"/>
      <c r="BB100" s="241"/>
      <c r="BC100" s="238"/>
      <c r="BD100" s="292"/>
      <c r="BE100" s="295"/>
      <c r="BF100" s="295"/>
      <c r="BG100" s="298"/>
    </row>
    <row r="101" spans="2:67" ht="28.15" hidden="1" customHeight="1">
      <c r="B101" s="34"/>
      <c r="C101" s="267"/>
      <c r="D101" s="33"/>
      <c r="E101" s="101"/>
      <c r="F101" s="101"/>
      <c r="G101" s="100"/>
      <c r="H101" s="257"/>
      <c r="I101" s="271"/>
      <c r="J101" s="271"/>
      <c r="K101" s="271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52"/>
      <c r="AK101" s="255"/>
      <c r="AL101" s="23"/>
      <c r="AM101" s="211"/>
      <c r="AN101" s="211"/>
      <c r="AO101" s="248"/>
      <c r="AP101" s="241"/>
      <c r="AQ101" s="238"/>
      <c r="AR101" s="235"/>
      <c r="AS101" s="241"/>
      <c r="AT101" s="238"/>
      <c r="AU101" s="235"/>
      <c r="AV101" s="241"/>
      <c r="AW101" s="238"/>
      <c r="AX101" s="235"/>
      <c r="AY101" s="241"/>
      <c r="AZ101" s="238"/>
      <c r="BA101" s="235"/>
      <c r="BB101" s="241"/>
      <c r="BC101" s="238"/>
      <c r="BD101" s="292"/>
      <c r="BE101" s="295"/>
      <c r="BF101" s="295"/>
      <c r="BG101" s="298"/>
    </row>
    <row r="102" spans="2:67" ht="28.15" hidden="1" customHeight="1" thickBot="1">
      <c r="B102" s="34"/>
      <c r="C102" s="273"/>
      <c r="D102" s="64"/>
      <c r="E102" s="107"/>
      <c r="F102" s="107"/>
      <c r="G102" s="106"/>
      <c r="H102" s="258"/>
      <c r="I102" s="274"/>
      <c r="J102" s="274"/>
      <c r="K102" s="274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53"/>
      <c r="AK102" s="256"/>
      <c r="AL102" s="55"/>
      <c r="AM102" s="211"/>
      <c r="AN102" s="211"/>
      <c r="AO102" s="249"/>
      <c r="AP102" s="242"/>
      <c r="AQ102" s="239"/>
      <c r="AR102" s="236"/>
      <c r="AS102" s="242"/>
      <c r="AT102" s="239"/>
      <c r="AU102" s="236"/>
      <c r="AV102" s="242"/>
      <c r="AW102" s="239"/>
      <c r="AX102" s="236"/>
      <c r="AY102" s="242"/>
      <c r="AZ102" s="239"/>
      <c r="BA102" s="236"/>
      <c r="BB102" s="242"/>
      <c r="BC102" s="239"/>
      <c r="BD102" s="293"/>
      <c r="BE102" s="296"/>
      <c r="BF102" s="296"/>
      <c r="BG102" s="299"/>
    </row>
    <row r="103" spans="2:67" ht="28.15" hidden="1" customHeight="1">
      <c r="B103" s="34"/>
      <c r="C103" s="265">
        <v>3</v>
      </c>
      <c r="D103" s="54"/>
      <c r="E103" s="105"/>
      <c r="F103" s="105"/>
      <c r="G103" s="104"/>
      <c r="H103" s="259"/>
      <c r="I103" s="269"/>
      <c r="J103" s="269"/>
      <c r="K103" s="269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44"/>
      <c r="AK103" s="244"/>
      <c r="AL103" s="44"/>
      <c r="AM103" s="211"/>
      <c r="AN103" s="211"/>
      <c r="AO103" s="247">
        <f>SUMPRODUCT(LEN($M103:$AE106)-LEN(SUBSTITUTE($M103:$AE106,"A", "")))</f>
        <v>0</v>
      </c>
      <c r="AP103" s="240">
        <f>SUMPRODUCT(LEN($AH103:$AH106)-LEN(SUBSTITUTE($AH103:$AH106,"A", "")))</f>
        <v>0</v>
      </c>
      <c r="AQ103" s="237">
        <f>SUMPRODUCT(LEN($AG103:$AG106)-LEN(SUBSTITUTE($AG103:$AG106,"A", "")))</f>
        <v>0</v>
      </c>
      <c r="AR103" s="234">
        <f>SUMPRODUCT(LEN($M103:$AE106)-LEN(SUBSTITUTE($M103:$AE106,"S", "")))</f>
        <v>0</v>
      </c>
      <c r="AS103" s="240">
        <f>SUMPRODUCT(LEN($AH103:$AH106)-LEN(SUBSTITUTE($AH103:$AH106,"S", "")))</f>
        <v>0</v>
      </c>
      <c r="AT103" s="237">
        <f>SUMPRODUCT(LEN($AG103:$AG106)-LEN(SUBSTITUTE($AG103:$AG106,"S", "")))</f>
        <v>0</v>
      </c>
      <c r="AU103" s="234">
        <f>SUMPRODUCT(LEN($M103:$AE106)-LEN(SUBSTITUTE($M103:$AE106,"F", "")))</f>
        <v>0</v>
      </c>
      <c r="AV103" s="240">
        <f>SUMPRODUCT(LEN($AH103:$AH106)-LEN(SUBSTITUTE($AH103:$AH106,"F", "")))</f>
        <v>0</v>
      </c>
      <c r="AW103" s="237">
        <f>SUMPRODUCT(LEN($AG103:$AG106)-LEN(SUBSTITUTE($AG103:$AG106,"F", "")))</f>
        <v>0</v>
      </c>
      <c r="AX103" s="234">
        <f>SUMPRODUCT(LEN($M103:$AE106)-LEN(SUBSTITUTE($M103:$AE106,"G", "")))</f>
        <v>0</v>
      </c>
      <c r="AY103" s="240">
        <f>SUMPRODUCT(LEN($AH103:$AH106)-LEN(SUBSTITUTE($AH103:$AH106,"G", "")))</f>
        <v>0</v>
      </c>
      <c r="AZ103" s="237">
        <f>SUMPRODUCT(LEN($AG103:$AG106)-LEN(SUBSTITUTE($AG103:$AG106,"G", "")))</f>
        <v>0</v>
      </c>
      <c r="BA103" s="234">
        <f>SUMPRODUCT(LEN($M103:$AE106)-LEN(SUBSTITUTE($M103:$AE106,"M", "")))</f>
        <v>0</v>
      </c>
      <c r="BB103" s="240">
        <f>SUMPRODUCT(LEN($AH103:$AH106)-LEN(SUBSTITUTE($AH103:$AH106,"M", "")))</f>
        <v>0</v>
      </c>
      <c r="BC103" s="237">
        <f>SUMPRODUCT(LEN($AG103:$AG106)-LEN(SUBSTITUTE($AG103:$AG106,"M", "")))</f>
        <v>0</v>
      </c>
      <c r="BD103" s="291">
        <f>SUMPRODUCT(LEN($AI103:$AI106)-LEN(SUBSTITUTE($AI103:$AI106,"S", "")))</f>
        <v>0</v>
      </c>
      <c r="BE103" s="294">
        <f>SUMPRODUCT(LEN($AI103:$AI106)-LEN(SUBSTITUTE($AI103:$AI106,"F", "")))</f>
        <v>0</v>
      </c>
      <c r="BF103" s="294">
        <f>SUMPRODUCT(LEN($AI103:$AI106)-LEN(SUBSTITUTE($AI103:$AI106,"G", "")))</f>
        <v>0</v>
      </c>
      <c r="BG103" s="297">
        <f>SUMPRODUCT(LEN($AI103:$AI106)-LEN(SUBSTITUTE($AI103:$AI106,"M", "")))</f>
        <v>0</v>
      </c>
    </row>
    <row r="104" spans="2:67" ht="28.15" hidden="1" customHeight="1" thickBot="1">
      <c r="B104" s="34"/>
      <c r="C104" s="266"/>
      <c r="D104" s="43"/>
      <c r="E104" s="103"/>
      <c r="F104" s="103"/>
      <c r="G104" s="102"/>
      <c r="H104" s="260"/>
      <c r="I104" s="270"/>
      <c r="J104" s="270"/>
      <c r="K104" s="270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45"/>
      <c r="AK104" s="245"/>
      <c r="AL104" s="23"/>
      <c r="AM104" s="211"/>
      <c r="AN104" s="211"/>
      <c r="AO104" s="248"/>
      <c r="AP104" s="241"/>
      <c r="AQ104" s="238"/>
      <c r="AR104" s="235"/>
      <c r="AS104" s="241"/>
      <c r="AT104" s="238"/>
      <c r="AU104" s="235"/>
      <c r="AV104" s="241"/>
      <c r="AW104" s="238"/>
      <c r="AX104" s="235"/>
      <c r="AY104" s="241"/>
      <c r="AZ104" s="238"/>
      <c r="BA104" s="235"/>
      <c r="BB104" s="241"/>
      <c r="BC104" s="238"/>
      <c r="BD104" s="292"/>
      <c r="BE104" s="295"/>
      <c r="BF104" s="295"/>
      <c r="BG104" s="298"/>
    </row>
    <row r="105" spans="2:67" ht="28.15" hidden="1" customHeight="1">
      <c r="B105" s="34"/>
      <c r="C105" s="267"/>
      <c r="D105" s="33"/>
      <c r="E105" s="101"/>
      <c r="F105" s="101"/>
      <c r="G105" s="100"/>
      <c r="H105" s="257"/>
      <c r="I105" s="271"/>
      <c r="J105" s="271"/>
      <c r="K105" s="271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45"/>
      <c r="AK105" s="245"/>
      <c r="AL105" s="23"/>
      <c r="AM105" s="211"/>
      <c r="AN105" s="211"/>
      <c r="AO105" s="248"/>
      <c r="AP105" s="241"/>
      <c r="AQ105" s="238"/>
      <c r="AR105" s="235"/>
      <c r="AS105" s="241"/>
      <c r="AT105" s="238"/>
      <c r="AU105" s="235"/>
      <c r="AV105" s="241"/>
      <c r="AW105" s="238"/>
      <c r="AX105" s="235"/>
      <c r="AY105" s="241"/>
      <c r="AZ105" s="238"/>
      <c r="BA105" s="235"/>
      <c r="BB105" s="241"/>
      <c r="BC105" s="238"/>
      <c r="BD105" s="292"/>
      <c r="BE105" s="295"/>
      <c r="BF105" s="295"/>
      <c r="BG105" s="298"/>
    </row>
    <row r="106" spans="2:67" ht="28.15" hidden="1" customHeight="1" thickBot="1">
      <c r="B106" s="22"/>
      <c r="C106" s="268"/>
      <c r="D106" s="21"/>
      <c r="E106" s="109"/>
      <c r="F106" s="109"/>
      <c r="G106" s="108"/>
      <c r="H106" s="258"/>
      <c r="I106" s="272"/>
      <c r="J106" s="272"/>
      <c r="K106" s="27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46"/>
      <c r="AK106" s="246"/>
      <c r="AL106" s="11"/>
      <c r="AM106" s="211"/>
      <c r="AN106" s="211"/>
      <c r="AO106" s="249"/>
      <c r="AP106" s="242"/>
      <c r="AQ106" s="239"/>
      <c r="AR106" s="236"/>
      <c r="AS106" s="242"/>
      <c r="AT106" s="239"/>
      <c r="AU106" s="236"/>
      <c r="AV106" s="242"/>
      <c r="AW106" s="239"/>
      <c r="AX106" s="236"/>
      <c r="AY106" s="242"/>
      <c r="AZ106" s="239"/>
      <c r="BA106" s="236"/>
      <c r="BB106" s="242"/>
      <c r="BC106" s="239"/>
      <c r="BD106" s="293"/>
      <c r="BE106" s="296"/>
      <c r="BF106" s="296"/>
      <c r="BG106" s="299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29" t="s">
        <v>287</v>
      </c>
      <c r="M107" s="278"/>
      <c r="N107" s="229" t="s">
        <v>286</v>
      </c>
      <c r="O107" s="278"/>
      <c r="P107" s="229" t="s">
        <v>286</v>
      </c>
      <c r="Q107" s="230"/>
      <c r="R107" s="229" t="s">
        <v>286</v>
      </c>
      <c r="S107" s="230"/>
      <c r="T107" s="229" t="s">
        <v>286</v>
      </c>
      <c r="U107" s="230"/>
      <c r="V107" s="229" t="s">
        <v>286</v>
      </c>
      <c r="W107" s="230"/>
      <c r="X107" s="229" t="s">
        <v>286</v>
      </c>
      <c r="Y107" s="278"/>
      <c r="Z107" s="229" t="s">
        <v>286</v>
      </c>
      <c r="AA107" s="230"/>
      <c r="AB107" s="229" t="s">
        <v>286</v>
      </c>
      <c r="AC107" s="230"/>
      <c r="AD107" s="229" t="s">
        <v>286</v>
      </c>
      <c r="AE107" s="230"/>
      <c r="AF107" s="243" t="s">
        <v>285</v>
      </c>
      <c r="AG107" s="230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261</v>
      </c>
      <c r="E108" s="275">
        <v>4512.5600000000004</v>
      </c>
      <c r="F108" s="276"/>
      <c r="G108" s="277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46</v>
      </c>
      <c r="AP108" s="70">
        <f t="shared" si="7"/>
        <v>7</v>
      </c>
      <c r="AQ108" s="69">
        <f t="shared" si="7"/>
        <v>0</v>
      </c>
      <c r="AR108" s="71">
        <f t="shared" si="7"/>
        <v>29</v>
      </c>
      <c r="AS108" s="70">
        <f t="shared" si="7"/>
        <v>6</v>
      </c>
      <c r="AT108" s="69">
        <f t="shared" si="7"/>
        <v>0</v>
      </c>
      <c r="AU108" s="71">
        <f t="shared" si="7"/>
        <v>1</v>
      </c>
      <c r="AV108" s="70">
        <f t="shared" si="7"/>
        <v>1</v>
      </c>
      <c r="AW108" s="69">
        <f t="shared" si="7"/>
        <v>0</v>
      </c>
      <c r="AX108" s="71">
        <f t="shared" si="7"/>
        <v>13</v>
      </c>
      <c r="AY108" s="70">
        <f t="shared" si="7"/>
        <v>1</v>
      </c>
      <c r="AZ108" s="69">
        <f t="shared" si="7"/>
        <v>0</v>
      </c>
      <c r="BA108" s="71">
        <f t="shared" si="7"/>
        <v>7</v>
      </c>
      <c r="BB108" s="70">
        <f t="shared" si="7"/>
        <v>1</v>
      </c>
      <c r="BC108" s="69">
        <f t="shared" si="7"/>
        <v>1</v>
      </c>
      <c r="BD108" s="68">
        <f t="shared" si="7"/>
        <v>1</v>
      </c>
      <c r="BE108" s="67">
        <f t="shared" si="7"/>
        <v>0</v>
      </c>
      <c r="BF108" s="67">
        <f t="shared" si="7"/>
        <v>0</v>
      </c>
      <c r="BG108" s="66">
        <f t="shared" si="7"/>
        <v>2</v>
      </c>
      <c r="BH108" s="65" t="s">
        <v>257</v>
      </c>
      <c r="BK108" s="5">
        <f>SUM(AO108:AQ108)</f>
        <v>53</v>
      </c>
      <c r="BL108" s="5">
        <f>SUM(AR108:AT108,BD108)</f>
        <v>36</v>
      </c>
      <c r="BM108" s="5">
        <f>SUM(AU108:AW108,BE108)</f>
        <v>2</v>
      </c>
      <c r="BN108" s="5">
        <f>SUM(AX108:AZ108,BF108)</f>
        <v>14</v>
      </c>
      <c r="BO108" s="5">
        <f>SUM(BA108:BC108,BG108)</f>
        <v>11</v>
      </c>
    </row>
    <row r="109" spans="2:67" ht="49.9" customHeight="1">
      <c r="B109" s="34"/>
      <c r="C109" s="265">
        <v>1</v>
      </c>
      <c r="D109" s="54"/>
      <c r="E109" s="225" t="s">
        <v>1013</v>
      </c>
      <c r="F109" s="105"/>
      <c r="G109" s="104"/>
      <c r="H109" s="259" t="s">
        <v>329</v>
      </c>
      <c r="I109" s="269">
        <v>110</v>
      </c>
      <c r="J109" s="269">
        <v>31</v>
      </c>
      <c r="K109" s="269">
        <v>5</v>
      </c>
      <c r="L109" s="48">
        <v>1</v>
      </c>
      <c r="M109" s="47" t="s">
        <v>422</v>
      </c>
      <c r="N109" s="48">
        <v>5</v>
      </c>
      <c r="O109" s="47" t="s">
        <v>1213</v>
      </c>
      <c r="P109" s="48">
        <v>9</v>
      </c>
      <c r="Q109" s="47" t="s">
        <v>1212</v>
      </c>
      <c r="R109" s="48">
        <v>13</v>
      </c>
      <c r="S109" s="218" t="s">
        <v>1211</v>
      </c>
      <c r="T109" s="48">
        <v>17</v>
      </c>
      <c r="U109" s="47" t="s">
        <v>512</v>
      </c>
      <c r="V109" s="48">
        <v>21</v>
      </c>
      <c r="W109" s="47" t="s">
        <v>418</v>
      </c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>
        <v>16</v>
      </c>
      <c r="AG109" s="47" t="s">
        <v>1054</v>
      </c>
      <c r="AH109" s="46" t="s">
        <v>1210</v>
      </c>
      <c r="AI109" s="45" t="s">
        <v>329</v>
      </c>
      <c r="AJ109" s="244"/>
      <c r="AK109" s="244"/>
      <c r="AL109" s="44"/>
      <c r="AM109" s="247">
        <f>SUMPRODUCT(LEN($M109:$AE112)-LEN(SUBSTITUTE($M109:$AE112,"/", "")))/2</f>
        <v>4</v>
      </c>
      <c r="AN109" s="300">
        <f>SUMPRODUCT(LEN($M109:$AE112)-LEN(SUBSTITUTE($M109:$AE112,"-", "")))</f>
        <v>4</v>
      </c>
      <c r="AO109" s="247">
        <f>SUMPRODUCT(LEN($M109:$AE112)-LEN(SUBSTITUTE($M109:$AE112,"A", "")))</f>
        <v>46</v>
      </c>
      <c r="AP109" s="240">
        <f>SUMPRODUCT(LEN($AH109:$AH112)-LEN(SUBSTITUTE($AH109:$AH112,"A", "")))</f>
        <v>7</v>
      </c>
      <c r="AQ109" s="237">
        <f>SUMPRODUCT(LEN($AG109:$AG112)-LEN(SUBSTITUTE($AG109:$AG112,"A", "")))</f>
        <v>0</v>
      </c>
      <c r="AR109" s="234">
        <f>SUMPRODUCT(LEN($M109:$AE112)-LEN(SUBSTITUTE($M109:$AE112,"S", "")))</f>
        <v>29</v>
      </c>
      <c r="AS109" s="240">
        <f>SUMPRODUCT(LEN($AH109:$AH112)-LEN(SUBSTITUTE($AH109:$AH112,"S", "")))</f>
        <v>6</v>
      </c>
      <c r="AT109" s="237">
        <f>SUMPRODUCT(LEN($AG109:$AG112)-LEN(SUBSTITUTE($AG109:$AG112,"S", "")))</f>
        <v>0</v>
      </c>
      <c r="AU109" s="234">
        <f>SUMPRODUCT(LEN($M109:$AE112)-LEN(SUBSTITUTE($M109:$AE112,"F", "")))</f>
        <v>1</v>
      </c>
      <c r="AV109" s="240">
        <f>SUMPRODUCT(LEN($AH109:$AH112)-LEN(SUBSTITUTE($AH109:$AH112,"F", "")))</f>
        <v>1</v>
      </c>
      <c r="AW109" s="237">
        <f>SUMPRODUCT(LEN($AG109:$AG112)-LEN(SUBSTITUTE($AG109:$AG112,"F", "")))</f>
        <v>0</v>
      </c>
      <c r="AX109" s="234">
        <f>SUMPRODUCT(LEN($M109:$AE112)-LEN(SUBSTITUTE($M109:$AE112,"G", "")))</f>
        <v>13</v>
      </c>
      <c r="AY109" s="240">
        <f>SUMPRODUCT(LEN($AH109:$AH112)-LEN(SUBSTITUTE($AH109:$AH112,"G", "")))</f>
        <v>1</v>
      </c>
      <c r="AZ109" s="237">
        <f>SUMPRODUCT(LEN($AG109:$AG112)-LEN(SUBSTITUTE($AG109:$AG112,"G", "")))</f>
        <v>0</v>
      </c>
      <c r="BA109" s="234">
        <f>SUMPRODUCT(LEN($M109:$AE112)-LEN(SUBSTITUTE($M109:$AE112,"M", "")))</f>
        <v>7</v>
      </c>
      <c r="BB109" s="240">
        <f>SUMPRODUCT(LEN($AH109:$AH112)-LEN(SUBSTITUTE($AH109:$AH112,"M", "")))</f>
        <v>1</v>
      </c>
      <c r="BC109" s="237">
        <f>SUMPRODUCT(LEN($AG109:$AG112)-LEN(SUBSTITUTE($AG109:$AG112,"M", "")))</f>
        <v>1</v>
      </c>
      <c r="BD109" s="291">
        <f>SUMPRODUCT(LEN($AI109:$AI112)-LEN(SUBSTITUTE($AI109:$AI112,"S", "")))</f>
        <v>1</v>
      </c>
      <c r="BE109" s="294">
        <f>SUMPRODUCT(LEN($AI109:$AI112)-LEN(SUBSTITUTE($AI109:$AI112,"F", "")))</f>
        <v>0</v>
      </c>
      <c r="BF109" s="294">
        <f>SUMPRODUCT(LEN($AI109:$AI112)-LEN(SUBSTITUTE($AI109:$AI112,"G", "")))</f>
        <v>0</v>
      </c>
      <c r="BG109" s="297">
        <f>SUMPRODUCT(LEN($AI109:$AI112)-LEN(SUBSTITUTE($AI109:$AI112,"M", "")))</f>
        <v>2</v>
      </c>
    </row>
    <row r="110" spans="2:67" ht="49.9" customHeight="1" thickBot="1">
      <c r="B110" s="34"/>
      <c r="C110" s="266"/>
      <c r="D110" s="43"/>
      <c r="E110" s="103"/>
      <c r="F110" s="103"/>
      <c r="G110" s="102"/>
      <c r="H110" s="260"/>
      <c r="I110" s="270"/>
      <c r="J110" s="270"/>
      <c r="K110" s="270"/>
      <c r="L110" s="37">
        <v>2</v>
      </c>
      <c r="M110" s="36" t="s">
        <v>1209</v>
      </c>
      <c r="N110" s="37">
        <v>6</v>
      </c>
      <c r="O110" s="36" t="s">
        <v>469</v>
      </c>
      <c r="P110" s="37">
        <v>10</v>
      </c>
      <c r="Q110" s="36" t="s">
        <v>469</v>
      </c>
      <c r="R110" s="37">
        <v>14</v>
      </c>
      <c r="S110" s="36" t="s">
        <v>635</v>
      </c>
      <c r="T110" s="37">
        <v>18</v>
      </c>
      <c r="U110" s="36" t="s">
        <v>1208</v>
      </c>
      <c r="V110" s="37">
        <v>22</v>
      </c>
      <c r="W110" s="36" t="s">
        <v>417</v>
      </c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45"/>
      <c r="AK110" s="245"/>
      <c r="AL110" s="23"/>
      <c r="AM110" s="248"/>
      <c r="AN110" s="301"/>
      <c r="AO110" s="248"/>
      <c r="AP110" s="241"/>
      <c r="AQ110" s="238"/>
      <c r="AR110" s="235"/>
      <c r="AS110" s="241"/>
      <c r="AT110" s="238"/>
      <c r="AU110" s="235"/>
      <c r="AV110" s="241"/>
      <c r="AW110" s="238"/>
      <c r="AX110" s="235"/>
      <c r="AY110" s="241"/>
      <c r="AZ110" s="238"/>
      <c r="BA110" s="235"/>
      <c r="BB110" s="241"/>
      <c r="BC110" s="238"/>
      <c r="BD110" s="292"/>
      <c r="BE110" s="295"/>
      <c r="BF110" s="295"/>
      <c r="BG110" s="298"/>
    </row>
    <row r="111" spans="2:67" ht="49.9" customHeight="1">
      <c r="B111" s="34"/>
      <c r="C111" s="267"/>
      <c r="D111" s="33"/>
      <c r="E111" s="101"/>
      <c r="F111" s="101"/>
      <c r="G111" s="100"/>
      <c r="H111" s="257">
        <v>270</v>
      </c>
      <c r="I111" s="271"/>
      <c r="J111" s="271"/>
      <c r="K111" s="271"/>
      <c r="L111" s="27">
        <v>3</v>
      </c>
      <c r="M111" s="26" t="s">
        <v>469</v>
      </c>
      <c r="N111" s="27">
        <v>7</v>
      </c>
      <c r="O111" s="26" t="s">
        <v>469</v>
      </c>
      <c r="P111" s="27">
        <v>11</v>
      </c>
      <c r="Q111" s="26" t="s">
        <v>1207</v>
      </c>
      <c r="R111" s="27">
        <v>15</v>
      </c>
      <c r="S111" s="216" t="s">
        <v>462</v>
      </c>
      <c r="T111" s="27">
        <v>19</v>
      </c>
      <c r="U111" s="26" t="s">
        <v>504</v>
      </c>
      <c r="V111" s="27">
        <v>23</v>
      </c>
      <c r="W111" s="26" t="s">
        <v>417</v>
      </c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45"/>
      <c r="AK111" s="245"/>
      <c r="AL111" s="23"/>
      <c r="AM111" s="248"/>
      <c r="AN111" s="301"/>
      <c r="AO111" s="248"/>
      <c r="AP111" s="241"/>
      <c r="AQ111" s="238"/>
      <c r="AR111" s="235"/>
      <c r="AS111" s="241"/>
      <c r="AT111" s="238"/>
      <c r="AU111" s="235"/>
      <c r="AV111" s="241"/>
      <c r="AW111" s="238"/>
      <c r="AX111" s="235"/>
      <c r="AY111" s="241"/>
      <c r="AZ111" s="238"/>
      <c r="BA111" s="235"/>
      <c r="BB111" s="241"/>
      <c r="BC111" s="238"/>
      <c r="BD111" s="292"/>
      <c r="BE111" s="295"/>
      <c r="BF111" s="295"/>
      <c r="BG111" s="298"/>
    </row>
    <row r="112" spans="2:67" ht="49.9" customHeight="1" thickBot="1">
      <c r="B112" s="34"/>
      <c r="C112" s="273"/>
      <c r="D112" s="64"/>
      <c r="E112" s="107"/>
      <c r="F112" s="107"/>
      <c r="G112" s="106"/>
      <c r="H112" s="258"/>
      <c r="I112" s="274"/>
      <c r="J112" s="274"/>
      <c r="K112" s="274"/>
      <c r="L112" s="59">
        <v>4</v>
      </c>
      <c r="M112" s="58" t="s">
        <v>892</v>
      </c>
      <c r="N112" s="59">
        <v>8</v>
      </c>
      <c r="O112" s="58" t="s">
        <v>1206</v>
      </c>
      <c r="P112" s="59">
        <v>12</v>
      </c>
      <c r="Q112" s="58" t="s">
        <v>778</v>
      </c>
      <c r="R112" s="59">
        <v>16</v>
      </c>
      <c r="S112" s="58" t="s">
        <v>1205</v>
      </c>
      <c r="T112" s="59">
        <v>20</v>
      </c>
      <c r="U112" s="58" t="s">
        <v>418</v>
      </c>
      <c r="V112" s="59">
        <v>24</v>
      </c>
      <c r="W112" s="58" t="s">
        <v>417</v>
      </c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50"/>
      <c r="AK112" s="250"/>
      <c r="AL112" s="55"/>
      <c r="AM112" s="249"/>
      <c r="AN112" s="302"/>
      <c r="AO112" s="249"/>
      <c r="AP112" s="242"/>
      <c r="AQ112" s="239"/>
      <c r="AR112" s="236"/>
      <c r="AS112" s="242"/>
      <c r="AT112" s="239"/>
      <c r="AU112" s="236"/>
      <c r="AV112" s="242"/>
      <c r="AW112" s="239"/>
      <c r="AX112" s="236"/>
      <c r="AY112" s="242"/>
      <c r="AZ112" s="239"/>
      <c r="BA112" s="236"/>
      <c r="BB112" s="242"/>
      <c r="BC112" s="239"/>
      <c r="BD112" s="293"/>
      <c r="BE112" s="296"/>
      <c r="BF112" s="296"/>
      <c r="BG112" s="299"/>
    </row>
    <row r="113" spans="2:67" ht="28.15" hidden="1" customHeight="1">
      <c r="B113" s="34"/>
      <c r="C113" s="265">
        <v>2</v>
      </c>
      <c r="D113" s="54"/>
      <c r="E113" s="105"/>
      <c r="F113" s="105"/>
      <c r="G113" s="104"/>
      <c r="H113" s="259"/>
      <c r="I113" s="269"/>
      <c r="J113" s="269"/>
      <c r="K113" s="269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51"/>
      <c r="AK113" s="254"/>
      <c r="AL113" s="44"/>
      <c r="AM113" s="211"/>
      <c r="AN113" s="211"/>
      <c r="AO113" s="247">
        <f>SUMPRODUCT(LEN($M113:$AE116)-LEN(SUBSTITUTE($M113:$AE116,"A", "")))</f>
        <v>0</v>
      </c>
      <c r="AP113" s="240">
        <f>SUMPRODUCT(LEN($AH113:$AH116)-LEN(SUBSTITUTE($AH113:$AH116,"A", "")))</f>
        <v>0</v>
      </c>
      <c r="AQ113" s="237">
        <f>SUMPRODUCT(LEN($AG113:$AG116)-LEN(SUBSTITUTE($AG113:$AG116,"A", "")))</f>
        <v>0</v>
      </c>
      <c r="AR113" s="234">
        <f>SUMPRODUCT(LEN($M113:$AE116)-LEN(SUBSTITUTE($M113:$AE116,"S", "")))</f>
        <v>0</v>
      </c>
      <c r="AS113" s="240">
        <f>SUMPRODUCT(LEN($AH113:$AH116)-LEN(SUBSTITUTE($AH113:$AH116,"S", "")))</f>
        <v>0</v>
      </c>
      <c r="AT113" s="237">
        <f>SUMPRODUCT(LEN($AG113:$AG116)-LEN(SUBSTITUTE($AG113:$AG116,"S", "")))</f>
        <v>0</v>
      </c>
      <c r="AU113" s="234">
        <f>SUMPRODUCT(LEN($M113:$AE116)-LEN(SUBSTITUTE($M113:$AE116,"F", "")))</f>
        <v>0</v>
      </c>
      <c r="AV113" s="240">
        <f>SUMPRODUCT(LEN($AH113:$AH116)-LEN(SUBSTITUTE($AH113:$AH116,"F", "")))</f>
        <v>0</v>
      </c>
      <c r="AW113" s="237">
        <f>SUMPRODUCT(LEN($AG113:$AG116)-LEN(SUBSTITUTE($AG113:$AG116,"F", "")))</f>
        <v>0</v>
      </c>
      <c r="AX113" s="234">
        <f>SUMPRODUCT(LEN($M113:$AE116)-LEN(SUBSTITUTE($M113:$AE116,"G", "")))</f>
        <v>0</v>
      </c>
      <c r="AY113" s="240">
        <f>SUMPRODUCT(LEN($AH113:$AH116)-LEN(SUBSTITUTE($AH113:$AH116,"G", "")))</f>
        <v>0</v>
      </c>
      <c r="AZ113" s="237">
        <f>SUMPRODUCT(LEN($AG113:$AG116)-LEN(SUBSTITUTE($AG113:$AG116,"G", "")))</f>
        <v>0</v>
      </c>
      <c r="BA113" s="234">
        <f>SUMPRODUCT(LEN($M113:$AE116)-LEN(SUBSTITUTE($M113:$AE116,"M", "")))</f>
        <v>0</v>
      </c>
      <c r="BB113" s="240">
        <f>SUMPRODUCT(LEN($AH113:$AH116)-LEN(SUBSTITUTE($AH113:$AH116,"M", "")))</f>
        <v>0</v>
      </c>
      <c r="BC113" s="237">
        <f>SUMPRODUCT(LEN($AG113:$AG116)-LEN(SUBSTITUTE($AG113:$AG116,"M", "")))</f>
        <v>0</v>
      </c>
      <c r="BD113" s="291">
        <f>SUMPRODUCT(LEN($AI113:$AI116)-LEN(SUBSTITUTE($AI113:$AI116,"S", "")))</f>
        <v>0</v>
      </c>
      <c r="BE113" s="294">
        <f>SUMPRODUCT(LEN($AI113:$AI116)-LEN(SUBSTITUTE($AI113:$AI116,"F", "")))</f>
        <v>0</v>
      </c>
      <c r="BF113" s="294">
        <f>SUMPRODUCT(LEN($AI113:$AI116)-LEN(SUBSTITUTE($AI113:$AI116,"G", "")))</f>
        <v>0</v>
      </c>
      <c r="BG113" s="297">
        <f>SUMPRODUCT(LEN($AI113:$AI116)-LEN(SUBSTITUTE($AI113:$AI116,"M", "")))</f>
        <v>0</v>
      </c>
    </row>
    <row r="114" spans="2:67" ht="28.15" hidden="1" customHeight="1" thickBot="1">
      <c r="B114" s="34"/>
      <c r="C114" s="266"/>
      <c r="D114" s="43"/>
      <c r="E114" s="103"/>
      <c r="F114" s="103"/>
      <c r="G114" s="102"/>
      <c r="H114" s="260"/>
      <c r="I114" s="270"/>
      <c r="J114" s="270"/>
      <c r="K114" s="270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52"/>
      <c r="AK114" s="255"/>
      <c r="AL114" s="23"/>
      <c r="AM114" s="211"/>
      <c r="AN114" s="211"/>
      <c r="AO114" s="248"/>
      <c r="AP114" s="241"/>
      <c r="AQ114" s="238"/>
      <c r="AR114" s="235"/>
      <c r="AS114" s="241"/>
      <c r="AT114" s="238"/>
      <c r="AU114" s="235"/>
      <c r="AV114" s="241"/>
      <c r="AW114" s="238"/>
      <c r="AX114" s="235"/>
      <c r="AY114" s="241"/>
      <c r="AZ114" s="238"/>
      <c r="BA114" s="235"/>
      <c r="BB114" s="241"/>
      <c r="BC114" s="238"/>
      <c r="BD114" s="292"/>
      <c r="BE114" s="295"/>
      <c r="BF114" s="295"/>
      <c r="BG114" s="298"/>
    </row>
    <row r="115" spans="2:67" ht="28.15" hidden="1" customHeight="1">
      <c r="B115" s="34"/>
      <c r="C115" s="267"/>
      <c r="D115" s="33"/>
      <c r="E115" s="101"/>
      <c r="F115" s="101"/>
      <c r="G115" s="100"/>
      <c r="H115" s="257"/>
      <c r="I115" s="271"/>
      <c r="J115" s="271"/>
      <c r="K115" s="271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52"/>
      <c r="AK115" s="255"/>
      <c r="AL115" s="23"/>
      <c r="AM115" s="211"/>
      <c r="AN115" s="211"/>
      <c r="AO115" s="248"/>
      <c r="AP115" s="241"/>
      <c r="AQ115" s="238"/>
      <c r="AR115" s="235"/>
      <c r="AS115" s="241"/>
      <c r="AT115" s="238"/>
      <c r="AU115" s="235"/>
      <c r="AV115" s="241"/>
      <c r="AW115" s="238"/>
      <c r="AX115" s="235"/>
      <c r="AY115" s="241"/>
      <c r="AZ115" s="238"/>
      <c r="BA115" s="235"/>
      <c r="BB115" s="241"/>
      <c r="BC115" s="238"/>
      <c r="BD115" s="292"/>
      <c r="BE115" s="295"/>
      <c r="BF115" s="295"/>
      <c r="BG115" s="298"/>
    </row>
    <row r="116" spans="2:67" ht="28.15" hidden="1" customHeight="1" thickBot="1">
      <c r="B116" s="34"/>
      <c r="C116" s="273"/>
      <c r="D116" s="64"/>
      <c r="E116" s="107"/>
      <c r="F116" s="107"/>
      <c r="G116" s="106"/>
      <c r="H116" s="258"/>
      <c r="I116" s="274"/>
      <c r="J116" s="274"/>
      <c r="K116" s="274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53"/>
      <c r="AK116" s="256"/>
      <c r="AL116" s="55"/>
      <c r="AM116" s="211"/>
      <c r="AN116" s="211"/>
      <c r="AO116" s="249"/>
      <c r="AP116" s="242"/>
      <c r="AQ116" s="239"/>
      <c r="AR116" s="236"/>
      <c r="AS116" s="242"/>
      <c r="AT116" s="239"/>
      <c r="AU116" s="236"/>
      <c r="AV116" s="242"/>
      <c r="AW116" s="239"/>
      <c r="AX116" s="236"/>
      <c r="AY116" s="242"/>
      <c r="AZ116" s="239"/>
      <c r="BA116" s="236"/>
      <c r="BB116" s="242"/>
      <c r="BC116" s="239"/>
      <c r="BD116" s="293"/>
      <c r="BE116" s="296"/>
      <c r="BF116" s="296"/>
      <c r="BG116" s="299"/>
    </row>
    <row r="117" spans="2:67" ht="28.15" hidden="1" customHeight="1">
      <c r="B117" s="34"/>
      <c r="C117" s="265">
        <v>3</v>
      </c>
      <c r="D117" s="54"/>
      <c r="E117" s="105"/>
      <c r="F117" s="105"/>
      <c r="G117" s="104"/>
      <c r="H117" s="259"/>
      <c r="I117" s="269"/>
      <c r="J117" s="269"/>
      <c r="K117" s="269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44"/>
      <c r="AK117" s="244"/>
      <c r="AL117" s="44"/>
      <c r="AM117" s="211"/>
      <c r="AN117" s="211"/>
      <c r="AO117" s="247">
        <f>SUMPRODUCT(LEN($M117:$AE120)-LEN(SUBSTITUTE($M117:$AE120,"A", "")))</f>
        <v>0</v>
      </c>
      <c r="AP117" s="240">
        <f>SUMPRODUCT(LEN($AH117:$AH120)-LEN(SUBSTITUTE($AH117:$AH120,"A", "")))</f>
        <v>0</v>
      </c>
      <c r="AQ117" s="237">
        <f>SUMPRODUCT(LEN($AG117:$AG120)-LEN(SUBSTITUTE($AG117:$AG120,"A", "")))</f>
        <v>0</v>
      </c>
      <c r="AR117" s="234">
        <f>SUMPRODUCT(LEN($M117:$AE120)-LEN(SUBSTITUTE($M117:$AE120,"S", "")))</f>
        <v>0</v>
      </c>
      <c r="AS117" s="240">
        <f>SUMPRODUCT(LEN($AH117:$AH120)-LEN(SUBSTITUTE($AH117:$AH120,"S", "")))</f>
        <v>0</v>
      </c>
      <c r="AT117" s="237">
        <f>SUMPRODUCT(LEN($AG117:$AG120)-LEN(SUBSTITUTE($AG117:$AG120,"S", "")))</f>
        <v>0</v>
      </c>
      <c r="AU117" s="234">
        <f>SUMPRODUCT(LEN($M117:$AE120)-LEN(SUBSTITUTE($M117:$AE120,"F", "")))</f>
        <v>0</v>
      </c>
      <c r="AV117" s="240">
        <f>SUMPRODUCT(LEN($AH117:$AH120)-LEN(SUBSTITUTE($AH117:$AH120,"F", "")))</f>
        <v>0</v>
      </c>
      <c r="AW117" s="237">
        <f>SUMPRODUCT(LEN($AG117:$AG120)-LEN(SUBSTITUTE($AG117:$AG120,"F", "")))</f>
        <v>0</v>
      </c>
      <c r="AX117" s="234">
        <f>SUMPRODUCT(LEN($M117:$AE120)-LEN(SUBSTITUTE($M117:$AE120,"G", "")))</f>
        <v>0</v>
      </c>
      <c r="AY117" s="240">
        <f>SUMPRODUCT(LEN($AH117:$AH120)-LEN(SUBSTITUTE($AH117:$AH120,"G", "")))</f>
        <v>0</v>
      </c>
      <c r="AZ117" s="237">
        <f>SUMPRODUCT(LEN($AG117:$AG120)-LEN(SUBSTITUTE($AG117:$AG120,"G", "")))</f>
        <v>0</v>
      </c>
      <c r="BA117" s="234">
        <f>SUMPRODUCT(LEN($M117:$AE120)-LEN(SUBSTITUTE($M117:$AE120,"M", "")))</f>
        <v>0</v>
      </c>
      <c r="BB117" s="240">
        <f>SUMPRODUCT(LEN($AH117:$AH120)-LEN(SUBSTITUTE($AH117:$AH120,"M", "")))</f>
        <v>0</v>
      </c>
      <c r="BC117" s="237">
        <f>SUMPRODUCT(LEN($AG117:$AG120)-LEN(SUBSTITUTE($AG117:$AG120,"M", "")))</f>
        <v>0</v>
      </c>
      <c r="BD117" s="291">
        <f>SUMPRODUCT(LEN($AI117:$AI120)-LEN(SUBSTITUTE($AI117:$AI120,"S", "")))</f>
        <v>0</v>
      </c>
      <c r="BE117" s="294">
        <f>SUMPRODUCT(LEN($AI117:$AI120)-LEN(SUBSTITUTE($AI117:$AI120,"F", "")))</f>
        <v>0</v>
      </c>
      <c r="BF117" s="294">
        <f>SUMPRODUCT(LEN($AI117:$AI120)-LEN(SUBSTITUTE($AI117:$AI120,"G", "")))</f>
        <v>0</v>
      </c>
      <c r="BG117" s="297">
        <f>SUMPRODUCT(LEN($AI117:$AI120)-LEN(SUBSTITUTE($AI117:$AI120,"M", "")))</f>
        <v>0</v>
      </c>
    </row>
    <row r="118" spans="2:67" ht="28.15" hidden="1" customHeight="1" thickBot="1">
      <c r="B118" s="34"/>
      <c r="C118" s="266"/>
      <c r="D118" s="43"/>
      <c r="E118" s="103"/>
      <c r="F118" s="103"/>
      <c r="G118" s="102"/>
      <c r="H118" s="260"/>
      <c r="I118" s="270"/>
      <c r="J118" s="270"/>
      <c r="K118" s="270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45"/>
      <c r="AK118" s="245"/>
      <c r="AL118" s="23"/>
      <c r="AM118" s="211"/>
      <c r="AN118" s="211"/>
      <c r="AO118" s="248"/>
      <c r="AP118" s="241"/>
      <c r="AQ118" s="238"/>
      <c r="AR118" s="235"/>
      <c r="AS118" s="241"/>
      <c r="AT118" s="238"/>
      <c r="AU118" s="235"/>
      <c r="AV118" s="241"/>
      <c r="AW118" s="238"/>
      <c r="AX118" s="235"/>
      <c r="AY118" s="241"/>
      <c r="AZ118" s="238"/>
      <c r="BA118" s="235"/>
      <c r="BB118" s="241"/>
      <c r="BC118" s="238"/>
      <c r="BD118" s="292"/>
      <c r="BE118" s="295"/>
      <c r="BF118" s="295"/>
      <c r="BG118" s="298"/>
    </row>
    <row r="119" spans="2:67" ht="28.15" hidden="1" customHeight="1">
      <c r="B119" s="34"/>
      <c r="C119" s="267"/>
      <c r="D119" s="33"/>
      <c r="E119" s="101"/>
      <c r="F119" s="101"/>
      <c r="G119" s="100"/>
      <c r="H119" s="257"/>
      <c r="I119" s="271"/>
      <c r="J119" s="271"/>
      <c r="K119" s="271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45"/>
      <c r="AK119" s="245"/>
      <c r="AL119" s="23"/>
      <c r="AM119" s="211"/>
      <c r="AN119" s="211"/>
      <c r="AO119" s="248"/>
      <c r="AP119" s="241"/>
      <c r="AQ119" s="238"/>
      <c r="AR119" s="235"/>
      <c r="AS119" s="241"/>
      <c r="AT119" s="238"/>
      <c r="AU119" s="235"/>
      <c r="AV119" s="241"/>
      <c r="AW119" s="238"/>
      <c r="AX119" s="235"/>
      <c r="AY119" s="241"/>
      <c r="AZ119" s="238"/>
      <c r="BA119" s="235"/>
      <c r="BB119" s="241"/>
      <c r="BC119" s="238"/>
      <c r="BD119" s="292"/>
      <c r="BE119" s="295"/>
      <c r="BF119" s="295"/>
      <c r="BG119" s="298"/>
    </row>
    <row r="120" spans="2:67" ht="28.15" hidden="1" customHeight="1" thickBot="1">
      <c r="B120" s="22"/>
      <c r="C120" s="268"/>
      <c r="D120" s="21"/>
      <c r="E120" s="109"/>
      <c r="F120" s="109"/>
      <c r="G120" s="108"/>
      <c r="H120" s="258"/>
      <c r="I120" s="272"/>
      <c r="J120" s="272"/>
      <c r="K120" s="27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46"/>
      <c r="AK120" s="246"/>
      <c r="AL120" s="11"/>
      <c r="AM120" s="211"/>
      <c r="AN120" s="211"/>
      <c r="AO120" s="249"/>
      <c r="AP120" s="242"/>
      <c r="AQ120" s="239"/>
      <c r="AR120" s="236"/>
      <c r="AS120" s="242"/>
      <c r="AT120" s="239"/>
      <c r="AU120" s="236"/>
      <c r="AV120" s="242"/>
      <c r="AW120" s="239"/>
      <c r="AX120" s="236"/>
      <c r="AY120" s="242"/>
      <c r="AZ120" s="239"/>
      <c r="BA120" s="236"/>
      <c r="BB120" s="242"/>
      <c r="BC120" s="239"/>
      <c r="BD120" s="293"/>
      <c r="BE120" s="296"/>
      <c r="BF120" s="296"/>
      <c r="BG120" s="299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29" t="s">
        <v>287</v>
      </c>
      <c r="M121" s="278"/>
      <c r="N121" s="229" t="s">
        <v>286</v>
      </c>
      <c r="O121" s="278"/>
      <c r="P121" s="229" t="s">
        <v>286</v>
      </c>
      <c r="Q121" s="230"/>
      <c r="R121" s="229" t="s">
        <v>286</v>
      </c>
      <c r="S121" s="230"/>
      <c r="T121" s="229" t="s">
        <v>286</v>
      </c>
      <c r="U121" s="230"/>
      <c r="V121" s="229" t="s">
        <v>286</v>
      </c>
      <c r="W121" s="230"/>
      <c r="X121" s="229" t="s">
        <v>286</v>
      </c>
      <c r="Y121" s="278"/>
      <c r="Z121" s="229" t="s">
        <v>286</v>
      </c>
      <c r="AA121" s="230"/>
      <c r="AB121" s="229" t="s">
        <v>286</v>
      </c>
      <c r="AC121" s="230"/>
      <c r="AD121" s="229" t="s">
        <v>286</v>
      </c>
      <c r="AE121" s="230"/>
      <c r="AF121" s="243" t="s">
        <v>285</v>
      </c>
      <c r="AG121" s="230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261</v>
      </c>
      <c r="E122" s="275">
        <v>6918.97</v>
      </c>
      <c r="F122" s="276"/>
      <c r="G122" s="277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30</v>
      </c>
      <c r="AP122" s="70">
        <f t="shared" si="8"/>
        <v>48</v>
      </c>
      <c r="AQ122" s="69">
        <f t="shared" si="8"/>
        <v>0</v>
      </c>
      <c r="AR122" s="71">
        <f t="shared" si="8"/>
        <v>1</v>
      </c>
      <c r="AS122" s="70">
        <f t="shared" si="8"/>
        <v>5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4</v>
      </c>
      <c r="AY122" s="70">
        <f t="shared" si="8"/>
        <v>8</v>
      </c>
      <c r="AZ122" s="69">
        <f t="shared" si="8"/>
        <v>0</v>
      </c>
      <c r="BA122" s="71">
        <f t="shared" si="8"/>
        <v>8</v>
      </c>
      <c r="BB122" s="70">
        <f t="shared" si="8"/>
        <v>13</v>
      </c>
      <c r="BC122" s="69">
        <f t="shared" si="8"/>
        <v>2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78</v>
      </c>
      <c r="BL122" s="5">
        <f>SUM(AR122:AT122,BD122)</f>
        <v>6</v>
      </c>
      <c r="BM122" s="5">
        <f>SUM(AU122:AW122,BE122)</f>
        <v>0</v>
      </c>
      <c r="BN122" s="5">
        <f>SUM(AX122:AZ122,BF122)</f>
        <v>12</v>
      </c>
      <c r="BO122" s="5">
        <f>SUM(BA122:BC122,BG122)</f>
        <v>23</v>
      </c>
    </row>
    <row r="123" spans="2:67" ht="49.9" customHeight="1">
      <c r="B123" s="34"/>
      <c r="C123" s="265">
        <v>1</v>
      </c>
      <c r="D123" s="54"/>
      <c r="E123" s="225" t="s">
        <v>1013</v>
      </c>
      <c r="F123" s="105"/>
      <c r="G123" s="104"/>
      <c r="H123" s="259" t="s">
        <v>329</v>
      </c>
      <c r="I123" s="269">
        <v>116</v>
      </c>
      <c r="J123" s="269">
        <v>20</v>
      </c>
      <c r="K123" s="269">
        <v>6</v>
      </c>
      <c r="L123" s="48">
        <v>1</v>
      </c>
      <c r="M123" s="47" t="s">
        <v>1204</v>
      </c>
      <c r="N123" s="48">
        <v>5</v>
      </c>
      <c r="O123" s="47" t="s">
        <v>903</v>
      </c>
      <c r="P123" s="48">
        <v>9</v>
      </c>
      <c r="Q123" s="47" t="s">
        <v>971</v>
      </c>
      <c r="R123" s="48">
        <v>13</v>
      </c>
      <c r="S123" s="47" t="s">
        <v>422</v>
      </c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>
        <v>15</v>
      </c>
      <c r="AG123" s="47" t="s">
        <v>1054</v>
      </c>
      <c r="AH123" s="46" t="s">
        <v>1203</v>
      </c>
      <c r="AI123" s="45"/>
      <c r="AJ123" s="244"/>
      <c r="AK123" s="244"/>
      <c r="AL123" s="44"/>
      <c r="AM123" s="247">
        <f>SUMPRODUCT(LEN($M123:$AE126)-LEN(SUBSTITUTE($M123:$AE126,"/", "")))/2</f>
        <v>0</v>
      </c>
      <c r="AN123" s="300">
        <f>SUMPRODUCT(LEN($M123:$AE126)-LEN(SUBSTITUTE($M123:$AE126,"-", "")))</f>
        <v>1</v>
      </c>
      <c r="AO123" s="247">
        <f>SUMPRODUCT(LEN($M123:$AE126)-LEN(SUBSTITUTE($M123:$AE126,"A", "")))</f>
        <v>30</v>
      </c>
      <c r="AP123" s="240">
        <f>SUMPRODUCT(LEN($AH123:$AH126)-LEN(SUBSTITUTE($AH123:$AH126,"A", "")))</f>
        <v>48</v>
      </c>
      <c r="AQ123" s="237">
        <f>SUMPRODUCT(LEN($AG123:$AG126)-LEN(SUBSTITUTE($AG123:$AG126,"A", "")))</f>
        <v>0</v>
      </c>
      <c r="AR123" s="234">
        <f>SUMPRODUCT(LEN($M123:$AE126)-LEN(SUBSTITUTE($M123:$AE126,"S", "")))</f>
        <v>1</v>
      </c>
      <c r="AS123" s="240">
        <f>SUMPRODUCT(LEN($AH123:$AH126)-LEN(SUBSTITUTE($AH123:$AH126,"S", "")))</f>
        <v>5</v>
      </c>
      <c r="AT123" s="237">
        <f>SUMPRODUCT(LEN($AG123:$AG126)-LEN(SUBSTITUTE($AG123:$AG126,"S", "")))</f>
        <v>0</v>
      </c>
      <c r="AU123" s="234">
        <f>SUMPRODUCT(LEN($M123:$AE126)-LEN(SUBSTITUTE($M123:$AE126,"F", "")))</f>
        <v>0</v>
      </c>
      <c r="AV123" s="240">
        <f>SUMPRODUCT(LEN($AH123:$AH126)-LEN(SUBSTITUTE($AH123:$AH126,"F", "")))</f>
        <v>0</v>
      </c>
      <c r="AW123" s="237">
        <f>SUMPRODUCT(LEN($AG123:$AG126)-LEN(SUBSTITUTE($AG123:$AG126,"F", "")))</f>
        <v>0</v>
      </c>
      <c r="AX123" s="234">
        <f>SUMPRODUCT(LEN($M123:$AE126)-LEN(SUBSTITUTE($M123:$AE126,"G", "")))</f>
        <v>4</v>
      </c>
      <c r="AY123" s="240">
        <f>SUMPRODUCT(LEN($AH123:$AH126)-LEN(SUBSTITUTE($AH123:$AH126,"G", "")))</f>
        <v>8</v>
      </c>
      <c r="AZ123" s="237">
        <f>SUMPRODUCT(LEN($AG123:$AG126)-LEN(SUBSTITUTE($AG123:$AG126,"G", "")))</f>
        <v>0</v>
      </c>
      <c r="BA123" s="234">
        <f>SUMPRODUCT(LEN($M123:$AE126)-LEN(SUBSTITUTE($M123:$AE126,"M", "")))</f>
        <v>8</v>
      </c>
      <c r="BB123" s="240">
        <f>SUMPRODUCT(LEN($AH123:$AH126)-LEN(SUBSTITUTE($AH123:$AH126,"M", "")))</f>
        <v>13</v>
      </c>
      <c r="BC123" s="237">
        <f>SUMPRODUCT(LEN($AG123:$AG126)-LEN(SUBSTITUTE($AG123:$AG126,"M", "")))</f>
        <v>2</v>
      </c>
      <c r="BD123" s="291">
        <f>SUMPRODUCT(LEN($AI123:$AI126)-LEN(SUBSTITUTE($AI123:$AI126,"S", "")))</f>
        <v>0</v>
      </c>
      <c r="BE123" s="294">
        <f>SUMPRODUCT(LEN($AI123:$AI126)-LEN(SUBSTITUTE($AI123:$AI126,"F", "")))</f>
        <v>0</v>
      </c>
      <c r="BF123" s="294">
        <f>SUMPRODUCT(LEN($AI123:$AI126)-LEN(SUBSTITUTE($AI123:$AI126,"G", "")))</f>
        <v>0</v>
      </c>
      <c r="BG123" s="297">
        <f>SUMPRODUCT(LEN($AI123:$AI126)-LEN(SUBSTITUTE($AI123:$AI126,"M", "")))</f>
        <v>0</v>
      </c>
    </row>
    <row r="124" spans="2:67" ht="49.9" customHeight="1" thickBot="1">
      <c r="B124" s="34"/>
      <c r="C124" s="266"/>
      <c r="D124" s="43"/>
      <c r="E124" s="103"/>
      <c r="F124" s="103"/>
      <c r="G124" s="102"/>
      <c r="H124" s="260"/>
      <c r="I124" s="270"/>
      <c r="J124" s="270"/>
      <c r="K124" s="270"/>
      <c r="L124" s="37">
        <v>2</v>
      </c>
      <c r="M124" s="36" t="s">
        <v>423</v>
      </c>
      <c r="N124" s="37">
        <v>6</v>
      </c>
      <c r="O124" s="36" t="s">
        <v>969</v>
      </c>
      <c r="P124" s="37">
        <v>10</v>
      </c>
      <c r="Q124" s="36" t="s">
        <v>613</v>
      </c>
      <c r="R124" s="37">
        <v>14</v>
      </c>
      <c r="S124" s="36" t="s">
        <v>613</v>
      </c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>
        <v>16</v>
      </c>
      <c r="AG124" s="36" t="s">
        <v>1054</v>
      </c>
      <c r="AH124" s="35" t="s">
        <v>1202</v>
      </c>
      <c r="AI124" s="24"/>
      <c r="AJ124" s="245"/>
      <c r="AK124" s="245"/>
      <c r="AL124" s="23"/>
      <c r="AM124" s="248"/>
      <c r="AN124" s="301"/>
      <c r="AO124" s="248"/>
      <c r="AP124" s="241"/>
      <c r="AQ124" s="238"/>
      <c r="AR124" s="235"/>
      <c r="AS124" s="241"/>
      <c r="AT124" s="238"/>
      <c r="AU124" s="235"/>
      <c r="AV124" s="241"/>
      <c r="AW124" s="238"/>
      <c r="AX124" s="235"/>
      <c r="AY124" s="241"/>
      <c r="AZ124" s="238"/>
      <c r="BA124" s="235"/>
      <c r="BB124" s="241"/>
      <c r="BC124" s="238"/>
      <c r="BD124" s="292"/>
      <c r="BE124" s="295"/>
      <c r="BF124" s="295"/>
      <c r="BG124" s="298"/>
    </row>
    <row r="125" spans="2:67" ht="49.9" customHeight="1">
      <c r="B125" s="34"/>
      <c r="C125" s="267"/>
      <c r="D125" s="33"/>
      <c r="E125" s="101"/>
      <c r="F125" s="101"/>
      <c r="G125" s="100"/>
      <c r="H125" s="257">
        <v>270</v>
      </c>
      <c r="I125" s="271"/>
      <c r="J125" s="271"/>
      <c r="K125" s="271"/>
      <c r="L125" s="27">
        <v>3</v>
      </c>
      <c r="M125" s="26" t="s">
        <v>426</v>
      </c>
      <c r="N125" s="27">
        <v>7</v>
      </c>
      <c r="O125" s="26" t="s">
        <v>891</v>
      </c>
      <c r="P125" s="27">
        <v>11</v>
      </c>
      <c r="Q125" s="26" t="s">
        <v>423</v>
      </c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45"/>
      <c r="AK125" s="245"/>
      <c r="AL125" s="23"/>
      <c r="AM125" s="248"/>
      <c r="AN125" s="301"/>
      <c r="AO125" s="248"/>
      <c r="AP125" s="241"/>
      <c r="AQ125" s="238"/>
      <c r="AR125" s="235"/>
      <c r="AS125" s="241"/>
      <c r="AT125" s="238"/>
      <c r="AU125" s="235"/>
      <c r="AV125" s="241"/>
      <c r="AW125" s="238"/>
      <c r="AX125" s="235"/>
      <c r="AY125" s="241"/>
      <c r="AZ125" s="238"/>
      <c r="BA125" s="235"/>
      <c r="BB125" s="241"/>
      <c r="BC125" s="238"/>
      <c r="BD125" s="292"/>
      <c r="BE125" s="295"/>
      <c r="BF125" s="295"/>
      <c r="BG125" s="298"/>
    </row>
    <row r="126" spans="2:67" ht="49.9" customHeight="1" thickBot="1">
      <c r="B126" s="34"/>
      <c r="C126" s="273"/>
      <c r="D126" s="64"/>
      <c r="E126" s="107"/>
      <c r="F126" s="107"/>
      <c r="G126" s="106"/>
      <c r="H126" s="258"/>
      <c r="I126" s="274"/>
      <c r="J126" s="274"/>
      <c r="K126" s="274"/>
      <c r="L126" s="59">
        <v>4</v>
      </c>
      <c r="M126" s="58" t="s">
        <v>485</v>
      </c>
      <c r="N126" s="59">
        <v>8</v>
      </c>
      <c r="O126" s="58" t="s">
        <v>888</v>
      </c>
      <c r="P126" s="59">
        <v>12</v>
      </c>
      <c r="Q126" s="58" t="s">
        <v>422</v>
      </c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50"/>
      <c r="AK126" s="250"/>
      <c r="AL126" s="55"/>
      <c r="AM126" s="249"/>
      <c r="AN126" s="302"/>
      <c r="AO126" s="249"/>
      <c r="AP126" s="242"/>
      <c r="AQ126" s="239"/>
      <c r="AR126" s="236"/>
      <c r="AS126" s="242"/>
      <c r="AT126" s="239"/>
      <c r="AU126" s="236"/>
      <c r="AV126" s="242"/>
      <c r="AW126" s="239"/>
      <c r="AX126" s="236"/>
      <c r="AY126" s="242"/>
      <c r="AZ126" s="239"/>
      <c r="BA126" s="236"/>
      <c r="BB126" s="242"/>
      <c r="BC126" s="239"/>
      <c r="BD126" s="293"/>
      <c r="BE126" s="296"/>
      <c r="BF126" s="296"/>
      <c r="BG126" s="299"/>
    </row>
    <row r="127" spans="2:67" ht="28.15" hidden="1" customHeight="1">
      <c r="B127" s="34"/>
      <c r="C127" s="265">
        <v>2</v>
      </c>
      <c r="D127" s="54"/>
      <c r="E127" s="105"/>
      <c r="F127" s="105"/>
      <c r="G127" s="104"/>
      <c r="H127" s="259"/>
      <c r="I127" s="269"/>
      <c r="J127" s="269"/>
      <c r="K127" s="269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51"/>
      <c r="AK127" s="254"/>
      <c r="AL127" s="44"/>
      <c r="AM127" s="211"/>
      <c r="AN127" s="211"/>
      <c r="AO127" s="247">
        <f>SUMPRODUCT(LEN($M127:$AE130)-LEN(SUBSTITUTE($M127:$AE130,"A", "")))</f>
        <v>0</v>
      </c>
      <c r="AP127" s="240">
        <f>SUMPRODUCT(LEN($AH127:$AH130)-LEN(SUBSTITUTE($AH127:$AH130,"A", "")))</f>
        <v>0</v>
      </c>
      <c r="AQ127" s="237">
        <f>SUMPRODUCT(LEN($AG127:$AG130)-LEN(SUBSTITUTE($AG127:$AG130,"A", "")))</f>
        <v>0</v>
      </c>
      <c r="AR127" s="234">
        <f>SUMPRODUCT(LEN($M127:$AE130)-LEN(SUBSTITUTE($M127:$AE130,"S", "")))</f>
        <v>0</v>
      </c>
      <c r="AS127" s="240">
        <f>SUMPRODUCT(LEN($AH127:$AH130)-LEN(SUBSTITUTE($AH127:$AH130,"S", "")))</f>
        <v>0</v>
      </c>
      <c r="AT127" s="237">
        <f>SUMPRODUCT(LEN($AG127:$AG130)-LEN(SUBSTITUTE($AG127:$AG130,"S", "")))</f>
        <v>0</v>
      </c>
      <c r="AU127" s="234">
        <f>SUMPRODUCT(LEN($M127:$AE130)-LEN(SUBSTITUTE($M127:$AE130,"F", "")))</f>
        <v>0</v>
      </c>
      <c r="AV127" s="240">
        <f>SUMPRODUCT(LEN($AH127:$AH130)-LEN(SUBSTITUTE($AH127:$AH130,"F", "")))</f>
        <v>0</v>
      </c>
      <c r="AW127" s="237">
        <f>SUMPRODUCT(LEN($AG127:$AG130)-LEN(SUBSTITUTE($AG127:$AG130,"F", "")))</f>
        <v>0</v>
      </c>
      <c r="AX127" s="234">
        <f>SUMPRODUCT(LEN($M127:$AE130)-LEN(SUBSTITUTE($M127:$AE130,"G", "")))</f>
        <v>0</v>
      </c>
      <c r="AY127" s="240">
        <f>SUMPRODUCT(LEN($AH127:$AH130)-LEN(SUBSTITUTE($AH127:$AH130,"G", "")))</f>
        <v>0</v>
      </c>
      <c r="AZ127" s="237">
        <f>SUMPRODUCT(LEN($AG127:$AG130)-LEN(SUBSTITUTE($AG127:$AG130,"G", "")))</f>
        <v>0</v>
      </c>
      <c r="BA127" s="234">
        <f>SUMPRODUCT(LEN($M127:$AE130)-LEN(SUBSTITUTE($M127:$AE130,"M", "")))</f>
        <v>0</v>
      </c>
      <c r="BB127" s="240">
        <f>SUMPRODUCT(LEN($AH127:$AH130)-LEN(SUBSTITUTE($AH127:$AH130,"M", "")))</f>
        <v>0</v>
      </c>
      <c r="BC127" s="237">
        <f>SUMPRODUCT(LEN($AG127:$AG130)-LEN(SUBSTITUTE($AG127:$AG130,"M", "")))</f>
        <v>0</v>
      </c>
      <c r="BD127" s="291">
        <f>SUMPRODUCT(LEN($AI127:$AI130)-LEN(SUBSTITUTE($AI127:$AI130,"S", "")))</f>
        <v>0</v>
      </c>
      <c r="BE127" s="294">
        <f>SUMPRODUCT(LEN($AI127:$AI130)-LEN(SUBSTITUTE($AI127:$AI130,"F", "")))</f>
        <v>0</v>
      </c>
      <c r="BF127" s="294">
        <f>SUMPRODUCT(LEN($AI127:$AI130)-LEN(SUBSTITUTE($AI127:$AI130,"G", "")))</f>
        <v>0</v>
      </c>
      <c r="BG127" s="297">
        <f>SUMPRODUCT(LEN($AI127:$AI130)-LEN(SUBSTITUTE($AI127:$AI130,"M", "")))</f>
        <v>0</v>
      </c>
    </row>
    <row r="128" spans="2:67" ht="28.15" hidden="1" customHeight="1" thickBot="1">
      <c r="B128" s="34"/>
      <c r="C128" s="266"/>
      <c r="D128" s="43"/>
      <c r="E128" s="103"/>
      <c r="F128" s="103"/>
      <c r="G128" s="102"/>
      <c r="H128" s="260"/>
      <c r="I128" s="270"/>
      <c r="J128" s="270"/>
      <c r="K128" s="270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52"/>
      <c r="AK128" s="255"/>
      <c r="AL128" s="23"/>
      <c r="AM128" s="211"/>
      <c r="AN128" s="211"/>
      <c r="AO128" s="248"/>
      <c r="AP128" s="241"/>
      <c r="AQ128" s="238"/>
      <c r="AR128" s="235"/>
      <c r="AS128" s="241"/>
      <c r="AT128" s="238"/>
      <c r="AU128" s="235"/>
      <c r="AV128" s="241"/>
      <c r="AW128" s="238"/>
      <c r="AX128" s="235"/>
      <c r="AY128" s="241"/>
      <c r="AZ128" s="238"/>
      <c r="BA128" s="235"/>
      <c r="BB128" s="241"/>
      <c r="BC128" s="238"/>
      <c r="BD128" s="292"/>
      <c r="BE128" s="295"/>
      <c r="BF128" s="295"/>
      <c r="BG128" s="298"/>
    </row>
    <row r="129" spans="2:67" ht="28.15" hidden="1" customHeight="1">
      <c r="B129" s="34"/>
      <c r="C129" s="267"/>
      <c r="D129" s="33"/>
      <c r="E129" s="101"/>
      <c r="F129" s="101"/>
      <c r="G129" s="100"/>
      <c r="H129" s="257"/>
      <c r="I129" s="271"/>
      <c r="J129" s="271"/>
      <c r="K129" s="271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52"/>
      <c r="AK129" s="255"/>
      <c r="AL129" s="23"/>
      <c r="AM129" s="211"/>
      <c r="AN129" s="211"/>
      <c r="AO129" s="248"/>
      <c r="AP129" s="241"/>
      <c r="AQ129" s="238"/>
      <c r="AR129" s="235"/>
      <c r="AS129" s="241"/>
      <c r="AT129" s="238"/>
      <c r="AU129" s="235"/>
      <c r="AV129" s="241"/>
      <c r="AW129" s="238"/>
      <c r="AX129" s="235"/>
      <c r="AY129" s="241"/>
      <c r="AZ129" s="238"/>
      <c r="BA129" s="235"/>
      <c r="BB129" s="241"/>
      <c r="BC129" s="238"/>
      <c r="BD129" s="292"/>
      <c r="BE129" s="295"/>
      <c r="BF129" s="295"/>
      <c r="BG129" s="298"/>
    </row>
    <row r="130" spans="2:67" ht="28.15" hidden="1" customHeight="1" thickBot="1">
      <c r="B130" s="34"/>
      <c r="C130" s="273"/>
      <c r="D130" s="64"/>
      <c r="E130" s="107"/>
      <c r="F130" s="107"/>
      <c r="G130" s="106"/>
      <c r="H130" s="258"/>
      <c r="I130" s="274"/>
      <c r="J130" s="274"/>
      <c r="K130" s="274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53"/>
      <c r="AK130" s="256"/>
      <c r="AL130" s="55"/>
      <c r="AM130" s="211"/>
      <c r="AN130" s="211"/>
      <c r="AO130" s="249"/>
      <c r="AP130" s="242"/>
      <c r="AQ130" s="239"/>
      <c r="AR130" s="236"/>
      <c r="AS130" s="242"/>
      <c r="AT130" s="239"/>
      <c r="AU130" s="236"/>
      <c r="AV130" s="242"/>
      <c r="AW130" s="239"/>
      <c r="AX130" s="236"/>
      <c r="AY130" s="242"/>
      <c r="AZ130" s="239"/>
      <c r="BA130" s="236"/>
      <c r="BB130" s="242"/>
      <c r="BC130" s="239"/>
      <c r="BD130" s="293"/>
      <c r="BE130" s="296"/>
      <c r="BF130" s="296"/>
      <c r="BG130" s="299"/>
    </row>
    <row r="131" spans="2:67" ht="28.15" hidden="1" customHeight="1">
      <c r="B131" s="34"/>
      <c r="C131" s="265">
        <v>3</v>
      </c>
      <c r="D131" s="54"/>
      <c r="E131" s="105"/>
      <c r="F131" s="105"/>
      <c r="G131" s="104"/>
      <c r="H131" s="259"/>
      <c r="I131" s="269"/>
      <c r="J131" s="269"/>
      <c r="K131" s="269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44"/>
      <c r="AK131" s="244"/>
      <c r="AL131" s="44"/>
      <c r="AM131" s="211"/>
      <c r="AN131" s="211"/>
      <c r="AO131" s="247">
        <f>SUMPRODUCT(LEN($M131:$AE134)-LEN(SUBSTITUTE($M131:$AE134,"A", "")))</f>
        <v>0</v>
      </c>
      <c r="AP131" s="240">
        <f>SUMPRODUCT(LEN($AH131:$AH134)-LEN(SUBSTITUTE($AH131:$AH134,"A", "")))</f>
        <v>0</v>
      </c>
      <c r="AQ131" s="237">
        <f>SUMPRODUCT(LEN($AG131:$AG134)-LEN(SUBSTITUTE($AG131:$AG134,"A", "")))</f>
        <v>0</v>
      </c>
      <c r="AR131" s="234">
        <f>SUMPRODUCT(LEN($M131:$AE134)-LEN(SUBSTITUTE($M131:$AE134,"S", "")))</f>
        <v>0</v>
      </c>
      <c r="AS131" s="240">
        <f>SUMPRODUCT(LEN($AH131:$AH134)-LEN(SUBSTITUTE($AH131:$AH134,"S", "")))</f>
        <v>0</v>
      </c>
      <c r="AT131" s="237">
        <f>SUMPRODUCT(LEN($AG131:$AG134)-LEN(SUBSTITUTE($AG131:$AG134,"S", "")))</f>
        <v>0</v>
      </c>
      <c r="AU131" s="234">
        <f>SUMPRODUCT(LEN($M131:$AE134)-LEN(SUBSTITUTE($M131:$AE134,"F", "")))</f>
        <v>0</v>
      </c>
      <c r="AV131" s="240">
        <f>SUMPRODUCT(LEN($AH131:$AH134)-LEN(SUBSTITUTE($AH131:$AH134,"F", "")))</f>
        <v>0</v>
      </c>
      <c r="AW131" s="237">
        <f>SUMPRODUCT(LEN($AG131:$AG134)-LEN(SUBSTITUTE($AG131:$AG134,"F", "")))</f>
        <v>0</v>
      </c>
      <c r="AX131" s="234">
        <f>SUMPRODUCT(LEN($M131:$AE134)-LEN(SUBSTITUTE($M131:$AE134,"G", "")))</f>
        <v>0</v>
      </c>
      <c r="AY131" s="240">
        <f>SUMPRODUCT(LEN($AH131:$AH134)-LEN(SUBSTITUTE($AH131:$AH134,"G", "")))</f>
        <v>0</v>
      </c>
      <c r="AZ131" s="237">
        <f>SUMPRODUCT(LEN($AG131:$AG134)-LEN(SUBSTITUTE($AG131:$AG134,"G", "")))</f>
        <v>0</v>
      </c>
      <c r="BA131" s="234">
        <f>SUMPRODUCT(LEN($M131:$AE134)-LEN(SUBSTITUTE($M131:$AE134,"M", "")))</f>
        <v>0</v>
      </c>
      <c r="BB131" s="240">
        <f>SUMPRODUCT(LEN($AH131:$AH134)-LEN(SUBSTITUTE($AH131:$AH134,"M", "")))</f>
        <v>0</v>
      </c>
      <c r="BC131" s="237">
        <f>SUMPRODUCT(LEN($AG131:$AG134)-LEN(SUBSTITUTE($AG131:$AG134,"M", "")))</f>
        <v>0</v>
      </c>
      <c r="BD131" s="291">
        <f>SUMPRODUCT(LEN($AI131:$AI134)-LEN(SUBSTITUTE($AI131:$AI134,"S", "")))</f>
        <v>0</v>
      </c>
      <c r="BE131" s="294">
        <f>SUMPRODUCT(LEN($AI131:$AI134)-LEN(SUBSTITUTE($AI131:$AI134,"F", "")))</f>
        <v>0</v>
      </c>
      <c r="BF131" s="294">
        <f>SUMPRODUCT(LEN($AI131:$AI134)-LEN(SUBSTITUTE($AI131:$AI134,"G", "")))</f>
        <v>0</v>
      </c>
      <c r="BG131" s="297">
        <f>SUMPRODUCT(LEN($AI131:$AI134)-LEN(SUBSTITUTE($AI131:$AI134,"M", "")))</f>
        <v>0</v>
      </c>
    </row>
    <row r="132" spans="2:67" ht="28.15" hidden="1" customHeight="1" thickBot="1">
      <c r="B132" s="34"/>
      <c r="C132" s="266"/>
      <c r="D132" s="43"/>
      <c r="E132" s="103"/>
      <c r="F132" s="103"/>
      <c r="G132" s="102"/>
      <c r="H132" s="260"/>
      <c r="I132" s="270"/>
      <c r="J132" s="270"/>
      <c r="K132" s="270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45"/>
      <c r="AK132" s="245"/>
      <c r="AL132" s="23"/>
      <c r="AM132" s="211"/>
      <c r="AN132" s="211"/>
      <c r="AO132" s="248"/>
      <c r="AP132" s="241"/>
      <c r="AQ132" s="238"/>
      <c r="AR132" s="235"/>
      <c r="AS132" s="241"/>
      <c r="AT132" s="238"/>
      <c r="AU132" s="235"/>
      <c r="AV132" s="241"/>
      <c r="AW132" s="238"/>
      <c r="AX132" s="235"/>
      <c r="AY132" s="241"/>
      <c r="AZ132" s="238"/>
      <c r="BA132" s="235"/>
      <c r="BB132" s="241"/>
      <c r="BC132" s="238"/>
      <c r="BD132" s="292"/>
      <c r="BE132" s="295"/>
      <c r="BF132" s="295"/>
      <c r="BG132" s="298"/>
    </row>
    <row r="133" spans="2:67" ht="28.15" hidden="1" customHeight="1">
      <c r="B133" s="34"/>
      <c r="C133" s="267"/>
      <c r="D133" s="33"/>
      <c r="E133" s="101"/>
      <c r="F133" s="101"/>
      <c r="G133" s="100"/>
      <c r="H133" s="257"/>
      <c r="I133" s="271"/>
      <c r="J133" s="271"/>
      <c r="K133" s="271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45"/>
      <c r="AK133" s="245"/>
      <c r="AL133" s="23"/>
      <c r="AM133" s="211"/>
      <c r="AN133" s="211"/>
      <c r="AO133" s="248"/>
      <c r="AP133" s="241"/>
      <c r="AQ133" s="238"/>
      <c r="AR133" s="235"/>
      <c r="AS133" s="241"/>
      <c r="AT133" s="238"/>
      <c r="AU133" s="235"/>
      <c r="AV133" s="241"/>
      <c r="AW133" s="238"/>
      <c r="AX133" s="235"/>
      <c r="AY133" s="241"/>
      <c r="AZ133" s="238"/>
      <c r="BA133" s="235"/>
      <c r="BB133" s="241"/>
      <c r="BC133" s="238"/>
      <c r="BD133" s="292"/>
      <c r="BE133" s="295"/>
      <c r="BF133" s="295"/>
      <c r="BG133" s="298"/>
    </row>
    <row r="134" spans="2:67" ht="28.15" hidden="1" customHeight="1" thickBot="1">
      <c r="B134" s="22"/>
      <c r="C134" s="268"/>
      <c r="D134" s="21"/>
      <c r="E134" s="109"/>
      <c r="F134" s="109"/>
      <c r="G134" s="108"/>
      <c r="H134" s="258"/>
      <c r="I134" s="272"/>
      <c r="J134" s="272"/>
      <c r="K134" s="27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46"/>
      <c r="AK134" s="246"/>
      <c r="AL134" s="11"/>
      <c r="AM134" s="211"/>
      <c r="AN134" s="211"/>
      <c r="AO134" s="249"/>
      <c r="AP134" s="242"/>
      <c r="AQ134" s="239"/>
      <c r="AR134" s="236"/>
      <c r="AS134" s="242"/>
      <c r="AT134" s="239"/>
      <c r="AU134" s="236"/>
      <c r="AV134" s="242"/>
      <c r="AW134" s="239"/>
      <c r="AX134" s="236"/>
      <c r="AY134" s="242"/>
      <c r="AZ134" s="239"/>
      <c r="BA134" s="236"/>
      <c r="BB134" s="242"/>
      <c r="BC134" s="239"/>
      <c r="BD134" s="293"/>
      <c r="BE134" s="296"/>
      <c r="BF134" s="296"/>
      <c r="BG134" s="299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29" t="s">
        <v>287</v>
      </c>
      <c r="M135" s="278"/>
      <c r="N135" s="229" t="s">
        <v>286</v>
      </c>
      <c r="O135" s="278"/>
      <c r="P135" s="229" t="s">
        <v>286</v>
      </c>
      <c r="Q135" s="230"/>
      <c r="R135" s="229" t="s">
        <v>286</v>
      </c>
      <c r="S135" s="230"/>
      <c r="T135" s="229" t="s">
        <v>286</v>
      </c>
      <c r="U135" s="230"/>
      <c r="V135" s="229" t="s">
        <v>286</v>
      </c>
      <c r="W135" s="230"/>
      <c r="X135" s="229" t="s">
        <v>286</v>
      </c>
      <c r="Y135" s="278"/>
      <c r="Z135" s="229" t="s">
        <v>286</v>
      </c>
      <c r="AA135" s="230"/>
      <c r="AB135" s="229" t="s">
        <v>286</v>
      </c>
      <c r="AC135" s="230"/>
      <c r="AD135" s="229" t="s">
        <v>286</v>
      </c>
      <c r="AE135" s="230"/>
      <c r="AF135" s="243" t="s">
        <v>285</v>
      </c>
      <c r="AG135" s="230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261</v>
      </c>
      <c r="E136" s="275">
        <v>8767.76</v>
      </c>
      <c r="F136" s="276"/>
      <c r="G136" s="277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68</v>
      </c>
      <c r="AP136" s="70">
        <f t="shared" si="9"/>
        <v>29</v>
      </c>
      <c r="AQ136" s="69">
        <f t="shared" si="9"/>
        <v>1</v>
      </c>
      <c r="AR136" s="71">
        <f t="shared" si="9"/>
        <v>38</v>
      </c>
      <c r="AS136" s="70">
        <f t="shared" si="9"/>
        <v>7</v>
      </c>
      <c r="AT136" s="69">
        <f t="shared" si="9"/>
        <v>1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16</v>
      </c>
      <c r="AY136" s="70">
        <f t="shared" si="9"/>
        <v>0</v>
      </c>
      <c r="AZ136" s="69">
        <f t="shared" si="9"/>
        <v>2</v>
      </c>
      <c r="BA136" s="71">
        <f t="shared" si="9"/>
        <v>16</v>
      </c>
      <c r="BB136" s="70">
        <f t="shared" si="9"/>
        <v>11</v>
      </c>
      <c r="BC136" s="69">
        <f t="shared" si="9"/>
        <v>1</v>
      </c>
      <c r="BD136" s="68">
        <f t="shared" si="9"/>
        <v>1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98</v>
      </c>
      <c r="BL136" s="5">
        <f>SUM(AR136:AT136,BD136)</f>
        <v>47</v>
      </c>
      <c r="BM136" s="5">
        <f>SUM(AU136:AW136,BE136)</f>
        <v>0</v>
      </c>
      <c r="BN136" s="5">
        <f>SUM(AX136:AZ136,BF136)</f>
        <v>18</v>
      </c>
      <c r="BO136" s="5">
        <f>SUM(BA136:BC136,BG136)</f>
        <v>28</v>
      </c>
    </row>
    <row r="137" spans="2:67" ht="49.9" customHeight="1">
      <c r="B137" s="34"/>
      <c r="C137" s="265">
        <v>1</v>
      </c>
      <c r="D137" s="54"/>
      <c r="E137" s="225" t="s">
        <v>1013</v>
      </c>
      <c r="F137" s="105"/>
      <c r="G137" s="104"/>
      <c r="H137" s="259" t="s">
        <v>329</v>
      </c>
      <c r="I137" s="269">
        <v>143</v>
      </c>
      <c r="J137" s="269">
        <v>33</v>
      </c>
      <c r="K137" s="269">
        <v>6</v>
      </c>
      <c r="L137" s="48">
        <v>1</v>
      </c>
      <c r="M137" s="47" t="s">
        <v>601</v>
      </c>
      <c r="N137" s="48">
        <v>5</v>
      </c>
      <c r="O137" s="47" t="s">
        <v>888</v>
      </c>
      <c r="P137" s="48">
        <v>9</v>
      </c>
      <c r="Q137" s="47" t="s">
        <v>423</v>
      </c>
      <c r="R137" s="48">
        <v>13</v>
      </c>
      <c r="S137" s="47" t="s">
        <v>1201</v>
      </c>
      <c r="T137" s="48">
        <v>17</v>
      </c>
      <c r="U137" s="47" t="s">
        <v>756</v>
      </c>
      <c r="V137" s="48">
        <v>21</v>
      </c>
      <c r="W137" s="47" t="s">
        <v>486</v>
      </c>
      <c r="X137" s="48">
        <v>25</v>
      </c>
      <c r="Y137" s="47" t="s">
        <v>418</v>
      </c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18</v>
      </c>
      <c r="AG137" s="47" t="s">
        <v>1054</v>
      </c>
      <c r="AH137" s="46" t="s">
        <v>1200</v>
      </c>
      <c r="AI137" s="45" t="s">
        <v>417</v>
      </c>
      <c r="AJ137" s="244"/>
      <c r="AK137" s="244"/>
      <c r="AL137" s="44"/>
      <c r="AM137" s="247">
        <f>SUMPRODUCT(LEN($M137:$AE140)-LEN(SUBSTITUTE($M137:$AE140,"/", "")))/2</f>
        <v>7</v>
      </c>
      <c r="AN137" s="300">
        <f>SUMPRODUCT(LEN($M137:$AE140)-LEN(SUBSTITUTE($M137:$AE140,"-", "")))</f>
        <v>0</v>
      </c>
      <c r="AO137" s="247">
        <f>SUMPRODUCT(LEN($M137:$AE140)-LEN(SUBSTITUTE($M137:$AE140,"A", "")))</f>
        <v>68</v>
      </c>
      <c r="AP137" s="240">
        <f>SUMPRODUCT(LEN($AH137:$AH140)-LEN(SUBSTITUTE($AH137:$AH140,"A", "")))</f>
        <v>29</v>
      </c>
      <c r="AQ137" s="237">
        <f>SUMPRODUCT(LEN($AG137:$AG140)-LEN(SUBSTITUTE($AG137:$AG140,"A", "")))</f>
        <v>1</v>
      </c>
      <c r="AR137" s="234">
        <f>SUMPRODUCT(LEN($M137:$AE140)-LEN(SUBSTITUTE($M137:$AE140,"S", "")))</f>
        <v>38</v>
      </c>
      <c r="AS137" s="240">
        <f>SUMPRODUCT(LEN($AH137:$AH140)-LEN(SUBSTITUTE($AH137:$AH140,"S", "")))</f>
        <v>7</v>
      </c>
      <c r="AT137" s="237">
        <f>SUMPRODUCT(LEN($AG137:$AG140)-LEN(SUBSTITUTE($AG137:$AG140,"S", "")))</f>
        <v>1</v>
      </c>
      <c r="AU137" s="234">
        <f>SUMPRODUCT(LEN($M137:$AE140)-LEN(SUBSTITUTE($M137:$AE140,"F", "")))</f>
        <v>0</v>
      </c>
      <c r="AV137" s="240">
        <f>SUMPRODUCT(LEN($AH137:$AH140)-LEN(SUBSTITUTE($AH137:$AH140,"F", "")))</f>
        <v>0</v>
      </c>
      <c r="AW137" s="237">
        <f>SUMPRODUCT(LEN($AG137:$AG140)-LEN(SUBSTITUTE($AG137:$AG140,"F", "")))</f>
        <v>0</v>
      </c>
      <c r="AX137" s="234">
        <f>SUMPRODUCT(LEN($M137:$AE140)-LEN(SUBSTITUTE($M137:$AE140,"G", "")))</f>
        <v>16</v>
      </c>
      <c r="AY137" s="240">
        <f>SUMPRODUCT(LEN($AH137:$AH140)-LEN(SUBSTITUTE($AH137:$AH140,"G", "")))</f>
        <v>0</v>
      </c>
      <c r="AZ137" s="237">
        <f>SUMPRODUCT(LEN($AG137:$AG140)-LEN(SUBSTITUTE($AG137:$AG140,"G", "")))</f>
        <v>2</v>
      </c>
      <c r="BA137" s="234">
        <f>SUMPRODUCT(LEN($M137:$AE140)-LEN(SUBSTITUTE($M137:$AE140,"M", "")))</f>
        <v>16</v>
      </c>
      <c r="BB137" s="240">
        <f>SUMPRODUCT(LEN($AH137:$AH140)-LEN(SUBSTITUTE($AH137:$AH140,"M", "")))</f>
        <v>11</v>
      </c>
      <c r="BC137" s="237">
        <f>SUMPRODUCT(LEN($AG137:$AG140)-LEN(SUBSTITUTE($AG137:$AG140,"M", "")))</f>
        <v>1</v>
      </c>
      <c r="BD137" s="291">
        <f>SUMPRODUCT(LEN($AI137:$AI140)-LEN(SUBSTITUTE($AI137:$AI140,"S", "")))</f>
        <v>1</v>
      </c>
      <c r="BE137" s="294">
        <f>SUMPRODUCT(LEN($AI137:$AI140)-LEN(SUBSTITUTE($AI137:$AI140,"F", "")))</f>
        <v>0</v>
      </c>
      <c r="BF137" s="294">
        <f>SUMPRODUCT(LEN($AI137:$AI140)-LEN(SUBSTITUTE($AI137:$AI140,"G", "")))</f>
        <v>0</v>
      </c>
      <c r="BG137" s="297">
        <f>SUMPRODUCT(LEN($AI137:$AI140)-LEN(SUBSTITUTE($AI137:$AI140,"M", "")))</f>
        <v>0</v>
      </c>
    </row>
    <row r="138" spans="2:67" ht="49.9" customHeight="1" thickBot="1">
      <c r="B138" s="34"/>
      <c r="C138" s="266"/>
      <c r="D138" s="43"/>
      <c r="E138" s="103"/>
      <c r="F138" s="103"/>
      <c r="G138" s="102"/>
      <c r="H138" s="260"/>
      <c r="I138" s="270"/>
      <c r="J138" s="270"/>
      <c r="K138" s="270"/>
      <c r="L138" s="37">
        <v>2</v>
      </c>
      <c r="M138" s="36" t="s">
        <v>1199</v>
      </c>
      <c r="N138" s="37">
        <v>6</v>
      </c>
      <c r="O138" s="36" t="s">
        <v>1078</v>
      </c>
      <c r="P138" s="37">
        <v>10</v>
      </c>
      <c r="Q138" s="36" t="s">
        <v>1198</v>
      </c>
      <c r="R138" s="37">
        <v>14</v>
      </c>
      <c r="S138" s="36" t="s">
        <v>1197</v>
      </c>
      <c r="T138" s="37">
        <v>18</v>
      </c>
      <c r="U138" s="36" t="s">
        <v>1196</v>
      </c>
      <c r="V138" s="37">
        <v>22</v>
      </c>
      <c r="W138" s="36" t="s">
        <v>486</v>
      </c>
      <c r="X138" s="37">
        <v>26</v>
      </c>
      <c r="Y138" s="36" t="s">
        <v>417</v>
      </c>
      <c r="Z138" s="37">
        <v>30</v>
      </c>
      <c r="AA138" s="36"/>
      <c r="AB138" s="39">
        <v>34</v>
      </c>
      <c r="AC138" s="38"/>
      <c r="AD138" s="37">
        <v>38</v>
      </c>
      <c r="AE138" s="36"/>
      <c r="AF138" s="35">
        <v>19</v>
      </c>
      <c r="AG138" s="36" t="s">
        <v>422</v>
      </c>
      <c r="AH138" s="35" t="s">
        <v>1195</v>
      </c>
      <c r="AI138" s="24"/>
      <c r="AJ138" s="245"/>
      <c r="AK138" s="245"/>
      <c r="AL138" s="23"/>
      <c r="AM138" s="248"/>
      <c r="AN138" s="301"/>
      <c r="AO138" s="248"/>
      <c r="AP138" s="241"/>
      <c r="AQ138" s="238"/>
      <c r="AR138" s="235"/>
      <c r="AS138" s="241"/>
      <c r="AT138" s="238"/>
      <c r="AU138" s="235"/>
      <c r="AV138" s="241"/>
      <c r="AW138" s="238"/>
      <c r="AX138" s="235"/>
      <c r="AY138" s="241"/>
      <c r="AZ138" s="238"/>
      <c r="BA138" s="235"/>
      <c r="BB138" s="241"/>
      <c r="BC138" s="238"/>
      <c r="BD138" s="292"/>
      <c r="BE138" s="295"/>
      <c r="BF138" s="295"/>
      <c r="BG138" s="298"/>
    </row>
    <row r="139" spans="2:67" ht="49.9" customHeight="1">
      <c r="B139" s="34"/>
      <c r="C139" s="267"/>
      <c r="D139" s="33"/>
      <c r="E139" s="101"/>
      <c r="F139" s="101"/>
      <c r="G139" s="100"/>
      <c r="H139" s="257">
        <v>270</v>
      </c>
      <c r="I139" s="271"/>
      <c r="J139" s="271"/>
      <c r="K139" s="271"/>
      <c r="L139" s="27">
        <v>3</v>
      </c>
      <c r="M139" s="26" t="s">
        <v>906</v>
      </c>
      <c r="N139" s="27">
        <v>7</v>
      </c>
      <c r="O139" s="26" t="s">
        <v>1194</v>
      </c>
      <c r="P139" s="27">
        <v>11</v>
      </c>
      <c r="Q139" s="26" t="s">
        <v>1193</v>
      </c>
      <c r="R139" s="27">
        <v>15</v>
      </c>
      <c r="S139" s="26" t="s">
        <v>1192</v>
      </c>
      <c r="T139" s="27">
        <v>19</v>
      </c>
      <c r="U139" s="26" t="s">
        <v>1191</v>
      </c>
      <c r="V139" s="27">
        <v>23</v>
      </c>
      <c r="W139" s="26" t="s">
        <v>501</v>
      </c>
      <c r="X139" s="27">
        <v>27</v>
      </c>
      <c r="Y139" s="26" t="s">
        <v>418</v>
      </c>
      <c r="Z139" s="27">
        <v>31</v>
      </c>
      <c r="AA139" s="26"/>
      <c r="AB139" s="29">
        <v>35</v>
      </c>
      <c r="AC139" s="28"/>
      <c r="AD139" s="27">
        <v>39</v>
      </c>
      <c r="AE139" s="26"/>
      <c r="AF139" s="25">
        <v>27</v>
      </c>
      <c r="AG139" s="26" t="s">
        <v>513</v>
      </c>
      <c r="AH139" s="25" t="s">
        <v>1190</v>
      </c>
      <c r="AI139" s="24"/>
      <c r="AJ139" s="245"/>
      <c r="AK139" s="245"/>
      <c r="AL139" s="23"/>
      <c r="AM139" s="248"/>
      <c r="AN139" s="301"/>
      <c r="AO139" s="248"/>
      <c r="AP139" s="241"/>
      <c r="AQ139" s="238"/>
      <c r="AR139" s="235"/>
      <c r="AS139" s="241"/>
      <c r="AT139" s="238"/>
      <c r="AU139" s="235"/>
      <c r="AV139" s="241"/>
      <c r="AW139" s="238"/>
      <c r="AX139" s="235"/>
      <c r="AY139" s="241"/>
      <c r="AZ139" s="238"/>
      <c r="BA139" s="235"/>
      <c r="BB139" s="241"/>
      <c r="BC139" s="238"/>
      <c r="BD139" s="292"/>
      <c r="BE139" s="295"/>
      <c r="BF139" s="295"/>
      <c r="BG139" s="298"/>
    </row>
    <row r="140" spans="2:67" ht="49.9" customHeight="1" thickBot="1">
      <c r="B140" s="34"/>
      <c r="C140" s="273"/>
      <c r="D140" s="64"/>
      <c r="E140" s="107"/>
      <c r="F140" s="107"/>
      <c r="G140" s="106"/>
      <c r="H140" s="258"/>
      <c r="I140" s="274"/>
      <c r="J140" s="274"/>
      <c r="K140" s="274"/>
      <c r="L140" s="59">
        <v>4</v>
      </c>
      <c r="M140" s="58" t="s">
        <v>1189</v>
      </c>
      <c r="N140" s="59">
        <v>8</v>
      </c>
      <c r="O140" s="58" t="s">
        <v>423</v>
      </c>
      <c r="P140" s="59">
        <v>12</v>
      </c>
      <c r="Q140" s="58" t="s">
        <v>945</v>
      </c>
      <c r="R140" s="59">
        <v>16</v>
      </c>
      <c r="S140" s="58" t="s">
        <v>1188</v>
      </c>
      <c r="T140" s="59">
        <v>20</v>
      </c>
      <c r="U140" s="58" t="s">
        <v>1187</v>
      </c>
      <c r="V140" s="59">
        <v>24</v>
      </c>
      <c r="W140" s="58" t="s">
        <v>461</v>
      </c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 t="s">
        <v>1186</v>
      </c>
      <c r="AG140" s="58" t="s">
        <v>481</v>
      </c>
      <c r="AH140" s="57" t="s">
        <v>1185</v>
      </c>
      <c r="AI140" s="56"/>
      <c r="AJ140" s="250"/>
      <c r="AK140" s="250"/>
      <c r="AL140" s="55"/>
      <c r="AM140" s="249"/>
      <c r="AN140" s="302"/>
      <c r="AO140" s="249"/>
      <c r="AP140" s="242"/>
      <c r="AQ140" s="239"/>
      <c r="AR140" s="236"/>
      <c r="AS140" s="242"/>
      <c r="AT140" s="239"/>
      <c r="AU140" s="236"/>
      <c r="AV140" s="242"/>
      <c r="AW140" s="239"/>
      <c r="AX140" s="236"/>
      <c r="AY140" s="242"/>
      <c r="AZ140" s="239"/>
      <c r="BA140" s="236"/>
      <c r="BB140" s="242"/>
      <c r="BC140" s="239"/>
      <c r="BD140" s="293"/>
      <c r="BE140" s="296"/>
      <c r="BF140" s="296"/>
      <c r="BG140" s="299"/>
    </row>
    <row r="141" spans="2:67" ht="28.15" hidden="1" customHeight="1">
      <c r="B141" s="34"/>
      <c r="C141" s="265">
        <v>2</v>
      </c>
      <c r="D141" s="54"/>
      <c r="E141" s="105"/>
      <c r="F141" s="105"/>
      <c r="G141" s="104"/>
      <c r="H141" s="259"/>
      <c r="I141" s="269"/>
      <c r="J141" s="269"/>
      <c r="K141" s="269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51"/>
      <c r="AK141" s="254"/>
      <c r="AL141" s="44"/>
      <c r="AM141" s="211"/>
      <c r="AN141" s="211"/>
      <c r="AO141" s="247">
        <f>SUMPRODUCT(LEN($M141:$AE144)-LEN(SUBSTITUTE($M141:$AE144,"A", "")))</f>
        <v>0</v>
      </c>
      <c r="AP141" s="240">
        <f>SUMPRODUCT(LEN($AH141:$AH144)-LEN(SUBSTITUTE($AH141:$AH144,"A", "")))</f>
        <v>0</v>
      </c>
      <c r="AQ141" s="237">
        <f>SUMPRODUCT(LEN($AG141:$AG144)-LEN(SUBSTITUTE($AG141:$AG144,"A", "")))</f>
        <v>0</v>
      </c>
      <c r="AR141" s="234">
        <f>SUMPRODUCT(LEN($M141:$AE144)-LEN(SUBSTITUTE($M141:$AE144,"S", "")))</f>
        <v>0</v>
      </c>
      <c r="AS141" s="240">
        <f>SUMPRODUCT(LEN($AH141:$AH144)-LEN(SUBSTITUTE($AH141:$AH144,"S", "")))</f>
        <v>0</v>
      </c>
      <c r="AT141" s="237">
        <f>SUMPRODUCT(LEN($AG141:$AG144)-LEN(SUBSTITUTE($AG141:$AG144,"S", "")))</f>
        <v>0</v>
      </c>
      <c r="AU141" s="234">
        <f>SUMPRODUCT(LEN($M141:$AE144)-LEN(SUBSTITUTE($M141:$AE144,"F", "")))</f>
        <v>0</v>
      </c>
      <c r="AV141" s="240">
        <f>SUMPRODUCT(LEN($AH141:$AH144)-LEN(SUBSTITUTE($AH141:$AH144,"F", "")))</f>
        <v>0</v>
      </c>
      <c r="AW141" s="237">
        <f>SUMPRODUCT(LEN($AG141:$AG144)-LEN(SUBSTITUTE($AG141:$AG144,"F", "")))</f>
        <v>0</v>
      </c>
      <c r="AX141" s="234">
        <f>SUMPRODUCT(LEN($M141:$AE144)-LEN(SUBSTITUTE($M141:$AE144,"G", "")))</f>
        <v>0</v>
      </c>
      <c r="AY141" s="240">
        <f>SUMPRODUCT(LEN($AH141:$AH144)-LEN(SUBSTITUTE($AH141:$AH144,"G", "")))</f>
        <v>0</v>
      </c>
      <c r="AZ141" s="237">
        <f>SUMPRODUCT(LEN($AG141:$AG144)-LEN(SUBSTITUTE($AG141:$AG144,"G", "")))</f>
        <v>0</v>
      </c>
      <c r="BA141" s="234">
        <f>SUMPRODUCT(LEN($M141:$AE144)-LEN(SUBSTITUTE($M141:$AE144,"M", "")))</f>
        <v>0</v>
      </c>
      <c r="BB141" s="240">
        <f>SUMPRODUCT(LEN($AH141:$AH144)-LEN(SUBSTITUTE($AH141:$AH144,"M", "")))</f>
        <v>0</v>
      </c>
      <c r="BC141" s="237">
        <f>SUMPRODUCT(LEN($AG141:$AG144)-LEN(SUBSTITUTE($AG141:$AG144,"M", "")))</f>
        <v>0</v>
      </c>
      <c r="BD141" s="291">
        <f>SUMPRODUCT(LEN($AI141:$AI144)-LEN(SUBSTITUTE($AI141:$AI144,"S", "")))</f>
        <v>0</v>
      </c>
      <c r="BE141" s="294">
        <f>SUMPRODUCT(LEN($AI141:$AI144)-LEN(SUBSTITUTE($AI141:$AI144,"F", "")))</f>
        <v>0</v>
      </c>
      <c r="BF141" s="294">
        <f>SUMPRODUCT(LEN($AI141:$AI144)-LEN(SUBSTITUTE($AI141:$AI144,"G", "")))</f>
        <v>0</v>
      </c>
      <c r="BG141" s="297">
        <f>SUMPRODUCT(LEN($AI141:$AI144)-LEN(SUBSTITUTE($AI141:$AI144,"M", "")))</f>
        <v>0</v>
      </c>
    </row>
    <row r="142" spans="2:67" ht="28.15" hidden="1" customHeight="1" thickBot="1">
      <c r="B142" s="34"/>
      <c r="C142" s="266"/>
      <c r="D142" s="43"/>
      <c r="E142" s="103"/>
      <c r="F142" s="103"/>
      <c r="G142" s="102"/>
      <c r="H142" s="260"/>
      <c r="I142" s="270"/>
      <c r="J142" s="270"/>
      <c r="K142" s="270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52"/>
      <c r="AK142" s="255"/>
      <c r="AL142" s="23"/>
      <c r="AM142" s="211"/>
      <c r="AN142" s="211"/>
      <c r="AO142" s="248"/>
      <c r="AP142" s="241"/>
      <c r="AQ142" s="238"/>
      <c r="AR142" s="235"/>
      <c r="AS142" s="241"/>
      <c r="AT142" s="238"/>
      <c r="AU142" s="235"/>
      <c r="AV142" s="241"/>
      <c r="AW142" s="238"/>
      <c r="AX142" s="235"/>
      <c r="AY142" s="241"/>
      <c r="AZ142" s="238"/>
      <c r="BA142" s="235"/>
      <c r="BB142" s="241"/>
      <c r="BC142" s="238"/>
      <c r="BD142" s="292"/>
      <c r="BE142" s="295"/>
      <c r="BF142" s="295"/>
      <c r="BG142" s="298"/>
    </row>
    <row r="143" spans="2:67" ht="28.15" hidden="1" customHeight="1">
      <c r="B143" s="34"/>
      <c r="C143" s="267"/>
      <c r="D143" s="33"/>
      <c r="E143" s="101"/>
      <c r="F143" s="101"/>
      <c r="G143" s="100"/>
      <c r="H143" s="257"/>
      <c r="I143" s="271"/>
      <c r="J143" s="271"/>
      <c r="K143" s="271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52"/>
      <c r="AK143" s="255"/>
      <c r="AL143" s="23"/>
      <c r="AM143" s="211"/>
      <c r="AN143" s="211"/>
      <c r="AO143" s="248"/>
      <c r="AP143" s="241"/>
      <c r="AQ143" s="238"/>
      <c r="AR143" s="235"/>
      <c r="AS143" s="241"/>
      <c r="AT143" s="238"/>
      <c r="AU143" s="235"/>
      <c r="AV143" s="241"/>
      <c r="AW143" s="238"/>
      <c r="AX143" s="235"/>
      <c r="AY143" s="241"/>
      <c r="AZ143" s="238"/>
      <c r="BA143" s="235"/>
      <c r="BB143" s="241"/>
      <c r="BC143" s="238"/>
      <c r="BD143" s="292"/>
      <c r="BE143" s="295"/>
      <c r="BF143" s="295"/>
      <c r="BG143" s="298"/>
    </row>
    <row r="144" spans="2:67" ht="28.15" hidden="1" customHeight="1" thickBot="1">
      <c r="B144" s="34"/>
      <c r="C144" s="273"/>
      <c r="D144" s="64"/>
      <c r="E144" s="107"/>
      <c r="F144" s="107"/>
      <c r="G144" s="106"/>
      <c r="H144" s="258"/>
      <c r="I144" s="274"/>
      <c r="J144" s="274"/>
      <c r="K144" s="274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53"/>
      <c r="AK144" s="256"/>
      <c r="AL144" s="55"/>
      <c r="AM144" s="211"/>
      <c r="AN144" s="211"/>
      <c r="AO144" s="249"/>
      <c r="AP144" s="242"/>
      <c r="AQ144" s="239"/>
      <c r="AR144" s="236"/>
      <c r="AS144" s="242"/>
      <c r="AT144" s="239"/>
      <c r="AU144" s="236"/>
      <c r="AV144" s="242"/>
      <c r="AW144" s="239"/>
      <c r="AX144" s="236"/>
      <c r="AY144" s="242"/>
      <c r="AZ144" s="239"/>
      <c r="BA144" s="236"/>
      <c r="BB144" s="242"/>
      <c r="BC144" s="239"/>
      <c r="BD144" s="293"/>
      <c r="BE144" s="296"/>
      <c r="BF144" s="296"/>
      <c r="BG144" s="299"/>
    </row>
    <row r="145" spans="2:67" ht="28.15" hidden="1" customHeight="1">
      <c r="B145" s="34"/>
      <c r="C145" s="265">
        <v>3</v>
      </c>
      <c r="D145" s="54"/>
      <c r="E145" s="105"/>
      <c r="F145" s="105"/>
      <c r="G145" s="104"/>
      <c r="H145" s="259"/>
      <c r="I145" s="269"/>
      <c r="J145" s="269"/>
      <c r="K145" s="269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44"/>
      <c r="AK145" s="244"/>
      <c r="AL145" s="44"/>
      <c r="AM145" s="211"/>
      <c r="AN145" s="211"/>
      <c r="AO145" s="247">
        <f>SUMPRODUCT(LEN($M145:$AE148)-LEN(SUBSTITUTE($M145:$AE148,"A", "")))</f>
        <v>0</v>
      </c>
      <c r="AP145" s="240">
        <f>SUMPRODUCT(LEN($AH145:$AH148)-LEN(SUBSTITUTE($AH145:$AH148,"A", "")))</f>
        <v>0</v>
      </c>
      <c r="AQ145" s="237">
        <f>SUMPRODUCT(LEN($AG145:$AG148)-LEN(SUBSTITUTE($AG145:$AG148,"A", "")))</f>
        <v>0</v>
      </c>
      <c r="AR145" s="234">
        <f>SUMPRODUCT(LEN($M145:$AE148)-LEN(SUBSTITUTE($M145:$AE148,"S", "")))</f>
        <v>0</v>
      </c>
      <c r="AS145" s="240">
        <f>SUMPRODUCT(LEN($AH145:$AH148)-LEN(SUBSTITUTE($AH145:$AH148,"S", "")))</f>
        <v>0</v>
      </c>
      <c r="AT145" s="237">
        <f>SUMPRODUCT(LEN($AG145:$AG148)-LEN(SUBSTITUTE($AG145:$AG148,"S", "")))</f>
        <v>0</v>
      </c>
      <c r="AU145" s="234">
        <f>SUMPRODUCT(LEN($M145:$AE148)-LEN(SUBSTITUTE($M145:$AE148,"F", "")))</f>
        <v>0</v>
      </c>
      <c r="AV145" s="240">
        <f>SUMPRODUCT(LEN($AH145:$AH148)-LEN(SUBSTITUTE($AH145:$AH148,"F", "")))</f>
        <v>0</v>
      </c>
      <c r="AW145" s="237">
        <f>SUMPRODUCT(LEN($AG145:$AG148)-LEN(SUBSTITUTE($AG145:$AG148,"F", "")))</f>
        <v>0</v>
      </c>
      <c r="AX145" s="234">
        <f>SUMPRODUCT(LEN($M145:$AE148)-LEN(SUBSTITUTE($M145:$AE148,"G", "")))</f>
        <v>0</v>
      </c>
      <c r="AY145" s="240">
        <f>SUMPRODUCT(LEN($AH145:$AH148)-LEN(SUBSTITUTE($AH145:$AH148,"G", "")))</f>
        <v>0</v>
      </c>
      <c r="AZ145" s="237">
        <f>SUMPRODUCT(LEN($AG145:$AG148)-LEN(SUBSTITUTE($AG145:$AG148,"G", "")))</f>
        <v>0</v>
      </c>
      <c r="BA145" s="234">
        <f>SUMPRODUCT(LEN($M145:$AE148)-LEN(SUBSTITUTE($M145:$AE148,"M", "")))</f>
        <v>0</v>
      </c>
      <c r="BB145" s="240">
        <f>SUMPRODUCT(LEN($AH145:$AH148)-LEN(SUBSTITUTE($AH145:$AH148,"M", "")))</f>
        <v>0</v>
      </c>
      <c r="BC145" s="237">
        <f>SUMPRODUCT(LEN($AG145:$AG148)-LEN(SUBSTITUTE($AG145:$AG148,"M", "")))</f>
        <v>0</v>
      </c>
      <c r="BD145" s="291">
        <f>SUMPRODUCT(LEN($AI145:$AI148)-LEN(SUBSTITUTE($AI145:$AI148,"S", "")))</f>
        <v>0</v>
      </c>
      <c r="BE145" s="294">
        <f>SUMPRODUCT(LEN($AI145:$AI148)-LEN(SUBSTITUTE($AI145:$AI148,"F", "")))</f>
        <v>0</v>
      </c>
      <c r="BF145" s="294">
        <f>SUMPRODUCT(LEN($AI145:$AI148)-LEN(SUBSTITUTE($AI145:$AI148,"G", "")))</f>
        <v>0</v>
      </c>
      <c r="BG145" s="297">
        <f>SUMPRODUCT(LEN($AI145:$AI148)-LEN(SUBSTITUTE($AI145:$AI148,"M", "")))</f>
        <v>0</v>
      </c>
    </row>
    <row r="146" spans="2:67" ht="28.15" hidden="1" customHeight="1" thickBot="1">
      <c r="B146" s="34"/>
      <c r="C146" s="266"/>
      <c r="D146" s="43"/>
      <c r="E146" s="103"/>
      <c r="F146" s="103"/>
      <c r="G146" s="102"/>
      <c r="H146" s="260"/>
      <c r="I146" s="270"/>
      <c r="J146" s="270"/>
      <c r="K146" s="270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45"/>
      <c r="AK146" s="245"/>
      <c r="AL146" s="23"/>
      <c r="AM146" s="211"/>
      <c r="AN146" s="211"/>
      <c r="AO146" s="248"/>
      <c r="AP146" s="241"/>
      <c r="AQ146" s="238"/>
      <c r="AR146" s="235"/>
      <c r="AS146" s="241"/>
      <c r="AT146" s="238"/>
      <c r="AU146" s="235"/>
      <c r="AV146" s="241"/>
      <c r="AW146" s="238"/>
      <c r="AX146" s="235"/>
      <c r="AY146" s="241"/>
      <c r="AZ146" s="238"/>
      <c r="BA146" s="235"/>
      <c r="BB146" s="241"/>
      <c r="BC146" s="238"/>
      <c r="BD146" s="292"/>
      <c r="BE146" s="295"/>
      <c r="BF146" s="295"/>
      <c r="BG146" s="298"/>
    </row>
    <row r="147" spans="2:67" ht="28.15" hidden="1" customHeight="1">
      <c r="B147" s="34"/>
      <c r="C147" s="267"/>
      <c r="D147" s="33"/>
      <c r="E147" s="101"/>
      <c r="F147" s="101"/>
      <c r="G147" s="100"/>
      <c r="H147" s="257"/>
      <c r="I147" s="271"/>
      <c r="J147" s="271"/>
      <c r="K147" s="271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45"/>
      <c r="AK147" s="245"/>
      <c r="AL147" s="23"/>
      <c r="AM147" s="211"/>
      <c r="AN147" s="211"/>
      <c r="AO147" s="248"/>
      <c r="AP147" s="241"/>
      <c r="AQ147" s="238"/>
      <c r="AR147" s="235"/>
      <c r="AS147" s="241"/>
      <c r="AT147" s="238"/>
      <c r="AU147" s="235"/>
      <c r="AV147" s="241"/>
      <c r="AW147" s="238"/>
      <c r="AX147" s="235"/>
      <c r="AY147" s="241"/>
      <c r="AZ147" s="238"/>
      <c r="BA147" s="235"/>
      <c r="BB147" s="241"/>
      <c r="BC147" s="238"/>
      <c r="BD147" s="292"/>
      <c r="BE147" s="295"/>
      <c r="BF147" s="295"/>
      <c r="BG147" s="298"/>
    </row>
    <row r="148" spans="2:67" ht="28.15" hidden="1" customHeight="1" thickBot="1">
      <c r="B148" s="22"/>
      <c r="C148" s="268"/>
      <c r="D148" s="21"/>
      <c r="E148" s="109"/>
      <c r="F148" s="109"/>
      <c r="G148" s="108"/>
      <c r="H148" s="258"/>
      <c r="I148" s="272"/>
      <c r="J148" s="272"/>
      <c r="K148" s="27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46"/>
      <c r="AK148" s="246"/>
      <c r="AL148" s="11"/>
      <c r="AM148" s="211"/>
      <c r="AN148" s="211"/>
      <c r="AO148" s="249"/>
      <c r="AP148" s="242"/>
      <c r="AQ148" s="239"/>
      <c r="AR148" s="236"/>
      <c r="AS148" s="242"/>
      <c r="AT148" s="239"/>
      <c r="AU148" s="236"/>
      <c r="AV148" s="242"/>
      <c r="AW148" s="239"/>
      <c r="AX148" s="236"/>
      <c r="AY148" s="242"/>
      <c r="AZ148" s="239"/>
      <c r="BA148" s="236"/>
      <c r="BB148" s="242"/>
      <c r="BC148" s="239"/>
      <c r="BD148" s="293"/>
      <c r="BE148" s="296"/>
      <c r="BF148" s="296"/>
      <c r="BG148" s="299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29" t="s">
        <v>287</v>
      </c>
      <c r="M149" s="278"/>
      <c r="N149" s="229" t="s">
        <v>286</v>
      </c>
      <c r="O149" s="278"/>
      <c r="P149" s="229" t="s">
        <v>286</v>
      </c>
      <c r="Q149" s="230"/>
      <c r="R149" s="229" t="s">
        <v>286</v>
      </c>
      <c r="S149" s="230"/>
      <c r="T149" s="229" t="s">
        <v>286</v>
      </c>
      <c r="U149" s="230"/>
      <c r="V149" s="229" t="s">
        <v>286</v>
      </c>
      <c r="W149" s="230"/>
      <c r="X149" s="229" t="s">
        <v>286</v>
      </c>
      <c r="Y149" s="278"/>
      <c r="Z149" s="229" t="s">
        <v>286</v>
      </c>
      <c r="AA149" s="230"/>
      <c r="AB149" s="229" t="s">
        <v>286</v>
      </c>
      <c r="AC149" s="230"/>
      <c r="AD149" s="229" t="s">
        <v>286</v>
      </c>
      <c r="AE149" s="230"/>
      <c r="AF149" s="243" t="s">
        <v>285</v>
      </c>
      <c r="AG149" s="230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262</v>
      </c>
      <c r="E150" s="275">
        <v>7345.62</v>
      </c>
      <c r="F150" s="276"/>
      <c r="G150" s="277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77</v>
      </c>
      <c r="AP150" s="70">
        <f t="shared" si="10"/>
        <v>0</v>
      </c>
      <c r="AQ150" s="69">
        <f t="shared" si="10"/>
        <v>0</v>
      </c>
      <c r="AR150" s="71">
        <f t="shared" si="10"/>
        <v>16</v>
      </c>
      <c r="AS150" s="70">
        <f t="shared" si="10"/>
        <v>0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62</v>
      </c>
      <c r="AY150" s="70">
        <f t="shared" si="10"/>
        <v>0</v>
      </c>
      <c r="AZ150" s="69">
        <f t="shared" si="10"/>
        <v>0</v>
      </c>
      <c r="BA150" s="71">
        <f t="shared" si="10"/>
        <v>15</v>
      </c>
      <c r="BB150" s="70">
        <f t="shared" si="10"/>
        <v>0</v>
      </c>
      <c r="BC150" s="69">
        <f t="shared" si="10"/>
        <v>0</v>
      </c>
      <c r="BD150" s="68">
        <f t="shared" si="10"/>
        <v>1</v>
      </c>
      <c r="BE150" s="67">
        <f t="shared" si="10"/>
        <v>0</v>
      </c>
      <c r="BF150" s="67">
        <f t="shared" si="10"/>
        <v>3</v>
      </c>
      <c r="BG150" s="66">
        <f t="shared" si="10"/>
        <v>1</v>
      </c>
      <c r="BH150" s="65" t="s">
        <v>257</v>
      </c>
      <c r="BK150" s="5">
        <f>SUM(AO150:AQ150)</f>
        <v>77</v>
      </c>
      <c r="BL150" s="5">
        <f>SUM(AR150:AT150,BD150)</f>
        <v>17</v>
      </c>
      <c r="BM150" s="5">
        <f>SUM(AU150:AW150,BE150)</f>
        <v>0</v>
      </c>
      <c r="BN150" s="5">
        <f>SUM(AX150:AZ150,BF150)</f>
        <v>65</v>
      </c>
      <c r="BO150" s="5">
        <f>SUM(BA150:BC150,BG150)</f>
        <v>16</v>
      </c>
    </row>
    <row r="151" spans="2:67" ht="49.9" customHeight="1">
      <c r="B151" s="34"/>
      <c r="C151" s="265">
        <v>1</v>
      </c>
      <c r="D151" s="54"/>
      <c r="E151" s="225" t="s">
        <v>1013</v>
      </c>
      <c r="F151" s="105"/>
      <c r="G151" s="104"/>
      <c r="H151" s="259" t="s">
        <v>329</v>
      </c>
      <c r="I151" s="269">
        <v>142</v>
      </c>
      <c r="J151" s="269">
        <v>34</v>
      </c>
      <c r="K151" s="269">
        <v>4</v>
      </c>
      <c r="L151" s="48">
        <v>1</v>
      </c>
      <c r="M151" s="47" t="s">
        <v>1060</v>
      </c>
      <c r="N151" s="48">
        <v>5</v>
      </c>
      <c r="O151" s="47" t="s">
        <v>910</v>
      </c>
      <c r="P151" s="48">
        <v>9</v>
      </c>
      <c r="Q151" s="47" t="s">
        <v>422</v>
      </c>
      <c r="R151" s="48">
        <v>13</v>
      </c>
      <c r="S151" s="47" t="s">
        <v>1184</v>
      </c>
      <c r="T151" s="48">
        <v>17</v>
      </c>
      <c r="U151" s="47" t="s">
        <v>1183</v>
      </c>
      <c r="V151" s="48">
        <v>21</v>
      </c>
      <c r="W151" s="47" t="s">
        <v>1182</v>
      </c>
      <c r="X151" s="48">
        <v>25</v>
      </c>
      <c r="Y151" s="47" t="s">
        <v>569</v>
      </c>
      <c r="Z151" s="48">
        <v>29</v>
      </c>
      <c r="AA151" s="47" t="s">
        <v>418</v>
      </c>
      <c r="AB151" s="50">
        <v>33</v>
      </c>
      <c r="AC151" s="49"/>
      <c r="AD151" s="48">
        <v>37</v>
      </c>
      <c r="AE151" s="47"/>
      <c r="AF151" s="46"/>
      <c r="AG151" s="47"/>
      <c r="AH151" s="46"/>
      <c r="AI151" s="45" t="s">
        <v>1181</v>
      </c>
      <c r="AJ151" s="244"/>
      <c r="AK151" s="244"/>
      <c r="AL151" s="44"/>
      <c r="AM151" s="247">
        <f>SUMPRODUCT(LEN($M151:$AE154)-LEN(SUBSTITUTE($M151:$AE154,"/", "")))/2</f>
        <v>10</v>
      </c>
      <c r="AN151" s="300">
        <f>SUMPRODUCT(LEN($M151:$AE154)-LEN(SUBSTITUTE($M151:$AE154,"-", "")))</f>
        <v>1</v>
      </c>
      <c r="AO151" s="247">
        <f>SUMPRODUCT(LEN($M151:$AE154)-LEN(SUBSTITUTE($M151:$AE154,"A", "")))</f>
        <v>77</v>
      </c>
      <c r="AP151" s="240">
        <f>SUMPRODUCT(LEN($AH151:$AH154)-LEN(SUBSTITUTE($AH151:$AH154,"A", "")))</f>
        <v>0</v>
      </c>
      <c r="AQ151" s="237">
        <f>SUMPRODUCT(LEN($AG151:$AG154)-LEN(SUBSTITUTE($AG151:$AG154,"A", "")))</f>
        <v>0</v>
      </c>
      <c r="AR151" s="234">
        <f>SUMPRODUCT(LEN($M151:$AE154)-LEN(SUBSTITUTE($M151:$AE154,"S", "")))</f>
        <v>16</v>
      </c>
      <c r="AS151" s="240">
        <f>SUMPRODUCT(LEN($AH151:$AH154)-LEN(SUBSTITUTE($AH151:$AH154,"S", "")))</f>
        <v>0</v>
      </c>
      <c r="AT151" s="237">
        <f>SUMPRODUCT(LEN($AG151:$AG154)-LEN(SUBSTITUTE($AG151:$AG154,"S", "")))</f>
        <v>0</v>
      </c>
      <c r="AU151" s="234">
        <f>SUMPRODUCT(LEN($M151:$AE154)-LEN(SUBSTITUTE($M151:$AE154,"F", "")))</f>
        <v>0</v>
      </c>
      <c r="AV151" s="240">
        <f>SUMPRODUCT(LEN($AH151:$AH154)-LEN(SUBSTITUTE($AH151:$AH154,"F", "")))</f>
        <v>0</v>
      </c>
      <c r="AW151" s="237">
        <f>SUMPRODUCT(LEN($AG151:$AG154)-LEN(SUBSTITUTE($AG151:$AG154,"F", "")))</f>
        <v>0</v>
      </c>
      <c r="AX151" s="234">
        <f>SUMPRODUCT(LEN($M151:$AE154)-LEN(SUBSTITUTE($M151:$AE154,"G", "")))</f>
        <v>62</v>
      </c>
      <c r="AY151" s="240">
        <f>SUMPRODUCT(LEN($AH151:$AH154)-LEN(SUBSTITUTE($AH151:$AH154,"G", "")))</f>
        <v>0</v>
      </c>
      <c r="AZ151" s="237">
        <f>SUMPRODUCT(LEN($AG151:$AG154)-LEN(SUBSTITUTE($AG151:$AG154,"G", "")))</f>
        <v>0</v>
      </c>
      <c r="BA151" s="234">
        <f>SUMPRODUCT(LEN($M151:$AE154)-LEN(SUBSTITUTE($M151:$AE154,"M", "")))</f>
        <v>15</v>
      </c>
      <c r="BB151" s="240">
        <f>SUMPRODUCT(LEN($AH151:$AH154)-LEN(SUBSTITUTE($AH151:$AH154,"M", "")))</f>
        <v>0</v>
      </c>
      <c r="BC151" s="237">
        <f>SUMPRODUCT(LEN($AG151:$AG154)-LEN(SUBSTITUTE($AG151:$AG154,"M", "")))</f>
        <v>0</v>
      </c>
      <c r="BD151" s="291">
        <f>SUMPRODUCT(LEN($AI151:$AI154)-LEN(SUBSTITUTE($AI151:$AI154,"S", "")))</f>
        <v>1</v>
      </c>
      <c r="BE151" s="294">
        <f>SUMPRODUCT(LEN($AI151:$AI154)-LEN(SUBSTITUTE($AI151:$AI154,"F", "")))</f>
        <v>0</v>
      </c>
      <c r="BF151" s="294">
        <f>SUMPRODUCT(LEN($AI151:$AI154)-LEN(SUBSTITUTE($AI151:$AI154,"G", "")))</f>
        <v>3</v>
      </c>
      <c r="BG151" s="297">
        <f>SUMPRODUCT(LEN($AI151:$AI154)-LEN(SUBSTITUTE($AI151:$AI154,"M", "")))</f>
        <v>1</v>
      </c>
    </row>
    <row r="152" spans="2:67" ht="49.9" customHeight="1" thickBot="1">
      <c r="B152" s="34"/>
      <c r="C152" s="266"/>
      <c r="D152" s="43"/>
      <c r="E152" s="103"/>
      <c r="F152" s="103"/>
      <c r="G152" s="102"/>
      <c r="H152" s="260"/>
      <c r="I152" s="270"/>
      <c r="J152" s="270"/>
      <c r="K152" s="270"/>
      <c r="L152" s="37">
        <v>2</v>
      </c>
      <c r="M152" s="36" t="s">
        <v>912</v>
      </c>
      <c r="N152" s="37">
        <v>6</v>
      </c>
      <c r="O152" s="36" t="s">
        <v>906</v>
      </c>
      <c r="P152" s="37">
        <v>10</v>
      </c>
      <c r="Q152" s="36" t="s">
        <v>1180</v>
      </c>
      <c r="R152" s="37">
        <v>14</v>
      </c>
      <c r="S152" s="36" t="s">
        <v>1129</v>
      </c>
      <c r="T152" s="37">
        <v>18</v>
      </c>
      <c r="U152" s="36" t="s">
        <v>1179</v>
      </c>
      <c r="V152" s="37">
        <v>22</v>
      </c>
      <c r="W152" s="36" t="s">
        <v>1178</v>
      </c>
      <c r="X152" s="37">
        <v>26</v>
      </c>
      <c r="Y152" s="36" t="s">
        <v>515</v>
      </c>
      <c r="Z152" s="37">
        <v>30</v>
      </c>
      <c r="AA152" s="36" t="s">
        <v>417</v>
      </c>
      <c r="AB152" s="39">
        <v>34</v>
      </c>
      <c r="AC152" s="38"/>
      <c r="AD152" s="37">
        <v>38</v>
      </c>
      <c r="AE152" s="36"/>
      <c r="AF152" s="35"/>
      <c r="AG152" s="36"/>
      <c r="AH152" s="35"/>
      <c r="AI152" s="24"/>
      <c r="AJ152" s="245"/>
      <c r="AK152" s="245"/>
      <c r="AL152" s="23"/>
      <c r="AM152" s="248"/>
      <c r="AN152" s="301"/>
      <c r="AO152" s="248"/>
      <c r="AP152" s="241"/>
      <c r="AQ152" s="238"/>
      <c r="AR152" s="235"/>
      <c r="AS152" s="241"/>
      <c r="AT152" s="238"/>
      <c r="AU152" s="235"/>
      <c r="AV152" s="241"/>
      <c r="AW152" s="238"/>
      <c r="AX152" s="235"/>
      <c r="AY152" s="241"/>
      <c r="AZ152" s="238"/>
      <c r="BA152" s="235"/>
      <c r="BB152" s="241"/>
      <c r="BC152" s="238"/>
      <c r="BD152" s="292"/>
      <c r="BE152" s="295"/>
      <c r="BF152" s="295"/>
      <c r="BG152" s="298"/>
    </row>
    <row r="153" spans="2:67" ht="49.9" customHeight="1">
      <c r="B153" s="34"/>
      <c r="C153" s="267"/>
      <c r="D153" s="33"/>
      <c r="E153" s="101"/>
      <c r="F153" s="101"/>
      <c r="G153" s="100"/>
      <c r="H153" s="257">
        <v>270</v>
      </c>
      <c r="I153" s="271"/>
      <c r="J153" s="271"/>
      <c r="K153" s="271"/>
      <c r="L153" s="27">
        <v>3</v>
      </c>
      <c r="M153" s="26" t="s">
        <v>906</v>
      </c>
      <c r="N153" s="27">
        <v>7</v>
      </c>
      <c r="O153" s="26" t="s">
        <v>1177</v>
      </c>
      <c r="P153" s="27">
        <v>11</v>
      </c>
      <c r="Q153" s="26" t="s">
        <v>1176</v>
      </c>
      <c r="R153" s="27">
        <v>15</v>
      </c>
      <c r="S153" s="26" t="s">
        <v>1175</v>
      </c>
      <c r="T153" s="27">
        <v>19</v>
      </c>
      <c r="U153" s="26" t="s">
        <v>1174</v>
      </c>
      <c r="V153" s="27">
        <v>23</v>
      </c>
      <c r="W153" s="26" t="s">
        <v>593</v>
      </c>
      <c r="X153" s="27">
        <v>27</v>
      </c>
      <c r="Y153" s="26" t="s">
        <v>635</v>
      </c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45"/>
      <c r="AK153" s="245"/>
      <c r="AL153" s="23"/>
      <c r="AM153" s="248"/>
      <c r="AN153" s="301"/>
      <c r="AO153" s="248"/>
      <c r="AP153" s="241"/>
      <c r="AQ153" s="238"/>
      <c r="AR153" s="235"/>
      <c r="AS153" s="241"/>
      <c r="AT153" s="238"/>
      <c r="AU153" s="235"/>
      <c r="AV153" s="241"/>
      <c r="AW153" s="238"/>
      <c r="AX153" s="235"/>
      <c r="AY153" s="241"/>
      <c r="AZ153" s="238"/>
      <c r="BA153" s="235"/>
      <c r="BB153" s="241"/>
      <c r="BC153" s="238"/>
      <c r="BD153" s="292"/>
      <c r="BE153" s="295"/>
      <c r="BF153" s="295"/>
      <c r="BG153" s="298"/>
    </row>
    <row r="154" spans="2:67" ht="49.9" customHeight="1" thickBot="1">
      <c r="B154" s="34"/>
      <c r="C154" s="273"/>
      <c r="D154" s="64"/>
      <c r="E154" s="107"/>
      <c r="F154" s="107"/>
      <c r="G154" s="106"/>
      <c r="H154" s="258"/>
      <c r="I154" s="274"/>
      <c r="J154" s="274"/>
      <c r="K154" s="274"/>
      <c r="L154" s="59">
        <v>4</v>
      </c>
      <c r="M154" s="58" t="s">
        <v>891</v>
      </c>
      <c r="N154" s="59">
        <v>8</v>
      </c>
      <c r="O154" s="58" t="s">
        <v>1034</v>
      </c>
      <c r="P154" s="59">
        <v>12</v>
      </c>
      <c r="Q154" s="58" t="s">
        <v>1173</v>
      </c>
      <c r="R154" s="59">
        <v>16</v>
      </c>
      <c r="S154" s="58" t="s">
        <v>1172</v>
      </c>
      <c r="T154" s="59">
        <v>20</v>
      </c>
      <c r="U154" s="58" t="s">
        <v>760</v>
      </c>
      <c r="V154" s="59">
        <v>24</v>
      </c>
      <c r="W154" s="58" t="s">
        <v>629</v>
      </c>
      <c r="X154" s="59">
        <v>28</v>
      </c>
      <c r="Y154" s="58" t="s">
        <v>515</v>
      </c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50"/>
      <c r="AK154" s="250"/>
      <c r="AL154" s="55"/>
      <c r="AM154" s="249"/>
      <c r="AN154" s="302"/>
      <c r="AO154" s="249"/>
      <c r="AP154" s="242"/>
      <c r="AQ154" s="239"/>
      <c r="AR154" s="236"/>
      <c r="AS154" s="242"/>
      <c r="AT154" s="239"/>
      <c r="AU154" s="236"/>
      <c r="AV154" s="242"/>
      <c r="AW154" s="239"/>
      <c r="AX154" s="236"/>
      <c r="AY154" s="242"/>
      <c r="AZ154" s="239"/>
      <c r="BA154" s="236"/>
      <c r="BB154" s="242"/>
      <c r="BC154" s="239"/>
      <c r="BD154" s="293"/>
      <c r="BE154" s="296"/>
      <c r="BF154" s="296"/>
      <c r="BG154" s="299"/>
    </row>
    <row r="155" spans="2:67" ht="28.15" hidden="1" customHeight="1">
      <c r="B155" s="34"/>
      <c r="C155" s="265">
        <v>2</v>
      </c>
      <c r="D155" s="54"/>
      <c r="E155" s="105"/>
      <c r="F155" s="105"/>
      <c r="G155" s="104"/>
      <c r="H155" s="259"/>
      <c r="I155" s="269"/>
      <c r="J155" s="269"/>
      <c r="K155" s="269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51"/>
      <c r="AK155" s="254"/>
      <c r="AL155" s="44"/>
      <c r="AM155" s="211"/>
      <c r="AN155" s="211"/>
      <c r="AO155" s="247">
        <f>SUMPRODUCT(LEN($M155:$AE158)-LEN(SUBSTITUTE($M155:$AE158,"A", "")))</f>
        <v>0</v>
      </c>
      <c r="AP155" s="240">
        <f>SUMPRODUCT(LEN($AH155:$AH158)-LEN(SUBSTITUTE($AH155:$AH158,"A", "")))</f>
        <v>0</v>
      </c>
      <c r="AQ155" s="237">
        <f>SUMPRODUCT(LEN($AG155:$AG158)-LEN(SUBSTITUTE($AG155:$AG158,"A", "")))</f>
        <v>0</v>
      </c>
      <c r="AR155" s="234">
        <f>SUMPRODUCT(LEN($M155:$AE158)-LEN(SUBSTITUTE($M155:$AE158,"S", "")))</f>
        <v>0</v>
      </c>
      <c r="AS155" s="240">
        <f>SUMPRODUCT(LEN($AH155:$AH158)-LEN(SUBSTITUTE($AH155:$AH158,"S", "")))</f>
        <v>0</v>
      </c>
      <c r="AT155" s="237">
        <f>SUMPRODUCT(LEN($AG155:$AG158)-LEN(SUBSTITUTE($AG155:$AG158,"S", "")))</f>
        <v>0</v>
      </c>
      <c r="AU155" s="234">
        <f>SUMPRODUCT(LEN($M155:$AE158)-LEN(SUBSTITUTE($M155:$AE158,"F", "")))</f>
        <v>0</v>
      </c>
      <c r="AV155" s="240">
        <f>SUMPRODUCT(LEN($AH155:$AH158)-LEN(SUBSTITUTE($AH155:$AH158,"F", "")))</f>
        <v>0</v>
      </c>
      <c r="AW155" s="237">
        <f>SUMPRODUCT(LEN($AG155:$AG158)-LEN(SUBSTITUTE($AG155:$AG158,"F", "")))</f>
        <v>0</v>
      </c>
      <c r="AX155" s="234">
        <f>SUMPRODUCT(LEN($M155:$AE158)-LEN(SUBSTITUTE($M155:$AE158,"G", "")))</f>
        <v>0</v>
      </c>
      <c r="AY155" s="240">
        <f>SUMPRODUCT(LEN($AH155:$AH158)-LEN(SUBSTITUTE($AH155:$AH158,"G", "")))</f>
        <v>0</v>
      </c>
      <c r="AZ155" s="237">
        <f>SUMPRODUCT(LEN($AG155:$AG158)-LEN(SUBSTITUTE($AG155:$AG158,"G", "")))</f>
        <v>0</v>
      </c>
      <c r="BA155" s="234">
        <f>SUMPRODUCT(LEN($M155:$AE158)-LEN(SUBSTITUTE($M155:$AE158,"M", "")))</f>
        <v>0</v>
      </c>
      <c r="BB155" s="240">
        <f>SUMPRODUCT(LEN($AH155:$AH158)-LEN(SUBSTITUTE($AH155:$AH158,"M", "")))</f>
        <v>0</v>
      </c>
      <c r="BC155" s="237">
        <f>SUMPRODUCT(LEN($AG155:$AG158)-LEN(SUBSTITUTE($AG155:$AG158,"M", "")))</f>
        <v>0</v>
      </c>
      <c r="BD155" s="291">
        <f>SUMPRODUCT(LEN($AI155:$AI158)-LEN(SUBSTITUTE($AI155:$AI158,"S", "")))</f>
        <v>0</v>
      </c>
      <c r="BE155" s="294">
        <f>SUMPRODUCT(LEN($AI155:$AI158)-LEN(SUBSTITUTE($AI155:$AI158,"F", "")))</f>
        <v>0</v>
      </c>
      <c r="BF155" s="294">
        <f>SUMPRODUCT(LEN($AI155:$AI158)-LEN(SUBSTITUTE($AI155:$AI158,"G", "")))</f>
        <v>0</v>
      </c>
      <c r="BG155" s="297">
        <f>SUMPRODUCT(LEN($AI155:$AI158)-LEN(SUBSTITUTE($AI155:$AI158,"M", "")))</f>
        <v>0</v>
      </c>
    </row>
    <row r="156" spans="2:67" ht="28.15" hidden="1" customHeight="1" thickBot="1">
      <c r="B156" s="34"/>
      <c r="C156" s="266"/>
      <c r="D156" s="43"/>
      <c r="E156" s="103"/>
      <c r="F156" s="103"/>
      <c r="G156" s="102"/>
      <c r="H156" s="260"/>
      <c r="I156" s="270"/>
      <c r="J156" s="270"/>
      <c r="K156" s="270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52"/>
      <c r="AK156" s="255"/>
      <c r="AL156" s="23"/>
      <c r="AM156" s="211"/>
      <c r="AN156" s="211"/>
      <c r="AO156" s="248"/>
      <c r="AP156" s="241"/>
      <c r="AQ156" s="238"/>
      <c r="AR156" s="235"/>
      <c r="AS156" s="241"/>
      <c r="AT156" s="238"/>
      <c r="AU156" s="235"/>
      <c r="AV156" s="241"/>
      <c r="AW156" s="238"/>
      <c r="AX156" s="235"/>
      <c r="AY156" s="241"/>
      <c r="AZ156" s="238"/>
      <c r="BA156" s="235"/>
      <c r="BB156" s="241"/>
      <c r="BC156" s="238"/>
      <c r="BD156" s="292"/>
      <c r="BE156" s="295"/>
      <c r="BF156" s="295"/>
      <c r="BG156" s="298"/>
    </row>
    <row r="157" spans="2:67" ht="28.15" hidden="1" customHeight="1">
      <c r="B157" s="34"/>
      <c r="C157" s="267"/>
      <c r="D157" s="33"/>
      <c r="E157" s="101"/>
      <c r="F157" s="101"/>
      <c r="G157" s="100"/>
      <c r="H157" s="257"/>
      <c r="I157" s="271"/>
      <c r="J157" s="271"/>
      <c r="K157" s="271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52"/>
      <c r="AK157" s="255"/>
      <c r="AL157" s="23"/>
      <c r="AM157" s="211"/>
      <c r="AN157" s="211"/>
      <c r="AO157" s="248"/>
      <c r="AP157" s="241"/>
      <c r="AQ157" s="238"/>
      <c r="AR157" s="235"/>
      <c r="AS157" s="241"/>
      <c r="AT157" s="238"/>
      <c r="AU157" s="235"/>
      <c r="AV157" s="241"/>
      <c r="AW157" s="238"/>
      <c r="AX157" s="235"/>
      <c r="AY157" s="241"/>
      <c r="AZ157" s="238"/>
      <c r="BA157" s="235"/>
      <c r="BB157" s="241"/>
      <c r="BC157" s="238"/>
      <c r="BD157" s="292"/>
      <c r="BE157" s="295"/>
      <c r="BF157" s="295"/>
      <c r="BG157" s="298"/>
    </row>
    <row r="158" spans="2:67" ht="28.15" hidden="1" customHeight="1" thickBot="1">
      <c r="B158" s="34"/>
      <c r="C158" s="273"/>
      <c r="D158" s="64"/>
      <c r="E158" s="107"/>
      <c r="F158" s="107"/>
      <c r="G158" s="106"/>
      <c r="H158" s="258"/>
      <c r="I158" s="274"/>
      <c r="J158" s="274"/>
      <c r="K158" s="274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53"/>
      <c r="AK158" s="256"/>
      <c r="AL158" s="55"/>
      <c r="AM158" s="211"/>
      <c r="AN158" s="211"/>
      <c r="AO158" s="249"/>
      <c r="AP158" s="242"/>
      <c r="AQ158" s="239"/>
      <c r="AR158" s="236"/>
      <c r="AS158" s="242"/>
      <c r="AT158" s="239"/>
      <c r="AU158" s="236"/>
      <c r="AV158" s="242"/>
      <c r="AW158" s="239"/>
      <c r="AX158" s="236"/>
      <c r="AY158" s="242"/>
      <c r="AZ158" s="239"/>
      <c r="BA158" s="236"/>
      <c r="BB158" s="242"/>
      <c r="BC158" s="239"/>
      <c r="BD158" s="293"/>
      <c r="BE158" s="296"/>
      <c r="BF158" s="296"/>
      <c r="BG158" s="299"/>
    </row>
    <row r="159" spans="2:67" ht="28.15" hidden="1" customHeight="1">
      <c r="B159" s="34"/>
      <c r="C159" s="265">
        <v>3</v>
      </c>
      <c r="D159" s="54"/>
      <c r="E159" s="105"/>
      <c r="F159" s="105"/>
      <c r="G159" s="104"/>
      <c r="H159" s="259"/>
      <c r="I159" s="269"/>
      <c r="J159" s="269"/>
      <c r="K159" s="269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44"/>
      <c r="AK159" s="244"/>
      <c r="AL159" s="44"/>
      <c r="AM159" s="211"/>
      <c r="AN159" s="211"/>
      <c r="AO159" s="247">
        <f>SUMPRODUCT(LEN($M159:$AE162)-LEN(SUBSTITUTE($M159:$AE162,"A", "")))</f>
        <v>0</v>
      </c>
      <c r="AP159" s="240">
        <f>SUMPRODUCT(LEN($AH159:$AH162)-LEN(SUBSTITUTE($AH159:$AH162,"A", "")))</f>
        <v>0</v>
      </c>
      <c r="AQ159" s="237">
        <f>SUMPRODUCT(LEN($AG159:$AG162)-LEN(SUBSTITUTE($AG159:$AG162,"A", "")))</f>
        <v>0</v>
      </c>
      <c r="AR159" s="234">
        <f>SUMPRODUCT(LEN($M159:$AE162)-LEN(SUBSTITUTE($M159:$AE162,"S", "")))</f>
        <v>0</v>
      </c>
      <c r="AS159" s="240">
        <f>SUMPRODUCT(LEN($AH159:$AH162)-LEN(SUBSTITUTE($AH159:$AH162,"S", "")))</f>
        <v>0</v>
      </c>
      <c r="AT159" s="237">
        <f>SUMPRODUCT(LEN($AG159:$AG162)-LEN(SUBSTITUTE($AG159:$AG162,"S", "")))</f>
        <v>0</v>
      </c>
      <c r="AU159" s="234">
        <f>SUMPRODUCT(LEN($M159:$AE162)-LEN(SUBSTITUTE($M159:$AE162,"F", "")))</f>
        <v>0</v>
      </c>
      <c r="AV159" s="240">
        <f>SUMPRODUCT(LEN($AH159:$AH162)-LEN(SUBSTITUTE($AH159:$AH162,"F", "")))</f>
        <v>0</v>
      </c>
      <c r="AW159" s="237">
        <f>SUMPRODUCT(LEN($AG159:$AG162)-LEN(SUBSTITUTE($AG159:$AG162,"F", "")))</f>
        <v>0</v>
      </c>
      <c r="AX159" s="234">
        <f>SUMPRODUCT(LEN($M159:$AE162)-LEN(SUBSTITUTE($M159:$AE162,"G", "")))</f>
        <v>0</v>
      </c>
      <c r="AY159" s="240">
        <f>SUMPRODUCT(LEN($AH159:$AH162)-LEN(SUBSTITUTE($AH159:$AH162,"G", "")))</f>
        <v>0</v>
      </c>
      <c r="AZ159" s="237">
        <f>SUMPRODUCT(LEN($AG159:$AG162)-LEN(SUBSTITUTE($AG159:$AG162,"G", "")))</f>
        <v>0</v>
      </c>
      <c r="BA159" s="234">
        <f>SUMPRODUCT(LEN($M159:$AE162)-LEN(SUBSTITUTE($M159:$AE162,"M", "")))</f>
        <v>0</v>
      </c>
      <c r="BB159" s="240">
        <f>SUMPRODUCT(LEN($AH159:$AH162)-LEN(SUBSTITUTE($AH159:$AH162,"M", "")))</f>
        <v>0</v>
      </c>
      <c r="BC159" s="237">
        <f>SUMPRODUCT(LEN($AG159:$AG162)-LEN(SUBSTITUTE($AG159:$AG162,"M", "")))</f>
        <v>0</v>
      </c>
      <c r="BD159" s="291">
        <f>SUMPRODUCT(LEN($AI159:$AI162)-LEN(SUBSTITUTE($AI159:$AI162,"S", "")))</f>
        <v>0</v>
      </c>
      <c r="BE159" s="294">
        <f>SUMPRODUCT(LEN($AI159:$AI162)-LEN(SUBSTITUTE($AI159:$AI162,"F", "")))</f>
        <v>0</v>
      </c>
      <c r="BF159" s="294">
        <f>SUMPRODUCT(LEN($AI159:$AI162)-LEN(SUBSTITUTE($AI159:$AI162,"G", "")))</f>
        <v>0</v>
      </c>
      <c r="BG159" s="297">
        <f>SUMPRODUCT(LEN($AI159:$AI162)-LEN(SUBSTITUTE($AI159:$AI162,"M", "")))</f>
        <v>0</v>
      </c>
    </row>
    <row r="160" spans="2:67" ht="28.15" hidden="1" customHeight="1" thickBot="1">
      <c r="B160" s="34"/>
      <c r="C160" s="266"/>
      <c r="D160" s="43"/>
      <c r="E160" s="103"/>
      <c r="F160" s="103"/>
      <c r="G160" s="102"/>
      <c r="H160" s="260"/>
      <c r="I160" s="270"/>
      <c r="J160" s="270"/>
      <c r="K160" s="270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45"/>
      <c r="AK160" s="245"/>
      <c r="AL160" s="23"/>
      <c r="AM160" s="211"/>
      <c r="AN160" s="211"/>
      <c r="AO160" s="248"/>
      <c r="AP160" s="241"/>
      <c r="AQ160" s="238"/>
      <c r="AR160" s="235"/>
      <c r="AS160" s="241"/>
      <c r="AT160" s="238"/>
      <c r="AU160" s="235"/>
      <c r="AV160" s="241"/>
      <c r="AW160" s="238"/>
      <c r="AX160" s="235"/>
      <c r="AY160" s="241"/>
      <c r="AZ160" s="238"/>
      <c r="BA160" s="235"/>
      <c r="BB160" s="241"/>
      <c r="BC160" s="238"/>
      <c r="BD160" s="292"/>
      <c r="BE160" s="295"/>
      <c r="BF160" s="295"/>
      <c r="BG160" s="298"/>
    </row>
    <row r="161" spans="2:67" ht="28.15" hidden="1" customHeight="1">
      <c r="B161" s="34"/>
      <c r="C161" s="267"/>
      <c r="D161" s="33"/>
      <c r="E161" s="101"/>
      <c r="F161" s="101"/>
      <c r="G161" s="100"/>
      <c r="H161" s="257"/>
      <c r="I161" s="271"/>
      <c r="J161" s="271"/>
      <c r="K161" s="271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45"/>
      <c r="AK161" s="245"/>
      <c r="AL161" s="23"/>
      <c r="AM161" s="211"/>
      <c r="AN161" s="211"/>
      <c r="AO161" s="248"/>
      <c r="AP161" s="241"/>
      <c r="AQ161" s="238"/>
      <c r="AR161" s="235"/>
      <c r="AS161" s="241"/>
      <c r="AT161" s="238"/>
      <c r="AU161" s="235"/>
      <c r="AV161" s="241"/>
      <c r="AW161" s="238"/>
      <c r="AX161" s="235"/>
      <c r="AY161" s="241"/>
      <c r="AZ161" s="238"/>
      <c r="BA161" s="235"/>
      <c r="BB161" s="241"/>
      <c r="BC161" s="238"/>
      <c r="BD161" s="292"/>
      <c r="BE161" s="295"/>
      <c r="BF161" s="295"/>
      <c r="BG161" s="298"/>
    </row>
    <row r="162" spans="2:67" ht="28.15" hidden="1" customHeight="1" thickBot="1">
      <c r="B162" s="22"/>
      <c r="C162" s="268"/>
      <c r="D162" s="21"/>
      <c r="E162" s="109"/>
      <c r="F162" s="109"/>
      <c r="G162" s="108"/>
      <c r="H162" s="258"/>
      <c r="I162" s="272"/>
      <c r="J162" s="272"/>
      <c r="K162" s="27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46"/>
      <c r="AK162" s="246"/>
      <c r="AL162" s="11"/>
      <c r="AM162" s="211"/>
      <c r="AN162" s="211"/>
      <c r="AO162" s="249"/>
      <c r="AP162" s="242"/>
      <c r="AQ162" s="239"/>
      <c r="AR162" s="236"/>
      <c r="AS162" s="242"/>
      <c r="AT162" s="239"/>
      <c r="AU162" s="236"/>
      <c r="AV162" s="242"/>
      <c r="AW162" s="239"/>
      <c r="AX162" s="236"/>
      <c r="AY162" s="242"/>
      <c r="AZ162" s="239"/>
      <c r="BA162" s="236"/>
      <c r="BB162" s="242"/>
      <c r="BC162" s="239"/>
      <c r="BD162" s="293"/>
      <c r="BE162" s="296"/>
      <c r="BF162" s="296"/>
      <c r="BG162" s="299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29" t="s">
        <v>287</v>
      </c>
      <c r="M163" s="278"/>
      <c r="N163" s="229" t="s">
        <v>286</v>
      </c>
      <c r="O163" s="278"/>
      <c r="P163" s="229" t="s">
        <v>286</v>
      </c>
      <c r="Q163" s="230"/>
      <c r="R163" s="229" t="s">
        <v>286</v>
      </c>
      <c r="S163" s="230"/>
      <c r="T163" s="229" t="s">
        <v>286</v>
      </c>
      <c r="U163" s="230"/>
      <c r="V163" s="229" t="s">
        <v>286</v>
      </c>
      <c r="W163" s="230"/>
      <c r="X163" s="229" t="s">
        <v>286</v>
      </c>
      <c r="Y163" s="278"/>
      <c r="Z163" s="229" t="s">
        <v>286</v>
      </c>
      <c r="AA163" s="230"/>
      <c r="AB163" s="229" t="s">
        <v>286</v>
      </c>
      <c r="AC163" s="230"/>
      <c r="AD163" s="229" t="s">
        <v>286</v>
      </c>
      <c r="AE163" s="230"/>
      <c r="AF163" s="243" t="s">
        <v>285</v>
      </c>
      <c r="AG163" s="230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262</v>
      </c>
      <c r="E164" s="275">
        <v>3036.73</v>
      </c>
      <c r="F164" s="276"/>
      <c r="G164" s="277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27</v>
      </c>
      <c r="AP164" s="70">
        <f t="shared" si="11"/>
        <v>3</v>
      </c>
      <c r="AQ164" s="69">
        <f t="shared" si="11"/>
        <v>0</v>
      </c>
      <c r="AR164" s="71">
        <f t="shared" si="11"/>
        <v>14</v>
      </c>
      <c r="AS164" s="70">
        <f t="shared" si="11"/>
        <v>0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2</v>
      </c>
      <c r="AY164" s="70">
        <f t="shared" si="11"/>
        <v>0</v>
      </c>
      <c r="AZ164" s="69">
        <f t="shared" si="11"/>
        <v>0</v>
      </c>
      <c r="BA164" s="71">
        <f t="shared" si="11"/>
        <v>11</v>
      </c>
      <c r="BB164" s="70">
        <f t="shared" si="11"/>
        <v>1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30</v>
      </c>
      <c r="BL164" s="5">
        <f>SUM(AR164:AT164,BD164)</f>
        <v>14</v>
      </c>
      <c r="BM164" s="5">
        <f>SUM(AU164:AW164,BE164)</f>
        <v>0</v>
      </c>
      <c r="BN164" s="5">
        <f>SUM(AX164:AZ164,BF164)</f>
        <v>2</v>
      </c>
      <c r="BO164" s="5">
        <f>SUM(BA164:BC164,BG164)</f>
        <v>12</v>
      </c>
    </row>
    <row r="165" spans="2:67" ht="49.9" customHeight="1">
      <c r="B165" s="34"/>
      <c r="C165" s="265">
        <v>1</v>
      </c>
      <c r="D165" s="54"/>
      <c r="E165" s="105"/>
      <c r="F165" s="105"/>
      <c r="G165" s="104"/>
      <c r="H165" s="259" t="s">
        <v>329</v>
      </c>
      <c r="I165" s="269">
        <v>108</v>
      </c>
      <c r="J165" s="269">
        <v>29</v>
      </c>
      <c r="K165" s="269">
        <v>5</v>
      </c>
      <c r="L165" s="48">
        <v>1</v>
      </c>
      <c r="M165" s="47" t="s">
        <v>422</v>
      </c>
      <c r="N165" s="48">
        <v>5</v>
      </c>
      <c r="O165" s="47" t="s">
        <v>888</v>
      </c>
      <c r="P165" s="48">
        <v>9</v>
      </c>
      <c r="Q165" s="47" t="s">
        <v>778</v>
      </c>
      <c r="R165" s="48">
        <v>13</v>
      </c>
      <c r="S165" s="47" t="s">
        <v>422</v>
      </c>
      <c r="T165" s="48">
        <v>17</v>
      </c>
      <c r="U165" s="47" t="s">
        <v>469</v>
      </c>
      <c r="V165" s="48">
        <v>21</v>
      </c>
      <c r="W165" s="47" t="s">
        <v>425</v>
      </c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423</v>
      </c>
      <c r="AI165" s="45"/>
      <c r="AJ165" s="244"/>
      <c r="AK165" s="244"/>
      <c r="AL165" s="44"/>
      <c r="AM165" s="247">
        <f>SUMPRODUCT(LEN($M165:$AE168)-LEN(SUBSTITUTE($M165:$AE168,"/", "")))/2</f>
        <v>1</v>
      </c>
      <c r="AN165" s="300">
        <f>SUMPRODUCT(LEN($M165:$AE168)-LEN(SUBSTITUTE($M165:$AE168,"-", "")))</f>
        <v>0</v>
      </c>
      <c r="AO165" s="247">
        <f>SUMPRODUCT(LEN($M165:$AE168)-LEN(SUBSTITUTE($M165:$AE168,"A", "")))</f>
        <v>27</v>
      </c>
      <c r="AP165" s="240">
        <f>SUMPRODUCT(LEN($AH165:$AH168)-LEN(SUBSTITUTE($AH165:$AH168,"A", "")))</f>
        <v>3</v>
      </c>
      <c r="AQ165" s="237">
        <f>SUMPRODUCT(LEN($AG165:$AG168)-LEN(SUBSTITUTE($AG165:$AG168,"A", "")))</f>
        <v>0</v>
      </c>
      <c r="AR165" s="234">
        <f>SUMPRODUCT(LEN($M165:$AE168)-LEN(SUBSTITUTE($M165:$AE168,"S", "")))</f>
        <v>14</v>
      </c>
      <c r="AS165" s="240">
        <f>SUMPRODUCT(LEN($AH165:$AH168)-LEN(SUBSTITUTE($AH165:$AH168,"S", "")))</f>
        <v>0</v>
      </c>
      <c r="AT165" s="237">
        <f>SUMPRODUCT(LEN($AG165:$AG168)-LEN(SUBSTITUTE($AG165:$AG168,"S", "")))</f>
        <v>0</v>
      </c>
      <c r="AU165" s="234">
        <f>SUMPRODUCT(LEN($M165:$AE168)-LEN(SUBSTITUTE($M165:$AE168,"F", "")))</f>
        <v>0</v>
      </c>
      <c r="AV165" s="240">
        <f>SUMPRODUCT(LEN($AH165:$AH168)-LEN(SUBSTITUTE($AH165:$AH168,"F", "")))</f>
        <v>0</v>
      </c>
      <c r="AW165" s="237">
        <f>SUMPRODUCT(LEN($AG165:$AG168)-LEN(SUBSTITUTE($AG165:$AG168,"F", "")))</f>
        <v>0</v>
      </c>
      <c r="AX165" s="234">
        <f>SUMPRODUCT(LEN($M165:$AE168)-LEN(SUBSTITUTE($M165:$AE168,"G", "")))</f>
        <v>2</v>
      </c>
      <c r="AY165" s="240">
        <f>SUMPRODUCT(LEN($AH165:$AH168)-LEN(SUBSTITUTE($AH165:$AH168,"G", "")))</f>
        <v>0</v>
      </c>
      <c r="AZ165" s="237">
        <f>SUMPRODUCT(LEN($AG165:$AG168)-LEN(SUBSTITUTE($AG165:$AG168,"G", "")))</f>
        <v>0</v>
      </c>
      <c r="BA165" s="234">
        <f>SUMPRODUCT(LEN($M165:$AE168)-LEN(SUBSTITUTE($M165:$AE168,"M", "")))</f>
        <v>11</v>
      </c>
      <c r="BB165" s="240">
        <f>SUMPRODUCT(LEN($AH165:$AH168)-LEN(SUBSTITUTE($AH165:$AH168,"M", "")))</f>
        <v>1</v>
      </c>
      <c r="BC165" s="237">
        <f>SUMPRODUCT(LEN($AG165:$AG168)-LEN(SUBSTITUTE($AG165:$AG168,"M", "")))</f>
        <v>0</v>
      </c>
      <c r="BD165" s="291">
        <f>SUMPRODUCT(LEN($AI165:$AI168)-LEN(SUBSTITUTE($AI165:$AI168,"S", "")))</f>
        <v>0</v>
      </c>
      <c r="BE165" s="294">
        <f>SUMPRODUCT(LEN($AI165:$AI168)-LEN(SUBSTITUTE($AI165:$AI168,"F", "")))</f>
        <v>0</v>
      </c>
      <c r="BF165" s="294">
        <f>SUMPRODUCT(LEN($AI165:$AI168)-LEN(SUBSTITUTE($AI165:$AI168,"G", "")))</f>
        <v>0</v>
      </c>
      <c r="BG165" s="297">
        <f>SUMPRODUCT(LEN($AI165:$AI168)-LEN(SUBSTITUTE($AI165:$AI168,"M", "")))</f>
        <v>0</v>
      </c>
    </row>
    <row r="166" spans="2:67" ht="49.9" customHeight="1" thickBot="1">
      <c r="B166" s="34"/>
      <c r="C166" s="266"/>
      <c r="D166" s="43"/>
      <c r="E166" s="103"/>
      <c r="F166" s="103"/>
      <c r="G166" s="102"/>
      <c r="H166" s="260"/>
      <c r="I166" s="270"/>
      <c r="J166" s="270"/>
      <c r="K166" s="270"/>
      <c r="L166" s="37">
        <v>2</v>
      </c>
      <c r="M166" s="36" t="s">
        <v>1063</v>
      </c>
      <c r="N166" s="37">
        <v>6</v>
      </c>
      <c r="O166" s="36" t="s">
        <v>915</v>
      </c>
      <c r="P166" s="37">
        <v>10</v>
      </c>
      <c r="Q166" s="36" t="s">
        <v>423</v>
      </c>
      <c r="R166" s="37">
        <v>14</v>
      </c>
      <c r="S166" s="36" t="s">
        <v>513</v>
      </c>
      <c r="T166" s="37">
        <v>18</v>
      </c>
      <c r="U166" s="36" t="s">
        <v>454</v>
      </c>
      <c r="V166" s="37">
        <v>22</v>
      </c>
      <c r="W166" s="36" t="s">
        <v>425</v>
      </c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 t="s">
        <v>778</v>
      </c>
      <c r="AI166" s="24"/>
      <c r="AJ166" s="245"/>
      <c r="AK166" s="245"/>
      <c r="AL166" s="23"/>
      <c r="AM166" s="248"/>
      <c r="AN166" s="301"/>
      <c r="AO166" s="248"/>
      <c r="AP166" s="241"/>
      <c r="AQ166" s="238"/>
      <c r="AR166" s="235"/>
      <c r="AS166" s="241"/>
      <c r="AT166" s="238"/>
      <c r="AU166" s="235"/>
      <c r="AV166" s="241"/>
      <c r="AW166" s="238"/>
      <c r="AX166" s="235"/>
      <c r="AY166" s="241"/>
      <c r="AZ166" s="238"/>
      <c r="BA166" s="235"/>
      <c r="BB166" s="241"/>
      <c r="BC166" s="238"/>
      <c r="BD166" s="292"/>
      <c r="BE166" s="295"/>
      <c r="BF166" s="295"/>
      <c r="BG166" s="298"/>
    </row>
    <row r="167" spans="2:67" ht="49.9" customHeight="1">
      <c r="B167" s="34"/>
      <c r="C167" s="267"/>
      <c r="D167" s="33"/>
      <c r="E167" s="101"/>
      <c r="F167" s="101"/>
      <c r="G167" s="100"/>
      <c r="H167" s="257">
        <v>268</v>
      </c>
      <c r="I167" s="271"/>
      <c r="J167" s="271"/>
      <c r="K167" s="271"/>
      <c r="L167" s="27">
        <v>3</v>
      </c>
      <c r="M167" s="26" t="s">
        <v>1047</v>
      </c>
      <c r="N167" s="27">
        <v>7</v>
      </c>
      <c r="O167" s="26" t="s">
        <v>912</v>
      </c>
      <c r="P167" s="27">
        <v>11</v>
      </c>
      <c r="Q167" s="26" t="s">
        <v>1171</v>
      </c>
      <c r="R167" s="27">
        <v>15</v>
      </c>
      <c r="S167" s="26" t="s">
        <v>422</v>
      </c>
      <c r="T167" s="27">
        <v>19</v>
      </c>
      <c r="U167" s="26" t="s">
        <v>427</v>
      </c>
      <c r="V167" s="27">
        <v>23</v>
      </c>
      <c r="W167" s="26" t="s">
        <v>417</v>
      </c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45"/>
      <c r="AK167" s="245"/>
      <c r="AL167" s="23"/>
      <c r="AM167" s="248"/>
      <c r="AN167" s="301"/>
      <c r="AO167" s="248"/>
      <c r="AP167" s="241"/>
      <c r="AQ167" s="238"/>
      <c r="AR167" s="235"/>
      <c r="AS167" s="241"/>
      <c r="AT167" s="238"/>
      <c r="AU167" s="235"/>
      <c r="AV167" s="241"/>
      <c r="AW167" s="238"/>
      <c r="AX167" s="235"/>
      <c r="AY167" s="241"/>
      <c r="AZ167" s="238"/>
      <c r="BA167" s="235"/>
      <c r="BB167" s="241"/>
      <c r="BC167" s="238"/>
      <c r="BD167" s="292"/>
      <c r="BE167" s="295"/>
      <c r="BF167" s="295"/>
      <c r="BG167" s="298"/>
    </row>
    <row r="168" spans="2:67" ht="49.9" customHeight="1" thickBot="1">
      <c r="B168" s="34"/>
      <c r="C168" s="273"/>
      <c r="D168" s="64"/>
      <c r="E168" s="107"/>
      <c r="F168" s="107"/>
      <c r="G168" s="106"/>
      <c r="H168" s="258"/>
      <c r="I168" s="274"/>
      <c r="J168" s="274"/>
      <c r="K168" s="274"/>
      <c r="L168" s="59">
        <v>4</v>
      </c>
      <c r="M168" s="58" t="s">
        <v>888</v>
      </c>
      <c r="N168" s="59">
        <v>8</v>
      </c>
      <c r="O168" s="58" t="s">
        <v>469</v>
      </c>
      <c r="P168" s="59">
        <v>12</v>
      </c>
      <c r="Q168" s="58" t="s">
        <v>509</v>
      </c>
      <c r="R168" s="59">
        <v>16</v>
      </c>
      <c r="S168" s="58" t="s">
        <v>426</v>
      </c>
      <c r="T168" s="59">
        <v>20</v>
      </c>
      <c r="U168" s="58" t="s">
        <v>427</v>
      </c>
      <c r="V168" s="59">
        <v>24</v>
      </c>
      <c r="W168" s="58" t="s">
        <v>417</v>
      </c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50"/>
      <c r="AK168" s="250"/>
      <c r="AL168" s="55"/>
      <c r="AM168" s="249"/>
      <c r="AN168" s="302"/>
      <c r="AO168" s="249"/>
      <c r="AP168" s="242"/>
      <c r="AQ168" s="239"/>
      <c r="AR168" s="236"/>
      <c r="AS168" s="242"/>
      <c r="AT168" s="239"/>
      <c r="AU168" s="236"/>
      <c r="AV168" s="242"/>
      <c r="AW168" s="239"/>
      <c r="AX168" s="236"/>
      <c r="AY168" s="242"/>
      <c r="AZ168" s="239"/>
      <c r="BA168" s="236"/>
      <c r="BB168" s="242"/>
      <c r="BC168" s="239"/>
      <c r="BD168" s="293"/>
      <c r="BE168" s="296"/>
      <c r="BF168" s="296"/>
      <c r="BG168" s="299"/>
    </row>
    <row r="169" spans="2:67" ht="28.15" hidden="1" customHeight="1">
      <c r="B169" s="34"/>
      <c r="C169" s="265">
        <v>2</v>
      </c>
      <c r="D169" s="54"/>
      <c r="E169" s="105"/>
      <c r="F169" s="105"/>
      <c r="G169" s="104"/>
      <c r="H169" s="259"/>
      <c r="I169" s="269"/>
      <c r="J169" s="269"/>
      <c r="K169" s="269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51"/>
      <c r="AK169" s="254"/>
      <c r="AL169" s="44"/>
      <c r="AM169" s="211"/>
      <c r="AN169" s="211"/>
      <c r="AO169" s="247">
        <f>SUMPRODUCT(LEN($M169:$AE172)-LEN(SUBSTITUTE($M169:$AE172,"A", "")))</f>
        <v>0</v>
      </c>
      <c r="AP169" s="240">
        <f>SUMPRODUCT(LEN($AH169:$AH172)-LEN(SUBSTITUTE($AH169:$AH172,"A", "")))</f>
        <v>0</v>
      </c>
      <c r="AQ169" s="237">
        <f>SUMPRODUCT(LEN($AG169:$AG172)-LEN(SUBSTITUTE($AG169:$AG172,"A", "")))</f>
        <v>0</v>
      </c>
      <c r="AR169" s="234">
        <f>SUMPRODUCT(LEN($M169:$AE172)-LEN(SUBSTITUTE($M169:$AE172,"S", "")))</f>
        <v>0</v>
      </c>
      <c r="AS169" s="240">
        <f>SUMPRODUCT(LEN($AH169:$AH172)-LEN(SUBSTITUTE($AH169:$AH172,"S", "")))</f>
        <v>0</v>
      </c>
      <c r="AT169" s="237">
        <f>SUMPRODUCT(LEN($AG169:$AG172)-LEN(SUBSTITUTE($AG169:$AG172,"S", "")))</f>
        <v>0</v>
      </c>
      <c r="AU169" s="234">
        <f>SUMPRODUCT(LEN($M169:$AE172)-LEN(SUBSTITUTE($M169:$AE172,"F", "")))</f>
        <v>0</v>
      </c>
      <c r="AV169" s="240">
        <f>SUMPRODUCT(LEN($AH169:$AH172)-LEN(SUBSTITUTE($AH169:$AH172,"F", "")))</f>
        <v>0</v>
      </c>
      <c r="AW169" s="237">
        <f>SUMPRODUCT(LEN($AG169:$AG172)-LEN(SUBSTITUTE($AG169:$AG172,"F", "")))</f>
        <v>0</v>
      </c>
      <c r="AX169" s="234">
        <f>SUMPRODUCT(LEN($M169:$AE172)-LEN(SUBSTITUTE($M169:$AE172,"G", "")))</f>
        <v>0</v>
      </c>
      <c r="AY169" s="240">
        <f>SUMPRODUCT(LEN($AH169:$AH172)-LEN(SUBSTITUTE($AH169:$AH172,"G", "")))</f>
        <v>0</v>
      </c>
      <c r="AZ169" s="237">
        <f>SUMPRODUCT(LEN($AG169:$AG172)-LEN(SUBSTITUTE($AG169:$AG172,"G", "")))</f>
        <v>0</v>
      </c>
      <c r="BA169" s="234">
        <f>SUMPRODUCT(LEN($M169:$AE172)-LEN(SUBSTITUTE($M169:$AE172,"M", "")))</f>
        <v>0</v>
      </c>
      <c r="BB169" s="240">
        <f>SUMPRODUCT(LEN($AH169:$AH172)-LEN(SUBSTITUTE($AH169:$AH172,"M", "")))</f>
        <v>0</v>
      </c>
      <c r="BC169" s="237">
        <f>SUMPRODUCT(LEN($AG169:$AG172)-LEN(SUBSTITUTE($AG169:$AG172,"M", "")))</f>
        <v>0</v>
      </c>
      <c r="BD169" s="291">
        <f>SUMPRODUCT(LEN($AI169:$AI172)-LEN(SUBSTITUTE($AI169:$AI172,"S", "")))</f>
        <v>0</v>
      </c>
      <c r="BE169" s="294">
        <f>SUMPRODUCT(LEN($AI169:$AI172)-LEN(SUBSTITUTE($AI169:$AI172,"F", "")))</f>
        <v>0</v>
      </c>
      <c r="BF169" s="294">
        <f>SUMPRODUCT(LEN($AI169:$AI172)-LEN(SUBSTITUTE($AI169:$AI172,"G", "")))</f>
        <v>0</v>
      </c>
      <c r="BG169" s="297">
        <f>SUMPRODUCT(LEN($AI169:$AI172)-LEN(SUBSTITUTE($AI169:$AI172,"M", "")))</f>
        <v>0</v>
      </c>
    </row>
    <row r="170" spans="2:67" ht="28.15" hidden="1" customHeight="1" thickBot="1">
      <c r="B170" s="34"/>
      <c r="C170" s="266"/>
      <c r="D170" s="43"/>
      <c r="E170" s="103"/>
      <c r="F170" s="103"/>
      <c r="G170" s="102"/>
      <c r="H170" s="260"/>
      <c r="I170" s="270"/>
      <c r="J170" s="270"/>
      <c r="K170" s="270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52"/>
      <c r="AK170" s="255"/>
      <c r="AL170" s="23"/>
      <c r="AM170" s="211"/>
      <c r="AN170" s="211"/>
      <c r="AO170" s="248"/>
      <c r="AP170" s="241"/>
      <c r="AQ170" s="238"/>
      <c r="AR170" s="235"/>
      <c r="AS170" s="241"/>
      <c r="AT170" s="238"/>
      <c r="AU170" s="235"/>
      <c r="AV170" s="241"/>
      <c r="AW170" s="238"/>
      <c r="AX170" s="235"/>
      <c r="AY170" s="241"/>
      <c r="AZ170" s="238"/>
      <c r="BA170" s="235"/>
      <c r="BB170" s="241"/>
      <c r="BC170" s="238"/>
      <c r="BD170" s="292"/>
      <c r="BE170" s="295"/>
      <c r="BF170" s="295"/>
      <c r="BG170" s="298"/>
    </row>
    <row r="171" spans="2:67" ht="28.15" hidden="1" customHeight="1">
      <c r="B171" s="34"/>
      <c r="C171" s="267"/>
      <c r="D171" s="33"/>
      <c r="E171" s="101"/>
      <c r="F171" s="101"/>
      <c r="G171" s="100"/>
      <c r="H171" s="257"/>
      <c r="I171" s="271"/>
      <c r="J171" s="271"/>
      <c r="K171" s="271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52"/>
      <c r="AK171" s="255"/>
      <c r="AL171" s="23"/>
      <c r="AM171" s="211"/>
      <c r="AN171" s="211"/>
      <c r="AO171" s="248"/>
      <c r="AP171" s="241"/>
      <c r="AQ171" s="238"/>
      <c r="AR171" s="235"/>
      <c r="AS171" s="241"/>
      <c r="AT171" s="238"/>
      <c r="AU171" s="235"/>
      <c r="AV171" s="241"/>
      <c r="AW171" s="238"/>
      <c r="AX171" s="235"/>
      <c r="AY171" s="241"/>
      <c r="AZ171" s="238"/>
      <c r="BA171" s="235"/>
      <c r="BB171" s="241"/>
      <c r="BC171" s="238"/>
      <c r="BD171" s="292"/>
      <c r="BE171" s="295"/>
      <c r="BF171" s="295"/>
      <c r="BG171" s="298"/>
    </row>
    <row r="172" spans="2:67" ht="28.15" hidden="1" customHeight="1" thickBot="1">
      <c r="B172" s="34"/>
      <c r="C172" s="273"/>
      <c r="D172" s="64"/>
      <c r="E172" s="107"/>
      <c r="F172" s="107"/>
      <c r="G172" s="106"/>
      <c r="H172" s="258"/>
      <c r="I172" s="274"/>
      <c r="J172" s="274"/>
      <c r="K172" s="274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53"/>
      <c r="AK172" s="256"/>
      <c r="AL172" s="55"/>
      <c r="AM172" s="211"/>
      <c r="AN172" s="211"/>
      <c r="AO172" s="249"/>
      <c r="AP172" s="242"/>
      <c r="AQ172" s="239"/>
      <c r="AR172" s="236"/>
      <c r="AS172" s="242"/>
      <c r="AT172" s="239"/>
      <c r="AU172" s="236"/>
      <c r="AV172" s="242"/>
      <c r="AW172" s="239"/>
      <c r="AX172" s="236"/>
      <c r="AY172" s="242"/>
      <c r="AZ172" s="239"/>
      <c r="BA172" s="236"/>
      <c r="BB172" s="242"/>
      <c r="BC172" s="239"/>
      <c r="BD172" s="293"/>
      <c r="BE172" s="296"/>
      <c r="BF172" s="296"/>
      <c r="BG172" s="299"/>
    </row>
    <row r="173" spans="2:67" ht="28.15" hidden="1" customHeight="1">
      <c r="B173" s="34"/>
      <c r="C173" s="265">
        <v>3</v>
      </c>
      <c r="D173" s="54"/>
      <c r="E173" s="105"/>
      <c r="F173" s="105"/>
      <c r="G173" s="104"/>
      <c r="H173" s="259"/>
      <c r="I173" s="269"/>
      <c r="J173" s="269"/>
      <c r="K173" s="269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44"/>
      <c r="AK173" s="244"/>
      <c r="AL173" s="44"/>
      <c r="AM173" s="211"/>
      <c r="AN173" s="211"/>
      <c r="AO173" s="247">
        <f>SUMPRODUCT(LEN($M173:$AE176)-LEN(SUBSTITUTE($M173:$AE176,"A", "")))</f>
        <v>0</v>
      </c>
      <c r="AP173" s="240">
        <f>SUMPRODUCT(LEN($AH173:$AH176)-LEN(SUBSTITUTE($AH173:$AH176,"A", "")))</f>
        <v>0</v>
      </c>
      <c r="AQ173" s="237">
        <f>SUMPRODUCT(LEN($AG173:$AG176)-LEN(SUBSTITUTE($AG173:$AG176,"A", "")))</f>
        <v>0</v>
      </c>
      <c r="AR173" s="234">
        <f>SUMPRODUCT(LEN($M173:$AE176)-LEN(SUBSTITUTE($M173:$AE176,"S", "")))</f>
        <v>0</v>
      </c>
      <c r="AS173" s="240">
        <f>SUMPRODUCT(LEN($AH173:$AH176)-LEN(SUBSTITUTE($AH173:$AH176,"S", "")))</f>
        <v>0</v>
      </c>
      <c r="AT173" s="237">
        <f>SUMPRODUCT(LEN($AG173:$AG176)-LEN(SUBSTITUTE($AG173:$AG176,"S", "")))</f>
        <v>0</v>
      </c>
      <c r="AU173" s="234">
        <f>SUMPRODUCT(LEN($M173:$AE176)-LEN(SUBSTITUTE($M173:$AE176,"F", "")))</f>
        <v>0</v>
      </c>
      <c r="AV173" s="240">
        <f>SUMPRODUCT(LEN($AH173:$AH176)-LEN(SUBSTITUTE($AH173:$AH176,"F", "")))</f>
        <v>0</v>
      </c>
      <c r="AW173" s="237">
        <f>SUMPRODUCT(LEN($AG173:$AG176)-LEN(SUBSTITUTE($AG173:$AG176,"F", "")))</f>
        <v>0</v>
      </c>
      <c r="AX173" s="234">
        <f>SUMPRODUCT(LEN($M173:$AE176)-LEN(SUBSTITUTE($M173:$AE176,"G", "")))</f>
        <v>0</v>
      </c>
      <c r="AY173" s="240">
        <f>SUMPRODUCT(LEN($AH173:$AH176)-LEN(SUBSTITUTE($AH173:$AH176,"G", "")))</f>
        <v>0</v>
      </c>
      <c r="AZ173" s="237">
        <f>SUMPRODUCT(LEN($AG173:$AG176)-LEN(SUBSTITUTE($AG173:$AG176,"G", "")))</f>
        <v>0</v>
      </c>
      <c r="BA173" s="234">
        <f>SUMPRODUCT(LEN($M173:$AE176)-LEN(SUBSTITUTE($M173:$AE176,"M", "")))</f>
        <v>0</v>
      </c>
      <c r="BB173" s="240">
        <f>SUMPRODUCT(LEN($AH173:$AH176)-LEN(SUBSTITUTE($AH173:$AH176,"M", "")))</f>
        <v>0</v>
      </c>
      <c r="BC173" s="237">
        <f>SUMPRODUCT(LEN($AG173:$AG176)-LEN(SUBSTITUTE($AG173:$AG176,"M", "")))</f>
        <v>0</v>
      </c>
      <c r="BD173" s="291">
        <f>SUMPRODUCT(LEN($AI173:$AI176)-LEN(SUBSTITUTE($AI173:$AI176,"S", "")))</f>
        <v>0</v>
      </c>
      <c r="BE173" s="294">
        <f>SUMPRODUCT(LEN($AI173:$AI176)-LEN(SUBSTITUTE($AI173:$AI176,"F", "")))</f>
        <v>0</v>
      </c>
      <c r="BF173" s="294">
        <f>SUMPRODUCT(LEN($AI173:$AI176)-LEN(SUBSTITUTE($AI173:$AI176,"G", "")))</f>
        <v>0</v>
      </c>
      <c r="BG173" s="297">
        <f>SUMPRODUCT(LEN($AI173:$AI176)-LEN(SUBSTITUTE($AI173:$AI176,"M", "")))</f>
        <v>0</v>
      </c>
    </row>
    <row r="174" spans="2:67" ht="28.15" hidden="1" customHeight="1" thickBot="1">
      <c r="B174" s="34"/>
      <c r="C174" s="266"/>
      <c r="D174" s="43"/>
      <c r="E174" s="103"/>
      <c r="F174" s="103"/>
      <c r="G174" s="102"/>
      <c r="H174" s="260"/>
      <c r="I174" s="270"/>
      <c r="J174" s="270"/>
      <c r="K174" s="270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45"/>
      <c r="AK174" s="245"/>
      <c r="AL174" s="23"/>
      <c r="AM174" s="211"/>
      <c r="AN174" s="211"/>
      <c r="AO174" s="248"/>
      <c r="AP174" s="241"/>
      <c r="AQ174" s="238"/>
      <c r="AR174" s="235"/>
      <c r="AS174" s="241"/>
      <c r="AT174" s="238"/>
      <c r="AU174" s="235"/>
      <c r="AV174" s="241"/>
      <c r="AW174" s="238"/>
      <c r="AX174" s="235"/>
      <c r="AY174" s="241"/>
      <c r="AZ174" s="238"/>
      <c r="BA174" s="235"/>
      <c r="BB174" s="241"/>
      <c r="BC174" s="238"/>
      <c r="BD174" s="292"/>
      <c r="BE174" s="295"/>
      <c r="BF174" s="295"/>
      <c r="BG174" s="298"/>
    </row>
    <row r="175" spans="2:67" ht="28.15" hidden="1" customHeight="1">
      <c r="B175" s="34"/>
      <c r="C175" s="267"/>
      <c r="D175" s="33"/>
      <c r="E175" s="101"/>
      <c r="F175" s="101"/>
      <c r="G175" s="100"/>
      <c r="H175" s="257"/>
      <c r="I175" s="271"/>
      <c r="J175" s="271"/>
      <c r="K175" s="271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45"/>
      <c r="AK175" s="245"/>
      <c r="AL175" s="23"/>
      <c r="AM175" s="211"/>
      <c r="AN175" s="211"/>
      <c r="AO175" s="248"/>
      <c r="AP175" s="241"/>
      <c r="AQ175" s="238"/>
      <c r="AR175" s="235"/>
      <c r="AS175" s="241"/>
      <c r="AT175" s="238"/>
      <c r="AU175" s="235"/>
      <c r="AV175" s="241"/>
      <c r="AW175" s="238"/>
      <c r="AX175" s="235"/>
      <c r="AY175" s="241"/>
      <c r="AZ175" s="238"/>
      <c r="BA175" s="235"/>
      <c r="BB175" s="241"/>
      <c r="BC175" s="238"/>
      <c r="BD175" s="292"/>
      <c r="BE175" s="295"/>
      <c r="BF175" s="295"/>
      <c r="BG175" s="298"/>
    </row>
    <row r="176" spans="2:67" ht="28.15" hidden="1" customHeight="1" thickBot="1">
      <c r="B176" s="22"/>
      <c r="C176" s="268"/>
      <c r="D176" s="21"/>
      <c r="E176" s="109"/>
      <c r="F176" s="109"/>
      <c r="G176" s="108"/>
      <c r="H176" s="258"/>
      <c r="I176" s="272"/>
      <c r="J176" s="272"/>
      <c r="K176" s="27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46"/>
      <c r="AK176" s="246"/>
      <c r="AL176" s="11"/>
      <c r="AM176" s="211"/>
      <c r="AN176" s="211"/>
      <c r="AO176" s="249"/>
      <c r="AP176" s="242"/>
      <c r="AQ176" s="239"/>
      <c r="AR176" s="236"/>
      <c r="AS176" s="242"/>
      <c r="AT176" s="239"/>
      <c r="AU176" s="236"/>
      <c r="AV176" s="242"/>
      <c r="AW176" s="239"/>
      <c r="AX176" s="236"/>
      <c r="AY176" s="242"/>
      <c r="AZ176" s="239"/>
      <c r="BA176" s="236"/>
      <c r="BB176" s="242"/>
      <c r="BC176" s="239"/>
      <c r="BD176" s="293"/>
      <c r="BE176" s="296"/>
      <c r="BF176" s="296"/>
      <c r="BG176" s="299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29" t="s">
        <v>287</v>
      </c>
      <c r="M177" s="278"/>
      <c r="N177" s="229" t="s">
        <v>286</v>
      </c>
      <c r="O177" s="278"/>
      <c r="P177" s="229" t="s">
        <v>286</v>
      </c>
      <c r="Q177" s="230"/>
      <c r="R177" s="229" t="s">
        <v>286</v>
      </c>
      <c r="S177" s="230"/>
      <c r="T177" s="229" t="s">
        <v>286</v>
      </c>
      <c r="U177" s="230"/>
      <c r="V177" s="229" t="s">
        <v>286</v>
      </c>
      <c r="W177" s="230"/>
      <c r="X177" s="229" t="s">
        <v>286</v>
      </c>
      <c r="Y177" s="278"/>
      <c r="Z177" s="229" t="s">
        <v>286</v>
      </c>
      <c r="AA177" s="230"/>
      <c r="AB177" s="229" t="s">
        <v>286</v>
      </c>
      <c r="AC177" s="230"/>
      <c r="AD177" s="229" t="s">
        <v>286</v>
      </c>
      <c r="AE177" s="230"/>
      <c r="AF177" s="243" t="s">
        <v>285</v>
      </c>
      <c r="AG177" s="230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262</v>
      </c>
      <c r="E178" s="275">
        <v>6503.39</v>
      </c>
      <c r="F178" s="276"/>
      <c r="G178" s="277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81</v>
      </c>
      <c r="AP178" s="70">
        <f t="shared" si="12"/>
        <v>4</v>
      </c>
      <c r="AQ178" s="69">
        <f t="shared" si="12"/>
        <v>0</v>
      </c>
      <c r="AR178" s="71">
        <f t="shared" si="12"/>
        <v>31</v>
      </c>
      <c r="AS178" s="70">
        <f t="shared" si="12"/>
        <v>1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8</v>
      </c>
      <c r="AY178" s="70">
        <f t="shared" si="12"/>
        <v>0</v>
      </c>
      <c r="AZ178" s="69">
        <f t="shared" si="12"/>
        <v>0</v>
      </c>
      <c r="BA178" s="71">
        <f t="shared" si="12"/>
        <v>12</v>
      </c>
      <c r="BB178" s="70">
        <f t="shared" si="12"/>
        <v>2</v>
      </c>
      <c r="BC178" s="69">
        <f t="shared" si="12"/>
        <v>1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1</v>
      </c>
      <c r="BH178" s="65" t="s">
        <v>257</v>
      </c>
      <c r="BK178" s="5">
        <f>SUM(AO178:AQ178)</f>
        <v>85</v>
      </c>
      <c r="BL178" s="5">
        <f>SUM(AR178:AT178,BD178)</f>
        <v>32</v>
      </c>
      <c r="BM178" s="5">
        <f>SUM(AU178:AW178,BE178)</f>
        <v>0</v>
      </c>
      <c r="BN178" s="5">
        <f>SUM(AX178:AZ178,BF178)</f>
        <v>8</v>
      </c>
      <c r="BO178" s="5">
        <f>SUM(BA178:BC178,BG178)</f>
        <v>16</v>
      </c>
    </row>
    <row r="179" spans="2:67" ht="49.9" customHeight="1">
      <c r="B179" s="34"/>
      <c r="C179" s="265">
        <v>1</v>
      </c>
      <c r="D179" s="54"/>
      <c r="E179" s="225" t="s">
        <v>1013</v>
      </c>
      <c r="F179" s="105"/>
      <c r="G179" s="104"/>
      <c r="H179" s="259" t="s">
        <v>329</v>
      </c>
      <c r="I179" s="269">
        <v>130</v>
      </c>
      <c r="J179" s="269">
        <v>27</v>
      </c>
      <c r="K179" s="269">
        <v>4</v>
      </c>
      <c r="L179" s="48">
        <v>1</v>
      </c>
      <c r="M179" s="47" t="s">
        <v>469</v>
      </c>
      <c r="N179" s="48">
        <v>5</v>
      </c>
      <c r="O179" s="47" t="s">
        <v>926</v>
      </c>
      <c r="P179" s="48">
        <v>9</v>
      </c>
      <c r="Q179" s="47" t="s">
        <v>1170</v>
      </c>
      <c r="R179" s="48">
        <v>13</v>
      </c>
      <c r="S179" s="47" t="s">
        <v>1169</v>
      </c>
      <c r="T179" s="48">
        <v>17</v>
      </c>
      <c r="U179" s="47" t="s">
        <v>485</v>
      </c>
      <c r="V179" s="48">
        <v>21</v>
      </c>
      <c r="W179" s="47" t="s">
        <v>1168</v>
      </c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>
        <v>12</v>
      </c>
      <c r="AG179" s="47" t="s">
        <v>1054</v>
      </c>
      <c r="AH179" s="46" t="s">
        <v>417</v>
      </c>
      <c r="AI179" s="45" t="s">
        <v>1054</v>
      </c>
      <c r="AJ179" s="244"/>
      <c r="AK179" s="244"/>
      <c r="AL179" s="44"/>
      <c r="AM179" s="247">
        <f>SUMPRODUCT(LEN($M179:$AE182)-LEN(SUBSTITUTE($M179:$AE182,"/", "")))/2</f>
        <v>8</v>
      </c>
      <c r="AN179" s="300">
        <f>SUMPRODUCT(LEN($M179:$AE182)-LEN(SUBSTITUTE($M179:$AE182,"-", "")))</f>
        <v>0</v>
      </c>
      <c r="AO179" s="247">
        <f>SUMPRODUCT(LEN($M179:$AE182)-LEN(SUBSTITUTE($M179:$AE182,"A", "")))</f>
        <v>81</v>
      </c>
      <c r="AP179" s="240">
        <f>SUMPRODUCT(LEN($AH179:$AH182)-LEN(SUBSTITUTE($AH179:$AH182,"A", "")))</f>
        <v>4</v>
      </c>
      <c r="AQ179" s="237">
        <f>SUMPRODUCT(LEN($AG179:$AG182)-LEN(SUBSTITUTE($AG179:$AG182,"A", "")))</f>
        <v>0</v>
      </c>
      <c r="AR179" s="234">
        <f>SUMPRODUCT(LEN($M179:$AE182)-LEN(SUBSTITUTE($M179:$AE182,"S", "")))</f>
        <v>31</v>
      </c>
      <c r="AS179" s="240">
        <f>SUMPRODUCT(LEN($AH179:$AH182)-LEN(SUBSTITUTE($AH179:$AH182,"S", "")))</f>
        <v>1</v>
      </c>
      <c r="AT179" s="237">
        <f>SUMPRODUCT(LEN($AG179:$AG182)-LEN(SUBSTITUTE($AG179:$AG182,"S", "")))</f>
        <v>0</v>
      </c>
      <c r="AU179" s="234">
        <f>SUMPRODUCT(LEN($M179:$AE182)-LEN(SUBSTITUTE($M179:$AE182,"F", "")))</f>
        <v>0</v>
      </c>
      <c r="AV179" s="240">
        <f>SUMPRODUCT(LEN($AH179:$AH182)-LEN(SUBSTITUTE($AH179:$AH182,"F", "")))</f>
        <v>0</v>
      </c>
      <c r="AW179" s="237">
        <f>SUMPRODUCT(LEN($AG179:$AG182)-LEN(SUBSTITUTE($AG179:$AG182,"F", "")))</f>
        <v>0</v>
      </c>
      <c r="AX179" s="234">
        <f>SUMPRODUCT(LEN($M179:$AE182)-LEN(SUBSTITUTE($M179:$AE182,"G", "")))</f>
        <v>8</v>
      </c>
      <c r="AY179" s="240">
        <f>SUMPRODUCT(LEN($AH179:$AH182)-LEN(SUBSTITUTE($AH179:$AH182,"G", "")))</f>
        <v>0</v>
      </c>
      <c r="AZ179" s="237">
        <f>SUMPRODUCT(LEN($AG179:$AG182)-LEN(SUBSTITUTE($AG179:$AG182,"G", "")))</f>
        <v>0</v>
      </c>
      <c r="BA179" s="234">
        <f>SUMPRODUCT(LEN($M179:$AE182)-LEN(SUBSTITUTE($M179:$AE182,"M", "")))</f>
        <v>12</v>
      </c>
      <c r="BB179" s="240">
        <f>SUMPRODUCT(LEN($AH179:$AH182)-LEN(SUBSTITUTE($AH179:$AH182,"M", "")))</f>
        <v>2</v>
      </c>
      <c r="BC179" s="237">
        <f>SUMPRODUCT(LEN($AG179:$AG182)-LEN(SUBSTITUTE($AG179:$AG182,"M", "")))</f>
        <v>1</v>
      </c>
      <c r="BD179" s="291">
        <f>SUMPRODUCT(LEN($AI179:$AI182)-LEN(SUBSTITUTE($AI179:$AI182,"S", "")))</f>
        <v>0</v>
      </c>
      <c r="BE179" s="294">
        <f>SUMPRODUCT(LEN($AI179:$AI182)-LEN(SUBSTITUTE($AI179:$AI182,"F", "")))</f>
        <v>0</v>
      </c>
      <c r="BF179" s="294">
        <f>SUMPRODUCT(LEN($AI179:$AI182)-LEN(SUBSTITUTE($AI179:$AI182,"G", "")))</f>
        <v>0</v>
      </c>
      <c r="BG179" s="297">
        <f>SUMPRODUCT(LEN($AI179:$AI182)-LEN(SUBSTITUTE($AI179:$AI182,"M", "")))</f>
        <v>1</v>
      </c>
    </row>
    <row r="180" spans="2:67" ht="49.9" customHeight="1" thickBot="1">
      <c r="B180" s="34"/>
      <c r="C180" s="266"/>
      <c r="D180" s="43"/>
      <c r="E180" s="103"/>
      <c r="F180" s="103"/>
      <c r="G180" s="102"/>
      <c r="H180" s="260"/>
      <c r="I180" s="270"/>
      <c r="J180" s="270"/>
      <c r="K180" s="270"/>
      <c r="L180" s="37">
        <v>2</v>
      </c>
      <c r="M180" s="36" t="s">
        <v>969</v>
      </c>
      <c r="N180" s="37">
        <v>6</v>
      </c>
      <c r="O180" s="217" t="s">
        <v>891</v>
      </c>
      <c r="P180" s="37">
        <v>10</v>
      </c>
      <c r="Q180" s="36" t="s">
        <v>1167</v>
      </c>
      <c r="R180" s="37">
        <v>14</v>
      </c>
      <c r="S180" s="36" t="s">
        <v>1166</v>
      </c>
      <c r="T180" s="37">
        <v>18</v>
      </c>
      <c r="U180" s="36" t="s">
        <v>1165</v>
      </c>
      <c r="V180" s="37">
        <v>22</v>
      </c>
      <c r="W180" s="36" t="s">
        <v>1164</v>
      </c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1163</v>
      </c>
      <c r="AI180" s="24"/>
      <c r="AJ180" s="245"/>
      <c r="AK180" s="245"/>
      <c r="AL180" s="23"/>
      <c r="AM180" s="248"/>
      <c r="AN180" s="301"/>
      <c r="AO180" s="248"/>
      <c r="AP180" s="241"/>
      <c r="AQ180" s="238"/>
      <c r="AR180" s="235"/>
      <c r="AS180" s="241"/>
      <c r="AT180" s="238"/>
      <c r="AU180" s="235"/>
      <c r="AV180" s="241"/>
      <c r="AW180" s="238"/>
      <c r="AX180" s="235"/>
      <c r="AY180" s="241"/>
      <c r="AZ180" s="238"/>
      <c r="BA180" s="235"/>
      <c r="BB180" s="241"/>
      <c r="BC180" s="238"/>
      <c r="BD180" s="292"/>
      <c r="BE180" s="295"/>
      <c r="BF180" s="295"/>
      <c r="BG180" s="298"/>
    </row>
    <row r="181" spans="2:67" ht="49.9" customHeight="1">
      <c r="B181" s="34"/>
      <c r="C181" s="267"/>
      <c r="D181" s="33"/>
      <c r="E181" s="101"/>
      <c r="F181" s="101"/>
      <c r="G181" s="100"/>
      <c r="H181" s="257">
        <v>270</v>
      </c>
      <c r="I181" s="271"/>
      <c r="J181" s="271"/>
      <c r="K181" s="271"/>
      <c r="L181" s="27">
        <v>3</v>
      </c>
      <c r="M181" s="26" t="s">
        <v>1052</v>
      </c>
      <c r="N181" s="27">
        <v>7</v>
      </c>
      <c r="O181" s="26" t="s">
        <v>1162</v>
      </c>
      <c r="P181" s="27">
        <v>11</v>
      </c>
      <c r="Q181" s="26" t="s">
        <v>1161</v>
      </c>
      <c r="R181" s="27">
        <v>15</v>
      </c>
      <c r="S181" s="26" t="s">
        <v>830</v>
      </c>
      <c r="T181" s="27">
        <v>19</v>
      </c>
      <c r="U181" s="26" t="s">
        <v>1160</v>
      </c>
      <c r="V181" s="27">
        <v>23</v>
      </c>
      <c r="W181" s="26" t="s">
        <v>424</v>
      </c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45"/>
      <c r="AK181" s="245"/>
      <c r="AL181" s="23"/>
      <c r="AM181" s="248"/>
      <c r="AN181" s="301"/>
      <c r="AO181" s="248"/>
      <c r="AP181" s="241"/>
      <c r="AQ181" s="238"/>
      <c r="AR181" s="235"/>
      <c r="AS181" s="241"/>
      <c r="AT181" s="238"/>
      <c r="AU181" s="235"/>
      <c r="AV181" s="241"/>
      <c r="AW181" s="238"/>
      <c r="AX181" s="235"/>
      <c r="AY181" s="241"/>
      <c r="AZ181" s="238"/>
      <c r="BA181" s="235"/>
      <c r="BB181" s="241"/>
      <c r="BC181" s="238"/>
      <c r="BD181" s="292"/>
      <c r="BE181" s="295"/>
      <c r="BF181" s="295"/>
      <c r="BG181" s="298"/>
    </row>
    <row r="182" spans="2:67" ht="49.9" customHeight="1" thickBot="1">
      <c r="B182" s="34"/>
      <c r="C182" s="273"/>
      <c r="D182" s="64"/>
      <c r="E182" s="107"/>
      <c r="F182" s="107"/>
      <c r="G182" s="106"/>
      <c r="H182" s="258"/>
      <c r="I182" s="274"/>
      <c r="J182" s="274"/>
      <c r="K182" s="274"/>
      <c r="L182" s="59">
        <v>4</v>
      </c>
      <c r="M182" s="58" t="s">
        <v>926</v>
      </c>
      <c r="N182" s="59">
        <v>8</v>
      </c>
      <c r="O182" s="58" t="s">
        <v>945</v>
      </c>
      <c r="P182" s="59">
        <v>12</v>
      </c>
      <c r="Q182" s="58" t="s">
        <v>613</v>
      </c>
      <c r="R182" s="59">
        <v>16</v>
      </c>
      <c r="S182" s="215" t="s">
        <v>1159</v>
      </c>
      <c r="T182" s="59">
        <v>20</v>
      </c>
      <c r="U182" s="58" t="s">
        <v>1158</v>
      </c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50"/>
      <c r="AK182" s="250"/>
      <c r="AL182" s="55"/>
      <c r="AM182" s="249"/>
      <c r="AN182" s="302"/>
      <c r="AO182" s="249"/>
      <c r="AP182" s="242"/>
      <c r="AQ182" s="239"/>
      <c r="AR182" s="236"/>
      <c r="AS182" s="242"/>
      <c r="AT182" s="239"/>
      <c r="AU182" s="236"/>
      <c r="AV182" s="242"/>
      <c r="AW182" s="239"/>
      <c r="AX182" s="236"/>
      <c r="AY182" s="242"/>
      <c r="AZ182" s="239"/>
      <c r="BA182" s="236"/>
      <c r="BB182" s="242"/>
      <c r="BC182" s="239"/>
      <c r="BD182" s="293"/>
      <c r="BE182" s="296"/>
      <c r="BF182" s="296"/>
      <c r="BG182" s="299"/>
    </row>
    <row r="183" spans="2:67" ht="28.15" hidden="1" customHeight="1">
      <c r="B183" s="34"/>
      <c r="C183" s="265">
        <v>2</v>
      </c>
      <c r="D183" s="54"/>
      <c r="E183" s="105"/>
      <c r="F183" s="105"/>
      <c r="G183" s="104"/>
      <c r="H183" s="259"/>
      <c r="I183" s="269"/>
      <c r="J183" s="269"/>
      <c r="K183" s="269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51"/>
      <c r="AK183" s="254"/>
      <c r="AL183" s="44"/>
      <c r="AM183" s="211"/>
      <c r="AN183" s="211"/>
      <c r="AO183" s="247">
        <f>SUMPRODUCT(LEN($M183:$AE186)-LEN(SUBSTITUTE($M183:$AE186,"A", "")))</f>
        <v>0</v>
      </c>
      <c r="AP183" s="240">
        <f>SUMPRODUCT(LEN($AH183:$AH186)-LEN(SUBSTITUTE($AH183:$AH186,"A", "")))</f>
        <v>0</v>
      </c>
      <c r="AQ183" s="237">
        <f>SUMPRODUCT(LEN($AG183:$AG186)-LEN(SUBSTITUTE($AG183:$AG186,"A", "")))</f>
        <v>0</v>
      </c>
      <c r="AR183" s="234">
        <f>SUMPRODUCT(LEN($M183:$AE186)-LEN(SUBSTITUTE($M183:$AE186,"S", "")))</f>
        <v>0</v>
      </c>
      <c r="AS183" s="240">
        <f>SUMPRODUCT(LEN($AH183:$AH186)-LEN(SUBSTITUTE($AH183:$AH186,"S", "")))</f>
        <v>0</v>
      </c>
      <c r="AT183" s="237">
        <f>SUMPRODUCT(LEN($AG183:$AG186)-LEN(SUBSTITUTE($AG183:$AG186,"S", "")))</f>
        <v>0</v>
      </c>
      <c r="AU183" s="234">
        <f>SUMPRODUCT(LEN($M183:$AE186)-LEN(SUBSTITUTE($M183:$AE186,"F", "")))</f>
        <v>0</v>
      </c>
      <c r="AV183" s="240">
        <f>SUMPRODUCT(LEN($AH183:$AH186)-LEN(SUBSTITUTE($AH183:$AH186,"F", "")))</f>
        <v>0</v>
      </c>
      <c r="AW183" s="237">
        <f>SUMPRODUCT(LEN($AG183:$AG186)-LEN(SUBSTITUTE($AG183:$AG186,"F", "")))</f>
        <v>0</v>
      </c>
      <c r="AX183" s="234">
        <f>SUMPRODUCT(LEN($M183:$AE186)-LEN(SUBSTITUTE($M183:$AE186,"G", "")))</f>
        <v>0</v>
      </c>
      <c r="AY183" s="240">
        <f>SUMPRODUCT(LEN($AH183:$AH186)-LEN(SUBSTITUTE($AH183:$AH186,"G", "")))</f>
        <v>0</v>
      </c>
      <c r="AZ183" s="237">
        <f>SUMPRODUCT(LEN($AG183:$AG186)-LEN(SUBSTITUTE($AG183:$AG186,"G", "")))</f>
        <v>0</v>
      </c>
      <c r="BA183" s="234">
        <f>SUMPRODUCT(LEN($M183:$AE186)-LEN(SUBSTITUTE($M183:$AE186,"M", "")))</f>
        <v>0</v>
      </c>
      <c r="BB183" s="240">
        <f>SUMPRODUCT(LEN($AH183:$AH186)-LEN(SUBSTITUTE($AH183:$AH186,"M", "")))</f>
        <v>0</v>
      </c>
      <c r="BC183" s="237">
        <f>SUMPRODUCT(LEN($AG183:$AG186)-LEN(SUBSTITUTE($AG183:$AG186,"M", "")))</f>
        <v>0</v>
      </c>
      <c r="BD183" s="291">
        <f>SUMPRODUCT(LEN($AI183:$AI186)-LEN(SUBSTITUTE($AI183:$AI186,"S", "")))</f>
        <v>0</v>
      </c>
      <c r="BE183" s="294">
        <f>SUMPRODUCT(LEN($AI183:$AI186)-LEN(SUBSTITUTE($AI183:$AI186,"F", "")))</f>
        <v>0</v>
      </c>
      <c r="BF183" s="294">
        <f>SUMPRODUCT(LEN($AI183:$AI186)-LEN(SUBSTITUTE($AI183:$AI186,"G", "")))</f>
        <v>0</v>
      </c>
      <c r="BG183" s="297">
        <f>SUMPRODUCT(LEN($AI183:$AI186)-LEN(SUBSTITUTE($AI183:$AI186,"M", "")))</f>
        <v>0</v>
      </c>
    </row>
    <row r="184" spans="2:67" ht="28.15" hidden="1" customHeight="1" thickBot="1">
      <c r="B184" s="34"/>
      <c r="C184" s="266"/>
      <c r="D184" s="43"/>
      <c r="E184" s="103"/>
      <c r="F184" s="103"/>
      <c r="G184" s="102"/>
      <c r="H184" s="260"/>
      <c r="I184" s="270"/>
      <c r="J184" s="270"/>
      <c r="K184" s="270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52"/>
      <c r="AK184" s="255"/>
      <c r="AL184" s="23"/>
      <c r="AM184" s="211"/>
      <c r="AN184" s="211"/>
      <c r="AO184" s="248"/>
      <c r="AP184" s="241"/>
      <c r="AQ184" s="238"/>
      <c r="AR184" s="235"/>
      <c r="AS184" s="241"/>
      <c r="AT184" s="238"/>
      <c r="AU184" s="235"/>
      <c r="AV184" s="241"/>
      <c r="AW184" s="238"/>
      <c r="AX184" s="235"/>
      <c r="AY184" s="241"/>
      <c r="AZ184" s="238"/>
      <c r="BA184" s="235"/>
      <c r="BB184" s="241"/>
      <c r="BC184" s="238"/>
      <c r="BD184" s="292"/>
      <c r="BE184" s="295"/>
      <c r="BF184" s="295"/>
      <c r="BG184" s="298"/>
    </row>
    <row r="185" spans="2:67" ht="28.15" hidden="1" customHeight="1">
      <c r="B185" s="34"/>
      <c r="C185" s="267"/>
      <c r="D185" s="33"/>
      <c r="E185" s="101"/>
      <c r="F185" s="101"/>
      <c r="G185" s="100"/>
      <c r="H185" s="257"/>
      <c r="I185" s="271"/>
      <c r="J185" s="271"/>
      <c r="K185" s="271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52"/>
      <c r="AK185" s="255"/>
      <c r="AL185" s="23"/>
      <c r="AM185" s="211"/>
      <c r="AN185" s="211"/>
      <c r="AO185" s="248"/>
      <c r="AP185" s="241"/>
      <c r="AQ185" s="238"/>
      <c r="AR185" s="235"/>
      <c r="AS185" s="241"/>
      <c r="AT185" s="238"/>
      <c r="AU185" s="235"/>
      <c r="AV185" s="241"/>
      <c r="AW185" s="238"/>
      <c r="AX185" s="235"/>
      <c r="AY185" s="241"/>
      <c r="AZ185" s="238"/>
      <c r="BA185" s="235"/>
      <c r="BB185" s="241"/>
      <c r="BC185" s="238"/>
      <c r="BD185" s="292"/>
      <c r="BE185" s="295"/>
      <c r="BF185" s="295"/>
      <c r="BG185" s="298"/>
    </row>
    <row r="186" spans="2:67" ht="28.15" hidden="1" customHeight="1" thickBot="1">
      <c r="B186" s="34"/>
      <c r="C186" s="273"/>
      <c r="D186" s="64"/>
      <c r="E186" s="107"/>
      <c r="F186" s="107"/>
      <c r="G186" s="106"/>
      <c r="H186" s="258"/>
      <c r="I186" s="274"/>
      <c r="J186" s="274"/>
      <c r="K186" s="274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53"/>
      <c r="AK186" s="256"/>
      <c r="AL186" s="55"/>
      <c r="AM186" s="211"/>
      <c r="AN186" s="211"/>
      <c r="AO186" s="249"/>
      <c r="AP186" s="242"/>
      <c r="AQ186" s="239"/>
      <c r="AR186" s="236"/>
      <c r="AS186" s="242"/>
      <c r="AT186" s="239"/>
      <c r="AU186" s="236"/>
      <c r="AV186" s="242"/>
      <c r="AW186" s="239"/>
      <c r="AX186" s="236"/>
      <c r="AY186" s="242"/>
      <c r="AZ186" s="239"/>
      <c r="BA186" s="236"/>
      <c r="BB186" s="242"/>
      <c r="BC186" s="239"/>
      <c r="BD186" s="293"/>
      <c r="BE186" s="296"/>
      <c r="BF186" s="296"/>
      <c r="BG186" s="299"/>
    </row>
    <row r="187" spans="2:67" ht="28.15" hidden="1" customHeight="1">
      <c r="B187" s="34"/>
      <c r="C187" s="265">
        <v>3</v>
      </c>
      <c r="D187" s="54"/>
      <c r="E187" s="105"/>
      <c r="F187" s="105"/>
      <c r="G187" s="104"/>
      <c r="H187" s="259"/>
      <c r="I187" s="269"/>
      <c r="J187" s="269"/>
      <c r="K187" s="269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44"/>
      <c r="AK187" s="244"/>
      <c r="AL187" s="44"/>
      <c r="AM187" s="211"/>
      <c r="AN187" s="211"/>
      <c r="AO187" s="247">
        <f>SUMPRODUCT(LEN($M187:$AE190)-LEN(SUBSTITUTE($M187:$AE190,"A", "")))</f>
        <v>0</v>
      </c>
      <c r="AP187" s="240">
        <f>SUMPRODUCT(LEN($AH187:$AH190)-LEN(SUBSTITUTE($AH187:$AH190,"A", "")))</f>
        <v>0</v>
      </c>
      <c r="AQ187" s="237">
        <f>SUMPRODUCT(LEN($AG187:$AG190)-LEN(SUBSTITUTE($AG187:$AG190,"A", "")))</f>
        <v>0</v>
      </c>
      <c r="AR187" s="234">
        <f>SUMPRODUCT(LEN($M187:$AE190)-LEN(SUBSTITUTE($M187:$AE190,"S", "")))</f>
        <v>0</v>
      </c>
      <c r="AS187" s="240">
        <f>SUMPRODUCT(LEN($AH187:$AH190)-LEN(SUBSTITUTE($AH187:$AH190,"S", "")))</f>
        <v>0</v>
      </c>
      <c r="AT187" s="237">
        <f>SUMPRODUCT(LEN($AG187:$AG190)-LEN(SUBSTITUTE($AG187:$AG190,"S", "")))</f>
        <v>0</v>
      </c>
      <c r="AU187" s="234">
        <f>SUMPRODUCT(LEN($M187:$AE190)-LEN(SUBSTITUTE($M187:$AE190,"F", "")))</f>
        <v>0</v>
      </c>
      <c r="AV187" s="240">
        <f>SUMPRODUCT(LEN($AH187:$AH190)-LEN(SUBSTITUTE($AH187:$AH190,"F", "")))</f>
        <v>0</v>
      </c>
      <c r="AW187" s="237">
        <f>SUMPRODUCT(LEN($AG187:$AG190)-LEN(SUBSTITUTE($AG187:$AG190,"F", "")))</f>
        <v>0</v>
      </c>
      <c r="AX187" s="234">
        <f>SUMPRODUCT(LEN($M187:$AE190)-LEN(SUBSTITUTE($M187:$AE190,"G", "")))</f>
        <v>0</v>
      </c>
      <c r="AY187" s="240">
        <f>SUMPRODUCT(LEN($AH187:$AH190)-LEN(SUBSTITUTE($AH187:$AH190,"G", "")))</f>
        <v>0</v>
      </c>
      <c r="AZ187" s="237">
        <f>SUMPRODUCT(LEN($AG187:$AG190)-LEN(SUBSTITUTE($AG187:$AG190,"G", "")))</f>
        <v>0</v>
      </c>
      <c r="BA187" s="234">
        <f>SUMPRODUCT(LEN($M187:$AE190)-LEN(SUBSTITUTE($M187:$AE190,"M", "")))</f>
        <v>0</v>
      </c>
      <c r="BB187" s="240">
        <f>SUMPRODUCT(LEN($AH187:$AH190)-LEN(SUBSTITUTE($AH187:$AH190,"M", "")))</f>
        <v>0</v>
      </c>
      <c r="BC187" s="237">
        <f>SUMPRODUCT(LEN($AG187:$AG190)-LEN(SUBSTITUTE($AG187:$AG190,"M", "")))</f>
        <v>0</v>
      </c>
      <c r="BD187" s="291">
        <f>SUMPRODUCT(LEN($AI187:$AI190)-LEN(SUBSTITUTE($AI187:$AI190,"S", "")))</f>
        <v>0</v>
      </c>
      <c r="BE187" s="294">
        <f>SUMPRODUCT(LEN($AI187:$AI190)-LEN(SUBSTITUTE($AI187:$AI190,"F", "")))</f>
        <v>0</v>
      </c>
      <c r="BF187" s="294">
        <f>SUMPRODUCT(LEN($AI187:$AI190)-LEN(SUBSTITUTE($AI187:$AI190,"G", "")))</f>
        <v>0</v>
      </c>
      <c r="BG187" s="297">
        <f>SUMPRODUCT(LEN($AI187:$AI190)-LEN(SUBSTITUTE($AI187:$AI190,"M", "")))</f>
        <v>0</v>
      </c>
    </row>
    <row r="188" spans="2:67" ht="28.15" hidden="1" customHeight="1" thickBot="1">
      <c r="B188" s="34"/>
      <c r="C188" s="266"/>
      <c r="D188" s="43"/>
      <c r="E188" s="103"/>
      <c r="F188" s="103"/>
      <c r="G188" s="102"/>
      <c r="H188" s="260"/>
      <c r="I188" s="270"/>
      <c r="J188" s="270"/>
      <c r="K188" s="270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45"/>
      <c r="AK188" s="245"/>
      <c r="AL188" s="23"/>
      <c r="AM188" s="211"/>
      <c r="AN188" s="211"/>
      <c r="AO188" s="248"/>
      <c r="AP188" s="241"/>
      <c r="AQ188" s="238"/>
      <c r="AR188" s="235"/>
      <c r="AS188" s="241"/>
      <c r="AT188" s="238"/>
      <c r="AU188" s="235"/>
      <c r="AV188" s="241"/>
      <c r="AW188" s="238"/>
      <c r="AX188" s="235"/>
      <c r="AY188" s="241"/>
      <c r="AZ188" s="238"/>
      <c r="BA188" s="235"/>
      <c r="BB188" s="241"/>
      <c r="BC188" s="238"/>
      <c r="BD188" s="292"/>
      <c r="BE188" s="295"/>
      <c r="BF188" s="295"/>
      <c r="BG188" s="298"/>
    </row>
    <row r="189" spans="2:67" ht="28.15" hidden="1" customHeight="1">
      <c r="B189" s="34"/>
      <c r="C189" s="267"/>
      <c r="D189" s="33"/>
      <c r="E189" s="101"/>
      <c r="F189" s="101"/>
      <c r="G189" s="100"/>
      <c r="H189" s="257"/>
      <c r="I189" s="271"/>
      <c r="J189" s="271"/>
      <c r="K189" s="271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45"/>
      <c r="AK189" s="245"/>
      <c r="AL189" s="23"/>
      <c r="AM189" s="211"/>
      <c r="AN189" s="211"/>
      <c r="AO189" s="248"/>
      <c r="AP189" s="241"/>
      <c r="AQ189" s="238"/>
      <c r="AR189" s="235"/>
      <c r="AS189" s="241"/>
      <c r="AT189" s="238"/>
      <c r="AU189" s="235"/>
      <c r="AV189" s="241"/>
      <c r="AW189" s="238"/>
      <c r="AX189" s="235"/>
      <c r="AY189" s="241"/>
      <c r="AZ189" s="238"/>
      <c r="BA189" s="235"/>
      <c r="BB189" s="241"/>
      <c r="BC189" s="238"/>
      <c r="BD189" s="292"/>
      <c r="BE189" s="295"/>
      <c r="BF189" s="295"/>
      <c r="BG189" s="298"/>
    </row>
    <row r="190" spans="2:67" ht="28.15" hidden="1" customHeight="1" thickBot="1">
      <c r="B190" s="22"/>
      <c r="C190" s="268"/>
      <c r="D190" s="21"/>
      <c r="E190" s="109"/>
      <c r="F190" s="109"/>
      <c r="G190" s="108"/>
      <c r="H190" s="258"/>
      <c r="I190" s="272"/>
      <c r="J190" s="272"/>
      <c r="K190" s="27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46"/>
      <c r="AK190" s="246"/>
      <c r="AL190" s="11"/>
      <c r="AM190" s="211"/>
      <c r="AN190" s="211"/>
      <c r="AO190" s="249"/>
      <c r="AP190" s="242"/>
      <c r="AQ190" s="239"/>
      <c r="AR190" s="236"/>
      <c r="AS190" s="242"/>
      <c r="AT190" s="239"/>
      <c r="AU190" s="236"/>
      <c r="AV190" s="242"/>
      <c r="AW190" s="239"/>
      <c r="AX190" s="236"/>
      <c r="AY190" s="242"/>
      <c r="AZ190" s="239"/>
      <c r="BA190" s="236"/>
      <c r="BB190" s="242"/>
      <c r="BC190" s="239"/>
      <c r="BD190" s="293"/>
      <c r="BE190" s="296"/>
      <c r="BF190" s="296"/>
      <c r="BG190" s="299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29" t="s">
        <v>287</v>
      </c>
      <c r="M191" s="278"/>
      <c r="N191" s="229" t="s">
        <v>286</v>
      </c>
      <c r="O191" s="278"/>
      <c r="P191" s="229" t="s">
        <v>286</v>
      </c>
      <c r="Q191" s="230"/>
      <c r="R191" s="229" t="s">
        <v>286</v>
      </c>
      <c r="S191" s="230"/>
      <c r="T191" s="229" t="s">
        <v>286</v>
      </c>
      <c r="U191" s="230"/>
      <c r="V191" s="229" t="s">
        <v>286</v>
      </c>
      <c r="W191" s="230"/>
      <c r="X191" s="229" t="s">
        <v>286</v>
      </c>
      <c r="Y191" s="278"/>
      <c r="Z191" s="229" t="s">
        <v>286</v>
      </c>
      <c r="AA191" s="230"/>
      <c r="AB191" s="229" t="s">
        <v>286</v>
      </c>
      <c r="AC191" s="230"/>
      <c r="AD191" s="229" t="s">
        <v>286</v>
      </c>
      <c r="AE191" s="230"/>
      <c r="AF191" s="243" t="s">
        <v>285</v>
      </c>
      <c r="AG191" s="230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262</v>
      </c>
      <c r="E192" s="275">
        <v>5330.49</v>
      </c>
      <c r="F192" s="276"/>
      <c r="G192" s="277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53</v>
      </c>
      <c r="AP192" s="70">
        <f t="shared" si="13"/>
        <v>10</v>
      </c>
      <c r="AQ192" s="69">
        <f t="shared" si="13"/>
        <v>0</v>
      </c>
      <c r="AR192" s="71">
        <f t="shared" si="13"/>
        <v>23</v>
      </c>
      <c r="AS192" s="70">
        <f t="shared" si="13"/>
        <v>2</v>
      </c>
      <c r="AT192" s="69">
        <f t="shared" si="13"/>
        <v>1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1</v>
      </c>
      <c r="AY192" s="70">
        <f t="shared" si="13"/>
        <v>0</v>
      </c>
      <c r="AZ192" s="69">
        <f t="shared" si="13"/>
        <v>0</v>
      </c>
      <c r="BA192" s="71">
        <f t="shared" si="13"/>
        <v>14</v>
      </c>
      <c r="BB192" s="70">
        <f t="shared" si="13"/>
        <v>5</v>
      </c>
      <c r="BC192" s="69">
        <f t="shared" si="13"/>
        <v>1</v>
      </c>
      <c r="BD192" s="68">
        <f t="shared" si="13"/>
        <v>1</v>
      </c>
      <c r="BE192" s="67">
        <f t="shared" si="13"/>
        <v>0</v>
      </c>
      <c r="BF192" s="67">
        <f t="shared" si="13"/>
        <v>0</v>
      </c>
      <c r="BG192" s="66">
        <f t="shared" si="13"/>
        <v>1</v>
      </c>
      <c r="BH192" s="65" t="s">
        <v>257</v>
      </c>
      <c r="BK192" s="5">
        <f>SUM(AO192:AQ192)</f>
        <v>63</v>
      </c>
      <c r="BL192" s="5">
        <f>SUM(AR192:AT192,BD192)</f>
        <v>27</v>
      </c>
      <c r="BM192" s="5">
        <f>SUM(AU192:AW192,BE192)</f>
        <v>0</v>
      </c>
      <c r="BN192" s="5">
        <f>SUM(AX192:AZ192,BF192)</f>
        <v>1</v>
      </c>
      <c r="BO192" s="5">
        <f>SUM(BA192:BC192,BG192)</f>
        <v>21</v>
      </c>
    </row>
    <row r="193" spans="2:67" ht="49.9" customHeight="1">
      <c r="B193" s="34"/>
      <c r="C193" s="265">
        <v>1</v>
      </c>
      <c r="D193" s="54"/>
      <c r="E193" s="225" t="s">
        <v>1013</v>
      </c>
      <c r="F193" s="105"/>
      <c r="G193" s="104"/>
      <c r="H193" s="259" t="s">
        <v>329</v>
      </c>
      <c r="I193" s="269">
        <v>127</v>
      </c>
      <c r="J193" s="269">
        <v>29</v>
      </c>
      <c r="K193" s="269">
        <v>5</v>
      </c>
      <c r="L193" s="48">
        <v>1</v>
      </c>
      <c r="M193" s="47" t="s">
        <v>778</v>
      </c>
      <c r="N193" s="48">
        <v>5</v>
      </c>
      <c r="O193" s="47" t="s">
        <v>892</v>
      </c>
      <c r="P193" s="48">
        <v>9</v>
      </c>
      <c r="Q193" s="47" t="s">
        <v>888</v>
      </c>
      <c r="R193" s="48">
        <v>13</v>
      </c>
      <c r="S193" s="47" t="s">
        <v>1157</v>
      </c>
      <c r="T193" s="48">
        <v>17</v>
      </c>
      <c r="U193" s="47" t="s">
        <v>426</v>
      </c>
      <c r="V193" s="48">
        <v>21</v>
      </c>
      <c r="W193" s="47" t="s">
        <v>501</v>
      </c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>
        <v>14</v>
      </c>
      <c r="AG193" s="47" t="s">
        <v>1054</v>
      </c>
      <c r="AH193" s="46" t="s">
        <v>1156</v>
      </c>
      <c r="AI193" s="45" t="s">
        <v>1155</v>
      </c>
      <c r="AJ193" s="244"/>
      <c r="AK193" s="244"/>
      <c r="AL193" s="44"/>
      <c r="AM193" s="247">
        <f>SUMPRODUCT(LEN($M193:$AE196)-LEN(SUBSTITUTE($M193:$AE196,"/", "")))/2</f>
        <v>2</v>
      </c>
      <c r="AN193" s="300">
        <f>SUMPRODUCT(LEN($M193:$AE196)-LEN(SUBSTITUTE($M193:$AE196,"-", "")))</f>
        <v>3</v>
      </c>
      <c r="AO193" s="247">
        <f>SUMPRODUCT(LEN($M193:$AE196)-LEN(SUBSTITUTE($M193:$AE196,"A", "")))</f>
        <v>53</v>
      </c>
      <c r="AP193" s="240">
        <f>SUMPRODUCT(LEN($AH193:$AH196)-LEN(SUBSTITUTE($AH193:$AH196,"A", "")))</f>
        <v>10</v>
      </c>
      <c r="AQ193" s="237">
        <f>SUMPRODUCT(LEN($AG193:$AG196)-LEN(SUBSTITUTE($AG193:$AG196,"A", "")))</f>
        <v>0</v>
      </c>
      <c r="AR193" s="234">
        <f>SUMPRODUCT(LEN($M193:$AE196)-LEN(SUBSTITUTE($M193:$AE196,"S", "")))</f>
        <v>23</v>
      </c>
      <c r="AS193" s="240">
        <f>SUMPRODUCT(LEN($AH193:$AH196)-LEN(SUBSTITUTE($AH193:$AH196,"S", "")))</f>
        <v>2</v>
      </c>
      <c r="AT193" s="237">
        <f>SUMPRODUCT(LEN($AG193:$AG196)-LEN(SUBSTITUTE($AG193:$AG196,"S", "")))</f>
        <v>1</v>
      </c>
      <c r="AU193" s="234">
        <f>SUMPRODUCT(LEN($M193:$AE196)-LEN(SUBSTITUTE($M193:$AE196,"F", "")))</f>
        <v>0</v>
      </c>
      <c r="AV193" s="240">
        <f>SUMPRODUCT(LEN($AH193:$AH196)-LEN(SUBSTITUTE($AH193:$AH196,"F", "")))</f>
        <v>0</v>
      </c>
      <c r="AW193" s="237">
        <f>SUMPRODUCT(LEN($AG193:$AG196)-LEN(SUBSTITUTE($AG193:$AG196,"F", "")))</f>
        <v>0</v>
      </c>
      <c r="AX193" s="234">
        <f>SUMPRODUCT(LEN($M193:$AE196)-LEN(SUBSTITUTE($M193:$AE196,"G", "")))</f>
        <v>1</v>
      </c>
      <c r="AY193" s="240">
        <f>SUMPRODUCT(LEN($AH193:$AH196)-LEN(SUBSTITUTE($AH193:$AH196,"G", "")))</f>
        <v>0</v>
      </c>
      <c r="AZ193" s="237">
        <f>SUMPRODUCT(LEN($AG193:$AG196)-LEN(SUBSTITUTE($AG193:$AG196,"G", "")))</f>
        <v>0</v>
      </c>
      <c r="BA193" s="234">
        <f>SUMPRODUCT(LEN($M193:$AE196)-LEN(SUBSTITUTE($M193:$AE196,"M", "")))</f>
        <v>14</v>
      </c>
      <c r="BB193" s="240">
        <f>SUMPRODUCT(LEN($AH193:$AH196)-LEN(SUBSTITUTE($AH193:$AH196,"M", "")))</f>
        <v>5</v>
      </c>
      <c r="BC193" s="237">
        <f>SUMPRODUCT(LEN($AG193:$AG196)-LEN(SUBSTITUTE($AG193:$AG196,"M", "")))</f>
        <v>1</v>
      </c>
      <c r="BD193" s="291">
        <f>SUMPRODUCT(LEN($AI193:$AI196)-LEN(SUBSTITUTE($AI193:$AI196,"S", "")))</f>
        <v>1</v>
      </c>
      <c r="BE193" s="294">
        <f>SUMPRODUCT(LEN($AI193:$AI196)-LEN(SUBSTITUTE($AI193:$AI196,"F", "")))</f>
        <v>0</v>
      </c>
      <c r="BF193" s="294">
        <f>SUMPRODUCT(LEN($AI193:$AI196)-LEN(SUBSTITUTE($AI193:$AI196,"G", "")))</f>
        <v>0</v>
      </c>
      <c r="BG193" s="297">
        <f>SUMPRODUCT(LEN($AI193:$AI196)-LEN(SUBSTITUTE($AI193:$AI196,"M", "")))</f>
        <v>1</v>
      </c>
    </row>
    <row r="194" spans="2:67" ht="49.9" customHeight="1" thickBot="1">
      <c r="B194" s="34"/>
      <c r="C194" s="266"/>
      <c r="D194" s="43"/>
      <c r="E194" s="103"/>
      <c r="F194" s="103"/>
      <c r="G194" s="102"/>
      <c r="H194" s="260"/>
      <c r="I194" s="270"/>
      <c r="J194" s="270"/>
      <c r="K194" s="270"/>
      <c r="L194" s="37">
        <v>2</v>
      </c>
      <c r="M194" s="36" t="s">
        <v>778</v>
      </c>
      <c r="N194" s="37">
        <v>6</v>
      </c>
      <c r="O194" s="36" t="s">
        <v>485</v>
      </c>
      <c r="P194" s="37">
        <v>10</v>
      </c>
      <c r="Q194" s="36" t="s">
        <v>910</v>
      </c>
      <c r="R194" s="37">
        <v>14</v>
      </c>
      <c r="S194" s="36" t="s">
        <v>448</v>
      </c>
      <c r="T194" s="37">
        <v>18</v>
      </c>
      <c r="U194" s="36" t="s">
        <v>1154</v>
      </c>
      <c r="V194" s="37">
        <v>22</v>
      </c>
      <c r="W194" s="36" t="s">
        <v>417</v>
      </c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>
        <v>26</v>
      </c>
      <c r="AG194" s="36" t="s">
        <v>417</v>
      </c>
      <c r="AH194" s="35" t="s">
        <v>1153</v>
      </c>
      <c r="AI194" s="24"/>
      <c r="AJ194" s="245"/>
      <c r="AK194" s="245"/>
      <c r="AL194" s="23"/>
      <c r="AM194" s="248"/>
      <c r="AN194" s="301"/>
      <c r="AO194" s="248"/>
      <c r="AP194" s="241"/>
      <c r="AQ194" s="238"/>
      <c r="AR194" s="235"/>
      <c r="AS194" s="241"/>
      <c r="AT194" s="238"/>
      <c r="AU194" s="235"/>
      <c r="AV194" s="241"/>
      <c r="AW194" s="238"/>
      <c r="AX194" s="235"/>
      <c r="AY194" s="241"/>
      <c r="AZ194" s="238"/>
      <c r="BA194" s="235"/>
      <c r="BB194" s="241"/>
      <c r="BC194" s="238"/>
      <c r="BD194" s="292"/>
      <c r="BE194" s="295"/>
      <c r="BF194" s="295"/>
      <c r="BG194" s="298"/>
    </row>
    <row r="195" spans="2:67" ht="49.9" customHeight="1">
      <c r="B195" s="34"/>
      <c r="C195" s="267"/>
      <c r="D195" s="33"/>
      <c r="E195" s="101"/>
      <c r="F195" s="101"/>
      <c r="G195" s="100"/>
      <c r="H195" s="257">
        <v>272</v>
      </c>
      <c r="I195" s="271"/>
      <c r="J195" s="271"/>
      <c r="K195" s="271"/>
      <c r="L195" s="27">
        <v>3</v>
      </c>
      <c r="M195" s="26" t="s">
        <v>1047</v>
      </c>
      <c r="N195" s="27">
        <v>7</v>
      </c>
      <c r="O195" s="26" t="s">
        <v>1152</v>
      </c>
      <c r="P195" s="27">
        <v>11</v>
      </c>
      <c r="Q195" s="26" t="s">
        <v>901</v>
      </c>
      <c r="R195" s="27">
        <v>15</v>
      </c>
      <c r="S195" s="26" t="s">
        <v>1151</v>
      </c>
      <c r="T195" s="27">
        <v>19</v>
      </c>
      <c r="U195" s="26" t="s">
        <v>1150</v>
      </c>
      <c r="V195" s="27">
        <v>23</v>
      </c>
      <c r="W195" s="26" t="s">
        <v>417</v>
      </c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45"/>
      <c r="AK195" s="245"/>
      <c r="AL195" s="23"/>
      <c r="AM195" s="248"/>
      <c r="AN195" s="301"/>
      <c r="AO195" s="248"/>
      <c r="AP195" s="241"/>
      <c r="AQ195" s="238"/>
      <c r="AR195" s="235"/>
      <c r="AS195" s="241"/>
      <c r="AT195" s="238"/>
      <c r="AU195" s="235"/>
      <c r="AV195" s="241"/>
      <c r="AW195" s="238"/>
      <c r="AX195" s="235"/>
      <c r="AY195" s="241"/>
      <c r="AZ195" s="238"/>
      <c r="BA195" s="235"/>
      <c r="BB195" s="241"/>
      <c r="BC195" s="238"/>
      <c r="BD195" s="292"/>
      <c r="BE195" s="295"/>
      <c r="BF195" s="295"/>
      <c r="BG195" s="298"/>
    </row>
    <row r="196" spans="2:67" ht="49.9" customHeight="1" thickBot="1">
      <c r="B196" s="34"/>
      <c r="C196" s="273"/>
      <c r="D196" s="64"/>
      <c r="E196" s="107"/>
      <c r="F196" s="107"/>
      <c r="G196" s="106"/>
      <c r="H196" s="258"/>
      <c r="I196" s="274"/>
      <c r="J196" s="274"/>
      <c r="K196" s="274"/>
      <c r="L196" s="59">
        <v>4</v>
      </c>
      <c r="M196" s="215" t="s">
        <v>1034</v>
      </c>
      <c r="N196" s="59">
        <v>8</v>
      </c>
      <c r="O196" s="58" t="s">
        <v>1149</v>
      </c>
      <c r="P196" s="59">
        <v>12</v>
      </c>
      <c r="Q196" s="58" t="s">
        <v>469</v>
      </c>
      <c r="R196" s="59">
        <v>16</v>
      </c>
      <c r="S196" s="58" t="s">
        <v>423</v>
      </c>
      <c r="T196" s="59">
        <v>20</v>
      </c>
      <c r="U196" s="58" t="s">
        <v>720</v>
      </c>
      <c r="V196" s="59">
        <v>24</v>
      </c>
      <c r="W196" s="58" t="s">
        <v>443</v>
      </c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50"/>
      <c r="AK196" s="250"/>
      <c r="AL196" s="55"/>
      <c r="AM196" s="249"/>
      <c r="AN196" s="302"/>
      <c r="AO196" s="249"/>
      <c r="AP196" s="242"/>
      <c r="AQ196" s="239"/>
      <c r="AR196" s="236"/>
      <c r="AS196" s="242"/>
      <c r="AT196" s="239"/>
      <c r="AU196" s="236"/>
      <c r="AV196" s="242"/>
      <c r="AW196" s="239"/>
      <c r="AX196" s="236"/>
      <c r="AY196" s="242"/>
      <c r="AZ196" s="239"/>
      <c r="BA196" s="236"/>
      <c r="BB196" s="242"/>
      <c r="BC196" s="239"/>
      <c r="BD196" s="293"/>
      <c r="BE196" s="296"/>
      <c r="BF196" s="296"/>
      <c r="BG196" s="299"/>
    </row>
    <row r="197" spans="2:67" ht="28.15" hidden="1" customHeight="1">
      <c r="B197" s="34"/>
      <c r="C197" s="265">
        <v>2</v>
      </c>
      <c r="D197" s="54"/>
      <c r="E197" s="105"/>
      <c r="F197" s="105"/>
      <c r="G197" s="104"/>
      <c r="H197" s="259"/>
      <c r="I197" s="269"/>
      <c r="J197" s="269"/>
      <c r="K197" s="269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51"/>
      <c r="AK197" s="254"/>
      <c r="AL197" s="44"/>
      <c r="AM197" s="211"/>
      <c r="AN197" s="211"/>
      <c r="AO197" s="247">
        <f>SUMPRODUCT(LEN($M197:$AE200)-LEN(SUBSTITUTE($M197:$AE200,"A", "")))</f>
        <v>0</v>
      </c>
      <c r="AP197" s="240">
        <f>SUMPRODUCT(LEN($AH197:$AH200)-LEN(SUBSTITUTE($AH197:$AH200,"A", "")))</f>
        <v>0</v>
      </c>
      <c r="AQ197" s="237">
        <f>SUMPRODUCT(LEN($AG197:$AG200)-LEN(SUBSTITUTE($AG197:$AG200,"A", "")))</f>
        <v>0</v>
      </c>
      <c r="AR197" s="234">
        <f>SUMPRODUCT(LEN($M197:$AE200)-LEN(SUBSTITUTE($M197:$AE200,"S", "")))</f>
        <v>0</v>
      </c>
      <c r="AS197" s="240">
        <f>SUMPRODUCT(LEN($AH197:$AH200)-LEN(SUBSTITUTE($AH197:$AH200,"S", "")))</f>
        <v>0</v>
      </c>
      <c r="AT197" s="237">
        <f>SUMPRODUCT(LEN($AG197:$AG200)-LEN(SUBSTITUTE($AG197:$AG200,"S", "")))</f>
        <v>0</v>
      </c>
      <c r="AU197" s="234">
        <f>SUMPRODUCT(LEN($M197:$AE200)-LEN(SUBSTITUTE($M197:$AE200,"F", "")))</f>
        <v>0</v>
      </c>
      <c r="AV197" s="240">
        <f>SUMPRODUCT(LEN($AH197:$AH200)-LEN(SUBSTITUTE($AH197:$AH200,"F", "")))</f>
        <v>0</v>
      </c>
      <c r="AW197" s="237">
        <f>SUMPRODUCT(LEN($AG197:$AG200)-LEN(SUBSTITUTE($AG197:$AG200,"F", "")))</f>
        <v>0</v>
      </c>
      <c r="AX197" s="234">
        <f>SUMPRODUCT(LEN($M197:$AE200)-LEN(SUBSTITUTE($M197:$AE200,"G", "")))</f>
        <v>0</v>
      </c>
      <c r="AY197" s="240">
        <f>SUMPRODUCT(LEN($AH197:$AH200)-LEN(SUBSTITUTE($AH197:$AH200,"G", "")))</f>
        <v>0</v>
      </c>
      <c r="AZ197" s="237">
        <f>SUMPRODUCT(LEN($AG197:$AG200)-LEN(SUBSTITUTE($AG197:$AG200,"G", "")))</f>
        <v>0</v>
      </c>
      <c r="BA197" s="234">
        <f>SUMPRODUCT(LEN($M197:$AE200)-LEN(SUBSTITUTE($M197:$AE200,"M", "")))</f>
        <v>0</v>
      </c>
      <c r="BB197" s="240">
        <f>SUMPRODUCT(LEN($AH197:$AH200)-LEN(SUBSTITUTE($AH197:$AH200,"M", "")))</f>
        <v>0</v>
      </c>
      <c r="BC197" s="237">
        <f>SUMPRODUCT(LEN($AG197:$AG200)-LEN(SUBSTITUTE($AG197:$AG200,"M", "")))</f>
        <v>0</v>
      </c>
      <c r="BD197" s="291">
        <f>SUMPRODUCT(LEN($AI197:$AI200)-LEN(SUBSTITUTE($AI197:$AI200,"S", "")))</f>
        <v>0</v>
      </c>
      <c r="BE197" s="294">
        <f>SUMPRODUCT(LEN($AI197:$AI200)-LEN(SUBSTITUTE($AI197:$AI200,"F", "")))</f>
        <v>0</v>
      </c>
      <c r="BF197" s="294">
        <f>SUMPRODUCT(LEN($AI197:$AI200)-LEN(SUBSTITUTE($AI197:$AI200,"G", "")))</f>
        <v>0</v>
      </c>
      <c r="BG197" s="297">
        <f>SUMPRODUCT(LEN($AI197:$AI200)-LEN(SUBSTITUTE($AI197:$AI200,"M", "")))</f>
        <v>0</v>
      </c>
    </row>
    <row r="198" spans="2:67" ht="28.15" hidden="1" customHeight="1" thickBot="1">
      <c r="B198" s="34"/>
      <c r="C198" s="266"/>
      <c r="D198" s="43"/>
      <c r="E198" s="103"/>
      <c r="F198" s="103"/>
      <c r="G198" s="102"/>
      <c r="H198" s="260"/>
      <c r="I198" s="270"/>
      <c r="J198" s="270"/>
      <c r="K198" s="270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52"/>
      <c r="AK198" s="255"/>
      <c r="AL198" s="23"/>
      <c r="AM198" s="211"/>
      <c r="AN198" s="211"/>
      <c r="AO198" s="248"/>
      <c r="AP198" s="241"/>
      <c r="AQ198" s="238"/>
      <c r="AR198" s="235"/>
      <c r="AS198" s="241"/>
      <c r="AT198" s="238"/>
      <c r="AU198" s="235"/>
      <c r="AV198" s="241"/>
      <c r="AW198" s="238"/>
      <c r="AX198" s="235"/>
      <c r="AY198" s="241"/>
      <c r="AZ198" s="238"/>
      <c r="BA198" s="235"/>
      <c r="BB198" s="241"/>
      <c r="BC198" s="238"/>
      <c r="BD198" s="292"/>
      <c r="BE198" s="295"/>
      <c r="BF198" s="295"/>
      <c r="BG198" s="298"/>
    </row>
    <row r="199" spans="2:67" ht="28.15" hidden="1" customHeight="1">
      <c r="B199" s="34"/>
      <c r="C199" s="267"/>
      <c r="D199" s="33"/>
      <c r="E199" s="101"/>
      <c r="F199" s="101"/>
      <c r="G199" s="100"/>
      <c r="H199" s="257"/>
      <c r="I199" s="271"/>
      <c r="J199" s="271"/>
      <c r="K199" s="271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52"/>
      <c r="AK199" s="255"/>
      <c r="AL199" s="23"/>
      <c r="AM199" s="211"/>
      <c r="AN199" s="211"/>
      <c r="AO199" s="248"/>
      <c r="AP199" s="241"/>
      <c r="AQ199" s="238"/>
      <c r="AR199" s="235"/>
      <c r="AS199" s="241"/>
      <c r="AT199" s="238"/>
      <c r="AU199" s="235"/>
      <c r="AV199" s="241"/>
      <c r="AW199" s="238"/>
      <c r="AX199" s="235"/>
      <c r="AY199" s="241"/>
      <c r="AZ199" s="238"/>
      <c r="BA199" s="235"/>
      <c r="BB199" s="241"/>
      <c r="BC199" s="238"/>
      <c r="BD199" s="292"/>
      <c r="BE199" s="295"/>
      <c r="BF199" s="295"/>
      <c r="BG199" s="298"/>
    </row>
    <row r="200" spans="2:67" ht="28.15" hidden="1" customHeight="1" thickBot="1">
      <c r="B200" s="34"/>
      <c r="C200" s="273"/>
      <c r="D200" s="64"/>
      <c r="E200" s="107"/>
      <c r="F200" s="107"/>
      <c r="G200" s="106"/>
      <c r="H200" s="258"/>
      <c r="I200" s="274"/>
      <c r="J200" s="274"/>
      <c r="K200" s="274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53"/>
      <c r="AK200" s="256"/>
      <c r="AL200" s="55"/>
      <c r="AM200" s="211"/>
      <c r="AN200" s="211"/>
      <c r="AO200" s="249"/>
      <c r="AP200" s="242"/>
      <c r="AQ200" s="239"/>
      <c r="AR200" s="236"/>
      <c r="AS200" s="242"/>
      <c r="AT200" s="239"/>
      <c r="AU200" s="236"/>
      <c r="AV200" s="242"/>
      <c r="AW200" s="239"/>
      <c r="AX200" s="236"/>
      <c r="AY200" s="242"/>
      <c r="AZ200" s="239"/>
      <c r="BA200" s="236"/>
      <c r="BB200" s="242"/>
      <c r="BC200" s="239"/>
      <c r="BD200" s="293"/>
      <c r="BE200" s="296"/>
      <c r="BF200" s="296"/>
      <c r="BG200" s="299"/>
    </row>
    <row r="201" spans="2:67" ht="28.15" hidden="1" customHeight="1">
      <c r="B201" s="34"/>
      <c r="C201" s="265">
        <v>3</v>
      </c>
      <c r="D201" s="54"/>
      <c r="E201" s="105"/>
      <c r="F201" s="105"/>
      <c r="G201" s="104"/>
      <c r="H201" s="259"/>
      <c r="I201" s="269"/>
      <c r="J201" s="269"/>
      <c r="K201" s="269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44"/>
      <c r="AK201" s="244"/>
      <c r="AL201" s="44"/>
      <c r="AM201" s="211"/>
      <c r="AN201" s="211"/>
      <c r="AO201" s="247">
        <f>SUMPRODUCT(LEN($M201:$AE204)-LEN(SUBSTITUTE($M201:$AE204,"A", "")))</f>
        <v>0</v>
      </c>
      <c r="AP201" s="240">
        <f>SUMPRODUCT(LEN($AH201:$AH204)-LEN(SUBSTITUTE($AH201:$AH204,"A", "")))</f>
        <v>0</v>
      </c>
      <c r="AQ201" s="237">
        <f>SUMPRODUCT(LEN($AG201:$AG204)-LEN(SUBSTITUTE($AG201:$AG204,"A", "")))</f>
        <v>0</v>
      </c>
      <c r="AR201" s="234">
        <f>SUMPRODUCT(LEN($M201:$AE204)-LEN(SUBSTITUTE($M201:$AE204,"S", "")))</f>
        <v>0</v>
      </c>
      <c r="AS201" s="240">
        <f>SUMPRODUCT(LEN($AH201:$AH204)-LEN(SUBSTITUTE($AH201:$AH204,"S", "")))</f>
        <v>0</v>
      </c>
      <c r="AT201" s="237">
        <f>SUMPRODUCT(LEN($AG201:$AG204)-LEN(SUBSTITUTE($AG201:$AG204,"S", "")))</f>
        <v>0</v>
      </c>
      <c r="AU201" s="234">
        <f>SUMPRODUCT(LEN($M201:$AE204)-LEN(SUBSTITUTE($M201:$AE204,"F", "")))</f>
        <v>0</v>
      </c>
      <c r="AV201" s="240">
        <f>SUMPRODUCT(LEN($AH201:$AH204)-LEN(SUBSTITUTE($AH201:$AH204,"F", "")))</f>
        <v>0</v>
      </c>
      <c r="AW201" s="237">
        <f>SUMPRODUCT(LEN($AG201:$AG204)-LEN(SUBSTITUTE($AG201:$AG204,"F", "")))</f>
        <v>0</v>
      </c>
      <c r="AX201" s="234">
        <f>SUMPRODUCT(LEN($M201:$AE204)-LEN(SUBSTITUTE($M201:$AE204,"G", "")))</f>
        <v>0</v>
      </c>
      <c r="AY201" s="240">
        <f>SUMPRODUCT(LEN($AH201:$AH204)-LEN(SUBSTITUTE($AH201:$AH204,"G", "")))</f>
        <v>0</v>
      </c>
      <c r="AZ201" s="237">
        <f>SUMPRODUCT(LEN($AG201:$AG204)-LEN(SUBSTITUTE($AG201:$AG204,"G", "")))</f>
        <v>0</v>
      </c>
      <c r="BA201" s="234">
        <f>SUMPRODUCT(LEN($M201:$AE204)-LEN(SUBSTITUTE($M201:$AE204,"M", "")))</f>
        <v>0</v>
      </c>
      <c r="BB201" s="240">
        <f>SUMPRODUCT(LEN($AH201:$AH204)-LEN(SUBSTITUTE($AH201:$AH204,"M", "")))</f>
        <v>0</v>
      </c>
      <c r="BC201" s="237">
        <f>SUMPRODUCT(LEN($AG201:$AG204)-LEN(SUBSTITUTE($AG201:$AG204,"M", "")))</f>
        <v>0</v>
      </c>
      <c r="BD201" s="291">
        <f>SUMPRODUCT(LEN($AI201:$AI204)-LEN(SUBSTITUTE($AI201:$AI204,"S", "")))</f>
        <v>0</v>
      </c>
      <c r="BE201" s="294">
        <f>SUMPRODUCT(LEN($AI201:$AI204)-LEN(SUBSTITUTE($AI201:$AI204,"F", "")))</f>
        <v>0</v>
      </c>
      <c r="BF201" s="294">
        <f>SUMPRODUCT(LEN($AI201:$AI204)-LEN(SUBSTITUTE($AI201:$AI204,"G", "")))</f>
        <v>0</v>
      </c>
      <c r="BG201" s="297">
        <f>SUMPRODUCT(LEN($AI201:$AI204)-LEN(SUBSTITUTE($AI201:$AI204,"M", "")))</f>
        <v>0</v>
      </c>
    </row>
    <row r="202" spans="2:67" ht="28.15" hidden="1" customHeight="1" thickBot="1">
      <c r="B202" s="34"/>
      <c r="C202" s="266"/>
      <c r="D202" s="43"/>
      <c r="E202" s="103"/>
      <c r="F202" s="103"/>
      <c r="G202" s="102"/>
      <c r="H202" s="260"/>
      <c r="I202" s="270"/>
      <c r="J202" s="270"/>
      <c r="K202" s="270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45"/>
      <c r="AK202" s="245"/>
      <c r="AL202" s="23"/>
      <c r="AM202" s="211"/>
      <c r="AN202" s="211"/>
      <c r="AO202" s="248"/>
      <c r="AP202" s="241"/>
      <c r="AQ202" s="238"/>
      <c r="AR202" s="235"/>
      <c r="AS202" s="241"/>
      <c r="AT202" s="238"/>
      <c r="AU202" s="235"/>
      <c r="AV202" s="241"/>
      <c r="AW202" s="238"/>
      <c r="AX202" s="235"/>
      <c r="AY202" s="241"/>
      <c r="AZ202" s="238"/>
      <c r="BA202" s="235"/>
      <c r="BB202" s="241"/>
      <c r="BC202" s="238"/>
      <c r="BD202" s="292"/>
      <c r="BE202" s="295"/>
      <c r="BF202" s="295"/>
      <c r="BG202" s="298"/>
    </row>
    <row r="203" spans="2:67" ht="28.15" hidden="1" customHeight="1">
      <c r="B203" s="34"/>
      <c r="C203" s="267"/>
      <c r="D203" s="33"/>
      <c r="E203" s="101"/>
      <c r="F203" s="101"/>
      <c r="G203" s="100"/>
      <c r="H203" s="257"/>
      <c r="I203" s="271"/>
      <c r="J203" s="271"/>
      <c r="K203" s="271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45"/>
      <c r="AK203" s="245"/>
      <c r="AL203" s="23"/>
      <c r="AM203" s="211"/>
      <c r="AN203" s="211"/>
      <c r="AO203" s="248"/>
      <c r="AP203" s="241"/>
      <c r="AQ203" s="238"/>
      <c r="AR203" s="235"/>
      <c r="AS203" s="241"/>
      <c r="AT203" s="238"/>
      <c r="AU203" s="235"/>
      <c r="AV203" s="241"/>
      <c r="AW203" s="238"/>
      <c r="AX203" s="235"/>
      <c r="AY203" s="241"/>
      <c r="AZ203" s="238"/>
      <c r="BA203" s="235"/>
      <c r="BB203" s="241"/>
      <c r="BC203" s="238"/>
      <c r="BD203" s="292"/>
      <c r="BE203" s="295"/>
      <c r="BF203" s="295"/>
      <c r="BG203" s="298"/>
    </row>
    <row r="204" spans="2:67" ht="28.15" hidden="1" customHeight="1" thickBot="1">
      <c r="B204" s="22"/>
      <c r="C204" s="268"/>
      <c r="D204" s="21"/>
      <c r="E204" s="20"/>
      <c r="F204" s="20"/>
      <c r="G204" s="19"/>
      <c r="H204" s="258"/>
      <c r="I204" s="272"/>
      <c r="J204" s="272"/>
      <c r="K204" s="27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46"/>
      <c r="AK204" s="246"/>
      <c r="AL204" s="11"/>
      <c r="AM204" s="211"/>
      <c r="AN204" s="211"/>
      <c r="AO204" s="249"/>
      <c r="AP204" s="242"/>
      <c r="AQ204" s="239"/>
      <c r="AR204" s="236"/>
      <c r="AS204" s="242"/>
      <c r="AT204" s="239"/>
      <c r="AU204" s="236"/>
      <c r="AV204" s="242"/>
      <c r="AW204" s="239"/>
      <c r="AX204" s="236"/>
      <c r="AY204" s="242"/>
      <c r="AZ204" s="239"/>
      <c r="BA204" s="236"/>
      <c r="BB204" s="242"/>
      <c r="BC204" s="239"/>
      <c r="BD204" s="293"/>
      <c r="BE204" s="296"/>
      <c r="BF204" s="296"/>
      <c r="BG204" s="299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29" t="s">
        <v>287</v>
      </c>
      <c r="M205" s="278"/>
      <c r="N205" s="229" t="s">
        <v>286</v>
      </c>
      <c r="O205" s="278"/>
      <c r="P205" s="229" t="s">
        <v>286</v>
      </c>
      <c r="Q205" s="230"/>
      <c r="R205" s="229" t="s">
        <v>286</v>
      </c>
      <c r="S205" s="230"/>
      <c r="T205" s="229" t="s">
        <v>286</v>
      </c>
      <c r="U205" s="230"/>
      <c r="V205" s="229" t="s">
        <v>286</v>
      </c>
      <c r="W205" s="230"/>
      <c r="X205" s="229" t="s">
        <v>286</v>
      </c>
      <c r="Y205" s="278"/>
      <c r="Z205" s="229" t="s">
        <v>286</v>
      </c>
      <c r="AA205" s="230"/>
      <c r="AB205" s="229" t="s">
        <v>286</v>
      </c>
      <c r="AC205" s="230"/>
      <c r="AD205" s="229" t="s">
        <v>286</v>
      </c>
      <c r="AE205" s="230"/>
      <c r="AF205" s="243" t="s">
        <v>285</v>
      </c>
      <c r="AG205" s="230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262</v>
      </c>
      <c r="E206" s="275">
        <v>3452.99</v>
      </c>
      <c r="F206" s="276"/>
      <c r="G206" s="277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64</v>
      </c>
      <c r="AP206" s="70">
        <f t="shared" si="14"/>
        <v>4</v>
      </c>
      <c r="AQ206" s="69">
        <f t="shared" si="14"/>
        <v>0</v>
      </c>
      <c r="AR206" s="71">
        <f t="shared" si="14"/>
        <v>31</v>
      </c>
      <c r="AS206" s="70">
        <f t="shared" si="14"/>
        <v>2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12</v>
      </c>
      <c r="AY206" s="70">
        <f t="shared" si="14"/>
        <v>1</v>
      </c>
      <c r="AZ206" s="69">
        <f t="shared" si="14"/>
        <v>0</v>
      </c>
      <c r="BA206" s="71">
        <f t="shared" si="14"/>
        <v>7</v>
      </c>
      <c r="BB206" s="70">
        <f t="shared" si="14"/>
        <v>3</v>
      </c>
      <c r="BC206" s="69">
        <f t="shared" si="14"/>
        <v>0</v>
      </c>
      <c r="BD206" s="68">
        <f t="shared" si="14"/>
        <v>2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68</v>
      </c>
      <c r="BL206" s="5">
        <f>SUM(AR206:AT206,BD206)</f>
        <v>35</v>
      </c>
      <c r="BM206" s="5">
        <f>SUM(AU206:AW206,BE206)</f>
        <v>0</v>
      </c>
      <c r="BN206" s="5">
        <f>SUM(AX206:AZ206,BF206)</f>
        <v>13</v>
      </c>
      <c r="BO206" s="5">
        <f>SUM(BA206:BC206,BG206)</f>
        <v>10</v>
      </c>
    </row>
    <row r="207" spans="2:67" ht="49.9" customHeight="1">
      <c r="B207" s="34"/>
      <c r="C207" s="265">
        <v>1</v>
      </c>
      <c r="D207" s="54"/>
      <c r="E207" s="225" t="s">
        <v>1013</v>
      </c>
      <c r="F207" s="53"/>
      <c r="G207" s="52"/>
      <c r="H207" s="259" t="s">
        <v>329</v>
      </c>
      <c r="I207" s="269">
        <v>112</v>
      </c>
      <c r="J207" s="269">
        <v>31</v>
      </c>
      <c r="K207" s="269">
        <v>5</v>
      </c>
      <c r="L207" s="48">
        <v>1</v>
      </c>
      <c r="M207" s="47" t="s">
        <v>888</v>
      </c>
      <c r="N207" s="48">
        <v>5</v>
      </c>
      <c r="O207" s="47" t="s">
        <v>1148</v>
      </c>
      <c r="P207" s="48">
        <v>9</v>
      </c>
      <c r="Q207" s="47" t="s">
        <v>1147</v>
      </c>
      <c r="R207" s="48">
        <v>13</v>
      </c>
      <c r="S207" s="218" t="s">
        <v>422</v>
      </c>
      <c r="T207" s="48">
        <v>17</v>
      </c>
      <c r="U207" s="47" t="s">
        <v>600</v>
      </c>
      <c r="V207" s="48">
        <v>21</v>
      </c>
      <c r="W207" s="47" t="s">
        <v>445</v>
      </c>
      <c r="X207" s="48">
        <v>25</v>
      </c>
      <c r="Y207" s="47" t="s">
        <v>417</v>
      </c>
      <c r="Z207" s="48">
        <v>29</v>
      </c>
      <c r="AA207" s="47"/>
      <c r="AB207" s="50">
        <v>33</v>
      </c>
      <c r="AC207" s="49"/>
      <c r="AD207" s="48">
        <v>37</v>
      </c>
      <c r="AE207" s="47"/>
      <c r="AF207" s="46"/>
      <c r="AG207" s="47"/>
      <c r="AH207" s="46" t="s">
        <v>1146</v>
      </c>
      <c r="AI207" s="45" t="s">
        <v>418</v>
      </c>
      <c r="AJ207" s="244"/>
      <c r="AK207" s="244"/>
      <c r="AL207" s="44"/>
      <c r="AM207" s="247">
        <f>SUMPRODUCT(LEN($M207:$AE210)-LEN(SUBSTITUTE($M207:$AE210,"/", "")))/2</f>
        <v>2</v>
      </c>
      <c r="AN207" s="300">
        <f>SUMPRODUCT(LEN($M207:$AE210)-LEN(SUBSTITUTE($M207:$AE210,"-", "")))</f>
        <v>5</v>
      </c>
      <c r="AO207" s="247">
        <f>SUMPRODUCT(LEN($M207:$AE210)-LEN(SUBSTITUTE($M207:$AE210,"A", "")))</f>
        <v>64</v>
      </c>
      <c r="AP207" s="240">
        <f>SUMPRODUCT(LEN($AH207:$AH210)-LEN(SUBSTITUTE($AH207:$AH210,"A", "")))</f>
        <v>4</v>
      </c>
      <c r="AQ207" s="237">
        <f>SUMPRODUCT(LEN($AG207:$AG210)-LEN(SUBSTITUTE($AG207:$AG210,"A", "")))</f>
        <v>0</v>
      </c>
      <c r="AR207" s="234">
        <f>SUMPRODUCT(LEN($M207:$AE210)-LEN(SUBSTITUTE($M207:$AE210,"S", "")))</f>
        <v>31</v>
      </c>
      <c r="AS207" s="240">
        <f>SUMPRODUCT(LEN($AH207:$AH210)-LEN(SUBSTITUTE($AH207:$AH210,"S", "")))</f>
        <v>2</v>
      </c>
      <c r="AT207" s="237">
        <f>SUMPRODUCT(LEN($AG207:$AG210)-LEN(SUBSTITUTE($AG207:$AG210,"S", "")))</f>
        <v>0</v>
      </c>
      <c r="AU207" s="234">
        <f>SUMPRODUCT(LEN($M207:$AE210)-LEN(SUBSTITUTE($M207:$AE210,"F", "")))</f>
        <v>0</v>
      </c>
      <c r="AV207" s="240">
        <f>SUMPRODUCT(LEN($AH207:$AH210)-LEN(SUBSTITUTE($AH207:$AH210,"F", "")))</f>
        <v>0</v>
      </c>
      <c r="AW207" s="237">
        <f>SUMPRODUCT(LEN($AG207:$AG210)-LEN(SUBSTITUTE($AG207:$AG210,"F", "")))</f>
        <v>0</v>
      </c>
      <c r="AX207" s="234">
        <f>SUMPRODUCT(LEN($M207:$AE210)-LEN(SUBSTITUTE($M207:$AE210,"G", "")))</f>
        <v>12</v>
      </c>
      <c r="AY207" s="240">
        <f>SUMPRODUCT(LEN($AH207:$AH210)-LEN(SUBSTITUTE($AH207:$AH210,"G", "")))</f>
        <v>1</v>
      </c>
      <c r="AZ207" s="237">
        <f>SUMPRODUCT(LEN($AG207:$AG210)-LEN(SUBSTITUTE($AG207:$AG210,"G", "")))</f>
        <v>0</v>
      </c>
      <c r="BA207" s="234">
        <f>SUMPRODUCT(LEN($M207:$AE210)-LEN(SUBSTITUTE($M207:$AE210,"M", "")))</f>
        <v>7</v>
      </c>
      <c r="BB207" s="240">
        <f>SUMPRODUCT(LEN($AH207:$AH210)-LEN(SUBSTITUTE($AH207:$AH210,"M", "")))</f>
        <v>3</v>
      </c>
      <c r="BC207" s="237">
        <f>SUMPRODUCT(LEN($AG207:$AG210)-LEN(SUBSTITUTE($AG207:$AG210,"M", "")))</f>
        <v>0</v>
      </c>
      <c r="BD207" s="291">
        <f>SUMPRODUCT(LEN($AI207:$AI210)-LEN(SUBSTITUTE($AI207:$AI210,"S", "")))</f>
        <v>2</v>
      </c>
      <c r="BE207" s="294">
        <f>SUMPRODUCT(LEN($AI207:$AI210)-LEN(SUBSTITUTE($AI207:$AI210,"F", "")))</f>
        <v>0</v>
      </c>
      <c r="BF207" s="294">
        <f>SUMPRODUCT(LEN($AI207:$AI210)-LEN(SUBSTITUTE($AI207:$AI210,"G", "")))</f>
        <v>0</v>
      </c>
      <c r="BG207" s="297">
        <f>SUMPRODUCT(LEN($AI207:$AI210)-LEN(SUBSTITUTE($AI207:$AI210,"M", "")))</f>
        <v>0</v>
      </c>
    </row>
    <row r="208" spans="2:67" ht="49.9" customHeight="1" thickBot="1">
      <c r="B208" s="34"/>
      <c r="C208" s="266"/>
      <c r="D208" s="43"/>
      <c r="E208" s="42"/>
      <c r="F208" s="42"/>
      <c r="G208" s="41"/>
      <c r="H208" s="260"/>
      <c r="I208" s="270"/>
      <c r="J208" s="270"/>
      <c r="K208" s="270"/>
      <c r="L208" s="37">
        <v>2</v>
      </c>
      <c r="M208" s="36" t="s">
        <v>469</v>
      </c>
      <c r="N208" s="37">
        <v>6</v>
      </c>
      <c r="O208" s="36" t="s">
        <v>1145</v>
      </c>
      <c r="P208" s="37">
        <v>10</v>
      </c>
      <c r="Q208" s="217" t="s">
        <v>958</v>
      </c>
      <c r="R208" s="37">
        <v>14</v>
      </c>
      <c r="S208" s="36" t="s">
        <v>853</v>
      </c>
      <c r="T208" s="37">
        <v>18</v>
      </c>
      <c r="U208" s="36" t="s">
        <v>627</v>
      </c>
      <c r="V208" s="37">
        <v>22</v>
      </c>
      <c r="W208" s="36" t="s">
        <v>448</v>
      </c>
      <c r="X208" s="37">
        <v>26</v>
      </c>
      <c r="Y208" s="36" t="s">
        <v>417</v>
      </c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/>
      <c r="AI208" s="24"/>
      <c r="AJ208" s="245"/>
      <c r="AK208" s="245"/>
      <c r="AL208" s="23"/>
      <c r="AM208" s="248"/>
      <c r="AN208" s="301"/>
      <c r="AO208" s="248"/>
      <c r="AP208" s="241"/>
      <c r="AQ208" s="238"/>
      <c r="AR208" s="235"/>
      <c r="AS208" s="241"/>
      <c r="AT208" s="238"/>
      <c r="AU208" s="235"/>
      <c r="AV208" s="241"/>
      <c r="AW208" s="238"/>
      <c r="AX208" s="235"/>
      <c r="AY208" s="241"/>
      <c r="AZ208" s="238"/>
      <c r="BA208" s="235"/>
      <c r="BB208" s="241"/>
      <c r="BC208" s="238"/>
      <c r="BD208" s="292"/>
      <c r="BE208" s="295"/>
      <c r="BF208" s="295"/>
      <c r="BG208" s="298"/>
    </row>
    <row r="209" spans="2:67" ht="49.9" customHeight="1">
      <c r="B209" s="34"/>
      <c r="C209" s="267"/>
      <c r="D209" s="33"/>
      <c r="E209" s="32"/>
      <c r="F209" s="32"/>
      <c r="G209" s="31"/>
      <c r="H209" s="257">
        <v>272</v>
      </c>
      <c r="I209" s="271"/>
      <c r="J209" s="271"/>
      <c r="K209" s="271"/>
      <c r="L209" s="27">
        <v>3</v>
      </c>
      <c r="M209" s="216" t="s">
        <v>901</v>
      </c>
      <c r="N209" s="27">
        <v>7</v>
      </c>
      <c r="O209" s="216" t="s">
        <v>1144</v>
      </c>
      <c r="P209" s="27">
        <v>11</v>
      </c>
      <c r="Q209" s="26" t="s">
        <v>1054</v>
      </c>
      <c r="R209" s="27">
        <v>15</v>
      </c>
      <c r="S209" s="216" t="s">
        <v>1143</v>
      </c>
      <c r="T209" s="27">
        <v>19</v>
      </c>
      <c r="U209" s="26" t="s">
        <v>449</v>
      </c>
      <c r="V209" s="27">
        <v>23</v>
      </c>
      <c r="W209" s="26" t="s">
        <v>418</v>
      </c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45"/>
      <c r="AK209" s="245"/>
      <c r="AL209" s="23"/>
      <c r="AM209" s="248"/>
      <c r="AN209" s="301"/>
      <c r="AO209" s="248"/>
      <c r="AP209" s="241"/>
      <c r="AQ209" s="238"/>
      <c r="AR209" s="235"/>
      <c r="AS209" s="241"/>
      <c r="AT209" s="238"/>
      <c r="AU209" s="235"/>
      <c r="AV209" s="241"/>
      <c r="AW209" s="238"/>
      <c r="AX209" s="235"/>
      <c r="AY209" s="241"/>
      <c r="AZ209" s="238"/>
      <c r="BA209" s="235"/>
      <c r="BB209" s="241"/>
      <c r="BC209" s="238"/>
      <c r="BD209" s="292"/>
      <c r="BE209" s="295"/>
      <c r="BF209" s="295"/>
      <c r="BG209" s="298"/>
    </row>
    <row r="210" spans="2:67" ht="49.9" customHeight="1" thickBot="1">
      <c r="B210" s="34"/>
      <c r="C210" s="273"/>
      <c r="D210" s="64"/>
      <c r="E210" s="63"/>
      <c r="F210" s="63"/>
      <c r="G210" s="62"/>
      <c r="H210" s="258"/>
      <c r="I210" s="274"/>
      <c r="J210" s="274"/>
      <c r="K210" s="274"/>
      <c r="L210" s="59">
        <v>4</v>
      </c>
      <c r="M210" s="58" t="s">
        <v>1142</v>
      </c>
      <c r="N210" s="59">
        <v>8</v>
      </c>
      <c r="O210" s="58" t="s">
        <v>1141</v>
      </c>
      <c r="P210" s="59">
        <v>12</v>
      </c>
      <c r="Q210" s="58" t="s">
        <v>987</v>
      </c>
      <c r="R210" s="59">
        <v>16</v>
      </c>
      <c r="S210" s="58" t="s">
        <v>1140</v>
      </c>
      <c r="T210" s="59">
        <v>20</v>
      </c>
      <c r="U210" s="58" t="s">
        <v>445</v>
      </c>
      <c r="V210" s="59">
        <v>24</v>
      </c>
      <c r="W210" s="58" t="s">
        <v>418</v>
      </c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50"/>
      <c r="AK210" s="250"/>
      <c r="AL210" s="55"/>
      <c r="AM210" s="249"/>
      <c r="AN210" s="302"/>
      <c r="AO210" s="249"/>
      <c r="AP210" s="242"/>
      <c r="AQ210" s="239"/>
      <c r="AR210" s="236"/>
      <c r="AS210" s="242"/>
      <c r="AT210" s="239"/>
      <c r="AU210" s="236"/>
      <c r="AV210" s="242"/>
      <c r="AW210" s="239"/>
      <c r="AX210" s="236"/>
      <c r="AY210" s="242"/>
      <c r="AZ210" s="239"/>
      <c r="BA210" s="236"/>
      <c r="BB210" s="242"/>
      <c r="BC210" s="239"/>
      <c r="BD210" s="293"/>
      <c r="BE210" s="296"/>
      <c r="BF210" s="296"/>
      <c r="BG210" s="299"/>
    </row>
    <row r="211" spans="2:67" ht="28.15" hidden="1" customHeight="1">
      <c r="B211" s="34"/>
      <c r="C211" s="265">
        <v>2</v>
      </c>
      <c r="D211" s="54"/>
      <c r="E211" s="53"/>
      <c r="F211" s="53"/>
      <c r="G211" s="52"/>
      <c r="H211" s="259"/>
      <c r="I211" s="269"/>
      <c r="J211" s="269"/>
      <c r="K211" s="269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51"/>
      <c r="AK211" s="254"/>
      <c r="AL211" s="44"/>
      <c r="AM211" s="211"/>
      <c r="AN211" s="211"/>
      <c r="AO211" s="247">
        <f>SUMPRODUCT(LEN($M211:$AE214)-LEN(SUBSTITUTE($M211:$AE214,"A", "")))</f>
        <v>0</v>
      </c>
      <c r="AP211" s="240">
        <f>SUMPRODUCT(LEN($AH211:$AH214)-LEN(SUBSTITUTE($AH211:$AH214,"A", "")))</f>
        <v>0</v>
      </c>
      <c r="AQ211" s="237">
        <f>SUMPRODUCT(LEN($AG211:$AG214)-LEN(SUBSTITUTE($AG211:$AG214,"A", "")))</f>
        <v>0</v>
      </c>
      <c r="AR211" s="234">
        <f>SUMPRODUCT(LEN($M211:$AE214)-LEN(SUBSTITUTE($M211:$AE214,"S", "")))</f>
        <v>0</v>
      </c>
      <c r="AS211" s="240">
        <f>SUMPRODUCT(LEN($AH211:$AH214)-LEN(SUBSTITUTE($AH211:$AH214,"S", "")))</f>
        <v>0</v>
      </c>
      <c r="AT211" s="237">
        <f>SUMPRODUCT(LEN($AG211:$AG214)-LEN(SUBSTITUTE($AG211:$AG214,"S", "")))</f>
        <v>0</v>
      </c>
      <c r="AU211" s="234">
        <f>SUMPRODUCT(LEN($M211:$AE214)-LEN(SUBSTITUTE($M211:$AE214,"F", "")))</f>
        <v>0</v>
      </c>
      <c r="AV211" s="240">
        <f>SUMPRODUCT(LEN($AH211:$AH214)-LEN(SUBSTITUTE($AH211:$AH214,"F", "")))</f>
        <v>0</v>
      </c>
      <c r="AW211" s="237">
        <f>SUMPRODUCT(LEN($AG211:$AG214)-LEN(SUBSTITUTE($AG211:$AG214,"F", "")))</f>
        <v>0</v>
      </c>
      <c r="AX211" s="234">
        <f>SUMPRODUCT(LEN($M211:$AE214)-LEN(SUBSTITUTE($M211:$AE214,"G", "")))</f>
        <v>0</v>
      </c>
      <c r="AY211" s="240">
        <f>SUMPRODUCT(LEN($AH211:$AH214)-LEN(SUBSTITUTE($AH211:$AH214,"G", "")))</f>
        <v>0</v>
      </c>
      <c r="AZ211" s="237">
        <f>SUMPRODUCT(LEN($AG211:$AG214)-LEN(SUBSTITUTE($AG211:$AG214,"G", "")))</f>
        <v>0</v>
      </c>
      <c r="BA211" s="234">
        <f>SUMPRODUCT(LEN($M211:$AE214)-LEN(SUBSTITUTE($M211:$AE214,"M", "")))</f>
        <v>0</v>
      </c>
      <c r="BB211" s="240">
        <f>SUMPRODUCT(LEN($AH211:$AH214)-LEN(SUBSTITUTE($AH211:$AH214,"M", "")))</f>
        <v>0</v>
      </c>
      <c r="BC211" s="237">
        <f>SUMPRODUCT(LEN($AG211:$AG214)-LEN(SUBSTITUTE($AG211:$AG214,"M", "")))</f>
        <v>0</v>
      </c>
      <c r="BD211" s="291">
        <f>SUMPRODUCT(LEN($AI211:$AI214)-LEN(SUBSTITUTE($AI211:$AI214,"S", "")))</f>
        <v>0</v>
      </c>
      <c r="BE211" s="294">
        <f>SUMPRODUCT(LEN($AI211:$AI214)-LEN(SUBSTITUTE($AI211:$AI214,"F", "")))</f>
        <v>0</v>
      </c>
      <c r="BF211" s="294">
        <f>SUMPRODUCT(LEN($AI211:$AI214)-LEN(SUBSTITUTE($AI211:$AI214,"G", "")))</f>
        <v>0</v>
      </c>
      <c r="BG211" s="297">
        <f>SUMPRODUCT(LEN($AI211:$AI214)-LEN(SUBSTITUTE($AI211:$AI214,"M", "")))</f>
        <v>0</v>
      </c>
    </row>
    <row r="212" spans="2:67" ht="28.15" hidden="1" customHeight="1" thickBot="1">
      <c r="B212" s="34"/>
      <c r="C212" s="266"/>
      <c r="D212" s="43"/>
      <c r="E212" s="42"/>
      <c r="F212" s="42"/>
      <c r="G212" s="41"/>
      <c r="H212" s="260"/>
      <c r="I212" s="270"/>
      <c r="J212" s="270"/>
      <c r="K212" s="270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52"/>
      <c r="AK212" s="255"/>
      <c r="AL212" s="23"/>
      <c r="AM212" s="211"/>
      <c r="AN212" s="211"/>
      <c r="AO212" s="248"/>
      <c r="AP212" s="241"/>
      <c r="AQ212" s="238"/>
      <c r="AR212" s="235"/>
      <c r="AS212" s="241"/>
      <c r="AT212" s="238"/>
      <c r="AU212" s="235"/>
      <c r="AV212" s="241"/>
      <c r="AW212" s="238"/>
      <c r="AX212" s="235"/>
      <c r="AY212" s="241"/>
      <c r="AZ212" s="238"/>
      <c r="BA212" s="235"/>
      <c r="BB212" s="241"/>
      <c r="BC212" s="238"/>
      <c r="BD212" s="292"/>
      <c r="BE212" s="295"/>
      <c r="BF212" s="295"/>
      <c r="BG212" s="298"/>
    </row>
    <row r="213" spans="2:67" ht="28.15" hidden="1" customHeight="1">
      <c r="B213" s="34"/>
      <c r="C213" s="267"/>
      <c r="D213" s="33"/>
      <c r="E213" s="32"/>
      <c r="F213" s="32"/>
      <c r="G213" s="31"/>
      <c r="H213" s="257"/>
      <c r="I213" s="271"/>
      <c r="J213" s="271"/>
      <c r="K213" s="271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52"/>
      <c r="AK213" s="255"/>
      <c r="AL213" s="23"/>
      <c r="AM213" s="211"/>
      <c r="AN213" s="211"/>
      <c r="AO213" s="248"/>
      <c r="AP213" s="241"/>
      <c r="AQ213" s="238"/>
      <c r="AR213" s="235"/>
      <c r="AS213" s="241"/>
      <c r="AT213" s="238"/>
      <c r="AU213" s="235"/>
      <c r="AV213" s="241"/>
      <c r="AW213" s="238"/>
      <c r="AX213" s="235"/>
      <c r="AY213" s="241"/>
      <c r="AZ213" s="238"/>
      <c r="BA213" s="235"/>
      <c r="BB213" s="241"/>
      <c r="BC213" s="238"/>
      <c r="BD213" s="292"/>
      <c r="BE213" s="295"/>
      <c r="BF213" s="295"/>
      <c r="BG213" s="298"/>
    </row>
    <row r="214" spans="2:67" ht="28.15" hidden="1" customHeight="1" thickBot="1">
      <c r="B214" s="34"/>
      <c r="C214" s="273"/>
      <c r="D214" s="64"/>
      <c r="E214" s="63"/>
      <c r="F214" s="63"/>
      <c r="G214" s="62"/>
      <c r="H214" s="258"/>
      <c r="I214" s="274"/>
      <c r="J214" s="274"/>
      <c r="K214" s="274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53"/>
      <c r="AK214" s="256"/>
      <c r="AL214" s="55"/>
      <c r="AM214" s="211"/>
      <c r="AN214" s="211"/>
      <c r="AO214" s="249"/>
      <c r="AP214" s="242"/>
      <c r="AQ214" s="239"/>
      <c r="AR214" s="236"/>
      <c r="AS214" s="242"/>
      <c r="AT214" s="239"/>
      <c r="AU214" s="236"/>
      <c r="AV214" s="242"/>
      <c r="AW214" s="239"/>
      <c r="AX214" s="236"/>
      <c r="AY214" s="242"/>
      <c r="AZ214" s="239"/>
      <c r="BA214" s="236"/>
      <c r="BB214" s="242"/>
      <c r="BC214" s="239"/>
      <c r="BD214" s="293"/>
      <c r="BE214" s="296"/>
      <c r="BF214" s="296"/>
      <c r="BG214" s="299"/>
    </row>
    <row r="215" spans="2:67" ht="28.15" hidden="1" customHeight="1">
      <c r="B215" s="34"/>
      <c r="C215" s="265">
        <v>3</v>
      </c>
      <c r="D215" s="54"/>
      <c r="E215" s="53"/>
      <c r="F215" s="53"/>
      <c r="G215" s="52"/>
      <c r="H215" s="259"/>
      <c r="I215" s="269"/>
      <c r="J215" s="269"/>
      <c r="K215" s="269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44"/>
      <c r="AK215" s="244"/>
      <c r="AL215" s="44"/>
      <c r="AM215" s="211"/>
      <c r="AN215" s="211"/>
      <c r="AO215" s="247">
        <f>SUMPRODUCT(LEN($M215:$AE218)-LEN(SUBSTITUTE($M215:$AE218,"A", "")))</f>
        <v>0</v>
      </c>
      <c r="AP215" s="240">
        <f>SUMPRODUCT(LEN($AH215:$AH218)-LEN(SUBSTITUTE($AH215:$AH218,"A", "")))</f>
        <v>0</v>
      </c>
      <c r="AQ215" s="237">
        <f>SUMPRODUCT(LEN($AG215:$AG218)-LEN(SUBSTITUTE($AG215:$AG218,"A", "")))</f>
        <v>0</v>
      </c>
      <c r="AR215" s="234">
        <f>SUMPRODUCT(LEN($M215:$AE218)-LEN(SUBSTITUTE($M215:$AE218,"S", "")))</f>
        <v>0</v>
      </c>
      <c r="AS215" s="240">
        <f>SUMPRODUCT(LEN($AH215:$AH218)-LEN(SUBSTITUTE($AH215:$AH218,"S", "")))</f>
        <v>0</v>
      </c>
      <c r="AT215" s="237">
        <f>SUMPRODUCT(LEN($AG215:$AG218)-LEN(SUBSTITUTE($AG215:$AG218,"S", "")))</f>
        <v>0</v>
      </c>
      <c r="AU215" s="234">
        <f>SUMPRODUCT(LEN($M215:$AE218)-LEN(SUBSTITUTE($M215:$AE218,"F", "")))</f>
        <v>0</v>
      </c>
      <c r="AV215" s="240">
        <f>SUMPRODUCT(LEN($AH215:$AH218)-LEN(SUBSTITUTE($AH215:$AH218,"F", "")))</f>
        <v>0</v>
      </c>
      <c r="AW215" s="237">
        <f>SUMPRODUCT(LEN($AG215:$AG218)-LEN(SUBSTITUTE($AG215:$AG218,"F", "")))</f>
        <v>0</v>
      </c>
      <c r="AX215" s="234">
        <f>SUMPRODUCT(LEN($M215:$AE218)-LEN(SUBSTITUTE($M215:$AE218,"G", "")))</f>
        <v>0</v>
      </c>
      <c r="AY215" s="240">
        <f>SUMPRODUCT(LEN($AH215:$AH218)-LEN(SUBSTITUTE($AH215:$AH218,"G", "")))</f>
        <v>0</v>
      </c>
      <c r="AZ215" s="237">
        <f>SUMPRODUCT(LEN($AG215:$AG218)-LEN(SUBSTITUTE($AG215:$AG218,"G", "")))</f>
        <v>0</v>
      </c>
      <c r="BA215" s="234">
        <f>SUMPRODUCT(LEN($M215:$AE218)-LEN(SUBSTITUTE($M215:$AE218,"M", "")))</f>
        <v>0</v>
      </c>
      <c r="BB215" s="240">
        <f>SUMPRODUCT(LEN($AH215:$AH218)-LEN(SUBSTITUTE($AH215:$AH218,"M", "")))</f>
        <v>0</v>
      </c>
      <c r="BC215" s="237">
        <f>SUMPRODUCT(LEN($AG215:$AG218)-LEN(SUBSTITUTE($AG215:$AG218,"M", "")))</f>
        <v>0</v>
      </c>
      <c r="BD215" s="291">
        <f>SUMPRODUCT(LEN($AI215:$AI218)-LEN(SUBSTITUTE($AI215:$AI218,"S", "")))</f>
        <v>0</v>
      </c>
      <c r="BE215" s="294">
        <f>SUMPRODUCT(LEN($AI215:$AI218)-LEN(SUBSTITUTE($AI215:$AI218,"F", "")))</f>
        <v>0</v>
      </c>
      <c r="BF215" s="294">
        <f>SUMPRODUCT(LEN($AI215:$AI218)-LEN(SUBSTITUTE($AI215:$AI218,"G", "")))</f>
        <v>0</v>
      </c>
      <c r="BG215" s="297">
        <f>SUMPRODUCT(LEN($AI215:$AI218)-LEN(SUBSTITUTE($AI215:$AI218,"M", "")))</f>
        <v>0</v>
      </c>
    </row>
    <row r="216" spans="2:67" ht="28.15" hidden="1" customHeight="1" thickBot="1">
      <c r="B216" s="34"/>
      <c r="C216" s="266"/>
      <c r="D216" s="43"/>
      <c r="E216" s="42"/>
      <c r="F216" s="42"/>
      <c r="G216" s="41"/>
      <c r="H216" s="260"/>
      <c r="I216" s="270"/>
      <c r="J216" s="270"/>
      <c r="K216" s="270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45"/>
      <c r="AK216" s="245"/>
      <c r="AL216" s="23"/>
      <c r="AM216" s="211"/>
      <c r="AN216" s="211"/>
      <c r="AO216" s="248"/>
      <c r="AP216" s="241"/>
      <c r="AQ216" s="238"/>
      <c r="AR216" s="235"/>
      <c r="AS216" s="241"/>
      <c r="AT216" s="238"/>
      <c r="AU216" s="235"/>
      <c r="AV216" s="241"/>
      <c r="AW216" s="238"/>
      <c r="AX216" s="235"/>
      <c r="AY216" s="241"/>
      <c r="AZ216" s="238"/>
      <c r="BA216" s="235"/>
      <c r="BB216" s="241"/>
      <c r="BC216" s="238"/>
      <c r="BD216" s="292"/>
      <c r="BE216" s="295"/>
      <c r="BF216" s="295"/>
      <c r="BG216" s="298"/>
    </row>
    <row r="217" spans="2:67" ht="28.15" hidden="1" customHeight="1">
      <c r="B217" s="34"/>
      <c r="C217" s="267"/>
      <c r="D217" s="33"/>
      <c r="E217" s="32"/>
      <c r="F217" s="32"/>
      <c r="G217" s="31"/>
      <c r="H217" s="257"/>
      <c r="I217" s="271"/>
      <c r="J217" s="271"/>
      <c r="K217" s="271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45"/>
      <c r="AK217" s="245"/>
      <c r="AL217" s="23"/>
      <c r="AM217" s="211"/>
      <c r="AN217" s="211"/>
      <c r="AO217" s="248"/>
      <c r="AP217" s="241"/>
      <c r="AQ217" s="238"/>
      <c r="AR217" s="235"/>
      <c r="AS217" s="241"/>
      <c r="AT217" s="238"/>
      <c r="AU217" s="235"/>
      <c r="AV217" s="241"/>
      <c r="AW217" s="238"/>
      <c r="AX217" s="235"/>
      <c r="AY217" s="241"/>
      <c r="AZ217" s="238"/>
      <c r="BA217" s="235"/>
      <c r="BB217" s="241"/>
      <c r="BC217" s="238"/>
      <c r="BD217" s="292"/>
      <c r="BE217" s="295"/>
      <c r="BF217" s="295"/>
      <c r="BG217" s="298"/>
    </row>
    <row r="218" spans="2:67" ht="28.15" hidden="1" customHeight="1" thickBot="1">
      <c r="B218" s="22"/>
      <c r="C218" s="268"/>
      <c r="D218" s="21"/>
      <c r="E218" s="20"/>
      <c r="F218" s="20"/>
      <c r="G218" s="19"/>
      <c r="H218" s="258"/>
      <c r="I218" s="272"/>
      <c r="J218" s="272"/>
      <c r="K218" s="27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46"/>
      <c r="AK218" s="246"/>
      <c r="AL218" s="11"/>
      <c r="AM218" s="211"/>
      <c r="AN218" s="211"/>
      <c r="AO218" s="249"/>
      <c r="AP218" s="242"/>
      <c r="AQ218" s="239"/>
      <c r="AR218" s="236"/>
      <c r="AS218" s="242"/>
      <c r="AT218" s="239"/>
      <c r="AU218" s="236"/>
      <c r="AV218" s="242"/>
      <c r="AW218" s="239"/>
      <c r="AX218" s="236"/>
      <c r="AY218" s="242"/>
      <c r="AZ218" s="239"/>
      <c r="BA218" s="236"/>
      <c r="BB218" s="242"/>
      <c r="BC218" s="239"/>
      <c r="BD218" s="293"/>
      <c r="BE218" s="296"/>
      <c r="BF218" s="296"/>
      <c r="BG218" s="299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29" t="s">
        <v>287</v>
      </c>
      <c r="M219" s="278"/>
      <c r="N219" s="229" t="s">
        <v>286</v>
      </c>
      <c r="O219" s="278"/>
      <c r="P219" s="229" t="s">
        <v>286</v>
      </c>
      <c r="Q219" s="230"/>
      <c r="R219" s="229" t="s">
        <v>286</v>
      </c>
      <c r="S219" s="230"/>
      <c r="T219" s="229" t="s">
        <v>286</v>
      </c>
      <c r="U219" s="230"/>
      <c r="V219" s="229" t="s">
        <v>286</v>
      </c>
      <c r="W219" s="230"/>
      <c r="X219" s="229" t="s">
        <v>286</v>
      </c>
      <c r="Y219" s="278"/>
      <c r="Z219" s="229" t="s">
        <v>286</v>
      </c>
      <c r="AA219" s="230"/>
      <c r="AB219" s="229" t="s">
        <v>286</v>
      </c>
      <c r="AC219" s="230"/>
      <c r="AD219" s="229" t="s">
        <v>286</v>
      </c>
      <c r="AE219" s="230"/>
      <c r="AF219" s="243" t="s">
        <v>285</v>
      </c>
      <c r="AG219" s="230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262</v>
      </c>
      <c r="E220" s="275">
        <v>6550.83</v>
      </c>
      <c r="F220" s="276"/>
      <c r="G220" s="277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104</v>
      </c>
      <c r="AP220" s="70">
        <f t="shared" si="15"/>
        <v>24</v>
      </c>
      <c r="AQ220" s="69">
        <f t="shared" si="15"/>
        <v>3</v>
      </c>
      <c r="AR220" s="71">
        <f t="shared" si="15"/>
        <v>4</v>
      </c>
      <c r="AS220" s="70">
        <f t="shared" si="15"/>
        <v>1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26</v>
      </c>
      <c r="AY220" s="70">
        <f t="shared" si="15"/>
        <v>4</v>
      </c>
      <c r="AZ220" s="69">
        <f t="shared" si="15"/>
        <v>0</v>
      </c>
      <c r="BA220" s="71">
        <f t="shared" si="15"/>
        <v>16</v>
      </c>
      <c r="BB220" s="70">
        <f t="shared" si="15"/>
        <v>3</v>
      </c>
      <c r="BC220" s="69">
        <f t="shared" si="15"/>
        <v>0</v>
      </c>
      <c r="BD220" s="68">
        <f t="shared" si="15"/>
        <v>1</v>
      </c>
      <c r="BE220" s="67">
        <f t="shared" si="15"/>
        <v>0</v>
      </c>
      <c r="BF220" s="67">
        <f t="shared" si="15"/>
        <v>2</v>
      </c>
      <c r="BG220" s="66">
        <f t="shared" si="15"/>
        <v>1</v>
      </c>
      <c r="BH220" s="65" t="s">
        <v>257</v>
      </c>
      <c r="BK220" s="5">
        <f>SUM(AO220:AQ220)</f>
        <v>131</v>
      </c>
      <c r="BL220" s="5">
        <f>SUM(AR220:AT220,BD220)</f>
        <v>6</v>
      </c>
      <c r="BM220" s="5">
        <f>SUM(AU220:AW220,BE220)</f>
        <v>0</v>
      </c>
      <c r="BN220" s="5">
        <f>SUM(AX220:AZ220,BF220)</f>
        <v>32</v>
      </c>
      <c r="BO220" s="5">
        <f>SUM(BA220:BC220,BG220)</f>
        <v>20</v>
      </c>
    </row>
    <row r="221" spans="2:67" ht="49.9" customHeight="1">
      <c r="B221" s="34"/>
      <c r="C221" s="265">
        <v>1</v>
      </c>
      <c r="D221" s="54"/>
      <c r="E221" s="225" t="s">
        <v>1013</v>
      </c>
      <c r="F221" s="53"/>
      <c r="G221" s="52"/>
      <c r="H221" s="259" t="s">
        <v>329</v>
      </c>
      <c r="I221" s="269">
        <v>112</v>
      </c>
      <c r="J221" s="269">
        <v>28</v>
      </c>
      <c r="K221" s="269">
        <v>4</v>
      </c>
      <c r="L221" s="48">
        <v>1</v>
      </c>
      <c r="M221" s="47" t="s">
        <v>901</v>
      </c>
      <c r="N221" s="48">
        <v>5</v>
      </c>
      <c r="O221" s="218" t="s">
        <v>892</v>
      </c>
      <c r="P221" s="48">
        <v>9</v>
      </c>
      <c r="Q221" s="218" t="s">
        <v>1139</v>
      </c>
      <c r="R221" s="48">
        <v>13</v>
      </c>
      <c r="S221" s="47" t="s">
        <v>423</v>
      </c>
      <c r="T221" s="48">
        <v>17</v>
      </c>
      <c r="U221" s="47" t="s">
        <v>485</v>
      </c>
      <c r="V221" s="48">
        <v>21</v>
      </c>
      <c r="W221" s="47" t="s">
        <v>842</v>
      </c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12</v>
      </c>
      <c r="AG221" s="47" t="s">
        <v>422</v>
      </c>
      <c r="AH221" s="46" t="s">
        <v>1138</v>
      </c>
      <c r="AI221" s="45" t="s">
        <v>1137</v>
      </c>
      <c r="AJ221" s="244"/>
      <c r="AK221" s="244"/>
      <c r="AL221" s="44"/>
      <c r="AM221" s="247">
        <f>SUMPRODUCT(LEN($M221:$AE224)-LEN(SUBSTITUTE($M221:$AE224,"/", "")))/2</f>
        <v>8</v>
      </c>
      <c r="AN221" s="300">
        <f>SUMPRODUCT(LEN($M221:$AE224)-LEN(SUBSTITUTE($M221:$AE224,"-", "")))</f>
        <v>7</v>
      </c>
      <c r="AO221" s="247">
        <f>SUMPRODUCT(LEN($M221:$AE224)-LEN(SUBSTITUTE($M221:$AE224,"A", "")))</f>
        <v>104</v>
      </c>
      <c r="AP221" s="240">
        <f>SUMPRODUCT(LEN($AH221:$AH224)-LEN(SUBSTITUTE($AH221:$AH224,"A", "")))</f>
        <v>24</v>
      </c>
      <c r="AQ221" s="237">
        <f>SUMPRODUCT(LEN($AG221:$AG224)-LEN(SUBSTITUTE($AG221:$AG224,"A", "")))</f>
        <v>3</v>
      </c>
      <c r="AR221" s="234">
        <f>SUMPRODUCT(LEN($M221:$AE224)-LEN(SUBSTITUTE($M221:$AE224,"S", "")))</f>
        <v>4</v>
      </c>
      <c r="AS221" s="240">
        <f>SUMPRODUCT(LEN($AH221:$AH224)-LEN(SUBSTITUTE($AH221:$AH224,"S", "")))</f>
        <v>1</v>
      </c>
      <c r="AT221" s="237">
        <f>SUMPRODUCT(LEN($AG221:$AG224)-LEN(SUBSTITUTE($AG221:$AG224,"S", "")))</f>
        <v>0</v>
      </c>
      <c r="AU221" s="234">
        <f>SUMPRODUCT(LEN($M221:$AE224)-LEN(SUBSTITUTE($M221:$AE224,"F", "")))</f>
        <v>0</v>
      </c>
      <c r="AV221" s="240">
        <f>SUMPRODUCT(LEN($AH221:$AH224)-LEN(SUBSTITUTE($AH221:$AH224,"F", "")))</f>
        <v>0</v>
      </c>
      <c r="AW221" s="237">
        <f>SUMPRODUCT(LEN($AG221:$AG224)-LEN(SUBSTITUTE($AG221:$AG224,"F", "")))</f>
        <v>0</v>
      </c>
      <c r="AX221" s="234">
        <f>SUMPRODUCT(LEN($M221:$AE224)-LEN(SUBSTITUTE($M221:$AE224,"G", "")))</f>
        <v>26</v>
      </c>
      <c r="AY221" s="240">
        <f>SUMPRODUCT(LEN($AH221:$AH224)-LEN(SUBSTITUTE($AH221:$AH224,"G", "")))</f>
        <v>4</v>
      </c>
      <c r="AZ221" s="237">
        <f>SUMPRODUCT(LEN($AG221:$AG224)-LEN(SUBSTITUTE($AG221:$AG224,"G", "")))</f>
        <v>0</v>
      </c>
      <c r="BA221" s="234">
        <f>SUMPRODUCT(LEN($M221:$AE224)-LEN(SUBSTITUTE($M221:$AE224,"M", "")))</f>
        <v>16</v>
      </c>
      <c r="BB221" s="240">
        <f>SUMPRODUCT(LEN($AH221:$AH224)-LEN(SUBSTITUTE($AH221:$AH224,"M", "")))</f>
        <v>3</v>
      </c>
      <c r="BC221" s="237">
        <f>SUMPRODUCT(LEN($AG221:$AG224)-LEN(SUBSTITUTE($AG221:$AG224,"M", "")))</f>
        <v>0</v>
      </c>
      <c r="BD221" s="291">
        <f>SUMPRODUCT(LEN($AI221:$AI224)-LEN(SUBSTITUTE($AI221:$AI224,"S", "")))</f>
        <v>1</v>
      </c>
      <c r="BE221" s="294">
        <f>SUMPRODUCT(LEN($AI221:$AI224)-LEN(SUBSTITUTE($AI221:$AI224,"F", "")))</f>
        <v>0</v>
      </c>
      <c r="BF221" s="294">
        <f>SUMPRODUCT(LEN($AI221:$AI224)-LEN(SUBSTITUTE($AI221:$AI224,"G", "")))</f>
        <v>2</v>
      </c>
      <c r="BG221" s="297">
        <f>SUMPRODUCT(LEN($AI221:$AI224)-LEN(SUBSTITUTE($AI221:$AI224,"M", "")))</f>
        <v>1</v>
      </c>
    </row>
    <row r="222" spans="2:67" ht="49.9" customHeight="1" thickBot="1">
      <c r="B222" s="34"/>
      <c r="C222" s="266"/>
      <c r="D222" s="43"/>
      <c r="E222" s="42"/>
      <c r="F222" s="42"/>
      <c r="G222" s="41"/>
      <c r="H222" s="260"/>
      <c r="I222" s="270"/>
      <c r="J222" s="270"/>
      <c r="K222" s="270"/>
      <c r="L222" s="37">
        <v>2</v>
      </c>
      <c r="M222" s="36" t="s">
        <v>1136</v>
      </c>
      <c r="N222" s="37">
        <v>6</v>
      </c>
      <c r="O222" s="36" t="s">
        <v>1135</v>
      </c>
      <c r="P222" s="37">
        <v>10</v>
      </c>
      <c r="Q222" s="36" t="s">
        <v>778</v>
      </c>
      <c r="R222" s="37">
        <v>14</v>
      </c>
      <c r="S222" s="36" t="s">
        <v>1134</v>
      </c>
      <c r="T222" s="37">
        <v>18</v>
      </c>
      <c r="U222" s="36" t="s">
        <v>1133</v>
      </c>
      <c r="V222" s="37">
        <v>22</v>
      </c>
      <c r="W222" s="36" t="s">
        <v>499</v>
      </c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>
        <v>23</v>
      </c>
      <c r="AG222" s="36" t="s">
        <v>422</v>
      </c>
      <c r="AH222" s="35" t="s">
        <v>1132</v>
      </c>
      <c r="AI222" s="24"/>
      <c r="AJ222" s="245"/>
      <c r="AK222" s="245"/>
      <c r="AL222" s="23"/>
      <c r="AM222" s="248"/>
      <c r="AN222" s="301"/>
      <c r="AO222" s="248"/>
      <c r="AP222" s="241"/>
      <c r="AQ222" s="238"/>
      <c r="AR222" s="235"/>
      <c r="AS222" s="241"/>
      <c r="AT222" s="238"/>
      <c r="AU222" s="235"/>
      <c r="AV222" s="241"/>
      <c r="AW222" s="238"/>
      <c r="AX222" s="235"/>
      <c r="AY222" s="241"/>
      <c r="AZ222" s="238"/>
      <c r="BA222" s="235"/>
      <c r="BB222" s="241"/>
      <c r="BC222" s="238"/>
      <c r="BD222" s="292"/>
      <c r="BE222" s="295"/>
      <c r="BF222" s="295"/>
      <c r="BG222" s="298"/>
    </row>
    <row r="223" spans="2:67" ht="49.9" customHeight="1">
      <c r="B223" s="34"/>
      <c r="C223" s="267"/>
      <c r="D223" s="33"/>
      <c r="E223" s="32"/>
      <c r="F223" s="32"/>
      <c r="G223" s="31"/>
      <c r="H223" s="257">
        <v>272</v>
      </c>
      <c r="I223" s="271"/>
      <c r="J223" s="271"/>
      <c r="K223" s="271"/>
      <c r="L223" s="27">
        <v>3</v>
      </c>
      <c r="M223" s="216" t="s">
        <v>1131</v>
      </c>
      <c r="N223" s="27">
        <v>7</v>
      </c>
      <c r="O223" s="26" t="s">
        <v>1130</v>
      </c>
      <c r="P223" s="27">
        <v>11</v>
      </c>
      <c r="Q223" s="26" t="s">
        <v>1129</v>
      </c>
      <c r="R223" s="27">
        <v>15</v>
      </c>
      <c r="S223" s="26" t="s">
        <v>1128</v>
      </c>
      <c r="T223" s="27">
        <v>19</v>
      </c>
      <c r="U223" s="26" t="s">
        <v>649</v>
      </c>
      <c r="V223" s="27">
        <v>23</v>
      </c>
      <c r="W223" s="26" t="s">
        <v>1127</v>
      </c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>
        <v>25</v>
      </c>
      <c r="AG223" s="26" t="s">
        <v>422</v>
      </c>
      <c r="AH223" s="25"/>
      <c r="AI223" s="24"/>
      <c r="AJ223" s="245"/>
      <c r="AK223" s="245"/>
      <c r="AL223" s="23"/>
      <c r="AM223" s="248"/>
      <c r="AN223" s="301"/>
      <c r="AO223" s="248"/>
      <c r="AP223" s="241"/>
      <c r="AQ223" s="238"/>
      <c r="AR223" s="235"/>
      <c r="AS223" s="241"/>
      <c r="AT223" s="238"/>
      <c r="AU223" s="235"/>
      <c r="AV223" s="241"/>
      <c r="AW223" s="238"/>
      <c r="AX223" s="235"/>
      <c r="AY223" s="241"/>
      <c r="AZ223" s="238"/>
      <c r="BA223" s="235"/>
      <c r="BB223" s="241"/>
      <c r="BC223" s="238"/>
      <c r="BD223" s="292"/>
      <c r="BE223" s="295"/>
      <c r="BF223" s="295"/>
      <c r="BG223" s="298"/>
    </row>
    <row r="224" spans="2:67" ht="49.9" customHeight="1" thickBot="1">
      <c r="B224" s="34"/>
      <c r="C224" s="273"/>
      <c r="D224" s="64"/>
      <c r="E224" s="63"/>
      <c r="F224" s="63"/>
      <c r="G224" s="62"/>
      <c r="H224" s="258"/>
      <c r="I224" s="274"/>
      <c r="J224" s="274"/>
      <c r="K224" s="274"/>
      <c r="L224" s="59">
        <v>4</v>
      </c>
      <c r="M224" s="215" t="s">
        <v>1126</v>
      </c>
      <c r="N224" s="59">
        <v>8</v>
      </c>
      <c r="O224" s="58" t="s">
        <v>892</v>
      </c>
      <c r="P224" s="59">
        <v>12</v>
      </c>
      <c r="Q224" s="58" t="s">
        <v>1125</v>
      </c>
      <c r="R224" s="59">
        <v>16</v>
      </c>
      <c r="S224" s="58" t="s">
        <v>1124</v>
      </c>
      <c r="T224" s="59">
        <v>20</v>
      </c>
      <c r="U224" s="58" t="s">
        <v>502</v>
      </c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50"/>
      <c r="AK224" s="250"/>
      <c r="AL224" s="55"/>
      <c r="AM224" s="249"/>
      <c r="AN224" s="302"/>
      <c r="AO224" s="249"/>
      <c r="AP224" s="242"/>
      <c r="AQ224" s="239"/>
      <c r="AR224" s="236"/>
      <c r="AS224" s="242"/>
      <c r="AT224" s="239"/>
      <c r="AU224" s="236"/>
      <c r="AV224" s="242"/>
      <c r="AW224" s="239"/>
      <c r="AX224" s="236"/>
      <c r="AY224" s="242"/>
      <c r="AZ224" s="239"/>
      <c r="BA224" s="236"/>
      <c r="BB224" s="242"/>
      <c r="BC224" s="239"/>
      <c r="BD224" s="293"/>
      <c r="BE224" s="296"/>
      <c r="BF224" s="296"/>
      <c r="BG224" s="299"/>
    </row>
    <row r="225" spans="2:67" ht="28.15" hidden="1" customHeight="1">
      <c r="B225" s="34"/>
      <c r="C225" s="265">
        <v>2</v>
      </c>
      <c r="D225" s="54"/>
      <c r="E225" s="53"/>
      <c r="F225" s="53"/>
      <c r="G225" s="52"/>
      <c r="H225" s="259"/>
      <c r="I225" s="269"/>
      <c r="J225" s="269"/>
      <c r="K225" s="269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51"/>
      <c r="AK225" s="254"/>
      <c r="AL225" s="44"/>
      <c r="AM225" s="211"/>
      <c r="AN225" s="211"/>
      <c r="AO225" s="247">
        <f>SUMPRODUCT(LEN($M225:$AE228)-LEN(SUBSTITUTE($M225:$AE228,"A", "")))</f>
        <v>0</v>
      </c>
      <c r="AP225" s="240">
        <f>SUMPRODUCT(LEN($AH225:$AH228)-LEN(SUBSTITUTE($AH225:$AH228,"A", "")))</f>
        <v>0</v>
      </c>
      <c r="AQ225" s="237">
        <f>SUMPRODUCT(LEN($AG225:$AG228)-LEN(SUBSTITUTE($AG225:$AG228,"A", "")))</f>
        <v>0</v>
      </c>
      <c r="AR225" s="234">
        <f>SUMPRODUCT(LEN($M225:$AE228)-LEN(SUBSTITUTE($M225:$AE228,"S", "")))</f>
        <v>0</v>
      </c>
      <c r="AS225" s="240">
        <f>SUMPRODUCT(LEN($AH225:$AH228)-LEN(SUBSTITUTE($AH225:$AH228,"S", "")))</f>
        <v>0</v>
      </c>
      <c r="AT225" s="237">
        <f>SUMPRODUCT(LEN($AG225:$AG228)-LEN(SUBSTITUTE($AG225:$AG228,"S", "")))</f>
        <v>0</v>
      </c>
      <c r="AU225" s="234">
        <f>SUMPRODUCT(LEN($M225:$AE228)-LEN(SUBSTITUTE($M225:$AE228,"F", "")))</f>
        <v>0</v>
      </c>
      <c r="AV225" s="240">
        <f>SUMPRODUCT(LEN($AH225:$AH228)-LEN(SUBSTITUTE($AH225:$AH228,"F", "")))</f>
        <v>0</v>
      </c>
      <c r="AW225" s="237">
        <f>SUMPRODUCT(LEN($AG225:$AG228)-LEN(SUBSTITUTE($AG225:$AG228,"F", "")))</f>
        <v>0</v>
      </c>
      <c r="AX225" s="234">
        <f>SUMPRODUCT(LEN($M225:$AE228)-LEN(SUBSTITUTE($M225:$AE228,"G", "")))</f>
        <v>0</v>
      </c>
      <c r="AY225" s="240">
        <f>SUMPRODUCT(LEN($AH225:$AH228)-LEN(SUBSTITUTE($AH225:$AH228,"G", "")))</f>
        <v>0</v>
      </c>
      <c r="AZ225" s="237">
        <f>SUMPRODUCT(LEN($AG225:$AG228)-LEN(SUBSTITUTE($AG225:$AG228,"G", "")))</f>
        <v>0</v>
      </c>
      <c r="BA225" s="234">
        <f>SUMPRODUCT(LEN($M225:$AE228)-LEN(SUBSTITUTE($M225:$AE228,"M", "")))</f>
        <v>0</v>
      </c>
      <c r="BB225" s="240">
        <f>SUMPRODUCT(LEN($AH225:$AH228)-LEN(SUBSTITUTE($AH225:$AH228,"M", "")))</f>
        <v>0</v>
      </c>
      <c r="BC225" s="237">
        <f>SUMPRODUCT(LEN($AG225:$AG228)-LEN(SUBSTITUTE($AG225:$AG228,"M", "")))</f>
        <v>0</v>
      </c>
      <c r="BD225" s="291">
        <f>SUMPRODUCT(LEN($AI225:$AI228)-LEN(SUBSTITUTE($AI225:$AI228,"S", "")))</f>
        <v>0</v>
      </c>
      <c r="BE225" s="294">
        <f>SUMPRODUCT(LEN($AI225:$AI228)-LEN(SUBSTITUTE($AI225:$AI228,"F", "")))</f>
        <v>0</v>
      </c>
      <c r="BF225" s="294">
        <f>SUMPRODUCT(LEN($AI225:$AI228)-LEN(SUBSTITUTE($AI225:$AI228,"G", "")))</f>
        <v>0</v>
      </c>
      <c r="BG225" s="297">
        <f>SUMPRODUCT(LEN($AI225:$AI228)-LEN(SUBSTITUTE($AI225:$AI228,"M", "")))</f>
        <v>0</v>
      </c>
    </row>
    <row r="226" spans="2:67" ht="28.15" hidden="1" customHeight="1" thickBot="1">
      <c r="B226" s="34"/>
      <c r="C226" s="266"/>
      <c r="D226" s="43"/>
      <c r="E226" s="42"/>
      <c r="F226" s="42"/>
      <c r="G226" s="41"/>
      <c r="H226" s="260"/>
      <c r="I226" s="270"/>
      <c r="J226" s="270"/>
      <c r="K226" s="270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52"/>
      <c r="AK226" s="255"/>
      <c r="AL226" s="23"/>
      <c r="AM226" s="211"/>
      <c r="AN226" s="211"/>
      <c r="AO226" s="248"/>
      <c r="AP226" s="241"/>
      <c r="AQ226" s="238"/>
      <c r="AR226" s="235"/>
      <c r="AS226" s="241"/>
      <c r="AT226" s="238"/>
      <c r="AU226" s="235"/>
      <c r="AV226" s="241"/>
      <c r="AW226" s="238"/>
      <c r="AX226" s="235"/>
      <c r="AY226" s="241"/>
      <c r="AZ226" s="238"/>
      <c r="BA226" s="235"/>
      <c r="BB226" s="241"/>
      <c r="BC226" s="238"/>
      <c r="BD226" s="292"/>
      <c r="BE226" s="295"/>
      <c r="BF226" s="295"/>
      <c r="BG226" s="298"/>
    </row>
    <row r="227" spans="2:67" ht="28.15" hidden="1" customHeight="1">
      <c r="B227" s="34"/>
      <c r="C227" s="267"/>
      <c r="D227" s="33"/>
      <c r="E227" s="32"/>
      <c r="F227" s="32"/>
      <c r="G227" s="31"/>
      <c r="H227" s="257"/>
      <c r="I227" s="271"/>
      <c r="J227" s="271"/>
      <c r="K227" s="271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52"/>
      <c r="AK227" s="255"/>
      <c r="AL227" s="23"/>
      <c r="AM227" s="211"/>
      <c r="AN227" s="211"/>
      <c r="AO227" s="248"/>
      <c r="AP227" s="241"/>
      <c r="AQ227" s="238"/>
      <c r="AR227" s="235"/>
      <c r="AS227" s="241"/>
      <c r="AT227" s="238"/>
      <c r="AU227" s="235"/>
      <c r="AV227" s="241"/>
      <c r="AW227" s="238"/>
      <c r="AX227" s="235"/>
      <c r="AY227" s="241"/>
      <c r="AZ227" s="238"/>
      <c r="BA227" s="235"/>
      <c r="BB227" s="241"/>
      <c r="BC227" s="238"/>
      <c r="BD227" s="292"/>
      <c r="BE227" s="295"/>
      <c r="BF227" s="295"/>
      <c r="BG227" s="298"/>
    </row>
    <row r="228" spans="2:67" ht="28.15" hidden="1" customHeight="1" thickBot="1">
      <c r="B228" s="34"/>
      <c r="C228" s="273"/>
      <c r="D228" s="64"/>
      <c r="E228" s="63"/>
      <c r="F228" s="63"/>
      <c r="G228" s="62"/>
      <c r="H228" s="258"/>
      <c r="I228" s="274"/>
      <c r="J228" s="274"/>
      <c r="K228" s="274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53"/>
      <c r="AK228" s="256"/>
      <c r="AL228" s="55"/>
      <c r="AM228" s="211"/>
      <c r="AN228" s="211"/>
      <c r="AO228" s="249"/>
      <c r="AP228" s="242"/>
      <c r="AQ228" s="239"/>
      <c r="AR228" s="236"/>
      <c r="AS228" s="242"/>
      <c r="AT228" s="239"/>
      <c r="AU228" s="236"/>
      <c r="AV228" s="242"/>
      <c r="AW228" s="239"/>
      <c r="AX228" s="236"/>
      <c r="AY228" s="242"/>
      <c r="AZ228" s="239"/>
      <c r="BA228" s="236"/>
      <c r="BB228" s="242"/>
      <c r="BC228" s="239"/>
      <c r="BD228" s="293"/>
      <c r="BE228" s="296"/>
      <c r="BF228" s="296"/>
      <c r="BG228" s="299"/>
    </row>
    <row r="229" spans="2:67" ht="28.15" hidden="1" customHeight="1">
      <c r="B229" s="34"/>
      <c r="C229" s="265">
        <v>3</v>
      </c>
      <c r="D229" s="54"/>
      <c r="E229" s="53"/>
      <c r="F229" s="53"/>
      <c r="G229" s="52"/>
      <c r="H229" s="259"/>
      <c r="I229" s="269"/>
      <c r="J229" s="269"/>
      <c r="K229" s="269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44"/>
      <c r="AK229" s="244"/>
      <c r="AL229" s="44"/>
      <c r="AM229" s="211"/>
      <c r="AN229" s="211"/>
      <c r="AO229" s="247">
        <f>SUMPRODUCT(LEN($M229:$AE232)-LEN(SUBSTITUTE($M229:$AE232,"A", "")))</f>
        <v>0</v>
      </c>
      <c r="AP229" s="240">
        <f>SUMPRODUCT(LEN($AH229:$AH232)-LEN(SUBSTITUTE($AH229:$AH232,"A", "")))</f>
        <v>0</v>
      </c>
      <c r="AQ229" s="237">
        <f>SUMPRODUCT(LEN($AG229:$AG232)-LEN(SUBSTITUTE($AG229:$AG232,"A", "")))</f>
        <v>0</v>
      </c>
      <c r="AR229" s="234">
        <f>SUMPRODUCT(LEN($M229:$AE232)-LEN(SUBSTITUTE($M229:$AE232,"S", "")))</f>
        <v>0</v>
      </c>
      <c r="AS229" s="240">
        <f>SUMPRODUCT(LEN($AH229:$AH232)-LEN(SUBSTITUTE($AH229:$AH232,"S", "")))</f>
        <v>0</v>
      </c>
      <c r="AT229" s="237">
        <f>SUMPRODUCT(LEN($AG229:$AG232)-LEN(SUBSTITUTE($AG229:$AG232,"S", "")))</f>
        <v>0</v>
      </c>
      <c r="AU229" s="234">
        <f>SUMPRODUCT(LEN($M229:$AE232)-LEN(SUBSTITUTE($M229:$AE232,"F", "")))</f>
        <v>0</v>
      </c>
      <c r="AV229" s="240">
        <f>SUMPRODUCT(LEN($AH229:$AH232)-LEN(SUBSTITUTE($AH229:$AH232,"F", "")))</f>
        <v>0</v>
      </c>
      <c r="AW229" s="237">
        <f>SUMPRODUCT(LEN($AG229:$AG232)-LEN(SUBSTITUTE($AG229:$AG232,"F", "")))</f>
        <v>0</v>
      </c>
      <c r="AX229" s="234">
        <f>SUMPRODUCT(LEN($M229:$AE232)-LEN(SUBSTITUTE($M229:$AE232,"G", "")))</f>
        <v>0</v>
      </c>
      <c r="AY229" s="240">
        <f>SUMPRODUCT(LEN($AH229:$AH232)-LEN(SUBSTITUTE($AH229:$AH232,"G", "")))</f>
        <v>0</v>
      </c>
      <c r="AZ229" s="237">
        <f>SUMPRODUCT(LEN($AG229:$AG232)-LEN(SUBSTITUTE($AG229:$AG232,"G", "")))</f>
        <v>0</v>
      </c>
      <c r="BA229" s="234">
        <f>SUMPRODUCT(LEN($M229:$AE232)-LEN(SUBSTITUTE($M229:$AE232,"M", "")))</f>
        <v>0</v>
      </c>
      <c r="BB229" s="240">
        <f>SUMPRODUCT(LEN($AH229:$AH232)-LEN(SUBSTITUTE($AH229:$AH232,"M", "")))</f>
        <v>0</v>
      </c>
      <c r="BC229" s="237">
        <f>SUMPRODUCT(LEN($AG229:$AG232)-LEN(SUBSTITUTE($AG229:$AG232,"M", "")))</f>
        <v>0</v>
      </c>
      <c r="BD229" s="291">
        <f>SUMPRODUCT(LEN($AI229:$AI232)-LEN(SUBSTITUTE($AI229:$AI232,"S", "")))</f>
        <v>0</v>
      </c>
      <c r="BE229" s="294">
        <f>SUMPRODUCT(LEN($AI229:$AI232)-LEN(SUBSTITUTE($AI229:$AI232,"F", "")))</f>
        <v>0</v>
      </c>
      <c r="BF229" s="294">
        <f>SUMPRODUCT(LEN($AI229:$AI232)-LEN(SUBSTITUTE($AI229:$AI232,"G", "")))</f>
        <v>0</v>
      </c>
      <c r="BG229" s="297">
        <f>SUMPRODUCT(LEN($AI229:$AI232)-LEN(SUBSTITUTE($AI229:$AI232,"M", "")))</f>
        <v>0</v>
      </c>
    </row>
    <row r="230" spans="2:67" ht="28.15" hidden="1" customHeight="1" thickBot="1">
      <c r="B230" s="34"/>
      <c r="C230" s="266"/>
      <c r="D230" s="43"/>
      <c r="E230" s="42"/>
      <c r="F230" s="42"/>
      <c r="G230" s="41"/>
      <c r="H230" s="260"/>
      <c r="I230" s="270"/>
      <c r="J230" s="270"/>
      <c r="K230" s="270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45"/>
      <c r="AK230" s="245"/>
      <c r="AL230" s="23"/>
      <c r="AM230" s="211"/>
      <c r="AN230" s="211"/>
      <c r="AO230" s="248"/>
      <c r="AP230" s="241"/>
      <c r="AQ230" s="238"/>
      <c r="AR230" s="235"/>
      <c r="AS230" s="241"/>
      <c r="AT230" s="238"/>
      <c r="AU230" s="235"/>
      <c r="AV230" s="241"/>
      <c r="AW230" s="238"/>
      <c r="AX230" s="235"/>
      <c r="AY230" s="241"/>
      <c r="AZ230" s="238"/>
      <c r="BA230" s="235"/>
      <c r="BB230" s="241"/>
      <c r="BC230" s="238"/>
      <c r="BD230" s="292"/>
      <c r="BE230" s="295"/>
      <c r="BF230" s="295"/>
      <c r="BG230" s="298"/>
    </row>
    <row r="231" spans="2:67" ht="28.15" hidden="1" customHeight="1">
      <c r="B231" s="34"/>
      <c r="C231" s="267"/>
      <c r="D231" s="33"/>
      <c r="E231" s="32"/>
      <c r="F231" s="32"/>
      <c r="G231" s="31"/>
      <c r="H231" s="257"/>
      <c r="I231" s="271"/>
      <c r="J231" s="271"/>
      <c r="K231" s="271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45"/>
      <c r="AK231" s="245"/>
      <c r="AL231" s="23"/>
      <c r="AM231" s="211"/>
      <c r="AN231" s="211"/>
      <c r="AO231" s="248"/>
      <c r="AP231" s="241"/>
      <c r="AQ231" s="238"/>
      <c r="AR231" s="235"/>
      <c r="AS231" s="241"/>
      <c r="AT231" s="238"/>
      <c r="AU231" s="235"/>
      <c r="AV231" s="241"/>
      <c r="AW231" s="238"/>
      <c r="AX231" s="235"/>
      <c r="AY231" s="241"/>
      <c r="AZ231" s="238"/>
      <c r="BA231" s="235"/>
      <c r="BB231" s="241"/>
      <c r="BC231" s="238"/>
      <c r="BD231" s="292"/>
      <c r="BE231" s="295"/>
      <c r="BF231" s="295"/>
      <c r="BG231" s="298"/>
    </row>
    <row r="232" spans="2:67" ht="28.15" hidden="1" customHeight="1" thickBot="1">
      <c r="B232" s="22"/>
      <c r="C232" s="268"/>
      <c r="D232" s="21"/>
      <c r="E232" s="20"/>
      <c r="F232" s="20"/>
      <c r="G232" s="19"/>
      <c r="H232" s="258"/>
      <c r="I232" s="272"/>
      <c r="J232" s="272"/>
      <c r="K232" s="27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46"/>
      <c r="AK232" s="246"/>
      <c r="AL232" s="11"/>
      <c r="AM232" s="211"/>
      <c r="AN232" s="211"/>
      <c r="AO232" s="249"/>
      <c r="AP232" s="242"/>
      <c r="AQ232" s="239"/>
      <c r="AR232" s="236"/>
      <c r="AS232" s="242"/>
      <c r="AT232" s="239"/>
      <c r="AU232" s="236"/>
      <c r="AV232" s="242"/>
      <c r="AW232" s="239"/>
      <c r="AX232" s="236"/>
      <c r="AY232" s="242"/>
      <c r="AZ232" s="239"/>
      <c r="BA232" s="236"/>
      <c r="BB232" s="242"/>
      <c r="BC232" s="239"/>
      <c r="BD232" s="293"/>
      <c r="BE232" s="296"/>
      <c r="BF232" s="296"/>
      <c r="BG232" s="299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29" t="s">
        <v>287</v>
      </c>
      <c r="M233" s="278"/>
      <c r="N233" s="229" t="s">
        <v>286</v>
      </c>
      <c r="O233" s="278"/>
      <c r="P233" s="229" t="s">
        <v>286</v>
      </c>
      <c r="Q233" s="230"/>
      <c r="R233" s="229" t="s">
        <v>286</v>
      </c>
      <c r="S233" s="230"/>
      <c r="T233" s="229" t="s">
        <v>286</v>
      </c>
      <c r="U233" s="230"/>
      <c r="V233" s="229" t="s">
        <v>286</v>
      </c>
      <c r="W233" s="230"/>
      <c r="X233" s="229" t="s">
        <v>286</v>
      </c>
      <c r="Y233" s="278"/>
      <c r="Z233" s="229" t="s">
        <v>286</v>
      </c>
      <c r="AA233" s="230"/>
      <c r="AB233" s="229" t="s">
        <v>286</v>
      </c>
      <c r="AC233" s="230"/>
      <c r="AD233" s="229" t="s">
        <v>286</v>
      </c>
      <c r="AE233" s="230"/>
      <c r="AF233" s="243" t="s">
        <v>285</v>
      </c>
      <c r="AG233" s="230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262</v>
      </c>
      <c r="E234" s="275">
        <v>10910.85</v>
      </c>
      <c r="F234" s="276"/>
      <c r="G234" s="277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65</v>
      </c>
      <c r="AP234" s="70">
        <f t="shared" si="16"/>
        <v>27</v>
      </c>
      <c r="AQ234" s="69">
        <f t="shared" si="16"/>
        <v>2</v>
      </c>
      <c r="AR234" s="71">
        <f t="shared" si="16"/>
        <v>54</v>
      </c>
      <c r="AS234" s="70">
        <f t="shared" si="16"/>
        <v>12</v>
      </c>
      <c r="AT234" s="69">
        <f t="shared" si="16"/>
        <v>1</v>
      </c>
      <c r="AU234" s="71">
        <f t="shared" si="16"/>
        <v>0</v>
      </c>
      <c r="AV234" s="70">
        <f t="shared" si="16"/>
        <v>1</v>
      </c>
      <c r="AW234" s="69">
        <f t="shared" si="16"/>
        <v>0</v>
      </c>
      <c r="AX234" s="71">
        <f t="shared" si="16"/>
        <v>27</v>
      </c>
      <c r="AY234" s="70">
        <f t="shared" si="16"/>
        <v>7</v>
      </c>
      <c r="AZ234" s="69">
        <f t="shared" si="16"/>
        <v>0</v>
      </c>
      <c r="BA234" s="71">
        <f t="shared" si="16"/>
        <v>16</v>
      </c>
      <c r="BB234" s="70">
        <f t="shared" si="16"/>
        <v>4</v>
      </c>
      <c r="BC234" s="69">
        <f t="shared" si="16"/>
        <v>0</v>
      </c>
      <c r="BD234" s="68">
        <f t="shared" si="16"/>
        <v>2</v>
      </c>
      <c r="BE234" s="67">
        <f t="shared" si="16"/>
        <v>0</v>
      </c>
      <c r="BF234" s="67">
        <f t="shared" si="16"/>
        <v>0</v>
      </c>
      <c r="BG234" s="66">
        <f t="shared" si="16"/>
        <v>3</v>
      </c>
      <c r="BH234" s="65" t="s">
        <v>257</v>
      </c>
      <c r="BK234" s="5">
        <f>SUM(AO234:AQ234)</f>
        <v>94</v>
      </c>
      <c r="BL234" s="5">
        <f>SUM(AR234:AT234,BD234)</f>
        <v>69</v>
      </c>
      <c r="BM234" s="5">
        <f>SUM(AU234:AW234,BE234)</f>
        <v>1</v>
      </c>
      <c r="BN234" s="5">
        <f>SUM(AX234:AZ234,BF234)</f>
        <v>34</v>
      </c>
      <c r="BO234" s="5">
        <f>SUM(BA234:BC234,BG234)</f>
        <v>23</v>
      </c>
    </row>
    <row r="235" spans="2:67" ht="49.9" customHeight="1">
      <c r="B235" s="34"/>
      <c r="C235" s="265">
        <v>1</v>
      </c>
      <c r="D235" s="54"/>
      <c r="E235" s="225" t="s">
        <v>1013</v>
      </c>
      <c r="F235" s="53"/>
      <c r="G235" s="52"/>
      <c r="H235" s="259" t="s">
        <v>329</v>
      </c>
      <c r="I235" s="269">
        <v>145</v>
      </c>
      <c r="J235" s="269">
        <v>36</v>
      </c>
      <c r="K235" s="269">
        <v>6</v>
      </c>
      <c r="L235" s="48">
        <v>1</v>
      </c>
      <c r="M235" s="218" t="s">
        <v>1123</v>
      </c>
      <c r="N235" s="48">
        <v>5</v>
      </c>
      <c r="O235" s="47" t="s">
        <v>1122</v>
      </c>
      <c r="P235" s="48">
        <v>9</v>
      </c>
      <c r="Q235" s="47" t="s">
        <v>1121</v>
      </c>
      <c r="R235" s="48">
        <v>13</v>
      </c>
      <c r="S235" s="47" t="s">
        <v>1120</v>
      </c>
      <c r="T235" s="48">
        <v>17</v>
      </c>
      <c r="U235" s="47" t="s">
        <v>1119</v>
      </c>
      <c r="V235" s="48">
        <v>21</v>
      </c>
      <c r="W235" s="47" t="s">
        <v>669</v>
      </c>
      <c r="X235" s="48">
        <v>25</v>
      </c>
      <c r="Y235" s="218" t="s">
        <v>1101</v>
      </c>
      <c r="Z235" s="48">
        <v>29</v>
      </c>
      <c r="AA235" s="47" t="s">
        <v>417</v>
      </c>
      <c r="AB235" s="50">
        <v>33</v>
      </c>
      <c r="AC235" s="49"/>
      <c r="AD235" s="48">
        <v>37</v>
      </c>
      <c r="AE235" s="47"/>
      <c r="AF235" s="46">
        <v>8</v>
      </c>
      <c r="AG235" s="47" t="s">
        <v>422</v>
      </c>
      <c r="AH235" s="46" t="s">
        <v>1118</v>
      </c>
      <c r="AI235" s="45" t="s">
        <v>1117</v>
      </c>
      <c r="AJ235" s="244"/>
      <c r="AK235" s="244"/>
      <c r="AL235" s="44"/>
      <c r="AM235" s="247">
        <f>SUMPRODUCT(LEN($M235:$AE238)-LEN(SUBSTITUTE($M235:$AE238,"/", "")))/2</f>
        <v>10</v>
      </c>
      <c r="AN235" s="300">
        <f>SUMPRODUCT(LEN($M235:$AE238)-LEN(SUBSTITUTE($M235:$AE238,"-", "")))</f>
        <v>1</v>
      </c>
      <c r="AO235" s="247">
        <f>SUMPRODUCT(LEN($M235:$AE238)-LEN(SUBSTITUTE($M235:$AE238,"A", "")))</f>
        <v>65</v>
      </c>
      <c r="AP235" s="240">
        <f>SUMPRODUCT(LEN($AH235:$AH238)-LEN(SUBSTITUTE($AH235:$AH238,"A", "")))</f>
        <v>27</v>
      </c>
      <c r="AQ235" s="237">
        <f>SUMPRODUCT(LEN($AG235:$AG238)-LEN(SUBSTITUTE($AG235:$AG238,"A", "")))</f>
        <v>2</v>
      </c>
      <c r="AR235" s="234">
        <f>SUMPRODUCT(LEN($M235:$AE238)-LEN(SUBSTITUTE($M235:$AE238,"S", "")))</f>
        <v>54</v>
      </c>
      <c r="AS235" s="240">
        <f>SUMPRODUCT(LEN($AH235:$AH238)-LEN(SUBSTITUTE($AH235:$AH238,"S", "")))</f>
        <v>12</v>
      </c>
      <c r="AT235" s="237">
        <f>SUMPRODUCT(LEN($AG235:$AG238)-LEN(SUBSTITUTE($AG235:$AG238,"S", "")))</f>
        <v>1</v>
      </c>
      <c r="AU235" s="234">
        <f>SUMPRODUCT(LEN($M235:$AE238)-LEN(SUBSTITUTE($M235:$AE238,"F", "")))</f>
        <v>0</v>
      </c>
      <c r="AV235" s="240">
        <f>SUMPRODUCT(LEN($AH235:$AH238)-LEN(SUBSTITUTE($AH235:$AH238,"F", "")))</f>
        <v>1</v>
      </c>
      <c r="AW235" s="237">
        <f>SUMPRODUCT(LEN($AG235:$AG238)-LEN(SUBSTITUTE($AG235:$AG238,"F", "")))</f>
        <v>0</v>
      </c>
      <c r="AX235" s="234">
        <f>SUMPRODUCT(LEN($M235:$AE238)-LEN(SUBSTITUTE($M235:$AE238,"G", "")))</f>
        <v>27</v>
      </c>
      <c r="AY235" s="240">
        <f>SUMPRODUCT(LEN($AH235:$AH238)-LEN(SUBSTITUTE($AH235:$AH238,"G", "")))</f>
        <v>7</v>
      </c>
      <c r="AZ235" s="237">
        <f>SUMPRODUCT(LEN($AG235:$AG238)-LEN(SUBSTITUTE($AG235:$AG238,"G", "")))</f>
        <v>0</v>
      </c>
      <c r="BA235" s="234">
        <f>SUMPRODUCT(LEN($M235:$AE238)-LEN(SUBSTITUTE($M235:$AE238,"M", "")))</f>
        <v>16</v>
      </c>
      <c r="BB235" s="240">
        <f>SUMPRODUCT(LEN($AH235:$AH238)-LEN(SUBSTITUTE($AH235:$AH238,"M", "")))</f>
        <v>4</v>
      </c>
      <c r="BC235" s="237">
        <f>SUMPRODUCT(LEN($AG235:$AG238)-LEN(SUBSTITUTE($AG235:$AG238,"M", "")))</f>
        <v>0</v>
      </c>
      <c r="BD235" s="291">
        <f>SUMPRODUCT(LEN($AI235:$AI238)-LEN(SUBSTITUTE($AI235:$AI238,"S", "")))</f>
        <v>2</v>
      </c>
      <c r="BE235" s="294">
        <f>SUMPRODUCT(LEN($AI235:$AI238)-LEN(SUBSTITUTE($AI235:$AI238,"F", "")))</f>
        <v>0</v>
      </c>
      <c r="BF235" s="294">
        <f>SUMPRODUCT(LEN($AI235:$AI238)-LEN(SUBSTITUTE($AI235:$AI238,"G", "")))</f>
        <v>0</v>
      </c>
      <c r="BG235" s="297">
        <f>SUMPRODUCT(LEN($AI235:$AI238)-LEN(SUBSTITUTE($AI235:$AI238,"M", "")))</f>
        <v>3</v>
      </c>
    </row>
    <row r="236" spans="2:67" ht="49.9" customHeight="1" thickBot="1">
      <c r="B236" s="34"/>
      <c r="C236" s="266"/>
      <c r="D236" s="43"/>
      <c r="E236" s="42"/>
      <c r="F236" s="42"/>
      <c r="G236" s="41"/>
      <c r="H236" s="260"/>
      <c r="I236" s="270"/>
      <c r="J236" s="270"/>
      <c r="K236" s="270"/>
      <c r="L236" s="37">
        <v>2</v>
      </c>
      <c r="M236" s="36" t="s">
        <v>1116</v>
      </c>
      <c r="N236" s="37">
        <v>6</v>
      </c>
      <c r="O236" s="36" t="s">
        <v>901</v>
      </c>
      <c r="P236" s="37">
        <v>10</v>
      </c>
      <c r="Q236" s="217" t="s">
        <v>485</v>
      </c>
      <c r="R236" s="37">
        <v>14</v>
      </c>
      <c r="S236" s="36" t="s">
        <v>1115</v>
      </c>
      <c r="T236" s="37">
        <v>18</v>
      </c>
      <c r="U236" s="36" t="s">
        <v>697</v>
      </c>
      <c r="V236" s="37">
        <v>22</v>
      </c>
      <c r="W236" s="36" t="s">
        <v>1114</v>
      </c>
      <c r="X236" s="37">
        <v>26</v>
      </c>
      <c r="Y236" s="36" t="s">
        <v>427</v>
      </c>
      <c r="Z236" s="37">
        <v>30</v>
      </c>
      <c r="AA236" s="36" t="s">
        <v>417</v>
      </c>
      <c r="AB236" s="39">
        <v>34</v>
      </c>
      <c r="AC236" s="38"/>
      <c r="AD236" s="37">
        <v>38</v>
      </c>
      <c r="AE236" s="36"/>
      <c r="AF236" s="35">
        <v>9</v>
      </c>
      <c r="AG236" s="36" t="s">
        <v>422</v>
      </c>
      <c r="AH236" s="35" t="s">
        <v>1113</v>
      </c>
      <c r="AI236" s="24"/>
      <c r="AJ236" s="245"/>
      <c r="AK236" s="245"/>
      <c r="AL236" s="23"/>
      <c r="AM236" s="248"/>
      <c r="AN236" s="301"/>
      <c r="AO236" s="248"/>
      <c r="AP236" s="241"/>
      <c r="AQ236" s="238"/>
      <c r="AR236" s="235"/>
      <c r="AS236" s="241"/>
      <c r="AT236" s="238"/>
      <c r="AU236" s="235"/>
      <c r="AV236" s="241"/>
      <c r="AW236" s="238"/>
      <c r="AX236" s="235"/>
      <c r="AY236" s="241"/>
      <c r="AZ236" s="238"/>
      <c r="BA236" s="235"/>
      <c r="BB236" s="241"/>
      <c r="BC236" s="238"/>
      <c r="BD236" s="292"/>
      <c r="BE236" s="295"/>
      <c r="BF236" s="295"/>
      <c r="BG236" s="298"/>
    </row>
    <row r="237" spans="2:67" ht="49.9" customHeight="1">
      <c r="B237" s="34"/>
      <c r="C237" s="267"/>
      <c r="D237" s="33"/>
      <c r="E237" s="32"/>
      <c r="F237" s="32"/>
      <c r="G237" s="31"/>
      <c r="H237" s="257">
        <v>272</v>
      </c>
      <c r="I237" s="271"/>
      <c r="J237" s="271"/>
      <c r="K237" s="271"/>
      <c r="L237" s="27">
        <v>3</v>
      </c>
      <c r="M237" s="26" t="s">
        <v>1112</v>
      </c>
      <c r="N237" s="27">
        <v>7</v>
      </c>
      <c r="O237" s="216" t="s">
        <v>1111</v>
      </c>
      <c r="P237" s="27">
        <v>11</v>
      </c>
      <c r="Q237" s="216" t="s">
        <v>1110</v>
      </c>
      <c r="R237" s="27">
        <v>15</v>
      </c>
      <c r="S237" s="26" t="s">
        <v>1109</v>
      </c>
      <c r="T237" s="27">
        <v>19</v>
      </c>
      <c r="U237" s="26" t="s">
        <v>1108</v>
      </c>
      <c r="V237" s="27">
        <v>23</v>
      </c>
      <c r="W237" s="26" t="s">
        <v>1107</v>
      </c>
      <c r="X237" s="27">
        <v>27</v>
      </c>
      <c r="Y237" s="26" t="s">
        <v>418</v>
      </c>
      <c r="Z237" s="27">
        <v>31</v>
      </c>
      <c r="AA237" s="26"/>
      <c r="AB237" s="29">
        <v>35</v>
      </c>
      <c r="AC237" s="28"/>
      <c r="AD237" s="27">
        <v>39</v>
      </c>
      <c r="AE237" s="26"/>
      <c r="AF237" s="25">
        <v>13</v>
      </c>
      <c r="AG237" s="26" t="s">
        <v>417</v>
      </c>
      <c r="AH237" s="25" t="s">
        <v>1106</v>
      </c>
      <c r="AI237" s="24"/>
      <c r="AJ237" s="245"/>
      <c r="AK237" s="245"/>
      <c r="AL237" s="23"/>
      <c r="AM237" s="248"/>
      <c r="AN237" s="301"/>
      <c r="AO237" s="248"/>
      <c r="AP237" s="241"/>
      <c r="AQ237" s="238"/>
      <c r="AR237" s="235"/>
      <c r="AS237" s="241"/>
      <c r="AT237" s="238"/>
      <c r="AU237" s="235"/>
      <c r="AV237" s="241"/>
      <c r="AW237" s="238"/>
      <c r="AX237" s="235"/>
      <c r="AY237" s="241"/>
      <c r="AZ237" s="238"/>
      <c r="BA237" s="235"/>
      <c r="BB237" s="241"/>
      <c r="BC237" s="238"/>
      <c r="BD237" s="292"/>
      <c r="BE237" s="295"/>
      <c r="BF237" s="295"/>
      <c r="BG237" s="298"/>
    </row>
    <row r="238" spans="2:67" ht="49.9" customHeight="1" thickBot="1">
      <c r="B238" s="34"/>
      <c r="C238" s="273"/>
      <c r="D238" s="64"/>
      <c r="E238" s="63"/>
      <c r="F238" s="63"/>
      <c r="G238" s="62"/>
      <c r="H238" s="258"/>
      <c r="I238" s="274"/>
      <c r="J238" s="274"/>
      <c r="K238" s="274"/>
      <c r="L238" s="59">
        <v>4</v>
      </c>
      <c r="M238" s="58" t="s">
        <v>1105</v>
      </c>
      <c r="N238" s="59">
        <v>8</v>
      </c>
      <c r="O238" s="215" t="s">
        <v>892</v>
      </c>
      <c r="P238" s="59">
        <v>12</v>
      </c>
      <c r="Q238" s="58" t="s">
        <v>1104</v>
      </c>
      <c r="R238" s="59">
        <v>16</v>
      </c>
      <c r="S238" s="58" t="s">
        <v>1103</v>
      </c>
      <c r="T238" s="59">
        <v>20</v>
      </c>
      <c r="U238" s="58" t="s">
        <v>1102</v>
      </c>
      <c r="V238" s="59">
        <v>24</v>
      </c>
      <c r="W238" s="215" t="s">
        <v>1101</v>
      </c>
      <c r="X238" s="59">
        <v>28</v>
      </c>
      <c r="Y238" s="58" t="s">
        <v>418</v>
      </c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50"/>
      <c r="AK238" s="250"/>
      <c r="AL238" s="55"/>
      <c r="AM238" s="249"/>
      <c r="AN238" s="302"/>
      <c r="AO238" s="249"/>
      <c r="AP238" s="242"/>
      <c r="AQ238" s="239"/>
      <c r="AR238" s="236"/>
      <c r="AS238" s="242"/>
      <c r="AT238" s="239"/>
      <c r="AU238" s="236"/>
      <c r="AV238" s="242"/>
      <c r="AW238" s="239"/>
      <c r="AX238" s="236"/>
      <c r="AY238" s="242"/>
      <c r="AZ238" s="239"/>
      <c r="BA238" s="236"/>
      <c r="BB238" s="242"/>
      <c r="BC238" s="239"/>
      <c r="BD238" s="293"/>
      <c r="BE238" s="296"/>
      <c r="BF238" s="296"/>
      <c r="BG238" s="299"/>
    </row>
    <row r="239" spans="2:67" ht="28.15" hidden="1" customHeight="1">
      <c r="B239" s="34"/>
      <c r="C239" s="265">
        <v>2</v>
      </c>
      <c r="D239" s="54"/>
      <c r="E239" s="53"/>
      <c r="F239" s="53"/>
      <c r="G239" s="52"/>
      <c r="H239" s="259"/>
      <c r="I239" s="269"/>
      <c r="J239" s="269"/>
      <c r="K239" s="269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51"/>
      <c r="AK239" s="254"/>
      <c r="AL239" s="44"/>
      <c r="AM239" s="211"/>
      <c r="AN239" s="211"/>
      <c r="AO239" s="247">
        <f>SUMPRODUCT(LEN($M239:$AE242)-LEN(SUBSTITUTE($M239:$AE242,"A", "")))</f>
        <v>0</v>
      </c>
      <c r="AP239" s="240">
        <f>SUMPRODUCT(LEN($AH239:$AH242)-LEN(SUBSTITUTE($AH239:$AH242,"A", "")))</f>
        <v>0</v>
      </c>
      <c r="AQ239" s="237">
        <f>SUMPRODUCT(LEN($AG239:$AG242)-LEN(SUBSTITUTE($AG239:$AG242,"A", "")))</f>
        <v>0</v>
      </c>
      <c r="AR239" s="234">
        <f>SUMPRODUCT(LEN($M239:$AE242)-LEN(SUBSTITUTE($M239:$AE242,"S", "")))</f>
        <v>0</v>
      </c>
      <c r="AS239" s="240">
        <f>SUMPRODUCT(LEN($AH239:$AH242)-LEN(SUBSTITUTE($AH239:$AH242,"S", "")))</f>
        <v>0</v>
      </c>
      <c r="AT239" s="237">
        <f>SUMPRODUCT(LEN($AG239:$AG242)-LEN(SUBSTITUTE($AG239:$AG242,"S", "")))</f>
        <v>0</v>
      </c>
      <c r="AU239" s="234">
        <f>SUMPRODUCT(LEN($M239:$AE242)-LEN(SUBSTITUTE($M239:$AE242,"F", "")))</f>
        <v>0</v>
      </c>
      <c r="AV239" s="240">
        <f>SUMPRODUCT(LEN($AH239:$AH242)-LEN(SUBSTITUTE($AH239:$AH242,"F", "")))</f>
        <v>0</v>
      </c>
      <c r="AW239" s="237">
        <f>SUMPRODUCT(LEN($AG239:$AG242)-LEN(SUBSTITUTE($AG239:$AG242,"F", "")))</f>
        <v>0</v>
      </c>
      <c r="AX239" s="234">
        <f>SUMPRODUCT(LEN($M239:$AE242)-LEN(SUBSTITUTE($M239:$AE242,"G", "")))</f>
        <v>0</v>
      </c>
      <c r="AY239" s="240">
        <f>SUMPRODUCT(LEN($AH239:$AH242)-LEN(SUBSTITUTE($AH239:$AH242,"G", "")))</f>
        <v>0</v>
      </c>
      <c r="AZ239" s="237">
        <f>SUMPRODUCT(LEN($AG239:$AG242)-LEN(SUBSTITUTE($AG239:$AG242,"G", "")))</f>
        <v>0</v>
      </c>
      <c r="BA239" s="234">
        <f>SUMPRODUCT(LEN($M239:$AE242)-LEN(SUBSTITUTE($M239:$AE242,"M", "")))</f>
        <v>0</v>
      </c>
      <c r="BB239" s="240">
        <f>SUMPRODUCT(LEN($AH239:$AH242)-LEN(SUBSTITUTE($AH239:$AH242,"M", "")))</f>
        <v>0</v>
      </c>
      <c r="BC239" s="237">
        <f>SUMPRODUCT(LEN($AG239:$AG242)-LEN(SUBSTITUTE($AG239:$AG242,"M", "")))</f>
        <v>0</v>
      </c>
      <c r="BD239" s="291">
        <f>SUMPRODUCT(LEN($AI239:$AI242)-LEN(SUBSTITUTE($AI239:$AI242,"S", "")))</f>
        <v>0</v>
      </c>
      <c r="BE239" s="294">
        <f>SUMPRODUCT(LEN($AI239:$AI242)-LEN(SUBSTITUTE($AI239:$AI242,"F", "")))</f>
        <v>0</v>
      </c>
      <c r="BF239" s="294">
        <f>SUMPRODUCT(LEN($AI239:$AI242)-LEN(SUBSTITUTE($AI239:$AI242,"G", "")))</f>
        <v>0</v>
      </c>
      <c r="BG239" s="297">
        <f>SUMPRODUCT(LEN($AI239:$AI242)-LEN(SUBSTITUTE($AI239:$AI242,"M", "")))</f>
        <v>0</v>
      </c>
    </row>
    <row r="240" spans="2:67" ht="28.15" hidden="1" customHeight="1" thickBot="1">
      <c r="B240" s="34"/>
      <c r="C240" s="266"/>
      <c r="D240" s="43"/>
      <c r="E240" s="42"/>
      <c r="F240" s="42"/>
      <c r="G240" s="41"/>
      <c r="H240" s="260"/>
      <c r="I240" s="270"/>
      <c r="J240" s="270"/>
      <c r="K240" s="270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52"/>
      <c r="AK240" s="255"/>
      <c r="AL240" s="23"/>
      <c r="AM240" s="211"/>
      <c r="AN240" s="211"/>
      <c r="AO240" s="248"/>
      <c r="AP240" s="241"/>
      <c r="AQ240" s="238"/>
      <c r="AR240" s="235"/>
      <c r="AS240" s="241"/>
      <c r="AT240" s="238"/>
      <c r="AU240" s="235"/>
      <c r="AV240" s="241"/>
      <c r="AW240" s="238"/>
      <c r="AX240" s="235"/>
      <c r="AY240" s="241"/>
      <c r="AZ240" s="238"/>
      <c r="BA240" s="235"/>
      <c r="BB240" s="241"/>
      <c r="BC240" s="238"/>
      <c r="BD240" s="292"/>
      <c r="BE240" s="295"/>
      <c r="BF240" s="295"/>
      <c r="BG240" s="298"/>
    </row>
    <row r="241" spans="2:67" ht="28.15" hidden="1" customHeight="1">
      <c r="B241" s="34"/>
      <c r="C241" s="267"/>
      <c r="D241" s="33"/>
      <c r="E241" s="32"/>
      <c r="F241" s="32"/>
      <c r="G241" s="31"/>
      <c r="H241" s="257"/>
      <c r="I241" s="271"/>
      <c r="J241" s="271"/>
      <c r="K241" s="271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52"/>
      <c r="AK241" s="255"/>
      <c r="AL241" s="23"/>
      <c r="AM241" s="211"/>
      <c r="AN241" s="211"/>
      <c r="AO241" s="248"/>
      <c r="AP241" s="241"/>
      <c r="AQ241" s="238"/>
      <c r="AR241" s="235"/>
      <c r="AS241" s="241"/>
      <c r="AT241" s="238"/>
      <c r="AU241" s="235"/>
      <c r="AV241" s="241"/>
      <c r="AW241" s="238"/>
      <c r="AX241" s="235"/>
      <c r="AY241" s="241"/>
      <c r="AZ241" s="238"/>
      <c r="BA241" s="235"/>
      <c r="BB241" s="241"/>
      <c r="BC241" s="238"/>
      <c r="BD241" s="292"/>
      <c r="BE241" s="295"/>
      <c r="BF241" s="295"/>
      <c r="BG241" s="298"/>
    </row>
    <row r="242" spans="2:67" ht="28.15" hidden="1" customHeight="1" thickBot="1">
      <c r="B242" s="34"/>
      <c r="C242" s="273"/>
      <c r="D242" s="64"/>
      <c r="E242" s="63"/>
      <c r="F242" s="63"/>
      <c r="G242" s="62"/>
      <c r="H242" s="258"/>
      <c r="I242" s="274"/>
      <c r="J242" s="274"/>
      <c r="K242" s="274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53"/>
      <c r="AK242" s="256"/>
      <c r="AL242" s="55"/>
      <c r="AM242" s="211"/>
      <c r="AN242" s="211"/>
      <c r="AO242" s="249"/>
      <c r="AP242" s="242"/>
      <c r="AQ242" s="239"/>
      <c r="AR242" s="236"/>
      <c r="AS242" s="242"/>
      <c r="AT242" s="239"/>
      <c r="AU242" s="236"/>
      <c r="AV242" s="242"/>
      <c r="AW242" s="239"/>
      <c r="AX242" s="236"/>
      <c r="AY242" s="242"/>
      <c r="AZ242" s="239"/>
      <c r="BA242" s="236"/>
      <c r="BB242" s="242"/>
      <c r="BC242" s="239"/>
      <c r="BD242" s="293"/>
      <c r="BE242" s="296"/>
      <c r="BF242" s="296"/>
      <c r="BG242" s="299"/>
    </row>
    <row r="243" spans="2:67" ht="28.15" hidden="1" customHeight="1">
      <c r="B243" s="34"/>
      <c r="C243" s="265">
        <v>3</v>
      </c>
      <c r="D243" s="54"/>
      <c r="E243" s="53"/>
      <c r="F243" s="53"/>
      <c r="G243" s="52"/>
      <c r="H243" s="259"/>
      <c r="I243" s="269"/>
      <c r="J243" s="269"/>
      <c r="K243" s="269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44"/>
      <c r="AK243" s="244"/>
      <c r="AL243" s="44"/>
      <c r="AM243" s="211"/>
      <c r="AN243" s="211"/>
      <c r="AO243" s="247">
        <f>SUMPRODUCT(LEN($M243:$AE246)-LEN(SUBSTITUTE($M243:$AE246,"A", "")))</f>
        <v>0</v>
      </c>
      <c r="AP243" s="240">
        <f>SUMPRODUCT(LEN($AH243:$AH246)-LEN(SUBSTITUTE($AH243:$AH246,"A", "")))</f>
        <v>0</v>
      </c>
      <c r="AQ243" s="237">
        <f>SUMPRODUCT(LEN($AG243:$AG246)-LEN(SUBSTITUTE($AG243:$AG246,"A", "")))</f>
        <v>0</v>
      </c>
      <c r="AR243" s="234">
        <f>SUMPRODUCT(LEN($M243:$AE246)-LEN(SUBSTITUTE($M243:$AE246,"S", "")))</f>
        <v>0</v>
      </c>
      <c r="AS243" s="240">
        <f>SUMPRODUCT(LEN($AH243:$AH246)-LEN(SUBSTITUTE($AH243:$AH246,"S", "")))</f>
        <v>0</v>
      </c>
      <c r="AT243" s="237">
        <f>SUMPRODUCT(LEN($AG243:$AG246)-LEN(SUBSTITUTE($AG243:$AG246,"S", "")))</f>
        <v>0</v>
      </c>
      <c r="AU243" s="234">
        <f>SUMPRODUCT(LEN($M243:$AE246)-LEN(SUBSTITUTE($M243:$AE246,"F", "")))</f>
        <v>0</v>
      </c>
      <c r="AV243" s="240">
        <f>SUMPRODUCT(LEN($AH243:$AH246)-LEN(SUBSTITUTE($AH243:$AH246,"F", "")))</f>
        <v>0</v>
      </c>
      <c r="AW243" s="237">
        <f>SUMPRODUCT(LEN($AG243:$AG246)-LEN(SUBSTITUTE($AG243:$AG246,"F", "")))</f>
        <v>0</v>
      </c>
      <c r="AX243" s="234">
        <f>SUMPRODUCT(LEN($M243:$AE246)-LEN(SUBSTITUTE($M243:$AE246,"G", "")))</f>
        <v>0</v>
      </c>
      <c r="AY243" s="240">
        <f>SUMPRODUCT(LEN($AH243:$AH246)-LEN(SUBSTITUTE($AH243:$AH246,"G", "")))</f>
        <v>0</v>
      </c>
      <c r="AZ243" s="237">
        <f>SUMPRODUCT(LEN($AG243:$AG246)-LEN(SUBSTITUTE($AG243:$AG246,"G", "")))</f>
        <v>0</v>
      </c>
      <c r="BA243" s="234">
        <f>SUMPRODUCT(LEN($M243:$AE246)-LEN(SUBSTITUTE($M243:$AE246,"M", "")))</f>
        <v>0</v>
      </c>
      <c r="BB243" s="240">
        <f>SUMPRODUCT(LEN($AH243:$AH246)-LEN(SUBSTITUTE($AH243:$AH246,"M", "")))</f>
        <v>0</v>
      </c>
      <c r="BC243" s="237">
        <f>SUMPRODUCT(LEN($AG243:$AG246)-LEN(SUBSTITUTE($AG243:$AG246,"M", "")))</f>
        <v>0</v>
      </c>
      <c r="BD243" s="291">
        <f>SUMPRODUCT(LEN($AI243:$AI246)-LEN(SUBSTITUTE($AI243:$AI246,"S", "")))</f>
        <v>0</v>
      </c>
      <c r="BE243" s="294">
        <f>SUMPRODUCT(LEN($AI243:$AI246)-LEN(SUBSTITUTE($AI243:$AI246,"F", "")))</f>
        <v>0</v>
      </c>
      <c r="BF243" s="294">
        <f>SUMPRODUCT(LEN($AI243:$AI246)-LEN(SUBSTITUTE($AI243:$AI246,"G", "")))</f>
        <v>0</v>
      </c>
      <c r="BG243" s="297">
        <f>SUMPRODUCT(LEN($AI243:$AI246)-LEN(SUBSTITUTE($AI243:$AI246,"M", "")))</f>
        <v>0</v>
      </c>
    </row>
    <row r="244" spans="2:67" ht="28.15" hidden="1" customHeight="1" thickBot="1">
      <c r="B244" s="34"/>
      <c r="C244" s="266"/>
      <c r="D244" s="43"/>
      <c r="E244" s="42"/>
      <c r="F244" s="42"/>
      <c r="G244" s="41"/>
      <c r="H244" s="260"/>
      <c r="I244" s="270"/>
      <c r="J244" s="270"/>
      <c r="K244" s="270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45"/>
      <c r="AK244" s="245"/>
      <c r="AL244" s="23"/>
      <c r="AM244" s="211"/>
      <c r="AN244" s="211"/>
      <c r="AO244" s="248"/>
      <c r="AP244" s="241"/>
      <c r="AQ244" s="238"/>
      <c r="AR244" s="235"/>
      <c r="AS244" s="241"/>
      <c r="AT244" s="238"/>
      <c r="AU244" s="235"/>
      <c r="AV244" s="241"/>
      <c r="AW244" s="238"/>
      <c r="AX244" s="235"/>
      <c r="AY244" s="241"/>
      <c r="AZ244" s="238"/>
      <c r="BA244" s="235"/>
      <c r="BB244" s="241"/>
      <c r="BC244" s="238"/>
      <c r="BD244" s="292"/>
      <c r="BE244" s="295"/>
      <c r="BF244" s="295"/>
      <c r="BG244" s="298"/>
    </row>
    <row r="245" spans="2:67" ht="28.15" hidden="1" customHeight="1">
      <c r="B245" s="34"/>
      <c r="C245" s="267"/>
      <c r="D245" s="33"/>
      <c r="E245" s="32"/>
      <c r="F245" s="32"/>
      <c r="G245" s="31"/>
      <c r="H245" s="257"/>
      <c r="I245" s="271"/>
      <c r="J245" s="271"/>
      <c r="K245" s="271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45"/>
      <c r="AK245" s="245"/>
      <c r="AL245" s="23"/>
      <c r="AM245" s="211"/>
      <c r="AN245" s="211"/>
      <c r="AO245" s="248"/>
      <c r="AP245" s="241"/>
      <c r="AQ245" s="238"/>
      <c r="AR245" s="235"/>
      <c r="AS245" s="241"/>
      <c r="AT245" s="238"/>
      <c r="AU245" s="235"/>
      <c r="AV245" s="241"/>
      <c r="AW245" s="238"/>
      <c r="AX245" s="235"/>
      <c r="AY245" s="241"/>
      <c r="AZ245" s="238"/>
      <c r="BA245" s="235"/>
      <c r="BB245" s="241"/>
      <c r="BC245" s="238"/>
      <c r="BD245" s="292"/>
      <c r="BE245" s="295"/>
      <c r="BF245" s="295"/>
      <c r="BG245" s="298"/>
    </row>
    <row r="246" spans="2:67" ht="28.15" hidden="1" customHeight="1" thickBot="1">
      <c r="B246" s="22"/>
      <c r="C246" s="268"/>
      <c r="D246" s="21"/>
      <c r="E246" s="20"/>
      <c r="F246" s="20"/>
      <c r="G246" s="19"/>
      <c r="H246" s="258"/>
      <c r="I246" s="272"/>
      <c r="J246" s="272"/>
      <c r="K246" s="27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46"/>
      <c r="AK246" s="246"/>
      <c r="AL246" s="11"/>
      <c r="AM246" s="211"/>
      <c r="AN246" s="211"/>
      <c r="AO246" s="249"/>
      <c r="AP246" s="242"/>
      <c r="AQ246" s="239"/>
      <c r="AR246" s="236"/>
      <c r="AS246" s="242"/>
      <c r="AT246" s="239"/>
      <c r="AU246" s="236"/>
      <c r="AV246" s="242"/>
      <c r="AW246" s="239"/>
      <c r="AX246" s="236"/>
      <c r="AY246" s="242"/>
      <c r="AZ246" s="239"/>
      <c r="BA246" s="236"/>
      <c r="BB246" s="242"/>
      <c r="BC246" s="239"/>
      <c r="BD246" s="293"/>
      <c r="BE246" s="296"/>
      <c r="BF246" s="296"/>
      <c r="BG246" s="299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29" t="s">
        <v>287</v>
      </c>
      <c r="M247" s="278"/>
      <c r="N247" s="229" t="s">
        <v>286</v>
      </c>
      <c r="O247" s="278"/>
      <c r="P247" s="229" t="s">
        <v>286</v>
      </c>
      <c r="Q247" s="230"/>
      <c r="R247" s="229" t="s">
        <v>286</v>
      </c>
      <c r="S247" s="230"/>
      <c r="T247" s="229" t="s">
        <v>286</v>
      </c>
      <c r="U247" s="230"/>
      <c r="V247" s="229" t="s">
        <v>286</v>
      </c>
      <c r="W247" s="230"/>
      <c r="X247" s="229" t="s">
        <v>286</v>
      </c>
      <c r="Y247" s="278"/>
      <c r="Z247" s="229" t="s">
        <v>286</v>
      </c>
      <c r="AA247" s="230"/>
      <c r="AB247" s="229" t="s">
        <v>286</v>
      </c>
      <c r="AC247" s="230"/>
      <c r="AD247" s="229" t="s">
        <v>286</v>
      </c>
      <c r="AE247" s="230"/>
      <c r="AF247" s="243" t="s">
        <v>285</v>
      </c>
      <c r="AG247" s="230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262</v>
      </c>
      <c r="E248" s="275">
        <v>11384.43</v>
      </c>
      <c r="F248" s="276"/>
      <c r="G248" s="277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105</v>
      </c>
      <c r="AP248" s="70">
        <f t="shared" si="17"/>
        <v>21</v>
      </c>
      <c r="AQ248" s="69">
        <f t="shared" si="17"/>
        <v>0</v>
      </c>
      <c r="AR248" s="71">
        <f t="shared" si="17"/>
        <v>47</v>
      </c>
      <c r="AS248" s="70">
        <f t="shared" si="17"/>
        <v>10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14</v>
      </c>
      <c r="AY248" s="70">
        <f t="shared" si="17"/>
        <v>0</v>
      </c>
      <c r="AZ248" s="69">
        <f t="shared" si="17"/>
        <v>0</v>
      </c>
      <c r="BA248" s="71">
        <f t="shared" si="17"/>
        <v>36</v>
      </c>
      <c r="BB248" s="70">
        <f t="shared" si="17"/>
        <v>3</v>
      </c>
      <c r="BC248" s="69">
        <f t="shared" si="17"/>
        <v>0</v>
      </c>
      <c r="BD248" s="68">
        <f t="shared" si="17"/>
        <v>1</v>
      </c>
      <c r="BE248" s="67">
        <f t="shared" si="17"/>
        <v>0</v>
      </c>
      <c r="BF248" s="67">
        <f t="shared" si="17"/>
        <v>0</v>
      </c>
      <c r="BG248" s="66">
        <f t="shared" si="17"/>
        <v>2</v>
      </c>
      <c r="BH248" s="65" t="s">
        <v>257</v>
      </c>
      <c r="BK248" s="5">
        <f>SUM(AO248:AQ248)</f>
        <v>126</v>
      </c>
      <c r="BL248" s="5">
        <f>SUM(AR248:AT248,BD248)</f>
        <v>58</v>
      </c>
      <c r="BM248" s="5">
        <f>SUM(AU248:AW248,BE248)</f>
        <v>0</v>
      </c>
      <c r="BN248" s="5">
        <f>SUM(AX248:AZ248,BF248)</f>
        <v>14</v>
      </c>
      <c r="BO248" s="5">
        <f>SUM(BA248:BC248,BG248)</f>
        <v>41</v>
      </c>
    </row>
    <row r="249" spans="2:67" ht="49.9" customHeight="1">
      <c r="B249" s="34"/>
      <c r="C249" s="265">
        <v>1</v>
      </c>
      <c r="D249" s="54"/>
      <c r="E249" s="225" t="s">
        <v>1013</v>
      </c>
      <c r="F249" s="53"/>
      <c r="G249" s="52"/>
      <c r="H249" s="259" t="s">
        <v>329</v>
      </c>
      <c r="I249" s="269">
        <v>131</v>
      </c>
      <c r="J249" s="269">
        <v>25</v>
      </c>
      <c r="K249" s="269">
        <v>4</v>
      </c>
      <c r="L249" s="48">
        <v>1</v>
      </c>
      <c r="M249" s="47" t="s">
        <v>1100</v>
      </c>
      <c r="N249" s="48">
        <v>5</v>
      </c>
      <c r="O249" s="218" t="s">
        <v>1099</v>
      </c>
      <c r="P249" s="48">
        <v>9</v>
      </c>
      <c r="Q249" s="47" t="s">
        <v>1098</v>
      </c>
      <c r="R249" s="48">
        <v>13</v>
      </c>
      <c r="S249" s="47" t="s">
        <v>1097</v>
      </c>
      <c r="T249" s="48">
        <v>17</v>
      </c>
      <c r="U249" s="47" t="s">
        <v>1096</v>
      </c>
      <c r="V249" s="48">
        <v>21</v>
      </c>
      <c r="W249" s="47" t="s">
        <v>685</v>
      </c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1095</v>
      </c>
      <c r="AI249" s="45" t="s">
        <v>1094</v>
      </c>
      <c r="AJ249" s="244"/>
      <c r="AK249" s="244"/>
      <c r="AL249" s="44"/>
      <c r="AM249" s="247">
        <f>SUMPRODUCT(LEN($M249:$AE252)-LEN(SUBSTITUTE($M249:$AE252,"/", "")))/2</f>
        <v>14</v>
      </c>
      <c r="AN249" s="300">
        <f>SUMPRODUCT(LEN($M249:$AE252)-LEN(SUBSTITUTE($M249:$AE252,"-", "")))</f>
        <v>10</v>
      </c>
      <c r="AO249" s="247">
        <f>SUMPRODUCT(LEN($M249:$AE252)-LEN(SUBSTITUTE($M249:$AE252,"A", "")))</f>
        <v>105</v>
      </c>
      <c r="AP249" s="240">
        <f>SUMPRODUCT(LEN($AH249:$AH252)-LEN(SUBSTITUTE($AH249:$AH252,"A", "")))</f>
        <v>21</v>
      </c>
      <c r="AQ249" s="237">
        <f>SUMPRODUCT(LEN($AG249:$AG252)-LEN(SUBSTITUTE($AG249:$AG252,"A", "")))</f>
        <v>0</v>
      </c>
      <c r="AR249" s="234">
        <f>SUMPRODUCT(LEN($M249:$AE252)-LEN(SUBSTITUTE($M249:$AE252,"S", "")))</f>
        <v>47</v>
      </c>
      <c r="AS249" s="240">
        <f>SUMPRODUCT(LEN($AH249:$AH252)-LEN(SUBSTITUTE($AH249:$AH252,"S", "")))</f>
        <v>10</v>
      </c>
      <c r="AT249" s="237">
        <f>SUMPRODUCT(LEN($AG249:$AG252)-LEN(SUBSTITUTE($AG249:$AG252,"S", "")))</f>
        <v>0</v>
      </c>
      <c r="AU249" s="234">
        <f>SUMPRODUCT(LEN($M249:$AE252)-LEN(SUBSTITUTE($M249:$AE252,"F", "")))</f>
        <v>0</v>
      </c>
      <c r="AV249" s="240">
        <f>SUMPRODUCT(LEN($AH249:$AH252)-LEN(SUBSTITUTE($AH249:$AH252,"F", "")))</f>
        <v>0</v>
      </c>
      <c r="AW249" s="237">
        <f>SUMPRODUCT(LEN($AG249:$AG252)-LEN(SUBSTITUTE($AG249:$AG252,"F", "")))</f>
        <v>0</v>
      </c>
      <c r="AX249" s="234">
        <f>SUMPRODUCT(LEN($M249:$AE252)-LEN(SUBSTITUTE($M249:$AE252,"G", "")))</f>
        <v>14</v>
      </c>
      <c r="AY249" s="240">
        <f>SUMPRODUCT(LEN($AH249:$AH252)-LEN(SUBSTITUTE($AH249:$AH252,"G", "")))</f>
        <v>0</v>
      </c>
      <c r="AZ249" s="237">
        <f>SUMPRODUCT(LEN($AG249:$AG252)-LEN(SUBSTITUTE($AG249:$AG252,"G", "")))</f>
        <v>0</v>
      </c>
      <c r="BA249" s="234">
        <f>SUMPRODUCT(LEN($M249:$AE252)-LEN(SUBSTITUTE($M249:$AE252,"M", "")))</f>
        <v>36</v>
      </c>
      <c r="BB249" s="240">
        <f>SUMPRODUCT(LEN($AH249:$AH252)-LEN(SUBSTITUTE($AH249:$AH252,"M", "")))</f>
        <v>3</v>
      </c>
      <c r="BC249" s="237">
        <f>SUMPRODUCT(LEN($AG249:$AG252)-LEN(SUBSTITUTE($AG249:$AG252,"M", "")))</f>
        <v>0</v>
      </c>
      <c r="BD249" s="291">
        <f>SUMPRODUCT(LEN($AI249:$AI252)-LEN(SUBSTITUTE($AI249:$AI252,"S", "")))</f>
        <v>1</v>
      </c>
      <c r="BE249" s="294">
        <f>SUMPRODUCT(LEN($AI249:$AI252)-LEN(SUBSTITUTE($AI249:$AI252,"F", "")))</f>
        <v>0</v>
      </c>
      <c r="BF249" s="294">
        <f>SUMPRODUCT(LEN($AI249:$AI252)-LEN(SUBSTITUTE($AI249:$AI252,"G", "")))</f>
        <v>0</v>
      </c>
      <c r="BG249" s="297">
        <f>SUMPRODUCT(LEN($AI249:$AI252)-LEN(SUBSTITUTE($AI249:$AI252,"M", "")))</f>
        <v>2</v>
      </c>
    </row>
    <row r="250" spans="2:67" ht="49.9" customHeight="1" thickBot="1">
      <c r="B250" s="34"/>
      <c r="C250" s="266"/>
      <c r="D250" s="43"/>
      <c r="E250" s="42"/>
      <c r="F250" s="42"/>
      <c r="G250" s="41"/>
      <c r="H250" s="260"/>
      <c r="I250" s="270"/>
      <c r="J250" s="270"/>
      <c r="K250" s="270"/>
      <c r="L250" s="37">
        <v>2</v>
      </c>
      <c r="M250" s="36" t="s">
        <v>1093</v>
      </c>
      <c r="N250" s="37">
        <v>6</v>
      </c>
      <c r="O250" s="36" t="s">
        <v>1092</v>
      </c>
      <c r="P250" s="37">
        <v>10</v>
      </c>
      <c r="Q250" s="36" t="s">
        <v>1091</v>
      </c>
      <c r="R250" s="37">
        <v>14</v>
      </c>
      <c r="S250" s="36" t="s">
        <v>1090</v>
      </c>
      <c r="T250" s="37">
        <v>18</v>
      </c>
      <c r="U250" s="36" t="s">
        <v>646</v>
      </c>
      <c r="V250" s="37">
        <v>22</v>
      </c>
      <c r="W250" s="36" t="s">
        <v>1089</v>
      </c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1088</v>
      </c>
      <c r="AI250" s="24"/>
      <c r="AJ250" s="245"/>
      <c r="AK250" s="245"/>
      <c r="AL250" s="23"/>
      <c r="AM250" s="248"/>
      <c r="AN250" s="301"/>
      <c r="AO250" s="248"/>
      <c r="AP250" s="241"/>
      <c r="AQ250" s="238"/>
      <c r="AR250" s="235"/>
      <c r="AS250" s="241"/>
      <c r="AT250" s="238"/>
      <c r="AU250" s="235"/>
      <c r="AV250" s="241"/>
      <c r="AW250" s="238"/>
      <c r="AX250" s="235"/>
      <c r="AY250" s="241"/>
      <c r="AZ250" s="238"/>
      <c r="BA250" s="235"/>
      <c r="BB250" s="241"/>
      <c r="BC250" s="238"/>
      <c r="BD250" s="292"/>
      <c r="BE250" s="295"/>
      <c r="BF250" s="295"/>
      <c r="BG250" s="298"/>
    </row>
    <row r="251" spans="2:67" ht="49.9" customHeight="1">
      <c r="B251" s="34"/>
      <c r="C251" s="267"/>
      <c r="D251" s="33"/>
      <c r="E251" s="32"/>
      <c r="F251" s="32"/>
      <c r="G251" s="31"/>
      <c r="H251" s="257">
        <v>274</v>
      </c>
      <c r="I251" s="271"/>
      <c r="J251" s="271"/>
      <c r="K251" s="271"/>
      <c r="L251" s="27">
        <v>3</v>
      </c>
      <c r="M251" s="26" t="s">
        <v>865</v>
      </c>
      <c r="N251" s="27">
        <v>7</v>
      </c>
      <c r="O251" s="216" t="s">
        <v>1087</v>
      </c>
      <c r="P251" s="27">
        <v>11</v>
      </c>
      <c r="Q251" s="26" t="s">
        <v>1086</v>
      </c>
      <c r="R251" s="27">
        <v>15</v>
      </c>
      <c r="S251" s="26" t="s">
        <v>955</v>
      </c>
      <c r="T251" s="27">
        <v>19</v>
      </c>
      <c r="U251" s="216" t="s">
        <v>1085</v>
      </c>
      <c r="V251" s="27">
        <v>23</v>
      </c>
      <c r="W251" s="26" t="s">
        <v>1084</v>
      </c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775</v>
      </c>
      <c r="AI251" s="24"/>
      <c r="AJ251" s="245"/>
      <c r="AK251" s="245"/>
      <c r="AL251" s="23"/>
      <c r="AM251" s="248"/>
      <c r="AN251" s="301"/>
      <c r="AO251" s="248"/>
      <c r="AP251" s="241"/>
      <c r="AQ251" s="238"/>
      <c r="AR251" s="235"/>
      <c r="AS251" s="241"/>
      <c r="AT251" s="238"/>
      <c r="AU251" s="235"/>
      <c r="AV251" s="241"/>
      <c r="AW251" s="238"/>
      <c r="AX251" s="235"/>
      <c r="AY251" s="241"/>
      <c r="AZ251" s="238"/>
      <c r="BA251" s="235"/>
      <c r="BB251" s="241"/>
      <c r="BC251" s="238"/>
      <c r="BD251" s="292"/>
      <c r="BE251" s="295"/>
      <c r="BF251" s="295"/>
      <c r="BG251" s="298"/>
    </row>
    <row r="252" spans="2:67" ht="49.9" customHeight="1" thickBot="1">
      <c r="B252" s="34"/>
      <c r="C252" s="273"/>
      <c r="D252" s="64"/>
      <c r="E252" s="63"/>
      <c r="F252" s="63"/>
      <c r="G252" s="62"/>
      <c r="H252" s="258"/>
      <c r="I252" s="274"/>
      <c r="J252" s="274"/>
      <c r="K252" s="274"/>
      <c r="L252" s="59">
        <v>4</v>
      </c>
      <c r="M252" s="215" t="s">
        <v>1083</v>
      </c>
      <c r="N252" s="59">
        <v>8</v>
      </c>
      <c r="O252" s="58" t="s">
        <v>1082</v>
      </c>
      <c r="P252" s="59">
        <v>12</v>
      </c>
      <c r="Q252" s="58" t="s">
        <v>1081</v>
      </c>
      <c r="R252" s="59">
        <v>16</v>
      </c>
      <c r="S252" s="58" t="s">
        <v>1080</v>
      </c>
      <c r="T252" s="59">
        <v>20</v>
      </c>
      <c r="U252" s="58" t="s">
        <v>1079</v>
      </c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50"/>
      <c r="AK252" s="250"/>
      <c r="AL252" s="55"/>
      <c r="AM252" s="249"/>
      <c r="AN252" s="302"/>
      <c r="AO252" s="249"/>
      <c r="AP252" s="242"/>
      <c r="AQ252" s="239"/>
      <c r="AR252" s="236"/>
      <c r="AS252" s="242"/>
      <c r="AT252" s="239"/>
      <c r="AU252" s="236"/>
      <c r="AV252" s="242"/>
      <c r="AW252" s="239"/>
      <c r="AX252" s="236"/>
      <c r="AY252" s="242"/>
      <c r="AZ252" s="239"/>
      <c r="BA252" s="236"/>
      <c r="BB252" s="242"/>
      <c r="BC252" s="239"/>
      <c r="BD252" s="293"/>
      <c r="BE252" s="296"/>
      <c r="BF252" s="296"/>
      <c r="BG252" s="299"/>
    </row>
    <row r="253" spans="2:67" ht="28.15" hidden="1" customHeight="1">
      <c r="B253" s="34"/>
      <c r="C253" s="265">
        <v>2</v>
      </c>
      <c r="D253" s="54"/>
      <c r="E253" s="53"/>
      <c r="F253" s="53"/>
      <c r="G253" s="52"/>
      <c r="H253" s="259"/>
      <c r="I253" s="269"/>
      <c r="J253" s="269"/>
      <c r="K253" s="269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51"/>
      <c r="AK253" s="254"/>
      <c r="AL253" s="44"/>
      <c r="AM253" s="211"/>
      <c r="AN253" s="211"/>
      <c r="AO253" s="247">
        <f>SUMPRODUCT(LEN($M253:$AE256)-LEN(SUBSTITUTE($M253:$AE256,"A", "")))</f>
        <v>0</v>
      </c>
      <c r="AP253" s="240">
        <f>SUMPRODUCT(LEN($AH253:$AH256)-LEN(SUBSTITUTE($AH253:$AH256,"A", "")))</f>
        <v>0</v>
      </c>
      <c r="AQ253" s="237">
        <f>SUMPRODUCT(LEN($AG253:$AG256)-LEN(SUBSTITUTE($AG253:$AG256,"A", "")))</f>
        <v>0</v>
      </c>
      <c r="AR253" s="234">
        <f>SUMPRODUCT(LEN($M253:$AE256)-LEN(SUBSTITUTE($M253:$AE256,"S", "")))</f>
        <v>0</v>
      </c>
      <c r="AS253" s="240">
        <f>SUMPRODUCT(LEN($AH253:$AH256)-LEN(SUBSTITUTE($AH253:$AH256,"S", "")))</f>
        <v>0</v>
      </c>
      <c r="AT253" s="237">
        <f>SUMPRODUCT(LEN($AG253:$AG256)-LEN(SUBSTITUTE($AG253:$AG256,"S", "")))</f>
        <v>0</v>
      </c>
      <c r="AU253" s="234">
        <f>SUMPRODUCT(LEN($M253:$AE256)-LEN(SUBSTITUTE($M253:$AE256,"F", "")))</f>
        <v>0</v>
      </c>
      <c r="AV253" s="240">
        <f>SUMPRODUCT(LEN($AH253:$AH256)-LEN(SUBSTITUTE($AH253:$AH256,"F", "")))</f>
        <v>0</v>
      </c>
      <c r="AW253" s="237">
        <f>SUMPRODUCT(LEN($AG253:$AG256)-LEN(SUBSTITUTE($AG253:$AG256,"F", "")))</f>
        <v>0</v>
      </c>
      <c r="AX253" s="234">
        <f>SUMPRODUCT(LEN($M253:$AE256)-LEN(SUBSTITUTE($M253:$AE256,"G", "")))</f>
        <v>0</v>
      </c>
      <c r="AY253" s="240">
        <f>SUMPRODUCT(LEN($AH253:$AH256)-LEN(SUBSTITUTE($AH253:$AH256,"G", "")))</f>
        <v>0</v>
      </c>
      <c r="AZ253" s="237">
        <f>SUMPRODUCT(LEN($AG253:$AG256)-LEN(SUBSTITUTE($AG253:$AG256,"G", "")))</f>
        <v>0</v>
      </c>
      <c r="BA253" s="234">
        <f>SUMPRODUCT(LEN($M253:$AE256)-LEN(SUBSTITUTE($M253:$AE256,"M", "")))</f>
        <v>0</v>
      </c>
      <c r="BB253" s="240">
        <f>SUMPRODUCT(LEN($AH253:$AH256)-LEN(SUBSTITUTE($AH253:$AH256,"M", "")))</f>
        <v>0</v>
      </c>
      <c r="BC253" s="237">
        <f>SUMPRODUCT(LEN($AG253:$AG256)-LEN(SUBSTITUTE($AG253:$AG256,"M", "")))</f>
        <v>0</v>
      </c>
      <c r="BD253" s="291">
        <f>SUMPRODUCT(LEN($AI253:$AI256)-LEN(SUBSTITUTE($AI253:$AI256,"S", "")))</f>
        <v>0</v>
      </c>
      <c r="BE253" s="294">
        <f>SUMPRODUCT(LEN($AI253:$AI256)-LEN(SUBSTITUTE($AI253:$AI256,"F", "")))</f>
        <v>0</v>
      </c>
      <c r="BF253" s="294">
        <f>SUMPRODUCT(LEN($AI253:$AI256)-LEN(SUBSTITUTE($AI253:$AI256,"G", "")))</f>
        <v>0</v>
      </c>
      <c r="BG253" s="297">
        <f>SUMPRODUCT(LEN($AI253:$AI256)-LEN(SUBSTITUTE($AI253:$AI256,"M", "")))</f>
        <v>0</v>
      </c>
    </row>
    <row r="254" spans="2:67" ht="28.15" hidden="1" customHeight="1" thickBot="1">
      <c r="B254" s="34"/>
      <c r="C254" s="266"/>
      <c r="D254" s="43"/>
      <c r="E254" s="42"/>
      <c r="F254" s="42"/>
      <c r="G254" s="41"/>
      <c r="H254" s="260"/>
      <c r="I254" s="270"/>
      <c r="J254" s="270"/>
      <c r="K254" s="270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52"/>
      <c r="AK254" s="255"/>
      <c r="AL254" s="23"/>
      <c r="AM254" s="211"/>
      <c r="AN254" s="211"/>
      <c r="AO254" s="248"/>
      <c r="AP254" s="241"/>
      <c r="AQ254" s="238"/>
      <c r="AR254" s="235"/>
      <c r="AS254" s="241"/>
      <c r="AT254" s="238"/>
      <c r="AU254" s="235"/>
      <c r="AV254" s="241"/>
      <c r="AW254" s="238"/>
      <c r="AX254" s="235"/>
      <c r="AY254" s="241"/>
      <c r="AZ254" s="238"/>
      <c r="BA254" s="235"/>
      <c r="BB254" s="241"/>
      <c r="BC254" s="238"/>
      <c r="BD254" s="292"/>
      <c r="BE254" s="295"/>
      <c r="BF254" s="295"/>
      <c r="BG254" s="298"/>
    </row>
    <row r="255" spans="2:67" ht="28.15" hidden="1" customHeight="1">
      <c r="B255" s="34"/>
      <c r="C255" s="267"/>
      <c r="D255" s="33"/>
      <c r="E255" s="32"/>
      <c r="F255" s="32"/>
      <c r="G255" s="31"/>
      <c r="H255" s="257"/>
      <c r="I255" s="271"/>
      <c r="J255" s="271"/>
      <c r="K255" s="271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52"/>
      <c r="AK255" s="255"/>
      <c r="AL255" s="23"/>
      <c r="AM255" s="211"/>
      <c r="AN255" s="211"/>
      <c r="AO255" s="248"/>
      <c r="AP255" s="241"/>
      <c r="AQ255" s="238"/>
      <c r="AR255" s="235"/>
      <c r="AS255" s="241"/>
      <c r="AT255" s="238"/>
      <c r="AU255" s="235"/>
      <c r="AV255" s="241"/>
      <c r="AW255" s="238"/>
      <c r="AX255" s="235"/>
      <c r="AY255" s="241"/>
      <c r="AZ255" s="238"/>
      <c r="BA255" s="235"/>
      <c r="BB255" s="241"/>
      <c r="BC255" s="238"/>
      <c r="BD255" s="292"/>
      <c r="BE255" s="295"/>
      <c r="BF255" s="295"/>
      <c r="BG255" s="298"/>
    </row>
    <row r="256" spans="2:67" ht="28.15" hidden="1" customHeight="1" thickBot="1">
      <c r="B256" s="34"/>
      <c r="C256" s="273"/>
      <c r="D256" s="64"/>
      <c r="E256" s="63"/>
      <c r="F256" s="63"/>
      <c r="G256" s="62"/>
      <c r="H256" s="258"/>
      <c r="I256" s="274"/>
      <c r="J256" s="274"/>
      <c r="K256" s="274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53"/>
      <c r="AK256" s="256"/>
      <c r="AL256" s="55"/>
      <c r="AM256" s="211"/>
      <c r="AN256" s="211"/>
      <c r="AO256" s="249"/>
      <c r="AP256" s="242"/>
      <c r="AQ256" s="239"/>
      <c r="AR256" s="236"/>
      <c r="AS256" s="242"/>
      <c r="AT256" s="239"/>
      <c r="AU256" s="236"/>
      <c r="AV256" s="242"/>
      <c r="AW256" s="239"/>
      <c r="AX256" s="236"/>
      <c r="AY256" s="242"/>
      <c r="AZ256" s="239"/>
      <c r="BA256" s="236"/>
      <c r="BB256" s="242"/>
      <c r="BC256" s="239"/>
      <c r="BD256" s="293"/>
      <c r="BE256" s="296"/>
      <c r="BF256" s="296"/>
      <c r="BG256" s="299"/>
    </row>
    <row r="257" spans="2:67" ht="28.15" hidden="1" customHeight="1">
      <c r="B257" s="34"/>
      <c r="C257" s="265">
        <v>3</v>
      </c>
      <c r="D257" s="54"/>
      <c r="E257" s="53"/>
      <c r="F257" s="53"/>
      <c r="G257" s="52"/>
      <c r="H257" s="259"/>
      <c r="I257" s="269"/>
      <c r="J257" s="269"/>
      <c r="K257" s="269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44"/>
      <c r="AK257" s="244"/>
      <c r="AL257" s="44"/>
      <c r="AM257" s="211"/>
      <c r="AN257" s="211"/>
      <c r="AO257" s="247">
        <f>SUMPRODUCT(LEN($M257:$AE260)-LEN(SUBSTITUTE($M257:$AE260,"A", "")))</f>
        <v>0</v>
      </c>
      <c r="AP257" s="240">
        <f>SUMPRODUCT(LEN($AH257:$AH260)-LEN(SUBSTITUTE($AH257:$AH260,"A", "")))</f>
        <v>0</v>
      </c>
      <c r="AQ257" s="237">
        <f>SUMPRODUCT(LEN($AG257:$AG260)-LEN(SUBSTITUTE($AG257:$AG260,"A", "")))</f>
        <v>0</v>
      </c>
      <c r="AR257" s="234">
        <f>SUMPRODUCT(LEN($M257:$AE260)-LEN(SUBSTITUTE($M257:$AE260,"S", "")))</f>
        <v>0</v>
      </c>
      <c r="AS257" s="240">
        <f>SUMPRODUCT(LEN($AH257:$AH260)-LEN(SUBSTITUTE($AH257:$AH260,"S", "")))</f>
        <v>0</v>
      </c>
      <c r="AT257" s="237">
        <f>SUMPRODUCT(LEN($AG257:$AG260)-LEN(SUBSTITUTE($AG257:$AG260,"S", "")))</f>
        <v>0</v>
      </c>
      <c r="AU257" s="234">
        <f>SUMPRODUCT(LEN($M257:$AE260)-LEN(SUBSTITUTE($M257:$AE260,"F", "")))</f>
        <v>0</v>
      </c>
      <c r="AV257" s="240">
        <f>SUMPRODUCT(LEN($AH257:$AH260)-LEN(SUBSTITUTE($AH257:$AH260,"F", "")))</f>
        <v>0</v>
      </c>
      <c r="AW257" s="237">
        <f>SUMPRODUCT(LEN($AG257:$AG260)-LEN(SUBSTITUTE($AG257:$AG260,"F", "")))</f>
        <v>0</v>
      </c>
      <c r="AX257" s="234">
        <f>SUMPRODUCT(LEN($M257:$AE260)-LEN(SUBSTITUTE($M257:$AE260,"G", "")))</f>
        <v>0</v>
      </c>
      <c r="AY257" s="240">
        <f>SUMPRODUCT(LEN($AH257:$AH260)-LEN(SUBSTITUTE($AH257:$AH260,"G", "")))</f>
        <v>0</v>
      </c>
      <c r="AZ257" s="237">
        <f>SUMPRODUCT(LEN($AG257:$AG260)-LEN(SUBSTITUTE($AG257:$AG260,"G", "")))</f>
        <v>0</v>
      </c>
      <c r="BA257" s="234">
        <f>SUMPRODUCT(LEN($M257:$AE260)-LEN(SUBSTITUTE($M257:$AE260,"M", "")))</f>
        <v>0</v>
      </c>
      <c r="BB257" s="240">
        <f>SUMPRODUCT(LEN($AH257:$AH260)-LEN(SUBSTITUTE($AH257:$AH260,"M", "")))</f>
        <v>0</v>
      </c>
      <c r="BC257" s="237">
        <f>SUMPRODUCT(LEN($AG257:$AG260)-LEN(SUBSTITUTE($AG257:$AG260,"M", "")))</f>
        <v>0</v>
      </c>
      <c r="BD257" s="291">
        <f>SUMPRODUCT(LEN($AI257:$AI260)-LEN(SUBSTITUTE($AI257:$AI260,"S", "")))</f>
        <v>0</v>
      </c>
      <c r="BE257" s="294">
        <f>SUMPRODUCT(LEN($AI257:$AI260)-LEN(SUBSTITUTE($AI257:$AI260,"F", "")))</f>
        <v>0</v>
      </c>
      <c r="BF257" s="294">
        <f>SUMPRODUCT(LEN($AI257:$AI260)-LEN(SUBSTITUTE($AI257:$AI260,"G", "")))</f>
        <v>0</v>
      </c>
      <c r="BG257" s="297">
        <f>SUMPRODUCT(LEN($AI257:$AI260)-LEN(SUBSTITUTE($AI257:$AI260,"M", "")))</f>
        <v>0</v>
      </c>
    </row>
    <row r="258" spans="2:67" ht="28.15" hidden="1" customHeight="1" thickBot="1">
      <c r="B258" s="34"/>
      <c r="C258" s="266"/>
      <c r="D258" s="43"/>
      <c r="E258" s="42"/>
      <c r="F258" s="42"/>
      <c r="G258" s="41"/>
      <c r="H258" s="260"/>
      <c r="I258" s="270"/>
      <c r="J258" s="270"/>
      <c r="K258" s="270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45"/>
      <c r="AK258" s="245"/>
      <c r="AL258" s="23"/>
      <c r="AM258" s="211"/>
      <c r="AN258" s="211"/>
      <c r="AO258" s="248"/>
      <c r="AP258" s="241"/>
      <c r="AQ258" s="238"/>
      <c r="AR258" s="235"/>
      <c r="AS258" s="241"/>
      <c r="AT258" s="238"/>
      <c r="AU258" s="235"/>
      <c r="AV258" s="241"/>
      <c r="AW258" s="238"/>
      <c r="AX258" s="235"/>
      <c r="AY258" s="241"/>
      <c r="AZ258" s="238"/>
      <c r="BA258" s="235"/>
      <c r="BB258" s="241"/>
      <c r="BC258" s="238"/>
      <c r="BD258" s="292"/>
      <c r="BE258" s="295"/>
      <c r="BF258" s="295"/>
      <c r="BG258" s="298"/>
    </row>
    <row r="259" spans="2:67" ht="28.15" hidden="1" customHeight="1">
      <c r="B259" s="34"/>
      <c r="C259" s="267"/>
      <c r="D259" s="33"/>
      <c r="E259" s="32"/>
      <c r="F259" s="32"/>
      <c r="G259" s="31"/>
      <c r="H259" s="257"/>
      <c r="I259" s="271"/>
      <c r="J259" s="271"/>
      <c r="K259" s="271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45"/>
      <c r="AK259" s="245"/>
      <c r="AL259" s="23"/>
      <c r="AM259" s="211"/>
      <c r="AN259" s="211"/>
      <c r="AO259" s="248"/>
      <c r="AP259" s="241"/>
      <c r="AQ259" s="238"/>
      <c r="AR259" s="235"/>
      <c r="AS259" s="241"/>
      <c r="AT259" s="238"/>
      <c r="AU259" s="235"/>
      <c r="AV259" s="241"/>
      <c r="AW259" s="238"/>
      <c r="AX259" s="235"/>
      <c r="AY259" s="241"/>
      <c r="AZ259" s="238"/>
      <c r="BA259" s="235"/>
      <c r="BB259" s="241"/>
      <c r="BC259" s="238"/>
      <c r="BD259" s="292"/>
      <c r="BE259" s="295"/>
      <c r="BF259" s="295"/>
      <c r="BG259" s="298"/>
    </row>
    <row r="260" spans="2:67" ht="28.15" hidden="1" customHeight="1" thickBot="1">
      <c r="B260" s="22"/>
      <c r="C260" s="268"/>
      <c r="D260" s="21"/>
      <c r="E260" s="20"/>
      <c r="F260" s="20"/>
      <c r="G260" s="19"/>
      <c r="H260" s="258"/>
      <c r="I260" s="272"/>
      <c r="J260" s="272"/>
      <c r="K260" s="27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46"/>
      <c r="AK260" s="246"/>
      <c r="AL260" s="11"/>
      <c r="AM260" s="211"/>
      <c r="AN260" s="211"/>
      <c r="AO260" s="249"/>
      <c r="AP260" s="242"/>
      <c r="AQ260" s="239"/>
      <c r="AR260" s="236"/>
      <c r="AS260" s="242"/>
      <c r="AT260" s="239"/>
      <c r="AU260" s="236"/>
      <c r="AV260" s="242"/>
      <c r="AW260" s="239"/>
      <c r="AX260" s="236"/>
      <c r="AY260" s="242"/>
      <c r="AZ260" s="239"/>
      <c r="BA260" s="236"/>
      <c r="BB260" s="242"/>
      <c r="BC260" s="239"/>
      <c r="BD260" s="293"/>
      <c r="BE260" s="296"/>
      <c r="BF260" s="296"/>
      <c r="BG260" s="299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29" t="s">
        <v>287</v>
      </c>
      <c r="M261" s="278"/>
      <c r="N261" s="229" t="s">
        <v>286</v>
      </c>
      <c r="O261" s="278"/>
      <c r="P261" s="229" t="s">
        <v>286</v>
      </c>
      <c r="Q261" s="230"/>
      <c r="R261" s="229" t="s">
        <v>286</v>
      </c>
      <c r="S261" s="230"/>
      <c r="T261" s="229" t="s">
        <v>286</v>
      </c>
      <c r="U261" s="230"/>
      <c r="V261" s="229" t="s">
        <v>286</v>
      </c>
      <c r="W261" s="230"/>
      <c r="X261" s="229" t="s">
        <v>286</v>
      </c>
      <c r="Y261" s="278"/>
      <c r="Z261" s="229" t="s">
        <v>286</v>
      </c>
      <c r="AA261" s="230"/>
      <c r="AB261" s="229" t="s">
        <v>286</v>
      </c>
      <c r="AC261" s="230"/>
      <c r="AD261" s="229" t="s">
        <v>286</v>
      </c>
      <c r="AE261" s="230"/>
      <c r="AF261" s="243" t="s">
        <v>285</v>
      </c>
      <c r="AG261" s="230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262</v>
      </c>
      <c r="E262" s="275">
        <v>4563.3900000000003</v>
      </c>
      <c r="F262" s="276"/>
      <c r="G262" s="277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39</v>
      </c>
      <c r="AP262" s="70">
        <f t="shared" si="18"/>
        <v>4</v>
      </c>
      <c r="AQ262" s="69">
        <f t="shared" si="18"/>
        <v>0</v>
      </c>
      <c r="AR262" s="71">
        <f t="shared" si="18"/>
        <v>25</v>
      </c>
      <c r="AS262" s="70">
        <f t="shared" si="18"/>
        <v>3</v>
      </c>
      <c r="AT262" s="69">
        <f t="shared" si="18"/>
        <v>1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14</v>
      </c>
      <c r="AY262" s="70">
        <f t="shared" si="18"/>
        <v>0</v>
      </c>
      <c r="AZ262" s="69">
        <f t="shared" si="18"/>
        <v>0</v>
      </c>
      <c r="BA262" s="71">
        <f t="shared" si="18"/>
        <v>12</v>
      </c>
      <c r="BB262" s="70">
        <f t="shared" si="18"/>
        <v>2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1</v>
      </c>
      <c r="BH262" s="65" t="s">
        <v>257</v>
      </c>
      <c r="BK262" s="5">
        <f>SUM(AO262:AQ262)</f>
        <v>43</v>
      </c>
      <c r="BL262" s="5">
        <f>SUM(AR262:AT262,BD262)</f>
        <v>29</v>
      </c>
      <c r="BM262" s="5">
        <f>SUM(AU262:AW262,BE262)</f>
        <v>0</v>
      </c>
      <c r="BN262" s="5">
        <f>SUM(AX262:AZ262,BF262)</f>
        <v>14</v>
      </c>
      <c r="BO262" s="5">
        <f>SUM(BA262:BC262,BG262)</f>
        <v>15</v>
      </c>
    </row>
    <row r="263" spans="2:67" ht="49.9" customHeight="1">
      <c r="B263" s="34"/>
      <c r="C263" s="265">
        <v>1</v>
      </c>
      <c r="D263" s="54"/>
      <c r="E263" s="225" t="s">
        <v>1013</v>
      </c>
      <c r="F263" s="53"/>
      <c r="G263" s="52"/>
      <c r="H263" s="259" t="s">
        <v>329</v>
      </c>
      <c r="I263" s="269">
        <v>130</v>
      </c>
      <c r="J263" s="269">
        <v>29</v>
      </c>
      <c r="K263" s="269">
        <v>5</v>
      </c>
      <c r="L263" s="48">
        <v>1</v>
      </c>
      <c r="M263" s="47" t="s">
        <v>422</v>
      </c>
      <c r="N263" s="48">
        <v>5</v>
      </c>
      <c r="O263" s="47" t="s">
        <v>1078</v>
      </c>
      <c r="P263" s="48">
        <v>9</v>
      </c>
      <c r="Q263" s="47" t="s">
        <v>469</v>
      </c>
      <c r="R263" s="48">
        <v>13</v>
      </c>
      <c r="S263" s="47" t="s">
        <v>888</v>
      </c>
      <c r="T263" s="48">
        <v>17</v>
      </c>
      <c r="U263" s="47" t="s">
        <v>426</v>
      </c>
      <c r="V263" s="48">
        <v>21</v>
      </c>
      <c r="W263" s="47" t="s">
        <v>501</v>
      </c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>
        <v>27</v>
      </c>
      <c r="AG263" s="47" t="s">
        <v>417</v>
      </c>
      <c r="AH263" s="46" t="s">
        <v>1077</v>
      </c>
      <c r="AI263" s="45" t="s">
        <v>1054</v>
      </c>
      <c r="AJ263" s="244"/>
      <c r="AK263" s="244"/>
      <c r="AL263" s="44"/>
      <c r="AM263" s="247">
        <f>SUMPRODUCT(LEN($M263:$AE266)-LEN(SUBSTITUTE($M263:$AE266,"/", "")))/2</f>
        <v>6</v>
      </c>
      <c r="AN263" s="300">
        <f>SUMPRODUCT(LEN($M263:$AE266)-LEN(SUBSTITUTE($M263:$AE266,"-", "")))</f>
        <v>1</v>
      </c>
      <c r="AO263" s="247">
        <f>SUMPRODUCT(LEN($M263:$AE266)-LEN(SUBSTITUTE($M263:$AE266,"A", "")))</f>
        <v>39</v>
      </c>
      <c r="AP263" s="240">
        <f>SUMPRODUCT(LEN($AH263:$AH266)-LEN(SUBSTITUTE($AH263:$AH266,"A", "")))</f>
        <v>4</v>
      </c>
      <c r="AQ263" s="237">
        <f>SUMPRODUCT(LEN($AG263:$AG266)-LEN(SUBSTITUTE($AG263:$AG266,"A", "")))</f>
        <v>0</v>
      </c>
      <c r="AR263" s="234">
        <f>SUMPRODUCT(LEN($M263:$AE266)-LEN(SUBSTITUTE($M263:$AE266,"S", "")))</f>
        <v>25</v>
      </c>
      <c r="AS263" s="240">
        <f>SUMPRODUCT(LEN($AH263:$AH266)-LEN(SUBSTITUTE($AH263:$AH266,"S", "")))</f>
        <v>3</v>
      </c>
      <c r="AT263" s="237">
        <f>SUMPRODUCT(LEN($AG263:$AG266)-LEN(SUBSTITUTE($AG263:$AG266,"S", "")))</f>
        <v>1</v>
      </c>
      <c r="AU263" s="234">
        <f>SUMPRODUCT(LEN($M263:$AE266)-LEN(SUBSTITUTE($M263:$AE266,"F", "")))</f>
        <v>0</v>
      </c>
      <c r="AV263" s="240">
        <f>SUMPRODUCT(LEN($AH263:$AH266)-LEN(SUBSTITUTE($AH263:$AH266,"F", "")))</f>
        <v>0</v>
      </c>
      <c r="AW263" s="237">
        <f>SUMPRODUCT(LEN($AG263:$AG266)-LEN(SUBSTITUTE($AG263:$AG266,"F", "")))</f>
        <v>0</v>
      </c>
      <c r="AX263" s="234">
        <f>SUMPRODUCT(LEN($M263:$AE266)-LEN(SUBSTITUTE($M263:$AE266,"G", "")))</f>
        <v>14</v>
      </c>
      <c r="AY263" s="240">
        <f>SUMPRODUCT(LEN($AH263:$AH266)-LEN(SUBSTITUTE($AH263:$AH266,"G", "")))</f>
        <v>0</v>
      </c>
      <c r="AZ263" s="237">
        <f>SUMPRODUCT(LEN($AG263:$AG266)-LEN(SUBSTITUTE($AG263:$AG266,"G", "")))</f>
        <v>0</v>
      </c>
      <c r="BA263" s="234">
        <f>SUMPRODUCT(LEN($M263:$AE266)-LEN(SUBSTITUTE($M263:$AE266,"M", "")))</f>
        <v>12</v>
      </c>
      <c r="BB263" s="240">
        <f>SUMPRODUCT(LEN($AH263:$AH266)-LEN(SUBSTITUTE($AH263:$AH266,"M", "")))</f>
        <v>2</v>
      </c>
      <c r="BC263" s="237">
        <f>SUMPRODUCT(LEN($AG263:$AG266)-LEN(SUBSTITUTE($AG263:$AG266,"M", "")))</f>
        <v>0</v>
      </c>
      <c r="BD263" s="291">
        <f>SUMPRODUCT(LEN($AI263:$AI266)-LEN(SUBSTITUTE($AI263:$AI266,"S", "")))</f>
        <v>0</v>
      </c>
      <c r="BE263" s="294">
        <f>SUMPRODUCT(LEN($AI263:$AI266)-LEN(SUBSTITUTE($AI263:$AI266,"F", "")))</f>
        <v>0</v>
      </c>
      <c r="BF263" s="294">
        <f>SUMPRODUCT(LEN($AI263:$AI266)-LEN(SUBSTITUTE($AI263:$AI266,"G", "")))</f>
        <v>0</v>
      </c>
      <c r="BG263" s="297">
        <f>SUMPRODUCT(LEN($AI263:$AI266)-LEN(SUBSTITUTE($AI263:$AI266,"M", "")))</f>
        <v>1</v>
      </c>
    </row>
    <row r="264" spans="2:67" ht="49.9" customHeight="1" thickBot="1">
      <c r="B264" s="34"/>
      <c r="C264" s="266"/>
      <c r="D264" s="43"/>
      <c r="E264" s="42"/>
      <c r="F264" s="42"/>
      <c r="G264" s="41"/>
      <c r="H264" s="260"/>
      <c r="I264" s="270"/>
      <c r="J264" s="270"/>
      <c r="K264" s="270"/>
      <c r="L264" s="37">
        <v>2</v>
      </c>
      <c r="M264" s="36" t="s">
        <v>778</v>
      </c>
      <c r="N264" s="37">
        <v>6</v>
      </c>
      <c r="O264" s="36" t="s">
        <v>1076</v>
      </c>
      <c r="P264" s="37">
        <v>10</v>
      </c>
      <c r="Q264" s="36" t="s">
        <v>1075</v>
      </c>
      <c r="R264" s="37">
        <v>14</v>
      </c>
      <c r="S264" s="217" t="s">
        <v>1074</v>
      </c>
      <c r="T264" s="37">
        <v>18</v>
      </c>
      <c r="U264" s="36" t="s">
        <v>749</v>
      </c>
      <c r="V264" s="37">
        <v>22</v>
      </c>
      <c r="W264" s="36" t="s">
        <v>501</v>
      </c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888</v>
      </c>
      <c r="AI264" s="24"/>
      <c r="AJ264" s="245"/>
      <c r="AK264" s="245"/>
      <c r="AL264" s="23"/>
      <c r="AM264" s="248"/>
      <c r="AN264" s="301"/>
      <c r="AO264" s="248"/>
      <c r="AP264" s="241"/>
      <c r="AQ264" s="238"/>
      <c r="AR264" s="235"/>
      <c r="AS264" s="241"/>
      <c r="AT264" s="238"/>
      <c r="AU264" s="235"/>
      <c r="AV264" s="241"/>
      <c r="AW264" s="238"/>
      <c r="AX264" s="235"/>
      <c r="AY264" s="241"/>
      <c r="AZ264" s="238"/>
      <c r="BA264" s="235"/>
      <c r="BB264" s="241"/>
      <c r="BC264" s="238"/>
      <c r="BD264" s="292"/>
      <c r="BE264" s="295"/>
      <c r="BF264" s="295"/>
      <c r="BG264" s="298"/>
    </row>
    <row r="265" spans="2:67" ht="49.9" customHeight="1">
      <c r="B265" s="34"/>
      <c r="C265" s="267"/>
      <c r="D265" s="33"/>
      <c r="E265" s="32"/>
      <c r="F265" s="32"/>
      <c r="G265" s="31"/>
      <c r="H265" s="257">
        <v>274</v>
      </c>
      <c r="I265" s="271"/>
      <c r="J265" s="271"/>
      <c r="K265" s="271"/>
      <c r="L265" s="27">
        <v>3</v>
      </c>
      <c r="M265" s="26" t="s">
        <v>1054</v>
      </c>
      <c r="N265" s="27">
        <v>7</v>
      </c>
      <c r="O265" s="26" t="s">
        <v>1047</v>
      </c>
      <c r="P265" s="27">
        <v>11</v>
      </c>
      <c r="Q265" s="216" t="s">
        <v>1073</v>
      </c>
      <c r="R265" s="27">
        <v>15</v>
      </c>
      <c r="S265" s="26" t="s">
        <v>422</v>
      </c>
      <c r="T265" s="27">
        <v>19</v>
      </c>
      <c r="U265" s="26" t="s">
        <v>1072</v>
      </c>
      <c r="V265" s="27">
        <v>23</v>
      </c>
      <c r="W265" s="26" t="s">
        <v>635</v>
      </c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/>
      <c r="AI265" s="24"/>
      <c r="AJ265" s="245"/>
      <c r="AK265" s="245"/>
      <c r="AL265" s="23"/>
      <c r="AM265" s="248"/>
      <c r="AN265" s="301"/>
      <c r="AO265" s="248"/>
      <c r="AP265" s="241"/>
      <c r="AQ265" s="238"/>
      <c r="AR265" s="235"/>
      <c r="AS265" s="241"/>
      <c r="AT265" s="238"/>
      <c r="AU265" s="235"/>
      <c r="AV265" s="241"/>
      <c r="AW265" s="238"/>
      <c r="AX265" s="235"/>
      <c r="AY265" s="241"/>
      <c r="AZ265" s="238"/>
      <c r="BA265" s="235"/>
      <c r="BB265" s="241"/>
      <c r="BC265" s="238"/>
      <c r="BD265" s="292"/>
      <c r="BE265" s="295"/>
      <c r="BF265" s="295"/>
      <c r="BG265" s="298"/>
    </row>
    <row r="266" spans="2:67" ht="49.9" customHeight="1" thickBot="1">
      <c r="B266" s="34"/>
      <c r="C266" s="273"/>
      <c r="D266" s="64"/>
      <c r="E266" s="63"/>
      <c r="F266" s="63"/>
      <c r="G266" s="62"/>
      <c r="H266" s="258"/>
      <c r="I266" s="274"/>
      <c r="J266" s="274"/>
      <c r="K266" s="274"/>
      <c r="L266" s="59">
        <v>4</v>
      </c>
      <c r="M266" s="58" t="s">
        <v>888</v>
      </c>
      <c r="N266" s="59">
        <v>8</v>
      </c>
      <c r="O266" s="58" t="s">
        <v>873</v>
      </c>
      <c r="P266" s="59">
        <v>12</v>
      </c>
      <c r="Q266" s="58" t="s">
        <v>888</v>
      </c>
      <c r="R266" s="59">
        <v>16</v>
      </c>
      <c r="S266" s="215" t="s">
        <v>1071</v>
      </c>
      <c r="T266" s="59">
        <v>20</v>
      </c>
      <c r="U266" s="58" t="s">
        <v>1070</v>
      </c>
      <c r="V266" s="59">
        <v>24</v>
      </c>
      <c r="W266" s="58" t="s">
        <v>417</v>
      </c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50"/>
      <c r="AK266" s="250"/>
      <c r="AL266" s="55"/>
      <c r="AM266" s="249"/>
      <c r="AN266" s="302"/>
      <c r="AO266" s="249"/>
      <c r="AP266" s="242"/>
      <c r="AQ266" s="239"/>
      <c r="AR266" s="236"/>
      <c r="AS266" s="242"/>
      <c r="AT266" s="239"/>
      <c r="AU266" s="236"/>
      <c r="AV266" s="242"/>
      <c r="AW266" s="239"/>
      <c r="AX266" s="236"/>
      <c r="AY266" s="242"/>
      <c r="AZ266" s="239"/>
      <c r="BA266" s="236"/>
      <c r="BB266" s="242"/>
      <c r="BC266" s="239"/>
      <c r="BD266" s="293"/>
      <c r="BE266" s="296"/>
      <c r="BF266" s="296"/>
      <c r="BG266" s="299"/>
    </row>
    <row r="267" spans="2:67" ht="28.15" hidden="1" customHeight="1">
      <c r="B267" s="34"/>
      <c r="C267" s="265">
        <v>2</v>
      </c>
      <c r="D267" s="54"/>
      <c r="E267" s="53"/>
      <c r="F267" s="53"/>
      <c r="G267" s="52"/>
      <c r="H267" s="259"/>
      <c r="I267" s="269"/>
      <c r="J267" s="269"/>
      <c r="K267" s="269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51"/>
      <c r="AK267" s="254"/>
      <c r="AL267" s="44"/>
      <c r="AM267" s="211"/>
      <c r="AN267" s="211"/>
      <c r="AO267" s="247">
        <f>SUMPRODUCT(LEN($M267:$AE270)-LEN(SUBSTITUTE($M267:$AE270,"A", "")))</f>
        <v>0</v>
      </c>
      <c r="AP267" s="240">
        <f>SUMPRODUCT(LEN($AH267:$AH270)-LEN(SUBSTITUTE($AH267:$AH270,"A", "")))</f>
        <v>0</v>
      </c>
      <c r="AQ267" s="237">
        <f>SUMPRODUCT(LEN($AG267:$AG270)-LEN(SUBSTITUTE($AG267:$AG270,"A", "")))</f>
        <v>0</v>
      </c>
      <c r="AR267" s="234">
        <f>SUMPRODUCT(LEN($M267:$AE270)-LEN(SUBSTITUTE($M267:$AE270,"S", "")))</f>
        <v>0</v>
      </c>
      <c r="AS267" s="240">
        <f>SUMPRODUCT(LEN($AH267:$AH270)-LEN(SUBSTITUTE($AH267:$AH270,"S", "")))</f>
        <v>0</v>
      </c>
      <c r="AT267" s="237">
        <f>SUMPRODUCT(LEN($AG267:$AG270)-LEN(SUBSTITUTE($AG267:$AG270,"S", "")))</f>
        <v>0</v>
      </c>
      <c r="AU267" s="234">
        <f>SUMPRODUCT(LEN($M267:$AE270)-LEN(SUBSTITUTE($M267:$AE270,"F", "")))</f>
        <v>0</v>
      </c>
      <c r="AV267" s="240">
        <f>SUMPRODUCT(LEN($AH267:$AH270)-LEN(SUBSTITUTE($AH267:$AH270,"F", "")))</f>
        <v>0</v>
      </c>
      <c r="AW267" s="237">
        <f>SUMPRODUCT(LEN($AG267:$AG270)-LEN(SUBSTITUTE($AG267:$AG270,"F", "")))</f>
        <v>0</v>
      </c>
      <c r="AX267" s="234">
        <f>SUMPRODUCT(LEN($M267:$AE270)-LEN(SUBSTITUTE($M267:$AE270,"G", "")))</f>
        <v>0</v>
      </c>
      <c r="AY267" s="240">
        <f>SUMPRODUCT(LEN($AH267:$AH270)-LEN(SUBSTITUTE($AH267:$AH270,"G", "")))</f>
        <v>0</v>
      </c>
      <c r="AZ267" s="237">
        <f>SUMPRODUCT(LEN($AG267:$AG270)-LEN(SUBSTITUTE($AG267:$AG270,"G", "")))</f>
        <v>0</v>
      </c>
      <c r="BA267" s="234">
        <f>SUMPRODUCT(LEN($M267:$AE270)-LEN(SUBSTITUTE($M267:$AE270,"M", "")))</f>
        <v>0</v>
      </c>
      <c r="BB267" s="240">
        <f>SUMPRODUCT(LEN($AH267:$AH270)-LEN(SUBSTITUTE($AH267:$AH270,"M", "")))</f>
        <v>0</v>
      </c>
      <c r="BC267" s="237">
        <f>SUMPRODUCT(LEN($AG267:$AG270)-LEN(SUBSTITUTE($AG267:$AG270,"M", "")))</f>
        <v>0</v>
      </c>
      <c r="BD267" s="291">
        <f>SUMPRODUCT(LEN($AI267:$AI270)-LEN(SUBSTITUTE($AI267:$AI270,"S", "")))</f>
        <v>0</v>
      </c>
      <c r="BE267" s="294">
        <f>SUMPRODUCT(LEN($AI267:$AI270)-LEN(SUBSTITUTE($AI267:$AI270,"F", "")))</f>
        <v>0</v>
      </c>
      <c r="BF267" s="294">
        <f>SUMPRODUCT(LEN($AI267:$AI270)-LEN(SUBSTITUTE($AI267:$AI270,"G", "")))</f>
        <v>0</v>
      </c>
      <c r="BG267" s="297">
        <f>SUMPRODUCT(LEN($AI267:$AI270)-LEN(SUBSTITUTE($AI267:$AI270,"M", "")))</f>
        <v>0</v>
      </c>
    </row>
    <row r="268" spans="2:67" ht="28.15" hidden="1" customHeight="1" thickBot="1">
      <c r="B268" s="34"/>
      <c r="C268" s="266"/>
      <c r="D268" s="43"/>
      <c r="E268" s="42"/>
      <c r="F268" s="42"/>
      <c r="G268" s="41"/>
      <c r="H268" s="260"/>
      <c r="I268" s="270"/>
      <c r="J268" s="270"/>
      <c r="K268" s="270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52"/>
      <c r="AK268" s="255"/>
      <c r="AL268" s="23"/>
      <c r="AM268" s="211"/>
      <c r="AN268" s="211"/>
      <c r="AO268" s="248"/>
      <c r="AP268" s="241"/>
      <c r="AQ268" s="238"/>
      <c r="AR268" s="235"/>
      <c r="AS268" s="241"/>
      <c r="AT268" s="238"/>
      <c r="AU268" s="235"/>
      <c r="AV268" s="241"/>
      <c r="AW268" s="238"/>
      <c r="AX268" s="235"/>
      <c r="AY268" s="241"/>
      <c r="AZ268" s="238"/>
      <c r="BA268" s="235"/>
      <c r="BB268" s="241"/>
      <c r="BC268" s="238"/>
      <c r="BD268" s="292"/>
      <c r="BE268" s="295"/>
      <c r="BF268" s="295"/>
      <c r="BG268" s="298"/>
    </row>
    <row r="269" spans="2:67" ht="28.15" hidden="1" customHeight="1">
      <c r="B269" s="34"/>
      <c r="C269" s="267"/>
      <c r="D269" s="33"/>
      <c r="E269" s="32"/>
      <c r="F269" s="32"/>
      <c r="G269" s="31"/>
      <c r="H269" s="257"/>
      <c r="I269" s="271"/>
      <c r="J269" s="271"/>
      <c r="K269" s="271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52"/>
      <c r="AK269" s="255"/>
      <c r="AL269" s="23"/>
      <c r="AM269" s="211"/>
      <c r="AN269" s="211"/>
      <c r="AO269" s="248"/>
      <c r="AP269" s="241"/>
      <c r="AQ269" s="238"/>
      <c r="AR269" s="235"/>
      <c r="AS269" s="241"/>
      <c r="AT269" s="238"/>
      <c r="AU269" s="235"/>
      <c r="AV269" s="241"/>
      <c r="AW269" s="238"/>
      <c r="AX269" s="235"/>
      <c r="AY269" s="241"/>
      <c r="AZ269" s="238"/>
      <c r="BA269" s="235"/>
      <c r="BB269" s="241"/>
      <c r="BC269" s="238"/>
      <c r="BD269" s="292"/>
      <c r="BE269" s="295"/>
      <c r="BF269" s="295"/>
      <c r="BG269" s="298"/>
    </row>
    <row r="270" spans="2:67" ht="28.15" hidden="1" customHeight="1" thickBot="1">
      <c r="B270" s="34"/>
      <c r="C270" s="273"/>
      <c r="D270" s="64"/>
      <c r="E270" s="63"/>
      <c r="F270" s="63"/>
      <c r="G270" s="62"/>
      <c r="H270" s="258"/>
      <c r="I270" s="274"/>
      <c r="J270" s="274"/>
      <c r="K270" s="274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53"/>
      <c r="AK270" s="256"/>
      <c r="AL270" s="55"/>
      <c r="AM270" s="211"/>
      <c r="AN270" s="211"/>
      <c r="AO270" s="249"/>
      <c r="AP270" s="242"/>
      <c r="AQ270" s="239"/>
      <c r="AR270" s="236"/>
      <c r="AS270" s="242"/>
      <c r="AT270" s="239"/>
      <c r="AU270" s="236"/>
      <c r="AV270" s="242"/>
      <c r="AW270" s="239"/>
      <c r="AX270" s="236"/>
      <c r="AY270" s="242"/>
      <c r="AZ270" s="239"/>
      <c r="BA270" s="236"/>
      <c r="BB270" s="242"/>
      <c r="BC270" s="239"/>
      <c r="BD270" s="293"/>
      <c r="BE270" s="296"/>
      <c r="BF270" s="296"/>
      <c r="BG270" s="299"/>
    </row>
    <row r="271" spans="2:67" ht="28.15" hidden="1" customHeight="1">
      <c r="B271" s="34"/>
      <c r="C271" s="265">
        <v>3</v>
      </c>
      <c r="D271" s="54"/>
      <c r="E271" s="53"/>
      <c r="F271" s="53"/>
      <c r="G271" s="52"/>
      <c r="H271" s="259"/>
      <c r="I271" s="269"/>
      <c r="J271" s="269"/>
      <c r="K271" s="269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44"/>
      <c r="AK271" s="244"/>
      <c r="AL271" s="44"/>
      <c r="AM271" s="211"/>
      <c r="AN271" s="211"/>
      <c r="AO271" s="247">
        <f>SUMPRODUCT(LEN($M271:$AE274)-LEN(SUBSTITUTE($M271:$AE274,"A", "")))</f>
        <v>0</v>
      </c>
      <c r="AP271" s="240">
        <f>SUMPRODUCT(LEN($AH271:$AH274)-LEN(SUBSTITUTE($AH271:$AH274,"A", "")))</f>
        <v>0</v>
      </c>
      <c r="AQ271" s="237">
        <f>SUMPRODUCT(LEN($AG271:$AG274)-LEN(SUBSTITUTE($AG271:$AG274,"A", "")))</f>
        <v>0</v>
      </c>
      <c r="AR271" s="234">
        <f>SUMPRODUCT(LEN($M271:$AE274)-LEN(SUBSTITUTE($M271:$AE274,"S", "")))</f>
        <v>0</v>
      </c>
      <c r="AS271" s="240">
        <f>SUMPRODUCT(LEN($AH271:$AH274)-LEN(SUBSTITUTE($AH271:$AH274,"S", "")))</f>
        <v>0</v>
      </c>
      <c r="AT271" s="237">
        <f>SUMPRODUCT(LEN($AG271:$AG274)-LEN(SUBSTITUTE($AG271:$AG274,"S", "")))</f>
        <v>0</v>
      </c>
      <c r="AU271" s="234">
        <f>SUMPRODUCT(LEN($M271:$AE274)-LEN(SUBSTITUTE($M271:$AE274,"F", "")))</f>
        <v>0</v>
      </c>
      <c r="AV271" s="240">
        <f>SUMPRODUCT(LEN($AH271:$AH274)-LEN(SUBSTITUTE($AH271:$AH274,"F", "")))</f>
        <v>0</v>
      </c>
      <c r="AW271" s="237">
        <f>SUMPRODUCT(LEN($AG271:$AG274)-LEN(SUBSTITUTE($AG271:$AG274,"F", "")))</f>
        <v>0</v>
      </c>
      <c r="AX271" s="234">
        <f>SUMPRODUCT(LEN($M271:$AE274)-LEN(SUBSTITUTE($M271:$AE274,"G", "")))</f>
        <v>0</v>
      </c>
      <c r="AY271" s="240">
        <f>SUMPRODUCT(LEN($AH271:$AH274)-LEN(SUBSTITUTE($AH271:$AH274,"G", "")))</f>
        <v>0</v>
      </c>
      <c r="AZ271" s="237">
        <f>SUMPRODUCT(LEN($AG271:$AG274)-LEN(SUBSTITUTE($AG271:$AG274,"G", "")))</f>
        <v>0</v>
      </c>
      <c r="BA271" s="234">
        <f>SUMPRODUCT(LEN($M271:$AE274)-LEN(SUBSTITUTE($M271:$AE274,"M", "")))</f>
        <v>0</v>
      </c>
      <c r="BB271" s="240">
        <f>SUMPRODUCT(LEN($AH271:$AH274)-LEN(SUBSTITUTE($AH271:$AH274,"M", "")))</f>
        <v>0</v>
      </c>
      <c r="BC271" s="237">
        <f>SUMPRODUCT(LEN($AG271:$AG274)-LEN(SUBSTITUTE($AG271:$AG274,"M", "")))</f>
        <v>0</v>
      </c>
      <c r="BD271" s="291">
        <f>SUMPRODUCT(LEN($AI271:$AI274)-LEN(SUBSTITUTE($AI271:$AI274,"S", "")))</f>
        <v>0</v>
      </c>
      <c r="BE271" s="294">
        <f>SUMPRODUCT(LEN($AI271:$AI274)-LEN(SUBSTITUTE($AI271:$AI274,"F", "")))</f>
        <v>0</v>
      </c>
      <c r="BF271" s="294">
        <f>SUMPRODUCT(LEN($AI271:$AI274)-LEN(SUBSTITUTE($AI271:$AI274,"G", "")))</f>
        <v>0</v>
      </c>
      <c r="BG271" s="297">
        <f>SUMPRODUCT(LEN($AI271:$AI274)-LEN(SUBSTITUTE($AI271:$AI274,"M", "")))</f>
        <v>0</v>
      </c>
    </row>
    <row r="272" spans="2:67" ht="28.15" hidden="1" customHeight="1" thickBot="1">
      <c r="B272" s="34"/>
      <c r="C272" s="266"/>
      <c r="D272" s="43"/>
      <c r="E272" s="42"/>
      <c r="F272" s="42"/>
      <c r="G272" s="41"/>
      <c r="H272" s="260"/>
      <c r="I272" s="270"/>
      <c r="J272" s="270"/>
      <c r="K272" s="270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45"/>
      <c r="AK272" s="245"/>
      <c r="AL272" s="23"/>
      <c r="AM272" s="211"/>
      <c r="AN272" s="211"/>
      <c r="AO272" s="248"/>
      <c r="AP272" s="241"/>
      <c r="AQ272" s="238"/>
      <c r="AR272" s="235"/>
      <c r="AS272" s="241"/>
      <c r="AT272" s="238"/>
      <c r="AU272" s="235"/>
      <c r="AV272" s="241"/>
      <c r="AW272" s="238"/>
      <c r="AX272" s="235"/>
      <c r="AY272" s="241"/>
      <c r="AZ272" s="238"/>
      <c r="BA272" s="235"/>
      <c r="BB272" s="241"/>
      <c r="BC272" s="238"/>
      <c r="BD272" s="292"/>
      <c r="BE272" s="295"/>
      <c r="BF272" s="295"/>
      <c r="BG272" s="298"/>
    </row>
    <row r="273" spans="2:67" ht="28.15" hidden="1" customHeight="1">
      <c r="B273" s="34"/>
      <c r="C273" s="267"/>
      <c r="D273" s="33"/>
      <c r="E273" s="32"/>
      <c r="F273" s="32"/>
      <c r="G273" s="31"/>
      <c r="H273" s="257"/>
      <c r="I273" s="271"/>
      <c r="J273" s="271"/>
      <c r="K273" s="271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45"/>
      <c r="AK273" s="245"/>
      <c r="AL273" s="23"/>
      <c r="AM273" s="211"/>
      <c r="AN273" s="211"/>
      <c r="AO273" s="248"/>
      <c r="AP273" s="241"/>
      <c r="AQ273" s="238"/>
      <c r="AR273" s="235"/>
      <c r="AS273" s="241"/>
      <c r="AT273" s="238"/>
      <c r="AU273" s="235"/>
      <c r="AV273" s="241"/>
      <c r="AW273" s="238"/>
      <c r="AX273" s="235"/>
      <c r="AY273" s="241"/>
      <c r="AZ273" s="238"/>
      <c r="BA273" s="235"/>
      <c r="BB273" s="241"/>
      <c r="BC273" s="238"/>
      <c r="BD273" s="292"/>
      <c r="BE273" s="295"/>
      <c r="BF273" s="295"/>
      <c r="BG273" s="298"/>
    </row>
    <row r="274" spans="2:67" ht="28.15" hidden="1" customHeight="1" thickBot="1">
      <c r="B274" s="22"/>
      <c r="C274" s="268"/>
      <c r="D274" s="21"/>
      <c r="E274" s="20"/>
      <c r="F274" s="20"/>
      <c r="G274" s="19"/>
      <c r="H274" s="258"/>
      <c r="I274" s="272"/>
      <c r="J274" s="272"/>
      <c r="K274" s="27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46"/>
      <c r="AK274" s="246"/>
      <c r="AL274" s="11"/>
      <c r="AM274" s="211"/>
      <c r="AN274" s="211"/>
      <c r="AO274" s="249"/>
      <c r="AP274" s="242"/>
      <c r="AQ274" s="239"/>
      <c r="AR274" s="236"/>
      <c r="AS274" s="242"/>
      <c r="AT274" s="239"/>
      <c r="AU274" s="236"/>
      <c r="AV274" s="242"/>
      <c r="AW274" s="239"/>
      <c r="AX274" s="236"/>
      <c r="AY274" s="242"/>
      <c r="AZ274" s="239"/>
      <c r="BA274" s="236"/>
      <c r="BB274" s="242"/>
      <c r="BC274" s="239"/>
      <c r="BD274" s="293"/>
      <c r="BE274" s="296"/>
      <c r="BF274" s="296"/>
      <c r="BG274" s="299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29" t="s">
        <v>287</v>
      </c>
      <c r="M275" s="278"/>
      <c r="N275" s="229" t="s">
        <v>286</v>
      </c>
      <c r="O275" s="278"/>
      <c r="P275" s="229" t="s">
        <v>286</v>
      </c>
      <c r="Q275" s="230"/>
      <c r="R275" s="229" t="s">
        <v>286</v>
      </c>
      <c r="S275" s="230"/>
      <c r="T275" s="229" t="s">
        <v>286</v>
      </c>
      <c r="U275" s="230"/>
      <c r="V275" s="229" t="s">
        <v>286</v>
      </c>
      <c r="W275" s="230"/>
      <c r="X275" s="229" t="s">
        <v>286</v>
      </c>
      <c r="Y275" s="278"/>
      <c r="Z275" s="229" t="s">
        <v>286</v>
      </c>
      <c r="AA275" s="230"/>
      <c r="AB275" s="229" t="s">
        <v>286</v>
      </c>
      <c r="AC275" s="230"/>
      <c r="AD275" s="229" t="s">
        <v>286</v>
      </c>
      <c r="AE275" s="230"/>
      <c r="AF275" s="243" t="s">
        <v>285</v>
      </c>
      <c r="AG275" s="230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262</v>
      </c>
      <c r="E276" s="275">
        <v>4286.96</v>
      </c>
      <c r="F276" s="276"/>
      <c r="G276" s="277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42</v>
      </c>
      <c r="AP276" s="70">
        <f t="shared" si="19"/>
        <v>9</v>
      </c>
      <c r="AQ276" s="69">
        <f t="shared" si="19"/>
        <v>0</v>
      </c>
      <c r="AR276" s="71">
        <f t="shared" si="19"/>
        <v>30</v>
      </c>
      <c r="AS276" s="70">
        <f t="shared" si="19"/>
        <v>9</v>
      </c>
      <c r="AT276" s="69">
        <f t="shared" si="19"/>
        <v>1</v>
      </c>
      <c r="AU276" s="71">
        <f t="shared" si="19"/>
        <v>0</v>
      </c>
      <c r="AV276" s="70">
        <f t="shared" si="19"/>
        <v>1</v>
      </c>
      <c r="AW276" s="69">
        <f t="shared" si="19"/>
        <v>0</v>
      </c>
      <c r="AX276" s="71">
        <f t="shared" si="19"/>
        <v>6</v>
      </c>
      <c r="AY276" s="70">
        <f t="shared" si="19"/>
        <v>2</v>
      </c>
      <c r="AZ276" s="69">
        <f t="shared" si="19"/>
        <v>0</v>
      </c>
      <c r="BA276" s="71">
        <f t="shared" si="19"/>
        <v>11</v>
      </c>
      <c r="BB276" s="70">
        <f t="shared" si="19"/>
        <v>2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51</v>
      </c>
      <c r="BL276" s="5">
        <f>SUM(AR276:AT276,BD276)</f>
        <v>40</v>
      </c>
      <c r="BM276" s="5">
        <f>SUM(AU276:AW276,BE276)</f>
        <v>1</v>
      </c>
      <c r="BN276" s="5">
        <f>SUM(AX276:AZ276,BF276)</f>
        <v>8</v>
      </c>
      <c r="BO276" s="5">
        <f>SUM(BA276:BC276,BG276)</f>
        <v>13</v>
      </c>
    </row>
    <row r="277" spans="2:67" ht="49.9" customHeight="1">
      <c r="B277" s="34"/>
      <c r="C277" s="265">
        <v>1</v>
      </c>
      <c r="D277" s="54"/>
      <c r="E277" s="53"/>
      <c r="F277" s="53"/>
      <c r="G277" s="52"/>
      <c r="H277" s="259" t="s">
        <v>329</v>
      </c>
      <c r="I277" s="269">
        <v>122</v>
      </c>
      <c r="J277" s="269">
        <v>30</v>
      </c>
      <c r="K277" s="269">
        <v>4</v>
      </c>
      <c r="L277" s="48">
        <v>1</v>
      </c>
      <c r="M277" s="47" t="s">
        <v>969</v>
      </c>
      <c r="N277" s="48">
        <v>5</v>
      </c>
      <c r="O277" s="47" t="s">
        <v>720</v>
      </c>
      <c r="P277" s="48">
        <v>9</v>
      </c>
      <c r="Q277" s="47" t="s">
        <v>485</v>
      </c>
      <c r="R277" s="48">
        <v>13</v>
      </c>
      <c r="S277" s="218" t="s">
        <v>426</v>
      </c>
      <c r="T277" s="48">
        <v>17</v>
      </c>
      <c r="U277" s="218" t="s">
        <v>1069</v>
      </c>
      <c r="V277" s="48">
        <v>21</v>
      </c>
      <c r="W277" s="47" t="s">
        <v>427</v>
      </c>
      <c r="X277" s="48">
        <v>25</v>
      </c>
      <c r="Y277" s="47" t="s">
        <v>417</v>
      </c>
      <c r="Z277" s="48">
        <v>29</v>
      </c>
      <c r="AA277" s="47"/>
      <c r="AB277" s="50">
        <v>33</v>
      </c>
      <c r="AC277" s="49"/>
      <c r="AD277" s="48">
        <v>37</v>
      </c>
      <c r="AE277" s="47"/>
      <c r="AF277" s="46">
        <v>26</v>
      </c>
      <c r="AG277" s="47" t="s">
        <v>417</v>
      </c>
      <c r="AH277" s="46" t="s">
        <v>1068</v>
      </c>
      <c r="AI277" s="45"/>
      <c r="AJ277" s="244"/>
      <c r="AK277" s="244"/>
      <c r="AL277" s="44"/>
      <c r="AM277" s="247">
        <f>SUMPRODUCT(LEN($M277:$AE280)-LEN(SUBSTITUTE($M277:$AE280,"/", "")))/2</f>
        <v>6</v>
      </c>
      <c r="AN277" s="300">
        <f>SUMPRODUCT(LEN($M277:$AE280)-LEN(SUBSTITUTE($M277:$AE280,"-", "")))</f>
        <v>3</v>
      </c>
      <c r="AO277" s="247">
        <f>SUMPRODUCT(LEN($M277:$AE280)-LEN(SUBSTITUTE($M277:$AE280,"A", "")))</f>
        <v>42</v>
      </c>
      <c r="AP277" s="240">
        <f>SUMPRODUCT(LEN($AH277:$AH280)-LEN(SUBSTITUTE($AH277:$AH280,"A", "")))</f>
        <v>9</v>
      </c>
      <c r="AQ277" s="237">
        <f>SUMPRODUCT(LEN($AG277:$AG280)-LEN(SUBSTITUTE($AG277:$AG280,"A", "")))</f>
        <v>0</v>
      </c>
      <c r="AR277" s="234">
        <f>SUMPRODUCT(LEN($M277:$AE280)-LEN(SUBSTITUTE($M277:$AE280,"S", "")))</f>
        <v>30</v>
      </c>
      <c r="AS277" s="240">
        <f>SUMPRODUCT(LEN($AH277:$AH280)-LEN(SUBSTITUTE($AH277:$AH280,"S", "")))</f>
        <v>9</v>
      </c>
      <c r="AT277" s="237">
        <f>SUMPRODUCT(LEN($AG277:$AG280)-LEN(SUBSTITUTE($AG277:$AG280,"S", "")))</f>
        <v>1</v>
      </c>
      <c r="AU277" s="234">
        <f>SUMPRODUCT(LEN($M277:$AE280)-LEN(SUBSTITUTE($M277:$AE280,"F", "")))</f>
        <v>0</v>
      </c>
      <c r="AV277" s="240">
        <f>SUMPRODUCT(LEN($AH277:$AH280)-LEN(SUBSTITUTE($AH277:$AH280,"F", "")))</f>
        <v>1</v>
      </c>
      <c r="AW277" s="237">
        <f>SUMPRODUCT(LEN($AG277:$AG280)-LEN(SUBSTITUTE($AG277:$AG280,"F", "")))</f>
        <v>0</v>
      </c>
      <c r="AX277" s="234">
        <f>SUMPRODUCT(LEN($M277:$AE280)-LEN(SUBSTITUTE($M277:$AE280,"G", "")))</f>
        <v>6</v>
      </c>
      <c r="AY277" s="240">
        <f>SUMPRODUCT(LEN($AH277:$AH280)-LEN(SUBSTITUTE($AH277:$AH280,"G", "")))</f>
        <v>2</v>
      </c>
      <c r="AZ277" s="237">
        <f>SUMPRODUCT(LEN($AG277:$AG280)-LEN(SUBSTITUTE($AG277:$AG280,"G", "")))</f>
        <v>0</v>
      </c>
      <c r="BA277" s="234">
        <f>SUMPRODUCT(LEN($M277:$AE280)-LEN(SUBSTITUTE($M277:$AE280,"M", "")))</f>
        <v>11</v>
      </c>
      <c r="BB277" s="240">
        <f>SUMPRODUCT(LEN($AH277:$AH280)-LEN(SUBSTITUTE($AH277:$AH280,"M", "")))</f>
        <v>2</v>
      </c>
      <c r="BC277" s="237">
        <f>SUMPRODUCT(LEN($AG277:$AG280)-LEN(SUBSTITUTE($AG277:$AG280,"M", "")))</f>
        <v>0</v>
      </c>
      <c r="BD277" s="291">
        <f>SUMPRODUCT(LEN($AI277:$AI280)-LEN(SUBSTITUTE($AI277:$AI280,"S", "")))</f>
        <v>0</v>
      </c>
      <c r="BE277" s="294">
        <f>SUMPRODUCT(LEN($AI277:$AI280)-LEN(SUBSTITUTE($AI277:$AI280,"F", "")))</f>
        <v>0</v>
      </c>
      <c r="BF277" s="294">
        <f>SUMPRODUCT(LEN($AI277:$AI280)-LEN(SUBSTITUTE($AI277:$AI280,"G", "")))</f>
        <v>0</v>
      </c>
      <c r="BG277" s="297">
        <f>SUMPRODUCT(LEN($AI277:$AI280)-LEN(SUBSTITUTE($AI277:$AI280,"M", "")))</f>
        <v>0</v>
      </c>
    </row>
    <row r="278" spans="2:67" ht="49.9" customHeight="1" thickBot="1">
      <c r="B278" s="34"/>
      <c r="C278" s="266"/>
      <c r="D278" s="43"/>
      <c r="E278" s="42"/>
      <c r="F278" s="42"/>
      <c r="G278" s="41"/>
      <c r="H278" s="260"/>
      <c r="I278" s="270"/>
      <c r="J278" s="270"/>
      <c r="K278" s="270"/>
      <c r="L278" s="37">
        <v>2</v>
      </c>
      <c r="M278" s="36" t="s">
        <v>906</v>
      </c>
      <c r="N278" s="37">
        <v>6</v>
      </c>
      <c r="O278" s="36" t="s">
        <v>1060</v>
      </c>
      <c r="P278" s="37">
        <v>10</v>
      </c>
      <c r="Q278" s="36" t="s">
        <v>1067</v>
      </c>
      <c r="R278" s="37">
        <v>14</v>
      </c>
      <c r="S278" s="36" t="s">
        <v>1066</v>
      </c>
      <c r="T278" s="37">
        <v>18</v>
      </c>
      <c r="U278" s="217" t="s">
        <v>1065</v>
      </c>
      <c r="V278" s="37">
        <v>22</v>
      </c>
      <c r="W278" s="36" t="s">
        <v>427</v>
      </c>
      <c r="X278" s="37">
        <v>26</v>
      </c>
      <c r="Y278" s="36" t="s">
        <v>417</v>
      </c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45"/>
      <c r="AK278" s="245"/>
      <c r="AL278" s="23"/>
      <c r="AM278" s="248"/>
      <c r="AN278" s="301"/>
      <c r="AO278" s="248"/>
      <c r="AP278" s="241"/>
      <c r="AQ278" s="238"/>
      <c r="AR278" s="235"/>
      <c r="AS278" s="241"/>
      <c r="AT278" s="238"/>
      <c r="AU278" s="235"/>
      <c r="AV278" s="241"/>
      <c r="AW278" s="238"/>
      <c r="AX278" s="235"/>
      <c r="AY278" s="241"/>
      <c r="AZ278" s="238"/>
      <c r="BA278" s="235"/>
      <c r="BB278" s="241"/>
      <c r="BC278" s="238"/>
      <c r="BD278" s="292"/>
      <c r="BE278" s="295"/>
      <c r="BF278" s="295"/>
      <c r="BG278" s="298"/>
    </row>
    <row r="279" spans="2:67" ht="49.9" customHeight="1">
      <c r="B279" s="34"/>
      <c r="C279" s="267"/>
      <c r="D279" s="33"/>
      <c r="E279" s="32"/>
      <c r="F279" s="32"/>
      <c r="G279" s="31"/>
      <c r="H279" s="257">
        <v>274</v>
      </c>
      <c r="I279" s="271"/>
      <c r="J279" s="271"/>
      <c r="K279" s="271"/>
      <c r="L279" s="27">
        <v>3</v>
      </c>
      <c r="M279" s="26" t="s">
        <v>888</v>
      </c>
      <c r="N279" s="27">
        <v>7</v>
      </c>
      <c r="O279" s="26" t="s">
        <v>485</v>
      </c>
      <c r="P279" s="27">
        <v>11</v>
      </c>
      <c r="Q279" s="26" t="s">
        <v>1054</v>
      </c>
      <c r="R279" s="27">
        <v>15</v>
      </c>
      <c r="S279" s="26" t="s">
        <v>844</v>
      </c>
      <c r="T279" s="27">
        <v>19</v>
      </c>
      <c r="U279" s="26" t="s">
        <v>461</v>
      </c>
      <c r="V279" s="27">
        <v>23</v>
      </c>
      <c r="W279" s="26" t="s">
        <v>425</v>
      </c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45"/>
      <c r="AK279" s="245"/>
      <c r="AL279" s="23"/>
      <c r="AM279" s="248"/>
      <c r="AN279" s="301"/>
      <c r="AO279" s="248"/>
      <c r="AP279" s="241"/>
      <c r="AQ279" s="238"/>
      <c r="AR279" s="235"/>
      <c r="AS279" s="241"/>
      <c r="AT279" s="238"/>
      <c r="AU279" s="235"/>
      <c r="AV279" s="241"/>
      <c r="AW279" s="238"/>
      <c r="AX279" s="235"/>
      <c r="AY279" s="241"/>
      <c r="AZ279" s="238"/>
      <c r="BA279" s="235"/>
      <c r="BB279" s="241"/>
      <c r="BC279" s="238"/>
      <c r="BD279" s="292"/>
      <c r="BE279" s="295"/>
      <c r="BF279" s="295"/>
      <c r="BG279" s="298"/>
    </row>
    <row r="280" spans="2:67" ht="49.9" customHeight="1" thickBot="1">
      <c r="B280" s="34"/>
      <c r="C280" s="273"/>
      <c r="D280" s="64"/>
      <c r="E280" s="63"/>
      <c r="F280" s="63"/>
      <c r="G280" s="62"/>
      <c r="H280" s="258"/>
      <c r="I280" s="274"/>
      <c r="J280" s="274"/>
      <c r="K280" s="274"/>
      <c r="L280" s="59">
        <v>4</v>
      </c>
      <c r="M280" s="215" t="s">
        <v>1064</v>
      </c>
      <c r="N280" s="59">
        <v>8</v>
      </c>
      <c r="O280" s="58" t="s">
        <v>1063</v>
      </c>
      <c r="P280" s="59">
        <v>12</v>
      </c>
      <c r="Q280" s="58" t="s">
        <v>422</v>
      </c>
      <c r="R280" s="59">
        <v>16</v>
      </c>
      <c r="S280" s="58" t="s">
        <v>1062</v>
      </c>
      <c r="T280" s="59">
        <v>20</v>
      </c>
      <c r="U280" s="215" t="s">
        <v>1061</v>
      </c>
      <c r="V280" s="59">
        <v>24</v>
      </c>
      <c r="W280" s="58" t="s">
        <v>418</v>
      </c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50"/>
      <c r="AK280" s="250"/>
      <c r="AL280" s="55"/>
      <c r="AM280" s="249"/>
      <c r="AN280" s="302"/>
      <c r="AO280" s="249"/>
      <c r="AP280" s="242"/>
      <c r="AQ280" s="239"/>
      <c r="AR280" s="236"/>
      <c r="AS280" s="242"/>
      <c r="AT280" s="239"/>
      <c r="AU280" s="236"/>
      <c r="AV280" s="242"/>
      <c r="AW280" s="239"/>
      <c r="AX280" s="236"/>
      <c r="AY280" s="242"/>
      <c r="AZ280" s="239"/>
      <c r="BA280" s="236"/>
      <c r="BB280" s="242"/>
      <c r="BC280" s="239"/>
      <c r="BD280" s="293"/>
      <c r="BE280" s="296"/>
      <c r="BF280" s="296"/>
      <c r="BG280" s="299"/>
    </row>
    <row r="281" spans="2:67" ht="28.15" hidden="1" customHeight="1">
      <c r="B281" s="34"/>
      <c r="C281" s="265">
        <v>2</v>
      </c>
      <c r="D281" s="54"/>
      <c r="E281" s="53"/>
      <c r="F281" s="53"/>
      <c r="G281" s="52"/>
      <c r="H281" s="259"/>
      <c r="I281" s="269"/>
      <c r="J281" s="269"/>
      <c r="K281" s="269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51"/>
      <c r="AK281" s="254"/>
      <c r="AL281" s="44"/>
      <c r="AM281" s="211"/>
      <c r="AN281" s="211"/>
      <c r="AO281" s="247">
        <f>SUMPRODUCT(LEN($M281:$AE284)-LEN(SUBSTITUTE($M281:$AE284,"A", "")))</f>
        <v>0</v>
      </c>
      <c r="AP281" s="240">
        <f>SUMPRODUCT(LEN($AH281:$AH284)-LEN(SUBSTITUTE($AH281:$AH284,"A", "")))</f>
        <v>0</v>
      </c>
      <c r="AQ281" s="237">
        <f>SUMPRODUCT(LEN($AG281:$AG284)-LEN(SUBSTITUTE($AG281:$AG284,"A", "")))</f>
        <v>0</v>
      </c>
      <c r="AR281" s="234">
        <f>SUMPRODUCT(LEN($M281:$AE284)-LEN(SUBSTITUTE($M281:$AE284,"S", "")))</f>
        <v>0</v>
      </c>
      <c r="AS281" s="240">
        <f>SUMPRODUCT(LEN($AH281:$AH284)-LEN(SUBSTITUTE($AH281:$AH284,"S", "")))</f>
        <v>0</v>
      </c>
      <c r="AT281" s="237">
        <f>SUMPRODUCT(LEN($AG281:$AG284)-LEN(SUBSTITUTE($AG281:$AG284,"S", "")))</f>
        <v>0</v>
      </c>
      <c r="AU281" s="234">
        <f>SUMPRODUCT(LEN($M281:$AE284)-LEN(SUBSTITUTE($M281:$AE284,"F", "")))</f>
        <v>0</v>
      </c>
      <c r="AV281" s="240">
        <f>SUMPRODUCT(LEN($AH281:$AH284)-LEN(SUBSTITUTE($AH281:$AH284,"F", "")))</f>
        <v>0</v>
      </c>
      <c r="AW281" s="237">
        <f>SUMPRODUCT(LEN($AG281:$AG284)-LEN(SUBSTITUTE($AG281:$AG284,"F", "")))</f>
        <v>0</v>
      </c>
      <c r="AX281" s="234">
        <f>SUMPRODUCT(LEN($M281:$AE284)-LEN(SUBSTITUTE($M281:$AE284,"G", "")))</f>
        <v>0</v>
      </c>
      <c r="AY281" s="240">
        <f>SUMPRODUCT(LEN($AH281:$AH284)-LEN(SUBSTITUTE($AH281:$AH284,"G", "")))</f>
        <v>0</v>
      </c>
      <c r="AZ281" s="237">
        <f>SUMPRODUCT(LEN($AG281:$AG284)-LEN(SUBSTITUTE($AG281:$AG284,"G", "")))</f>
        <v>0</v>
      </c>
      <c r="BA281" s="234">
        <f>SUMPRODUCT(LEN($M281:$AE284)-LEN(SUBSTITUTE($M281:$AE284,"M", "")))</f>
        <v>0</v>
      </c>
      <c r="BB281" s="240">
        <f>SUMPRODUCT(LEN($AH281:$AH284)-LEN(SUBSTITUTE($AH281:$AH284,"M", "")))</f>
        <v>0</v>
      </c>
      <c r="BC281" s="237">
        <f>SUMPRODUCT(LEN($AG281:$AG284)-LEN(SUBSTITUTE($AG281:$AG284,"M", "")))</f>
        <v>0</v>
      </c>
      <c r="BD281" s="291">
        <f>SUMPRODUCT(LEN($AI281:$AI284)-LEN(SUBSTITUTE($AI281:$AI284,"S", "")))</f>
        <v>0</v>
      </c>
      <c r="BE281" s="294">
        <f>SUMPRODUCT(LEN($AI281:$AI284)-LEN(SUBSTITUTE($AI281:$AI284,"F", "")))</f>
        <v>0</v>
      </c>
      <c r="BF281" s="294">
        <f>SUMPRODUCT(LEN($AI281:$AI284)-LEN(SUBSTITUTE($AI281:$AI284,"G", "")))</f>
        <v>0</v>
      </c>
      <c r="BG281" s="297">
        <f>SUMPRODUCT(LEN($AI281:$AI284)-LEN(SUBSTITUTE($AI281:$AI284,"M", "")))</f>
        <v>0</v>
      </c>
    </row>
    <row r="282" spans="2:67" ht="28.15" hidden="1" customHeight="1" thickBot="1">
      <c r="B282" s="34"/>
      <c r="C282" s="266"/>
      <c r="D282" s="43"/>
      <c r="E282" s="42"/>
      <c r="F282" s="42"/>
      <c r="G282" s="41"/>
      <c r="H282" s="260"/>
      <c r="I282" s="270"/>
      <c r="J282" s="270"/>
      <c r="K282" s="270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52"/>
      <c r="AK282" s="255"/>
      <c r="AL282" s="23"/>
      <c r="AM282" s="211"/>
      <c r="AN282" s="211"/>
      <c r="AO282" s="248"/>
      <c r="AP282" s="241"/>
      <c r="AQ282" s="238"/>
      <c r="AR282" s="235"/>
      <c r="AS282" s="241"/>
      <c r="AT282" s="238"/>
      <c r="AU282" s="235"/>
      <c r="AV282" s="241"/>
      <c r="AW282" s="238"/>
      <c r="AX282" s="235"/>
      <c r="AY282" s="241"/>
      <c r="AZ282" s="238"/>
      <c r="BA282" s="235"/>
      <c r="BB282" s="241"/>
      <c r="BC282" s="238"/>
      <c r="BD282" s="292"/>
      <c r="BE282" s="295"/>
      <c r="BF282" s="295"/>
      <c r="BG282" s="298"/>
    </row>
    <row r="283" spans="2:67" ht="28.15" hidden="1" customHeight="1">
      <c r="B283" s="34"/>
      <c r="C283" s="267"/>
      <c r="D283" s="33"/>
      <c r="E283" s="32"/>
      <c r="F283" s="32"/>
      <c r="G283" s="31"/>
      <c r="H283" s="257"/>
      <c r="I283" s="271"/>
      <c r="J283" s="271"/>
      <c r="K283" s="271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52"/>
      <c r="AK283" s="255"/>
      <c r="AL283" s="23"/>
      <c r="AM283" s="211"/>
      <c r="AN283" s="211"/>
      <c r="AO283" s="248"/>
      <c r="AP283" s="241"/>
      <c r="AQ283" s="238"/>
      <c r="AR283" s="235"/>
      <c r="AS283" s="241"/>
      <c r="AT283" s="238"/>
      <c r="AU283" s="235"/>
      <c r="AV283" s="241"/>
      <c r="AW283" s="238"/>
      <c r="AX283" s="235"/>
      <c r="AY283" s="241"/>
      <c r="AZ283" s="238"/>
      <c r="BA283" s="235"/>
      <c r="BB283" s="241"/>
      <c r="BC283" s="238"/>
      <c r="BD283" s="292"/>
      <c r="BE283" s="295"/>
      <c r="BF283" s="295"/>
      <c r="BG283" s="298"/>
    </row>
    <row r="284" spans="2:67" ht="28.15" hidden="1" customHeight="1" thickBot="1">
      <c r="B284" s="34"/>
      <c r="C284" s="273"/>
      <c r="D284" s="64"/>
      <c r="E284" s="63"/>
      <c r="F284" s="63"/>
      <c r="G284" s="62"/>
      <c r="H284" s="258"/>
      <c r="I284" s="274"/>
      <c r="J284" s="274"/>
      <c r="K284" s="274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53"/>
      <c r="AK284" s="256"/>
      <c r="AL284" s="55"/>
      <c r="AM284" s="211"/>
      <c r="AN284" s="211"/>
      <c r="AO284" s="249"/>
      <c r="AP284" s="242"/>
      <c r="AQ284" s="239"/>
      <c r="AR284" s="236"/>
      <c r="AS284" s="242"/>
      <c r="AT284" s="239"/>
      <c r="AU284" s="236"/>
      <c r="AV284" s="242"/>
      <c r="AW284" s="239"/>
      <c r="AX284" s="236"/>
      <c r="AY284" s="242"/>
      <c r="AZ284" s="239"/>
      <c r="BA284" s="236"/>
      <c r="BB284" s="242"/>
      <c r="BC284" s="239"/>
      <c r="BD284" s="293"/>
      <c r="BE284" s="296"/>
      <c r="BF284" s="296"/>
      <c r="BG284" s="299"/>
    </row>
    <row r="285" spans="2:67" ht="28.15" hidden="1" customHeight="1">
      <c r="B285" s="34"/>
      <c r="C285" s="265">
        <v>3</v>
      </c>
      <c r="D285" s="54"/>
      <c r="E285" s="53"/>
      <c r="F285" s="53"/>
      <c r="G285" s="52"/>
      <c r="H285" s="259"/>
      <c r="I285" s="269"/>
      <c r="J285" s="269"/>
      <c r="K285" s="269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44"/>
      <c r="AK285" s="244"/>
      <c r="AL285" s="44"/>
      <c r="AM285" s="211"/>
      <c r="AN285" s="211"/>
      <c r="AO285" s="247">
        <f>SUMPRODUCT(LEN($M285:$AE288)-LEN(SUBSTITUTE($M285:$AE288,"A", "")))</f>
        <v>0</v>
      </c>
      <c r="AP285" s="240">
        <f>SUMPRODUCT(LEN($AH285:$AH288)-LEN(SUBSTITUTE($AH285:$AH288,"A", "")))</f>
        <v>0</v>
      </c>
      <c r="AQ285" s="237">
        <f>SUMPRODUCT(LEN($AG285:$AG288)-LEN(SUBSTITUTE($AG285:$AG288,"A", "")))</f>
        <v>0</v>
      </c>
      <c r="AR285" s="234">
        <f>SUMPRODUCT(LEN($M285:$AE288)-LEN(SUBSTITUTE($M285:$AE288,"S", "")))</f>
        <v>0</v>
      </c>
      <c r="AS285" s="240">
        <f>SUMPRODUCT(LEN($AH285:$AH288)-LEN(SUBSTITUTE($AH285:$AH288,"S", "")))</f>
        <v>0</v>
      </c>
      <c r="AT285" s="237">
        <f>SUMPRODUCT(LEN($AG285:$AG288)-LEN(SUBSTITUTE($AG285:$AG288,"S", "")))</f>
        <v>0</v>
      </c>
      <c r="AU285" s="234">
        <f>SUMPRODUCT(LEN($M285:$AE288)-LEN(SUBSTITUTE($M285:$AE288,"F", "")))</f>
        <v>0</v>
      </c>
      <c r="AV285" s="240">
        <f>SUMPRODUCT(LEN($AH285:$AH288)-LEN(SUBSTITUTE($AH285:$AH288,"F", "")))</f>
        <v>0</v>
      </c>
      <c r="AW285" s="237">
        <f>SUMPRODUCT(LEN($AG285:$AG288)-LEN(SUBSTITUTE($AG285:$AG288,"F", "")))</f>
        <v>0</v>
      </c>
      <c r="AX285" s="234">
        <f>SUMPRODUCT(LEN($M285:$AE288)-LEN(SUBSTITUTE($M285:$AE288,"G", "")))</f>
        <v>0</v>
      </c>
      <c r="AY285" s="240">
        <f>SUMPRODUCT(LEN($AH285:$AH288)-LEN(SUBSTITUTE($AH285:$AH288,"G", "")))</f>
        <v>0</v>
      </c>
      <c r="AZ285" s="237">
        <f>SUMPRODUCT(LEN($AG285:$AG288)-LEN(SUBSTITUTE($AG285:$AG288,"G", "")))</f>
        <v>0</v>
      </c>
      <c r="BA285" s="234">
        <f>SUMPRODUCT(LEN($M285:$AE288)-LEN(SUBSTITUTE($M285:$AE288,"M", "")))</f>
        <v>0</v>
      </c>
      <c r="BB285" s="240">
        <f>SUMPRODUCT(LEN($AH285:$AH288)-LEN(SUBSTITUTE($AH285:$AH288,"M", "")))</f>
        <v>0</v>
      </c>
      <c r="BC285" s="237">
        <f>SUMPRODUCT(LEN($AG285:$AG288)-LEN(SUBSTITUTE($AG285:$AG288,"M", "")))</f>
        <v>0</v>
      </c>
      <c r="BD285" s="291">
        <f>SUMPRODUCT(LEN($AI285:$AI288)-LEN(SUBSTITUTE($AI285:$AI288,"S", "")))</f>
        <v>0</v>
      </c>
      <c r="BE285" s="294">
        <f>SUMPRODUCT(LEN($AI285:$AI288)-LEN(SUBSTITUTE($AI285:$AI288,"F", "")))</f>
        <v>0</v>
      </c>
      <c r="BF285" s="294">
        <f>SUMPRODUCT(LEN($AI285:$AI288)-LEN(SUBSTITUTE($AI285:$AI288,"G", "")))</f>
        <v>0</v>
      </c>
      <c r="BG285" s="297">
        <f>SUMPRODUCT(LEN($AI285:$AI288)-LEN(SUBSTITUTE($AI285:$AI288,"M", "")))</f>
        <v>0</v>
      </c>
    </row>
    <row r="286" spans="2:67" ht="28.15" hidden="1" customHeight="1" thickBot="1">
      <c r="B286" s="34"/>
      <c r="C286" s="266"/>
      <c r="D286" s="43"/>
      <c r="E286" s="42"/>
      <c r="F286" s="42"/>
      <c r="G286" s="41"/>
      <c r="H286" s="260"/>
      <c r="I286" s="270"/>
      <c r="J286" s="270"/>
      <c r="K286" s="270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45"/>
      <c r="AK286" s="245"/>
      <c r="AL286" s="23"/>
      <c r="AM286" s="211"/>
      <c r="AN286" s="211"/>
      <c r="AO286" s="248"/>
      <c r="AP286" s="241"/>
      <c r="AQ286" s="238"/>
      <c r="AR286" s="235"/>
      <c r="AS286" s="241"/>
      <c r="AT286" s="238"/>
      <c r="AU286" s="235"/>
      <c r="AV286" s="241"/>
      <c r="AW286" s="238"/>
      <c r="AX286" s="235"/>
      <c r="AY286" s="241"/>
      <c r="AZ286" s="238"/>
      <c r="BA286" s="235"/>
      <c r="BB286" s="241"/>
      <c r="BC286" s="238"/>
      <c r="BD286" s="292"/>
      <c r="BE286" s="295"/>
      <c r="BF286" s="295"/>
      <c r="BG286" s="298"/>
    </row>
    <row r="287" spans="2:67" ht="28.15" hidden="1" customHeight="1">
      <c r="B287" s="34"/>
      <c r="C287" s="267"/>
      <c r="D287" s="33"/>
      <c r="E287" s="32"/>
      <c r="F287" s="32"/>
      <c r="G287" s="31"/>
      <c r="H287" s="257"/>
      <c r="I287" s="271"/>
      <c r="J287" s="271"/>
      <c r="K287" s="271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45"/>
      <c r="AK287" s="245"/>
      <c r="AL287" s="23"/>
      <c r="AM287" s="211"/>
      <c r="AN287" s="211"/>
      <c r="AO287" s="248"/>
      <c r="AP287" s="241"/>
      <c r="AQ287" s="238"/>
      <c r="AR287" s="235"/>
      <c r="AS287" s="241"/>
      <c r="AT287" s="238"/>
      <c r="AU287" s="235"/>
      <c r="AV287" s="241"/>
      <c r="AW287" s="238"/>
      <c r="AX287" s="235"/>
      <c r="AY287" s="241"/>
      <c r="AZ287" s="238"/>
      <c r="BA287" s="235"/>
      <c r="BB287" s="241"/>
      <c r="BC287" s="238"/>
      <c r="BD287" s="292"/>
      <c r="BE287" s="295"/>
      <c r="BF287" s="295"/>
      <c r="BG287" s="298"/>
    </row>
    <row r="288" spans="2:67" ht="28.15" hidden="1" customHeight="1" thickBot="1">
      <c r="B288" s="22"/>
      <c r="C288" s="268"/>
      <c r="D288" s="21"/>
      <c r="E288" s="20"/>
      <c r="F288" s="20"/>
      <c r="G288" s="19"/>
      <c r="H288" s="258"/>
      <c r="I288" s="272"/>
      <c r="J288" s="272"/>
      <c r="K288" s="27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46"/>
      <c r="AK288" s="246"/>
      <c r="AL288" s="11"/>
      <c r="AM288" s="211"/>
      <c r="AN288" s="211"/>
      <c r="AO288" s="249"/>
      <c r="AP288" s="242"/>
      <c r="AQ288" s="239"/>
      <c r="AR288" s="236"/>
      <c r="AS288" s="242"/>
      <c r="AT288" s="239"/>
      <c r="AU288" s="236"/>
      <c r="AV288" s="242"/>
      <c r="AW288" s="239"/>
      <c r="AX288" s="236"/>
      <c r="AY288" s="242"/>
      <c r="AZ288" s="239"/>
      <c r="BA288" s="236"/>
      <c r="BB288" s="242"/>
      <c r="BC288" s="239"/>
      <c r="BD288" s="293"/>
      <c r="BE288" s="296"/>
      <c r="BF288" s="296"/>
      <c r="BG288" s="299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29" t="s">
        <v>287</v>
      </c>
      <c r="M289" s="278"/>
      <c r="N289" s="229" t="s">
        <v>286</v>
      </c>
      <c r="O289" s="278"/>
      <c r="P289" s="229" t="s">
        <v>286</v>
      </c>
      <c r="Q289" s="230"/>
      <c r="R289" s="229" t="s">
        <v>286</v>
      </c>
      <c r="S289" s="230"/>
      <c r="T289" s="229" t="s">
        <v>286</v>
      </c>
      <c r="U289" s="230"/>
      <c r="V289" s="229" t="s">
        <v>286</v>
      </c>
      <c r="W289" s="230"/>
      <c r="X289" s="229" t="s">
        <v>286</v>
      </c>
      <c r="Y289" s="278"/>
      <c r="Z289" s="229" t="s">
        <v>286</v>
      </c>
      <c r="AA289" s="230"/>
      <c r="AB289" s="229" t="s">
        <v>286</v>
      </c>
      <c r="AC289" s="230"/>
      <c r="AD289" s="229" t="s">
        <v>286</v>
      </c>
      <c r="AE289" s="230"/>
      <c r="AF289" s="243" t="s">
        <v>285</v>
      </c>
      <c r="AG289" s="230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262</v>
      </c>
      <c r="E290" s="275">
        <v>7452.8</v>
      </c>
      <c r="F290" s="276"/>
      <c r="G290" s="277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78</v>
      </c>
      <c r="AP290" s="70">
        <f t="shared" si="20"/>
        <v>12</v>
      </c>
      <c r="AQ290" s="69">
        <f t="shared" si="20"/>
        <v>0</v>
      </c>
      <c r="AR290" s="71">
        <f t="shared" si="20"/>
        <v>33</v>
      </c>
      <c r="AS290" s="70">
        <f t="shared" si="20"/>
        <v>2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10</v>
      </c>
      <c r="AY290" s="70">
        <f t="shared" si="20"/>
        <v>1</v>
      </c>
      <c r="AZ290" s="69">
        <f t="shared" si="20"/>
        <v>0</v>
      </c>
      <c r="BA290" s="71">
        <f t="shared" si="20"/>
        <v>17</v>
      </c>
      <c r="BB290" s="70">
        <f t="shared" si="20"/>
        <v>2</v>
      </c>
      <c r="BC290" s="69">
        <f t="shared" si="20"/>
        <v>1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90</v>
      </c>
      <c r="BL290" s="5">
        <f>SUM(AR290:AT290,BD290)</f>
        <v>35</v>
      </c>
      <c r="BM290" s="5">
        <f>SUM(AU290:AW290,BE290)</f>
        <v>0</v>
      </c>
      <c r="BN290" s="5">
        <f>SUM(AX290:AZ290,BF290)</f>
        <v>11</v>
      </c>
      <c r="BO290" s="5">
        <f>SUM(BA290:BC290,BG290)</f>
        <v>20</v>
      </c>
    </row>
    <row r="291" spans="2:67" ht="49.9" customHeight="1">
      <c r="B291" s="34"/>
      <c r="C291" s="265">
        <v>1</v>
      </c>
      <c r="D291" s="54"/>
      <c r="E291" s="225" t="s">
        <v>1013</v>
      </c>
      <c r="F291" s="53"/>
      <c r="G291" s="52"/>
      <c r="H291" s="259" t="s">
        <v>329</v>
      </c>
      <c r="I291" s="269">
        <v>138</v>
      </c>
      <c r="J291" s="269">
        <v>27</v>
      </c>
      <c r="K291" s="269">
        <v>5</v>
      </c>
      <c r="L291" s="48">
        <v>1</v>
      </c>
      <c r="M291" s="47" t="s">
        <v>1060</v>
      </c>
      <c r="N291" s="48">
        <v>5</v>
      </c>
      <c r="O291" s="47" t="s">
        <v>1059</v>
      </c>
      <c r="P291" s="48">
        <v>9</v>
      </c>
      <c r="Q291" s="47" t="s">
        <v>1058</v>
      </c>
      <c r="R291" s="48">
        <v>13</v>
      </c>
      <c r="S291" s="47" t="s">
        <v>1057</v>
      </c>
      <c r="T291" s="48">
        <v>17</v>
      </c>
      <c r="U291" s="47" t="s">
        <v>1056</v>
      </c>
      <c r="V291" s="48">
        <v>21</v>
      </c>
      <c r="W291" s="47" t="s">
        <v>1055</v>
      </c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>
        <v>14</v>
      </c>
      <c r="AG291" s="47" t="s">
        <v>1054</v>
      </c>
      <c r="AH291" s="46" t="s">
        <v>1053</v>
      </c>
      <c r="AI291" s="45"/>
      <c r="AJ291" s="244"/>
      <c r="AK291" s="244"/>
      <c r="AL291" s="44"/>
      <c r="AM291" s="247">
        <f>SUMPRODUCT(LEN($M291:$AE294)-LEN(SUBSTITUTE($M291:$AE294,"/", "")))/2</f>
        <v>9</v>
      </c>
      <c r="AN291" s="300">
        <f>SUMPRODUCT(LEN($M291:$AE294)-LEN(SUBSTITUTE($M291:$AE294,"-", "")))</f>
        <v>3</v>
      </c>
      <c r="AO291" s="247">
        <f>SUMPRODUCT(LEN($M291:$AE294)-LEN(SUBSTITUTE($M291:$AE294,"A", "")))</f>
        <v>78</v>
      </c>
      <c r="AP291" s="240">
        <f>SUMPRODUCT(LEN($AH291:$AH294)-LEN(SUBSTITUTE($AH291:$AH294,"A", "")))</f>
        <v>12</v>
      </c>
      <c r="AQ291" s="237">
        <f>SUMPRODUCT(LEN($AG291:$AG294)-LEN(SUBSTITUTE($AG291:$AG294,"A", "")))</f>
        <v>0</v>
      </c>
      <c r="AR291" s="234">
        <f>SUMPRODUCT(LEN($M291:$AE294)-LEN(SUBSTITUTE($M291:$AE294,"S", "")))</f>
        <v>33</v>
      </c>
      <c r="AS291" s="240">
        <f>SUMPRODUCT(LEN($AH291:$AH294)-LEN(SUBSTITUTE($AH291:$AH294,"S", "")))</f>
        <v>2</v>
      </c>
      <c r="AT291" s="237">
        <f>SUMPRODUCT(LEN($AG291:$AG294)-LEN(SUBSTITUTE($AG291:$AG294,"S", "")))</f>
        <v>0</v>
      </c>
      <c r="AU291" s="234">
        <f>SUMPRODUCT(LEN($M291:$AE294)-LEN(SUBSTITUTE($M291:$AE294,"F", "")))</f>
        <v>0</v>
      </c>
      <c r="AV291" s="240">
        <f>SUMPRODUCT(LEN($AH291:$AH294)-LEN(SUBSTITUTE($AH291:$AH294,"F", "")))</f>
        <v>0</v>
      </c>
      <c r="AW291" s="237">
        <f>SUMPRODUCT(LEN($AG291:$AG294)-LEN(SUBSTITUTE($AG291:$AG294,"F", "")))</f>
        <v>0</v>
      </c>
      <c r="AX291" s="234">
        <f>SUMPRODUCT(LEN($M291:$AE294)-LEN(SUBSTITUTE($M291:$AE294,"G", "")))</f>
        <v>10</v>
      </c>
      <c r="AY291" s="240">
        <f>SUMPRODUCT(LEN($AH291:$AH294)-LEN(SUBSTITUTE($AH291:$AH294,"G", "")))</f>
        <v>1</v>
      </c>
      <c r="AZ291" s="237">
        <f>SUMPRODUCT(LEN($AG291:$AG294)-LEN(SUBSTITUTE($AG291:$AG294,"G", "")))</f>
        <v>0</v>
      </c>
      <c r="BA291" s="234">
        <f>SUMPRODUCT(LEN($M291:$AE294)-LEN(SUBSTITUTE($M291:$AE294,"M", "")))</f>
        <v>17</v>
      </c>
      <c r="BB291" s="240">
        <f>SUMPRODUCT(LEN($AH291:$AH294)-LEN(SUBSTITUTE($AH291:$AH294,"M", "")))</f>
        <v>2</v>
      </c>
      <c r="BC291" s="237">
        <f>SUMPRODUCT(LEN($AG291:$AG294)-LEN(SUBSTITUTE($AG291:$AG294,"M", "")))</f>
        <v>1</v>
      </c>
      <c r="BD291" s="291">
        <f>SUMPRODUCT(LEN($AI291:$AI294)-LEN(SUBSTITUTE($AI291:$AI294,"S", "")))</f>
        <v>0</v>
      </c>
      <c r="BE291" s="294">
        <f>SUMPRODUCT(LEN($AI291:$AI294)-LEN(SUBSTITUTE($AI291:$AI294,"F", "")))</f>
        <v>0</v>
      </c>
      <c r="BF291" s="294">
        <f>SUMPRODUCT(LEN($AI291:$AI294)-LEN(SUBSTITUTE($AI291:$AI294,"G", "")))</f>
        <v>0</v>
      </c>
      <c r="BG291" s="297">
        <f>SUMPRODUCT(LEN($AI291:$AI294)-LEN(SUBSTITUTE($AI291:$AI294,"M", "")))</f>
        <v>0</v>
      </c>
    </row>
    <row r="292" spans="2:67" ht="49.9" customHeight="1" thickBot="1">
      <c r="B292" s="34"/>
      <c r="C292" s="266"/>
      <c r="D292" s="43"/>
      <c r="E292" s="42"/>
      <c r="F292" s="42"/>
      <c r="G292" s="41"/>
      <c r="H292" s="260"/>
      <c r="I292" s="270"/>
      <c r="J292" s="270"/>
      <c r="K292" s="270"/>
      <c r="L292" s="37">
        <v>2</v>
      </c>
      <c r="M292" s="36" t="s">
        <v>1052</v>
      </c>
      <c r="N292" s="37">
        <v>6</v>
      </c>
      <c r="O292" s="36" t="s">
        <v>485</v>
      </c>
      <c r="P292" s="37">
        <v>10</v>
      </c>
      <c r="Q292" s="36" t="s">
        <v>1051</v>
      </c>
      <c r="R292" s="37">
        <v>14</v>
      </c>
      <c r="S292" s="36" t="s">
        <v>1050</v>
      </c>
      <c r="T292" s="37">
        <v>18</v>
      </c>
      <c r="U292" s="217" t="s">
        <v>1049</v>
      </c>
      <c r="V292" s="37">
        <v>22</v>
      </c>
      <c r="W292" s="36" t="s">
        <v>1048</v>
      </c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/>
      <c r="AI292" s="24"/>
      <c r="AJ292" s="245"/>
      <c r="AK292" s="245"/>
      <c r="AL292" s="23"/>
      <c r="AM292" s="248"/>
      <c r="AN292" s="301"/>
      <c r="AO292" s="248"/>
      <c r="AP292" s="241"/>
      <c r="AQ292" s="238"/>
      <c r="AR292" s="235"/>
      <c r="AS292" s="241"/>
      <c r="AT292" s="238"/>
      <c r="AU292" s="235"/>
      <c r="AV292" s="241"/>
      <c r="AW292" s="238"/>
      <c r="AX292" s="235"/>
      <c r="AY292" s="241"/>
      <c r="AZ292" s="238"/>
      <c r="BA292" s="235"/>
      <c r="BB292" s="241"/>
      <c r="BC292" s="238"/>
      <c r="BD292" s="292"/>
      <c r="BE292" s="295"/>
      <c r="BF292" s="295"/>
      <c r="BG292" s="298"/>
    </row>
    <row r="293" spans="2:67" ht="49.9" customHeight="1">
      <c r="B293" s="34"/>
      <c r="C293" s="267"/>
      <c r="D293" s="33"/>
      <c r="E293" s="32"/>
      <c r="F293" s="32"/>
      <c r="G293" s="31"/>
      <c r="H293" s="257">
        <v>274</v>
      </c>
      <c r="I293" s="271"/>
      <c r="J293" s="271"/>
      <c r="K293" s="271"/>
      <c r="L293" s="27">
        <v>3</v>
      </c>
      <c r="M293" s="26" t="s">
        <v>1047</v>
      </c>
      <c r="N293" s="27">
        <v>7</v>
      </c>
      <c r="O293" s="26" t="s">
        <v>888</v>
      </c>
      <c r="P293" s="27">
        <v>11</v>
      </c>
      <c r="Q293" s="26" t="s">
        <v>1046</v>
      </c>
      <c r="R293" s="27">
        <v>15</v>
      </c>
      <c r="S293" s="26" t="s">
        <v>1045</v>
      </c>
      <c r="T293" s="27">
        <v>19</v>
      </c>
      <c r="U293" s="216" t="s">
        <v>1044</v>
      </c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45"/>
      <c r="AK293" s="245"/>
      <c r="AL293" s="23"/>
      <c r="AM293" s="248"/>
      <c r="AN293" s="301"/>
      <c r="AO293" s="248"/>
      <c r="AP293" s="241"/>
      <c r="AQ293" s="238"/>
      <c r="AR293" s="235"/>
      <c r="AS293" s="241"/>
      <c r="AT293" s="238"/>
      <c r="AU293" s="235"/>
      <c r="AV293" s="241"/>
      <c r="AW293" s="238"/>
      <c r="AX293" s="235"/>
      <c r="AY293" s="241"/>
      <c r="AZ293" s="238"/>
      <c r="BA293" s="235"/>
      <c r="BB293" s="241"/>
      <c r="BC293" s="238"/>
      <c r="BD293" s="292"/>
      <c r="BE293" s="295"/>
      <c r="BF293" s="295"/>
      <c r="BG293" s="298"/>
    </row>
    <row r="294" spans="2:67" ht="49.9" customHeight="1" thickBot="1">
      <c r="B294" s="34"/>
      <c r="C294" s="273"/>
      <c r="D294" s="64"/>
      <c r="E294" s="63"/>
      <c r="F294" s="63"/>
      <c r="G294" s="62"/>
      <c r="H294" s="258"/>
      <c r="I294" s="274"/>
      <c r="J294" s="274"/>
      <c r="K294" s="274"/>
      <c r="L294" s="59">
        <v>4</v>
      </c>
      <c r="M294" s="58" t="s">
        <v>485</v>
      </c>
      <c r="N294" s="59">
        <v>8</v>
      </c>
      <c r="O294" s="58" t="s">
        <v>1043</v>
      </c>
      <c r="P294" s="59">
        <v>12</v>
      </c>
      <c r="Q294" s="58" t="s">
        <v>778</v>
      </c>
      <c r="R294" s="59">
        <v>16</v>
      </c>
      <c r="S294" s="58" t="s">
        <v>1042</v>
      </c>
      <c r="T294" s="59">
        <v>20</v>
      </c>
      <c r="U294" s="58" t="s">
        <v>958</v>
      </c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50"/>
      <c r="AK294" s="250"/>
      <c r="AL294" s="55"/>
      <c r="AM294" s="249"/>
      <c r="AN294" s="302"/>
      <c r="AO294" s="249"/>
      <c r="AP294" s="242"/>
      <c r="AQ294" s="239"/>
      <c r="AR294" s="236"/>
      <c r="AS294" s="242"/>
      <c r="AT294" s="239"/>
      <c r="AU294" s="236"/>
      <c r="AV294" s="242"/>
      <c r="AW294" s="239"/>
      <c r="AX294" s="236"/>
      <c r="AY294" s="242"/>
      <c r="AZ294" s="239"/>
      <c r="BA294" s="236"/>
      <c r="BB294" s="242"/>
      <c r="BC294" s="239"/>
      <c r="BD294" s="293"/>
      <c r="BE294" s="296"/>
      <c r="BF294" s="296"/>
      <c r="BG294" s="299"/>
    </row>
    <row r="295" spans="2:67" ht="28.15" hidden="1" customHeight="1">
      <c r="B295" s="34"/>
      <c r="C295" s="265">
        <v>2</v>
      </c>
      <c r="D295" s="54"/>
      <c r="E295" s="53"/>
      <c r="F295" s="53"/>
      <c r="G295" s="52"/>
      <c r="H295" s="259"/>
      <c r="I295" s="269"/>
      <c r="J295" s="269"/>
      <c r="K295" s="269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51"/>
      <c r="AK295" s="254"/>
      <c r="AL295" s="44"/>
      <c r="AM295" s="211"/>
      <c r="AN295" s="211"/>
      <c r="AO295" s="247">
        <f>SUMPRODUCT(LEN($M295:$AE298)-LEN(SUBSTITUTE($M295:$AE298,"A", "")))</f>
        <v>0</v>
      </c>
      <c r="AP295" s="240">
        <f>SUMPRODUCT(LEN($AH295:$AH298)-LEN(SUBSTITUTE($AH295:$AH298,"A", "")))</f>
        <v>0</v>
      </c>
      <c r="AQ295" s="237">
        <f>SUMPRODUCT(LEN($AG295:$AG298)-LEN(SUBSTITUTE($AG295:$AG298,"A", "")))</f>
        <v>0</v>
      </c>
      <c r="AR295" s="234">
        <f>SUMPRODUCT(LEN($M295:$AE298)-LEN(SUBSTITUTE($M295:$AE298,"S", "")))</f>
        <v>0</v>
      </c>
      <c r="AS295" s="240">
        <f>SUMPRODUCT(LEN($AH295:$AH298)-LEN(SUBSTITUTE($AH295:$AH298,"S", "")))</f>
        <v>0</v>
      </c>
      <c r="AT295" s="237">
        <f>SUMPRODUCT(LEN($AG295:$AG298)-LEN(SUBSTITUTE($AG295:$AG298,"S", "")))</f>
        <v>0</v>
      </c>
      <c r="AU295" s="234">
        <f>SUMPRODUCT(LEN($M295:$AE298)-LEN(SUBSTITUTE($M295:$AE298,"F", "")))</f>
        <v>0</v>
      </c>
      <c r="AV295" s="240">
        <f>SUMPRODUCT(LEN($AH295:$AH298)-LEN(SUBSTITUTE($AH295:$AH298,"F", "")))</f>
        <v>0</v>
      </c>
      <c r="AW295" s="237">
        <f>SUMPRODUCT(LEN($AG295:$AG298)-LEN(SUBSTITUTE($AG295:$AG298,"F", "")))</f>
        <v>0</v>
      </c>
      <c r="AX295" s="234">
        <f>SUMPRODUCT(LEN($M295:$AE298)-LEN(SUBSTITUTE($M295:$AE298,"G", "")))</f>
        <v>0</v>
      </c>
      <c r="AY295" s="240">
        <f>SUMPRODUCT(LEN($AH295:$AH298)-LEN(SUBSTITUTE($AH295:$AH298,"G", "")))</f>
        <v>0</v>
      </c>
      <c r="AZ295" s="237">
        <f>SUMPRODUCT(LEN($AG295:$AG298)-LEN(SUBSTITUTE($AG295:$AG298,"G", "")))</f>
        <v>0</v>
      </c>
      <c r="BA295" s="234">
        <f>SUMPRODUCT(LEN($M295:$AE298)-LEN(SUBSTITUTE($M295:$AE298,"M", "")))</f>
        <v>0</v>
      </c>
      <c r="BB295" s="240">
        <f>SUMPRODUCT(LEN($AH295:$AH298)-LEN(SUBSTITUTE($AH295:$AH298,"M", "")))</f>
        <v>0</v>
      </c>
      <c r="BC295" s="237">
        <f>SUMPRODUCT(LEN($AG295:$AG298)-LEN(SUBSTITUTE($AG295:$AG298,"M", "")))</f>
        <v>0</v>
      </c>
      <c r="BD295" s="291">
        <f>SUMPRODUCT(LEN($AI295:$AI298)-LEN(SUBSTITUTE($AI295:$AI298,"S", "")))</f>
        <v>0</v>
      </c>
      <c r="BE295" s="294">
        <f>SUMPRODUCT(LEN($AI295:$AI298)-LEN(SUBSTITUTE($AI295:$AI298,"F", "")))</f>
        <v>0</v>
      </c>
      <c r="BF295" s="294">
        <f>SUMPRODUCT(LEN($AI295:$AI298)-LEN(SUBSTITUTE($AI295:$AI298,"G", "")))</f>
        <v>0</v>
      </c>
      <c r="BG295" s="297">
        <f>SUMPRODUCT(LEN($AI295:$AI298)-LEN(SUBSTITUTE($AI295:$AI298,"M", "")))</f>
        <v>0</v>
      </c>
    </row>
    <row r="296" spans="2:67" ht="28.15" hidden="1" customHeight="1" thickBot="1">
      <c r="B296" s="34"/>
      <c r="C296" s="266"/>
      <c r="D296" s="43"/>
      <c r="E296" s="42"/>
      <c r="F296" s="42"/>
      <c r="G296" s="41"/>
      <c r="H296" s="260"/>
      <c r="I296" s="270"/>
      <c r="J296" s="270"/>
      <c r="K296" s="270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52"/>
      <c r="AK296" s="255"/>
      <c r="AL296" s="23"/>
      <c r="AM296" s="211"/>
      <c r="AN296" s="211"/>
      <c r="AO296" s="248"/>
      <c r="AP296" s="241"/>
      <c r="AQ296" s="238"/>
      <c r="AR296" s="235"/>
      <c r="AS296" s="241"/>
      <c r="AT296" s="238"/>
      <c r="AU296" s="235"/>
      <c r="AV296" s="241"/>
      <c r="AW296" s="238"/>
      <c r="AX296" s="235"/>
      <c r="AY296" s="241"/>
      <c r="AZ296" s="238"/>
      <c r="BA296" s="235"/>
      <c r="BB296" s="241"/>
      <c r="BC296" s="238"/>
      <c r="BD296" s="292"/>
      <c r="BE296" s="295"/>
      <c r="BF296" s="295"/>
      <c r="BG296" s="298"/>
    </row>
    <row r="297" spans="2:67" ht="28.15" hidden="1" customHeight="1">
      <c r="B297" s="34"/>
      <c r="C297" s="267"/>
      <c r="D297" s="33"/>
      <c r="E297" s="32"/>
      <c r="F297" s="32"/>
      <c r="G297" s="31"/>
      <c r="H297" s="257"/>
      <c r="I297" s="271"/>
      <c r="J297" s="271"/>
      <c r="K297" s="271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52"/>
      <c r="AK297" s="255"/>
      <c r="AL297" s="23"/>
      <c r="AM297" s="211"/>
      <c r="AN297" s="211"/>
      <c r="AO297" s="248"/>
      <c r="AP297" s="241"/>
      <c r="AQ297" s="238"/>
      <c r="AR297" s="235"/>
      <c r="AS297" s="241"/>
      <c r="AT297" s="238"/>
      <c r="AU297" s="235"/>
      <c r="AV297" s="241"/>
      <c r="AW297" s="238"/>
      <c r="AX297" s="235"/>
      <c r="AY297" s="241"/>
      <c r="AZ297" s="238"/>
      <c r="BA297" s="235"/>
      <c r="BB297" s="241"/>
      <c r="BC297" s="238"/>
      <c r="BD297" s="292"/>
      <c r="BE297" s="295"/>
      <c r="BF297" s="295"/>
      <c r="BG297" s="298"/>
    </row>
    <row r="298" spans="2:67" ht="28.15" hidden="1" customHeight="1" thickBot="1">
      <c r="B298" s="34"/>
      <c r="C298" s="273"/>
      <c r="D298" s="64"/>
      <c r="E298" s="63"/>
      <c r="F298" s="63"/>
      <c r="G298" s="62"/>
      <c r="H298" s="258"/>
      <c r="I298" s="274"/>
      <c r="J298" s="274"/>
      <c r="K298" s="274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53"/>
      <c r="AK298" s="256"/>
      <c r="AL298" s="55"/>
      <c r="AM298" s="211"/>
      <c r="AN298" s="211"/>
      <c r="AO298" s="249"/>
      <c r="AP298" s="242"/>
      <c r="AQ298" s="239"/>
      <c r="AR298" s="236"/>
      <c r="AS298" s="242"/>
      <c r="AT298" s="239"/>
      <c r="AU298" s="236"/>
      <c r="AV298" s="242"/>
      <c r="AW298" s="239"/>
      <c r="AX298" s="236"/>
      <c r="AY298" s="242"/>
      <c r="AZ298" s="239"/>
      <c r="BA298" s="236"/>
      <c r="BB298" s="242"/>
      <c r="BC298" s="239"/>
      <c r="BD298" s="293"/>
      <c r="BE298" s="296"/>
      <c r="BF298" s="296"/>
      <c r="BG298" s="299"/>
    </row>
    <row r="299" spans="2:67" ht="28.15" hidden="1" customHeight="1">
      <c r="B299" s="34"/>
      <c r="C299" s="265">
        <v>3</v>
      </c>
      <c r="D299" s="54"/>
      <c r="E299" s="53"/>
      <c r="F299" s="53"/>
      <c r="G299" s="52"/>
      <c r="H299" s="259"/>
      <c r="I299" s="269"/>
      <c r="J299" s="269"/>
      <c r="K299" s="269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44"/>
      <c r="AK299" s="244"/>
      <c r="AL299" s="44"/>
      <c r="AM299" s="211"/>
      <c r="AN299" s="211"/>
      <c r="AO299" s="247">
        <f>SUMPRODUCT(LEN($M299:$AE302)-LEN(SUBSTITUTE($M299:$AE302,"A", "")))</f>
        <v>0</v>
      </c>
      <c r="AP299" s="240">
        <f>SUMPRODUCT(LEN($AH299:$AH302)-LEN(SUBSTITUTE($AH299:$AH302,"A", "")))</f>
        <v>0</v>
      </c>
      <c r="AQ299" s="237">
        <f>SUMPRODUCT(LEN($AG299:$AG302)-LEN(SUBSTITUTE($AG299:$AG302,"A", "")))</f>
        <v>0</v>
      </c>
      <c r="AR299" s="234">
        <f>SUMPRODUCT(LEN($M299:$AE302)-LEN(SUBSTITUTE($M299:$AE302,"S", "")))</f>
        <v>0</v>
      </c>
      <c r="AS299" s="240">
        <f>SUMPRODUCT(LEN($AH299:$AH302)-LEN(SUBSTITUTE($AH299:$AH302,"S", "")))</f>
        <v>0</v>
      </c>
      <c r="AT299" s="237">
        <f>SUMPRODUCT(LEN($AG299:$AG302)-LEN(SUBSTITUTE($AG299:$AG302,"S", "")))</f>
        <v>0</v>
      </c>
      <c r="AU299" s="234">
        <f>SUMPRODUCT(LEN($M299:$AE302)-LEN(SUBSTITUTE($M299:$AE302,"F", "")))</f>
        <v>0</v>
      </c>
      <c r="AV299" s="240">
        <f>SUMPRODUCT(LEN($AH299:$AH302)-LEN(SUBSTITUTE($AH299:$AH302,"F", "")))</f>
        <v>0</v>
      </c>
      <c r="AW299" s="237">
        <f>SUMPRODUCT(LEN($AG299:$AG302)-LEN(SUBSTITUTE($AG299:$AG302,"F", "")))</f>
        <v>0</v>
      </c>
      <c r="AX299" s="234">
        <f>SUMPRODUCT(LEN($M299:$AE302)-LEN(SUBSTITUTE($M299:$AE302,"G", "")))</f>
        <v>0</v>
      </c>
      <c r="AY299" s="240">
        <f>SUMPRODUCT(LEN($AH299:$AH302)-LEN(SUBSTITUTE($AH299:$AH302,"G", "")))</f>
        <v>0</v>
      </c>
      <c r="AZ299" s="237">
        <f>SUMPRODUCT(LEN($AG299:$AG302)-LEN(SUBSTITUTE($AG299:$AG302,"G", "")))</f>
        <v>0</v>
      </c>
      <c r="BA299" s="234">
        <f>SUMPRODUCT(LEN($M299:$AE302)-LEN(SUBSTITUTE($M299:$AE302,"M", "")))</f>
        <v>0</v>
      </c>
      <c r="BB299" s="240">
        <f>SUMPRODUCT(LEN($AH299:$AH302)-LEN(SUBSTITUTE($AH299:$AH302,"M", "")))</f>
        <v>0</v>
      </c>
      <c r="BC299" s="237">
        <f>SUMPRODUCT(LEN($AG299:$AG302)-LEN(SUBSTITUTE($AG299:$AG302,"M", "")))</f>
        <v>0</v>
      </c>
      <c r="BD299" s="291">
        <f>SUMPRODUCT(LEN($AI299:$AI302)-LEN(SUBSTITUTE($AI299:$AI302,"S", "")))</f>
        <v>0</v>
      </c>
      <c r="BE299" s="294">
        <f>SUMPRODUCT(LEN($AI299:$AI302)-LEN(SUBSTITUTE($AI299:$AI302,"F", "")))</f>
        <v>0</v>
      </c>
      <c r="BF299" s="294">
        <f>SUMPRODUCT(LEN($AI299:$AI302)-LEN(SUBSTITUTE($AI299:$AI302,"G", "")))</f>
        <v>0</v>
      </c>
      <c r="BG299" s="297">
        <f>SUMPRODUCT(LEN($AI299:$AI302)-LEN(SUBSTITUTE($AI299:$AI302,"M", "")))</f>
        <v>0</v>
      </c>
    </row>
    <row r="300" spans="2:67" ht="28.15" hidden="1" customHeight="1" thickBot="1">
      <c r="B300" s="34"/>
      <c r="C300" s="266"/>
      <c r="D300" s="43"/>
      <c r="E300" s="42"/>
      <c r="F300" s="42"/>
      <c r="G300" s="41"/>
      <c r="H300" s="260"/>
      <c r="I300" s="270"/>
      <c r="J300" s="270"/>
      <c r="K300" s="270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45"/>
      <c r="AK300" s="245"/>
      <c r="AL300" s="23"/>
      <c r="AM300" s="211"/>
      <c r="AN300" s="211"/>
      <c r="AO300" s="248"/>
      <c r="AP300" s="241"/>
      <c r="AQ300" s="238"/>
      <c r="AR300" s="235"/>
      <c r="AS300" s="241"/>
      <c r="AT300" s="238"/>
      <c r="AU300" s="235"/>
      <c r="AV300" s="241"/>
      <c r="AW300" s="238"/>
      <c r="AX300" s="235"/>
      <c r="AY300" s="241"/>
      <c r="AZ300" s="238"/>
      <c r="BA300" s="235"/>
      <c r="BB300" s="241"/>
      <c r="BC300" s="238"/>
      <c r="BD300" s="292"/>
      <c r="BE300" s="295"/>
      <c r="BF300" s="295"/>
      <c r="BG300" s="298"/>
    </row>
    <row r="301" spans="2:67" ht="28.15" hidden="1" customHeight="1">
      <c r="B301" s="34"/>
      <c r="C301" s="267"/>
      <c r="D301" s="33"/>
      <c r="E301" s="32"/>
      <c r="F301" s="32"/>
      <c r="G301" s="31"/>
      <c r="H301" s="257"/>
      <c r="I301" s="271"/>
      <c r="J301" s="271"/>
      <c r="K301" s="271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45"/>
      <c r="AK301" s="245"/>
      <c r="AL301" s="23"/>
      <c r="AM301" s="211"/>
      <c r="AN301" s="211"/>
      <c r="AO301" s="248"/>
      <c r="AP301" s="241"/>
      <c r="AQ301" s="238"/>
      <c r="AR301" s="235"/>
      <c r="AS301" s="241"/>
      <c r="AT301" s="238"/>
      <c r="AU301" s="235"/>
      <c r="AV301" s="241"/>
      <c r="AW301" s="238"/>
      <c r="AX301" s="235"/>
      <c r="AY301" s="241"/>
      <c r="AZ301" s="238"/>
      <c r="BA301" s="235"/>
      <c r="BB301" s="241"/>
      <c r="BC301" s="238"/>
      <c r="BD301" s="292"/>
      <c r="BE301" s="295"/>
      <c r="BF301" s="295"/>
      <c r="BG301" s="298"/>
    </row>
    <row r="302" spans="2:67" ht="28.15" hidden="1" customHeight="1" thickBot="1">
      <c r="B302" s="22"/>
      <c r="C302" s="268"/>
      <c r="D302" s="21"/>
      <c r="E302" s="20"/>
      <c r="F302" s="20"/>
      <c r="G302" s="19"/>
      <c r="H302" s="258"/>
      <c r="I302" s="272"/>
      <c r="J302" s="272"/>
      <c r="K302" s="27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46"/>
      <c r="AK302" s="246"/>
      <c r="AL302" s="11"/>
      <c r="AM302" s="211"/>
      <c r="AN302" s="211"/>
      <c r="AO302" s="249"/>
      <c r="AP302" s="242"/>
      <c r="AQ302" s="239"/>
      <c r="AR302" s="236"/>
      <c r="AS302" s="242"/>
      <c r="AT302" s="239"/>
      <c r="AU302" s="236"/>
      <c r="AV302" s="242"/>
      <c r="AW302" s="239"/>
      <c r="AX302" s="236"/>
      <c r="AY302" s="242"/>
      <c r="AZ302" s="239"/>
      <c r="BA302" s="236"/>
      <c r="BB302" s="242"/>
      <c r="BC302" s="239"/>
      <c r="BD302" s="293"/>
      <c r="BE302" s="296"/>
      <c r="BF302" s="296"/>
      <c r="BG302" s="299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29" t="s">
        <v>287</v>
      </c>
      <c r="M303" s="278"/>
      <c r="N303" s="229" t="s">
        <v>286</v>
      </c>
      <c r="O303" s="278"/>
      <c r="P303" s="229" t="s">
        <v>286</v>
      </c>
      <c r="Q303" s="230"/>
      <c r="R303" s="229" t="s">
        <v>286</v>
      </c>
      <c r="S303" s="230"/>
      <c r="T303" s="229" t="s">
        <v>286</v>
      </c>
      <c r="U303" s="230"/>
      <c r="V303" s="229" t="s">
        <v>286</v>
      </c>
      <c r="W303" s="230"/>
      <c r="X303" s="229" t="s">
        <v>286</v>
      </c>
      <c r="Y303" s="278"/>
      <c r="Z303" s="229" t="s">
        <v>286</v>
      </c>
      <c r="AA303" s="230"/>
      <c r="AB303" s="229" t="s">
        <v>286</v>
      </c>
      <c r="AC303" s="230"/>
      <c r="AD303" s="229" t="s">
        <v>286</v>
      </c>
      <c r="AE303" s="230"/>
      <c r="AF303" s="243" t="s">
        <v>285</v>
      </c>
      <c r="AG303" s="230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262</v>
      </c>
      <c r="E304" s="275">
        <v>7582.69</v>
      </c>
      <c r="F304" s="276"/>
      <c r="G304" s="277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50</v>
      </c>
      <c r="AP304" s="70">
        <f t="shared" si="21"/>
        <v>20</v>
      </c>
      <c r="AQ304" s="69">
        <f t="shared" si="21"/>
        <v>0</v>
      </c>
      <c r="AR304" s="71">
        <f t="shared" si="21"/>
        <v>40</v>
      </c>
      <c r="AS304" s="70">
        <f t="shared" si="21"/>
        <v>8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8</v>
      </c>
      <c r="AY304" s="70">
        <f t="shared" si="21"/>
        <v>1</v>
      </c>
      <c r="AZ304" s="69">
        <f t="shared" si="21"/>
        <v>0</v>
      </c>
      <c r="BA304" s="71">
        <f t="shared" si="21"/>
        <v>13</v>
      </c>
      <c r="BB304" s="70">
        <f t="shared" si="21"/>
        <v>3</v>
      </c>
      <c r="BC304" s="69">
        <f t="shared" si="21"/>
        <v>0</v>
      </c>
      <c r="BD304" s="68">
        <f t="shared" si="21"/>
        <v>1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70</v>
      </c>
      <c r="BL304" s="5">
        <f>SUM(AR304:AT304,BD304)</f>
        <v>49</v>
      </c>
      <c r="BM304" s="5">
        <f>SUM(AU304:AW304,BE304)</f>
        <v>0</v>
      </c>
      <c r="BN304" s="5">
        <f>SUM(AX304:AZ304,BF304)</f>
        <v>9</v>
      </c>
      <c r="BO304" s="5">
        <f>SUM(BA304:BC304,BG304)</f>
        <v>16</v>
      </c>
    </row>
    <row r="305" spans="2:67" ht="49.9" customHeight="1">
      <c r="B305" s="34"/>
      <c r="C305" s="265">
        <v>1</v>
      </c>
      <c r="D305" s="54"/>
      <c r="E305" s="225" t="s">
        <v>1013</v>
      </c>
      <c r="F305" s="53"/>
      <c r="G305" s="52"/>
      <c r="H305" s="259" t="s">
        <v>329</v>
      </c>
      <c r="I305" s="269">
        <v>136</v>
      </c>
      <c r="J305" s="269">
        <v>28</v>
      </c>
      <c r="K305" s="269">
        <v>6</v>
      </c>
      <c r="L305" s="48">
        <v>1</v>
      </c>
      <c r="M305" s="47" t="s">
        <v>485</v>
      </c>
      <c r="N305" s="48">
        <v>5</v>
      </c>
      <c r="O305" s="47" t="s">
        <v>1041</v>
      </c>
      <c r="P305" s="48">
        <v>9</v>
      </c>
      <c r="Q305" s="47" t="s">
        <v>915</v>
      </c>
      <c r="R305" s="48">
        <v>13</v>
      </c>
      <c r="S305" s="47" t="s">
        <v>423</v>
      </c>
      <c r="T305" s="48">
        <v>17</v>
      </c>
      <c r="U305" s="47" t="s">
        <v>1040</v>
      </c>
      <c r="V305" s="48">
        <v>21</v>
      </c>
      <c r="W305" s="47" t="s">
        <v>635</v>
      </c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469</v>
      </c>
      <c r="AI305" s="45" t="s">
        <v>417</v>
      </c>
      <c r="AJ305" s="244"/>
      <c r="AK305" s="244"/>
      <c r="AL305" s="44"/>
      <c r="AM305" s="247">
        <f>SUMPRODUCT(LEN($M305:$AE308)-LEN(SUBSTITUTE($M305:$AE308,"/", "")))/2</f>
        <v>10</v>
      </c>
      <c r="AN305" s="300">
        <f>SUMPRODUCT(LEN($M305:$AE308)-LEN(SUBSTITUTE($M305:$AE308,"-", "")))</f>
        <v>5</v>
      </c>
      <c r="AO305" s="247">
        <f>SUMPRODUCT(LEN($M305:$AE308)-LEN(SUBSTITUTE($M305:$AE308,"A", "")))</f>
        <v>50</v>
      </c>
      <c r="AP305" s="240">
        <f>SUMPRODUCT(LEN($AH305:$AH308)-LEN(SUBSTITUTE($AH305:$AH308,"A", "")))</f>
        <v>20</v>
      </c>
      <c r="AQ305" s="237">
        <f>SUMPRODUCT(LEN($AG305:$AG308)-LEN(SUBSTITUTE($AG305:$AG308,"A", "")))</f>
        <v>0</v>
      </c>
      <c r="AR305" s="234">
        <f>SUMPRODUCT(LEN($M305:$AE308)-LEN(SUBSTITUTE($M305:$AE308,"S", "")))</f>
        <v>40</v>
      </c>
      <c r="AS305" s="240">
        <f>SUMPRODUCT(LEN($AH305:$AH308)-LEN(SUBSTITUTE($AH305:$AH308,"S", "")))</f>
        <v>8</v>
      </c>
      <c r="AT305" s="237">
        <f>SUMPRODUCT(LEN($AG305:$AG308)-LEN(SUBSTITUTE($AG305:$AG308,"S", "")))</f>
        <v>0</v>
      </c>
      <c r="AU305" s="234">
        <f>SUMPRODUCT(LEN($M305:$AE308)-LEN(SUBSTITUTE($M305:$AE308,"F", "")))</f>
        <v>0</v>
      </c>
      <c r="AV305" s="240">
        <f>SUMPRODUCT(LEN($AH305:$AH308)-LEN(SUBSTITUTE($AH305:$AH308,"F", "")))</f>
        <v>0</v>
      </c>
      <c r="AW305" s="237">
        <f>SUMPRODUCT(LEN($AG305:$AG308)-LEN(SUBSTITUTE($AG305:$AG308,"F", "")))</f>
        <v>0</v>
      </c>
      <c r="AX305" s="234">
        <f>SUMPRODUCT(LEN($M305:$AE308)-LEN(SUBSTITUTE($M305:$AE308,"G", "")))</f>
        <v>8</v>
      </c>
      <c r="AY305" s="240">
        <f>SUMPRODUCT(LEN($AH305:$AH308)-LEN(SUBSTITUTE($AH305:$AH308,"G", "")))</f>
        <v>1</v>
      </c>
      <c r="AZ305" s="237">
        <f>SUMPRODUCT(LEN($AG305:$AG308)-LEN(SUBSTITUTE($AG305:$AG308,"G", "")))</f>
        <v>0</v>
      </c>
      <c r="BA305" s="234">
        <f>SUMPRODUCT(LEN($M305:$AE308)-LEN(SUBSTITUTE($M305:$AE308,"M", "")))</f>
        <v>13</v>
      </c>
      <c r="BB305" s="240">
        <f>SUMPRODUCT(LEN($AH305:$AH308)-LEN(SUBSTITUTE($AH305:$AH308,"M", "")))</f>
        <v>3</v>
      </c>
      <c r="BC305" s="237">
        <f>SUMPRODUCT(LEN($AG305:$AG308)-LEN(SUBSTITUTE($AG305:$AG308,"M", "")))</f>
        <v>0</v>
      </c>
      <c r="BD305" s="291">
        <f>SUMPRODUCT(LEN($AI305:$AI308)-LEN(SUBSTITUTE($AI305:$AI308,"S", "")))</f>
        <v>1</v>
      </c>
      <c r="BE305" s="294">
        <f>SUMPRODUCT(LEN($AI305:$AI308)-LEN(SUBSTITUTE($AI305:$AI308,"F", "")))</f>
        <v>0</v>
      </c>
      <c r="BF305" s="294">
        <f>SUMPRODUCT(LEN($AI305:$AI308)-LEN(SUBSTITUTE($AI305:$AI308,"G", "")))</f>
        <v>0</v>
      </c>
      <c r="BG305" s="297">
        <f>SUMPRODUCT(LEN($AI305:$AI308)-LEN(SUBSTITUTE($AI305:$AI308,"M", "")))</f>
        <v>0</v>
      </c>
    </row>
    <row r="306" spans="2:67" ht="49.9" customHeight="1" thickBot="1">
      <c r="B306" s="34"/>
      <c r="C306" s="266"/>
      <c r="D306" s="43"/>
      <c r="E306" s="42"/>
      <c r="F306" s="42"/>
      <c r="G306" s="41"/>
      <c r="H306" s="260"/>
      <c r="I306" s="270"/>
      <c r="J306" s="270"/>
      <c r="K306" s="270"/>
      <c r="L306" s="37">
        <v>2</v>
      </c>
      <c r="M306" s="36" t="s">
        <v>1039</v>
      </c>
      <c r="N306" s="37">
        <v>6</v>
      </c>
      <c r="O306" s="36" t="s">
        <v>469</v>
      </c>
      <c r="P306" s="37">
        <v>10</v>
      </c>
      <c r="Q306" s="36" t="s">
        <v>1038</v>
      </c>
      <c r="R306" s="37">
        <v>14</v>
      </c>
      <c r="S306" s="36" t="s">
        <v>1037</v>
      </c>
      <c r="T306" s="37">
        <v>18</v>
      </c>
      <c r="U306" s="36" t="s">
        <v>1036</v>
      </c>
      <c r="V306" s="37">
        <v>22</v>
      </c>
      <c r="W306" s="36" t="s">
        <v>425</v>
      </c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1035</v>
      </c>
      <c r="AI306" s="24"/>
      <c r="AJ306" s="245"/>
      <c r="AK306" s="245"/>
      <c r="AL306" s="23"/>
      <c r="AM306" s="248"/>
      <c r="AN306" s="301"/>
      <c r="AO306" s="248"/>
      <c r="AP306" s="241"/>
      <c r="AQ306" s="238"/>
      <c r="AR306" s="235"/>
      <c r="AS306" s="241"/>
      <c r="AT306" s="238"/>
      <c r="AU306" s="235"/>
      <c r="AV306" s="241"/>
      <c r="AW306" s="238"/>
      <c r="AX306" s="235"/>
      <c r="AY306" s="241"/>
      <c r="AZ306" s="238"/>
      <c r="BA306" s="235"/>
      <c r="BB306" s="241"/>
      <c r="BC306" s="238"/>
      <c r="BD306" s="292"/>
      <c r="BE306" s="295"/>
      <c r="BF306" s="295"/>
      <c r="BG306" s="298"/>
    </row>
    <row r="307" spans="2:67" ht="49.9" customHeight="1">
      <c r="B307" s="34"/>
      <c r="C307" s="267"/>
      <c r="D307" s="33"/>
      <c r="E307" s="32"/>
      <c r="F307" s="32"/>
      <c r="G307" s="31"/>
      <c r="H307" s="257">
        <v>274</v>
      </c>
      <c r="I307" s="271"/>
      <c r="J307" s="271"/>
      <c r="K307" s="271"/>
      <c r="L307" s="27">
        <v>3</v>
      </c>
      <c r="M307" s="26" t="s">
        <v>901</v>
      </c>
      <c r="N307" s="27">
        <v>7</v>
      </c>
      <c r="O307" s="26" t="s">
        <v>1034</v>
      </c>
      <c r="P307" s="27">
        <v>11</v>
      </c>
      <c r="Q307" s="26" t="s">
        <v>1033</v>
      </c>
      <c r="R307" s="27">
        <v>15</v>
      </c>
      <c r="S307" s="26" t="s">
        <v>1032</v>
      </c>
      <c r="T307" s="27">
        <v>19</v>
      </c>
      <c r="U307" s="26" t="s">
        <v>513</v>
      </c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 t="s">
        <v>1031</v>
      </c>
      <c r="AI307" s="24"/>
      <c r="AJ307" s="245"/>
      <c r="AK307" s="245"/>
      <c r="AL307" s="23"/>
      <c r="AM307" s="248"/>
      <c r="AN307" s="301"/>
      <c r="AO307" s="248"/>
      <c r="AP307" s="241"/>
      <c r="AQ307" s="238"/>
      <c r="AR307" s="235"/>
      <c r="AS307" s="241"/>
      <c r="AT307" s="238"/>
      <c r="AU307" s="235"/>
      <c r="AV307" s="241"/>
      <c r="AW307" s="238"/>
      <c r="AX307" s="235"/>
      <c r="AY307" s="241"/>
      <c r="AZ307" s="238"/>
      <c r="BA307" s="235"/>
      <c r="BB307" s="241"/>
      <c r="BC307" s="238"/>
      <c r="BD307" s="292"/>
      <c r="BE307" s="295"/>
      <c r="BF307" s="295"/>
      <c r="BG307" s="298"/>
    </row>
    <row r="308" spans="2:67" ht="49.9" customHeight="1" thickBot="1">
      <c r="B308" s="34"/>
      <c r="C308" s="273"/>
      <c r="D308" s="64"/>
      <c r="E308" s="63"/>
      <c r="F308" s="63"/>
      <c r="G308" s="62"/>
      <c r="H308" s="258"/>
      <c r="I308" s="274"/>
      <c r="J308" s="274"/>
      <c r="K308" s="274"/>
      <c r="L308" s="59">
        <v>4</v>
      </c>
      <c r="M308" s="58" t="s">
        <v>891</v>
      </c>
      <c r="N308" s="59">
        <v>8</v>
      </c>
      <c r="O308" s="58" t="s">
        <v>1030</v>
      </c>
      <c r="P308" s="59">
        <v>12</v>
      </c>
      <c r="Q308" s="58" t="s">
        <v>485</v>
      </c>
      <c r="R308" s="59">
        <v>16</v>
      </c>
      <c r="S308" s="58" t="s">
        <v>1029</v>
      </c>
      <c r="T308" s="59">
        <v>20</v>
      </c>
      <c r="U308" s="58" t="s">
        <v>1028</v>
      </c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50"/>
      <c r="AK308" s="250"/>
      <c r="AL308" s="55"/>
      <c r="AM308" s="249"/>
      <c r="AN308" s="302"/>
      <c r="AO308" s="249"/>
      <c r="AP308" s="242"/>
      <c r="AQ308" s="239"/>
      <c r="AR308" s="236"/>
      <c r="AS308" s="242"/>
      <c r="AT308" s="239"/>
      <c r="AU308" s="236"/>
      <c r="AV308" s="242"/>
      <c r="AW308" s="239"/>
      <c r="AX308" s="236"/>
      <c r="AY308" s="242"/>
      <c r="AZ308" s="239"/>
      <c r="BA308" s="236"/>
      <c r="BB308" s="242"/>
      <c r="BC308" s="239"/>
      <c r="BD308" s="293"/>
      <c r="BE308" s="296"/>
      <c r="BF308" s="296"/>
      <c r="BG308" s="299"/>
    </row>
    <row r="309" spans="2:67" ht="28.15" hidden="1" customHeight="1">
      <c r="B309" s="34"/>
      <c r="C309" s="265">
        <v>2</v>
      </c>
      <c r="D309" s="54"/>
      <c r="E309" s="53"/>
      <c r="F309" s="53"/>
      <c r="G309" s="52"/>
      <c r="H309" s="259"/>
      <c r="I309" s="269"/>
      <c r="J309" s="269"/>
      <c r="K309" s="269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51"/>
      <c r="AK309" s="254"/>
      <c r="AL309" s="44"/>
      <c r="AM309" s="211"/>
      <c r="AN309" s="211"/>
      <c r="AO309" s="247">
        <f>SUMPRODUCT(LEN($M309:$AE312)-LEN(SUBSTITUTE($M309:$AE312,"A", "")))</f>
        <v>0</v>
      </c>
      <c r="AP309" s="240">
        <f>SUMPRODUCT(LEN($AH309:$AH312)-LEN(SUBSTITUTE($AH309:$AH312,"A", "")))</f>
        <v>0</v>
      </c>
      <c r="AQ309" s="237">
        <f>SUMPRODUCT(LEN($AG309:$AG312)-LEN(SUBSTITUTE($AG309:$AG312,"A", "")))</f>
        <v>0</v>
      </c>
      <c r="AR309" s="234">
        <f>SUMPRODUCT(LEN($M309:$AE312)-LEN(SUBSTITUTE($M309:$AE312,"S", "")))</f>
        <v>0</v>
      </c>
      <c r="AS309" s="240">
        <f>SUMPRODUCT(LEN($AH309:$AH312)-LEN(SUBSTITUTE($AH309:$AH312,"S", "")))</f>
        <v>0</v>
      </c>
      <c r="AT309" s="237">
        <f>SUMPRODUCT(LEN($AG309:$AG312)-LEN(SUBSTITUTE($AG309:$AG312,"S", "")))</f>
        <v>0</v>
      </c>
      <c r="AU309" s="234">
        <f>SUMPRODUCT(LEN($M309:$AE312)-LEN(SUBSTITUTE($M309:$AE312,"F", "")))</f>
        <v>0</v>
      </c>
      <c r="AV309" s="240">
        <f>SUMPRODUCT(LEN($AH309:$AH312)-LEN(SUBSTITUTE($AH309:$AH312,"F", "")))</f>
        <v>0</v>
      </c>
      <c r="AW309" s="237">
        <f>SUMPRODUCT(LEN($AG309:$AG312)-LEN(SUBSTITUTE($AG309:$AG312,"F", "")))</f>
        <v>0</v>
      </c>
      <c r="AX309" s="234">
        <f>SUMPRODUCT(LEN($M309:$AE312)-LEN(SUBSTITUTE($M309:$AE312,"G", "")))</f>
        <v>0</v>
      </c>
      <c r="AY309" s="240">
        <f>SUMPRODUCT(LEN($AH309:$AH312)-LEN(SUBSTITUTE($AH309:$AH312,"G", "")))</f>
        <v>0</v>
      </c>
      <c r="AZ309" s="237">
        <f>SUMPRODUCT(LEN($AG309:$AG312)-LEN(SUBSTITUTE($AG309:$AG312,"G", "")))</f>
        <v>0</v>
      </c>
      <c r="BA309" s="234">
        <f>SUMPRODUCT(LEN($M309:$AE312)-LEN(SUBSTITUTE($M309:$AE312,"M", "")))</f>
        <v>0</v>
      </c>
      <c r="BB309" s="240">
        <f>SUMPRODUCT(LEN($AH309:$AH312)-LEN(SUBSTITUTE($AH309:$AH312,"M", "")))</f>
        <v>0</v>
      </c>
      <c r="BC309" s="237">
        <f>SUMPRODUCT(LEN($AG309:$AG312)-LEN(SUBSTITUTE($AG309:$AG312,"M", "")))</f>
        <v>0</v>
      </c>
      <c r="BD309" s="291">
        <f>SUMPRODUCT(LEN($AI309:$AI312)-LEN(SUBSTITUTE($AI309:$AI312,"S", "")))</f>
        <v>0</v>
      </c>
      <c r="BE309" s="294">
        <f>SUMPRODUCT(LEN($AI309:$AI312)-LEN(SUBSTITUTE($AI309:$AI312,"F", "")))</f>
        <v>0</v>
      </c>
      <c r="BF309" s="294">
        <f>SUMPRODUCT(LEN($AI309:$AI312)-LEN(SUBSTITUTE($AI309:$AI312,"G", "")))</f>
        <v>0</v>
      </c>
      <c r="BG309" s="297">
        <f>SUMPRODUCT(LEN($AI309:$AI312)-LEN(SUBSTITUTE($AI309:$AI312,"M", "")))</f>
        <v>0</v>
      </c>
    </row>
    <row r="310" spans="2:67" ht="28.15" hidden="1" customHeight="1" thickBot="1">
      <c r="B310" s="34"/>
      <c r="C310" s="266"/>
      <c r="D310" s="43"/>
      <c r="E310" s="42"/>
      <c r="F310" s="42"/>
      <c r="G310" s="41"/>
      <c r="H310" s="260"/>
      <c r="I310" s="270"/>
      <c r="J310" s="270"/>
      <c r="K310" s="270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52"/>
      <c r="AK310" s="255"/>
      <c r="AL310" s="23"/>
      <c r="AM310" s="211"/>
      <c r="AN310" s="211"/>
      <c r="AO310" s="248"/>
      <c r="AP310" s="241"/>
      <c r="AQ310" s="238"/>
      <c r="AR310" s="235"/>
      <c r="AS310" s="241"/>
      <c r="AT310" s="238"/>
      <c r="AU310" s="235"/>
      <c r="AV310" s="241"/>
      <c r="AW310" s="238"/>
      <c r="AX310" s="235"/>
      <c r="AY310" s="241"/>
      <c r="AZ310" s="238"/>
      <c r="BA310" s="235"/>
      <c r="BB310" s="241"/>
      <c r="BC310" s="238"/>
      <c r="BD310" s="292"/>
      <c r="BE310" s="295"/>
      <c r="BF310" s="295"/>
      <c r="BG310" s="298"/>
    </row>
    <row r="311" spans="2:67" ht="28.15" hidden="1" customHeight="1">
      <c r="B311" s="34"/>
      <c r="C311" s="267"/>
      <c r="D311" s="33"/>
      <c r="E311" s="32"/>
      <c r="F311" s="32"/>
      <c r="G311" s="31"/>
      <c r="H311" s="257"/>
      <c r="I311" s="271"/>
      <c r="J311" s="271"/>
      <c r="K311" s="271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52"/>
      <c r="AK311" s="255"/>
      <c r="AL311" s="23"/>
      <c r="AM311" s="211"/>
      <c r="AN311" s="211"/>
      <c r="AO311" s="248"/>
      <c r="AP311" s="241"/>
      <c r="AQ311" s="238"/>
      <c r="AR311" s="235"/>
      <c r="AS311" s="241"/>
      <c r="AT311" s="238"/>
      <c r="AU311" s="235"/>
      <c r="AV311" s="241"/>
      <c r="AW311" s="238"/>
      <c r="AX311" s="235"/>
      <c r="AY311" s="241"/>
      <c r="AZ311" s="238"/>
      <c r="BA311" s="235"/>
      <c r="BB311" s="241"/>
      <c r="BC311" s="238"/>
      <c r="BD311" s="292"/>
      <c r="BE311" s="295"/>
      <c r="BF311" s="295"/>
      <c r="BG311" s="298"/>
    </row>
    <row r="312" spans="2:67" ht="28.15" hidden="1" customHeight="1" thickBot="1">
      <c r="B312" s="34"/>
      <c r="C312" s="273"/>
      <c r="D312" s="64"/>
      <c r="E312" s="63"/>
      <c r="F312" s="63"/>
      <c r="G312" s="62"/>
      <c r="H312" s="258"/>
      <c r="I312" s="274"/>
      <c r="J312" s="274"/>
      <c r="K312" s="274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53"/>
      <c r="AK312" s="256"/>
      <c r="AL312" s="55"/>
      <c r="AM312" s="211"/>
      <c r="AN312" s="211"/>
      <c r="AO312" s="249"/>
      <c r="AP312" s="242"/>
      <c r="AQ312" s="239"/>
      <c r="AR312" s="236"/>
      <c r="AS312" s="242"/>
      <c r="AT312" s="239"/>
      <c r="AU312" s="236"/>
      <c r="AV312" s="242"/>
      <c r="AW312" s="239"/>
      <c r="AX312" s="236"/>
      <c r="AY312" s="242"/>
      <c r="AZ312" s="239"/>
      <c r="BA312" s="236"/>
      <c r="BB312" s="242"/>
      <c r="BC312" s="239"/>
      <c r="BD312" s="293"/>
      <c r="BE312" s="296"/>
      <c r="BF312" s="296"/>
      <c r="BG312" s="299"/>
    </row>
    <row r="313" spans="2:67" ht="28.15" hidden="1" customHeight="1">
      <c r="B313" s="34"/>
      <c r="C313" s="265">
        <v>3</v>
      </c>
      <c r="D313" s="54"/>
      <c r="E313" s="53"/>
      <c r="F313" s="53"/>
      <c r="G313" s="52"/>
      <c r="H313" s="259"/>
      <c r="I313" s="269"/>
      <c r="J313" s="269"/>
      <c r="K313" s="269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44"/>
      <c r="AK313" s="244"/>
      <c r="AL313" s="44"/>
      <c r="AM313" s="211"/>
      <c r="AN313" s="211"/>
      <c r="AO313" s="247">
        <f>SUMPRODUCT(LEN($M313:$AE316)-LEN(SUBSTITUTE($M313:$AE316,"A", "")))</f>
        <v>0</v>
      </c>
      <c r="AP313" s="240">
        <f>SUMPRODUCT(LEN($AH313:$AH316)-LEN(SUBSTITUTE($AH313:$AH316,"A", "")))</f>
        <v>0</v>
      </c>
      <c r="AQ313" s="237">
        <f>SUMPRODUCT(LEN($AG313:$AG316)-LEN(SUBSTITUTE($AG313:$AG316,"A", "")))</f>
        <v>0</v>
      </c>
      <c r="AR313" s="234">
        <f>SUMPRODUCT(LEN($M313:$AE316)-LEN(SUBSTITUTE($M313:$AE316,"S", "")))</f>
        <v>0</v>
      </c>
      <c r="AS313" s="240">
        <f>SUMPRODUCT(LEN($AH313:$AH316)-LEN(SUBSTITUTE($AH313:$AH316,"S", "")))</f>
        <v>0</v>
      </c>
      <c r="AT313" s="237">
        <f>SUMPRODUCT(LEN($AG313:$AG316)-LEN(SUBSTITUTE($AG313:$AG316,"S", "")))</f>
        <v>0</v>
      </c>
      <c r="AU313" s="234">
        <f>SUMPRODUCT(LEN($M313:$AE316)-LEN(SUBSTITUTE($M313:$AE316,"F", "")))</f>
        <v>0</v>
      </c>
      <c r="AV313" s="240">
        <f>SUMPRODUCT(LEN($AH313:$AH316)-LEN(SUBSTITUTE($AH313:$AH316,"F", "")))</f>
        <v>0</v>
      </c>
      <c r="AW313" s="237">
        <f>SUMPRODUCT(LEN($AG313:$AG316)-LEN(SUBSTITUTE($AG313:$AG316,"F", "")))</f>
        <v>0</v>
      </c>
      <c r="AX313" s="234">
        <f>SUMPRODUCT(LEN($M313:$AE316)-LEN(SUBSTITUTE($M313:$AE316,"G", "")))</f>
        <v>0</v>
      </c>
      <c r="AY313" s="240">
        <f>SUMPRODUCT(LEN($AH313:$AH316)-LEN(SUBSTITUTE($AH313:$AH316,"G", "")))</f>
        <v>0</v>
      </c>
      <c r="AZ313" s="237">
        <f>SUMPRODUCT(LEN($AG313:$AG316)-LEN(SUBSTITUTE($AG313:$AG316,"G", "")))</f>
        <v>0</v>
      </c>
      <c r="BA313" s="234">
        <f>SUMPRODUCT(LEN($M313:$AE316)-LEN(SUBSTITUTE($M313:$AE316,"M", "")))</f>
        <v>0</v>
      </c>
      <c r="BB313" s="240">
        <f>SUMPRODUCT(LEN($AH313:$AH316)-LEN(SUBSTITUTE($AH313:$AH316,"M", "")))</f>
        <v>0</v>
      </c>
      <c r="BC313" s="237">
        <f>SUMPRODUCT(LEN($AG313:$AG316)-LEN(SUBSTITUTE($AG313:$AG316,"M", "")))</f>
        <v>0</v>
      </c>
      <c r="BD313" s="291">
        <f>SUMPRODUCT(LEN($AI313:$AI316)-LEN(SUBSTITUTE($AI313:$AI316,"S", "")))</f>
        <v>0</v>
      </c>
      <c r="BE313" s="294">
        <f>SUMPRODUCT(LEN($AI313:$AI316)-LEN(SUBSTITUTE($AI313:$AI316,"F", "")))</f>
        <v>0</v>
      </c>
      <c r="BF313" s="294">
        <f>SUMPRODUCT(LEN($AI313:$AI316)-LEN(SUBSTITUTE($AI313:$AI316,"G", "")))</f>
        <v>0</v>
      </c>
      <c r="BG313" s="297">
        <f>SUMPRODUCT(LEN($AI313:$AI316)-LEN(SUBSTITUTE($AI313:$AI316,"M", "")))</f>
        <v>0</v>
      </c>
    </row>
    <row r="314" spans="2:67" ht="28.15" hidden="1" customHeight="1" thickBot="1">
      <c r="B314" s="34"/>
      <c r="C314" s="266"/>
      <c r="D314" s="43"/>
      <c r="E314" s="42"/>
      <c r="F314" s="42"/>
      <c r="G314" s="41"/>
      <c r="H314" s="260"/>
      <c r="I314" s="270"/>
      <c r="J314" s="270"/>
      <c r="K314" s="270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45"/>
      <c r="AK314" s="245"/>
      <c r="AL314" s="23"/>
      <c r="AM314" s="211"/>
      <c r="AN314" s="211"/>
      <c r="AO314" s="248"/>
      <c r="AP314" s="241"/>
      <c r="AQ314" s="238"/>
      <c r="AR314" s="235"/>
      <c r="AS314" s="241"/>
      <c r="AT314" s="238"/>
      <c r="AU314" s="235"/>
      <c r="AV314" s="241"/>
      <c r="AW314" s="238"/>
      <c r="AX314" s="235"/>
      <c r="AY314" s="241"/>
      <c r="AZ314" s="238"/>
      <c r="BA314" s="235"/>
      <c r="BB314" s="241"/>
      <c r="BC314" s="238"/>
      <c r="BD314" s="292"/>
      <c r="BE314" s="295"/>
      <c r="BF314" s="295"/>
      <c r="BG314" s="298"/>
    </row>
    <row r="315" spans="2:67" ht="28.15" hidden="1" customHeight="1">
      <c r="B315" s="34"/>
      <c r="C315" s="267"/>
      <c r="D315" s="33"/>
      <c r="E315" s="32"/>
      <c r="F315" s="32"/>
      <c r="G315" s="31"/>
      <c r="H315" s="257"/>
      <c r="I315" s="271"/>
      <c r="J315" s="271"/>
      <c r="K315" s="271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45"/>
      <c r="AK315" s="245"/>
      <c r="AL315" s="23"/>
      <c r="AM315" s="211"/>
      <c r="AN315" s="211"/>
      <c r="AO315" s="248"/>
      <c r="AP315" s="241"/>
      <c r="AQ315" s="238"/>
      <c r="AR315" s="235"/>
      <c r="AS315" s="241"/>
      <c r="AT315" s="238"/>
      <c r="AU315" s="235"/>
      <c r="AV315" s="241"/>
      <c r="AW315" s="238"/>
      <c r="AX315" s="235"/>
      <c r="AY315" s="241"/>
      <c r="AZ315" s="238"/>
      <c r="BA315" s="235"/>
      <c r="BB315" s="241"/>
      <c r="BC315" s="238"/>
      <c r="BD315" s="292"/>
      <c r="BE315" s="295"/>
      <c r="BF315" s="295"/>
      <c r="BG315" s="298"/>
    </row>
    <row r="316" spans="2:67" ht="28.15" hidden="1" customHeight="1" thickBot="1">
      <c r="B316" s="22"/>
      <c r="C316" s="268"/>
      <c r="D316" s="21"/>
      <c r="E316" s="20"/>
      <c r="F316" s="20"/>
      <c r="G316" s="19"/>
      <c r="H316" s="258"/>
      <c r="I316" s="272"/>
      <c r="J316" s="272"/>
      <c r="K316" s="27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46"/>
      <c r="AK316" s="246"/>
      <c r="AL316" s="11"/>
      <c r="AM316" s="211"/>
      <c r="AN316" s="211"/>
      <c r="AO316" s="249"/>
      <c r="AP316" s="242"/>
      <c r="AQ316" s="239"/>
      <c r="AR316" s="236"/>
      <c r="AS316" s="242"/>
      <c r="AT316" s="239"/>
      <c r="AU316" s="236"/>
      <c r="AV316" s="242"/>
      <c r="AW316" s="239"/>
      <c r="AX316" s="236"/>
      <c r="AY316" s="242"/>
      <c r="AZ316" s="239"/>
      <c r="BA316" s="236"/>
      <c r="BB316" s="242"/>
      <c r="BC316" s="239"/>
      <c r="BD316" s="293"/>
      <c r="BE316" s="296"/>
      <c r="BF316" s="296"/>
      <c r="BG316" s="299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29" t="s">
        <v>287</v>
      </c>
      <c r="M317" s="278"/>
      <c r="N317" s="229" t="s">
        <v>286</v>
      </c>
      <c r="O317" s="278"/>
      <c r="P317" s="229" t="s">
        <v>286</v>
      </c>
      <c r="Q317" s="230"/>
      <c r="R317" s="229" t="s">
        <v>286</v>
      </c>
      <c r="S317" s="230"/>
      <c r="T317" s="229" t="s">
        <v>286</v>
      </c>
      <c r="U317" s="230"/>
      <c r="V317" s="229" t="s">
        <v>286</v>
      </c>
      <c r="W317" s="230"/>
      <c r="X317" s="229" t="s">
        <v>286</v>
      </c>
      <c r="Y317" s="278"/>
      <c r="Z317" s="229" t="s">
        <v>286</v>
      </c>
      <c r="AA317" s="230"/>
      <c r="AB317" s="229" t="s">
        <v>286</v>
      </c>
      <c r="AC317" s="230"/>
      <c r="AD317" s="229" t="s">
        <v>286</v>
      </c>
      <c r="AE317" s="230"/>
      <c r="AF317" s="243" t="s">
        <v>285</v>
      </c>
      <c r="AG317" s="230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262</v>
      </c>
      <c r="E318" s="275">
        <v>7562.97</v>
      </c>
      <c r="F318" s="276"/>
      <c r="G318" s="277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75</v>
      </c>
      <c r="AP318" s="70">
        <f t="shared" si="22"/>
        <v>3</v>
      </c>
      <c r="AQ318" s="69">
        <f t="shared" si="22"/>
        <v>3</v>
      </c>
      <c r="AR318" s="71">
        <f t="shared" si="22"/>
        <v>8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10</v>
      </c>
      <c r="AY318" s="70">
        <f t="shared" si="22"/>
        <v>0</v>
      </c>
      <c r="AZ318" s="69">
        <f t="shared" si="22"/>
        <v>0</v>
      </c>
      <c r="BA318" s="71">
        <f t="shared" si="22"/>
        <v>36</v>
      </c>
      <c r="BB318" s="70">
        <f t="shared" si="22"/>
        <v>1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81</v>
      </c>
      <c r="BL318" s="5">
        <f>SUM(AR318:AT318,BD318)</f>
        <v>8</v>
      </c>
      <c r="BM318" s="5">
        <f>SUM(AU318:AW318,BE318)</f>
        <v>0</v>
      </c>
      <c r="BN318" s="5">
        <f>SUM(AX318:AZ318,BF318)</f>
        <v>10</v>
      </c>
      <c r="BO318" s="5">
        <f>SUM(BA318:BC318,BG318)</f>
        <v>37</v>
      </c>
    </row>
    <row r="319" spans="2:67" ht="49.9" customHeight="1">
      <c r="B319" s="34"/>
      <c r="C319" s="265">
        <v>1</v>
      </c>
      <c r="D319" s="54"/>
      <c r="E319" s="225" t="s">
        <v>1013</v>
      </c>
      <c r="F319" s="53"/>
      <c r="G319" s="52"/>
      <c r="H319" s="259" t="s">
        <v>329</v>
      </c>
      <c r="I319" s="269">
        <v>121</v>
      </c>
      <c r="J319" s="269">
        <v>27</v>
      </c>
      <c r="K319" s="269">
        <v>4</v>
      </c>
      <c r="L319" s="48">
        <v>1</v>
      </c>
      <c r="M319" s="47" t="s">
        <v>485</v>
      </c>
      <c r="N319" s="48">
        <v>5</v>
      </c>
      <c r="O319" s="47" t="s">
        <v>1027</v>
      </c>
      <c r="P319" s="48">
        <v>9</v>
      </c>
      <c r="Q319" s="47" t="s">
        <v>1026</v>
      </c>
      <c r="R319" s="48">
        <v>13</v>
      </c>
      <c r="S319" s="47" t="s">
        <v>1025</v>
      </c>
      <c r="T319" s="48">
        <v>17</v>
      </c>
      <c r="U319" s="47" t="s">
        <v>704</v>
      </c>
      <c r="V319" s="48">
        <v>21</v>
      </c>
      <c r="W319" s="47" t="s">
        <v>661</v>
      </c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>
        <v>14</v>
      </c>
      <c r="AG319" s="47" t="s">
        <v>422</v>
      </c>
      <c r="AH319" s="46" t="s">
        <v>969</v>
      </c>
      <c r="AI319" s="45"/>
      <c r="AJ319" s="244"/>
      <c r="AK319" s="244"/>
      <c r="AL319" s="44"/>
      <c r="AM319" s="247">
        <f>SUMPRODUCT(LEN($M319:$AE322)-LEN(SUBSTITUTE($M319:$AE322,"/", "")))/2</f>
        <v>8</v>
      </c>
      <c r="AN319" s="300">
        <f>SUMPRODUCT(LEN($M319:$AE322)-LEN(SUBSTITUTE($M319:$AE322,"-", "")))</f>
        <v>2</v>
      </c>
      <c r="AO319" s="247">
        <f>SUMPRODUCT(LEN($M319:$AE322)-LEN(SUBSTITUTE($M319:$AE322,"A", "")))</f>
        <v>75</v>
      </c>
      <c r="AP319" s="240">
        <f>SUMPRODUCT(LEN($AH319:$AH322)-LEN(SUBSTITUTE($AH319:$AH322,"A", "")))</f>
        <v>3</v>
      </c>
      <c r="AQ319" s="237">
        <f>SUMPRODUCT(LEN($AG319:$AG322)-LEN(SUBSTITUTE($AG319:$AG322,"A", "")))</f>
        <v>3</v>
      </c>
      <c r="AR319" s="234">
        <f>SUMPRODUCT(LEN($M319:$AE322)-LEN(SUBSTITUTE($M319:$AE322,"S", "")))</f>
        <v>8</v>
      </c>
      <c r="AS319" s="240">
        <f>SUMPRODUCT(LEN($AH319:$AH322)-LEN(SUBSTITUTE($AH319:$AH322,"S", "")))</f>
        <v>0</v>
      </c>
      <c r="AT319" s="237">
        <f>SUMPRODUCT(LEN($AG319:$AG322)-LEN(SUBSTITUTE($AG319:$AG322,"S", "")))</f>
        <v>0</v>
      </c>
      <c r="AU319" s="234">
        <f>SUMPRODUCT(LEN($M319:$AE322)-LEN(SUBSTITUTE($M319:$AE322,"F", "")))</f>
        <v>0</v>
      </c>
      <c r="AV319" s="240">
        <f>SUMPRODUCT(LEN($AH319:$AH322)-LEN(SUBSTITUTE($AH319:$AH322,"F", "")))</f>
        <v>0</v>
      </c>
      <c r="AW319" s="237">
        <f>SUMPRODUCT(LEN($AG319:$AG322)-LEN(SUBSTITUTE($AG319:$AG322,"F", "")))</f>
        <v>0</v>
      </c>
      <c r="AX319" s="234">
        <f>SUMPRODUCT(LEN($M319:$AE322)-LEN(SUBSTITUTE($M319:$AE322,"G", "")))</f>
        <v>10</v>
      </c>
      <c r="AY319" s="240">
        <f>SUMPRODUCT(LEN($AH319:$AH322)-LEN(SUBSTITUTE($AH319:$AH322,"G", "")))</f>
        <v>0</v>
      </c>
      <c r="AZ319" s="237">
        <f>SUMPRODUCT(LEN($AG319:$AG322)-LEN(SUBSTITUTE($AG319:$AG322,"G", "")))</f>
        <v>0</v>
      </c>
      <c r="BA319" s="234">
        <f>SUMPRODUCT(LEN($M319:$AE322)-LEN(SUBSTITUTE($M319:$AE322,"M", "")))</f>
        <v>36</v>
      </c>
      <c r="BB319" s="240">
        <f>SUMPRODUCT(LEN($AH319:$AH322)-LEN(SUBSTITUTE($AH319:$AH322,"M", "")))</f>
        <v>1</v>
      </c>
      <c r="BC319" s="237">
        <f>SUMPRODUCT(LEN($AG319:$AG322)-LEN(SUBSTITUTE($AG319:$AG322,"M", "")))</f>
        <v>0</v>
      </c>
      <c r="BD319" s="291">
        <f>SUMPRODUCT(LEN($AI319:$AI322)-LEN(SUBSTITUTE($AI319:$AI322,"S", "")))</f>
        <v>0</v>
      </c>
      <c r="BE319" s="294">
        <f>SUMPRODUCT(LEN($AI319:$AI322)-LEN(SUBSTITUTE($AI319:$AI322,"F", "")))</f>
        <v>0</v>
      </c>
      <c r="BF319" s="294">
        <f>SUMPRODUCT(LEN($AI319:$AI322)-LEN(SUBSTITUTE($AI319:$AI322,"G", "")))</f>
        <v>0</v>
      </c>
      <c r="BG319" s="297">
        <f>SUMPRODUCT(LEN($AI319:$AI322)-LEN(SUBSTITUTE($AI319:$AI322,"M", "")))</f>
        <v>0</v>
      </c>
    </row>
    <row r="320" spans="2:67" ht="49.9" customHeight="1" thickBot="1">
      <c r="B320" s="34"/>
      <c r="C320" s="266"/>
      <c r="D320" s="43"/>
      <c r="E320" s="42"/>
      <c r="F320" s="42"/>
      <c r="G320" s="41"/>
      <c r="H320" s="260"/>
      <c r="I320" s="270"/>
      <c r="J320" s="270"/>
      <c r="K320" s="270"/>
      <c r="L320" s="37">
        <v>2</v>
      </c>
      <c r="M320" s="36" t="s">
        <v>1024</v>
      </c>
      <c r="N320" s="37">
        <v>6</v>
      </c>
      <c r="O320" s="36" t="s">
        <v>1023</v>
      </c>
      <c r="P320" s="37">
        <v>10</v>
      </c>
      <c r="Q320" s="36" t="s">
        <v>1022</v>
      </c>
      <c r="R320" s="37">
        <v>14</v>
      </c>
      <c r="S320" s="36" t="s">
        <v>1021</v>
      </c>
      <c r="T320" s="37">
        <v>18</v>
      </c>
      <c r="U320" s="36" t="s">
        <v>810</v>
      </c>
      <c r="V320" s="37">
        <v>22</v>
      </c>
      <c r="W320" s="36" t="s">
        <v>720</v>
      </c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>
        <v>16</v>
      </c>
      <c r="AG320" s="36" t="s">
        <v>422</v>
      </c>
      <c r="AH320" s="35" t="s">
        <v>423</v>
      </c>
      <c r="AI320" s="24"/>
      <c r="AJ320" s="245"/>
      <c r="AK320" s="245"/>
      <c r="AL320" s="23"/>
      <c r="AM320" s="248"/>
      <c r="AN320" s="301"/>
      <c r="AO320" s="248"/>
      <c r="AP320" s="241"/>
      <c r="AQ320" s="238"/>
      <c r="AR320" s="235"/>
      <c r="AS320" s="241"/>
      <c r="AT320" s="238"/>
      <c r="AU320" s="235"/>
      <c r="AV320" s="241"/>
      <c r="AW320" s="238"/>
      <c r="AX320" s="235"/>
      <c r="AY320" s="241"/>
      <c r="AZ320" s="238"/>
      <c r="BA320" s="235"/>
      <c r="BB320" s="241"/>
      <c r="BC320" s="238"/>
      <c r="BD320" s="292"/>
      <c r="BE320" s="295"/>
      <c r="BF320" s="295"/>
      <c r="BG320" s="298"/>
    </row>
    <row r="321" spans="2:67" ht="49.9" customHeight="1">
      <c r="B321" s="34"/>
      <c r="C321" s="267"/>
      <c r="D321" s="33"/>
      <c r="E321" s="32"/>
      <c r="F321" s="32"/>
      <c r="G321" s="31"/>
      <c r="H321" s="257">
        <v>274</v>
      </c>
      <c r="I321" s="271"/>
      <c r="J321" s="271"/>
      <c r="K321" s="271"/>
      <c r="L321" s="27">
        <v>3</v>
      </c>
      <c r="M321" s="26" t="s">
        <v>1020</v>
      </c>
      <c r="N321" s="27">
        <v>7</v>
      </c>
      <c r="O321" s="26" t="s">
        <v>1019</v>
      </c>
      <c r="P321" s="27">
        <v>11</v>
      </c>
      <c r="Q321" s="216" t="s">
        <v>1018</v>
      </c>
      <c r="R321" s="27">
        <v>15</v>
      </c>
      <c r="S321" s="26" t="s">
        <v>1017</v>
      </c>
      <c r="T321" s="27">
        <v>19</v>
      </c>
      <c r="U321" s="26" t="s">
        <v>778</v>
      </c>
      <c r="V321" s="27">
        <v>23</v>
      </c>
      <c r="W321" s="26" t="s">
        <v>427</v>
      </c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>
        <v>20</v>
      </c>
      <c r="AG321" s="26" t="s">
        <v>422</v>
      </c>
      <c r="AH321" s="25"/>
      <c r="AI321" s="24"/>
      <c r="AJ321" s="245"/>
      <c r="AK321" s="245"/>
      <c r="AL321" s="23"/>
      <c r="AM321" s="248"/>
      <c r="AN321" s="301"/>
      <c r="AO321" s="248"/>
      <c r="AP321" s="241"/>
      <c r="AQ321" s="238"/>
      <c r="AR321" s="235"/>
      <c r="AS321" s="241"/>
      <c r="AT321" s="238"/>
      <c r="AU321" s="235"/>
      <c r="AV321" s="241"/>
      <c r="AW321" s="238"/>
      <c r="AX321" s="235"/>
      <c r="AY321" s="241"/>
      <c r="AZ321" s="238"/>
      <c r="BA321" s="235"/>
      <c r="BB321" s="241"/>
      <c r="BC321" s="238"/>
      <c r="BD321" s="292"/>
      <c r="BE321" s="295"/>
      <c r="BF321" s="295"/>
      <c r="BG321" s="298"/>
    </row>
    <row r="322" spans="2:67" ht="49.9" customHeight="1" thickBot="1">
      <c r="B322" s="34"/>
      <c r="C322" s="273"/>
      <c r="D322" s="64"/>
      <c r="E322" s="63"/>
      <c r="F322" s="63"/>
      <c r="G322" s="62"/>
      <c r="H322" s="258"/>
      <c r="I322" s="274"/>
      <c r="J322" s="274"/>
      <c r="K322" s="274"/>
      <c r="L322" s="59">
        <v>4</v>
      </c>
      <c r="M322" s="215" t="s">
        <v>1016</v>
      </c>
      <c r="N322" s="59">
        <v>8</v>
      </c>
      <c r="O322" s="58" t="s">
        <v>1015</v>
      </c>
      <c r="P322" s="59">
        <v>12</v>
      </c>
      <c r="Q322" s="58" t="s">
        <v>1014</v>
      </c>
      <c r="R322" s="59">
        <v>16</v>
      </c>
      <c r="S322" s="58" t="s">
        <v>921</v>
      </c>
      <c r="T322" s="59">
        <v>20</v>
      </c>
      <c r="U322" s="58" t="s">
        <v>469</v>
      </c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50"/>
      <c r="AK322" s="250"/>
      <c r="AL322" s="55"/>
      <c r="AM322" s="249"/>
      <c r="AN322" s="302"/>
      <c r="AO322" s="249"/>
      <c r="AP322" s="242"/>
      <c r="AQ322" s="239"/>
      <c r="AR322" s="236"/>
      <c r="AS322" s="242"/>
      <c r="AT322" s="239"/>
      <c r="AU322" s="236"/>
      <c r="AV322" s="242"/>
      <c r="AW322" s="239"/>
      <c r="AX322" s="236"/>
      <c r="AY322" s="242"/>
      <c r="AZ322" s="239"/>
      <c r="BA322" s="236"/>
      <c r="BB322" s="242"/>
      <c r="BC322" s="239"/>
      <c r="BD322" s="293"/>
      <c r="BE322" s="296"/>
      <c r="BF322" s="296"/>
      <c r="BG322" s="299"/>
    </row>
    <row r="323" spans="2:67" ht="28.15" hidden="1" customHeight="1">
      <c r="B323" s="34"/>
      <c r="C323" s="265">
        <v>2</v>
      </c>
      <c r="D323" s="54"/>
      <c r="E323" s="53"/>
      <c r="F323" s="53"/>
      <c r="G323" s="52"/>
      <c r="H323" s="259"/>
      <c r="I323" s="269"/>
      <c r="J323" s="269"/>
      <c r="K323" s="269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51"/>
      <c r="AK323" s="254"/>
      <c r="AL323" s="44"/>
      <c r="AM323" s="211"/>
      <c r="AN323" s="211"/>
      <c r="AO323" s="247">
        <f>SUMPRODUCT(LEN($M323:$AE326)-LEN(SUBSTITUTE($M323:$AE326,"A", "")))</f>
        <v>0</v>
      </c>
      <c r="AP323" s="240">
        <f>SUMPRODUCT(LEN($AH323:$AH326)-LEN(SUBSTITUTE($AH323:$AH326,"A", "")))</f>
        <v>0</v>
      </c>
      <c r="AQ323" s="237">
        <f>SUMPRODUCT(LEN($AG323:$AG326)-LEN(SUBSTITUTE($AG323:$AG326,"A", "")))</f>
        <v>0</v>
      </c>
      <c r="AR323" s="234">
        <f>SUMPRODUCT(LEN($M323:$AE326)-LEN(SUBSTITUTE($M323:$AE326,"S", "")))</f>
        <v>0</v>
      </c>
      <c r="AS323" s="240">
        <f>SUMPRODUCT(LEN($AH323:$AH326)-LEN(SUBSTITUTE($AH323:$AH326,"S", "")))</f>
        <v>0</v>
      </c>
      <c r="AT323" s="237">
        <f>SUMPRODUCT(LEN($AG323:$AG326)-LEN(SUBSTITUTE($AG323:$AG326,"S", "")))</f>
        <v>0</v>
      </c>
      <c r="AU323" s="234">
        <f>SUMPRODUCT(LEN($M323:$AE326)-LEN(SUBSTITUTE($M323:$AE326,"F", "")))</f>
        <v>0</v>
      </c>
      <c r="AV323" s="240">
        <f>SUMPRODUCT(LEN($AH323:$AH326)-LEN(SUBSTITUTE($AH323:$AH326,"F", "")))</f>
        <v>0</v>
      </c>
      <c r="AW323" s="237">
        <f>SUMPRODUCT(LEN($AG323:$AG326)-LEN(SUBSTITUTE($AG323:$AG326,"F", "")))</f>
        <v>0</v>
      </c>
      <c r="AX323" s="234">
        <f>SUMPRODUCT(LEN($M323:$AE326)-LEN(SUBSTITUTE($M323:$AE326,"G", "")))</f>
        <v>0</v>
      </c>
      <c r="AY323" s="240">
        <f>SUMPRODUCT(LEN($AH323:$AH326)-LEN(SUBSTITUTE($AH323:$AH326,"G", "")))</f>
        <v>0</v>
      </c>
      <c r="AZ323" s="237">
        <f>SUMPRODUCT(LEN($AG323:$AG326)-LEN(SUBSTITUTE($AG323:$AG326,"G", "")))</f>
        <v>0</v>
      </c>
      <c r="BA323" s="234">
        <f>SUMPRODUCT(LEN($M323:$AE326)-LEN(SUBSTITUTE($M323:$AE326,"M", "")))</f>
        <v>0</v>
      </c>
      <c r="BB323" s="240">
        <f>SUMPRODUCT(LEN($AH323:$AH326)-LEN(SUBSTITUTE($AH323:$AH326,"M", "")))</f>
        <v>0</v>
      </c>
      <c r="BC323" s="237">
        <f>SUMPRODUCT(LEN($AG323:$AG326)-LEN(SUBSTITUTE($AG323:$AG326,"M", "")))</f>
        <v>0</v>
      </c>
      <c r="BD323" s="291">
        <f>SUMPRODUCT(LEN($AI323:$AI326)-LEN(SUBSTITUTE($AI323:$AI326,"S", "")))</f>
        <v>0</v>
      </c>
      <c r="BE323" s="294">
        <f>SUMPRODUCT(LEN($AI323:$AI326)-LEN(SUBSTITUTE($AI323:$AI326,"F", "")))</f>
        <v>0</v>
      </c>
      <c r="BF323" s="294">
        <f>SUMPRODUCT(LEN($AI323:$AI326)-LEN(SUBSTITUTE($AI323:$AI326,"G", "")))</f>
        <v>0</v>
      </c>
      <c r="BG323" s="297">
        <f>SUMPRODUCT(LEN($AI323:$AI326)-LEN(SUBSTITUTE($AI323:$AI326,"M", "")))</f>
        <v>0</v>
      </c>
    </row>
    <row r="324" spans="2:67" ht="28.15" hidden="1" customHeight="1" thickBot="1">
      <c r="B324" s="34"/>
      <c r="C324" s="266"/>
      <c r="D324" s="43"/>
      <c r="E324" s="42"/>
      <c r="F324" s="42"/>
      <c r="G324" s="41"/>
      <c r="H324" s="260"/>
      <c r="I324" s="270"/>
      <c r="J324" s="270"/>
      <c r="K324" s="270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52"/>
      <c r="AK324" s="255"/>
      <c r="AL324" s="23"/>
      <c r="AM324" s="211"/>
      <c r="AN324" s="211"/>
      <c r="AO324" s="248"/>
      <c r="AP324" s="241"/>
      <c r="AQ324" s="238"/>
      <c r="AR324" s="235"/>
      <c r="AS324" s="241"/>
      <c r="AT324" s="238"/>
      <c r="AU324" s="235"/>
      <c r="AV324" s="241"/>
      <c r="AW324" s="238"/>
      <c r="AX324" s="235"/>
      <c r="AY324" s="241"/>
      <c r="AZ324" s="238"/>
      <c r="BA324" s="235"/>
      <c r="BB324" s="241"/>
      <c r="BC324" s="238"/>
      <c r="BD324" s="292"/>
      <c r="BE324" s="295"/>
      <c r="BF324" s="295"/>
      <c r="BG324" s="298"/>
    </row>
    <row r="325" spans="2:67" ht="28.15" hidden="1" customHeight="1">
      <c r="B325" s="34"/>
      <c r="C325" s="267"/>
      <c r="D325" s="33"/>
      <c r="E325" s="32"/>
      <c r="F325" s="32"/>
      <c r="G325" s="31"/>
      <c r="H325" s="257"/>
      <c r="I325" s="271"/>
      <c r="J325" s="271"/>
      <c r="K325" s="271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52"/>
      <c r="AK325" s="255"/>
      <c r="AL325" s="23"/>
      <c r="AM325" s="211"/>
      <c r="AN325" s="211"/>
      <c r="AO325" s="248"/>
      <c r="AP325" s="241"/>
      <c r="AQ325" s="238"/>
      <c r="AR325" s="235"/>
      <c r="AS325" s="241"/>
      <c r="AT325" s="238"/>
      <c r="AU325" s="235"/>
      <c r="AV325" s="241"/>
      <c r="AW325" s="238"/>
      <c r="AX325" s="235"/>
      <c r="AY325" s="241"/>
      <c r="AZ325" s="238"/>
      <c r="BA325" s="235"/>
      <c r="BB325" s="241"/>
      <c r="BC325" s="238"/>
      <c r="BD325" s="292"/>
      <c r="BE325" s="295"/>
      <c r="BF325" s="295"/>
      <c r="BG325" s="298"/>
    </row>
    <row r="326" spans="2:67" ht="28.15" hidden="1" customHeight="1" thickBot="1">
      <c r="B326" s="34"/>
      <c r="C326" s="273"/>
      <c r="D326" s="64"/>
      <c r="E326" s="63"/>
      <c r="F326" s="63"/>
      <c r="G326" s="62"/>
      <c r="H326" s="258"/>
      <c r="I326" s="274"/>
      <c r="J326" s="274"/>
      <c r="K326" s="274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53"/>
      <c r="AK326" s="256"/>
      <c r="AL326" s="55"/>
      <c r="AM326" s="211"/>
      <c r="AN326" s="211"/>
      <c r="AO326" s="249"/>
      <c r="AP326" s="242"/>
      <c r="AQ326" s="239"/>
      <c r="AR326" s="236"/>
      <c r="AS326" s="242"/>
      <c r="AT326" s="239"/>
      <c r="AU326" s="236"/>
      <c r="AV326" s="242"/>
      <c r="AW326" s="239"/>
      <c r="AX326" s="236"/>
      <c r="AY326" s="242"/>
      <c r="AZ326" s="239"/>
      <c r="BA326" s="236"/>
      <c r="BB326" s="242"/>
      <c r="BC326" s="239"/>
      <c r="BD326" s="293"/>
      <c r="BE326" s="296"/>
      <c r="BF326" s="296"/>
      <c r="BG326" s="299"/>
    </row>
    <row r="327" spans="2:67" ht="28.15" hidden="1" customHeight="1">
      <c r="B327" s="34"/>
      <c r="C327" s="265">
        <v>3</v>
      </c>
      <c r="D327" s="54"/>
      <c r="E327" s="53"/>
      <c r="F327" s="53"/>
      <c r="G327" s="52"/>
      <c r="H327" s="259"/>
      <c r="I327" s="269"/>
      <c r="J327" s="269"/>
      <c r="K327" s="269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44"/>
      <c r="AK327" s="244"/>
      <c r="AL327" s="44"/>
      <c r="AM327" s="211"/>
      <c r="AN327" s="211"/>
      <c r="AO327" s="247">
        <f>SUMPRODUCT(LEN($M327:$AE330)-LEN(SUBSTITUTE($M327:$AE330,"A", "")))</f>
        <v>0</v>
      </c>
      <c r="AP327" s="240">
        <f>SUMPRODUCT(LEN($AH327:$AH330)-LEN(SUBSTITUTE($AH327:$AH330,"A", "")))</f>
        <v>0</v>
      </c>
      <c r="AQ327" s="237">
        <f>SUMPRODUCT(LEN($AG327:$AG330)-LEN(SUBSTITUTE($AG327:$AG330,"A", "")))</f>
        <v>0</v>
      </c>
      <c r="AR327" s="234">
        <f>SUMPRODUCT(LEN($M327:$AE330)-LEN(SUBSTITUTE($M327:$AE330,"S", "")))</f>
        <v>0</v>
      </c>
      <c r="AS327" s="240">
        <f>SUMPRODUCT(LEN($AH327:$AH330)-LEN(SUBSTITUTE($AH327:$AH330,"S", "")))</f>
        <v>0</v>
      </c>
      <c r="AT327" s="237">
        <f>SUMPRODUCT(LEN($AG327:$AG330)-LEN(SUBSTITUTE($AG327:$AG330,"S", "")))</f>
        <v>0</v>
      </c>
      <c r="AU327" s="234">
        <f>SUMPRODUCT(LEN($M327:$AE330)-LEN(SUBSTITUTE($M327:$AE330,"F", "")))</f>
        <v>0</v>
      </c>
      <c r="AV327" s="240">
        <f>SUMPRODUCT(LEN($AH327:$AH330)-LEN(SUBSTITUTE($AH327:$AH330,"F", "")))</f>
        <v>0</v>
      </c>
      <c r="AW327" s="237">
        <f>SUMPRODUCT(LEN($AG327:$AG330)-LEN(SUBSTITUTE($AG327:$AG330,"F", "")))</f>
        <v>0</v>
      </c>
      <c r="AX327" s="234">
        <f>SUMPRODUCT(LEN($M327:$AE330)-LEN(SUBSTITUTE($M327:$AE330,"G", "")))</f>
        <v>0</v>
      </c>
      <c r="AY327" s="240">
        <f>SUMPRODUCT(LEN($AH327:$AH330)-LEN(SUBSTITUTE($AH327:$AH330,"G", "")))</f>
        <v>0</v>
      </c>
      <c r="AZ327" s="237">
        <f>SUMPRODUCT(LEN($AG327:$AG330)-LEN(SUBSTITUTE($AG327:$AG330,"G", "")))</f>
        <v>0</v>
      </c>
      <c r="BA327" s="234">
        <f>SUMPRODUCT(LEN($M327:$AE330)-LEN(SUBSTITUTE($M327:$AE330,"M", "")))</f>
        <v>0</v>
      </c>
      <c r="BB327" s="240">
        <f>SUMPRODUCT(LEN($AH327:$AH330)-LEN(SUBSTITUTE($AH327:$AH330,"M", "")))</f>
        <v>0</v>
      </c>
      <c r="BC327" s="237">
        <f>SUMPRODUCT(LEN($AG327:$AG330)-LEN(SUBSTITUTE($AG327:$AG330,"M", "")))</f>
        <v>0</v>
      </c>
      <c r="BD327" s="291">
        <f>SUMPRODUCT(LEN($AI327:$AI330)-LEN(SUBSTITUTE($AI327:$AI330,"S", "")))</f>
        <v>0</v>
      </c>
      <c r="BE327" s="294">
        <f>SUMPRODUCT(LEN($AI327:$AI330)-LEN(SUBSTITUTE($AI327:$AI330,"F", "")))</f>
        <v>0</v>
      </c>
      <c r="BF327" s="294">
        <f>SUMPRODUCT(LEN($AI327:$AI330)-LEN(SUBSTITUTE($AI327:$AI330,"G", "")))</f>
        <v>0</v>
      </c>
      <c r="BG327" s="297">
        <f>SUMPRODUCT(LEN($AI327:$AI330)-LEN(SUBSTITUTE($AI327:$AI330,"M", "")))</f>
        <v>0</v>
      </c>
    </row>
    <row r="328" spans="2:67" ht="28.15" hidden="1" customHeight="1" thickBot="1">
      <c r="B328" s="34"/>
      <c r="C328" s="266"/>
      <c r="D328" s="43"/>
      <c r="E328" s="42"/>
      <c r="F328" s="42"/>
      <c r="G328" s="41"/>
      <c r="H328" s="260"/>
      <c r="I328" s="270"/>
      <c r="J328" s="270"/>
      <c r="K328" s="270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45"/>
      <c r="AK328" s="245"/>
      <c r="AL328" s="23"/>
      <c r="AM328" s="211"/>
      <c r="AN328" s="211"/>
      <c r="AO328" s="248"/>
      <c r="AP328" s="241"/>
      <c r="AQ328" s="238"/>
      <c r="AR328" s="235"/>
      <c r="AS328" s="241"/>
      <c r="AT328" s="238"/>
      <c r="AU328" s="235"/>
      <c r="AV328" s="241"/>
      <c r="AW328" s="238"/>
      <c r="AX328" s="235"/>
      <c r="AY328" s="241"/>
      <c r="AZ328" s="238"/>
      <c r="BA328" s="235"/>
      <c r="BB328" s="241"/>
      <c r="BC328" s="238"/>
      <c r="BD328" s="292"/>
      <c r="BE328" s="295"/>
      <c r="BF328" s="295"/>
      <c r="BG328" s="298"/>
    </row>
    <row r="329" spans="2:67" ht="28.15" hidden="1" customHeight="1">
      <c r="B329" s="34"/>
      <c r="C329" s="267"/>
      <c r="D329" s="33"/>
      <c r="E329" s="32"/>
      <c r="F329" s="32"/>
      <c r="G329" s="31"/>
      <c r="H329" s="257"/>
      <c r="I329" s="271"/>
      <c r="J329" s="271"/>
      <c r="K329" s="271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45"/>
      <c r="AK329" s="245"/>
      <c r="AL329" s="23"/>
      <c r="AM329" s="211"/>
      <c r="AN329" s="211"/>
      <c r="AO329" s="248"/>
      <c r="AP329" s="241"/>
      <c r="AQ329" s="238"/>
      <c r="AR329" s="235"/>
      <c r="AS329" s="241"/>
      <c r="AT329" s="238"/>
      <c r="AU329" s="235"/>
      <c r="AV329" s="241"/>
      <c r="AW329" s="238"/>
      <c r="AX329" s="235"/>
      <c r="AY329" s="241"/>
      <c r="AZ329" s="238"/>
      <c r="BA329" s="235"/>
      <c r="BB329" s="241"/>
      <c r="BC329" s="238"/>
      <c r="BD329" s="292"/>
      <c r="BE329" s="295"/>
      <c r="BF329" s="295"/>
      <c r="BG329" s="298"/>
    </row>
    <row r="330" spans="2:67" ht="28.15" hidden="1" customHeight="1" thickBot="1">
      <c r="B330" s="22"/>
      <c r="C330" s="268"/>
      <c r="D330" s="21"/>
      <c r="E330" s="20"/>
      <c r="F330" s="20"/>
      <c r="G330" s="19"/>
      <c r="H330" s="258"/>
      <c r="I330" s="272"/>
      <c r="J330" s="272"/>
      <c r="K330" s="27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46"/>
      <c r="AK330" s="246"/>
      <c r="AL330" s="11"/>
      <c r="AM330" s="211"/>
      <c r="AN330" s="211"/>
      <c r="AO330" s="249"/>
      <c r="AP330" s="242"/>
      <c r="AQ330" s="239"/>
      <c r="AR330" s="236"/>
      <c r="AS330" s="242"/>
      <c r="AT330" s="239"/>
      <c r="AU330" s="236"/>
      <c r="AV330" s="242"/>
      <c r="AW330" s="239"/>
      <c r="AX330" s="236"/>
      <c r="AY330" s="242"/>
      <c r="AZ330" s="239"/>
      <c r="BA330" s="236"/>
      <c r="BB330" s="242"/>
      <c r="BC330" s="239"/>
      <c r="BD330" s="293"/>
      <c r="BE330" s="296"/>
      <c r="BF330" s="296"/>
      <c r="BG330" s="299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29" t="s">
        <v>287</v>
      </c>
      <c r="M331" s="278"/>
      <c r="N331" s="229" t="s">
        <v>286</v>
      </c>
      <c r="O331" s="278"/>
      <c r="P331" s="229" t="s">
        <v>286</v>
      </c>
      <c r="Q331" s="230"/>
      <c r="R331" s="229" t="s">
        <v>286</v>
      </c>
      <c r="S331" s="230"/>
      <c r="T331" s="229" t="s">
        <v>286</v>
      </c>
      <c r="U331" s="230"/>
      <c r="V331" s="229" t="s">
        <v>286</v>
      </c>
      <c r="W331" s="230"/>
      <c r="X331" s="229" t="s">
        <v>286</v>
      </c>
      <c r="Y331" s="278"/>
      <c r="Z331" s="229" t="s">
        <v>286</v>
      </c>
      <c r="AA331" s="230"/>
      <c r="AB331" s="229" t="s">
        <v>286</v>
      </c>
      <c r="AC331" s="230"/>
      <c r="AD331" s="229" t="s">
        <v>286</v>
      </c>
      <c r="AE331" s="230"/>
      <c r="AF331" s="243" t="s">
        <v>285</v>
      </c>
      <c r="AG331" s="230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262</v>
      </c>
      <c r="E332" s="275">
        <v>3407.63</v>
      </c>
      <c r="F332" s="276"/>
      <c r="G332" s="277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89</v>
      </c>
      <c r="AP332" s="70">
        <f t="shared" si="23"/>
        <v>18</v>
      </c>
      <c r="AQ332" s="69">
        <f t="shared" si="23"/>
        <v>0</v>
      </c>
      <c r="AR332" s="71">
        <f t="shared" si="23"/>
        <v>0</v>
      </c>
      <c r="AS332" s="70">
        <f t="shared" si="23"/>
        <v>0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16</v>
      </c>
      <c r="AY332" s="70">
        <f t="shared" si="23"/>
        <v>7</v>
      </c>
      <c r="AZ332" s="69">
        <f t="shared" si="23"/>
        <v>0</v>
      </c>
      <c r="BA332" s="71">
        <f t="shared" si="23"/>
        <v>4</v>
      </c>
      <c r="BB332" s="70">
        <f t="shared" si="23"/>
        <v>1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1</v>
      </c>
      <c r="BG332" s="66">
        <f t="shared" si="23"/>
        <v>0</v>
      </c>
      <c r="BH332" s="65" t="s">
        <v>257</v>
      </c>
      <c r="BK332" s="5">
        <f>SUM(AO332:AQ332)</f>
        <v>107</v>
      </c>
      <c r="BL332" s="5">
        <f>SUM(AR332:AT332,BD332)</f>
        <v>0</v>
      </c>
      <c r="BM332" s="5">
        <f>SUM(AU332:AW332,BE332)</f>
        <v>0</v>
      </c>
      <c r="BN332" s="5">
        <f>SUM(AX332:AZ332,BF332)</f>
        <v>24</v>
      </c>
      <c r="BO332" s="5">
        <f>SUM(BA332:BC332,BG332)</f>
        <v>5</v>
      </c>
    </row>
    <row r="333" spans="2:67" ht="49.9" customHeight="1">
      <c r="B333" s="34"/>
      <c r="C333" s="265">
        <v>1</v>
      </c>
      <c r="D333" s="54"/>
      <c r="E333" s="225" t="s">
        <v>1013</v>
      </c>
      <c r="F333" s="53"/>
      <c r="G333" s="52"/>
      <c r="H333" s="259" t="s">
        <v>329</v>
      </c>
      <c r="I333" s="269">
        <v>98</v>
      </c>
      <c r="J333" s="269">
        <v>28</v>
      </c>
      <c r="K333" s="269">
        <v>5</v>
      </c>
      <c r="L333" s="48">
        <v>1</v>
      </c>
      <c r="M333" s="47" t="s">
        <v>469</v>
      </c>
      <c r="N333" s="48">
        <v>5</v>
      </c>
      <c r="O333" s="47" t="s">
        <v>1012</v>
      </c>
      <c r="P333" s="48">
        <v>9</v>
      </c>
      <c r="Q333" s="47" t="s">
        <v>711</v>
      </c>
      <c r="R333" s="48">
        <v>13</v>
      </c>
      <c r="S333" s="47" t="s">
        <v>485</v>
      </c>
      <c r="T333" s="48">
        <v>17</v>
      </c>
      <c r="U333" s="47" t="s">
        <v>469</v>
      </c>
      <c r="V333" s="48">
        <v>21</v>
      </c>
      <c r="W333" s="47" t="s">
        <v>423</v>
      </c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513</v>
      </c>
      <c r="AI333" s="45" t="s">
        <v>513</v>
      </c>
      <c r="AJ333" s="244"/>
      <c r="AK333" s="244"/>
      <c r="AL333" s="44"/>
      <c r="AM333" s="247">
        <f>SUMPRODUCT(LEN($M333:$AE336)-LEN(SUBSTITUTE($M333:$AE336,"/", "")))/2</f>
        <v>0</v>
      </c>
      <c r="AN333" s="300">
        <f>SUMPRODUCT(LEN($M333:$AE336)-LEN(SUBSTITUTE($M333:$AE336,"-", "")))</f>
        <v>3</v>
      </c>
      <c r="AO333" s="247">
        <f>SUMPRODUCT(LEN($M333:$AE336)-LEN(SUBSTITUTE($M333:$AE336,"A", "")))</f>
        <v>89</v>
      </c>
      <c r="AP333" s="240">
        <f>SUMPRODUCT(LEN($AH333:$AH336)-LEN(SUBSTITUTE($AH333:$AH336,"A", "")))</f>
        <v>18</v>
      </c>
      <c r="AQ333" s="237">
        <f>SUMPRODUCT(LEN($AG333:$AG336)-LEN(SUBSTITUTE($AG333:$AG336,"A", "")))</f>
        <v>0</v>
      </c>
      <c r="AR333" s="234">
        <f>SUMPRODUCT(LEN($M333:$AE336)-LEN(SUBSTITUTE($M333:$AE336,"S", "")))</f>
        <v>0</v>
      </c>
      <c r="AS333" s="240">
        <f>SUMPRODUCT(LEN($AH333:$AH336)-LEN(SUBSTITUTE($AH333:$AH336,"S", "")))</f>
        <v>0</v>
      </c>
      <c r="AT333" s="237">
        <f>SUMPRODUCT(LEN($AG333:$AG336)-LEN(SUBSTITUTE($AG333:$AG336,"S", "")))</f>
        <v>0</v>
      </c>
      <c r="AU333" s="234">
        <f>SUMPRODUCT(LEN($M333:$AE336)-LEN(SUBSTITUTE($M333:$AE336,"F", "")))</f>
        <v>0</v>
      </c>
      <c r="AV333" s="240">
        <f>SUMPRODUCT(LEN($AH333:$AH336)-LEN(SUBSTITUTE($AH333:$AH336,"F", "")))</f>
        <v>0</v>
      </c>
      <c r="AW333" s="237">
        <f>SUMPRODUCT(LEN($AG333:$AG336)-LEN(SUBSTITUTE($AG333:$AG336,"F", "")))</f>
        <v>0</v>
      </c>
      <c r="AX333" s="234">
        <f>SUMPRODUCT(LEN($M333:$AE336)-LEN(SUBSTITUTE($M333:$AE336,"G", "")))</f>
        <v>16</v>
      </c>
      <c r="AY333" s="240">
        <f>SUMPRODUCT(LEN($AH333:$AH336)-LEN(SUBSTITUTE($AH333:$AH336,"G", "")))</f>
        <v>7</v>
      </c>
      <c r="AZ333" s="237">
        <f>SUMPRODUCT(LEN($AG333:$AG336)-LEN(SUBSTITUTE($AG333:$AG336,"G", "")))</f>
        <v>0</v>
      </c>
      <c r="BA333" s="234">
        <f>SUMPRODUCT(LEN($M333:$AE336)-LEN(SUBSTITUTE($M333:$AE336,"M", "")))</f>
        <v>4</v>
      </c>
      <c r="BB333" s="240">
        <f>SUMPRODUCT(LEN($AH333:$AH336)-LEN(SUBSTITUTE($AH333:$AH336,"M", "")))</f>
        <v>1</v>
      </c>
      <c r="BC333" s="237">
        <f>SUMPRODUCT(LEN($AG333:$AG336)-LEN(SUBSTITUTE($AG333:$AG336,"M", "")))</f>
        <v>0</v>
      </c>
      <c r="BD333" s="291">
        <f>SUMPRODUCT(LEN($AI333:$AI336)-LEN(SUBSTITUTE($AI333:$AI336,"S", "")))</f>
        <v>0</v>
      </c>
      <c r="BE333" s="294">
        <f>SUMPRODUCT(LEN($AI333:$AI336)-LEN(SUBSTITUTE($AI333:$AI336,"F", "")))</f>
        <v>0</v>
      </c>
      <c r="BF333" s="294">
        <f>SUMPRODUCT(LEN($AI333:$AI336)-LEN(SUBSTITUTE($AI333:$AI336,"G", "")))</f>
        <v>1</v>
      </c>
      <c r="BG333" s="297">
        <f>SUMPRODUCT(LEN($AI333:$AI336)-LEN(SUBSTITUTE($AI333:$AI336,"M", "")))</f>
        <v>0</v>
      </c>
    </row>
    <row r="334" spans="2:67" ht="49.9" customHeight="1" thickBot="1">
      <c r="B334" s="34"/>
      <c r="C334" s="266"/>
      <c r="D334" s="43"/>
      <c r="E334" s="42"/>
      <c r="F334" s="42"/>
      <c r="G334" s="41"/>
      <c r="H334" s="260"/>
      <c r="I334" s="270"/>
      <c r="J334" s="270"/>
      <c r="K334" s="270"/>
      <c r="L334" s="37">
        <v>2</v>
      </c>
      <c r="M334" s="36" t="s">
        <v>422</v>
      </c>
      <c r="N334" s="37">
        <v>6</v>
      </c>
      <c r="O334" s="36" t="s">
        <v>1011</v>
      </c>
      <c r="P334" s="37">
        <v>10</v>
      </c>
      <c r="Q334" s="36" t="s">
        <v>776</v>
      </c>
      <c r="R334" s="37">
        <v>14</v>
      </c>
      <c r="S334" s="36" t="s">
        <v>711</v>
      </c>
      <c r="T334" s="37">
        <v>18</v>
      </c>
      <c r="U334" s="36" t="s">
        <v>449</v>
      </c>
      <c r="V334" s="37">
        <v>22</v>
      </c>
      <c r="W334" s="36" t="s">
        <v>462</v>
      </c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1010</v>
      </c>
      <c r="AI334" s="24"/>
      <c r="AJ334" s="245"/>
      <c r="AK334" s="245"/>
      <c r="AL334" s="23"/>
      <c r="AM334" s="248"/>
      <c r="AN334" s="301"/>
      <c r="AO334" s="248"/>
      <c r="AP334" s="241"/>
      <c r="AQ334" s="238"/>
      <c r="AR334" s="235"/>
      <c r="AS334" s="241"/>
      <c r="AT334" s="238"/>
      <c r="AU334" s="235"/>
      <c r="AV334" s="241"/>
      <c r="AW334" s="238"/>
      <c r="AX334" s="235"/>
      <c r="AY334" s="241"/>
      <c r="AZ334" s="238"/>
      <c r="BA334" s="235"/>
      <c r="BB334" s="241"/>
      <c r="BC334" s="238"/>
      <c r="BD334" s="292"/>
      <c r="BE334" s="295"/>
      <c r="BF334" s="295"/>
      <c r="BG334" s="298"/>
    </row>
    <row r="335" spans="2:67" ht="49.9" customHeight="1">
      <c r="B335" s="34"/>
      <c r="C335" s="267"/>
      <c r="D335" s="33"/>
      <c r="E335" s="32"/>
      <c r="F335" s="32"/>
      <c r="G335" s="31"/>
      <c r="H335" s="257">
        <v>274</v>
      </c>
      <c r="I335" s="271"/>
      <c r="J335" s="271"/>
      <c r="K335" s="271"/>
      <c r="L335" s="27">
        <v>3</v>
      </c>
      <c r="M335" s="26" t="s">
        <v>1009</v>
      </c>
      <c r="N335" s="27">
        <v>7</v>
      </c>
      <c r="O335" s="26" t="s">
        <v>1008</v>
      </c>
      <c r="P335" s="27">
        <v>11</v>
      </c>
      <c r="Q335" s="26" t="s">
        <v>711</v>
      </c>
      <c r="R335" s="27">
        <v>15</v>
      </c>
      <c r="S335" s="26" t="s">
        <v>711</v>
      </c>
      <c r="T335" s="27">
        <v>19</v>
      </c>
      <c r="U335" s="26" t="s">
        <v>469</v>
      </c>
      <c r="V335" s="27">
        <v>23</v>
      </c>
      <c r="W335" s="26" t="s">
        <v>422</v>
      </c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 t="s">
        <v>852</v>
      </c>
      <c r="AI335" s="24"/>
      <c r="AJ335" s="245"/>
      <c r="AK335" s="245"/>
      <c r="AL335" s="23"/>
      <c r="AM335" s="248"/>
      <c r="AN335" s="301"/>
      <c r="AO335" s="248"/>
      <c r="AP335" s="241"/>
      <c r="AQ335" s="238"/>
      <c r="AR335" s="235"/>
      <c r="AS335" s="241"/>
      <c r="AT335" s="238"/>
      <c r="AU335" s="235"/>
      <c r="AV335" s="241"/>
      <c r="AW335" s="238"/>
      <c r="AX335" s="235"/>
      <c r="AY335" s="241"/>
      <c r="AZ335" s="238"/>
      <c r="BA335" s="235"/>
      <c r="BB335" s="241"/>
      <c r="BC335" s="238"/>
      <c r="BD335" s="292"/>
      <c r="BE335" s="295"/>
      <c r="BF335" s="295"/>
      <c r="BG335" s="298"/>
    </row>
    <row r="336" spans="2:67" ht="49.9" customHeight="1" thickBot="1">
      <c r="B336" s="34"/>
      <c r="C336" s="273"/>
      <c r="D336" s="64"/>
      <c r="E336" s="63"/>
      <c r="F336" s="63"/>
      <c r="G336" s="62"/>
      <c r="H336" s="258"/>
      <c r="I336" s="274"/>
      <c r="J336" s="274"/>
      <c r="K336" s="274"/>
      <c r="L336" s="59">
        <v>4</v>
      </c>
      <c r="M336" s="58" t="s">
        <v>1007</v>
      </c>
      <c r="N336" s="59">
        <v>8</v>
      </c>
      <c r="O336" s="58" t="s">
        <v>469</v>
      </c>
      <c r="P336" s="59">
        <v>12</v>
      </c>
      <c r="Q336" s="58" t="s">
        <v>746</v>
      </c>
      <c r="R336" s="59">
        <v>16</v>
      </c>
      <c r="S336" s="58" t="s">
        <v>485</v>
      </c>
      <c r="T336" s="59">
        <v>20</v>
      </c>
      <c r="U336" s="58" t="s">
        <v>599</v>
      </c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 t="s">
        <v>1006</v>
      </c>
      <c r="AI336" s="56"/>
      <c r="AJ336" s="250"/>
      <c r="AK336" s="250"/>
      <c r="AL336" s="55"/>
      <c r="AM336" s="249"/>
      <c r="AN336" s="302"/>
      <c r="AO336" s="249"/>
      <c r="AP336" s="242"/>
      <c r="AQ336" s="239"/>
      <c r="AR336" s="236"/>
      <c r="AS336" s="242"/>
      <c r="AT336" s="239"/>
      <c r="AU336" s="236"/>
      <c r="AV336" s="242"/>
      <c r="AW336" s="239"/>
      <c r="AX336" s="236"/>
      <c r="AY336" s="242"/>
      <c r="AZ336" s="239"/>
      <c r="BA336" s="236"/>
      <c r="BB336" s="242"/>
      <c r="BC336" s="239"/>
      <c r="BD336" s="293"/>
      <c r="BE336" s="296"/>
      <c r="BF336" s="296"/>
      <c r="BG336" s="299"/>
    </row>
    <row r="337" spans="2:60" ht="28.15" hidden="1" customHeight="1">
      <c r="B337" s="34"/>
      <c r="C337" s="265">
        <v>2</v>
      </c>
      <c r="D337" s="54"/>
      <c r="E337" s="53"/>
      <c r="F337" s="53"/>
      <c r="G337" s="52"/>
      <c r="H337" s="259"/>
      <c r="I337" s="269"/>
      <c r="J337" s="269"/>
      <c r="K337" s="269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51"/>
      <c r="AK337" s="254"/>
      <c r="AL337" s="44"/>
      <c r="AM337" s="211"/>
      <c r="AN337" s="211"/>
      <c r="AO337" s="247">
        <f>SUMPRODUCT(LEN($M337:$AE340)-LEN(SUBSTITUTE($M337:$AE340,"A", "")))</f>
        <v>0</v>
      </c>
      <c r="AP337" s="240">
        <f>SUMPRODUCT(LEN($AH337:$AH340)-LEN(SUBSTITUTE($AH337:$AH340,"A", "")))</f>
        <v>0</v>
      </c>
      <c r="AQ337" s="237">
        <f>SUMPRODUCT(LEN($AG337:$AG340)-LEN(SUBSTITUTE($AG337:$AG340,"A", "")))</f>
        <v>0</v>
      </c>
      <c r="AR337" s="234">
        <f>SUMPRODUCT(LEN($M337:$AE340)-LEN(SUBSTITUTE($M337:$AE340,"S", "")))</f>
        <v>0</v>
      </c>
      <c r="AS337" s="240">
        <f>SUMPRODUCT(LEN($AH337:$AH340)-LEN(SUBSTITUTE($AH337:$AH340,"S", "")))</f>
        <v>0</v>
      </c>
      <c r="AT337" s="237">
        <f>SUMPRODUCT(LEN($AG337:$AG340)-LEN(SUBSTITUTE($AG337:$AG340,"S", "")))</f>
        <v>0</v>
      </c>
      <c r="AU337" s="234">
        <f>SUMPRODUCT(LEN($M337:$AE340)-LEN(SUBSTITUTE($M337:$AE340,"F", "")))</f>
        <v>0</v>
      </c>
      <c r="AV337" s="240">
        <f>SUMPRODUCT(LEN($AH337:$AH340)-LEN(SUBSTITUTE($AH337:$AH340,"F", "")))</f>
        <v>0</v>
      </c>
      <c r="AW337" s="237">
        <f>SUMPRODUCT(LEN($AG337:$AG340)-LEN(SUBSTITUTE($AG337:$AG340,"F", "")))</f>
        <v>0</v>
      </c>
      <c r="AX337" s="234">
        <f>SUMPRODUCT(LEN($M337:$AE340)-LEN(SUBSTITUTE($M337:$AE340,"G", "")))</f>
        <v>0</v>
      </c>
      <c r="AY337" s="240">
        <f>SUMPRODUCT(LEN($AH337:$AH340)-LEN(SUBSTITUTE($AH337:$AH340,"G", "")))</f>
        <v>0</v>
      </c>
      <c r="AZ337" s="237">
        <f>SUMPRODUCT(LEN($AG337:$AG340)-LEN(SUBSTITUTE($AG337:$AG340,"G", "")))</f>
        <v>0</v>
      </c>
      <c r="BA337" s="234">
        <f>SUMPRODUCT(LEN($M337:$AE340)-LEN(SUBSTITUTE($M337:$AE340,"M", "")))</f>
        <v>0</v>
      </c>
      <c r="BB337" s="240">
        <f>SUMPRODUCT(LEN($AH337:$AH340)-LEN(SUBSTITUTE($AH337:$AH340,"M", "")))</f>
        <v>0</v>
      </c>
      <c r="BC337" s="237">
        <f>SUMPRODUCT(LEN($AG337:$AG340)-LEN(SUBSTITUTE($AG337:$AG340,"M", "")))</f>
        <v>0</v>
      </c>
      <c r="BD337" s="291">
        <f>SUMPRODUCT(LEN($AI337:$AI340)-LEN(SUBSTITUTE($AI337:$AI340,"S", "")))</f>
        <v>0</v>
      </c>
      <c r="BE337" s="294">
        <f>SUMPRODUCT(LEN($AI337:$AI340)-LEN(SUBSTITUTE($AI337:$AI340,"F", "")))</f>
        <v>0</v>
      </c>
      <c r="BF337" s="294">
        <f>SUMPRODUCT(LEN($AI337:$AI340)-LEN(SUBSTITUTE($AI337:$AI340,"G", "")))</f>
        <v>0</v>
      </c>
      <c r="BG337" s="297">
        <f>SUMPRODUCT(LEN($AI337:$AI340)-LEN(SUBSTITUTE($AI337:$AI340,"M", "")))</f>
        <v>0</v>
      </c>
    </row>
    <row r="338" spans="2:60" ht="28.15" hidden="1" customHeight="1" thickBot="1">
      <c r="B338" s="34"/>
      <c r="C338" s="266"/>
      <c r="D338" s="43"/>
      <c r="E338" s="42"/>
      <c r="F338" s="42"/>
      <c r="G338" s="41"/>
      <c r="H338" s="260"/>
      <c r="I338" s="270"/>
      <c r="J338" s="270"/>
      <c r="K338" s="270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52"/>
      <c r="AK338" s="255"/>
      <c r="AL338" s="23"/>
      <c r="AM338" s="211"/>
      <c r="AN338" s="211"/>
      <c r="AO338" s="248"/>
      <c r="AP338" s="241"/>
      <c r="AQ338" s="238"/>
      <c r="AR338" s="235"/>
      <c r="AS338" s="241"/>
      <c r="AT338" s="238"/>
      <c r="AU338" s="235"/>
      <c r="AV338" s="241"/>
      <c r="AW338" s="238"/>
      <c r="AX338" s="235"/>
      <c r="AY338" s="241"/>
      <c r="AZ338" s="238"/>
      <c r="BA338" s="235"/>
      <c r="BB338" s="241"/>
      <c r="BC338" s="238"/>
      <c r="BD338" s="292"/>
      <c r="BE338" s="295"/>
      <c r="BF338" s="295"/>
      <c r="BG338" s="298"/>
    </row>
    <row r="339" spans="2:60" ht="28.15" hidden="1" customHeight="1">
      <c r="B339" s="34"/>
      <c r="C339" s="267"/>
      <c r="D339" s="33"/>
      <c r="E339" s="32"/>
      <c r="F339" s="32"/>
      <c r="G339" s="31"/>
      <c r="H339" s="257"/>
      <c r="I339" s="271"/>
      <c r="J339" s="271"/>
      <c r="K339" s="271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52"/>
      <c r="AK339" s="255"/>
      <c r="AL339" s="23"/>
      <c r="AM339" s="211"/>
      <c r="AN339" s="211"/>
      <c r="AO339" s="248"/>
      <c r="AP339" s="241"/>
      <c r="AQ339" s="238"/>
      <c r="AR339" s="235"/>
      <c r="AS339" s="241"/>
      <c r="AT339" s="238"/>
      <c r="AU339" s="235"/>
      <c r="AV339" s="241"/>
      <c r="AW339" s="238"/>
      <c r="AX339" s="235"/>
      <c r="AY339" s="241"/>
      <c r="AZ339" s="238"/>
      <c r="BA339" s="235"/>
      <c r="BB339" s="241"/>
      <c r="BC339" s="238"/>
      <c r="BD339" s="292"/>
      <c r="BE339" s="295"/>
      <c r="BF339" s="295"/>
      <c r="BG339" s="298"/>
    </row>
    <row r="340" spans="2:60" ht="28.15" hidden="1" customHeight="1" thickBot="1">
      <c r="B340" s="34"/>
      <c r="C340" s="273"/>
      <c r="D340" s="64"/>
      <c r="E340" s="63"/>
      <c r="F340" s="63"/>
      <c r="G340" s="62"/>
      <c r="H340" s="258"/>
      <c r="I340" s="274"/>
      <c r="J340" s="274"/>
      <c r="K340" s="274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53"/>
      <c r="AK340" s="256"/>
      <c r="AL340" s="55"/>
      <c r="AM340" s="211"/>
      <c r="AN340" s="211"/>
      <c r="AO340" s="249"/>
      <c r="AP340" s="242"/>
      <c r="AQ340" s="239"/>
      <c r="AR340" s="236"/>
      <c r="AS340" s="242"/>
      <c r="AT340" s="239"/>
      <c r="AU340" s="236"/>
      <c r="AV340" s="242"/>
      <c r="AW340" s="239"/>
      <c r="AX340" s="236"/>
      <c r="AY340" s="242"/>
      <c r="AZ340" s="239"/>
      <c r="BA340" s="236"/>
      <c r="BB340" s="242"/>
      <c r="BC340" s="239"/>
      <c r="BD340" s="293"/>
      <c r="BE340" s="296"/>
      <c r="BF340" s="296"/>
      <c r="BG340" s="299"/>
    </row>
    <row r="341" spans="2:60" ht="28.15" hidden="1" customHeight="1">
      <c r="B341" s="34"/>
      <c r="C341" s="265">
        <v>3</v>
      </c>
      <c r="D341" s="54"/>
      <c r="E341" s="53"/>
      <c r="F341" s="53"/>
      <c r="G341" s="52"/>
      <c r="H341" s="259"/>
      <c r="I341" s="269"/>
      <c r="J341" s="269"/>
      <c r="K341" s="269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44"/>
      <c r="AK341" s="244"/>
      <c r="AL341" s="44"/>
      <c r="AM341" s="211"/>
      <c r="AN341" s="211"/>
      <c r="AO341" s="247">
        <f>SUMPRODUCT(LEN($M341:$AE344)-LEN(SUBSTITUTE($M341:$AE344,"A", "")))</f>
        <v>0</v>
      </c>
      <c r="AP341" s="240">
        <f>SUMPRODUCT(LEN($AH341:$AH344)-LEN(SUBSTITUTE($AH341:$AH344,"A", "")))</f>
        <v>0</v>
      </c>
      <c r="AQ341" s="237">
        <f>SUMPRODUCT(LEN($AG341:$AG344)-LEN(SUBSTITUTE($AG341:$AG344,"A", "")))</f>
        <v>0</v>
      </c>
      <c r="AR341" s="234">
        <f>SUMPRODUCT(LEN($M341:$AE344)-LEN(SUBSTITUTE($M341:$AE344,"S", "")))</f>
        <v>0</v>
      </c>
      <c r="AS341" s="240">
        <f>SUMPRODUCT(LEN($AH341:$AH344)-LEN(SUBSTITUTE($AH341:$AH344,"S", "")))</f>
        <v>0</v>
      </c>
      <c r="AT341" s="237">
        <f>SUMPRODUCT(LEN($AG341:$AG344)-LEN(SUBSTITUTE($AG341:$AG344,"S", "")))</f>
        <v>0</v>
      </c>
      <c r="AU341" s="234">
        <f>SUMPRODUCT(LEN($M341:$AE344)-LEN(SUBSTITUTE($M341:$AE344,"F", "")))</f>
        <v>0</v>
      </c>
      <c r="AV341" s="240">
        <f>SUMPRODUCT(LEN($AH341:$AH344)-LEN(SUBSTITUTE($AH341:$AH344,"F", "")))</f>
        <v>0</v>
      </c>
      <c r="AW341" s="237">
        <f>SUMPRODUCT(LEN($AG341:$AG344)-LEN(SUBSTITUTE($AG341:$AG344,"F", "")))</f>
        <v>0</v>
      </c>
      <c r="AX341" s="234">
        <f>SUMPRODUCT(LEN($M341:$AE344)-LEN(SUBSTITUTE($M341:$AE344,"G", "")))</f>
        <v>0</v>
      </c>
      <c r="AY341" s="240">
        <f>SUMPRODUCT(LEN($AH341:$AH344)-LEN(SUBSTITUTE($AH341:$AH344,"G", "")))</f>
        <v>0</v>
      </c>
      <c r="AZ341" s="237">
        <f>SUMPRODUCT(LEN($AG341:$AG344)-LEN(SUBSTITUTE($AG341:$AG344,"G", "")))</f>
        <v>0</v>
      </c>
      <c r="BA341" s="234">
        <f>SUMPRODUCT(LEN($M341:$AE344)-LEN(SUBSTITUTE($M341:$AE344,"M", "")))</f>
        <v>0</v>
      </c>
      <c r="BB341" s="240">
        <f>SUMPRODUCT(LEN($AH341:$AH344)-LEN(SUBSTITUTE($AH341:$AH344,"M", "")))</f>
        <v>0</v>
      </c>
      <c r="BC341" s="237">
        <f>SUMPRODUCT(LEN($AG341:$AG344)-LEN(SUBSTITUTE($AG341:$AG344,"M", "")))</f>
        <v>0</v>
      </c>
      <c r="BD341" s="291">
        <f>SUMPRODUCT(LEN($AI341:$AI344)-LEN(SUBSTITUTE($AI341:$AI344,"S", "")))</f>
        <v>0</v>
      </c>
      <c r="BE341" s="294">
        <f>SUMPRODUCT(LEN($AI341:$AI344)-LEN(SUBSTITUTE($AI341:$AI344,"F", "")))</f>
        <v>0</v>
      </c>
      <c r="BF341" s="294">
        <f>SUMPRODUCT(LEN($AI341:$AI344)-LEN(SUBSTITUTE($AI341:$AI344,"G", "")))</f>
        <v>0</v>
      </c>
      <c r="BG341" s="297">
        <f>SUMPRODUCT(LEN($AI341:$AI344)-LEN(SUBSTITUTE($AI341:$AI344,"M", "")))</f>
        <v>0</v>
      </c>
    </row>
    <row r="342" spans="2:60" ht="28.15" hidden="1" customHeight="1" thickBot="1">
      <c r="B342" s="34"/>
      <c r="C342" s="266"/>
      <c r="D342" s="43"/>
      <c r="E342" s="42"/>
      <c r="F342" s="42"/>
      <c r="G342" s="41"/>
      <c r="H342" s="260"/>
      <c r="I342" s="270"/>
      <c r="J342" s="270"/>
      <c r="K342" s="270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45"/>
      <c r="AK342" s="245"/>
      <c r="AL342" s="23"/>
      <c r="AM342" s="211"/>
      <c r="AN342" s="211"/>
      <c r="AO342" s="248"/>
      <c r="AP342" s="241"/>
      <c r="AQ342" s="238"/>
      <c r="AR342" s="235"/>
      <c r="AS342" s="241"/>
      <c r="AT342" s="238"/>
      <c r="AU342" s="235"/>
      <c r="AV342" s="241"/>
      <c r="AW342" s="238"/>
      <c r="AX342" s="235"/>
      <c r="AY342" s="241"/>
      <c r="AZ342" s="238"/>
      <c r="BA342" s="235"/>
      <c r="BB342" s="241"/>
      <c r="BC342" s="238"/>
      <c r="BD342" s="292"/>
      <c r="BE342" s="295"/>
      <c r="BF342" s="295"/>
      <c r="BG342" s="298"/>
    </row>
    <row r="343" spans="2:60" ht="28.15" hidden="1" customHeight="1">
      <c r="B343" s="34"/>
      <c r="C343" s="267"/>
      <c r="D343" s="33"/>
      <c r="E343" s="32"/>
      <c r="F343" s="32"/>
      <c r="G343" s="31"/>
      <c r="H343" s="257"/>
      <c r="I343" s="271"/>
      <c r="J343" s="271"/>
      <c r="K343" s="271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45"/>
      <c r="AK343" s="245"/>
      <c r="AL343" s="23"/>
      <c r="AM343" s="211"/>
      <c r="AN343" s="211"/>
      <c r="AO343" s="248"/>
      <c r="AP343" s="241"/>
      <c r="AQ343" s="238"/>
      <c r="AR343" s="235"/>
      <c r="AS343" s="241"/>
      <c r="AT343" s="238"/>
      <c r="AU343" s="235"/>
      <c r="AV343" s="241"/>
      <c r="AW343" s="238"/>
      <c r="AX343" s="235"/>
      <c r="AY343" s="241"/>
      <c r="AZ343" s="238"/>
      <c r="BA343" s="235"/>
      <c r="BB343" s="241"/>
      <c r="BC343" s="238"/>
      <c r="BD343" s="292"/>
      <c r="BE343" s="295"/>
      <c r="BF343" s="295"/>
      <c r="BG343" s="298"/>
    </row>
    <row r="344" spans="2:60" ht="28.15" hidden="1" customHeight="1" thickBot="1">
      <c r="B344" s="22"/>
      <c r="C344" s="268"/>
      <c r="D344" s="21"/>
      <c r="E344" s="20"/>
      <c r="F344" s="20"/>
      <c r="G344" s="19"/>
      <c r="H344" s="258"/>
      <c r="I344" s="272"/>
      <c r="J344" s="272"/>
      <c r="K344" s="27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46"/>
      <c r="AK344" s="246"/>
      <c r="AL344" s="11"/>
      <c r="AM344" s="211"/>
      <c r="AN344" s="211"/>
      <c r="AO344" s="249"/>
      <c r="AP344" s="242"/>
      <c r="AQ344" s="239"/>
      <c r="AR344" s="236"/>
      <c r="AS344" s="242"/>
      <c r="AT344" s="239"/>
      <c r="AU344" s="236"/>
      <c r="AV344" s="242"/>
      <c r="AW344" s="239"/>
      <c r="AX344" s="236"/>
      <c r="AY344" s="242"/>
      <c r="AZ344" s="239"/>
      <c r="BA344" s="236"/>
      <c r="BB344" s="242"/>
      <c r="BC344" s="239"/>
      <c r="BD344" s="293"/>
      <c r="BE344" s="296"/>
      <c r="BF344" s="296"/>
      <c r="BG344" s="299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29" t="s">
        <v>287</v>
      </c>
      <c r="M345" s="278"/>
      <c r="N345" s="229" t="s">
        <v>286</v>
      </c>
      <c r="O345" s="278"/>
      <c r="P345" s="229" t="s">
        <v>286</v>
      </c>
      <c r="Q345" s="230"/>
      <c r="R345" s="229" t="s">
        <v>286</v>
      </c>
      <c r="S345" s="230"/>
      <c r="T345" s="229" t="s">
        <v>286</v>
      </c>
      <c r="U345" s="230"/>
      <c r="V345" s="229" t="s">
        <v>286</v>
      </c>
      <c r="W345" s="230"/>
      <c r="X345" s="229" t="s">
        <v>286</v>
      </c>
      <c r="Y345" s="230"/>
      <c r="Z345" s="229" t="s">
        <v>286</v>
      </c>
      <c r="AA345" s="230"/>
      <c r="AB345" s="229" t="s">
        <v>286</v>
      </c>
      <c r="AC345" s="230"/>
      <c r="AD345" s="229" t="s">
        <v>286</v>
      </c>
      <c r="AE345" s="230"/>
      <c r="AF345" s="243" t="s">
        <v>285</v>
      </c>
      <c r="AG345" s="230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75"/>
      <c r="F346" s="276"/>
      <c r="G346" s="277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65">
        <v>1</v>
      </c>
      <c r="D347" s="54"/>
      <c r="E347" s="53"/>
      <c r="F347" s="53"/>
      <c r="G347" s="52"/>
      <c r="H347" s="259"/>
      <c r="I347" s="269"/>
      <c r="J347" s="269"/>
      <c r="K347" s="269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44"/>
      <c r="AK347" s="244"/>
      <c r="AL347" s="44"/>
      <c r="AM347" s="211"/>
      <c r="AN347" s="211"/>
      <c r="AO347" s="247">
        <f>SUMPRODUCT(LEN($M347:$AE350)-LEN(SUBSTITUTE($M347:$AE350,"A", "")))</f>
        <v>0</v>
      </c>
      <c r="AP347" s="240">
        <f>SUMPRODUCT(LEN($AH347:$AH350)-LEN(SUBSTITUTE($AH347:$AH350,"A", "")))</f>
        <v>0</v>
      </c>
      <c r="AQ347" s="237">
        <f>SUMPRODUCT(LEN($AG347:$AG350)-LEN(SUBSTITUTE($AG347:$AG350,"A", "")))</f>
        <v>0</v>
      </c>
      <c r="AR347" s="234">
        <f>SUMPRODUCT(LEN($M347:$AE350)-LEN(SUBSTITUTE($M347:$AE350,"S", "")))</f>
        <v>0</v>
      </c>
      <c r="AS347" s="240">
        <f>SUMPRODUCT(LEN($AH347:$AH350)-LEN(SUBSTITUTE($AH347:$AH350,"S", "")))</f>
        <v>0</v>
      </c>
      <c r="AT347" s="237">
        <f>SUMPRODUCT(LEN($AG347:$AG350)-LEN(SUBSTITUTE($AG347:$AG350,"S", "")))</f>
        <v>0</v>
      </c>
      <c r="AU347" s="234">
        <f>SUMPRODUCT(LEN($M347:$AE350)-LEN(SUBSTITUTE($M347:$AE350,"F", "")))</f>
        <v>0</v>
      </c>
      <c r="AV347" s="240">
        <f>SUMPRODUCT(LEN($AH347:$AH350)-LEN(SUBSTITUTE($AH347:$AH350,"F", "")))</f>
        <v>0</v>
      </c>
      <c r="AW347" s="237">
        <f>SUMPRODUCT(LEN($AG347:$AG350)-LEN(SUBSTITUTE($AG347:$AG350,"F", "")))</f>
        <v>0</v>
      </c>
      <c r="AX347" s="234">
        <f>SUMPRODUCT(LEN($M347:$AE350)-LEN(SUBSTITUTE($M347:$AE350,"G", "")))</f>
        <v>0</v>
      </c>
      <c r="AY347" s="240">
        <f>SUMPRODUCT(LEN($AH347:$AH350)-LEN(SUBSTITUTE($AH347:$AH350,"G", "")))</f>
        <v>0</v>
      </c>
      <c r="AZ347" s="237">
        <f>SUMPRODUCT(LEN($AG347:$AG350)-LEN(SUBSTITUTE($AG347:$AG350,"G", "")))</f>
        <v>0</v>
      </c>
      <c r="BA347" s="234">
        <f>SUMPRODUCT(LEN($M347:$AE350)-LEN(SUBSTITUTE($M347:$AE350,"M", "")))</f>
        <v>0</v>
      </c>
      <c r="BB347" s="240">
        <f>SUMPRODUCT(LEN($AH347:$AH350)-LEN(SUBSTITUTE($AH347:$AH350,"M", "")))</f>
        <v>0</v>
      </c>
      <c r="BC347" s="237">
        <f>SUMPRODUCT(LEN($AG347:$AG350)-LEN(SUBSTITUTE($AG347:$AG350,"M", "")))</f>
        <v>0</v>
      </c>
      <c r="BD347" s="291">
        <f>SUMPRODUCT(LEN($AI347:$AI350)-LEN(SUBSTITUTE($AI347:$AI350,"S", "")))</f>
        <v>0</v>
      </c>
      <c r="BE347" s="294">
        <f>SUMPRODUCT(LEN($AI347:$AI350)-LEN(SUBSTITUTE($AI347:$AI350,"F", "")))</f>
        <v>0</v>
      </c>
      <c r="BF347" s="294">
        <f>SUMPRODUCT(LEN($AI347:$AI350)-LEN(SUBSTITUTE($AI347:$AI350,"G", "")))</f>
        <v>0</v>
      </c>
      <c r="BG347" s="297">
        <f>SUMPRODUCT(LEN($AI347:$AI350)-LEN(SUBSTITUTE($AI347:$AI350,"M", "")))</f>
        <v>0</v>
      </c>
    </row>
    <row r="348" spans="2:60" ht="28.15" hidden="1" customHeight="1" thickBot="1">
      <c r="B348" s="34"/>
      <c r="C348" s="266"/>
      <c r="D348" s="43"/>
      <c r="E348" s="42"/>
      <c r="F348" s="42"/>
      <c r="G348" s="41"/>
      <c r="H348" s="260"/>
      <c r="I348" s="270"/>
      <c r="J348" s="270"/>
      <c r="K348" s="270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45"/>
      <c r="AK348" s="245"/>
      <c r="AL348" s="23"/>
      <c r="AM348" s="211"/>
      <c r="AN348" s="211"/>
      <c r="AO348" s="248"/>
      <c r="AP348" s="241"/>
      <c r="AQ348" s="238"/>
      <c r="AR348" s="235"/>
      <c r="AS348" s="241"/>
      <c r="AT348" s="238"/>
      <c r="AU348" s="235"/>
      <c r="AV348" s="241"/>
      <c r="AW348" s="238"/>
      <c r="AX348" s="235"/>
      <c r="AY348" s="241"/>
      <c r="AZ348" s="238"/>
      <c r="BA348" s="235"/>
      <c r="BB348" s="241"/>
      <c r="BC348" s="238"/>
      <c r="BD348" s="292"/>
      <c r="BE348" s="295"/>
      <c r="BF348" s="295"/>
      <c r="BG348" s="298"/>
    </row>
    <row r="349" spans="2:60" ht="28.15" hidden="1" customHeight="1">
      <c r="B349" s="34"/>
      <c r="C349" s="267"/>
      <c r="D349" s="33"/>
      <c r="E349" s="32"/>
      <c r="F349" s="32"/>
      <c r="G349" s="31"/>
      <c r="H349" s="257"/>
      <c r="I349" s="271"/>
      <c r="J349" s="271"/>
      <c r="K349" s="271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45"/>
      <c r="AK349" s="245"/>
      <c r="AL349" s="23"/>
      <c r="AM349" s="211"/>
      <c r="AN349" s="211"/>
      <c r="AO349" s="248"/>
      <c r="AP349" s="241"/>
      <c r="AQ349" s="238"/>
      <c r="AR349" s="235"/>
      <c r="AS349" s="241"/>
      <c r="AT349" s="238"/>
      <c r="AU349" s="235"/>
      <c r="AV349" s="241"/>
      <c r="AW349" s="238"/>
      <c r="AX349" s="235"/>
      <c r="AY349" s="241"/>
      <c r="AZ349" s="238"/>
      <c r="BA349" s="235"/>
      <c r="BB349" s="241"/>
      <c r="BC349" s="238"/>
      <c r="BD349" s="292"/>
      <c r="BE349" s="295"/>
      <c r="BF349" s="295"/>
      <c r="BG349" s="298"/>
    </row>
    <row r="350" spans="2:60" ht="28.15" hidden="1" customHeight="1" thickBot="1">
      <c r="B350" s="34"/>
      <c r="C350" s="273"/>
      <c r="D350" s="64"/>
      <c r="E350" s="63"/>
      <c r="F350" s="63"/>
      <c r="G350" s="62"/>
      <c r="H350" s="258"/>
      <c r="I350" s="274"/>
      <c r="J350" s="274"/>
      <c r="K350" s="274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50"/>
      <c r="AK350" s="250"/>
      <c r="AL350" s="55"/>
      <c r="AM350" s="211"/>
      <c r="AN350" s="211"/>
      <c r="AO350" s="249"/>
      <c r="AP350" s="242"/>
      <c r="AQ350" s="239"/>
      <c r="AR350" s="236"/>
      <c r="AS350" s="242"/>
      <c r="AT350" s="239"/>
      <c r="AU350" s="236"/>
      <c r="AV350" s="242"/>
      <c r="AW350" s="239"/>
      <c r="AX350" s="236"/>
      <c r="AY350" s="242"/>
      <c r="AZ350" s="239"/>
      <c r="BA350" s="236"/>
      <c r="BB350" s="242"/>
      <c r="BC350" s="239"/>
      <c r="BD350" s="293"/>
      <c r="BE350" s="296"/>
      <c r="BF350" s="296"/>
      <c r="BG350" s="299"/>
    </row>
    <row r="351" spans="2:60" ht="28.15" hidden="1" customHeight="1">
      <c r="B351" s="34"/>
      <c r="C351" s="265">
        <v>2</v>
      </c>
      <c r="D351" s="54"/>
      <c r="E351" s="53"/>
      <c r="F351" s="53"/>
      <c r="G351" s="52"/>
      <c r="H351" s="259"/>
      <c r="I351" s="269"/>
      <c r="J351" s="269"/>
      <c r="K351" s="269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51"/>
      <c r="AK351" s="254"/>
      <c r="AL351" s="44"/>
      <c r="AM351" s="211"/>
      <c r="AN351" s="211"/>
      <c r="AO351" s="247">
        <f>SUMPRODUCT(LEN($M351:$AE354)-LEN(SUBSTITUTE($M351:$AE354,"A", "")))</f>
        <v>0</v>
      </c>
      <c r="AP351" s="240">
        <f>SUMPRODUCT(LEN($AH351:$AH354)-LEN(SUBSTITUTE($AH351:$AH354,"A", "")))</f>
        <v>0</v>
      </c>
      <c r="AQ351" s="237">
        <f>SUMPRODUCT(LEN($AG351:$AG354)-LEN(SUBSTITUTE($AG351:$AG354,"A", "")))</f>
        <v>0</v>
      </c>
      <c r="AR351" s="234">
        <f>SUMPRODUCT(LEN($M351:$AE354)-LEN(SUBSTITUTE($M351:$AE354,"S", "")))</f>
        <v>0</v>
      </c>
      <c r="AS351" s="240">
        <f>SUMPRODUCT(LEN($AH351:$AH354)-LEN(SUBSTITUTE($AH351:$AH354,"S", "")))</f>
        <v>0</v>
      </c>
      <c r="AT351" s="237">
        <f>SUMPRODUCT(LEN($AG351:$AG354)-LEN(SUBSTITUTE($AG351:$AG354,"S", "")))</f>
        <v>0</v>
      </c>
      <c r="AU351" s="234">
        <f>SUMPRODUCT(LEN($M351:$AE354)-LEN(SUBSTITUTE($M351:$AE354,"F", "")))</f>
        <v>0</v>
      </c>
      <c r="AV351" s="240">
        <f>SUMPRODUCT(LEN($AH351:$AH354)-LEN(SUBSTITUTE($AH351:$AH354,"F", "")))</f>
        <v>0</v>
      </c>
      <c r="AW351" s="237">
        <f>SUMPRODUCT(LEN($AG351:$AG354)-LEN(SUBSTITUTE($AG351:$AG354,"F", "")))</f>
        <v>0</v>
      </c>
      <c r="AX351" s="234">
        <f>SUMPRODUCT(LEN($M351:$AE354)-LEN(SUBSTITUTE($M351:$AE354,"G", "")))</f>
        <v>0</v>
      </c>
      <c r="AY351" s="240">
        <f>SUMPRODUCT(LEN($AH351:$AH354)-LEN(SUBSTITUTE($AH351:$AH354,"G", "")))</f>
        <v>0</v>
      </c>
      <c r="AZ351" s="237">
        <f>SUMPRODUCT(LEN($AG351:$AG354)-LEN(SUBSTITUTE($AG351:$AG354,"G", "")))</f>
        <v>0</v>
      </c>
      <c r="BA351" s="234">
        <f>SUMPRODUCT(LEN($M351:$AE354)-LEN(SUBSTITUTE($M351:$AE354,"M", "")))</f>
        <v>0</v>
      </c>
      <c r="BB351" s="240">
        <f>SUMPRODUCT(LEN($AH351:$AH354)-LEN(SUBSTITUTE($AH351:$AH354,"M", "")))</f>
        <v>0</v>
      </c>
      <c r="BC351" s="237">
        <f>SUMPRODUCT(LEN($AG351:$AG354)-LEN(SUBSTITUTE($AG351:$AG354,"M", "")))</f>
        <v>0</v>
      </c>
      <c r="BD351" s="291">
        <f>SUMPRODUCT(LEN($AI351:$AI354)-LEN(SUBSTITUTE($AI351:$AI354,"S", "")))</f>
        <v>0</v>
      </c>
      <c r="BE351" s="294">
        <f>SUMPRODUCT(LEN($AI351:$AI354)-LEN(SUBSTITUTE($AI351:$AI354,"F", "")))</f>
        <v>0</v>
      </c>
      <c r="BF351" s="294">
        <f>SUMPRODUCT(LEN($AI351:$AI354)-LEN(SUBSTITUTE($AI351:$AI354,"G", "")))</f>
        <v>0</v>
      </c>
      <c r="BG351" s="297">
        <f>SUMPRODUCT(LEN($AI351:$AI354)-LEN(SUBSTITUTE($AI351:$AI354,"M", "")))</f>
        <v>0</v>
      </c>
    </row>
    <row r="352" spans="2:60" ht="28.15" hidden="1" customHeight="1" thickBot="1">
      <c r="B352" s="34"/>
      <c r="C352" s="266"/>
      <c r="D352" s="43"/>
      <c r="E352" s="42"/>
      <c r="F352" s="42"/>
      <c r="G352" s="41"/>
      <c r="H352" s="260"/>
      <c r="I352" s="270"/>
      <c r="J352" s="270"/>
      <c r="K352" s="270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52"/>
      <c r="AK352" s="255"/>
      <c r="AL352" s="23"/>
      <c r="AM352" s="211"/>
      <c r="AN352" s="211"/>
      <c r="AO352" s="248"/>
      <c r="AP352" s="241"/>
      <c r="AQ352" s="238"/>
      <c r="AR352" s="235"/>
      <c r="AS352" s="241"/>
      <c r="AT352" s="238"/>
      <c r="AU352" s="235"/>
      <c r="AV352" s="241"/>
      <c r="AW352" s="238"/>
      <c r="AX352" s="235"/>
      <c r="AY352" s="241"/>
      <c r="AZ352" s="238"/>
      <c r="BA352" s="235"/>
      <c r="BB352" s="241"/>
      <c r="BC352" s="238"/>
      <c r="BD352" s="292"/>
      <c r="BE352" s="295"/>
      <c r="BF352" s="295"/>
      <c r="BG352" s="298"/>
    </row>
    <row r="353" spans="2:60" ht="28.15" hidden="1" customHeight="1">
      <c r="B353" s="34"/>
      <c r="C353" s="267"/>
      <c r="D353" s="33"/>
      <c r="E353" s="32"/>
      <c r="F353" s="32"/>
      <c r="G353" s="31"/>
      <c r="H353" s="257"/>
      <c r="I353" s="271"/>
      <c r="J353" s="271"/>
      <c r="K353" s="271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52"/>
      <c r="AK353" s="255"/>
      <c r="AL353" s="23"/>
      <c r="AM353" s="211"/>
      <c r="AN353" s="211"/>
      <c r="AO353" s="248"/>
      <c r="AP353" s="241"/>
      <c r="AQ353" s="238"/>
      <c r="AR353" s="235"/>
      <c r="AS353" s="241"/>
      <c r="AT353" s="238"/>
      <c r="AU353" s="235"/>
      <c r="AV353" s="241"/>
      <c r="AW353" s="238"/>
      <c r="AX353" s="235"/>
      <c r="AY353" s="241"/>
      <c r="AZ353" s="238"/>
      <c r="BA353" s="235"/>
      <c r="BB353" s="241"/>
      <c r="BC353" s="238"/>
      <c r="BD353" s="292"/>
      <c r="BE353" s="295"/>
      <c r="BF353" s="295"/>
      <c r="BG353" s="298"/>
    </row>
    <row r="354" spans="2:60" ht="28.15" hidden="1" customHeight="1" thickBot="1">
      <c r="B354" s="34"/>
      <c r="C354" s="273"/>
      <c r="D354" s="64"/>
      <c r="E354" s="63"/>
      <c r="F354" s="63"/>
      <c r="G354" s="62"/>
      <c r="H354" s="258"/>
      <c r="I354" s="274"/>
      <c r="J354" s="274"/>
      <c r="K354" s="274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53"/>
      <c r="AK354" s="256"/>
      <c r="AL354" s="55"/>
      <c r="AM354" s="211"/>
      <c r="AN354" s="211"/>
      <c r="AO354" s="249"/>
      <c r="AP354" s="242"/>
      <c r="AQ354" s="239"/>
      <c r="AR354" s="236"/>
      <c r="AS354" s="242"/>
      <c r="AT354" s="239"/>
      <c r="AU354" s="236"/>
      <c r="AV354" s="242"/>
      <c r="AW354" s="239"/>
      <c r="AX354" s="236"/>
      <c r="AY354" s="242"/>
      <c r="AZ354" s="239"/>
      <c r="BA354" s="236"/>
      <c r="BB354" s="242"/>
      <c r="BC354" s="239"/>
      <c r="BD354" s="293"/>
      <c r="BE354" s="296"/>
      <c r="BF354" s="296"/>
      <c r="BG354" s="299"/>
    </row>
    <row r="355" spans="2:60" ht="28.15" hidden="1" customHeight="1">
      <c r="B355" s="34"/>
      <c r="C355" s="265">
        <v>3</v>
      </c>
      <c r="D355" s="54"/>
      <c r="E355" s="53"/>
      <c r="F355" s="53"/>
      <c r="G355" s="52"/>
      <c r="H355" s="259"/>
      <c r="I355" s="269"/>
      <c r="J355" s="269"/>
      <c r="K355" s="269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44"/>
      <c r="AK355" s="244"/>
      <c r="AL355" s="44"/>
      <c r="AM355" s="211"/>
      <c r="AN355" s="211"/>
      <c r="AO355" s="247">
        <f>SUMPRODUCT(LEN($M355:$AE358)-LEN(SUBSTITUTE($M355:$AE358,"A", "")))</f>
        <v>0</v>
      </c>
      <c r="AP355" s="240">
        <f>SUMPRODUCT(LEN($AH355:$AH358)-LEN(SUBSTITUTE($AH355:$AH358,"A", "")))</f>
        <v>0</v>
      </c>
      <c r="AQ355" s="237">
        <f>SUMPRODUCT(LEN($AG355:$AG358)-LEN(SUBSTITUTE($AG355:$AG358,"A", "")))</f>
        <v>0</v>
      </c>
      <c r="AR355" s="234">
        <f>SUMPRODUCT(LEN($M355:$AE358)-LEN(SUBSTITUTE($M355:$AE358,"S", "")))</f>
        <v>0</v>
      </c>
      <c r="AS355" s="240">
        <f>SUMPRODUCT(LEN($AH355:$AH358)-LEN(SUBSTITUTE($AH355:$AH358,"S", "")))</f>
        <v>0</v>
      </c>
      <c r="AT355" s="237">
        <f>SUMPRODUCT(LEN($AG355:$AG358)-LEN(SUBSTITUTE($AG355:$AG358,"S", "")))</f>
        <v>0</v>
      </c>
      <c r="AU355" s="234">
        <f>SUMPRODUCT(LEN($M355:$AE358)-LEN(SUBSTITUTE($M355:$AE358,"F", "")))</f>
        <v>0</v>
      </c>
      <c r="AV355" s="240">
        <f>SUMPRODUCT(LEN($AH355:$AH358)-LEN(SUBSTITUTE($AH355:$AH358,"F", "")))</f>
        <v>0</v>
      </c>
      <c r="AW355" s="237">
        <f>SUMPRODUCT(LEN($AG355:$AG358)-LEN(SUBSTITUTE($AG355:$AG358,"F", "")))</f>
        <v>0</v>
      </c>
      <c r="AX355" s="234">
        <f>SUMPRODUCT(LEN($M355:$AE358)-LEN(SUBSTITUTE($M355:$AE358,"G", "")))</f>
        <v>0</v>
      </c>
      <c r="AY355" s="240">
        <f>SUMPRODUCT(LEN($AH355:$AH358)-LEN(SUBSTITUTE($AH355:$AH358,"G", "")))</f>
        <v>0</v>
      </c>
      <c r="AZ355" s="237">
        <f>SUMPRODUCT(LEN($AG355:$AG358)-LEN(SUBSTITUTE($AG355:$AG358,"G", "")))</f>
        <v>0</v>
      </c>
      <c r="BA355" s="234">
        <f>SUMPRODUCT(LEN($M355:$AE358)-LEN(SUBSTITUTE($M355:$AE358,"M", "")))</f>
        <v>0</v>
      </c>
      <c r="BB355" s="240">
        <f>SUMPRODUCT(LEN($AH355:$AH358)-LEN(SUBSTITUTE($AH355:$AH358,"M", "")))</f>
        <v>0</v>
      </c>
      <c r="BC355" s="237">
        <f>SUMPRODUCT(LEN($AG355:$AG358)-LEN(SUBSTITUTE($AG355:$AG358,"M", "")))</f>
        <v>0</v>
      </c>
      <c r="BD355" s="291">
        <f>SUMPRODUCT(LEN($AI355:$AI358)-LEN(SUBSTITUTE($AI355:$AI358,"S", "")))</f>
        <v>0</v>
      </c>
      <c r="BE355" s="294">
        <f>SUMPRODUCT(LEN($AI355:$AI358)-LEN(SUBSTITUTE($AI355:$AI358,"F", "")))</f>
        <v>0</v>
      </c>
      <c r="BF355" s="294">
        <f>SUMPRODUCT(LEN($AI355:$AI358)-LEN(SUBSTITUTE($AI355:$AI358,"G", "")))</f>
        <v>0</v>
      </c>
      <c r="BG355" s="297">
        <f>SUMPRODUCT(LEN($AI355:$AI358)-LEN(SUBSTITUTE($AI355:$AI358,"M", "")))</f>
        <v>0</v>
      </c>
    </row>
    <row r="356" spans="2:60" ht="28.15" hidden="1" customHeight="1" thickBot="1">
      <c r="B356" s="34"/>
      <c r="C356" s="266"/>
      <c r="D356" s="43"/>
      <c r="E356" s="42"/>
      <c r="F356" s="42"/>
      <c r="G356" s="41"/>
      <c r="H356" s="260"/>
      <c r="I356" s="270"/>
      <c r="J356" s="270"/>
      <c r="K356" s="270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45"/>
      <c r="AK356" s="245"/>
      <c r="AL356" s="23"/>
      <c r="AM356" s="211"/>
      <c r="AN356" s="211"/>
      <c r="AO356" s="248"/>
      <c r="AP356" s="241"/>
      <c r="AQ356" s="238"/>
      <c r="AR356" s="235"/>
      <c r="AS356" s="241"/>
      <c r="AT356" s="238"/>
      <c r="AU356" s="235"/>
      <c r="AV356" s="241"/>
      <c r="AW356" s="238"/>
      <c r="AX356" s="235"/>
      <c r="AY356" s="241"/>
      <c r="AZ356" s="238"/>
      <c r="BA356" s="235"/>
      <c r="BB356" s="241"/>
      <c r="BC356" s="238"/>
      <c r="BD356" s="292"/>
      <c r="BE356" s="295"/>
      <c r="BF356" s="295"/>
      <c r="BG356" s="298"/>
    </row>
    <row r="357" spans="2:60" ht="28.15" hidden="1" customHeight="1">
      <c r="B357" s="34"/>
      <c r="C357" s="267"/>
      <c r="D357" s="33"/>
      <c r="E357" s="32"/>
      <c r="F357" s="32"/>
      <c r="G357" s="31"/>
      <c r="H357" s="257"/>
      <c r="I357" s="271"/>
      <c r="J357" s="271"/>
      <c r="K357" s="271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45"/>
      <c r="AK357" s="245"/>
      <c r="AL357" s="23"/>
      <c r="AM357" s="211"/>
      <c r="AN357" s="211"/>
      <c r="AO357" s="248"/>
      <c r="AP357" s="241"/>
      <c r="AQ357" s="238"/>
      <c r="AR357" s="235"/>
      <c r="AS357" s="241"/>
      <c r="AT357" s="238"/>
      <c r="AU357" s="235"/>
      <c r="AV357" s="241"/>
      <c r="AW357" s="238"/>
      <c r="AX357" s="235"/>
      <c r="AY357" s="241"/>
      <c r="AZ357" s="238"/>
      <c r="BA357" s="235"/>
      <c r="BB357" s="241"/>
      <c r="BC357" s="238"/>
      <c r="BD357" s="292"/>
      <c r="BE357" s="295"/>
      <c r="BF357" s="295"/>
      <c r="BG357" s="298"/>
    </row>
    <row r="358" spans="2:60" ht="28.15" hidden="1" customHeight="1" thickBot="1">
      <c r="B358" s="22"/>
      <c r="C358" s="268"/>
      <c r="D358" s="21"/>
      <c r="E358" s="20"/>
      <c r="F358" s="20"/>
      <c r="G358" s="19"/>
      <c r="H358" s="258"/>
      <c r="I358" s="272"/>
      <c r="J358" s="272"/>
      <c r="K358" s="27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46"/>
      <c r="AK358" s="246"/>
      <c r="AL358" s="11"/>
      <c r="AM358" s="211"/>
      <c r="AN358" s="211"/>
      <c r="AO358" s="249"/>
      <c r="AP358" s="242"/>
      <c r="AQ358" s="239"/>
      <c r="AR358" s="236"/>
      <c r="AS358" s="242"/>
      <c r="AT358" s="239"/>
      <c r="AU358" s="236"/>
      <c r="AV358" s="242"/>
      <c r="AW358" s="239"/>
      <c r="AX358" s="236"/>
      <c r="AY358" s="242"/>
      <c r="AZ358" s="239"/>
      <c r="BA358" s="236"/>
      <c r="BB358" s="242"/>
      <c r="BC358" s="239"/>
      <c r="BD358" s="293"/>
      <c r="BE358" s="296"/>
      <c r="BF358" s="296"/>
      <c r="BG358" s="299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29" t="s">
        <v>287</v>
      </c>
      <c r="M359" s="278"/>
      <c r="N359" s="229" t="s">
        <v>286</v>
      </c>
      <c r="O359" s="278"/>
      <c r="P359" s="229" t="s">
        <v>286</v>
      </c>
      <c r="Q359" s="230"/>
      <c r="R359" s="229" t="s">
        <v>286</v>
      </c>
      <c r="S359" s="230"/>
      <c r="T359" s="229" t="s">
        <v>286</v>
      </c>
      <c r="U359" s="230"/>
      <c r="V359" s="229" t="s">
        <v>286</v>
      </c>
      <c r="W359" s="230"/>
      <c r="X359" s="229" t="s">
        <v>286</v>
      </c>
      <c r="Y359" s="230"/>
      <c r="Z359" s="229" t="s">
        <v>286</v>
      </c>
      <c r="AA359" s="230"/>
      <c r="AB359" s="229" t="s">
        <v>286</v>
      </c>
      <c r="AC359" s="230"/>
      <c r="AD359" s="229" t="s">
        <v>286</v>
      </c>
      <c r="AE359" s="230"/>
      <c r="AF359" s="243" t="s">
        <v>285</v>
      </c>
      <c r="AG359" s="230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75"/>
      <c r="F360" s="276"/>
      <c r="G360" s="277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65">
        <v>1</v>
      </c>
      <c r="D361" s="54"/>
      <c r="E361" s="53"/>
      <c r="F361" s="53"/>
      <c r="G361" s="52"/>
      <c r="H361" s="259"/>
      <c r="I361" s="269"/>
      <c r="J361" s="269"/>
      <c r="K361" s="269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44"/>
      <c r="AK361" s="244"/>
      <c r="AL361" s="44"/>
      <c r="AM361" s="211"/>
      <c r="AN361" s="211"/>
      <c r="AO361" s="247">
        <f>SUMPRODUCT(LEN($M361:$AE364)-LEN(SUBSTITUTE($M361:$AE364,"A", "")))</f>
        <v>0</v>
      </c>
      <c r="AP361" s="240">
        <f>SUMPRODUCT(LEN($AH361:$AH364)-LEN(SUBSTITUTE($AH361:$AH364,"A", "")))</f>
        <v>0</v>
      </c>
      <c r="AQ361" s="237">
        <f>SUMPRODUCT(LEN($AG361:$AG364)-LEN(SUBSTITUTE($AG361:$AG364,"A", "")))</f>
        <v>0</v>
      </c>
      <c r="AR361" s="234">
        <f>SUMPRODUCT(LEN($M361:$AE364)-LEN(SUBSTITUTE($M361:$AE364,"S", "")))</f>
        <v>0</v>
      </c>
      <c r="AS361" s="240">
        <f>SUMPRODUCT(LEN($AH361:$AH364)-LEN(SUBSTITUTE($AH361:$AH364,"S", "")))</f>
        <v>0</v>
      </c>
      <c r="AT361" s="237">
        <f>SUMPRODUCT(LEN($AG361:$AG364)-LEN(SUBSTITUTE($AG361:$AG364,"S", "")))</f>
        <v>0</v>
      </c>
      <c r="AU361" s="234">
        <f>SUMPRODUCT(LEN($M361:$AE364)-LEN(SUBSTITUTE($M361:$AE364,"F", "")))</f>
        <v>0</v>
      </c>
      <c r="AV361" s="240">
        <f>SUMPRODUCT(LEN($AH361:$AH364)-LEN(SUBSTITUTE($AH361:$AH364,"F", "")))</f>
        <v>0</v>
      </c>
      <c r="AW361" s="237">
        <f>SUMPRODUCT(LEN($AG361:$AG364)-LEN(SUBSTITUTE($AG361:$AG364,"F", "")))</f>
        <v>0</v>
      </c>
      <c r="AX361" s="234">
        <f>SUMPRODUCT(LEN($M361:$AE364)-LEN(SUBSTITUTE($M361:$AE364,"G", "")))</f>
        <v>0</v>
      </c>
      <c r="AY361" s="240">
        <f>SUMPRODUCT(LEN($AH361:$AH364)-LEN(SUBSTITUTE($AH361:$AH364,"G", "")))</f>
        <v>0</v>
      </c>
      <c r="AZ361" s="237">
        <f>SUMPRODUCT(LEN($AG361:$AG364)-LEN(SUBSTITUTE($AG361:$AG364,"G", "")))</f>
        <v>0</v>
      </c>
      <c r="BA361" s="234">
        <f>SUMPRODUCT(LEN($M361:$AE364)-LEN(SUBSTITUTE($M361:$AE364,"M", "")))</f>
        <v>0</v>
      </c>
      <c r="BB361" s="240">
        <f>SUMPRODUCT(LEN($AH361:$AH364)-LEN(SUBSTITUTE($AH361:$AH364,"M", "")))</f>
        <v>0</v>
      </c>
      <c r="BC361" s="237">
        <f>SUMPRODUCT(LEN($AG361:$AG364)-LEN(SUBSTITUTE($AG361:$AG364,"M", "")))</f>
        <v>0</v>
      </c>
      <c r="BD361" s="291">
        <f>SUMPRODUCT(LEN($AI361:$AI364)-LEN(SUBSTITUTE($AI361:$AI364,"S", "")))</f>
        <v>0</v>
      </c>
      <c r="BE361" s="294">
        <f>SUMPRODUCT(LEN($AI361:$AI364)-LEN(SUBSTITUTE($AI361:$AI364,"F", "")))</f>
        <v>0</v>
      </c>
      <c r="BF361" s="294">
        <f>SUMPRODUCT(LEN($AI361:$AI364)-LEN(SUBSTITUTE($AI361:$AI364,"G", "")))</f>
        <v>0</v>
      </c>
      <c r="BG361" s="297">
        <f>SUMPRODUCT(LEN($AI361:$AI364)-LEN(SUBSTITUTE($AI361:$AI364,"M", "")))</f>
        <v>0</v>
      </c>
    </row>
    <row r="362" spans="2:60" ht="28.15" hidden="1" customHeight="1" thickBot="1">
      <c r="B362" s="34"/>
      <c r="C362" s="266"/>
      <c r="D362" s="43"/>
      <c r="E362" s="42"/>
      <c r="F362" s="42"/>
      <c r="G362" s="41"/>
      <c r="H362" s="260"/>
      <c r="I362" s="270"/>
      <c r="J362" s="270"/>
      <c r="K362" s="270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45"/>
      <c r="AK362" s="245"/>
      <c r="AL362" s="23"/>
      <c r="AM362" s="211"/>
      <c r="AN362" s="211"/>
      <c r="AO362" s="248"/>
      <c r="AP362" s="241"/>
      <c r="AQ362" s="238"/>
      <c r="AR362" s="235"/>
      <c r="AS362" s="241"/>
      <c r="AT362" s="238"/>
      <c r="AU362" s="235"/>
      <c r="AV362" s="241"/>
      <c r="AW362" s="238"/>
      <c r="AX362" s="235"/>
      <c r="AY362" s="241"/>
      <c r="AZ362" s="238"/>
      <c r="BA362" s="235"/>
      <c r="BB362" s="241"/>
      <c r="BC362" s="238"/>
      <c r="BD362" s="292"/>
      <c r="BE362" s="295"/>
      <c r="BF362" s="295"/>
      <c r="BG362" s="298"/>
    </row>
    <row r="363" spans="2:60" ht="28.15" hidden="1" customHeight="1">
      <c r="B363" s="34"/>
      <c r="C363" s="267"/>
      <c r="D363" s="33"/>
      <c r="E363" s="32"/>
      <c r="F363" s="32"/>
      <c r="G363" s="31"/>
      <c r="H363" s="257"/>
      <c r="I363" s="271"/>
      <c r="J363" s="271"/>
      <c r="K363" s="271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45"/>
      <c r="AK363" s="245"/>
      <c r="AL363" s="23"/>
      <c r="AM363" s="211"/>
      <c r="AN363" s="211"/>
      <c r="AO363" s="248"/>
      <c r="AP363" s="241"/>
      <c r="AQ363" s="238"/>
      <c r="AR363" s="235"/>
      <c r="AS363" s="241"/>
      <c r="AT363" s="238"/>
      <c r="AU363" s="235"/>
      <c r="AV363" s="241"/>
      <c r="AW363" s="238"/>
      <c r="AX363" s="235"/>
      <c r="AY363" s="241"/>
      <c r="AZ363" s="238"/>
      <c r="BA363" s="235"/>
      <c r="BB363" s="241"/>
      <c r="BC363" s="238"/>
      <c r="BD363" s="292"/>
      <c r="BE363" s="295"/>
      <c r="BF363" s="295"/>
      <c r="BG363" s="298"/>
    </row>
    <row r="364" spans="2:60" ht="28.15" hidden="1" customHeight="1" thickBot="1">
      <c r="B364" s="34"/>
      <c r="C364" s="273"/>
      <c r="D364" s="64"/>
      <c r="E364" s="63"/>
      <c r="F364" s="63"/>
      <c r="G364" s="62"/>
      <c r="H364" s="258"/>
      <c r="I364" s="274"/>
      <c r="J364" s="274"/>
      <c r="K364" s="274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50"/>
      <c r="AK364" s="250"/>
      <c r="AL364" s="55"/>
      <c r="AM364" s="211"/>
      <c r="AN364" s="211"/>
      <c r="AO364" s="249"/>
      <c r="AP364" s="242"/>
      <c r="AQ364" s="239"/>
      <c r="AR364" s="236"/>
      <c r="AS364" s="242"/>
      <c r="AT364" s="239"/>
      <c r="AU364" s="236"/>
      <c r="AV364" s="242"/>
      <c r="AW364" s="239"/>
      <c r="AX364" s="236"/>
      <c r="AY364" s="242"/>
      <c r="AZ364" s="239"/>
      <c r="BA364" s="236"/>
      <c r="BB364" s="242"/>
      <c r="BC364" s="239"/>
      <c r="BD364" s="293"/>
      <c r="BE364" s="296"/>
      <c r="BF364" s="296"/>
      <c r="BG364" s="299"/>
    </row>
    <row r="365" spans="2:60" ht="28.15" hidden="1" customHeight="1">
      <c r="B365" s="34"/>
      <c r="C365" s="265">
        <v>2</v>
      </c>
      <c r="D365" s="54"/>
      <c r="E365" s="53"/>
      <c r="F365" s="53"/>
      <c r="G365" s="52"/>
      <c r="H365" s="259"/>
      <c r="I365" s="269"/>
      <c r="J365" s="269"/>
      <c r="K365" s="269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51"/>
      <c r="AK365" s="254"/>
      <c r="AL365" s="44"/>
      <c r="AM365" s="211"/>
      <c r="AN365" s="211"/>
      <c r="AO365" s="247">
        <f>SUMPRODUCT(LEN($M365:$AE368)-LEN(SUBSTITUTE($M365:$AE368,"A", "")))</f>
        <v>0</v>
      </c>
      <c r="AP365" s="240">
        <f>SUMPRODUCT(LEN($AH365:$AH368)-LEN(SUBSTITUTE($AH365:$AH368,"A", "")))</f>
        <v>0</v>
      </c>
      <c r="AQ365" s="237">
        <f>SUMPRODUCT(LEN($AG365:$AG368)-LEN(SUBSTITUTE($AG365:$AG368,"A", "")))</f>
        <v>0</v>
      </c>
      <c r="AR365" s="234">
        <f>SUMPRODUCT(LEN($M365:$AE368)-LEN(SUBSTITUTE($M365:$AE368,"S", "")))</f>
        <v>0</v>
      </c>
      <c r="AS365" s="240">
        <f>SUMPRODUCT(LEN($AH365:$AH368)-LEN(SUBSTITUTE($AH365:$AH368,"S", "")))</f>
        <v>0</v>
      </c>
      <c r="AT365" s="237">
        <f>SUMPRODUCT(LEN($AG365:$AG368)-LEN(SUBSTITUTE($AG365:$AG368,"S", "")))</f>
        <v>0</v>
      </c>
      <c r="AU365" s="234">
        <f>SUMPRODUCT(LEN($M365:$AE368)-LEN(SUBSTITUTE($M365:$AE368,"F", "")))</f>
        <v>0</v>
      </c>
      <c r="AV365" s="240">
        <f>SUMPRODUCT(LEN($AH365:$AH368)-LEN(SUBSTITUTE($AH365:$AH368,"F", "")))</f>
        <v>0</v>
      </c>
      <c r="AW365" s="237">
        <f>SUMPRODUCT(LEN($AG365:$AG368)-LEN(SUBSTITUTE($AG365:$AG368,"F", "")))</f>
        <v>0</v>
      </c>
      <c r="AX365" s="234">
        <f>SUMPRODUCT(LEN($M365:$AE368)-LEN(SUBSTITUTE($M365:$AE368,"G", "")))</f>
        <v>0</v>
      </c>
      <c r="AY365" s="240">
        <f>SUMPRODUCT(LEN($AH365:$AH368)-LEN(SUBSTITUTE($AH365:$AH368,"G", "")))</f>
        <v>0</v>
      </c>
      <c r="AZ365" s="237">
        <f>SUMPRODUCT(LEN($AG365:$AG368)-LEN(SUBSTITUTE($AG365:$AG368,"G", "")))</f>
        <v>0</v>
      </c>
      <c r="BA365" s="234">
        <f>SUMPRODUCT(LEN($M365:$AE368)-LEN(SUBSTITUTE($M365:$AE368,"M", "")))</f>
        <v>0</v>
      </c>
      <c r="BB365" s="240">
        <f>SUMPRODUCT(LEN($AH365:$AH368)-LEN(SUBSTITUTE($AH365:$AH368,"M", "")))</f>
        <v>0</v>
      </c>
      <c r="BC365" s="237">
        <f>SUMPRODUCT(LEN($AG365:$AG368)-LEN(SUBSTITUTE($AG365:$AG368,"M", "")))</f>
        <v>0</v>
      </c>
      <c r="BD365" s="291">
        <f>SUMPRODUCT(LEN($AI365:$AI368)-LEN(SUBSTITUTE($AI365:$AI368,"S", "")))</f>
        <v>0</v>
      </c>
      <c r="BE365" s="294">
        <f>SUMPRODUCT(LEN($AI365:$AI368)-LEN(SUBSTITUTE($AI365:$AI368,"F", "")))</f>
        <v>0</v>
      </c>
      <c r="BF365" s="294">
        <f>SUMPRODUCT(LEN($AI365:$AI368)-LEN(SUBSTITUTE($AI365:$AI368,"G", "")))</f>
        <v>0</v>
      </c>
      <c r="BG365" s="297">
        <f>SUMPRODUCT(LEN($AI365:$AI368)-LEN(SUBSTITUTE($AI365:$AI368,"M", "")))</f>
        <v>0</v>
      </c>
    </row>
    <row r="366" spans="2:60" ht="28.15" hidden="1" customHeight="1" thickBot="1">
      <c r="B366" s="34"/>
      <c r="C366" s="266"/>
      <c r="D366" s="43"/>
      <c r="E366" s="42"/>
      <c r="F366" s="42"/>
      <c r="G366" s="41"/>
      <c r="H366" s="260"/>
      <c r="I366" s="270"/>
      <c r="J366" s="270"/>
      <c r="K366" s="270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52"/>
      <c r="AK366" s="255"/>
      <c r="AL366" s="23"/>
      <c r="AM366" s="211"/>
      <c r="AN366" s="211"/>
      <c r="AO366" s="248"/>
      <c r="AP366" s="241"/>
      <c r="AQ366" s="238"/>
      <c r="AR366" s="235"/>
      <c r="AS366" s="241"/>
      <c r="AT366" s="238"/>
      <c r="AU366" s="235"/>
      <c r="AV366" s="241"/>
      <c r="AW366" s="238"/>
      <c r="AX366" s="235"/>
      <c r="AY366" s="241"/>
      <c r="AZ366" s="238"/>
      <c r="BA366" s="235"/>
      <c r="BB366" s="241"/>
      <c r="BC366" s="238"/>
      <c r="BD366" s="292"/>
      <c r="BE366" s="295"/>
      <c r="BF366" s="295"/>
      <c r="BG366" s="298"/>
    </row>
    <row r="367" spans="2:60" ht="28.15" hidden="1" customHeight="1">
      <c r="B367" s="34"/>
      <c r="C367" s="267"/>
      <c r="D367" s="33"/>
      <c r="E367" s="32"/>
      <c r="F367" s="32"/>
      <c r="G367" s="31"/>
      <c r="H367" s="257"/>
      <c r="I367" s="271"/>
      <c r="J367" s="271"/>
      <c r="K367" s="271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52"/>
      <c r="AK367" s="255"/>
      <c r="AL367" s="23"/>
      <c r="AM367" s="211"/>
      <c r="AN367" s="211"/>
      <c r="AO367" s="248"/>
      <c r="AP367" s="241"/>
      <c r="AQ367" s="238"/>
      <c r="AR367" s="235"/>
      <c r="AS367" s="241"/>
      <c r="AT367" s="238"/>
      <c r="AU367" s="235"/>
      <c r="AV367" s="241"/>
      <c r="AW367" s="238"/>
      <c r="AX367" s="235"/>
      <c r="AY367" s="241"/>
      <c r="AZ367" s="238"/>
      <c r="BA367" s="235"/>
      <c r="BB367" s="241"/>
      <c r="BC367" s="238"/>
      <c r="BD367" s="292"/>
      <c r="BE367" s="295"/>
      <c r="BF367" s="295"/>
      <c r="BG367" s="298"/>
    </row>
    <row r="368" spans="2:60" ht="28.15" hidden="1" customHeight="1" thickBot="1">
      <c r="B368" s="34"/>
      <c r="C368" s="273"/>
      <c r="D368" s="64"/>
      <c r="E368" s="63"/>
      <c r="F368" s="63"/>
      <c r="G368" s="62"/>
      <c r="H368" s="258"/>
      <c r="I368" s="274"/>
      <c r="J368" s="274"/>
      <c r="K368" s="274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53"/>
      <c r="AK368" s="256"/>
      <c r="AL368" s="55"/>
      <c r="AM368" s="211"/>
      <c r="AN368" s="211"/>
      <c r="AO368" s="249"/>
      <c r="AP368" s="242"/>
      <c r="AQ368" s="239"/>
      <c r="AR368" s="236"/>
      <c r="AS368" s="242"/>
      <c r="AT368" s="239"/>
      <c r="AU368" s="236"/>
      <c r="AV368" s="242"/>
      <c r="AW368" s="239"/>
      <c r="AX368" s="236"/>
      <c r="AY368" s="242"/>
      <c r="AZ368" s="239"/>
      <c r="BA368" s="236"/>
      <c r="BB368" s="242"/>
      <c r="BC368" s="239"/>
      <c r="BD368" s="293"/>
      <c r="BE368" s="296"/>
      <c r="BF368" s="296"/>
      <c r="BG368" s="299"/>
    </row>
    <row r="369" spans="2:60" ht="28.15" hidden="1" customHeight="1">
      <c r="B369" s="34"/>
      <c r="C369" s="265">
        <v>3</v>
      </c>
      <c r="D369" s="54"/>
      <c r="E369" s="53"/>
      <c r="F369" s="53"/>
      <c r="G369" s="52"/>
      <c r="H369" s="259"/>
      <c r="I369" s="269"/>
      <c r="J369" s="269"/>
      <c r="K369" s="269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44"/>
      <c r="AK369" s="244"/>
      <c r="AL369" s="44"/>
      <c r="AM369" s="211"/>
      <c r="AN369" s="211"/>
      <c r="AO369" s="247">
        <f>SUMPRODUCT(LEN($M369:$AE372)-LEN(SUBSTITUTE($M369:$AE372,"A", "")))</f>
        <v>0</v>
      </c>
      <c r="AP369" s="240">
        <f>SUMPRODUCT(LEN($AH369:$AH372)-LEN(SUBSTITUTE($AH369:$AH372,"A", "")))</f>
        <v>0</v>
      </c>
      <c r="AQ369" s="237">
        <f>SUMPRODUCT(LEN($AG369:$AG372)-LEN(SUBSTITUTE($AG369:$AG372,"A", "")))</f>
        <v>0</v>
      </c>
      <c r="AR369" s="234">
        <f>SUMPRODUCT(LEN($M369:$AE372)-LEN(SUBSTITUTE($M369:$AE372,"S", "")))</f>
        <v>0</v>
      </c>
      <c r="AS369" s="240">
        <f>SUMPRODUCT(LEN($AH369:$AH372)-LEN(SUBSTITUTE($AH369:$AH372,"S", "")))</f>
        <v>0</v>
      </c>
      <c r="AT369" s="237">
        <f>SUMPRODUCT(LEN($AG369:$AG372)-LEN(SUBSTITUTE($AG369:$AG372,"S", "")))</f>
        <v>0</v>
      </c>
      <c r="AU369" s="234">
        <f>SUMPRODUCT(LEN($M369:$AE372)-LEN(SUBSTITUTE($M369:$AE372,"F", "")))</f>
        <v>0</v>
      </c>
      <c r="AV369" s="240">
        <f>SUMPRODUCT(LEN($AH369:$AH372)-LEN(SUBSTITUTE($AH369:$AH372,"F", "")))</f>
        <v>0</v>
      </c>
      <c r="AW369" s="237">
        <f>SUMPRODUCT(LEN($AG369:$AG372)-LEN(SUBSTITUTE($AG369:$AG372,"F", "")))</f>
        <v>0</v>
      </c>
      <c r="AX369" s="234">
        <f>SUMPRODUCT(LEN($M369:$AE372)-LEN(SUBSTITUTE($M369:$AE372,"G", "")))</f>
        <v>0</v>
      </c>
      <c r="AY369" s="240">
        <f>SUMPRODUCT(LEN($AH369:$AH372)-LEN(SUBSTITUTE($AH369:$AH372,"G", "")))</f>
        <v>0</v>
      </c>
      <c r="AZ369" s="237">
        <f>SUMPRODUCT(LEN($AG369:$AG372)-LEN(SUBSTITUTE($AG369:$AG372,"G", "")))</f>
        <v>0</v>
      </c>
      <c r="BA369" s="234">
        <f>SUMPRODUCT(LEN($M369:$AE372)-LEN(SUBSTITUTE($M369:$AE372,"M", "")))</f>
        <v>0</v>
      </c>
      <c r="BB369" s="240">
        <f>SUMPRODUCT(LEN($AH369:$AH372)-LEN(SUBSTITUTE($AH369:$AH372,"M", "")))</f>
        <v>0</v>
      </c>
      <c r="BC369" s="237">
        <f>SUMPRODUCT(LEN($AG369:$AG372)-LEN(SUBSTITUTE($AG369:$AG372,"M", "")))</f>
        <v>0</v>
      </c>
      <c r="BD369" s="291">
        <f>SUMPRODUCT(LEN($AI369:$AI372)-LEN(SUBSTITUTE($AI369:$AI372,"S", "")))</f>
        <v>0</v>
      </c>
      <c r="BE369" s="294">
        <f>SUMPRODUCT(LEN($AI369:$AI372)-LEN(SUBSTITUTE($AI369:$AI372,"F", "")))</f>
        <v>0</v>
      </c>
      <c r="BF369" s="294">
        <f>SUMPRODUCT(LEN($AI369:$AI372)-LEN(SUBSTITUTE($AI369:$AI372,"G", "")))</f>
        <v>0</v>
      </c>
      <c r="BG369" s="297">
        <f>SUMPRODUCT(LEN($AI369:$AI372)-LEN(SUBSTITUTE($AI369:$AI372,"M", "")))</f>
        <v>0</v>
      </c>
    </row>
    <row r="370" spans="2:60" ht="28.15" hidden="1" customHeight="1" thickBot="1">
      <c r="B370" s="34"/>
      <c r="C370" s="266"/>
      <c r="D370" s="43"/>
      <c r="E370" s="42"/>
      <c r="F370" s="42"/>
      <c r="G370" s="41"/>
      <c r="H370" s="260"/>
      <c r="I370" s="270"/>
      <c r="J370" s="270"/>
      <c r="K370" s="270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45"/>
      <c r="AK370" s="245"/>
      <c r="AL370" s="23"/>
      <c r="AM370" s="211"/>
      <c r="AN370" s="211"/>
      <c r="AO370" s="248"/>
      <c r="AP370" s="241"/>
      <c r="AQ370" s="238"/>
      <c r="AR370" s="235"/>
      <c r="AS370" s="241"/>
      <c r="AT370" s="238"/>
      <c r="AU370" s="235"/>
      <c r="AV370" s="241"/>
      <c r="AW370" s="238"/>
      <c r="AX370" s="235"/>
      <c r="AY370" s="241"/>
      <c r="AZ370" s="238"/>
      <c r="BA370" s="235"/>
      <c r="BB370" s="241"/>
      <c r="BC370" s="238"/>
      <c r="BD370" s="292"/>
      <c r="BE370" s="295"/>
      <c r="BF370" s="295"/>
      <c r="BG370" s="298"/>
    </row>
    <row r="371" spans="2:60" ht="28.15" hidden="1" customHeight="1">
      <c r="B371" s="34"/>
      <c r="C371" s="267"/>
      <c r="D371" s="33"/>
      <c r="E371" s="32"/>
      <c r="F371" s="32"/>
      <c r="G371" s="31"/>
      <c r="H371" s="257"/>
      <c r="I371" s="271"/>
      <c r="J371" s="271"/>
      <c r="K371" s="271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45"/>
      <c r="AK371" s="245"/>
      <c r="AL371" s="23"/>
      <c r="AM371" s="211"/>
      <c r="AN371" s="211"/>
      <c r="AO371" s="248"/>
      <c r="AP371" s="241"/>
      <c r="AQ371" s="238"/>
      <c r="AR371" s="235"/>
      <c r="AS371" s="241"/>
      <c r="AT371" s="238"/>
      <c r="AU371" s="235"/>
      <c r="AV371" s="241"/>
      <c r="AW371" s="238"/>
      <c r="AX371" s="235"/>
      <c r="AY371" s="241"/>
      <c r="AZ371" s="238"/>
      <c r="BA371" s="235"/>
      <c r="BB371" s="241"/>
      <c r="BC371" s="238"/>
      <c r="BD371" s="292"/>
      <c r="BE371" s="295"/>
      <c r="BF371" s="295"/>
      <c r="BG371" s="298"/>
    </row>
    <row r="372" spans="2:60" ht="28.15" hidden="1" customHeight="1" thickBot="1">
      <c r="B372" s="22"/>
      <c r="C372" s="268"/>
      <c r="D372" s="21"/>
      <c r="E372" s="20"/>
      <c r="F372" s="20"/>
      <c r="G372" s="19"/>
      <c r="H372" s="258"/>
      <c r="I372" s="272"/>
      <c r="J372" s="272"/>
      <c r="K372" s="27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46"/>
      <c r="AK372" s="246"/>
      <c r="AL372" s="11"/>
      <c r="AM372" s="211"/>
      <c r="AN372" s="211"/>
      <c r="AO372" s="249"/>
      <c r="AP372" s="242"/>
      <c r="AQ372" s="239"/>
      <c r="AR372" s="236"/>
      <c r="AS372" s="242"/>
      <c r="AT372" s="239"/>
      <c r="AU372" s="236"/>
      <c r="AV372" s="242"/>
      <c r="AW372" s="239"/>
      <c r="AX372" s="236"/>
      <c r="AY372" s="242"/>
      <c r="AZ372" s="239"/>
      <c r="BA372" s="236"/>
      <c r="BB372" s="242"/>
      <c r="BC372" s="239"/>
      <c r="BD372" s="293"/>
      <c r="BE372" s="296"/>
      <c r="BF372" s="296"/>
      <c r="BG372" s="299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29" t="s">
        <v>287</v>
      </c>
      <c r="M373" s="278"/>
      <c r="N373" s="229" t="s">
        <v>286</v>
      </c>
      <c r="O373" s="278"/>
      <c r="P373" s="229" t="s">
        <v>286</v>
      </c>
      <c r="Q373" s="230"/>
      <c r="R373" s="229" t="s">
        <v>286</v>
      </c>
      <c r="S373" s="230"/>
      <c r="T373" s="229" t="s">
        <v>286</v>
      </c>
      <c r="U373" s="230"/>
      <c r="V373" s="229" t="s">
        <v>286</v>
      </c>
      <c r="W373" s="230"/>
      <c r="X373" s="229" t="s">
        <v>286</v>
      </c>
      <c r="Y373" s="230"/>
      <c r="Z373" s="229" t="s">
        <v>286</v>
      </c>
      <c r="AA373" s="230"/>
      <c r="AB373" s="229" t="s">
        <v>286</v>
      </c>
      <c r="AC373" s="230"/>
      <c r="AD373" s="229" t="s">
        <v>286</v>
      </c>
      <c r="AE373" s="230"/>
      <c r="AF373" s="243" t="s">
        <v>285</v>
      </c>
      <c r="AG373" s="230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75"/>
      <c r="F374" s="276"/>
      <c r="G374" s="277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65">
        <v>1</v>
      </c>
      <c r="D375" s="54"/>
      <c r="E375" s="53"/>
      <c r="F375" s="53"/>
      <c r="G375" s="52"/>
      <c r="H375" s="259"/>
      <c r="I375" s="269"/>
      <c r="J375" s="269"/>
      <c r="K375" s="269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44"/>
      <c r="AK375" s="244"/>
      <c r="AL375" s="44"/>
      <c r="AM375" s="211"/>
      <c r="AN375" s="211"/>
      <c r="AO375" s="247">
        <f>SUMPRODUCT(LEN($M375:$AE378)-LEN(SUBSTITUTE($M375:$AE378,"A", "")))</f>
        <v>0</v>
      </c>
      <c r="AP375" s="240">
        <f>SUMPRODUCT(LEN($AH375:$AH378)-LEN(SUBSTITUTE($AH375:$AH378,"A", "")))</f>
        <v>0</v>
      </c>
      <c r="AQ375" s="237">
        <f>SUMPRODUCT(LEN($AG375:$AG378)-LEN(SUBSTITUTE($AG375:$AG378,"A", "")))</f>
        <v>0</v>
      </c>
      <c r="AR375" s="234">
        <f>SUMPRODUCT(LEN($M375:$AE378)-LEN(SUBSTITUTE($M375:$AE378,"S", "")))</f>
        <v>0</v>
      </c>
      <c r="AS375" s="240">
        <f>SUMPRODUCT(LEN($AH375:$AH378)-LEN(SUBSTITUTE($AH375:$AH378,"S", "")))</f>
        <v>0</v>
      </c>
      <c r="AT375" s="237">
        <f>SUMPRODUCT(LEN($AG375:$AG378)-LEN(SUBSTITUTE($AG375:$AG378,"S", "")))</f>
        <v>0</v>
      </c>
      <c r="AU375" s="234">
        <f>SUMPRODUCT(LEN($M375:$AE378)-LEN(SUBSTITUTE($M375:$AE378,"F", "")))</f>
        <v>0</v>
      </c>
      <c r="AV375" s="240">
        <f>SUMPRODUCT(LEN($AH375:$AH378)-LEN(SUBSTITUTE($AH375:$AH378,"F", "")))</f>
        <v>0</v>
      </c>
      <c r="AW375" s="237">
        <f>SUMPRODUCT(LEN($AG375:$AG378)-LEN(SUBSTITUTE($AG375:$AG378,"F", "")))</f>
        <v>0</v>
      </c>
      <c r="AX375" s="234">
        <f>SUMPRODUCT(LEN($M375:$AE378)-LEN(SUBSTITUTE($M375:$AE378,"G", "")))</f>
        <v>0</v>
      </c>
      <c r="AY375" s="240">
        <f>SUMPRODUCT(LEN($AH375:$AH378)-LEN(SUBSTITUTE($AH375:$AH378,"G", "")))</f>
        <v>0</v>
      </c>
      <c r="AZ375" s="237">
        <f>SUMPRODUCT(LEN($AG375:$AG378)-LEN(SUBSTITUTE($AG375:$AG378,"G", "")))</f>
        <v>0</v>
      </c>
      <c r="BA375" s="234">
        <f>SUMPRODUCT(LEN($M375:$AE378)-LEN(SUBSTITUTE($M375:$AE378,"M", "")))</f>
        <v>0</v>
      </c>
      <c r="BB375" s="240">
        <f>SUMPRODUCT(LEN($AH375:$AH378)-LEN(SUBSTITUTE($AH375:$AH378,"M", "")))</f>
        <v>0</v>
      </c>
      <c r="BC375" s="237">
        <f>SUMPRODUCT(LEN($AG375:$AG378)-LEN(SUBSTITUTE($AG375:$AG378,"M", "")))</f>
        <v>0</v>
      </c>
      <c r="BD375" s="291">
        <f>SUMPRODUCT(LEN($AI375:$AI378)-LEN(SUBSTITUTE($AI375:$AI378,"S", "")))</f>
        <v>0</v>
      </c>
      <c r="BE375" s="294">
        <f>SUMPRODUCT(LEN($AI375:$AI378)-LEN(SUBSTITUTE($AI375:$AI378,"F", "")))</f>
        <v>0</v>
      </c>
      <c r="BF375" s="294">
        <f>SUMPRODUCT(LEN($AI375:$AI378)-LEN(SUBSTITUTE($AI375:$AI378,"G", "")))</f>
        <v>0</v>
      </c>
      <c r="BG375" s="297">
        <f>SUMPRODUCT(LEN($AI375:$AI378)-LEN(SUBSTITUTE($AI375:$AI378,"M", "")))</f>
        <v>0</v>
      </c>
    </row>
    <row r="376" spans="2:60" ht="28.15" hidden="1" customHeight="1" thickBot="1">
      <c r="B376" s="34"/>
      <c r="C376" s="266"/>
      <c r="D376" s="43"/>
      <c r="E376" s="42"/>
      <c r="F376" s="42"/>
      <c r="G376" s="41"/>
      <c r="H376" s="260"/>
      <c r="I376" s="270"/>
      <c r="J376" s="270"/>
      <c r="K376" s="270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45"/>
      <c r="AK376" s="245"/>
      <c r="AL376" s="23"/>
      <c r="AM376" s="211"/>
      <c r="AN376" s="211"/>
      <c r="AO376" s="248"/>
      <c r="AP376" s="241"/>
      <c r="AQ376" s="238"/>
      <c r="AR376" s="235"/>
      <c r="AS376" s="241"/>
      <c r="AT376" s="238"/>
      <c r="AU376" s="235"/>
      <c r="AV376" s="241"/>
      <c r="AW376" s="238"/>
      <c r="AX376" s="235"/>
      <c r="AY376" s="241"/>
      <c r="AZ376" s="238"/>
      <c r="BA376" s="235"/>
      <c r="BB376" s="241"/>
      <c r="BC376" s="238"/>
      <c r="BD376" s="292"/>
      <c r="BE376" s="295"/>
      <c r="BF376" s="295"/>
      <c r="BG376" s="298"/>
    </row>
    <row r="377" spans="2:60" ht="28.15" hidden="1" customHeight="1">
      <c r="B377" s="34"/>
      <c r="C377" s="267"/>
      <c r="D377" s="33"/>
      <c r="E377" s="32"/>
      <c r="F377" s="32"/>
      <c r="G377" s="31"/>
      <c r="H377" s="257"/>
      <c r="I377" s="271"/>
      <c r="J377" s="271"/>
      <c r="K377" s="271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45"/>
      <c r="AK377" s="245"/>
      <c r="AL377" s="23"/>
      <c r="AM377" s="211"/>
      <c r="AN377" s="211"/>
      <c r="AO377" s="248"/>
      <c r="AP377" s="241"/>
      <c r="AQ377" s="238"/>
      <c r="AR377" s="235"/>
      <c r="AS377" s="241"/>
      <c r="AT377" s="238"/>
      <c r="AU377" s="235"/>
      <c r="AV377" s="241"/>
      <c r="AW377" s="238"/>
      <c r="AX377" s="235"/>
      <c r="AY377" s="241"/>
      <c r="AZ377" s="238"/>
      <c r="BA377" s="235"/>
      <c r="BB377" s="241"/>
      <c r="BC377" s="238"/>
      <c r="BD377" s="292"/>
      <c r="BE377" s="295"/>
      <c r="BF377" s="295"/>
      <c r="BG377" s="298"/>
    </row>
    <row r="378" spans="2:60" ht="28.15" hidden="1" customHeight="1" thickBot="1">
      <c r="B378" s="34"/>
      <c r="C378" s="273"/>
      <c r="D378" s="64"/>
      <c r="E378" s="63"/>
      <c r="F378" s="63"/>
      <c r="G378" s="62"/>
      <c r="H378" s="258"/>
      <c r="I378" s="274"/>
      <c r="J378" s="274"/>
      <c r="K378" s="274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50"/>
      <c r="AK378" s="250"/>
      <c r="AL378" s="55"/>
      <c r="AM378" s="211"/>
      <c r="AN378" s="211"/>
      <c r="AO378" s="249"/>
      <c r="AP378" s="242"/>
      <c r="AQ378" s="239"/>
      <c r="AR378" s="236"/>
      <c r="AS378" s="242"/>
      <c r="AT378" s="239"/>
      <c r="AU378" s="236"/>
      <c r="AV378" s="242"/>
      <c r="AW378" s="239"/>
      <c r="AX378" s="236"/>
      <c r="AY378" s="242"/>
      <c r="AZ378" s="239"/>
      <c r="BA378" s="236"/>
      <c r="BB378" s="242"/>
      <c r="BC378" s="239"/>
      <c r="BD378" s="293"/>
      <c r="BE378" s="296"/>
      <c r="BF378" s="296"/>
      <c r="BG378" s="299"/>
    </row>
    <row r="379" spans="2:60" ht="28.15" hidden="1" customHeight="1">
      <c r="B379" s="34"/>
      <c r="C379" s="265">
        <v>2</v>
      </c>
      <c r="D379" s="54"/>
      <c r="E379" s="53"/>
      <c r="F379" s="53"/>
      <c r="G379" s="52"/>
      <c r="H379" s="259"/>
      <c r="I379" s="269"/>
      <c r="J379" s="269"/>
      <c r="K379" s="269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51"/>
      <c r="AK379" s="254"/>
      <c r="AL379" s="44"/>
      <c r="AM379" s="211"/>
      <c r="AN379" s="211"/>
      <c r="AO379" s="247">
        <f>SUMPRODUCT(LEN($M379:$AE382)-LEN(SUBSTITUTE($M379:$AE382,"A", "")))</f>
        <v>0</v>
      </c>
      <c r="AP379" s="240">
        <f>SUMPRODUCT(LEN($AH379:$AH382)-LEN(SUBSTITUTE($AH379:$AH382,"A", "")))</f>
        <v>0</v>
      </c>
      <c r="AQ379" s="237">
        <f>SUMPRODUCT(LEN($AG379:$AG382)-LEN(SUBSTITUTE($AG379:$AG382,"A", "")))</f>
        <v>0</v>
      </c>
      <c r="AR379" s="234">
        <f>SUMPRODUCT(LEN($M379:$AE382)-LEN(SUBSTITUTE($M379:$AE382,"S", "")))</f>
        <v>0</v>
      </c>
      <c r="AS379" s="240">
        <f>SUMPRODUCT(LEN($AH379:$AH382)-LEN(SUBSTITUTE($AH379:$AH382,"S", "")))</f>
        <v>0</v>
      </c>
      <c r="AT379" s="237">
        <f>SUMPRODUCT(LEN($AG379:$AG382)-LEN(SUBSTITUTE($AG379:$AG382,"S", "")))</f>
        <v>0</v>
      </c>
      <c r="AU379" s="234">
        <f>SUMPRODUCT(LEN($M379:$AE382)-LEN(SUBSTITUTE($M379:$AE382,"F", "")))</f>
        <v>0</v>
      </c>
      <c r="AV379" s="240">
        <f>SUMPRODUCT(LEN($AH379:$AH382)-LEN(SUBSTITUTE($AH379:$AH382,"F", "")))</f>
        <v>0</v>
      </c>
      <c r="AW379" s="237">
        <f>SUMPRODUCT(LEN($AG379:$AG382)-LEN(SUBSTITUTE($AG379:$AG382,"F", "")))</f>
        <v>0</v>
      </c>
      <c r="AX379" s="234">
        <f>SUMPRODUCT(LEN($M379:$AE382)-LEN(SUBSTITUTE($M379:$AE382,"G", "")))</f>
        <v>0</v>
      </c>
      <c r="AY379" s="240">
        <f>SUMPRODUCT(LEN($AH379:$AH382)-LEN(SUBSTITUTE($AH379:$AH382,"G", "")))</f>
        <v>0</v>
      </c>
      <c r="AZ379" s="237">
        <f>SUMPRODUCT(LEN($AG379:$AG382)-LEN(SUBSTITUTE($AG379:$AG382,"G", "")))</f>
        <v>0</v>
      </c>
      <c r="BA379" s="234">
        <f>SUMPRODUCT(LEN($M379:$AE382)-LEN(SUBSTITUTE($M379:$AE382,"M", "")))</f>
        <v>0</v>
      </c>
      <c r="BB379" s="240">
        <f>SUMPRODUCT(LEN($AH379:$AH382)-LEN(SUBSTITUTE($AH379:$AH382,"M", "")))</f>
        <v>0</v>
      </c>
      <c r="BC379" s="237">
        <f>SUMPRODUCT(LEN($AG379:$AG382)-LEN(SUBSTITUTE($AG379:$AG382,"M", "")))</f>
        <v>0</v>
      </c>
      <c r="BD379" s="291">
        <f>SUMPRODUCT(LEN($AI379:$AI382)-LEN(SUBSTITUTE($AI379:$AI382,"S", "")))</f>
        <v>0</v>
      </c>
      <c r="BE379" s="294">
        <f>SUMPRODUCT(LEN($AI379:$AI382)-LEN(SUBSTITUTE($AI379:$AI382,"F", "")))</f>
        <v>0</v>
      </c>
      <c r="BF379" s="294">
        <f>SUMPRODUCT(LEN($AI379:$AI382)-LEN(SUBSTITUTE($AI379:$AI382,"G", "")))</f>
        <v>0</v>
      </c>
      <c r="BG379" s="297">
        <f>SUMPRODUCT(LEN($AI379:$AI382)-LEN(SUBSTITUTE($AI379:$AI382,"M", "")))</f>
        <v>0</v>
      </c>
    </row>
    <row r="380" spans="2:60" ht="28.15" hidden="1" customHeight="1" thickBot="1">
      <c r="B380" s="34"/>
      <c r="C380" s="266"/>
      <c r="D380" s="43"/>
      <c r="E380" s="42"/>
      <c r="F380" s="42"/>
      <c r="G380" s="41"/>
      <c r="H380" s="260"/>
      <c r="I380" s="270"/>
      <c r="J380" s="270"/>
      <c r="K380" s="270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52"/>
      <c r="AK380" s="255"/>
      <c r="AL380" s="23"/>
      <c r="AM380" s="211"/>
      <c r="AN380" s="211"/>
      <c r="AO380" s="248"/>
      <c r="AP380" s="241"/>
      <c r="AQ380" s="238"/>
      <c r="AR380" s="235"/>
      <c r="AS380" s="241"/>
      <c r="AT380" s="238"/>
      <c r="AU380" s="235"/>
      <c r="AV380" s="241"/>
      <c r="AW380" s="238"/>
      <c r="AX380" s="235"/>
      <c r="AY380" s="241"/>
      <c r="AZ380" s="238"/>
      <c r="BA380" s="235"/>
      <c r="BB380" s="241"/>
      <c r="BC380" s="238"/>
      <c r="BD380" s="292"/>
      <c r="BE380" s="295"/>
      <c r="BF380" s="295"/>
      <c r="BG380" s="298"/>
    </row>
    <row r="381" spans="2:60" ht="28.15" hidden="1" customHeight="1">
      <c r="B381" s="34"/>
      <c r="C381" s="267"/>
      <c r="D381" s="33"/>
      <c r="E381" s="32"/>
      <c r="F381" s="32"/>
      <c r="G381" s="31"/>
      <c r="H381" s="257"/>
      <c r="I381" s="271"/>
      <c r="J381" s="271"/>
      <c r="K381" s="271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52"/>
      <c r="AK381" s="255"/>
      <c r="AL381" s="23"/>
      <c r="AM381" s="211"/>
      <c r="AN381" s="211"/>
      <c r="AO381" s="248"/>
      <c r="AP381" s="241"/>
      <c r="AQ381" s="238"/>
      <c r="AR381" s="235"/>
      <c r="AS381" s="241"/>
      <c r="AT381" s="238"/>
      <c r="AU381" s="235"/>
      <c r="AV381" s="241"/>
      <c r="AW381" s="238"/>
      <c r="AX381" s="235"/>
      <c r="AY381" s="241"/>
      <c r="AZ381" s="238"/>
      <c r="BA381" s="235"/>
      <c r="BB381" s="241"/>
      <c r="BC381" s="238"/>
      <c r="BD381" s="292"/>
      <c r="BE381" s="295"/>
      <c r="BF381" s="295"/>
      <c r="BG381" s="298"/>
    </row>
    <row r="382" spans="2:60" ht="28.15" hidden="1" customHeight="1" thickBot="1">
      <c r="B382" s="34"/>
      <c r="C382" s="273"/>
      <c r="D382" s="64"/>
      <c r="E382" s="63"/>
      <c r="F382" s="63"/>
      <c r="G382" s="62"/>
      <c r="H382" s="258"/>
      <c r="I382" s="274"/>
      <c r="J382" s="274"/>
      <c r="K382" s="274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53"/>
      <c r="AK382" s="256"/>
      <c r="AL382" s="55"/>
      <c r="AM382" s="211"/>
      <c r="AN382" s="211"/>
      <c r="AO382" s="249"/>
      <c r="AP382" s="242"/>
      <c r="AQ382" s="239"/>
      <c r="AR382" s="236"/>
      <c r="AS382" s="242"/>
      <c r="AT382" s="239"/>
      <c r="AU382" s="236"/>
      <c r="AV382" s="242"/>
      <c r="AW382" s="239"/>
      <c r="AX382" s="236"/>
      <c r="AY382" s="242"/>
      <c r="AZ382" s="239"/>
      <c r="BA382" s="236"/>
      <c r="BB382" s="242"/>
      <c r="BC382" s="239"/>
      <c r="BD382" s="293"/>
      <c r="BE382" s="296"/>
      <c r="BF382" s="296"/>
      <c r="BG382" s="299"/>
    </row>
    <row r="383" spans="2:60" ht="28.15" hidden="1" customHeight="1">
      <c r="B383" s="34"/>
      <c r="C383" s="265">
        <v>3</v>
      </c>
      <c r="D383" s="54"/>
      <c r="E383" s="53"/>
      <c r="F383" s="53"/>
      <c r="G383" s="52"/>
      <c r="H383" s="259"/>
      <c r="I383" s="269"/>
      <c r="J383" s="269"/>
      <c r="K383" s="269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44"/>
      <c r="AK383" s="244"/>
      <c r="AL383" s="44"/>
      <c r="AM383" s="211"/>
      <c r="AN383" s="211"/>
      <c r="AO383" s="247">
        <f>SUMPRODUCT(LEN($M383:$AE386)-LEN(SUBSTITUTE($M383:$AE386,"A", "")))</f>
        <v>0</v>
      </c>
      <c r="AP383" s="240">
        <f>SUMPRODUCT(LEN($AH383:$AH386)-LEN(SUBSTITUTE($AH383:$AH386,"A", "")))</f>
        <v>0</v>
      </c>
      <c r="AQ383" s="237">
        <f>SUMPRODUCT(LEN($AG383:$AG386)-LEN(SUBSTITUTE($AG383:$AG386,"A", "")))</f>
        <v>0</v>
      </c>
      <c r="AR383" s="234">
        <f>SUMPRODUCT(LEN($M383:$AE386)-LEN(SUBSTITUTE($M383:$AE386,"S", "")))</f>
        <v>0</v>
      </c>
      <c r="AS383" s="240">
        <f>SUMPRODUCT(LEN($AH383:$AH386)-LEN(SUBSTITUTE($AH383:$AH386,"S", "")))</f>
        <v>0</v>
      </c>
      <c r="AT383" s="237">
        <f>SUMPRODUCT(LEN($AG383:$AG386)-LEN(SUBSTITUTE($AG383:$AG386,"S", "")))</f>
        <v>0</v>
      </c>
      <c r="AU383" s="234">
        <f>SUMPRODUCT(LEN($M383:$AE386)-LEN(SUBSTITUTE($M383:$AE386,"F", "")))</f>
        <v>0</v>
      </c>
      <c r="AV383" s="240">
        <f>SUMPRODUCT(LEN($AH383:$AH386)-LEN(SUBSTITUTE($AH383:$AH386,"F", "")))</f>
        <v>0</v>
      </c>
      <c r="AW383" s="237">
        <f>SUMPRODUCT(LEN($AG383:$AG386)-LEN(SUBSTITUTE($AG383:$AG386,"F", "")))</f>
        <v>0</v>
      </c>
      <c r="AX383" s="234">
        <f>SUMPRODUCT(LEN($M383:$AE386)-LEN(SUBSTITUTE($M383:$AE386,"G", "")))</f>
        <v>0</v>
      </c>
      <c r="AY383" s="240">
        <f>SUMPRODUCT(LEN($AH383:$AH386)-LEN(SUBSTITUTE($AH383:$AH386,"G", "")))</f>
        <v>0</v>
      </c>
      <c r="AZ383" s="237">
        <f>SUMPRODUCT(LEN($AG383:$AG386)-LEN(SUBSTITUTE($AG383:$AG386,"G", "")))</f>
        <v>0</v>
      </c>
      <c r="BA383" s="234">
        <f>SUMPRODUCT(LEN($M383:$AE386)-LEN(SUBSTITUTE($M383:$AE386,"M", "")))</f>
        <v>0</v>
      </c>
      <c r="BB383" s="240">
        <f>SUMPRODUCT(LEN($AH383:$AH386)-LEN(SUBSTITUTE($AH383:$AH386,"M", "")))</f>
        <v>0</v>
      </c>
      <c r="BC383" s="237">
        <f>SUMPRODUCT(LEN($AG383:$AG386)-LEN(SUBSTITUTE($AG383:$AG386,"M", "")))</f>
        <v>0</v>
      </c>
      <c r="BD383" s="291">
        <f>SUMPRODUCT(LEN($AI383:$AI386)-LEN(SUBSTITUTE($AI383:$AI386,"S", "")))</f>
        <v>0</v>
      </c>
      <c r="BE383" s="294">
        <f>SUMPRODUCT(LEN($AI383:$AI386)-LEN(SUBSTITUTE($AI383:$AI386,"F", "")))</f>
        <v>0</v>
      </c>
      <c r="BF383" s="294">
        <f>SUMPRODUCT(LEN($AI383:$AI386)-LEN(SUBSTITUTE($AI383:$AI386,"G", "")))</f>
        <v>0</v>
      </c>
      <c r="BG383" s="297">
        <f>SUMPRODUCT(LEN($AI383:$AI386)-LEN(SUBSTITUTE($AI383:$AI386,"M", "")))</f>
        <v>0</v>
      </c>
    </row>
    <row r="384" spans="2:60" ht="28.15" hidden="1" customHeight="1" thickBot="1">
      <c r="B384" s="34"/>
      <c r="C384" s="266"/>
      <c r="D384" s="43"/>
      <c r="E384" s="42"/>
      <c r="F384" s="42"/>
      <c r="G384" s="41"/>
      <c r="H384" s="260"/>
      <c r="I384" s="270"/>
      <c r="J384" s="270"/>
      <c r="K384" s="270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45"/>
      <c r="AK384" s="245"/>
      <c r="AL384" s="23"/>
      <c r="AM384" s="211"/>
      <c r="AN384" s="211"/>
      <c r="AO384" s="248"/>
      <c r="AP384" s="241"/>
      <c r="AQ384" s="238"/>
      <c r="AR384" s="235"/>
      <c r="AS384" s="241"/>
      <c r="AT384" s="238"/>
      <c r="AU384" s="235"/>
      <c r="AV384" s="241"/>
      <c r="AW384" s="238"/>
      <c r="AX384" s="235"/>
      <c r="AY384" s="241"/>
      <c r="AZ384" s="238"/>
      <c r="BA384" s="235"/>
      <c r="BB384" s="241"/>
      <c r="BC384" s="238"/>
      <c r="BD384" s="292"/>
      <c r="BE384" s="295"/>
      <c r="BF384" s="295"/>
      <c r="BG384" s="298"/>
    </row>
    <row r="385" spans="2:60" ht="28.15" hidden="1" customHeight="1">
      <c r="B385" s="34"/>
      <c r="C385" s="267"/>
      <c r="D385" s="33"/>
      <c r="E385" s="32"/>
      <c r="F385" s="32"/>
      <c r="G385" s="31"/>
      <c r="H385" s="257"/>
      <c r="I385" s="271"/>
      <c r="J385" s="271"/>
      <c r="K385" s="271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45"/>
      <c r="AK385" s="245"/>
      <c r="AL385" s="23"/>
      <c r="AM385" s="211"/>
      <c r="AN385" s="211"/>
      <c r="AO385" s="248"/>
      <c r="AP385" s="241"/>
      <c r="AQ385" s="238"/>
      <c r="AR385" s="235"/>
      <c r="AS385" s="241"/>
      <c r="AT385" s="238"/>
      <c r="AU385" s="235"/>
      <c r="AV385" s="241"/>
      <c r="AW385" s="238"/>
      <c r="AX385" s="235"/>
      <c r="AY385" s="241"/>
      <c r="AZ385" s="238"/>
      <c r="BA385" s="235"/>
      <c r="BB385" s="241"/>
      <c r="BC385" s="238"/>
      <c r="BD385" s="292"/>
      <c r="BE385" s="295"/>
      <c r="BF385" s="295"/>
      <c r="BG385" s="298"/>
    </row>
    <row r="386" spans="2:60" ht="28.15" hidden="1" customHeight="1" thickBot="1">
      <c r="B386" s="22"/>
      <c r="C386" s="268"/>
      <c r="D386" s="21"/>
      <c r="E386" s="20"/>
      <c r="F386" s="20"/>
      <c r="G386" s="19"/>
      <c r="H386" s="258"/>
      <c r="I386" s="272"/>
      <c r="J386" s="272"/>
      <c r="K386" s="27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46"/>
      <c r="AK386" s="246"/>
      <c r="AL386" s="11"/>
      <c r="AM386" s="211"/>
      <c r="AN386" s="211"/>
      <c r="AO386" s="249"/>
      <c r="AP386" s="242"/>
      <c r="AQ386" s="239"/>
      <c r="AR386" s="236"/>
      <c r="AS386" s="242"/>
      <c r="AT386" s="239"/>
      <c r="AU386" s="236"/>
      <c r="AV386" s="242"/>
      <c r="AW386" s="239"/>
      <c r="AX386" s="236"/>
      <c r="AY386" s="242"/>
      <c r="AZ386" s="239"/>
      <c r="BA386" s="236"/>
      <c r="BB386" s="242"/>
      <c r="BC386" s="239"/>
      <c r="BD386" s="293"/>
      <c r="BE386" s="296"/>
      <c r="BF386" s="296"/>
      <c r="BG386" s="299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29" t="s">
        <v>287</v>
      </c>
      <c r="M387" s="278"/>
      <c r="N387" s="229" t="s">
        <v>286</v>
      </c>
      <c r="O387" s="278"/>
      <c r="P387" s="229" t="s">
        <v>286</v>
      </c>
      <c r="Q387" s="230"/>
      <c r="R387" s="229" t="s">
        <v>286</v>
      </c>
      <c r="S387" s="230"/>
      <c r="T387" s="229" t="s">
        <v>286</v>
      </c>
      <c r="U387" s="230"/>
      <c r="V387" s="229" t="s">
        <v>286</v>
      </c>
      <c r="W387" s="230"/>
      <c r="X387" s="229" t="s">
        <v>286</v>
      </c>
      <c r="Y387" s="230"/>
      <c r="Z387" s="229" t="s">
        <v>286</v>
      </c>
      <c r="AA387" s="230"/>
      <c r="AB387" s="229" t="s">
        <v>286</v>
      </c>
      <c r="AC387" s="230"/>
      <c r="AD387" s="229" t="s">
        <v>286</v>
      </c>
      <c r="AE387" s="230"/>
      <c r="AF387" s="243" t="s">
        <v>285</v>
      </c>
      <c r="AG387" s="230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75"/>
      <c r="F388" s="276"/>
      <c r="G388" s="277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65">
        <v>1</v>
      </c>
      <c r="D389" s="54"/>
      <c r="E389" s="53"/>
      <c r="F389" s="53"/>
      <c r="G389" s="52"/>
      <c r="H389" s="259"/>
      <c r="I389" s="269"/>
      <c r="J389" s="269"/>
      <c r="K389" s="269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44"/>
      <c r="AK389" s="244"/>
      <c r="AL389" s="44"/>
      <c r="AM389" s="211"/>
      <c r="AN389" s="211"/>
      <c r="AO389" s="247">
        <f>SUMPRODUCT(LEN($M389:$AE392)-LEN(SUBSTITUTE($M389:$AE392,"A", "")))</f>
        <v>0</v>
      </c>
      <c r="AP389" s="240">
        <f>SUMPRODUCT(LEN($AH389:$AH392)-LEN(SUBSTITUTE($AH389:$AH392,"A", "")))</f>
        <v>0</v>
      </c>
      <c r="AQ389" s="237">
        <f>SUMPRODUCT(LEN($AG389:$AG392)-LEN(SUBSTITUTE($AG389:$AG392,"A", "")))</f>
        <v>0</v>
      </c>
      <c r="AR389" s="234">
        <f>SUMPRODUCT(LEN($M389:$AE392)-LEN(SUBSTITUTE($M389:$AE392,"S", "")))</f>
        <v>0</v>
      </c>
      <c r="AS389" s="240">
        <f>SUMPRODUCT(LEN($AH389:$AH392)-LEN(SUBSTITUTE($AH389:$AH392,"S", "")))</f>
        <v>0</v>
      </c>
      <c r="AT389" s="237">
        <f>SUMPRODUCT(LEN($AG389:$AG392)-LEN(SUBSTITUTE($AG389:$AG392,"S", "")))</f>
        <v>0</v>
      </c>
      <c r="AU389" s="234">
        <f>SUMPRODUCT(LEN($M389:$AE392)-LEN(SUBSTITUTE($M389:$AE392,"F", "")))</f>
        <v>0</v>
      </c>
      <c r="AV389" s="240">
        <f>SUMPRODUCT(LEN($AH389:$AH392)-LEN(SUBSTITUTE($AH389:$AH392,"F", "")))</f>
        <v>0</v>
      </c>
      <c r="AW389" s="237">
        <f>SUMPRODUCT(LEN($AG389:$AG392)-LEN(SUBSTITUTE($AG389:$AG392,"F", "")))</f>
        <v>0</v>
      </c>
      <c r="AX389" s="234">
        <f>SUMPRODUCT(LEN($M389:$AE392)-LEN(SUBSTITUTE($M389:$AE392,"G", "")))</f>
        <v>0</v>
      </c>
      <c r="AY389" s="240">
        <f>SUMPRODUCT(LEN($AH389:$AH392)-LEN(SUBSTITUTE($AH389:$AH392,"G", "")))</f>
        <v>0</v>
      </c>
      <c r="AZ389" s="237">
        <f>SUMPRODUCT(LEN($AG389:$AG392)-LEN(SUBSTITUTE($AG389:$AG392,"G", "")))</f>
        <v>0</v>
      </c>
      <c r="BA389" s="234">
        <f>SUMPRODUCT(LEN($M389:$AE392)-LEN(SUBSTITUTE($M389:$AE392,"M", "")))</f>
        <v>0</v>
      </c>
      <c r="BB389" s="240">
        <f>SUMPRODUCT(LEN($AH389:$AH392)-LEN(SUBSTITUTE($AH389:$AH392,"M", "")))</f>
        <v>0</v>
      </c>
      <c r="BC389" s="237">
        <f>SUMPRODUCT(LEN($AG389:$AG392)-LEN(SUBSTITUTE($AG389:$AG392,"M", "")))</f>
        <v>0</v>
      </c>
      <c r="BD389" s="291">
        <f>SUMPRODUCT(LEN($AI389:$AI392)-LEN(SUBSTITUTE($AI389:$AI392,"S", "")))</f>
        <v>0</v>
      </c>
      <c r="BE389" s="294">
        <f>SUMPRODUCT(LEN($AI389:$AI392)-LEN(SUBSTITUTE($AI389:$AI392,"F", "")))</f>
        <v>0</v>
      </c>
      <c r="BF389" s="294">
        <f>SUMPRODUCT(LEN($AI389:$AI392)-LEN(SUBSTITUTE($AI389:$AI392,"G", "")))</f>
        <v>0</v>
      </c>
      <c r="BG389" s="297">
        <f>SUMPRODUCT(LEN($AI389:$AI392)-LEN(SUBSTITUTE($AI389:$AI392,"M", "")))</f>
        <v>0</v>
      </c>
    </row>
    <row r="390" spans="2:60" ht="28.15" hidden="1" customHeight="1" thickBot="1">
      <c r="B390" s="34"/>
      <c r="C390" s="266"/>
      <c r="D390" s="43"/>
      <c r="E390" s="42"/>
      <c r="F390" s="42"/>
      <c r="G390" s="41"/>
      <c r="H390" s="260"/>
      <c r="I390" s="270"/>
      <c r="J390" s="270"/>
      <c r="K390" s="270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45"/>
      <c r="AK390" s="245"/>
      <c r="AL390" s="23"/>
      <c r="AM390" s="211"/>
      <c r="AN390" s="211"/>
      <c r="AO390" s="248"/>
      <c r="AP390" s="241"/>
      <c r="AQ390" s="238"/>
      <c r="AR390" s="235"/>
      <c r="AS390" s="241"/>
      <c r="AT390" s="238"/>
      <c r="AU390" s="235"/>
      <c r="AV390" s="241"/>
      <c r="AW390" s="238"/>
      <c r="AX390" s="235"/>
      <c r="AY390" s="241"/>
      <c r="AZ390" s="238"/>
      <c r="BA390" s="235"/>
      <c r="BB390" s="241"/>
      <c r="BC390" s="238"/>
      <c r="BD390" s="292"/>
      <c r="BE390" s="295"/>
      <c r="BF390" s="295"/>
      <c r="BG390" s="298"/>
    </row>
    <row r="391" spans="2:60" ht="28.15" hidden="1" customHeight="1">
      <c r="B391" s="34"/>
      <c r="C391" s="267"/>
      <c r="D391" s="33"/>
      <c r="E391" s="32"/>
      <c r="F391" s="32"/>
      <c r="G391" s="31"/>
      <c r="H391" s="257"/>
      <c r="I391" s="271"/>
      <c r="J391" s="271"/>
      <c r="K391" s="271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45"/>
      <c r="AK391" s="245"/>
      <c r="AL391" s="23"/>
      <c r="AM391" s="211"/>
      <c r="AN391" s="211"/>
      <c r="AO391" s="248"/>
      <c r="AP391" s="241"/>
      <c r="AQ391" s="238"/>
      <c r="AR391" s="235"/>
      <c r="AS391" s="241"/>
      <c r="AT391" s="238"/>
      <c r="AU391" s="235"/>
      <c r="AV391" s="241"/>
      <c r="AW391" s="238"/>
      <c r="AX391" s="235"/>
      <c r="AY391" s="241"/>
      <c r="AZ391" s="238"/>
      <c r="BA391" s="235"/>
      <c r="BB391" s="241"/>
      <c r="BC391" s="238"/>
      <c r="BD391" s="292"/>
      <c r="BE391" s="295"/>
      <c r="BF391" s="295"/>
      <c r="BG391" s="298"/>
    </row>
    <row r="392" spans="2:60" ht="28.15" hidden="1" customHeight="1" thickBot="1">
      <c r="B392" s="34"/>
      <c r="C392" s="273"/>
      <c r="D392" s="64"/>
      <c r="E392" s="63"/>
      <c r="F392" s="63"/>
      <c r="G392" s="62"/>
      <c r="H392" s="258"/>
      <c r="I392" s="274"/>
      <c r="J392" s="274"/>
      <c r="K392" s="274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50"/>
      <c r="AK392" s="250"/>
      <c r="AL392" s="55"/>
      <c r="AM392" s="211"/>
      <c r="AN392" s="211"/>
      <c r="AO392" s="249"/>
      <c r="AP392" s="242"/>
      <c r="AQ392" s="239"/>
      <c r="AR392" s="236"/>
      <c r="AS392" s="242"/>
      <c r="AT392" s="239"/>
      <c r="AU392" s="236"/>
      <c r="AV392" s="242"/>
      <c r="AW392" s="239"/>
      <c r="AX392" s="236"/>
      <c r="AY392" s="242"/>
      <c r="AZ392" s="239"/>
      <c r="BA392" s="236"/>
      <c r="BB392" s="242"/>
      <c r="BC392" s="239"/>
      <c r="BD392" s="293"/>
      <c r="BE392" s="296"/>
      <c r="BF392" s="296"/>
      <c r="BG392" s="299"/>
    </row>
    <row r="393" spans="2:60" ht="28.15" hidden="1" customHeight="1">
      <c r="B393" s="34"/>
      <c r="C393" s="265">
        <v>2</v>
      </c>
      <c r="D393" s="54"/>
      <c r="E393" s="53"/>
      <c r="F393" s="53"/>
      <c r="G393" s="52"/>
      <c r="H393" s="259"/>
      <c r="I393" s="269"/>
      <c r="J393" s="269"/>
      <c r="K393" s="269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51"/>
      <c r="AK393" s="254"/>
      <c r="AL393" s="44"/>
      <c r="AM393" s="211"/>
      <c r="AN393" s="211"/>
      <c r="AO393" s="247">
        <f>SUMPRODUCT(LEN($M393:$AE396)-LEN(SUBSTITUTE($M393:$AE396,"A", "")))</f>
        <v>0</v>
      </c>
      <c r="AP393" s="240">
        <f>SUMPRODUCT(LEN($AH393:$AH396)-LEN(SUBSTITUTE($AH393:$AH396,"A", "")))</f>
        <v>0</v>
      </c>
      <c r="AQ393" s="237">
        <f>SUMPRODUCT(LEN($AG393:$AG396)-LEN(SUBSTITUTE($AG393:$AG396,"A", "")))</f>
        <v>0</v>
      </c>
      <c r="AR393" s="234">
        <f>SUMPRODUCT(LEN($M393:$AE396)-LEN(SUBSTITUTE($M393:$AE396,"S", "")))</f>
        <v>0</v>
      </c>
      <c r="AS393" s="240">
        <f>SUMPRODUCT(LEN($AH393:$AH396)-LEN(SUBSTITUTE($AH393:$AH396,"S", "")))</f>
        <v>0</v>
      </c>
      <c r="AT393" s="237">
        <f>SUMPRODUCT(LEN($AG393:$AG396)-LEN(SUBSTITUTE($AG393:$AG396,"S", "")))</f>
        <v>0</v>
      </c>
      <c r="AU393" s="234">
        <f>SUMPRODUCT(LEN($M393:$AE396)-LEN(SUBSTITUTE($M393:$AE396,"F", "")))</f>
        <v>0</v>
      </c>
      <c r="AV393" s="240">
        <f>SUMPRODUCT(LEN($AH393:$AH396)-LEN(SUBSTITUTE($AH393:$AH396,"F", "")))</f>
        <v>0</v>
      </c>
      <c r="AW393" s="237">
        <f>SUMPRODUCT(LEN($AG393:$AG396)-LEN(SUBSTITUTE($AG393:$AG396,"F", "")))</f>
        <v>0</v>
      </c>
      <c r="AX393" s="234">
        <f>SUMPRODUCT(LEN($M393:$AE396)-LEN(SUBSTITUTE($M393:$AE396,"G", "")))</f>
        <v>0</v>
      </c>
      <c r="AY393" s="240">
        <f>SUMPRODUCT(LEN($AH393:$AH396)-LEN(SUBSTITUTE($AH393:$AH396,"G", "")))</f>
        <v>0</v>
      </c>
      <c r="AZ393" s="237">
        <f>SUMPRODUCT(LEN($AG393:$AG396)-LEN(SUBSTITUTE($AG393:$AG396,"G", "")))</f>
        <v>0</v>
      </c>
      <c r="BA393" s="234">
        <f>SUMPRODUCT(LEN($M393:$AE396)-LEN(SUBSTITUTE($M393:$AE396,"M", "")))</f>
        <v>0</v>
      </c>
      <c r="BB393" s="240">
        <f>SUMPRODUCT(LEN($AH393:$AH396)-LEN(SUBSTITUTE($AH393:$AH396,"M", "")))</f>
        <v>0</v>
      </c>
      <c r="BC393" s="237">
        <f>SUMPRODUCT(LEN($AG393:$AG396)-LEN(SUBSTITUTE($AG393:$AG396,"M", "")))</f>
        <v>0</v>
      </c>
      <c r="BD393" s="291">
        <f>SUMPRODUCT(LEN($AI393:$AI396)-LEN(SUBSTITUTE($AI393:$AI396,"S", "")))</f>
        <v>0</v>
      </c>
      <c r="BE393" s="294">
        <f>SUMPRODUCT(LEN($AI393:$AI396)-LEN(SUBSTITUTE($AI393:$AI396,"F", "")))</f>
        <v>0</v>
      </c>
      <c r="BF393" s="294">
        <f>SUMPRODUCT(LEN($AI393:$AI396)-LEN(SUBSTITUTE($AI393:$AI396,"G", "")))</f>
        <v>0</v>
      </c>
      <c r="BG393" s="297">
        <f>SUMPRODUCT(LEN($AI393:$AI396)-LEN(SUBSTITUTE($AI393:$AI396,"M", "")))</f>
        <v>0</v>
      </c>
    </row>
    <row r="394" spans="2:60" ht="28.15" hidden="1" customHeight="1" thickBot="1">
      <c r="B394" s="34"/>
      <c r="C394" s="266"/>
      <c r="D394" s="43"/>
      <c r="E394" s="42"/>
      <c r="F394" s="42"/>
      <c r="G394" s="41"/>
      <c r="H394" s="260"/>
      <c r="I394" s="270"/>
      <c r="J394" s="270"/>
      <c r="K394" s="270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52"/>
      <c r="AK394" s="255"/>
      <c r="AL394" s="23"/>
      <c r="AM394" s="211"/>
      <c r="AN394" s="211"/>
      <c r="AO394" s="248"/>
      <c r="AP394" s="241"/>
      <c r="AQ394" s="238"/>
      <c r="AR394" s="235"/>
      <c r="AS394" s="241"/>
      <c r="AT394" s="238"/>
      <c r="AU394" s="235"/>
      <c r="AV394" s="241"/>
      <c r="AW394" s="238"/>
      <c r="AX394" s="235"/>
      <c r="AY394" s="241"/>
      <c r="AZ394" s="238"/>
      <c r="BA394" s="235"/>
      <c r="BB394" s="241"/>
      <c r="BC394" s="238"/>
      <c r="BD394" s="292"/>
      <c r="BE394" s="295"/>
      <c r="BF394" s="295"/>
      <c r="BG394" s="298"/>
    </row>
    <row r="395" spans="2:60" ht="28.15" hidden="1" customHeight="1">
      <c r="B395" s="34"/>
      <c r="C395" s="267"/>
      <c r="D395" s="33"/>
      <c r="E395" s="32"/>
      <c r="F395" s="32"/>
      <c r="G395" s="31"/>
      <c r="H395" s="257"/>
      <c r="I395" s="271"/>
      <c r="J395" s="271"/>
      <c r="K395" s="271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52"/>
      <c r="AK395" s="255"/>
      <c r="AL395" s="23"/>
      <c r="AM395" s="211"/>
      <c r="AN395" s="211"/>
      <c r="AO395" s="248"/>
      <c r="AP395" s="241"/>
      <c r="AQ395" s="238"/>
      <c r="AR395" s="235"/>
      <c r="AS395" s="241"/>
      <c r="AT395" s="238"/>
      <c r="AU395" s="235"/>
      <c r="AV395" s="241"/>
      <c r="AW395" s="238"/>
      <c r="AX395" s="235"/>
      <c r="AY395" s="241"/>
      <c r="AZ395" s="238"/>
      <c r="BA395" s="235"/>
      <c r="BB395" s="241"/>
      <c r="BC395" s="238"/>
      <c r="BD395" s="292"/>
      <c r="BE395" s="295"/>
      <c r="BF395" s="295"/>
      <c r="BG395" s="298"/>
    </row>
    <row r="396" spans="2:60" ht="28.15" hidden="1" customHeight="1" thickBot="1">
      <c r="B396" s="34"/>
      <c r="C396" s="273"/>
      <c r="D396" s="64"/>
      <c r="E396" s="63"/>
      <c r="F396" s="63"/>
      <c r="G396" s="62"/>
      <c r="H396" s="258"/>
      <c r="I396" s="274"/>
      <c r="J396" s="274"/>
      <c r="K396" s="274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53"/>
      <c r="AK396" s="256"/>
      <c r="AL396" s="55"/>
      <c r="AM396" s="211"/>
      <c r="AN396" s="211"/>
      <c r="AO396" s="249"/>
      <c r="AP396" s="242"/>
      <c r="AQ396" s="239"/>
      <c r="AR396" s="236"/>
      <c r="AS396" s="242"/>
      <c r="AT396" s="239"/>
      <c r="AU396" s="236"/>
      <c r="AV396" s="242"/>
      <c r="AW396" s="239"/>
      <c r="AX396" s="236"/>
      <c r="AY396" s="242"/>
      <c r="AZ396" s="239"/>
      <c r="BA396" s="236"/>
      <c r="BB396" s="242"/>
      <c r="BC396" s="239"/>
      <c r="BD396" s="293"/>
      <c r="BE396" s="296"/>
      <c r="BF396" s="296"/>
      <c r="BG396" s="299"/>
    </row>
    <row r="397" spans="2:60" ht="28.15" hidden="1" customHeight="1">
      <c r="B397" s="34"/>
      <c r="C397" s="265">
        <v>3</v>
      </c>
      <c r="D397" s="54"/>
      <c r="E397" s="53"/>
      <c r="F397" s="53"/>
      <c r="G397" s="52"/>
      <c r="H397" s="259"/>
      <c r="I397" s="269"/>
      <c r="J397" s="269"/>
      <c r="K397" s="269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44"/>
      <c r="AK397" s="244"/>
      <c r="AL397" s="44"/>
      <c r="AM397" s="211"/>
      <c r="AN397" s="211"/>
      <c r="AO397" s="247">
        <f>SUMPRODUCT(LEN($M397:$AE400)-LEN(SUBSTITUTE($M397:$AE400,"A", "")))</f>
        <v>0</v>
      </c>
      <c r="AP397" s="240">
        <f>SUMPRODUCT(LEN($AH397:$AH400)-LEN(SUBSTITUTE($AH397:$AH400,"A", "")))</f>
        <v>0</v>
      </c>
      <c r="AQ397" s="237">
        <f>SUMPRODUCT(LEN($AG397:$AG400)-LEN(SUBSTITUTE($AG397:$AG400,"A", "")))</f>
        <v>0</v>
      </c>
      <c r="AR397" s="234">
        <f>SUMPRODUCT(LEN($M397:$AE400)-LEN(SUBSTITUTE($M397:$AE400,"S", "")))</f>
        <v>0</v>
      </c>
      <c r="AS397" s="240">
        <f>SUMPRODUCT(LEN($AH397:$AH400)-LEN(SUBSTITUTE($AH397:$AH400,"S", "")))</f>
        <v>0</v>
      </c>
      <c r="AT397" s="237">
        <f>SUMPRODUCT(LEN($AG397:$AG400)-LEN(SUBSTITUTE($AG397:$AG400,"S", "")))</f>
        <v>0</v>
      </c>
      <c r="AU397" s="234">
        <f>SUMPRODUCT(LEN($M397:$AE400)-LEN(SUBSTITUTE($M397:$AE400,"F", "")))</f>
        <v>0</v>
      </c>
      <c r="AV397" s="240">
        <f>SUMPRODUCT(LEN($AH397:$AH400)-LEN(SUBSTITUTE($AH397:$AH400,"F", "")))</f>
        <v>0</v>
      </c>
      <c r="AW397" s="237">
        <f>SUMPRODUCT(LEN($AG397:$AG400)-LEN(SUBSTITUTE($AG397:$AG400,"F", "")))</f>
        <v>0</v>
      </c>
      <c r="AX397" s="234">
        <f>SUMPRODUCT(LEN($M397:$AE400)-LEN(SUBSTITUTE($M397:$AE400,"G", "")))</f>
        <v>0</v>
      </c>
      <c r="AY397" s="240">
        <f>SUMPRODUCT(LEN($AH397:$AH400)-LEN(SUBSTITUTE($AH397:$AH400,"G", "")))</f>
        <v>0</v>
      </c>
      <c r="AZ397" s="237">
        <f>SUMPRODUCT(LEN($AG397:$AG400)-LEN(SUBSTITUTE($AG397:$AG400,"G", "")))</f>
        <v>0</v>
      </c>
      <c r="BA397" s="234">
        <f>SUMPRODUCT(LEN($M397:$AE400)-LEN(SUBSTITUTE($M397:$AE400,"M", "")))</f>
        <v>0</v>
      </c>
      <c r="BB397" s="240">
        <f>SUMPRODUCT(LEN($AH397:$AH400)-LEN(SUBSTITUTE($AH397:$AH400,"M", "")))</f>
        <v>0</v>
      </c>
      <c r="BC397" s="237">
        <f>SUMPRODUCT(LEN($AG397:$AG400)-LEN(SUBSTITUTE($AG397:$AG400,"M", "")))</f>
        <v>0</v>
      </c>
      <c r="BD397" s="291">
        <f>SUMPRODUCT(LEN($AI397:$AI400)-LEN(SUBSTITUTE($AI397:$AI400,"S", "")))</f>
        <v>0</v>
      </c>
      <c r="BE397" s="294">
        <f>SUMPRODUCT(LEN($AI397:$AI400)-LEN(SUBSTITUTE($AI397:$AI400,"F", "")))</f>
        <v>0</v>
      </c>
      <c r="BF397" s="294">
        <f>SUMPRODUCT(LEN($AI397:$AI400)-LEN(SUBSTITUTE($AI397:$AI400,"G", "")))</f>
        <v>0</v>
      </c>
      <c r="BG397" s="297">
        <f>SUMPRODUCT(LEN($AI397:$AI400)-LEN(SUBSTITUTE($AI397:$AI400,"M", "")))</f>
        <v>0</v>
      </c>
    </row>
    <row r="398" spans="2:60" ht="28.15" hidden="1" customHeight="1" thickBot="1">
      <c r="B398" s="34"/>
      <c r="C398" s="266"/>
      <c r="D398" s="43"/>
      <c r="E398" s="42"/>
      <c r="F398" s="42"/>
      <c r="G398" s="41"/>
      <c r="H398" s="260"/>
      <c r="I398" s="270"/>
      <c r="J398" s="270"/>
      <c r="K398" s="270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45"/>
      <c r="AK398" s="245"/>
      <c r="AL398" s="23"/>
      <c r="AM398" s="211"/>
      <c r="AN398" s="211"/>
      <c r="AO398" s="248"/>
      <c r="AP398" s="241"/>
      <c r="AQ398" s="238"/>
      <c r="AR398" s="235"/>
      <c r="AS398" s="241"/>
      <c r="AT398" s="238"/>
      <c r="AU398" s="235"/>
      <c r="AV398" s="241"/>
      <c r="AW398" s="238"/>
      <c r="AX398" s="235"/>
      <c r="AY398" s="241"/>
      <c r="AZ398" s="238"/>
      <c r="BA398" s="235"/>
      <c r="BB398" s="241"/>
      <c r="BC398" s="238"/>
      <c r="BD398" s="292"/>
      <c r="BE398" s="295"/>
      <c r="BF398" s="295"/>
      <c r="BG398" s="298"/>
    </row>
    <row r="399" spans="2:60" ht="28.15" hidden="1" customHeight="1">
      <c r="B399" s="34"/>
      <c r="C399" s="267"/>
      <c r="D399" s="33"/>
      <c r="E399" s="32"/>
      <c r="F399" s="32"/>
      <c r="G399" s="31"/>
      <c r="H399" s="257"/>
      <c r="I399" s="271"/>
      <c r="J399" s="271"/>
      <c r="K399" s="271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45"/>
      <c r="AK399" s="245"/>
      <c r="AL399" s="23"/>
      <c r="AM399" s="211"/>
      <c r="AN399" s="211"/>
      <c r="AO399" s="248"/>
      <c r="AP399" s="241"/>
      <c r="AQ399" s="238"/>
      <c r="AR399" s="235"/>
      <c r="AS399" s="241"/>
      <c r="AT399" s="238"/>
      <c r="AU399" s="235"/>
      <c r="AV399" s="241"/>
      <c r="AW399" s="238"/>
      <c r="AX399" s="235"/>
      <c r="AY399" s="241"/>
      <c r="AZ399" s="238"/>
      <c r="BA399" s="235"/>
      <c r="BB399" s="241"/>
      <c r="BC399" s="238"/>
      <c r="BD399" s="292"/>
      <c r="BE399" s="295"/>
      <c r="BF399" s="295"/>
      <c r="BG399" s="298"/>
    </row>
    <row r="400" spans="2:60" ht="28.15" hidden="1" customHeight="1" thickBot="1">
      <c r="B400" s="22"/>
      <c r="C400" s="268"/>
      <c r="D400" s="21"/>
      <c r="E400" s="20"/>
      <c r="F400" s="20"/>
      <c r="G400" s="19"/>
      <c r="H400" s="258"/>
      <c r="I400" s="272"/>
      <c r="J400" s="272"/>
      <c r="K400" s="27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46"/>
      <c r="AK400" s="246"/>
      <c r="AL400" s="11"/>
      <c r="AM400" s="211"/>
      <c r="AN400" s="211"/>
      <c r="AO400" s="249"/>
      <c r="AP400" s="242"/>
      <c r="AQ400" s="239"/>
      <c r="AR400" s="236"/>
      <c r="AS400" s="242"/>
      <c r="AT400" s="239"/>
      <c r="AU400" s="236"/>
      <c r="AV400" s="242"/>
      <c r="AW400" s="239"/>
      <c r="AX400" s="236"/>
      <c r="AY400" s="242"/>
      <c r="AZ400" s="239"/>
      <c r="BA400" s="236"/>
      <c r="BB400" s="242"/>
      <c r="BC400" s="239"/>
      <c r="BD400" s="293"/>
      <c r="BE400" s="296"/>
      <c r="BF400" s="296"/>
      <c r="BG400" s="299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29" t="s">
        <v>287</v>
      </c>
      <c r="M401" s="278"/>
      <c r="N401" s="229" t="s">
        <v>286</v>
      </c>
      <c r="O401" s="278"/>
      <c r="P401" s="229" t="s">
        <v>286</v>
      </c>
      <c r="Q401" s="230"/>
      <c r="R401" s="229" t="s">
        <v>286</v>
      </c>
      <c r="S401" s="230"/>
      <c r="T401" s="229" t="s">
        <v>286</v>
      </c>
      <c r="U401" s="230"/>
      <c r="V401" s="229" t="s">
        <v>286</v>
      </c>
      <c r="W401" s="230"/>
      <c r="X401" s="229" t="s">
        <v>286</v>
      </c>
      <c r="Y401" s="230"/>
      <c r="Z401" s="229" t="s">
        <v>286</v>
      </c>
      <c r="AA401" s="230"/>
      <c r="AB401" s="229" t="s">
        <v>286</v>
      </c>
      <c r="AC401" s="230"/>
      <c r="AD401" s="229" t="s">
        <v>286</v>
      </c>
      <c r="AE401" s="230"/>
      <c r="AF401" s="243" t="s">
        <v>285</v>
      </c>
      <c r="AG401" s="230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75"/>
      <c r="F402" s="276"/>
      <c r="G402" s="277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65">
        <v>1</v>
      </c>
      <c r="D403" s="54"/>
      <c r="E403" s="53"/>
      <c r="F403" s="53"/>
      <c r="G403" s="52"/>
      <c r="H403" s="259"/>
      <c r="I403" s="269"/>
      <c r="J403" s="269"/>
      <c r="K403" s="269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44"/>
      <c r="AK403" s="244"/>
      <c r="AL403" s="44"/>
      <c r="AM403" s="211"/>
      <c r="AN403" s="211"/>
      <c r="AO403" s="247">
        <f>SUMPRODUCT(LEN($M403:$AE406)-LEN(SUBSTITUTE($M403:$AE406,"A", "")))</f>
        <v>0</v>
      </c>
      <c r="AP403" s="240">
        <f>SUMPRODUCT(LEN($AH403:$AH406)-LEN(SUBSTITUTE($AH403:$AH406,"A", "")))</f>
        <v>0</v>
      </c>
      <c r="AQ403" s="237">
        <f>SUMPRODUCT(LEN($AG403:$AG406)-LEN(SUBSTITUTE($AG403:$AG406,"A", "")))</f>
        <v>0</v>
      </c>
      <c r="AR403" s="234">
        <f>SUMPRODUCT(LEN($M403:$AE406)-LEN(SUBSTITUTE($M403:$AE406,"S", "")))</f>
        <v>0</v>
      </c>
      <c r="AS403" s="240">
        <f>SUMPRODUCT(LEN($AH403:$AH406)-LEN(SUBSTITUTE($AH403:$AH406,"S", "")))</f>
        <v>0</v>
      </c>
      <c r="AT403" s="237">
        <f>SUMPRODUCT(LEN($AG403:$AG406)-LEN(SUBSTITUTE($AG403:$AG406,"S", "")))</f>
        <v>0</v>
      </c>
      <c r="AU403" s="234">
        <f>SUMPRODUCT(LEN($M403:$AE406)-LEN(SUBSTITUTE($M403:$AE406,"F", "")))</f>
        <v>0</v>
      </c>
      <c r="AV403" s="240">
        <f>SUMPRODUCT(LEN($AH403:$AH406)-LEN(SUBSTITUTE($AH403:$AH406,"F", "")))</f>
        <v>0</v>
      </c>
      <c r="AW403" s="237">
        <f>SUMPRODUCT(LEN($AG403:$AG406)-LEN(SUBSTITUTE($AG403:$AG406,"F", "")))</f>
        <v>0</v>
      </c>
      <c r="AX403" s="234">
        <f>SUMPRODUCT(LEN($M403:$AE406)-LEN(SUBSTITUTE($M403:$AE406,"G", "")))</f>
        <v>0</v>
      </c>
      <c r="AY403" s="240">
        <f>SUMPRODUCT(LEN($AH403:$AH406)-LEN(SUBSTITUTE($AH403:$AH406,"G", "")))</f>
        <v>0</v>
      </c>
      <c r="AZ403" s="237">
        <f>SUMPRODUCT(LEN($AG403:$AG406)-LEN(SUBSTITUTE($AG403:$AG406,"G", "")))</f>
        <v>0</v>
      </c>
      <c r="BA403" s="234">
        <f>SUMPRODUCT(LEN($M403:$AE406)-LEN(SUBSTITUTE($M403:$AE406,"M", "")))</f>
        <v>0</v>
      </c>
      <c r="BB403" s="240">
        <f>SUMPRODUCT(LEN($AH403:$AH406)-LEN(SUBSTITUTE($AH403:$AH406,"M", "")))</f>
        <v>0</v>
      </c>
      <c r="BC403" s="237">
        <f>SUMPRODUCT(LEN($AG403:$AG406)-LEN(SUBSTITUTE($AG403:$AG406,"M", "")))</f>
        <v>0</v>
      </c>
      <c r="BD403" s="291">
        <f>SUMPRODUCT(LEN($AI403:$AI406)-LEN(SUBSTITUTE($AI403:$AI406,"S", "")))</f>
        <v>0</v>
      </c>
      <c r="BE403" s="294">
        <f>SUMPRODUCT(LEN($AI403:$AI406)-LEN(SUBSTITUTE($AI403:$AI406,"F", "")))</f>
        <v>0</v>
      </c>
      <c r="BF403" s="294">
        <f>SUMPRODUCT(LEN($AI403:$AI406)-LEN(SUBSTITUTE($AI403:$AI406,"G", "")))</f>
        <v>0</v>
      </c>
      <c r="BG403" s="297">
        <f>SUMPRODUCT(LEN($AI403:$AI406)-LEN(SUBSTITUTE($AI403:$AI406,"M", "")))</f>
        <v>0</v>
      </c>
    </row>
    <row r="404" spans="2:60" ht="28.15" hidden="1" customHeight="1" thickBot="1">
      <c r="B404" s="34"/>
      <c r="C404" s="266"/>
      <c r="D404" s="43"/>
      <c r="E404" s="42"/>
      <c r="F404" s="42"/>
      <c r="G404" s="41"/>
      <c r="H404" s="260"/>
      <c r="I404" s="270"/>
      <c r="J404" s="270"/>
      <c r="K404" s="270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45"/>
      <c r="AK404" s="245"/>
      <c r="AL404" s="23"/>
      <c r="AM404" s="211"/>
      <c r="AN404" s="211"/>
      <c r="AO404" s="248"/>
      <c r="AP404" s="241"/>
      <c r="AQ404" s="238"/>
      <c r="AR404" s="235"/>
      <c r="AS404" s="241"/>
      <c r="AT404" s="238"/>
      <c r="AU404" s="235"/>
      <c r="AV404" s="241"/>
      <c r="AW404" s="238"/>
      <c r="AX404" s="235"/>
      <c r="AY404" s="241"/>
      <c r="AZ404" s="238"/>
      <c r="BA404" s="235"/>
      <c r="BB404" s="241"/>
      <c r="BC404" s="238"/>
      <c r="BD404" s="292"/>
      <c r="BE404" s="295"/>
      <c r="BF404" s="295"/>
      <c r="BG404" s="298"/>
    </row>
    <row r="405" spans="2:60" ht="28.15" hidden="1" customHeight="1">
      <c r="B405" s="34"/>
      <c r="C405" s="267"/>
      <c r="D405" s="33"/>
      <c r="E405" s="32"/>
      <c r="F405" s="32"/>
      <c r="G405" s="31"/>
      <c r="H405" s="257"/>
      <c r="I405" s="271"/>
      <c r="J405" s="271"/>
      <c r="K405" s="271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45"/>
      <c r="AK405" s="245"/>
      <c r="AL405" s="23"/>
      <c r="AM405" s="211"/>
      <c r="AN405" s="211"/>
      <c r="AO405" s="248"/>
      <c r="AP405" s="241"/>
      <c r="AQ405" s="238"/>
      <c r="AR405" s="235"/>
      <c r="AS405" s="241"/>
      <c r="AT405" s="238"/>
      <c r="AU405" s="235"/>
      <c r="AV405" s="241"/>
      <c r="AW405" s="238"/>
      <c r="AX405" s="235"/>
      <c r="AY405" s="241"/>
      <c r="AZ405" s="238"/>
      <c r="BA405" s="235"/>
      <c r="BB405" s="241"/>
      <c r="BC405" s="238"/>
      <c r="BD405" s="292"/>
      <c r="BE405" s="295"/>
      <c r="BF405" s="295"/>
      <c r="BG405" s="298"/>
    </row>
    <row r="406" spans="2:60" ht="28.15" hidden="1" customHeight="1" thickBot="1">
      <c r="B406" s="34"/>
      <c r="C406" s="273"/>
      <c r="D406" s="64"/>
      <c r="E406" s="63"/>
      <c r="F406" s="63"/>
      <c r="G406" s="62"/>
      <c r="H406" s="258"/>
      <c r="I406" s="274"/>
      <c r="J406" s="274"/>
      <c r="K406" s="274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50"/>
      <c r="AK406" s="250"/>
      <c r="AL406" s="55"/>
      <c r="AM406" s="211"/>
      <c r="AN406" s="211"/>
      <c r="AO406" s="249"/>
      <c r="AP406" s="242"/>
      <c r="AQ406" s="239"/>
      <c r="AR406" s="236"/>
      <c r="AS406" s="242"/>
      <c r="AT406" s="239"/>
      <c r="AU406" s="236"/>
      <c r="AV406" s="242"/>
      <c r="AW406" s="239"/>
      <c r="AX406" s="236"/>
      <c r="AY406" s="242"/>
      <c r="AZ406" s="239"/>
      <c r="BA406" s="236"/>
      <c r="BB406" s="242"/>
      <c r="BC406" s="239"/>
      <c r="BD406" s="293"/>
      <c r="BE406" s="296"/>
      <c r="BF406" s="296"/>
      <c r="BG406" s="299"/>
    </row>
    <row r="407" spans="2:60" ht="28.15" hidden="1" customHeight="1">
      <c r="B407" s="34"/>
      <c r="C407" s="265">
        <v>2</v>
      </c>
      <c r="D407" s="54"/>
      <c r="E407" s="53"/>
      <c r="F407" s="53"/>
      <c r="G407" s="52"/>
      <c r="H407" s="259"/>
      <c r="I407" s="269"/>
      <c r="J407" s="269"/>
      <c r="K407" s="269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51"/>
      <c r="AK407" s="254"/>
      <c r="AL407" s="44"/>
      <c r="AM407" s="211"/>
      <c r="AN407" s="211"/>
      <c r="AO407" s="247">
        <f>SUMPRODUCT(LEN($M407:$AE410)-LEN(SUBSTITUTE($M407:$AE410,"A", "")))</f>
        <v>0</v>
      </c>
      <c r="AP407" s="240">
        <f>SUMPRODUCT(LEN($AH407:$AH410)-LEN(SUBSTITUTE($AH407:$AH410,"A", "")))</f>
        <v>0</v>
      </c>
      <c r="AQ407" s="237">
        <f>SUMPRODUCT(LEN($AG407:$AG410)-LEN(SUBSTITUTE($AG407:$AG410,"A", "")))</f>
        <v>0</v>
      </c>
      <c r="AR407" s="234">
        <f>SUMPRODUCT(LEN($M407:$AE410)-LEN(SUBSTITUTE($M407:$AE410,"S", "")))</f>
        <v>0</v>
      </c>
      <c r="AS407" s="240">
        <f>SUMPRODUCT(LEN($AH407:$AH410)-LEN(SUBSTITUTE($AH407:$AH410,"S", "")))</f>
        <v>0</v>
      </c>
      <c r="AT407" s="237">
        <f>SUMPRODUCT(LEN($AG407:$AG410)-LEN(SUBSTITUTE($AG407:$AG410,"S", "")))</f>
        <v>0</v>
      </c>
      <c r="AU407" s="234">
        <f>SUMPRODUCT(LEN($M407:$AE410)-LEN(SUBSTITUTE($M407:$AE410,"F", "")))</f>
        <v>0</v>
      </c>
      <c r="AV407" s="240">
        <f>SUMPRODUCT(LEN($AH407:$AH410)-LEN(SUBSTITUTE($AH407:$AH410,"F", "")))</f>
        <v>0</v>
      </c>
      <c r="AW407" s="237">
        <f>SUMPRODUCT(LEN($AG407:$AG410)-LEN(SUBSTITUTE($AG407:$AG410,"F", "")))</f>
        <v>0</v>
      </c>
      <c r="AX407" s="234">
        <f>SUMPRODUCT(LEN($M407:$AE410)-LEN(SUBSTITUTE($M407:$AE410,"G", "")))</f>
        <v>0</v>
      </c>
      <c r="AY407" s="240">
        <f>SUMPRODUCT(LEN($AH407:$AH410)-LEN(SUBSTITUTE($AH407:$AH410,"G", "")))</f>
        <v>0</v>
      </c>
      <c r="AZ407" s="237">
        <f>SUMPRODUCT(LEN($AG407:$AG410)-LEN(SUBSTITUTE($AG407:$AG410,"G", "")))</f>
        <v>0</v>
      </c>
      <c r="BA407" s="234">
        <f>SUMPRODUCT(LEN($M407:$AE410)-LEN(SUBSTITUTE($M407:$AE410,"M", "")))</f>
        <v>0</v>
      </c>
      <c r="BB407" s="240">
        <f>SUMPRODUCT(LEN($AH407:$AH410)-LEN(SUBSTITUTE($AH407:$AH410,"M", "")))</f>
        <v>0</v>
      </c>
      <c r="BC407" s="237">
        <f>SUMPRODUCT(LEN($AG407:$AG410)-LEN(SUBSTITUTE($AG407:$AG410,"M", "")))</f>
        <v>0</v>
      </c>
      <c r="BD407" s="291">
        <f>SUMPRODUCT(LEN($AI407:$AI410)-LEN(SUBSTITUTE($AI407:$AI410,"S", "")))</f>
        <v>0</v>
      </c>
      <c r="BE407" s="294">
        <f>SUMPRODUCT(LEN($AI407:$AI410)-LEN(SUBSTITUTE($AI407:$AI410,"F", "")))</f>
        <v>0</v>
      </c>
      <c r="BF407" s="294">
        <f>SUMPRODUCT(LEN($AI407:$AI410)-LEN(SUBSTITUTE($AI407:$AI410,"G", "")))</f>
        <v>0</v>
      </c>
      <c r="BG407" s="297">
        <f>SUMPRODUCT(LEN($AI407:$AI410)-LEN(SUBSTITUTE($AI407:$AI410,"M", "")))</f>
        <v>0</v>
      </c>
    </row>
    <row r="408" spans="2:60" ht="28.15" hidden="1" customHeight="1" thickBot="1">
      <c r="B408" s="34"/>
      <c r="C408" s="266"/>
      <c r="D408" s="43"/>
      <c r="E408" s="42"/>
      <c r="F408" s="42"/>
      <c r="G408" s="41"/>
      <c r="H408" s="260"/>
      <c r="I408" s="270"/>
      <c r="J408" s="270"/>
      <c r="K408" s="270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52"/>
      <c r="AK408" s="255"/>
      <c r="AL408" s="23"/>
      <c r="AM408" s="211"/>
      <c r="AN408" s="211"/>
      <c r="AO408" s="248"/>
      <c r="AP408" s="241"/>
      <c r="AQ408" s="238"/>
      <c r="AR408" s="235"/>
      <c r="AS408" s="241"/>
      <c r="AT408" s="238"/>
      <c r="AU408" s="235"/>
      <c r="AV408" s="241"/>
      <c r="AW408" s="238"/>
      <c r="AX408" s="235"/>
      <c r="AY408" s="241"/>
      <c r="AZ408" s="238"/>
      <c r="BA408" s="235"/>
      <c r="BB408" s="241"/>
      <c r="BC408" s="238"/>
      <c r="BD408" s="292"/>
      <c r="BE408" s="295"/>
      <c r="BF408" s="295"/>
      <c r="BG408" s="298"/>
    </row>
    <row r="409" spans="2:60" ht="28.15" hidden="1" customHeight="1">
      <c r="B409" s="34"/>
      <c r="C409" s="267"/>
      <c r="D409" s="33"/>
      <c r="E409" s="32"/>
      <c r="F409" s="32"/>
      <c r="G409" s="31"/>
      <c r="H409" s="257"/>
      <c r="I409" s="271"/>
      <c r="J409" s="271"/>
      <c r="K409" s="271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52"/>
      <c r="AK409" s="255"/>
      <c r="AL409" s="23"/>
      <c r="AM409" s="211"/>
      <c r="AN409" s="211"/>
      <c r="AO409" s="248"/>
      <c r="AP409" s="241"/>
      <c r="AQ409" s="238"/>
      <c r="AR409" s="235"/>
      <c r="AS409" s="241"/>
      <c r="AT409" s="238"/>
      <c r="AU409" s="235"/>
      <c r="AV409" s="241"/>
      <c r="AW409" s="238"/>
      <c r="AX409" s="235"/>
      <c r="AY409" s="241"/>
      <c r="AZ409" s="238"/>
      <c r="BA409" s="235"/>
      <c r="BB409" s="241"/>
      <c r="BC409" s="238"/>
      <c r="BD409" s="292"/>
      <c r="BE409" s="295"/>
      <c r="BF409" s="295"/>
      <c r="BG409" s="298"/>
    </row>
    <row r="410" spans="2:60" ht="28.15" hidden="1" customHeight="1" thickBot="1">
      <c r="B410" s="34"/>
      <c r="C410" s="273"/>
      <c r="D410" s="64"/>
      <c r="E410" s="63"/>
      <c r="F410" s="63"/>
      <c r="G410" s="62"/>
      <c r="H410" s="258"/>
      <c r="I410" s="274"/>
      <c r="J410" s="274"/>
      <c r="K410" s="274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53"/>
      <c r="AK410" s="256"/>
      <c r="AL410" s="55"/>
      <c r="AM410" s="211"/>
      <c r="AN410" s="211"/>
      <c r="AO410" s="249"/>
      <c r="AP410" s="242"/>
      <c r="AQ410" s="239"/>
      <c r="AR410" s="236"/>
      <c r="AS410" s="242"/>
      <c r="AT410" s="239"/>
      <c r="AU410" s="236"/>
      <c r="AV410" s="242"/>
      <c r="AW410" s="239"/>
      <c r="AX410" s="236"/>
      <c r="AY410" s="242"/>
      <c r="AZ410" s="239"/>
      <c r="BA410" s="236"/>
      <c r="BB410" s="242"/>
      <c r="BC410" s="239"/>
      <c r="BD410" s="293"/>
      <c r="BE410" s="296"/>
      <c r="BF410" s="296"/>
      <c r="BG410" s="299"/>
    </row>
    <row r="411" spans="2:60" ht="28.15" hidden="1" customHeight="1">
      <c r="B411" s="34"/>
      <c r="C411" s="265">
        <v>3</v>
      </c>
      <c r="D411" s="54"/>
      <c r="E411" s="53"/>
      <c r="F411" s="53"/>
      <c r="G411" s="52"/>
      <c r="H411" s="259"/>
      <c r="I411" s="269"/>
      <c r="J411" s="269"/>
      <c r="K411" s="269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44"/>
      <c r="AK411" s="244"/>
      <c r="AL411" s="44"/>
      <c r="AM411" s="211"/>
      <c r="AN411" s="211"/>
      <c r="AO411" s="247">
        <f>SUMPRODUCT(LEN($M411:$AE414)-LEN(SUBSTITUTE($M411:$AE414,"A", "")))</f>
        <v>0</v>
      </c>
      <c r="AP411" s="240">
        <f>SUMPRODUCT(LEN($AH411:$AH414)-LEN(SUBSTITUTE($AH411:$AH414,"A", "")))</f>
        <v>0</v>
      </c>
      <c r="AQ411" s="237">
        <f>SUMPRODUCT(LEN($AG411:$AG414)-LEN(SUBSTITUTE($AG411:$AG414,"A", "")))</f>
        <v>0</v>
      </c>
      <c r="AR411" s="234">
        <f>SUMPRODUCT(LEN($M411:$AE414)-LEN(SUBSTITUTE($M411:$AE414,"S", "")))</f>
        <v>0</v>
      </c>
      <c r="AS411" s="240">
        <f>SUMPRODUCT(LEN($AH411:$AH414)-LEN(SUBSTITUTE($AH411:$AH414,"S", "")))</f>
        <v>0</v>
      </c>
      <c r="AT411" s="237">
        <f>SUMPRODUCT(LEN($AG411:$AG414)-LEN(SUBSTITUTE($AG411:$AG414,"S", "")))</f>
        <v>0</v>
      </c>
      <c r="AU411" s="234">
        <f>SUMPRODUCT(LEN($M411:$AE414)-LEN(SUBSTITUTE($M411:$AE414,"F", "")))</f>
        <v>0</v>
      </c>
      <c r="AV411" s="240">
        <f>SUMPRODUCT(LEN($AH411:$AH414)-LEN(SUBSTITUTE($AH411:$AH414,"F", "")))</f>
        <v>0</v>
      </c>
      <c r="AW411" s="237">
        <f>SUMPRODUCT(LEN($AG411:$AG414)-LEN(SUBSTITUTE($AG411:$AG414,"F", "")))</f>
        <v>0</v>
      </c>
      <c r="AX411" s="234">
        <f>SUMPRODUCT(LEN($M411:$AE414)-LEN(SUBSTITUTE($M411:$AE414,"G", "")))</f>
        <v>0</v>
      </c>
      <c r="AY411" s="240">
        <f>SUMPRODUCT(LEN($AH411:$AH414)-LEN(SUBSTITUTE($AH411:$AH414,"G", "")))</f>
        <v>0</v>
      </c>
      <c r="AZ411" s="237">
        <f>SUMPRODUCT(LEN($AG411:$AG414)-LEN(SUBSTITUTE($AG411:$AG414,"G", "")))</f>
        <v>0</v>
      </c>
      <c r="BA411" s="234">
        <f>SUMPRODUCT(LEN($M411:$AE414)-LEN(SUBSTITUTE($M411:$AE414,"M", "")))</f>
        <v>0</v>
      </c>
      <c r="BB411" s="240">
        <f>SUMPRODUCT(LEN($AH411:$AH414)-LEN(SUBSTITUTE($AH411:$AH414,"M", "")))</f>
        <v>0</v>
      </c>
      <c r="BC411" s="237">
        <f>SUMPRODUCT(LEN($AG411:$AG414)-LEN(SUBSTITUTE($AG411:$AG414,"M", "")))</f>
        <v>0</v>
      </c>
      <c r="BD411" s="291">
        <f>SUMPRODUCT(LEN($AI411:$AI414)-LEN(SUBSTITUTE($AI411:$AI414,"S", "")))</f>
        <v>0</v>
      </c>
      <c r="BE411" s="294">
        <f>SUMPRODUCT(LEN($AI411:$AI414)-LEN(SUBSTITUTE($AI411:$AI414,"F", "")))</f>
        <v>0</v>
      </c>
      <c r="BF411" s="294">
        <f>SUMPRODUCT(LEN($AI411:$AI414)-LEN(SUBSTITUTE($AI411:$AI414,"G", "")))</f>
        <v>0</v>
      </c>
      <c r="BG411" s="297">
        <f>SUMPRODUCT(LEN($AI411:$AI414)-LEN(SUBSTITUTE($AI411:$AI414,"M", "")))</f>
        <v>0</v>
      </c>
    </row>
    <row r="412" spans="2:60" ht="28.15" hidden="1" customHeight="1" thickBot="1">
      <c r="B412" s="34"/>
      <c r="C412" s="266"/>
      <c r="D412" s="43"/>
      <c r="E412" s="42"/>
      <c r="F412" s="42"/>
      <c r="G412" s="41"/>
      <c r="H412" s="260"/>
      <c r="I412" s="270"/>
      <c r="J412" s="270"/>
      <c r="K412" s="270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45"/>
      <c r="AK412" s="245"/>
      <c r="AL412" s="23"/>
      <c r="AM412" s="211"/>
      <c r="AN412" s="211"/>
      <c r="AO412" s="248"/>
      <c r="AP412" s="241"/>
      <c r="AQ412" s="238"/>
      <c r="AR412" s="235"/>
      <c r="AS412" s="241"/>
      <c r="AT412" s="238"/>
      <c r="AU412" s="235"/>
      <c r="AV412" s="241"/>
      <c r="AW412" s="238"/>
      <c r="AX412" s="235"/>
      <c r="AY412" s="241"/>
      <c r="AZ412" s="238"/>
      <c r="BA412" s="235"/>
      <c r="BB412" s="241"/>
      <c r="BC412" s="238"/>
      <c r="BD412" s="292"/>
      <c r="BE412" s="295"/>
      <c r="BF412" s="295"/>
      <c r="BG412" s="298"/>
    </row>
    <row r="413" spans="2:60" ht="28.15" hidden="1" customHeight="1">
      <c r="B413" s="34"/>
      <c r="C413" s="267"/>
      <c r="D413" s="33"/>
      <c r="E413" s="32"/>
      <c r="F413" s="32"/>
      <c r="G413" s="31"/>
      <c r="H413" s="257"/>
      <c r="I413" s="271"/>
      <c r="J413" s="271"/>
      <c r="K413" s="271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45"/>
      <c r="AK413" s="245"/>
      <c r="AL413" s="23"/>
      <c r="AM413" s="211"/>
      <c r="AN413" s="211"/>
      <c r="AO413" s="248"/>
      <c r="AP413" s="241"/>
      <c r="AQ413" s="238"/>
      <c r="AR413" s="235"/>
      <c r="AS413" s="241"/>
      <c r="AT413" s="238"/>
      <c r="AU413" s="235"/>
      <c r="AV413" s="241"/>
      <c r="AW413" s="238"/>
      <c r="AX413" s="235"/>
      <c r="AY413" s="241"/>
      <c r="AZ413" s="238"/>
      <c r="BA413" s="235"/>
      <c r="BB413" s="241"/>
      <c r="BC413" s="238"/>
      <c r="BD413" s="292"/>
      <c r="BE413" s="295"/>
      <c r="BF413" s="295"/>
      <c r="BG413" s="298"/>
    </row>
    <row r="414" spans="2:60" ht="28.15" hidden="1" customHeight="1" thickBot="1">
      <c r="B414" s="22"/>
      <c r="C414" s="268"/>
      <c r="D414" s="21"/>
      <c r="E414" s="20"/>
      <c r="F414" s="20"/>
      <c r="G414" s="19"/>
      <c r="H414" s="258"/>
      <c r="I414" s="272"/>
      <c r="J414" s="272"/>
      <c r="K414" s="27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46"/>
      <c r="AK414" s="246"/>
      <c r="AL414" s="11"/>
      <c r="AM414" s="211"/>
      <c r="AN414" s="211"/>
      <c r="AO414" s="249"/>
      <c r="AP414" s="242"/>
      <c r="AQ414" s="239"/>
      <c r="AR414" s="236"/>
      <c r="AS414" s="242"/>
      <c r="AT414" s="239"/>
      <c r="AU414" s="236"/>
      <c r="AV414" s="242"/>
      <c r="AW414" s="239"/>
      <c r="AX414" s="236"/>
      <c r="AY414" s="242"/>
      <c r="AZ414" s="239"/>
      <c r="BA414" s="236"/>
      <c r="BB414" s="242"/>
      <c r="BC414" s="239"/>
      <c r="BD414" s="293"/>
      <c r="BE414" s="296"/>
      <c r="BF414" s="296"/>
      <c r="BG414" s="299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29" t="s">
        <v>287</v>
      </c>
      <c r="M415" s="278"/>
      <c r="N415" s="229" t="s">
        <v>286</v>
      </c>
      <c r="O415" s="278"/>
      <c r="P415" s="229" t="s">
        <v>286</v>
      </c>
      <c r="Q415" s="230"/>
      <c r="R415" s="229" t="s">
        <v>286</v>
      </c>
      <c r="S415" s="230"/>
      <c r="T415" s="229" t="s">
        <v>286</v>
      </c>
      <c r="U415" s="230"/>
      <c r="V415" s="229" t="s">
        <v>286</v>
      </c>
      <c r="W415" s="230"/>
      <c r="X415" s="229" t="s">
        <v>286</v>
      </c>
      <c r="Y415" s="230"/>
      <c r="Z415" s="229" t="s">
        <v>286</v>
      </c>
      <c r="AA415" s="230"/>
      <c r="AB415" s="229" t="s">
        <v>286</v>
      </c>
      <c r="AC415" s="230"/>
      <c r="AD415" s="229" t="s">
        <v>286</v>
      </c>
      <c r="AE415" s="230"/>
      <c r="AF415" s="243" t="s">
        <v>285</v>
      </c>
      <c r="AG415" s="230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75"/>
      <c r="F416" s="276"/>
      <c r="G416" s="277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65">
        <v>1</v>
      </c>
      <c r="D417" s="54"/>
      <c r="E417" s="53"/>
      <c r="F417" s="53"/>
      <c r="G417" s="52"/>
      <c r="H417" s="259"/>
      <c r="I417" s="269"/>
      <c r="J417" s="269"/>
      <c r="K417" s="269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44"/>
      <c r="AK417" s="244"/>
      <c r="AL417" s="44"/>
      <c r="AM417" s="211"/>
      <c r="AN417" s="211"/>
      <c r="AO417" s="247">
        <f>SUMPRODUCT(LEN($M417:$AE420)-LEN(SUBSTITUTE($M417:$AE420,"A", "")))</f>
        <v>0</v>
      </c>
      <c r="AP417" s="240">
        <f>SUMPRODUCT(LEN($AH417:$AH420)-LEN(SUBSTITUTE($AH417:$AH420,"A", "")))</f>
        <v>0</v>
      </c>
      <c r="AQ417" s="237">
        <f>SUMPRODUCT(LEN($AG417:$AG420)-LEN(SUBSTITUTE($AG417:$AG420,"A", "")))</f>
        <v>0</v>
      </c>
      <c r="AR417" s="234">
        <f>SUMPRODUCT(LEN($M417:$AE420)-LEN(SUBSTITUTE($M417:$AE420,"S", "")))</f>
        <v>0</v>
      </c>
      <c r="AS417" s="240">
        <f>SUMPRODUCT(LEN($AH417:$AH420)-LEN(SUBSTITUTE($AH417:$AH420,"S", "")))</f>
        <v>0</v>
      </c>
      <c r="AT417" s="237">
        <f>SUMPRODUCT(LEN($AG417:$AG420)-LEN(SUBSTITUTE($AG417:$AG420,"S", "")))</f>
        <v>0</v>
      </c>
      <c r="AU417" s="234">
        <f>SUMPRODUCT(LEN($M417:$AE420)-LEN(SUBSTITUTE($M417:$AE420,"F", "")))</f>
        <v>0</v>
      </c>
      <c r="AV417" s="240">
        <f>SUMPRODUCT(LEN($AH417:$AH420)-LEN(SUBSTITUTE($AH417:$AH420,"F", "")))</f>
        <v>0</v>
      </c>
      <c r="AW417" s="237">
        <f>SUMPRODUCT(LEN($AG417:$AG420)-LEN(SUBSTITUTE($AG417:$AG420,"F", "")))</f>
        <v>0</v>
      </c>
      <c r="AX417" s="234">
        <f>SUMPRODUCT(LEN($M417:$AE420)-LEN(SUBSTITUTE($M417:$AE420,"G", "")))</f>
        <v>0</v>
      </c>
      <c r="AY417" s="240">
        <f>SUMPRODUCT(LEN($AH417:$AH420)-LEN(SUBSTITUTE($AH417:$AH420,"G", "")))</f>
        <v>0</v>
      </c>
      <c r="AZ417" s="237">
        <f>SUMPRODUCT(LEN($AG417:$AG420)-LEN(SUBSTITUTE($AG417:$AG420,"G", "")))</f>
        <v>0</v>
      </c>
      <c r="BA417" s="234">
        <f>SUMPRODUCT(LEN($M417:$AE420)-LEN(SUBSTITUTE($M417:$AE420,"M", "")))</f>
        <v>0</v>
      </c>
      <c r="BB417" s="240">
        <f>SUMPRODUCT(LEN($AH417:$AH420)-LEN(SUBSTITUTE($AH417:$AH420,"M", "")))</f>
        <v>0</v>
      </c>
      <c r="BC417" s="237">
        <f>SUMPRODUCT(LEN($AG417:$AG420)-LEN(SUBSTITUTE($AG417:$AG420,"M", "")))</f>
        <v>0</v>
      </c>
      <c r="BD417" s="291">
        <f>SUMPRODUCT(LEN($AI417:$AI420)-LEN(SUBSTITUTE($AI417:$AI420,"S", "")))</f>
        <v>0</v>
      </c>
      <c r="BE417" s="294">
        <f>SUMPRODUCT(LEN($AI417:$AI420)-LEN(SUBSTITUTE($AI417:$AI420,"F", "")))</f>
        <v>0</v>
      </c>
      <c r="BF417" s="294">
        <f>SUMPRODUCT(LEN($AI417:$AI420)-LEN(SUBSTITUTE($AI417:$AI420,"G", "")))</f>
        <v>0</v>
      </c>
      <c r="BG417" s="297">
        <f>SUMPRODUCT(LEN($AI417:$AI420)-LEN(SUBSTITUTE($AI417:$AI420,"M", "")))</f>
        <v>0</v>
      </c>
    </row>
    <row r="418" spans="2:60" ht="28.15" hidden="1" customHeight="1" thickBot="1">
      <c r="B418" s="34"/>
      <c r="C418" s="266"/>
      <c r="D418" s="43"/>
      <c r="E418" s="42"/>
      <c r="F418" s="42"/>
      <c r="G418" s="41"/>
      <c r="H418" s="260"/>
      <c r="I418" s="270"/>
      <c r="J418" s="270"/>
      <c r="K418" s="270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45"/>
      <c r="AK418" s="245"/>
      <c r="AL418" s="23"/>
      <c r="AM418" s="211"/>
      <c r="AN418" s="211"/>
      <c r="AO418" s="248"/>
      <c r="AP418" s="241"/>
      <c r="AQ418" s="238"/>
      <c r="AR418" s="235"/>
      <c r="AS418" s="241"/>
      <c r="AT418" s="238"/>
      <c r="AU418" s="235"/>
      <c r="AV418" s="241"/>
      <c r="AW418" s="238"/>
      <c r="AX418" s="235"/>
      <c r="AY418" s="241"/>
      <c r="AZ418" s="238"/>
      <c r="BA418" s="235"/>
      <c r="BB418" s="241"/>
      <c r="BC418" s="238"/>
      <c r="BD418" s="292"/>
      <c r="BE418" s="295"/>
      <c r="BF418" s="295"/>
      <c r="BG418" s="298"/>
    </row>
    <row r="419" spans="2:60" ht="28.15" hidden="1" customHeight="1">
      <c r="B419" s="34"/>
      <c r="C419" s="267"/>
      <c r="D419" s="33"/>
      <c r="E419" s="32"/>
      <c r="F419" s="32"/>
      <c r="G419" s="31"/>
      <c r="H419" s="257"/>
      <c r="I419" s="271"/>
      <c r="J419" s="271"/>
      <c r="K419" s="271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45"/>
      <c r="AK419" s="245"/>
      <c r="AL419" s="23"/>
      <c r="AM419" s="211"/>
      <c r="AN419" s="211"/>
      <c r="AO419" s="248"/>
      <c r="AP419" s="241"/>
      <c r="AQ419" s="238"/>
      <c r="AR419" s="235"/>
      <c r="AS419" s="241"/>
      <c r="AT419" s="238"/>
      <c r="AU419" s="235"/>
      <c r="AV419" s="241"/>
      <c r="AW419" s="238"/>
      <c r="AX419" s="235"/>
      <c r="AY419" s="241"/>
      <c r="AZ419" s="238"/>
      <c r="BA419" s="235"/>
      <c r="BB419" s="241"/>
      <c r="BC419" s="238"/>
      <c r="BD419" s="292"/>
      <c r="BE419" s="295"/>
      <c r="BF419" s="295"/>
      <c r="BG419" s="298"/>
    </row>
    <row r="420" spans="2:60" ht="28.15" hidden="1" customHeight="1" thickBot="1">
      <c r="B420" s="34"/>
      <c r="C420" s="273"/>
      <c r="D420" s="64"/>
      <c r="E420" s="63"/>
      <c r="F420" s="63"/>
      <c r="G420" s="62"/>
      <c r="H420" s="258"/>
      <c r="I420" s="274"/>
      <c r="J420" s="274"/>
      <c r="K420" s="274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50"/>
      <c r="AK420" s="250"/>
      <c r="AL420" s="55"/>
      <c r="AM420" s="211"/>
      <c r="AN420" s="211"/>
      <c r="AO420" s="249"/>
      <c r="AP420" s="242"/>
      <c r="AQ420" s="239"/>
      <c r="AR420" s="236"/>
      <c r="AS420" s="242"/>
      <c r="AT420" s="239"/>
      <c r="AU420" s="236"/>
      <c r="AV420" s="242"/>
      <c r="AW420" s="239"/>
      <c r="AX420" s="236"/>
      <c r="AY420" s="242"/>
      <c r="AZ420" s="239"/>
      <c r="BA420" s="236"/>
      <c r="BB420" s="242"/>
      <c r="BC420" s="239"/>
      <c r="BD420" s="293"/>
      <c r="BE420" s="296"/>
      <c r="BF420" s="296"/>
      <c r="BG420" s="299"/>
    </row>
    <row r="421" spans="2:60" ht="28.15" hidden="1" customHeight="1">
      <c r="B421" s="34"/>
      <c r="C421" s="265">
        <v>2</v>
      </c>
      <c r="D421" s="54"/>
      <c r="E421" s="53"/>
      <c r="F421" s="53"/>
      <c r="G421" s="52"/>
      <c r="H421" s="259"/>
      <c r="I421" s="269"/>
      <c r="J421" s="269"/>
      <c r="K421" s="269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51"/>
      <c r="AK421" s="254"/>
      <c r="AL421" s="44"/>
      <c r="AM421" s="211"/>
      <c r="AN421" s="211"/>
      <c r="AO421" s="247">
        <f>SUMPRODUCT(LEN($M421:$AE424)-LEN(SUBSTITUTE($M421:$AE424,"A", "")))</f>
        <v>0</v>
      </c>
      <c r="AP421" s="240">
        <f>SUMPRODUCT(LEN($AH421:$AH424)-LEN(SUBSTITUTE($AH421:$AH424,"A", "")))</f>
        <v>0</v>
      </c>
      <c r="AQ421" s="237">
        <f>SUMPRODUCT(LEN($AG421:$AG424)-LEN(SUBSTITUTE($AG421:$AG424,"A", "")))</f>
        <v>0</v>
      </c>
      <c r="AR421" s="234">
        <f>SUMPRODUCT(LEN($M421:$AE424)-LEN(SUBSTITUTE($M421:$AE424,"S", "")))</f>
        <v>0</v>
      </c>
      <c r="AS421" s="240">
        <f>SUMPRODUCT(LEN($AH421:$AH424)-LEN(SUBSTITUTE($AH421:$AH424,"S", "")))</f>
        <v>0</v>
      </c>
      <c r="AT421" s="237">
        <f>SUMPRODUCT(LEN($AG421:$AG424)-LEN(SUBSTITUTE($AG421:$AG424,"S", "")))</f>
        <v>0</v>
      </c>
      <c r="AU421" s="234">
        <f>SUMPRODUCT(LEN($M421:$AE424)-LEN(SUBSTITUTE($M421:$AE424,"F", "")))</f>
        <v>0</v>
      </c>
      <c r="AV421" s="240">
        <f>SUMPRODUCT(LEN($AH421:$AH424)-LEN(SUBSTITUTE($AH421:$AH424,"F", "")))</f>
        <v>0</v>
      </c>
      <c r="AW421" s="237">
        <f>SUMPRODUCT(LEN($AG421:$AG424)-LEN(SUBSTITUTE($AG421:$AG424,"F", "")))</f>
        <v>0</v>
      </c>
      <c r="AX421" s="234">
        <f>SUMPRODUCT(LEN($M421:$AE424)-LEN(SUBSTITUTE($M421:$AE424,"G", "")))</f>
        <v>0</v>
      </c>
      <c r="AY421" s="240">
        <f>SUMPRODUCT(LEN($AH421:$AH424)-LEN(SUBSTITUTE($AH421:$AH424,"G", "")))</f>
        <v>0</v>
      </c>
      <c r="AZ421" s="237">
        <f>SUMPRODUCT(LEN($AG421:$AG424)-LEN(SUBSTITUTE($AG421:$AG424,"G", "")))</f>
        <v>0</v>
      </c>
      <c r="BA421" s="234">
        <f>SUMPRODUCT(LEN($M421:$AE424)-LEN(SUBSTITUTE($M421:$AE424,"M", "")))</f>
        <v>0</v>
      </c>
      <c r="BB421" s="240">
        <f>SUMPRODUCT(LEN($AH421:$AH424)-LEN(SUBSTITUTE($AH421:$AH424,"M", "")))</f>
        <v>0</v>
      </c>
      <c r="BC421" s="237">
        <f>SUMPRODUCT(LEN($AG421:$AG424)-LEN(SUBSTITUTE($AG421:$AG424,"M", "")))</f>
        <v>0</v>
      </c>
      <c r="BD421" s="291">
        <f>SUMPRODUCT(LEN($AI421:$AI424)-LEN(SUBSTITUTE($AI421:$AI424,"S", "")))</f>
        <v>0</v>
      </c>
      <c r="BE421" s="294">
        <f>SUMPRODUCT(LEN($AI421:$AI424)-LEN(SUBSTITUTE($AI421:$AI424,"F", "")))</f>
        <v>0</v>
      </c>
      <c r="BF421" s="294">
        <f>SUMPRODUCT(LEN($AI421:$AI424)-LEN(SUBSTITUTE($AI421:$AI424,"G", "")))</f>
        <v>0</v>
      </c>
      <c r="BG421" s="297">
        <f>SUMPRODUCT(LEN($AI421:$AI424)-LEN(SUBSTITUTE($AI421:$AI424,"M", "")))</f>
        <v>0</v>
      </c>
    </row>
    <row r="422" spans="2:60" ht="28.15" hidden="1" customHeight="1" thickBot="1">
      <c r="B422" s="34"/>
      <c r="C422" s="266"/>
      <c r="D422" s="43"/>
      <c r="E422" s="42"/>
      <c r="F422" s="42"/>
      <c r="G422" s="41"/>
      <c r="H422" s="260"/>
      <c r="I422" s="270"/>
      <c r="J422" s="270"/>
      <c r="K422" s="270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52"/>
      <c r="AK422" s="255"/>
      <c r="AL422" s="23"/>
      <c r="AM422" s="211"/>
      <c r="AN422" s="211"/>
      <c r="AO422" s="248"/>
      <c r="AP422" s="241"/>
      <c r="AQ422" s="238"/>
      <c r="AR422" s="235"/>
      <c r="AS422" s="241"/>
      <c r="AT422" s="238"/>
      <c r="AU422" s="235"/>
      <c r="AV422" s="241"/>
      <c r="AW422" s="238"/>
      <c r="AX422" s="235"/>
      <c r="AY422" s="241"/>
      <c r="AZ422" s="238"/>
      <c r="BA422" s="235"/>
      <c r="BB422" s="241"/>
      <c r="BC422" s="238"/>
      <c r="BD422" s="292"/>
      <c r="BE422" s="295"/>
      <c r="BF422" s="295"/>
      <c r="BG422" s="298"/>
    </row>
    <row r="423" spans="2:60" ht="28.15" hidden="1" customHeight="1">
      <c r="B423" s="34"/>
      <c r="C423" s="267"/>
      <c r="D423" s="33"/>
      <c r="E423" s="32"/>
      <c r="F423" s="32"/>
      <c r="G423" s="31"/>
      <c r="H423" s="257"/>
      <c r="I423" s="271"/>
      <c r="J423" s="271"/>
      <c r="K423" s="271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52"/>
      <c r="AK423" s="255"/>
      <c r="AL423" s="23"/>
      <c r="AM423" s="211"/>
      <c r="AN423" s="211"/>
      <c r="AO423" s="248"/>
      <c r="AP423" s="241"/>
      <c r="AQ423" s="238"/>
      <c r="AR423" s="235"/>
      <c r="AS423" s="241"/>
      <c r="AT423" s="238"/>
      <c r="AU423" s="235"/>
      <c r="AV423" s="241"/>
      <c r="AW423" s="238"/>
      <c r="AX423" s="235"/>
      <c r="AY423" s="241"/>
      <c r="AZ423" s="238"/>
      <c r="BA423" s="235"/>
      <c r="BB423" s="241"/>
      <c r="BC423" s="238"/>
      <c r="BD423" s="292"/>
      <c r="BE423" s="295"/>
      <c r="BF423" s="295"/>
      <c r="BG423" s="298"/>
    </row>
    <row r="424" spans="2:60" ht="28.15" hidden="1" customHeight="1" thickBot="1">
      <c r="B424" s="34"/>
      <c r="C424" s="273"/>
      <c r="D424" s="64"/>
      <c r="E424" s="63"/>
      <c r="F424" s="63"/>
      <c r="G424" s="62"/>
      <c r="H424" s="258"/>
      <c r="I424" s="274"/>
      <c r="J424" s="274"/>
      <c r="K424" s="274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53"/>
      <c r="AK424" s="256"/>
      <c r="AL424" s="55"/>
      <c r="AM424" s="211"/>
      <c r="AN424" s="211"/>
      <c r="AO424" s="249"/>
      <c r="AP424" s="242"/>
      <c r="AQ424" s="239"/>
      <c r="AR424" s="236"/>
      <c r="AS424" s="242"/>
      <c r="AT424" s="239"/>
      <c r="AU424" s="236"/>
      <c r="AV424" s="242"/>
      <c r="AW424" s="239"/>
      <c r="AX424" s="236"/>
      <c r="AY424" s="242"/>
      <c r="AZ424" s="239"/>
      <c r="BA424" s="236"/>
      <c r="BB424" s="242"/>
      <c r="BC424" s="239"/>
      <c r="BD424" s="293"/>
      <c r="BE424" s="296"/>
      <c r="BF424" s="296"/>
      <c r="BG424" s="299"/>
    </row>
    <row r="425" spans="2:60" ht="28.15" hidden="1" customHeight="1">
      <c r="B425" s="34"/>
      <c r="C425" s="265">
        <v>3</v>
      </c>
      <c r="D425" s="54"/>
      <c r="E425" s="53"/>
      <c r="F425" s="53"/>
      <c r="G425" s="52"/>
      <c r="H425" s="259"/>
      <c r="I425" s="269"/>
      <c r="J425" s="269"/>
      <c r="K425" s="269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44"/>
      <c r="AK425" s="244"/>
      <c r="AL425" s="44"/>
      <c r="AM425" s="211"/>
      <c r="AN425" s="211"/>
      <c r="AO425" s="247">
        <f>SUMPRODUCT(LEN($M425:$AE428)-LEN(SUBSTITUTE($M425:$AE428,"A", "")))</f>
        <v>0</v>
      </c>
      <c r="AP425" s="240">
        <f>SUMPRODUCT(LEN($AH425:$AH428)-LEN(SUBSTITUTE($AH425:$AH428,"A", "")))</f>
        <v>0</v>
      </c>
      <c r="AQ425" s="237">
        <f>SUMPRODUCT(LEN($AG425:$AG428)-LEN(SUBSTITUTE($AG425:$AG428,"A", "")))</f>
        <v>0</v>
      </c>
      <c r="AR425" s="234">
        <f>SUMPRODUCT(LEN($M425:$AE428)-LEN(SUBSTITUTE($M425:$AE428,"S", "")))</f>
        <v>0</v>
      </c>
      <c r="AS425" s="240">
        <f>SUMPRODUCT(LEN($AH425:$AH428)-LEN(SUBSTITUTE($AH425:$AH428,"S", "")))</f>
        <v>0</v>
      </c>
      <c r="AT425" s="237">
        <f>SUMPRODUCT(LEN($AG425:$AG428)-LEN(SUBSTITUTE($AG425:$AG428,"S", "")))</f>
        <v>0</v>
      </c>
      <c r="AU425" s="234">
        <f>SUMPRODUCT(LEN($M425:$AE428)-LEN(SUBSTITUTE($M425:$AE428,"F", "")))</f>
        <v>0</v>
      </c>
      <c r="AV425" s="240">
        <f>SUMPRODUCT(LEN($AH425:$AH428)-LEN(SUBSTITUTE($AH425:$AH428,"F", "")))</f>
        <v>0</v>
      </c>
      <c r="AW425" s="237">
        <f>SUMPRODUCT(LEN($AG425:$AG428)-LEN(SUBSTITUTE($AG425:$AG428,"F", "")))</f>
        <v>0</v>
      </c>
      <c r="AX425" s="234">
        <f>SUMPRODUCT(LEN($M425:$AE428)-LEN(SUBSTITUTE($M425:$AE428,"G", "")))</f>
        <v>0</v>
      </c>
      <c r="AY425" s="240">
        <f>SUMPRODUCT(LEN($AH425:$AH428)-LEN(SUBSTITUTE($AH425:$AH428,"G", "")))</f>
        <v>0</v>
      </c>
      <c r="AZ425" s="237">
        <f>SUMPRODUCT(LEN($AG425:$AG428)-LEN(SUBSTITUTE($AG425:$AG428,"G", "")))</f>
        <v>0</v>
      </c>
      <c r="BA425" s="234">
        <f>SUMPRODUCT(LEN($M425:$AE428)-LEN(SUBSTITUTE($M425:$AE428,"M", "")))</f>
        <v>0</v>
      </c>
      <c r="BB425" s="240">
        <f>SUMPRODUCT(LEN($AH425:$AH428)-LEN(SUBSTITUTE($AH425:$AH428,"M", "")))</f>
        <v>0</v>
      </c>
      <c r="BC425" s="237">
        <f>SUMPRODUCT(LEN($AG425:$AG428)-LEN(SUBSTITUTE($AG425:$AG428,"M", "")))</f>
        <v>0</v>
      </c>
      <c r="BD425" s="291">
        <f>SUMPRODUCT(LEN($AI425:$AI428)-LEN(SUBSTITUTE($AI425:$AI428,"S", "")))</f>
        <v>0</v>
      </c>
      <c r="BE425" s="294">
        <f>SUMPRODUCT(LEN($AI425:$AI428)-LEN(SUBSTITUTE($AI425:$AI428,"F", "")))</f>
        <v>0</v>
      </c>
      <c r="BF425" s="294">
        <f>SUMPRODUCT(LEN($AI425:$AI428)-LEN(SUBSTITUTE($AI425:$AI428,"G", "")))</f>
        <v>0</v>
      </c>
      <c r="BG425" s="297">
        <f>SUMPRODUCT(LEN($AI425:$AI428)-LEN(SUBSTITUTE($AI425:$AI428,"M", "")))</f>
        <v>0</v>
      </c>
    </row>
    <row r="426" spans="2:60" ht="28.15" hidden="1" customHeight="1" thickBot="1">
      <c r="B426" s="34"/>
      <c r="C426" s="266"/>
      <c r="D426" s="43"/>
      <c r="E426" s="42"/>
      <c r="F426" s="42"/>
      <c r="G426" s="41"/>
      <c r="H426" s="260"/>
      <c r="I426" s="270"/>
      <c r="J426" s="270"/>
      <c r="K426" s="270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45"/>
      <c r="AK426" s="245"/>
      <c r="AL426" s="23"/>
      <c r="AM426" s="211"/>
      <c r="AN426" s="211"/>
      <c r="AO426" s="248"/>
      <c r="AP426" s="241"/>
      <c r="AQ426" s="238"/>
      <c r="AR426" s="235"/>
      <c r="AS426" s="241"/>
      <c r="AT426" s="238"/>
      <c r="AU426" s="235"/>
      <c r="AV426" s="241"/>
      <c r="AW426" s="238"/>
      <c r="AX426" s="235"/>
      <c r="AY426" s="241"/>
      <c r="AZ426" s="238"/>
      <c r="BA426" s="235"/>
      <c r="BB426" s="241"/>
      <c r="BC426" s="238"/>
      <c r="BD426" s="292"/>
      <c r="BE426" s="295"/>
      <c r="BF426" s="295"/>
      <c r="BG426" s="298"/>
    </row>
    <row r="427" spans="2:60" ht="28.15" hidden="1" customHeight="1">
      <c r="B427" s="34"/>
      <c r="C427" s="267"/>
      <c r="D427" s="33"/>
      <c r="E427" s="32"/>
      <c r="F427" s="32"/>
      <c r="G427" s="31"/>
      <c r="H427" s="257"/>
      <c r="I427" s="271"/>
      <c r="J427" s="271"/>
      <c r="K427" s="271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45"/>
      <c r="AK427" s="245"/>
      <c r="AL427" s="23"/>
      <c r="AM427" s="211"/>
      <c r="AN427" s="211"/>
      <c r="AO427" s="248"/>
      <c r="AP427" s="241"/>
      <c r="AQ427" s="238"/>
      <c r="AR427" s="235"/>
      <c r="AS427" s="241"/>
      <c r="AT427" s="238"/>
      <c r="AU427" s="235"/>
      <c r="AV427" s="241"/>
      <c r="AW427" s="238"/>
      <c r="AX427" s="235"/>
      <c r="AY427" s="241"/>
      <c r="AZ427" s="238"/>
      <c r="BA427" s="235"/>
      <c r="BB427" s="241"/>
      <c r="BC427" s="238"/>
      <c r="BD427" s="292"/>
      <c r="BE427" s="295"/>
      <c r="BF427" s="295"/>
      <c r="BG427" s="298"/>
    </row>
    <row r="428" spans="2:60" ht="28.15" hidden="1" customHeight="1" thickBot="1">
      <c r="B428" s="22"/>
      <c r="C428" s="268"/>
      <c r="D428" s="21"/>
      <c r="E428" s="20"/>
      <c r="F428" s="20"/>
      <c r="G428" s="19"/>
      <c r="H428" s="258"/>
      <c r="I428" s="272"/>
      <c r="J428" s="272"/>
      <c r="K428" s="27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46"/>
      <c r="AK428" s="246"/>
      <c r="AL428" s="11"/>
      <c r="AM428" s="211"/>
      <c r="AN428" s="211"/>
      <c r="AO428" s="249"/>
      <c r="AP428" s="242"/>
      <c r="AQ428" s="239"/>
      <c r="AR428" s="236"/>
      <c r="AS428" s="242"/>
      <c r="AT428" s="239"/>
      <c r="AU428" s="236"/>
      <c r="AV428" s="242"/>
      <c r="AW428" s="239"/>
      <c r="AX428" s="236"/>
      <c r="AY428" s="242"/>
      <c r="AZ428" s="239"/>
      <c r="BA428" s="236"/>
      <c r="BB428" s="242"/>
      <c r="BC428" s="239"/>
      <c r="BD428" s="293"/>
      <c r="BE428" s="296"/>
      <c r="BF428" s="296"/>
      <c r="BG428" s="299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29" t="s">
        <v>287</v>
      </c>
      <c r="M429" s="278"/>
      <c r="N429" s="229" t="s">
        <v>286</v>
      </c>
      <c r="O429" s="278"/>
      <c r="P429" s="229" t="s">
        <v>286</v>
      </c>
      <c r="Q429" s="230"/>
      <c r="R429" s="229" t="s">
        <v>286</v>
      </c>
      <c r="S429" s="230"/>
      <c r="T429" s="229" t="s">
        <v>286</v>
      </c>
      <c r="U429" s="230"/>
      <c r="V429" s="229" t="s">
        <v>286</v>
      </c>
      <c r="W429" s="230"/>
      <c r="X429" s="229" t="s">
        <v>286</v>
      </c>
      <c r="Y429" s="230"/>
      <c r="Z429" s="229" t="s">
        <v>286</v>
      </c>
      <c r="AA429" s="230"/>
      <c r="AB429" s="229" t="s">
        <v>286</v>
      </c>
      <c r="AC429" s="230"/>
      <c r="AD429" s="229" t="s">
        <v>286</v>
      </c>
      <c r="AE429" s="230"/>
      <c r="AF429" s="243" t="s">
        <v>285</v>
      </c>
      <c r="AG429" s="230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75"/>
      <c r="F430" s="276"/>
      <c r="G430" s="277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65">
        <v>1</v>
      </c>
      <c r="D431" s="54"/>
      <c r="E431" s="53"/>
      <c r="F431" s="53"/>
      <c r="G431" s="52"/>
      <c r="H431" s="259"/>
      <c r="I431" s="269"/>
      <c r="J431" s="269"/>
      <c r="K431" s="269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44"/>
      <c r="AK431" s="244"/>
      <c r="AL431" s="44"/>
      <c r="AM431" s="211"/>
      <c r="AN431" s="211"/>
      <c r="AO431" s="247">
        <f>SUMPRODUCT(LEN($M431:$AE434)-LEN(SUBSTITUTE($M431:$AE434,"A", "")))</f>
        <v>0</v>
      </c>
      <c r="AP431" s="240">
        <f>SUMPRODUCT(LEN($AH431:$AH434)-LEN(SUBSTITUTE($AH431:$AH434,"A", "")))</f>
        <v>0</v>
      </c>
      <c r="AQ431" s="237">
        <f>SUMPRODUCT(LEN($AG431:$AG434)-LEN(SUBSTITUTE($AG431:$AG434,"A", "")))</f>
        <v>0</v>
      </c>
      <c r="AR431" s="234">
        <f>SUMPRODUCT(LEN($M431:$AE434)-LEN(SUBSTITUTE($M431:$AE434,"S", "")))</f>
        <v>0</v>
      </c>
      <c r="AS431" s="240">
        <f>SUMPRODUCT(LEN($AH431:$AH434)-LEN(SUBSTITUTE($AH431:$AH434,"S", "")))</f>
        <v>0</v>
      </c>
      <c r="AT431" s="237">
        <f>SUMPRODUCT(LEN($AG431:$AG434)-LEN(SUBSTITUTE($AG431:$AG434,"S", "")))</f>
        <v>0</v>
      </c>
      <c r="AU431" s="234">
        <f>SUMPRODUCT(LEN($M431:$AE434)-LEN(SUBSTITUTE($M431:$AE434,"F", "")))</f>
        <v>0</v>
      </c>
      <c r="AV431" s="240">
        <f>SUMPRODUCT(LEN($AH431:$AH434)-LEN(SUBSTITUTE($AH431:$AH434,"F", "")))</f>
        <v>0</v>
      </c>
      <c r="AW431" s="237">
        <f>SUMPRODUCT(LEN($AG431:$AG434)-LEN(SUBSTITUTE($AG431:$AG434,"F", "")))</f>
        <v>0</v>
      </c>
      <c r="AX431" s="234">
        <f>SUMPRODUCT(LEN($M431:$AE434)-LEN(SUBSTITUTE($M431:$AE434,"G", "")))</f>
        <v>0</v>
      </c>
      <c r="AY431" s="240">
        <f>SUMPRODUCT(LEN($AH431:$AH434)-LEN(SUBSTITUTE($AH431:$AH434,"G", "")))</f>
        <v>0</v>
      </c>
      <c r="AZ431" s="237">
        <f>SUMPRODUCT(LEN($AG431:$AG434)-LEN(SUBSTITUTE($AG431:$AG434,"G", "")))</f>
        <v>0</v>
      </c>
      <c r="BA431" s="234">
        <f>SUMPRODUCT(LEN($M431:$AE434)-LEN(SUBSTITUTE($M431:$AE434,"M", "")))</f>
        <v>0</v>
      </c>
      <c r="BB431" s="240">
        <f>SUMPRODUCT(LEN($AH431:$AH434)-LEN(SUBSTITUTE($AH431:$AH434,"M", "")))</f>
        <v>0</v>
      </c>
      <c r="BC431" s="237">
        <f>SUMPRODUCT(LEN($AG431:$AG434)-LEN(SUBSTITUTE($AG431:$AG434,"M", "")))</f>
        <v>0</v>
      </c>
      <c r="BD431" s="291">
        <f>SUMPRODUCT(LEN($AI431:$AI434)-LEN(SUBSTITUTE($AI431:$AI434,"S", "")))</f>
        <v>0</v>
      </c>
      <c r="BE431" s="294">
        <f>SUMPRODUCT(LEN($AI431:$AI434)-LEN(SUBSTITUTE($AI431:$AI434,"F", "")))</f>
        <v>0</v>
      </c>
      <c r="BF431" s="294">
        <f>SUMPRODUCT(LEN($AI431:$AI434)-LEN(SUBSTITUTE($AI431:$AI434,"G", "")))</f>
        <v>0</v>
      </c>
      <c r="BG431" s="297">
        <f>SUMPRODUCT(LEN($AI431:$AI434)-LEN(SUBSTITUTE($AI431:$AI434,"M", "")))</f>
        <v>0</v>
      </c>
    </row>
    <row r="432" spans="2:60" ht="28.15" hidden="1" customHeight="1" thickBot="1">
      <c r="B432" s="34"/>
      <c r="C432" s="266"/>
      <c r="D432" s="43"/>
      <c r="E432" s="42"/>
      <c r="F432" s="42"/>
      <c r="G432" s="41"/>
      <c r="H432" s="260"/>
      <c r="I432" s="270"/>
      <c r="J432" s="270"/>
      <c r="K432" s="270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45"/>
      <c r="AK432" s="245"/>
      <c r="AL432" s="23"/>
      <c r="AM432" s="211"/>
      <c r="AN432" s="211"/>
      <c r="AO432" s="248"/>
      <c r="AP432" s="241"/>
      <c r="AQ432" s="238"/>
      <c r="AR432" s="235"/>
      <c r="AS432" s="241"/>
      <c r="AT432" s="238"/>
      <c r="AU432" s="235"/>
      <c r="AV432" s="241"/>
      <c r="AW432" s="238"/>
      <c r="AX432" s="235"/>
      <c r="AY432" s="241"/>
      <c r="AZ432" s="238"/>
      <c r="BA432" s="235"/>
      <c r="BB432" s="241"/>
      <c r="BC432" s="238"/>
      <c r="BD432" s="292"/>
      <c r="BE432" s="295"/>
      <c r="BF432" s="295"/>
      <c r="BG432" s="298"/>
    </row>
    <row r="433" spans="2:60" ht="28.15" hidden="1" customHeight="1">
      <c r="B433" s="34"/>
      <c r="C433" s="267"/>
      <c r="D433" s="33"/>
      <c r="E433" s="32"/>
      <c r="F433" s="32"/>
      <c r="G433" s="31"/>
      <c r="H433" s="257"/>
      <c r="I433" s="271"/>
      <c r="J433" s="271"/>
      <c r="K433" s="271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45"/>
      <c r="AK433" s="245"/>
      <c r="AL433" s="23"/>
      <c r="AM433" s="211"/>
      <c r="AN433" s="211"/>
      <c r="AO433" s="248"/>
      <c r="AP433" s="241"/>
      <c r="AQ433" s="238"/>
      <c r="AR433" s="235"/>
      <c r="AS433" s="241"/>
      <c r="AT433" s="238"/>
      <c r="AU433" s="235"/>
      <c r="AV433" s="241"/>
      <c r="AW433" s="238"/>
      <c r="AX433" s="235"/>
      <c r="AY433" s="241"/>
      <c r="AZ433" s="238"/>
      <c r="BA433" s="235"/>
      <c r="BB433" s="241"/>
      <c r="BC433" s="238"/>
      <c r="BD433" s="292"/>
      <c r="BE433" s="295"/>
      <c r="BF433" s="295"/>
      <c r="BG433" s="298"/>
    </row>
    <row r="434" spans="2:60" ht="28.15" hidden="1" customHeight="1" thickBot="1">
      <c r="B434" s="34"/>
      <c r="C434" s="273"/>
      <c r="D434" s="64"/>
      <c r="E434" s="63"/>
      <c r="F434" s="63"/>
      <c r="G434" s="62"/>
      <c r="H434" s="258"/>
      <c r="I434" s="274"/>
      <c r="J434" s="274"/>
      <c r="K434" s="274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50"/>
      <c r="AK434" s="250"/>
      <c r="AL434" s="55"/>
      <c r="AM434" s="211"/>
      <c r="AN434" s="211"/>
      <c r="AO434" s="249"/>
      <c r="AP434" s="242"/>
      <c r="AQ434" s="239"/>
      <c r="AR434" s="236"/>
      <c r="AS434" s="242"/>
      <c r="AT434" s="239"/>
      <c r="AU434" s="236"/>
      <c r="AV434" s="242"/>
      <c r="AW434" s="239"/>
      <c r="AX434" s="236"/>
      <c r="AY434" s="242"/>
      <c r="AZ434" s="239"/>
      <c r="BA434" s="236"/>
      <c r="BB434" s="242"/>
      <c r="BC434" s="239"/>
      <c r="BD434" s="293"/>
      <c r="BE434" s="296"/>
      <c r="BF434" s="296"/>
      <c r="BG434" s="299"/>
    </row>
    <row r="435" spans="2:60" ht="28.15" hidden="1" customHeight="1">
      <c r="B435" s="34"/>
      <c r="C435" s="265">
        <v>2</v>
      </c>
      <c r="D435" s="54"/>
      <c r="E435" s="53"/>
      <c r="F435" s="53"/>
      <c r="G435" s="52"/>
      <c r="H435" s="259"/>
      <c r="I435" s="269"/>
      <c r="J435" s="269"/>
      <c r="K435" s="269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51"/>
      <c r="AK435" s="254"/>
      <c r="AL435" s="44"/>
      <c r="AM435" s="211"/>
      <c r="AN435" s="211"/>
      <c r="AO435" s="247">
        <f>SUMPRODUCT(LEN($M435:$AE438)-LEN(SUBSTITUTE($M435:$AE438,"A", "")))</f>
        <v>0</v>
      </c>
      <c r="AP435" s="240">
        <f>SUMPRODUCT(LEN($AH435:$AH438)-LEN(SUBSTITUTE($AH435:$AH438,"A", "")))</f>
        <v>0</v>
      </c>
      <c r="AQ435" s="237">
        <f>SUMPRODUCT(LEN($AG435:$AG438)-LEN(SUBSTITUTE($AG435:$AG438,"A", "")))</f>
        <v>0</v>
      </c>
      <c r="AR435" s="234">
        <f>SUMPRODUCT(LEN($M435:$AE438)-LEN(SUBSTITUTE($M435:$AE438,"S", "")))</f>
        <v>0</v>
      </c>
      <c r="AS435" s="240">
        <f>SUMPRODUCT(LEN($AH435:$AH438)-LEN(SUBSTITUTE($AH435:$AH438,"S", "")))</f>
        <v>0</v>
      </c>
      <c r="AT435" s="237">
        <f>SUMPRODUCT(LEN($AG435:$AG438)-LEN(SUBSTITUTE($AG435:$AG438,"S", "")))</f>
        <v>0</v>
      </c>
      <c r="AU435" s="234">
        <f>SUMPRODUCT(LEN($M435:$AE438)-LEN(SUBSTITUTE($M435:$AE438,"F", "")))</f>
        <v>0</v>
      </c>
      <c r="AV435" s="240">
        <f>SUMPRODUCT(LEN($AH435:$AH438)-LEN(SUBSTITUTE($AH435:$AH438,"F", "")))</f>
        <v>0</v>
      </c>
      <c r="AW435" s="237">
        <f>SUMPRODUCT(LEN($AG435:$AG438)-LEN(SUBSTITUTE($AG435:$AG438,"F", "")))</f>
        <v>0</v>
      </c>
      <c r="AX435" s="234">
        <f>SUMPRODUCT(LEN($M435:$AE438)-LEN(SUBSTITUTE($M435:$AE438,"G", "")))</f>
        <v>0</v>
      </c>
      <c r="AY435" s="240">
        <f>SUMPRODUCT(LEN($AH435:$AH438)-LEN(SUBSTITUTE($AH435:$AH438,"G", "")))</f>
        <v>0</v>
      </c>
      <c r="AZ435" s="237">
        <f>SUMPRODUCT(LEN($AG435:$AG438)-LEN(SUBSTITUTE($AG435:$AG438,"G", "")))</f>
        <v>0</v>
      </c>
      <c r="BA435" s="234">
        <f>SUMPRODUCT(LEN($M435:$AE438)-LEN(SUBSTITUTE($M435:$AE438,"M", "")))</f>
        <v>0</v>
      </c>
      <c r="BB435" s="240">
        <f>SUMPRODUCT(LEN($AH435:$AH438)-LEN(SUBSTITUTE($AH435:$AH438,"M", "")))</f>
        <v>0</v>
      </c>
      <c r="BC435" s="237">
        <f>SUMPRODUCT(LEN($AG435:$AG438)-LEN(SUBSTITUTE($AG435:$AG438,"M", "")))</f>
        <v>0</v>
      </c>
      <c r="BD435" s="291">
        <f>SUMPRODUCT(LEN($AI435:$AI438)-LEN(SUBSTITUTE($AI435:$AI438,"S", "")))</f>
        <v>0</v>
      </c>
      <c r="BE435" s="294">
        <f>SUMPRODUCT(LEN($AI435:$AI438)-LEN(SUBSTITUTE($AI435:$AI438,"F", "")))</f>
        <v>0</v>
      </c>
      <c r="BF435" s="294">
        <f>SUMPRODUCT(LEN($AI435:$AI438)-LEN(SUBSTITUTE($AI435:$AI438,"G", "")))</f>
        <v>0</v>
      </c>
      <c r="BG435" s="297">
        <f>SUMPRODUCT(LEN($AI435:$AI438)-LEN(SUBSTITUTE($AI435:$AI438,"M", "")))</f>
        <v>0</v>
      </c>
    </row>
    <row r="436" spans="2:60" ht="28.15" hidden="1" customHeight="1" thickBot="1">
      <c r="B436" s="34"/>
      <c r="C436" s="266"/>
      <c r="D436" s="43"/>
      <c r="E436" s="42"/>
      <c r="F436" s="42"/>
      <c r="G436" s="41"/>
      <c r="H436" s="260"/>
      <c r="I436" s="270"/>
      <c r="J436" s="270"/>
      <c r="K436" s="270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52"/>
      <c r="AK436" s="255"/>
      <c r="AL436" s="23"/>
      <c r="AM436" s="211"/>
      <c r="AN436" s="211"/>
      <c r="AO436" s="248"/>
      <c r="AP436" s="241"/>
      <c r="AQ436" s="238"/>
      <c r="AR436" s="235"/>
      <c r="AS436" s="241"/>
      <c r="AT436" s="238"/>
      <c r="AU436" s="235"/>
      <c r="AV436" s="241"/>
      <c r="AW436" s="238"/>
      <c r="AX436" s="235"/>
      <c r="AY436" s="241"/>
      <c r="AZ436" s="238"/>
      <c r="BA436" s="235"/>
      <c r="BB436" s="241"/>
      <c r="BC436" s="238"/>
      <c r="BD436" s="292"/>
      <c r="BE436" s="295"/>
      <c r="BF436" s="295"/>
      <c r="BG436" s="298"/>
    </row>
    <row r="437" spans="2:60" ht="28.15" hidden="1" customHeight="1">
      <c r="B437" s="34"/>
      <c r="C437" s="267"/>
      <c r="D437" s="33"/>
      <c r="E437" s="32"/>
      <c r="F437" s="32"/>
      <c r="G437" s="31"/>
      <c r="H437" s="257"/>
      <c r="I437" s="271"/>
      <c r="J437" s="271"/>
      <c r="K437" s="271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52"/>
      <c r="AK437" s="255"/>
      <c r="AL437" s="23"/>
      <c r="AM437" s="211"/>
      <c r="AN437" s="211"/>
      <c r="AO437" s="248"/>
      <c r="AP437" s="241"/>
      <c r="AQ437" s="238"/>
      <c r="AR437" s="235"/>
      <c r="AS437" s="241"/>
      <c r="AT437" s="238"/>
      <c r="AU437" s="235"/>
      <c r="AV437" s="241"/>
      <c r="AW437" s="238"/>
      <c r="AX437" s="235"/>
      <c r="AY437" s="241"/>
      <c r="AZ437" s="238"/>
      <c r="BA437" s="235"/>
      <c r="BB437" s="241"/>
      <c r="BC437" s="238"/>
      <c r="BD437" s="292"/>
      <c r="BE437" s="295"/>
      <c r="BF437" s="295"/>
      <c r="BG437" s="298"/>
    </row>
    <row r="438" spans="2:60" ht="28.15" hidden="1" customHeight="1" thickBot="1">
      <c r="B438" s="34"/>
      <c r="C438" s="273"/>
      <c r="D438" s="64"/>
      <c r="E438" s="63"/>
      <c r="F438" s="63"/>
      <c r="G438" s="62"/>
      <c r="H438" s="258"/>
      <c r="I438" s="274"/>
      <c r="J438" s="274"/>
      <c r="K438" s="274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53"/>
      <c r="AK438" s="256"/>
      <c r="AL438" s="55"/>
      <c r="AM438" s="211"/>
      <c r="AN438" s="211"/>
      <c r="AO438" s="249"/>
      <c r="AP438" s="242"/>
      <c r="AQ438" s="239"/>
      <c r="AR438" s="236"/>
      <c r="AS438" s="242"/>
      <c r="AT438" s="239"/>
      <c r="AU438" s="236"/>
      <c r="AV438" s="242"/>
      <c r="AW438" s="239"/>
      <c r="AX438" s="236"/>
      <c r="AY438" s="242"/>
      <c r="AZ438" s="239"/>
      <c r="BA438" s="236"/>
      <c r="BB438" s="242"/>
      <c r="BC438" s="239"/>
      <c r="BD438" s="293"/>
      <c r="BE438" s="296"/>
      <c r="BF438" s="296"/>
      <c r="BG438" s="299"/>
    </row>
    <row r="439" spans="2:60" ht="28.15" hidden="1" customHeight="1">
      <c r="B439" s="34"/>
      <c r="C439" s="265">
        <v>3</v>
      </c>
      <c r="D439" s="54"/>
      <c r="E439" s="53"/>
      <c r="F439" s="53"/>
      <c r="G439" s="52"/>
      <c r="H439" s="259"/>
      <c r="I439" s="269"/>
      <c r="J439" s="269"/>
      <c r="K439" s="269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44"/>
      <c r="AK439" s="244"/>
      <c r="AL439" s="44"/>
      <c r="AM439" s="211"/>
      <c r="AN439" s="211"/>
      <c r="AO439" s="247">
        <f>SUMPRODUCT(LEN($M439:$AE442)-LEN(SUBSTITUTE($M439:$AE442,"A", "")))</f>
        <v>0</v>
      </c>
      <c r="AP439" s="240">
        <f>SUMPRODUCT(LEN($AH439:$AH442)-LEN(SUBSTITUTE($AH439:$AH442,"A", "")))</f>
        <v>0</v>
      </c>
      <c r="AQ439" s="237">
        <f>SUMPRODUCT(LEN($AG439:$AG442)-LEN(SUBSTITUTE($AG439:$AG442,"A", "")))</f>
        <v>0</v>
      </c>
      <c r="AR439" s="234">
        <f>SUMPRODUCT(LEN($M439:$AE442)-LEN(SUBSTITUTE($M439:$AE442,"S", "")))</f>
        <v>0</v>
      </c>
      <c r="AS439" s="240">
        <f>SUMPRODUCT(LEN($AH439:$AH442)-LEN(SUBSTITUTE($AH439:$AH442,"S", "")))</f>
        <v>0</v>
      </c>
      <c r="AT439" s="237">
        <f>SUMPRODUCT(LEN($AG439:$AG442)-LEN(SUBSTITUTE($AG439:$AG442,"S", "")))</f>
        <v>0</v>
      </c>
      <c r="AU439" s="234">
        <f>SUMPRODUCT(LEN($M439:$AE442)-LEN(SUBSTITUTE($M439:$AE442,"F", "")))</f>
        <v>0</v>
      </c>
      <c r="AV439" s="240">
        <f>SUMPRODUCT(LEN($AH439:$AH442)-LEN(SUBSTITUTE($AH439:$AH442,"F", "")))</f>
        <v>0</v>
      </c>
      <c r="AW439" s="237">
        <f>SUMPRODUCT(LEN($AG439:$AG442)-LEN(SUBSTITUTE($AG439:$AG442,"F", "")))</f>
        <v>0</v>
      </c>
      <c r="AX439" s="234">
        <f>SUMPRODUCT(LEN($M439:$AE442)-LEN(SUBSTITUTE($M439:$AE442,"G", "")))</f>
        <v>0</v>
      </c>
      <c r="AY439" s="240">
        <f>SUMPRODUCT(LEN($AH439:$AH442)-LEN(SUBSTITUTE($AH439:$AH442,"G", "")))</f>
        <v>0</v>
      </c>
      <c r="AZ439" s="237">
        <f>SUMPRODUCT(LEN($AG439:$AG442)-LEN(SUBSTITUTE($AG439:$AG442,"G", "")))</f>
        <v>0</v>
      </c>
      <c r="BA439" s="234">
        <f>SUMPRODUCT(LEN($M439:$AE442)-LEN(SUBSTITUTE($M439:$AE442,"M", "")))</f>
        <v>0</v>
      </c>
      <c r="BB439" s="240">
        <f>SUMPRODUCT(LEN($AH439:$AH442)-LEN(SUBSTITUTE($AH439:$AH442,"M", "")))</f>
        <v>0</v>
      </c>
      <c r="BC439" s="237">
        <f>SUMPRODUCT(LEN($AG439:$AG442)-LEN(SUBSTITUTE($AG439:$AG442,"M", "")))</f>
        <v>0</v>
      </c>
      <c r="BD439" s="291">
        <f>SUMPRODUCT(LEN($AI439:$AI442)-LEN(SUBSTITUTE($AI439:$AI442,"S", "")))</f>
        <v>0</v>
      </c>
      <c r="BE439" s="294">
        <f>SUMPRODUCT(LEN($AI439:$AI442)-LEN(SUBSTITUTE($AI439:$AI442,"F", "")))</f>
        <v>0</v>
      </c>
      <c r="BF439" s="294">
        <f>SUMPRODUCT(LEN($AI439:$AI442)-LEN(SUBSTITUTE($AI439:$AI442,"G", "")))</f>
        <v>0</v>
      </c>
      <c r="BG439" s="297">
        <f>SUMPRODUCT(LEN($AI439:$AI442)-LEN(SUBSTITUTE($AI439:$AI442,"M", "")))</f>
        <v>0</v>
      </c>
    </row>
    <row r="440" spans="2:60" ht="28.15" hidden="1" customHeight="1" thickBot="1">
      <c r="B440" s="34"/>
      <c r="C440" s="266"/>
      <c r="D440" s="43"/>
      <c r="E440" s="42"/>
      <c r="F440" s="42"/>
      <c r="G440" s="41"/>
      <c r="H440" s="260"/>
      <c r="I440" s="270"/>
      <c r="J440" s="270"/>
      <c r="K440" s="270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45"/>
      <c r="AK440" s="245"/>
      <c r="AL440" s="23"/>
      <c r="AM440" s="211"/>
      <c r="AN440" s="211"/>
      <c r="AO440" s="248"/>
      <c r="AP440" s="241"/>
      <c r="AQ440" s="238"/>
      <c r="AR440" s="235"/>
      <c r="AS440" s="241"/>
      <c r="AT440" s="238"/>
      <c r="AU440" s="235"/>
      <c r="AV440" s="241"/>
      <c r="AW440" s="238"/>
      <c r="AX440" s="235"/>
      <c r="AY440" s="241"/>
      <c r="AZ440" s="238"/>
      <c r="BA440" s="235"/>
      <c r="BB440" s="241"/>
      <c r="BC440" s="238"/>
      <c r="BD440" s="292"/>
      <c r="BE440" s="295"/>
      <c r="BF440" s="295"/>
      <c r="BG440" s="298"/>
    </row>
    <row r="441" spans="2:60" ht="28.15" hidden="1" customHeight="1">
      <c r="B441" s="34"/>
      <c r="C441" s="267"/>
      <c r="D441" s="33"/>
      <c r="E441" s="32"/>
      <c r="F441" s="32"/>
      <c r="G441" s="31"/>
      <c r="H441" s="257"/>
      <c r="I441" s="271"/>
      <c r="J441" s="271"/>
      <c r="K441" s="271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45"/>
      <c r="AK441" s="245"/>
      <c r="AL441" s="23"/>
      <c r="AM441" s="211"/>
      <c r="AN441" s="211"/>
      <c r="AO441" s="248"/>
      <c r="AP441" s="241"/>
      <c r="AQ441" s="238"/>
      <c r="AR441" s="235"/>
      <c r="AS441" s="241"/>
      <c r="AT441" s="238"/>
      <c r="AU441" s="235"/>
      <c r="AV441" s="241"/>
      <c r="AW441" s="238"/>
      <c r="AX441" s="235"/>
      <c r="AY441" s="241"/>
      <c r="AZ441" s="238"/>
      <c r="BA441" s="235"/>
      <c r="BB441" s="241"/>
      <c r="BC441" s="238"/>
      <c r="BD441" s="292"/>
      <c r="BE441" s="295"/>
      <c r="BF441" s="295"/>
      <c r="BG441" s="298"/>
    </row>
    <row r="442" spans="2:60" ht="28.15" hidden="1" customHeight="1" thickBot="1">
      <c r="B442" s="22"/>
      <c r="C442" s="268"/>
      <c r="D442" s="21"/>
      <c r="E442" s="20"/>
      <c r="F442" s="20"/>
      <c r="G442" s="19"/>
      <c r="H442" s="258"/>
      <c r="I442" s="272"/>
      <c r="J442" s="272"/>
      <c r="K442" s="27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46"/>
      <c r="AK442" s="246"/>
      <c r="AL442" s="11"/>
      <c r="AM442" s="211"/>
      <c r="AN442" s="211"/>
      <c r="AO442" s="249"/>
      <c r="AP442" s="242"/>
      <c r="AQ442" s="239"/>
      <c r="AR442" s="236"/>
      <c r="AS442" s="242"/>
      <c r="AT442" s="239"/>
      <c r="AU442" s="236"/>
      <c r="AV442" s="242"/>
      <c r="AW442" s="239"/>
      <c r="AX442" s="236"/>
      <c r="AY442" s="242"/>
      <c r="AZ442" s="239"/>
      <c r="BA442" s="236"/>
      <c r="BB442" s="242"/>
      <c r="BC442" s="239"/>
      <c r="BD442" s="293"/>
      <c r="BE442" s="296"/>
      <c r="BF442" s="296"/>
      <c r="BG442" s="299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29" t="s">
        <v>287</v>
      </c>
      <c r="M443" s="278"/>
      <c r="N443" s="229" t="s">
        <v>286</v>
      </c>
      <c r="O443" s="278"/>
      <c r="P443" s="229" t="s">
        <v>286</v>
      </c>
      <c r="Q443" s="230"/>
      <c r="R443" s="229" t="s">
        <v>286</v>
      </c>
      <c r="S443" s="230"/>
      <c r="T443" s="229" t="s">
        <v>286</v>
      </c>
      <c r="U443" s="230"/>
      <c r="V443" s="229" t="s">
        <v>286</v>
      </c>
      <c r="W443" s="230"/>
      <c r="X443" s="229" t="s">
        <v>286</v>
      </c>
      <c r="Y443" s="230"/>
      <c r="Z443" s="229" t="s">
        <v>286</v>
      </c>
      <c r="AA443" s="230"/>
      <c r="AB443" s="229" t="s">
        <v>286</v>
      </c>
      <c r="AC443" s="230"/>
      <c r="AD443" s="229" t="s">
        <v>286</v>
      </c>
      <c r="AE443" s="230"/>
      <c r="AF443" s="243" t="s">
        <v>285</v>
      </c>
      <c r="AG443" s="230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75"/>
      <c r="F444" s="276"/>
      <c r="G444" s="277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65">
        <v>1</v>
      </c>
      <c r="D445" s="54"/>
      <c r="E445" s="53"/>
      <c r="F445" s="53"/>
      <c r="G445" s="52"/>
      <c r="H445" s="259"/>
      <c r="I445" s="269"/>
      <c r="J445" s="269"/>
      <c r="K445" s="269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44"/>
      <c r="AK445" s="244"/>
      <c r="AL445" s="44"/>
      <c r="AM445" s="211"/>
      <c r="AN445" s="211"/>
      <c r="AO445" s="247">
        <f>SUMPRODUCT(LEN($M445:$AE448)-LEN(SUBSTITUTE($M445:$AE448,"A", "")))</f>
        <v>0</v>
      </c>
      <c r="AP445" s="240">
        <f>SUMPRODUCT(LEN($AH445:$AH448)-LEN(SUBSTITUTE($AH445:$AH448,"A", "")))</f>
        <v>0</v>
      </c>
      <c r="AQ445" s="237">
        <f>SUMPRODUCT(LEN($AG445:$AG448)-LEN(SUBSTITUTE($AG445:$AG448,"A", "")))</f>
        <v>0</v>
      </c>
      <c r="AR445" s="234">
        <f>SUMPRODUCT(LEN($M445:$AE448)-LEN(SUBSTITUTE($M445:$AE448,"S", "")))</f>
        <v>0</v>
      </c>
      <c r="AS445" s="240">
        <f>SUMPRODUCT(LEN($AH445:$AH448)-LEN(SUBSTITUTE($AH445:$AH448,"S", "")))</f>
        <v>0</v>
      </c>
      <c r="AT445" s="237">
        <f>SUMPRODUCT(LEN($AG445:$AG448)-LEN(SUBSTITUTE($AG445:$AG448,"S", "")))</f>
        <v>0</v>
      </c>
      <c r="AU445" s="234">
        <f>SUMPRODUCT(LEN($M445:$AE448)-LEN(SUBSTITUTE($M445:$AE448,"F", "")))</f>
        <v>0</v>
      </c>
      <c r="AV445" s="240">
        <f>SUMPRODUCT(LEN($AH445:$AH448)-LEN(SUBSTITUTE($AH445:$AH448,"F", "")))</f>
        <v>0</v>
      </c>
      <c r="AW445" s="237">
        <f>SUMPRODUCT(LEN($AG445:$AG448)-LEN(SUBSTITUTE($AG445:$AG448,"F", "")))</f>
        <v>0</v>
      </c>
      <c r="AX445" s="234">
        <f>SUMPRODUCT(LEN($M445:$AE448)-LEN(SUBSTITUTE($M445:$AE448,"G", "")))</f>
        <v>0</v>
      </c>
      <c r="AY445" s="240">
        <f>SUMPRODUCT(LEN($AH445:$AH448)-LEN(SUBSTITUTE($AH445:$AH448,"G", "")))</f>
        <v>0</v>
      </c>
      <c r="AZ445" s="237">
        <f>SUMPRODUCT(LEN($AG445:$AG448)-LEN(SUBSTITUTE($AG445:$AG448,"G", "")))</f>
        <v>0</v>
      </c>
      <c r="BA445" s="234">
        <f>SUMPRODUCT(LEN($M445:$AE448)-LEN(SUBSTITUTE($M445:$AE448,"M", "")))</f>
        <v>0</v>
      </c>
      <c r="BB445" s="240">
        <f>SUMPRODUCT(LEN($AH445:$AH448)-LEN(SUBSTITUTE($AH445:$AH448,"M", "")))</f>
        <v>0</v>
      </c>
      <c r="BC445" s="237">
        <f>SUMPRODUCT(LEN($AG445:$AG448)-LEN(SUBSTITUTE($AG445:$AG448,"M", "")))</f>
        <v>0</v>
      </c>
      <c r="BD445" s="291">
        <f>SUMPRODUCT(LEN($AI445:$AI448)-LEN(SUBSTITUTE($AI445:$AI448,"S", "")))</f>
        <v>0</v>
      </c>
      <c r="BE445" s="294">
        <f>SUMPRODUCT(LEN($AI445:$AI448)-LEN(SUBSTITUTE($AI445:$AI448,"F", "")))</f>
        <v>0</v>
      </c>
      <c r="BF445" s="294">
        <f>SUMPRODUCT(LEN($AI445:$AI448)-LEN(SUBSTITUTE($AI445:$AI448,"G", "")))</f>
        <v>0</v>
      </c>
      <c r="BG445" s="297">
        <f>SUMPRODUCT(LEN($AI445:$AI448)-LEN(SUBSTITUTE($AI445:$AI448,"M", "")))</f>
        <v>0</v>
      </c>
    </row>
    <row r="446" spans="2:60" ht="28.15" hidden="1" customHeight="1" thickBot="1">
      <c r="B446" s="34"/>
      <c r="C446" s="266"/>
      <c r="D446" s="43"/>
      <c r="E446" s="42"/>
      <c r="F446" s="42"/>
      <c r="G446" s="41"/>
      <c r="H446" s="260"/>
      <c r="I446" s="270"/>
      <c r="J446" s="270"/>
      <c r="K446" s="270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45"/>
      <c r="AK446" s="245"/>
      <c r="AL446" s="23"/>
      <c r="AM446" s="211"/>
      <c r="AN446" s="211"/>
      <c r="AO446" s="248"/>
      <c r="AP446" s="241"/>
      <c r="AQ446" s="238"/>
      <c r="AR446" s="235"/>
      <c r="AS446" s="241"/>
      <c r="AT446" s="238"/>
      <c r="AU446" s="235"/>
      <c r="AV446" s="241"/>
      <c r="AW446" s="238"/>
      <c r="AX446" s="235"/>
      <c r="AY446" s="241"/>
      <c r="AZ446" s="238"/>
      <c r="BA446" s="235"/>
      <c r="BB446" s="241"/>
      <c r="BC446" s="238"/>
      <c r="BD446" s="292"/>
      <c r="BE446" s="295"/>
      <c r="BF446" s="295"/>
      <c r="BG446" s="298"/>
    </row>
    <row r="447" spans="2:60" ht="28.15" hidden="1" customHeight="1">
      <c r="B447" s="34"/>
      <c r="C447" s="267"/>
      <c r="D447" s="33"/>
      <c r="E447" s="32"/>
      <c r="F447" s="32"/>
      <c r="G447" s="31"/>
      <c r="H447" s="257"/>
      <c r="I447" s="271"/>
      <c r="J447" s="271"/>
      <c r="K447" s="271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45"/>
      <c r="AK447" s="245"/>
      <c r="AL447" s="23"/>
      <c r="AM447" s="211"/>
      <c r="AN447" s="211"/>
      <c r="AO447" s="248"/>
      <c r="AP447" s="241"/>
      <c r="AQ447" s="238"/>
      <c r="AR447" s="235"/>
      <c r="AS447" s="241"/>
      <c r="AT447" s="238"/>
      <c r="AU447" s="235"/>
      <c r="AV447" s="241"/>
      <c r="AW447" s="238"/>
      <c r="AX447" s="235"/>
      <c r="AY447" s="241"/>
      <c r="AZ447" s="238"/>
      <c r="BA447" s="235"/>
      <c r="BB447" s="241"/>
      <c r="BC447" s="238"/>
      <c r="BD447" s="292"/>
      <c r="BE447" s="295"/>
      <c r="BF447" s="295"/>
      <c r="BG447" s="298"/>
    </row>
    <row r="448" spans="2:60" ht="28.15" hidden="1" customHeight="1" thickBot="1">
      <c r="B448" s="34"/>
      <c r="C448" s="273"/>
      <c r="D448" s="64"/>
      <c r="E448" s="63"/>
      <c r="F448" s="63"/>
      <c r="G448" s="62"/>
      <c r="H448" s="258"/>
      <c r="I448" s="274"/>
      <c r="J448" s="274"/>
      <c r="K448" s="274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50"/>
      <c r="AK448" s="250"/>
      <c r="AL448" s="55"/>
      <c r="AM448" s="211"/>
      <c r="AN448" s="211"/>
      <c r="AO448" s="249"/>
      <c r="AP448" s="242"/>
      <c r="AQ448" s="239"/>
      <c r="AR448" s="236"/>
      <c r="AS448" s="242"/>
      <c r="AT448" s="239"/>
      <c r="AU448" s="236"/>
      <c r="AV448" s="242"/>
      <c r="AW448" s="239"/>
      <c r="AX448" s="236"/>
      <c r="AY448" s="242"/>
      <c r="AZ448" s="239"/>
      <c r="BA448" s="236"/>
      <c r="BB448" s="242"/>
      <c r="BC448" s="239"/>
      <c r="BD448" s="293"/>
      <c r="BE448" s="296"/>
      <c r="BF448" s="296"/>
      <c r="BG448" s="299"/>
    </row>
    <row r="449" spans="2:60" ht="28.15" hidden="1" customHeight="1">
      <c r="B449" s="34"/>
      <c r="C449" s="265">
        <v>2</v>
      </c>
      <c r="D449" s="54"/>
      <c r="E449" s="53"/>
      <c r="F449" s="53"/>
      <c r="G449" s="52"/>
      <c r="H449" s="259"/>
      <c r="I449" s="269"/>
      <c r="J449" s="269"/>
      <c r="K449" s="269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51"/>
      <c r="AK449" s="254"/>
      <c r="AL449" s="44"/>
      <c r="AM449" s="211"/>
      <c r="AN449" s="211"/>
      <c r="AO449" s="247">
        <f>SUMPRODUCT(LEN($M449:$AE452)-LEN(SUBSTITUTE($M449:$AE452,"A", "")))</f>
        <v>0</v>
      </c>
      <c r="AP449" s="240">
        <f>SUMPRODUCT(LEN($AH449:$AH452)-LEN(SUBSTITUTE($AH449:$AH452,"A", "")))</f>
        <v>0</v>
      </c>
      <c r="AQ449" s="237">
        <f>SUMPRODUCT(LEN($AG449:$AG452)-LEN(SUBSTITUTE($AG449:$AG452,"A", "")))</f>
        <v>0</v>
      </c>
      <c r="AR449" s="234">
        <f>SUMPRODUCT(LEN($M449:$AE452)-LEN(SUBSTITUTE($M449:$AE452,"S", "")))</f>
        <v>0</v>
      </c>
      <c r="AS449" s="240">
        <f>SUMPRODUCT(LEN($AH449:$AH452)-LEN(SUBSTITUTE($AH449:$AH452,"S", "")))</f>
        <v>0</v>
      </c>
      <c r="AT449" s="237">
        <f>SUMPRODUCT(LEN($AG449:$AG452)-LEN(SUBSTITUTE($AG449:$AG452,"S", "")))</f>
        <v>0</v>
      </c>
      <c r="AU449" s="234">
        <f>SUMPRODUCT(LEN($M449:$AE452)-LEN(SUBSTITUTE($M449:$AE452,"F", "")))</f>
        <v>0</v>
      </c>
      <c r="AV449" s="240">
        <f>SUMPRODUCT(LEN($AH449:$AH452)-LEN(SUBSTITUTE($AH449:$AH452,"F", "")))</f>
        <v>0</v>
      </c>
      <c r="AW449" s="237">
        <f>SUMPRODUCT(LEN($AG449:$AG452)-LEN(SUBSTITUTE($AG449:$AG452,"F", "")))</f>
        <v>0</v>
      </c>
      <c r="AX449" s="234">
        <f>SUMPRODUCT(LEN($M449:$AE452)-LEN(SUBSTITUTE($M449:$AE452,"G", "")))</f>
        <v>0</v>
      </c>
      <c r="AY449" s="240">
        <f>SUMPRODUCT(LEN($AH449:$AH452)-LEN(SUBSTITUTE($AH449:$AH452,"G", "")))</f>
        <v>0</v>
      </c>
      <c r="AZ449" s="237">
        <f>SUMPRODUCT(LEN($AG449:$AG452)-LEN(SUBSTITUTE($AG449:$AG452,"G", "")))</f>
        <v>0</v>
      </c>
      <c r="BA449" s="234">
        <f>SUMPRODUCT(LEN($M449:$AE452)-LEN(SUBSTITUTE($M449:$AE452,"M", "")))</f>
        <v>0</v>
      </c>
      <c r="BB449" s="240">
        <f>SUMPRODUCT(LEN($AH449:$AH452)-LEN(SUBSTITUTE($AH449:$AH452,"M", "")))</f>
        <v>0</v>
      </c>
      <c r="BC449" s="237">
        <f>SUMPRODUCT(LEN($AG449:$AG452)-LEN(SUBSTITUTE($AG449:$AG452,"M", "")))</f>
        <v>0</v>
      </c>
      <c r="BD449" s="291">
        <f>SUMPRODUCT(LEN($AI449:$AI452)-LEN(SUBSTITUTE($AI449:$AI452,"S", "")))</f>
        <v>0</v>
      </c>
      <c r="BE449" s="294">
        <f>SUMPRODUCT(LEN($AI449:$AI452)-LEN(SUBSTITUTE($AI449:$AI452,"F", "")))</f>
        <v>0</v>
      </c>
      <c r="BF449" s="294">
        <f>SUMPRODUCT(LEN($AI449:$AI452)-LEN(SUBSTITUTE($AI449:$AI452,"G", "")))</f>
        <v>0</v>
      </c>
      <c r="BG449" s="297">
        <f>SUMPRODUCT(LEN($AI449:$AI452)-LEN(SUBSTITUTE($AI449:$AI452,"M", "")))</f>
        <v>0</v>
      </c>
    </row>
    <row r="450" spans="2:60" ht="28.15" hidden="1" customHeight="1" thickBot="1">
      <c r="B450" s="34"/>
      <c r="C450" s="266"/>
      <c r="D450" s="43"/>
      <c r="E450" s="42"/>
      <c r="F450" s="42"/>
      <c r="G450" s="41"/>
      <c r="H450" s="260"/>
      <c r="I450" s="270"/>
      <c r="J450" s="270"/>
      <c r="K450" s="270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52"/>
      <c r="AK450" s="255"/>
      <c r="AL450" s="23"/>
      <c r="AM450" s="211"/>
      <c r="AN450" s="211"/>
      <c r="AO450" s="248"/>
      <c r="AP450" s="241"/>
      <c r="AQ450" s="238"/>
      <c r="AR450" s="235"/>
      <c r="AS450" s="241"/>
      <c r="AT450" s="238"/>
      <c r="AU450" s="235"/>
      <c r="AV450" s="241"/>
      <c r="AW450" s="238"/>
      <c r="AX450" s="235"/>
      <c r="AY450" s="241"/>
      <c r="AZ450" s="238"/>
      <c r="BA450" s="235"/>
      <c r="BB450" s="241"/>
      <c r="BC450" s="238"/>
      <c r="BD450" s="292"/>
      <c r="BE450" s="295"/>
      <c r="BF450" s="295"/>
      <c r="BG450" s="298"/>
    </row>
    <row r="451" spans="2:60" ht="28.15" hidden="1" customHeight="1">
      <c r="B451" s="34"/>
      <c r="C451" s="267"/>
      <c r="D451" s="33"/>
      <c r="E451" s="32"/>
      <c r="F451" s="32"/>
      <c r="G451" s="31"/>
      <c r="H451" s="257"/>
      <c r="I451" s="271"/>
      <c r="J451" s="271"/>
      <c r="K451" s="271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52"/>
      <c r="AK451" s="255"/>
      <c r="AL451" s="23"/>
      <c r="AM451" s="211"/>
      <c r="AN451" s="211"/>
      <c r="AO451" s="248"/>
      <c r="AP451" s="241"/>
      <c r="AQ451" s="238"/>
      <c r="AR451" s="235"/>
      <c r="AS451" s="241"/>
      <c r="AT451" s="238"/>
      <c r="AU451" s="235"/>
      <c r="AV451" s="241"/>
      <c r="AW451" s="238"/>
      <c r="AX451" s="235"/>
      <c r="AY451" s="241"/>
      <c r="AZ451" s="238"/>
      <c r="BA451" s="235"/>
      <c r="BB451" s="241"/>
      <c r="BC451" s="238"/>
      <c r="BD451" s="292"/>
      <c r="BE451" s="295"/>
      <c r="BF451" s="295"/>
      <c r="BG451" s="298"/>
    </row>
    <row r="452" spans="2:60" ht="28.15" hidden="1" customHeight="1" thickBot="1">
      <c r="B452" s="34"/>
      <c r="C452" s="273"/>
      <c r="D452" s="64"/>
      <c r="E452" s="63"/>
      <c r="F452" s="63"/>
      <c r="G452" s="62"/>
      <c r="H452" s="258"/>
      <c r="I452" s="274"/>
      <c r="J452" s="274"/>
      <c r="K452" s="274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53"/>
      <c r="AK452" s="256"/>
      <c r="AL452" s="55"/>
      <c r="AM452" s="211"/>
      <c r="AN452" s="211"/>
      <c r="AO452" s="249"/>
      <c r="AP452" s="242"/>
      <c r="AQ452" s="239"/>
      <c r="AR452" s="236"/>
      <c r="AS452" s="242"/>
      <c r="AT452" s="239"/>
      <c r="AU452" s="236"/>
      <c r="AV452" s="242"/>
      <c r="AW452" s="239"/>
      <c r="AX452" s="236"/>
      <c r="AY452" s="242"/>
      <c r="AZ452" s="239"/>
      <c r="BA452" s="236"/>
      <c r="BB452" s="242"/>
      <c r="BC452" s="239"/>
      <c r="BD452" s="293"/>
      <c r="BE452" s="296"/>
      <c r="BF452" s="296"/>
      <c r="BG452" s="299"/>
    </row>
    <row r="453" spans="2:60" ht="28.15" hidden="1" customHeight="1">
      <c r="B453" s="34"/>
      <c r="C453" s="265">
        <v>3</v>
      </c>
      <c r="D453" s="54"/>
      <c r="E453" s="53"/>
      <c r="F453" s="53"/>
      <c r="G453" s="52"/>
      <c r="H453" s="259"/>
      <c r="I453" s="269"/>
      <c r="J453" s="269"/>
      <c r="K453" s="269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44"/>
      <c r="AK453" s="244"/>
      <c r="AL453" s="44"/>
      <c r="AM453" s="211"/>
      <c r="AN453" s="211"/>
      <c r="AO453" s="247">
        <f>SUMPRODUCT(LEN($M453:$AE456)-LEN(SUBSTITUTE($M453:$AE456,"A", "")))</f>
        <v>0</v>
      </c>
      <c r="AP453" s="240">
        <f>SUMPRODUCT(LEN($AH453:$AH456)-LEN(SUBSTITUTE($AH453:$AH456,"A", "")))</f>
        <v>0</v>
      </c>
      <c r="AQ453" s="237">
        <f>SUMPRODUCT(LEN($AG453:$AG456)-LEN(SUBSTITUTE($AG453:$AG456,"A", "")))</f>
        <v>0</v>
      </c>
      <c r="AR453" s="234">
        <f>SUMPRODUCT(LEN($M453:$AE456)-LEN(SUBSTITUTE($M453:$AE456,"S", "")))</f>
        <v>0</v>
      </c>
      <c r="AS453" s="240">
        <f>SUMPRODUCT(LEN($AH453:$AH456)-LEN(SUBSTITUTE($AH453:$AH456,"S", "")))</f>
        <v>0</v>
      </c>
      <c r="AT453" s="237">
        <f>SUMPRODUCT(LEN($AG453:$AG456)-LEN(SUBSTITUTE($AG453:$AG456,"S", "")))</f>
        <v>0</v>
      </c>
      <c r="AU453" s="234">
        <f>SUMPRODUCT(LEN($M453:$AE456)-LEN(SUBSTITUTE($M453:$AE456,"F", "")))</f>
        <v>0</v>
      </c>
      <c r="AV453" s="240">
        <f>SUMPRODUCT(LEN($AH453:$AH456)-LEN(SUBSTITUTE($AH453:$AH456,"F", "")))</f>
        <v>0</v>
      </c>
      <c r="AW453" s="237">
        <f>SUMPRODUCT(LEN($AG453:$AG456)-LEN(SUBSTITUTE($AG453:$AG456,"F", "")))</f>
        <v>0</v>
      </c>
      <c r="AX453" s="234">
        <f>SUMPRODUCT(LEN($M453:$AE456)-LEN(SUBSTITUTE($M453:$AE456,"G", "")))</f>
        <v>0</v>
      </c>
      <c r="AY453" s="240">
        <f>SUMPRODUCT(LEN($AH453:$AH456)-LEN(SUBSTITUTE($AH453:$AH456,"G", "")))</f>
        <v>0</v>
      </c>
      <c r="AZ453" s="237">
        <f>SUMPRODUCT(LEN($AG453:$AG456)-LEN(SUBSTITUTE($AG453:$AG456,"G", "")))</f>
        <v>0</v>
      </c>
      <c r="BA453" s="234">
        <f>SUMPRODUCT(LEN($M453:$AE456)-LEN(SUBSTITUTE($M453:$AE456,"M", "")))</f>
        <v>0</v>
      </c>
      <c r="BB453" s="240">
        <f>SUMPRODUCT(LEN($AH453:$AH456)-LEN(SUBSTITUTE($AH453:$AH456,"M", "")))</f>
        <v>0</v>
      </c>
      <c r="BC453" s="237">
        <f>SUMPRODUCT(LEN($AG453:$AG456)-LEN(SUBSTITUTE($AG453:$AG456,"M", "")))</f>
        <v>0</v>
      </c>
      <c r="BD453" s="291">
        <f>SUMPRODUCT(LEN($AI453:$AI456)-LEN(SUBSTITUTE($AI453:$AI456,"S", "")))</f>
        <v>0</v>
      </c>
      <c r="BE453" s="294">
        <f>SUMPRODUCT(LEN($AI453:$AI456)-LEN(SUBSTITUTE($AI453:$AI456,"F", "")))</f>
        <v>0</v>
      </c>
      <c r="BF453" s="294">
        <f>SUMPRODUCT(LEN($AI453:$AI456)-LEN(SUBSTITUTE($AI453:$AI456,"G", "")))</f>
        <v>0</v>
      </c>
      <c r="BG453" s="297">
        <f>SUMPRODUCT(LEN($AI453:$AI456)-LEN(SUBSTITUTE($AI453:$AI456,"M", "")))</f>
        <v>0</v>
      </c>
    </row>
    <row r="454" spans="2:60" ht="28.15" hidden="1" customHeight="1" thickBot="1">
      <c r="B454" s="34"/>
      <c r="C454" s="266"/>
      <c r="D454" s="43"/>
      <c r="E454" s="42"/>
      <c r="F454" s="42"/>
      <c r="G454" s="41"/>
      <c r="H454" s="260"/>
      <c r="I454" s="270"/>
      <c r="J454" s="270"/>
      <c r="K454" s="270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45"/>
      <c r="AK454" s="245"/>
      <c r="AL454" s="23"/>
      <c r="AM454" s="211"/>
      <c r="AN454" s="211"/>
      <c r="AO454" s="248"/>
      <c r="AP454" s="241"/>
      <c r="AQ454" s="238"/>
      <c r="AR454" s="235"/>
      <c r="AS454" s="241"/>
      <c r="AT454" s="238"/>
      <c r="AU454" s="235"/>
      <c r="AV454" s="241"/>
      <c r="AW454" s="238"/>
      <c r="AX454" s="235"/>
      <c r="AY454" s="241"/>
      <c r="AZ454" s="238"/>
      <c r="BA454" s="235"/>
      <c r="BB454" s="241"/>
      <c r="BC454" s="238"/>
      <c r="BD454" s="292"/>
      <c r="BE454" s="295"/>
      <c r="BF454" s="295"/>
      <c r="BG454" s="298"/>
    </row>
    <row r="455" spans="2:60" ht="28.15" hidden="1" customHeight="1">
      <c r="B455" s="34"/>
      <c r="C455" s="267"/>
      <c r="D455" s="33"/>
      <c r="E455" s="32"/>
      <c r="F455" s="32"/>
      <c r="G455" s="31"/>
      <c r="H455" s="257"/>
      <c r="I455" s="271"/>
      <c r="J455" s="271"/>
      <c r="K455" s="271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45"/>
      <c r="AK455" s="245"/>
      <c r="AL455" s="23"/>
      <c r="AM455" s="211"/>
      <c r="AN455" s="211"/>
      <c r="AO455" s="248"/>
      <c r="AP455" s="241"/>
      <c r="AQ455" s="238"/>
      <c r="AR455" s="235"/>
      <c r="AS455" s="241"/>
      <c r="AT455" s="238"/>
      <c r="AU455" s="235"/>
      <c r="AV455" s="241"/>
      <c r="AW455" s="238"/>
      <c r="AX455" s="235"/>
      <c r="AY455" s="241"/>
      <c r="AZ455" s="238"/>
      <c r="BA455" s="235"/>
      <c r="BB455" s="241"/>
      <c r="BC455" s="238"/>
      <c r="BD455" s="292"/>
      <c r="BE455" s="295"/>
      <c r="BF455" s="295"/>
      <c r="BG455" s="298"/>
    </row>
    <row r="456" spans="2:60" ht="28.15" hidden="1" customHeight="1" thickBot="1">
      <c r="B456" s="22"/>
      <c r="C456" s="268"/>
      <c r="D456" s="21"/>
      <c r="E456" s="20"/>
      <c r="F456" s="20"/>
      <c r="G456" s="19"/>
      <c r="H456" s="258"/>
      <c r="I456" s="272"/>
      <c r="J456" s="272"/>
      <c r="K456" s="27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46"/>
      <c r="AK456" s="246"/>
      <c r="AL456" s="11"/>
      <c r="AM456" s="211"/>
      <c r="AN456" s="211"/>
      <c r="AO456" s="249"/>
      <c r="AP456" s="242"/>
      <c r="AQ456" s="239"/>
      <c r="AR456" s="236"/>
      <c r="AS456" s="242"/>
      <c r="AT456" s="239"/>
      <c r="AU456" s="236"/>
      <c r="AV456" s="242"/>
      <c r="AW456" s="239"/>
      <c r="AX456" s="236"/>
      <c r="AY456" s="242"/>
      <c r="AZ456" s="239"/>
      <c r="BA456" s="236"/>
      <c r="BB456" s="242"/>
      <c r="BC456" s="239"/>
      <c r="BD456" s="293"/>
      <c r="BE456" s="296"/>
      <c r="BF456" s="296"/>
      <c r="BG456" s="299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29" t="s">
        <v>287</v>
      </c>
      <c r="M457" s="278"/>
      <c r="N457" s="229" t="s">
        <v>286</v>
      </c>
      <c r="O457" s="278"/>
      <c r="P457" s="229" t="s">
        <v>286</v>
      </c>
      <c r="Q457" s="230"/>
      <c r="R457" s="229" t="s">
        <v>286</v>
      </c>
      <c r="S457" s="230"/>
      <c r="T457" s="229" t="s">
        <v>286</v>
      </c>
      <c r="U457" s="230"/>
      <c r="V457" s="229" t="s">
        <v>286</v>
      </c>
      <c r="W457" s="230"/>
      <c r="X457" s="229" t="s">
        <v>286</v>
      </c>
      <c r="Y457" s="230"/>
      <c r="Z457" s="229" t="s">
        <v>286</v>
      </c>
      <c r="AA457" s="230"/>
      <c r="AB457" s="229" t="s">
        <v>286</v>
      </c>
      <c r="AC457" s="230"/>
      <c r="AD457" s="229" t="s">
        <v>286</v>
      </c>
      <c r="AE457" s="230"/>
      <c r="AF457" s="243" t="s">
        <v>285</v>
      </c>
      <c r="AG457" s="230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75"/>
      <c r="F458" s="276"/>
      <c r="G458" s="277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65">
        <v>1</v>
      </c>
      <c r="D459" s="54"/>
      <c r="E459" s="53"/>
      <c r="F459" s="53"/>
      <c r="G459" s="52"/>
      <c r="H459" s="259"/>
      <c r="I459" s="269"/>
      <c r="J459" s="269"/>
      <c r="K459" s="269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44"/>
      <c r="AK459" s="244"/>
      <c r="AL459" s="44"/>
      <c r="AM459" s="211"/>
      <c r="AN459" s="211"/>
      <c r="AO459" s="247">
        <f>SUMPRODUCT(LEN($M459:$AE462)-LEN(SUBSTITUTE($M459:$AE462,"A", "")))</f>
        <v>0</v>
      </c>
      <c r="AP459" s="240">
        <f>SUMPRODUCT(LEN($AH459:$AH462)-LEN(SUBSTITUTE($AH459:$AH462,"A", "")))</f>
        <v>0</v>
      </c>
      <c r="AQ459" s="237">
        <f>SUMPRODUCT(LEN($AG459:$AG462)-LEN(SUBSTITUTE($AG459:$AG462,"A", "")))</f>
        <v>0</v>
      </c>
      <c r="AR459" s="234">
        <f>SUMPRODUCT(LEN($M459:$AE462)-LEN(SUBSTITUTE($M459:$AE462,"S", "")))</f>
        <v>0</v>
      </c>
      <c r="AS459" s="240">
        <f>SUMPRODUCT(LEN($AH459:$AH462)-LEN(SUBSTITUTE($AH459:$AH462,"S", "")))</f>
        <v>0</v>
      </c>
      <c r="AT459" s="237">
        <f>SUMPRODUCT(LEN($AG459:$AG462)-LEN(SUBSTITUTE($AG459:$AG462,"S", "")))</f>
        <v>0</v>
      </c>
      <c r="AU459" s="234">
        <f>SUMPRODUCT(LEN($M459:$AE462)-LEN(SUBSTITUTE($M459:$AE462,"F", "")))</f>
        <v>0</v>
      </c>
      <c r="AV459" s="240">
        <f>SUMPRODUCT(LEN($AH459:$AH462)-LEN(SUBSTITUTE($AH459:$AH462,"F", "")))</f>
        <v>0</v>
      </c>
      <c r="AW459" s="237">
        <f>SUMPRODUCT(LEN($AG459:$AG462)-LEN(SUBSTITUTE($AG459:$AG462,"F", "")))</f>
        <v>0</v>
      </c>
      <c r="AX459" s="234">
        <f>SUMPRODUCT(LEN($M459:$AE462)-LEN(SUBSTITUTE($M459:$AE462,"G", "")))</f>
        <v>0</v>
      </c>
      <c r="AY459" s="240">
        <f>SUMPRODUCT(LEN($AH459:$AH462)-LEN(SUBSTITUTE($AH459:$AH462,"G", "")))</f>
        <v>0</v>
      </c>
      <c r="AZ459" s="237">
        <f>SUMPRODUCT(LEN($AG459:$AG462)-LEN(SUBSTITUTE($AG459:$AG462,"G", "")))</f>
        <v>0</v>
      </c>
      <c r="BA459" s="234">
        <f>SUMPRODUCT(LEN($M459:$AE462)-LEN(SUBSTITUTE($M459:$AE462,"M", "")))</f>
        <v>0</v>
      </c>
      <c r="BB459" s="240">
        <f>SUMPRODUCT(LEN($AH459:$AH462)-LEN(SUBSTITUTE($AH459:$AH462,"M", "")))</f>
        <v>0</v>
      </c>
      <c r="BC459" s="237">
        <f>SUMPRODUCT(LEN($AG459:$AG462)-LEN(SUBSTITUTE($AG459:$AG462,"M", "")))</f>
        <v>0</v>
      </c>
      <c r="BD459" s="291">
        <f>SUMPRODUCT(LEN($AI459:$AI462)-LEN(SUBSTITUTE($AI459:$AI462,"S", "")))</f>
        <v>0</v>
      </c>
      <c r="BE459" s="294">
        <f>SUMPRODUCT(LEN($AI459:$AI462)-LEN(SUBSTITUTE($AI459:$AI462,"F", "")))</f>
        <v>0</v>
      </c>
      <c r="BF459" s="294">
        <f>SUMPRODUCT(LEN($AI459:$AI462)-LEN(SUBSTITUTE($AI459:$AI462,"G", "")))</f>
        <v>0</v>
      </c>
      <c r="BG459" s="297">
        <f>SUMPRODUCT(LEN($AI459:$AI462)-LEN(SUBSTITUTE($AI459:$AI462,"M", "")))</f>
        <v>0</v>
      </c>
    </row>
    <row r="460" spans="2:60" ht="28.15" hidden="1" customHeight="1" thickBot="1">
      <c r="B460" s="34"/>
      <c r="C460" s="266"/>
      <c r="D460" s="43"/>
      <c r="E460" s="42"/>
      <c r="F460" s="42"/>
      <c r="G460" s="41"/>
      <c r="H460" s="260"/>
      <c r="I460" s="270"/>
      <c r="J460" s="270"/>
      <c r="K460" s="270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45"/>
      <c r="AK460" s="245"/>
      <c r="AL460" s="23"/>
      <c r="AM460" s="211"/>
      <c r="AN460" s="211"/>
      <c r="AO460" s="248"/>
      <c r="AP460" s="241"/>
      <c r="AQ460" s="238"/>
      <c r="AR460" s="235"/>
      <c r="AS460" s="241"/>
      <c r="AT460" s="238"/>
      <c r="AU460" s="235"/>
      <c r="AV460" s="241"/>
      <c r="AW460" s="238"/>
      <c r="AX460" s="235"/>
      <c r="AY460" s="241"/>
      <c r="AZ460" s="238"/>
      <c r="BA460" s="235"/>
      <c r="BB460" s="241"/>
      <c r="BC460" s="238"/>
      <c r="BD460" s="292"/>
      <c r="BE460" s="295"/>
      <c r="BF460" s="295"/>
      <c r="BG460" s="298"/>
    </row>
    <row r="461" spans="2:60" ht="28.15" hidden="1" customHeight="1">
      <c r="B461" s="34"/>
      <c r="C461" s="267"/>
      <c r="D461" s="33"/>
      <c r="E461" s="32"/>
      <c r="F461" s="32"/>
      <c r="G461" s="31"/>
      <c r="H461" s="257"/>
      <c r="I461" s="271"/>
      <c r="J461" s="271"/>
      <c r="K461" s="271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45"/>
      <c r="AK461" s="245"/>
      <c r="AL461" s="23"/>
      <c r="AM461" s="211"/>
      <c r="AN461" s="211"/>
      <c r="AO461" s="248"/>
      <c r="AP461" s="241"/>
      <c r="AQ461" s="238"/>
      <c r="AR461" s="235"/>
      <c r="AS461" s="241"/>
      <c r="AT461" s="238"/>
      <c r="AU461" s="235"/>
      <c r="AV461" s="241"/>
      <c r="AW461" s="238"/>
      <c r="AX461" s="235"/>
      <c r="AY461" s="241"/>
      <c r="AZ461" s="238"/>
      <c r="BA461" s="235"/>
      <c r="BB461" s="241"/>
      <c r="BC461" s="238"/>
      <c r="BD461" s="292"/>
      <c r="BE461" s="295"/>
      <c r="BF461" s="295"/>
      <c r="BG461" s="298"/>
    </row>
    <row r="462" spans="2:60" ht="28.15" hidden="1" customHeight="1" thickBot="1">
      <c r="B462" s="34"/>
      <c r="C462" s="273"/>
      <c r="D462" s="64"/>
      <c r="E462" s="63"/>
      <c r="F462" s="63"/>
      <c r="G462" s="62"/>
      <c r="H462" s="258"/>
      <c r="I462" s="274"/>
      <c r="J462" s="274"/>
      <c r="K462" s="274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50"/>
      <c r="AK462" s="250"/>
      <c r="AL462" s="55"/>
      <c r="AM462" s="211"/>
      <c r="AN462" s="211"/>
      <c r="AO462" s="249"/>
      <c r="AP462" s="242"/>
      <c r="AQ462" s="239"/>
      <c r="AR462" s="236"/>
      <c r="AS462" s="242"/>
      <c r="AT462" s="239"/>
      <c r="AU462" s="236"/>
      <c r="AV462" s="242"/>
      <c r="AW462" s="239"/>
      <c r="AX462" s="236"/>
      <c r="AY462" s="242"/>
      <c r="AZ462" s="239"/>
      <c r="BA462" s="236"/>
      <c r="BB462" s="242"/>
      <c r="BC462" s="239"/>
      <c r="BD462" s="293"/>
      <c r="BE462" s="296"/>
      <c r="BF462" s="296"/>
      <c r="BG462" s="299"/>
    </row>
    <row r="463" spans="2:60" ht="28.15" hidden="1" customHeight="1">
      <c r="B463" s="34"/>
      <c r="C463" s="265">
        <v>2</v>
      </c>
      <c r="D463" s="54"/>
      <c r="E463" s="53"/>
      <c r="F463" s="53"/>
      <c r="G463" s="52"/>
      <c r="H463" s="259"/>
      <c r="I463" s="269"/>
      <c r="J463" s="269"/>
      <c r="K463" s="269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51"/>
      <c r="AK463" s="254"/>
      <c r="AL463" s="44"/>
      <c r="AM463" s="211"/>
      <c r="AN463" s="211"/>
      <c r="AO463" s="247">
        <f>SUMPRODUCT(LEN($M463:$AE466)-LEN(SUBSTITUTE($M463:$AE466,"A", "")))</f>
        <v>0</v>
      </c>
      <c r="AP463" s="240">
        <f>SUMPRODUCT(LEN($AH463:$AH466)-LEN(SUBSTITUTE($AH463:$AH466,"A", "")))</f>
        <v>0</v>
      </c>
      <c r="AQ463" s="237">
        <f>SUMPRODUCT(LEN($AG463:$AG466)-LEN(SUBSTITUTE($AG463:$AG466,"A", "")))</f>
        <v>0</v>
      </c>
      <c r="AR463" s="234">
        <f>SUMPRODUCT(LEN($M463:$AE466)-LEN(SUBSTITUTE($M463:$AE466,"S", "")))</f>
        <v>0</v>
      </c>
      <c r="AS463" s="240">
        <f>SUMPRODUCT(LEN($AH463:$AH466)-LEN(SUBSTITUTE($AH463:$AH466,"S", "")))</f>
        <v>0</v>
      </c>
      <c r="AT463" s="237">
        <f>SUMPRODUCT(LEN($AG463:$AG466)-LEN(SUBSTITUTE($AG463:$AG466,"S", "")))</f>
        <v>0</v>
      </c>
      <c r="AU463" s="234">
        <f>SUMPRODUCT(LEN($M463:$AE466)-LEN(SUBSTITUTE($M463:$AE466,"F", "")))</f>
        <v>0</v>
      </c>
      <c r="AV463" s="240">
        <f>SUMPRODUCT(LEN($AH463:$AH466)-LEN(SUBSTITUTE($AH463:$AH466,"F", "")))</f>
        <v>0</v>
      </c>
      <c r="AW463" s="237">
        <f>SUMPRODUCT(LEN($AG463:$AG466)-LEN(SUBSTITUTE($AG463:$AG466,"F", "")))</f>
        <v>0</v>
      </c>
      <c r="AX463" s="234">
        <f>SUMPRODUCT(LEN($M463:$AE466)-LEN(SUBSTITUTE($M463:$AE466,"G", "")))</f>
        <v>0</v>
      </c>
      <c r="AY463" s="240">
        <f>SUMPRODUCT(LEN($AH463:$AH466)-LEN(SUBSTITUTE($AH463:$AH466,"G", "")))</f>
        <v>0</v>
      </c>
      <c r="AZ463" s="237">
        <f>SUMPRODUCT(LEN($AG463:$AG466)-LEN(SUBSTITUTE($AG463:$AG466,"G", "")))</f>
        <v>0</v>
      </c>
      <c r="BA463" s="234">
        <f>SUMPRODUCT(LEN($M463:$AE466)-LEN(SUBSTITUTE($M463:$AE466,"M", "")))</f>
        <v>0</v>
      </c>
      <c r="BB463" s="240">
        <f>SUMPRODUCT(LEN($AH463:$AH466)-LEN(SUBSTITUTE($AH463:$AH466,"M", "")))</f>
        <v>0</v>
      </c>
      <c r="BC463" s="237">
        <f>SUMPRODUCT(LEN($AG463:$AG466)-LEN(SUBSTITUTE($AG463:$AG466,"M", "")))</f>
        <v>0</v>
      </c>
      <c r="BD463" s="291">
        <f>SUMPRODUCT(LEN($AI463:$AI466)-LEN(SUBSTITUTE($AI463:$AI466,"S", "")))</f>
        <v>0</v>
      </c>
      <c r="BE463" s="294">
        <f>SUMPRODUCT(LEN($AI463:$AI466)-LEN(SUBSTITUTE($AI463:$AI466,"F", "")))</f>
        <v>0</v>
      </c>
      <c r="BF463" s="294">
        <f>SUMPRODUCT(LEN($AI463:$AI466)-LEN(SUBSTITUTE($AI463:$AI466,"G", "")))</f>
        <v>0</v>
      </c>
      <c r="BG463" s="297">
        <f>SUMPRODUCT(LEN($AI463:$AI466)-LEN(SUBSTITUTE($AI463:$AI466,"M", "")))</f>
        <v>0</v>
      </c>
    </row>
    <row r="464" spans="2:60" ht="28.15" hidden="1" customHeight="1" thickBot="1">
      <c r="B464" s="34"/>
      <c r="C464" s="266"/>
      <c r="D464" s="43"/>
      <c r="E464" s="42"/>
      <c r="F464" s="42"/>
      <c r="G464" s="41"/>
      <c r="H464" s="260"/>
      <c r="I464" s="270"/>
      <c r="J464" s="270"/>
      <c r="K464" s="270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52"/>
      <c r="AK464" s="255"/>
      <c r="AL464" s="23"/>
      <c r="AM464" s="211"/>
      <c r="AN464" s="211"/>
      <c r="AO464" s="248"/>
      <c r="AP464" s="241"/>
      <c r="AQ464" s="238"/>
      <c r="AR464" s="235"/>
      <c r="AS464" s="241"/>
      <c r="AT464" s="238"/>
      <c r="AU464" s="235"/>
      <c r="AV464" s="241"/>
      <c r="AW464" s="238"/>
      <c r="AX464" s="235"/>
      <c r="AY464" s="241"/>
      <c r="AZ464" s="238"/>
      <c r="BA464" s="235"/>
      <c r="BB464" s="241"/>
      <c r="BC464" s="238"/>
      <c r="BD464" s="292"/>
      <c r="BE464" s="295"/>
      <c r="BF464" s="295"/>
      <c r="BG464" s="298"/>
    </row>
    <row r="465" spans="2:60" ht="28.15" hidden="1" customHeight="1">
      <c r="B465" s="34"/>
      <c r="C465" s="267"/>
      <c r="D465" s="33"/>
      <c r="E465" s="32"/>
      <c r="F465" s="32"/>
      <c r="G465" s="31"/>
      <c r="H465" s="257"/>
      <c r="I465" s="271"/>
      <c r="J465" s="271"/>
      <c r="K465" s="271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52"/>
      <c r="AK465" s="255"/>
      <c r="AL465" s="23"/>
      <c r="AM465" s="211"/>
      <c r="AN465" s="211"/>
      <c r="AO465" s="248"/>
      <c r="AP465" s="241"/>
      <c r="AQ465" s="238"/>
      <c r="AR465" s="235"/>
      <c r="AS465" s="241"/>
      <c r="AT465" s="238"/>
      <c r="AU465" s="235"/>
      <c r="AV465" s="241"/>
      <c r="AW465" s="238"/>
      <c r="AX465" s="235"/>
      <c r="AY465" s="241"/>
      <c r="AZ465" s="238"/>
      <c r="BA465" s="235"/>
      <c r="BB465" s="241"/>
      <c r="BC465" s="238"/>
      <c r="BD465" s="292"/>
      <c r="BE465" s="295"/>
      <c r="BF465" s="295"/>
      <c r="BG465" s="298"/>
    </row>
    <row r="466" spans="2:60" ht="28.15" hidden="1" customHeight="1" thickBot="1">
      <c r="B466" s="34"/>
      <c r="C466" s="273"/>
      <c r="D466" s="64"/>
      <c r="E466" s="63"/>
      <c r="F466" s="63"/>
      <c r="G466" s="62"/>
      <c r="H466" s="258"/>
      <c r="I466" s="274"/>
      <c r="J466" s="274"/>
      <c r="K466" s="274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53"/>
      <c r="AK466" s="256"/>
      <c r="AL466" s="55"/>
      <c r="AM466" s="211"/>
      <c r="AN466" s="211"/>
      <c r="AO466" s="249"/>
      <c r="AP466" s="242"/>
      <c r="AQ466" s="239"/>
      <c r="AR466" s="236"/>
      <c r="AS466" s="242"/>
      <c r="AT466" s="239"/>
      <c r="AU466" s="236"/>
      <c r="AV466" s="242"/>
      <c r="AW466" s="239"/>
      <c r="AX466" s="236"/>
      <c r="AY466" s="242"/>
      <c r="AZ466" s="239"/>
      <c r="BA466" s="236"/>
      <c r="BB466" s="242"/>
      <c r="BC466" s="239"/>
      <c r="BD466" s="293"/>
      <c r="BE466" s="296"/>
      <c r="BF466" s="296"/>
      <c r="BG466" s="299"/>
    </row>
    <row r="467" spans="2:60" ht="28.15" hidden="1" customHeight="1">
      <c r="B467" s="34"/>
      <c r="C467" s="265">
        <v>3</v>
      </c>
      <c r="D467" s="54"/>
      <c r="E467" s="53"/>
      <c r="F467" s="53"/>
      <c r="G467" s="52"/>
      <c r="H467" s="259"/>
      <c r="I467" s="269"/>
      <c r="J467" s="269"/>
      <c r="K467" s="269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44"/>
      <c r="AK467" s="244"/>
      <c r="AL467" s="44"/>
      <c r="AM467" s="211"/>
      <c r="AN467" s="211"/>
      <c r="AO467" s="247">
        <f>SUMPRODUCT(LEN($M467:$AE470)-LEN(SUBSTITUTE($M467:$AE470,"A", "")))</f>
        <v>0</v>
      </c>
      <c r="AP467" s="240">
        <f>SUMPRODUCT(LEN($AH467:$AH470)-LEN(SUBSTITUTE($AH467:$AH470,"A", "")))</f>
        <v>0</v>
      </c>
      <c r="AQ467" s="237">
        <f>SUMPRODUCT(LEN($AG467:$AG470)-LEN(SUBSTITUTE($AG467:$AG470,"A", "")))</f>
        <v>0</v>
      </c>
      <c r="AR467" s="234">
        <f>SUMPRODUCT(LEN($M467:$AE470)-LEN(SUBSTITUTE($M467:$AE470,"S", "")))</f>
        <v>0</v>
      </c>
      <c r="AS467" s="240">
        <f>SUMPRODUCT(LEN($AH467:$AH470)-LEN(SUBSTITUTE($AH467:$AH470,"S", "")))</f>
        <v>0</v>
      </c>
      <c r="AT467" s="237">
        <f>SUMPRODUCT(LEN($AG467:$AG470)-LEN(SUBSTITUTE($AG467:$AG470,"S", "")))</f>
        <v>0</v>
      </c>
      <c r="AU467" s="234">
        <f>SUMPRODUCT(LEN($M467:$AE470)-LEN(SUBSTITUTE($M467:$AE470,"F", "")))</f>
        <v>0</v>
      </c>
      <c r="AV467" s="240">
        <f>SUMPRODUCT(LEN($AH467:$AH470)-LEN(SUBSTITUTE($AH467:$AH470,"F", "")))</f>
        <v>0</v>
      </c>
      <c r="AW467" s="237">
        <f>SUMPRODUCT(LEN($AG467:$AG470)-LEN(SUBSTITUTE($AG467:$AG470,"F", "")))</f>
        <v>0</v>
      </c>
      <c r="AX467" s="234">
        <f>SUMPRODUCT(LEN($M467:$AE470)-LEN(SUBSTITUTE($M467:$AE470,"G", "")))</f>
        <v>0</v>
      </c>
      <c r="AY467" s="240">
        <f>SUMPRODUCT(LEN($AH467:$AH470)-LEN(SUBSTITUTE($AH467:$AH470,"G", "")))</f>
        <v>0</v>
      </c>
      <c r="AZ467" s="237">
        <f>SUMPRODUCT(LEN($AG467:$AG470)-LEN(SUBSTITUTE($AG467:$AG470,"G", "")))</f>
        <v>0</v>
      </c>
      <c r="BA467" s="234">
        <f>SUMPRODUCT(LEN($M467:$AE470)-LEN(SUBSTITUTE($M467:$AE470,"M", "")))</f>
        <v>0</v>
      </c>
      <c r="BB467" s="240">
        <f>SUMPRODUCT(LEN($AH467:$AH470)-LEN(SUBSTITUTE($AH467:$AH470,"M", "")))</f>
        <v>0</v>
      </c>
      <c r="BC467" s="237">
        <f>SUMPRODUCT(LEN($AG467:$AG470)-LEN(SUBSTITUTE($AG467:$AG470,"M", "")))</f>
        <v>0</v>
      </c>
      <c r="BD467" s="291">
        <f>SUMPRODUCT(LEN($AI467:$AI470)-LEN(SUBSTITUTE($AI467:$AI470,"S", "")))</f>
        <v>0</v>
      </c>
      <c r="BE467" s="294">
        <f>SUMPRODUCT(LEN($AI467:$AI470)-LEN(SUBSTITUTE($AI467:$AI470,"F", "")))</f>
        <v>0</v>
      </c>
      <c r="BF467" s="294">
        <f>SUMPRODUCT(LEN($AI467:$AI470)-LEN(SUBSTITUTE($AI467:$AI470,"G", "")))</f>
        <v>0</v>
      </c>
      <c r="BG467" s="297">
        <f>SUMPRODUCT(LEN($AI467:$AI470)-LEN(SUBSTITUTE($AI467:$AI470,"M", "")))</f>
        <v>0</v>
      </c>
    </row>
    <row r="468" spans="2:60" ht="28.15" hidden="1" customHeight="1" thickBot="1">
      <c r="B468" s="34"/>
      <c r="C468" s="266"/>
      <c r="D468" s="43"/>
      <c r="E468" s="42"/>
      <c r="F468" s="42"/>
      <c r="G468" s="41"/>
      <c r="H468" s="260"/>
      <c r="I468" s="270"/>
      <c r="J468" s="270"/>
      <c r="K468" s="270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45"/>
      <c r="AK468" s="245"/>
      <c r="AL468" s="23"/>
      <c r="AM468" s="211"/>
      <c r="AN468" s="211"/>
      <c r="AO468" s="248"/>
      <c r="AP468" s="241"/>
      <c r="AQ468" s="238"/>
      <c r="AR468" s="235"/>
      <c r="AS468" s="241"/>
      <c r="AT468" s="238"/>
      <c r="AU468" s="235"/>
      <c r="AV468" s="241"/>
      <c r="AW468" s="238"/>
      <c r="AX468" s="235"/>
      <c r="AY468" s="241"/>
      <c r="AZ468" s="238"/>
      <c r="BA468" s="235"/>
      <c r="BB468" s="241"/>
      <c r="BC468" s="238"/>
      <c r="BD468" s="292"/>
      <c r="BE468" s="295"/>
      <c r="BF468" s="295"/>
      <c r="BG468" s="298"/>
    </row>
    <row r="469" spans="2:60" ht="28.15" hidden="1" customHeight="1">
      <c r="B469" s="34"/>
      <c r="C469" s="267"/>
      <c r="D469" s="33"/>
      <c r="E469" s="32"/>
      <c r="F469" s="32"/>
      <c r="G469" s="31"/>
      <c r="H469" s="257"/>
      <c r="I469" s="271"/>
      <c r="J469" s="271"/>
      <c r="K469" s="271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45"/>
      <c r="AK469" s="245"/>
      <c r="AL469" s="23"/>
      <c r="AM469" s="211"/>
      <c r="AN469" s="211"/>
      <c r="AO469" s="248"/>
      <c r="AP469" s="241"/>
      <c r="AQ469" s="238"/>
      <c r="AR469" s="235"/>
      <c r="AS469" s="241"/>
      <c r="AT469" s="238"/>
      <c r="AU469" s="235"/>
      <c r="AV469" s="241"/>
      <c r="AW469" s="238"/>
      <c r="AX469" s="235"/>
      <c r="AY469" s="241"/>
      <c r="AZ469" s="238"/>
      <c r="BA469" s="235"/>
      <c r="BB469" s="241"/>
      <c r="BC469" s="238"/>
      <c r="BD469" s="292"/>
      <c r="BE469" s="295"/>
      <c r="BF469" s="295"/>
      <c r="BG469" s="298"/>
    </row>
    <row r="470" spans="2:60" ht="28.15" hidden="1" customHeight="1" thickBot="1">
      <c r="B470" s="22"/>
      <c r="C470" s="268"/>
      <c r="D470" s="21"/>
      <c r="E470" s="20"/>
      <c r="F470" s="20"/>
      <c r="G470" s="19"/>
      <c r="H470" s="258"/>
      <c r="I470" s="272"/>
      <c r="J470" s="272"/>
      <c r="K470" s="27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46"/>
      <c r="AK470" s="246"/>
      <c r="AL470" s="11"/>
      <c r="AM470" s="211"/>
      <c r="AN470" s="211"/>
      <c r="AO470" s="249"/>
      <c r="AP470" s="242"/>
      <c r="AQ470" s="239"/>
      <c r="AR470" s="236"/>
      <c r="AS470" s="242"/>
      <c r="AT470" s="239"/>
      <c r="AU470" s="236"/>
      <c r="AV470" s="242"/>
      <c r="AW470" s="239"/>
      <c r="AX470" s="236"/>
      <c r="AY470" s="242"/>
      <c r="AZ470" s="239"/>
      <c r="BA470" s="236"/>
      <c r="BB470" s="242"/>
      <c r="BC470" s="239"/>
      <c r="BD470" s="293"/>
      <c r="BE470" s="296"/>
      <c r="BF470" s="296"/>
      <c r="BG470" s="299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29" t="s">
        <v>287</v>
      </c>
      <c r="M471" s="278"/>
      <c r="N471" s="229" t="s">
        <v>286</v>
      </c>
      <c r="O471" s="278"/>
      <c r="P471" s="229" t="s">
        <v>286</v>
      </c>
      <c r="Q471" s="230"/>
      <c r="R471" s="229" t="s">
        <v>286</v>
      </c>
      <c r="S471" s="230"/>
      <c r="T471" s="229" t="s">
        <v>286</v>
      </c>
      <c r="U471" s="230"/>
      <c r="V471" s="229" t="s">
        <v>286</v>
      </c>
      <c r="W471" s="230"/>
      <c r="X471" s="229" t="s">
        <v>286</v>
      </c>
      <c r="Y471" s="230"/>
      <c r="Z471" s="229" t="s">
        <v>286</v>
      </c>
      <c r="AA471" s="230"/>
      <c r="AB471" s="229" t="s">
        <v>286</v>
      </c>
      <c r="AC471" s="230"/>
      <c r="AD471" s="229" t="s">
        <v>286</v>
      </c>
      <c r="AE471" s="230"/>
      <c r="AF471" s="243" t="s">
        <v>285</v>
      </c>
      <c r="AG471" s="230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75"/>
      <c r="F472" s="276"/>
      <c r="G472" s="277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65">
        <v>1</v>
      </c>
      <c r="D473" s="54"/>
      <c r="E473" s="53"/>
      <c r="F473" s="53"/>
      <c r="G473" s="52"/>
      <c r="H473" s="259"/>
      <c r="I473" s="269"/>
      <c r="J473" s="269"/>
      <c r="K473" s="269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44"/>
      <c r="AK473" s="244"/>
      <c r="AL473" s="44"/>
      <c r="AM473" s="211"/>
      <c r="AN473" s="211"/>
      <c r="AO473" s="247">
        <f>SUMPRODUCT(LEN($M473:$AE476)-LEN(SUBSTITUTE($M473:$AE476,"A", "")))</f>
        <v>0</v>
      </c>
      <c r="AP473" s="240">
        <f>SUMPRODUCT(LEN($AH473:$AH476)-LEN(SUBSTITUTE($AH473:$AH476,"A", "")))</f>
        <v>0</v>
      </c>
      <c r="AQ473" s="237">
        <f>SUMPRODUCT(LEN($AG473:$AG476)-LEN(SUBSTITUTE($AG473:$AG476,"A", "")))</f>
        <v>0</v>
      </c>
      <c r="AR473" s="234">
        <f>SUMPRODUCT(LEN($M473:$AE476)-LEN(SUBSTITUTE($M473:$AE476,"S", "")))</f>
        <v>0</v>
      </c>
      <c r="AS473" s="240">
        <f>SUMPRODUCT(LEN($AH473:$AH476)-LEN(SUBSTITUTE($AH473:$AH476,"S", "")))</f>
        <v>0</v>
      </c>
      <c r="AT473" s="237">
        <f>SUMPRODUCT(LEN($AG473:$AG476)-LEN(SUBSTITUTE($AG473:$AG476,"S", "")))</f>
        <v>0</v>
      </c>
      <c r="AU473" s="234">
        <f>SUMPRODUCT(LEN($M473:$AE476)-LEN(SUBSTITUTE($M473:$AE476,"F", "")))</f>
        <v>0</v>
      </c>
      <c r="AV473" s="240">
        <f>SUMPRODUCT(LEN($AH473:$AH476)-LEN(SUBSTITUTE($AH473:$AH476,"F", "")))</f>
        <v>0</v>
      </c>
      <c r="AW473" s="237">
        <f>SUMPRODUCT(LEN($AG473:$AG476)-LEN(SUBSTITUTE($AG473:$AG476,"F", "")))</f>
        <v>0</v>
      </c>
      <c r="AX473" s="234">
        <f>SUMPRODUCT(LEN($M473:$AE476)-LEN(SUBSTITUTE($M473:$AE476,"G", "")))</f>
        <v>0</v>
      </c>
      <c r="AY473" s="240">
        <f>SUMPRODUCT(LEN($AH473:$AH476)-LEN(SUBSTITUTE($AH473:$AH476,"G", "")))</f>
        <v>0</v>
      </c>
      <c r="AZ473" s="237">
        <f>SUMPRODUCT(LEN($AG473:$AG476)-LEN(SUBSTITUTE($AG473:$AG476,"G", "")))</f>
        <v>0</v>
      </c>
      <c r="BA473" s="234">
        <f>SUMPRODUCT(LEN($M473:$AE476)-LEN(SUBSTITUTE($M473:$AE476,"M", "")))</f>
        <v>0</v>
      </c>
      <c r="BB473" s="240">
        <f>SUMPRODUCT(LEN($AH473:$AH476)-LEN(SUBSTITUTE($AH473:$AH476,"M", "")))</f>
        <v>0</v>
      </c>
      <c r="BC473" s="237">
        <f>SUMPRODUCT(LEN($AG473:$AG476)-LEN(SUBSTITUTE($AG473:$AG476,"M", "")))</f>
        <v>0</v>
      </c>
      <c r="BD473" s="291">
        <f>SUMPRODUCT(LEN($AI473:$AI476)-LEN(SUBSTITUTE($AI473:$AI476,"S", "")))</f>
        <v>0</v>
      </c>
      <c r="BE473" s="294">
        <f>SUMPRODUCT(LEN($AI473:$AI476)-LEN(SUBSTITUTE($AI473:$AI476,"F", "")))</f>
        <v>0</v>
      </c>
      <c r="BF473" s="294">
        <f>SUMPRODUCT(LEN($AI473:$AI476)-LEN(SUBSTITUTE($AI473:$AI476,"G", "")))</f>
        <v>0</v>
      </c>
      <c r="BG473" s="297">
        <f>SUMPRODUCT(LEN($AI473:$AI476)-LEN(SUBSTITUTE($AI473:$AI476,"M", "")))</f>
        <v>0</v>
      </c>
    </row>
    <row r="474" spans="2:60" ht="28.15" hidden="1" customHeight="1" thickBot="1">
      <c r="B474" s="34"/>
      <c r="C474" s="266"/>
      <c r="D474" s="43"/>
      <c r="E474" s="42"/>
      <c r="F474" s="42"/>
      <c r="G474" s="41"/>
      <c r="H474" s="260"/>
      <c r="I474" s="270"/>
      <c r="J474" s="270"/>
      <c r="K474" s="270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45"/>
      <c r="AK474" s="245"/>
      <c r="AL474" s="23"/>
      <c r="AM474" s="211"/>
      <c r="AN474" s="211"/>
      <c r="AO474" s="248"/>
      <c r="AP474" s="241"/>
      <c r="AQ474" s="238"/>
      <c r="AR474" s="235"/>
      <c r="AS474" s="241"/>
      <c r="AT474" s="238"/>
      <c r="AU474" s="235"/>
      <c r="AV474" s="241"/>
      <c r="AW474" s="238"/>
      <c r="AX474" s="235"/>
      <c r="AY474" s="241"/>
      <c r="AZ474" s="238"/>
      <c r="BA474" s="235"/>
      <c r="BB474" s="241"/>
      <c r="BC474" s="238"/>
      <c r="BD474" s="292"/>
      <c r="BE474" s="295"/>
      <c r="BF474" s="295"/>
      <c r="BG474" s="298"/>
    </row>
    <row r="475" spans="2:60" ht="28.15" hidden="1" customHeight="1">
      <c r="B475" s="34"/>
      <c r="C475" s="267"/>
      <c r="D475" s="33"/>
      <c r="E475" s="32"/>
      <c r="F475" s="32"/>
      <c r="G475" s="31"/>
      <c r="H475" s="257"/>
      <c r="I475" s="271"/>
      <c r="J475" s="271"/>
      <c r="K475" s="271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45"/>
      <c r="AK475" s="245"/>
      <c r="AL475" s="23"/>
      <c r="AM475" s="211"/>
      <c r="AN475" s="211"/>
      <c r="AO475" s="248"/>
      <c r="AP475" s="241"/>
      <c r="AQ475" s="238"/>
      <c r="AR475" s="235"/>
      <c r="AS475" s="241"/>
      <c r="AT475" s="238"/>
      <c r="AU475" s="235"/>
      <c r="AV475" s="241"/>
      <c r="AW475" s="238"/>
      <c r="AX475" s="235"/>
      <c r="AY475" s="241"/>
      <c r="AZ475" s="238"/>
      <c r="BA475" s="235"/>
      <c r="BB475" s="241"/>
      <c r="BC475" s="238"/>
      <c r="BD475" s="292"/>
      <c r="BE475" s="295"/>
      <c r="BF475" s="295"/>
      <c r="BG475" s="298"/>
    </row>
    <row r="476" spans="2:60" ht="28.15" hidden="1" customHeight="1" thickBot="1">
      <c r="B476" s="34"/>
      <c r="C476" s="273"/>
      <c r="D476" s="64"/>
      <c r="E476" s="63"/>
      <c r="F476" s="63"/>
      <c r="G476" s="62"/>
      <c r="H476" s="258"/>
      <c r="I476" s="274"/>
      <c r="J476" s="274"/>
      <c r="K476" s="274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50"/>
      <c r="AK476" s="250"/>
      <c r="AL476" s="55"/>
      <c r="AM476" s="211"/>
      <c r="AN476" s="211"/>
      <c r="AO476" s="249"/>
      <c r="AP476" s="242"/>
      <c r="AQ476" s="239"/>
      <c r="AR476" s="236"/>
      <c r="AS476" s="242"/>
      <c r="AT476" s="239"/>
      <c r="AU476" s="236"/>
      <c r="AV476" s="242"/>
      <c r="AW476" s="239"/>
      <c r="AX476" s="236"/>
      <c r="AY476" s="242"/>
      <c r="AZ476" s="239"/>
      <c r="BA476" s="236"/>
      <c r="BB476" s="242"/>
      <c r="BC476" s="239"/>
      <c r="BD476" s="293"/>
      <c r="BE476" s="296"/>
      <c r="BF476" s="296"/>
      <c r="BG476" s="299"/>
    </row>
    <row r="477" spans="2:60" ht="28.15" hidden="1" customHeight="1">
      <c r="B477" s="34"/>
      <c r="C477" s="265">
        <v>2</v>
      </c>
      <c r="D477" s="54"/>
      <c r="E477" s="53"/>
      <c r="F477" s="53"/>
      <c r="G477" s="52"/>
      <c r="H477" s="259"/>
      <c r="I477" s="269"/>
      <c r="J477" s="269"/>
      <c r="K477" s="269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51"/>
      <c r="AK477" s="254"/>
      <c r="AL477" s="44"/>
      <c r="AM477" s="211"/>
      <c r="AN477" s="211"/>
      <c r="AO477" s="247">
        <f>SUMPRODUCT(LEN($M477:$AE480)-LEN(SUBSTITUTE($M477:$AE480,"A", "")))</f>
        <v>0</v>
      </c>
      <c r="AP477" s="240">
        <f>SUMPRODUCT(LEN($AH477:$AH480)-LEN(SUBSTITUTE($AH477:$AH480,"A", "")))</f>
        <v>0</v>
      </c>
      <c r="AQ477" s="237">
        <f>SUMPRODUCT(LEN($AG477:$AG480)-LEN(SUBSTITUTE($AG477:$AG480,"A", "")))</f>
        <v>0</v>
      </c>
      <c r="AR477" s="234">
        <f>SUMPRODUCT(LEN($M477:$AE480)-LEN(SUBSTITUTE($M477:$AE480,"S", "")))</f>
        <v>0</v>
      </c>
      <c r="AS477" s="240">
        <f>SUMPRODUCT(LEN($AH477:$AH480)-LEN(SUBSTITUTE($AH477:$AH480,"S", "")))</f>
        <v>0</v>
      </c>
      <c r="AT477" s="237">
        <f>SUMPRODUCT(LEN($AG477:$AG480)-LEN(SUBSTITUTE($AG477:$AG480,"S", "")))</f>
        <v>0</v>
      </c>
      <c r="AU477" s="234">
        <f>SUMPRODUCT(LEN($M477:$AE480)-LEN(SUBSTITUTE($M477:$AE480,"F", "")))</f>
        <v>0</v>
      </c>
      <c r="AV477" s="240">
        <f>SUMPRODUCT(LEN($AH477:$AH480)-LEN(SUBSTITUTE($AH477:$AH480,"F", "")))</f>
        <v>0</v>
      </c>
      <c r="AW477" s="237">
        <f>SUMPRODUCT(LEN($AG477:$AG480)-LEN(SUBSTITUTE($AG477:$AG480,"F", "")))</f>
        <v>0</v>
      </c>
      <c r="AX477" s="234">
        <f>SUMPRODUCT(LEN($M477:$AE480)-LEN(SUBSTITUTE($M477:$AE480,"G", "")))</f>
        <v>0</v>
      </c>
      <c r="AY477" s="240">
        <f>SUMPRODUCT(LEN($AH477:$AH480)-LEN(SUBSTITUTE($AH477:$AH480,"G", "")))</f>
        <v>0</v>
      </c>
      <c r="AZ477" s="237">
        <f>SUMPRODUCT(LEN($AG477:$AG480)-LEN(SUBSTITUTE($AG477:$AG480,"G", "")))</f>
        <v>0</v>
      </c>
      <c r="BA477" s="234">
        <f>SUMPRODUCT(LEN($M477:$AE480)-LEN(SUBSTITUTE($M477:$AE480,"M", "")))</f>
        <v>0</v>
      </c>
      <c r="BB477" s="240">
        <f>SUMPRODUCT(LEN($AH477:$AH480)-LEN(SUBSTITUTE($AH477:$AH480,"M", "")))</f>
        <v>0</v>
      </c>
      <c r="BC477" s="237">
        <f>SUMPRODUCT(LEN($AG477:$AG480)-LEN(SUBSTITUTE($AG477:$AG480,"M", "")))</f>
        <v>0</v>
      </c>
      <c r="BD477" s="291">
        <f>SUMPRODUCT(LEN($AI477:$AI480)-LEN(SUBSTITUTE($AI477:$AI480,"S", "")))</f>
        <v>0</v>
      </c>
      <c r="BE477" s="294">
        <f>SUMPRODUCT(LEN($AI477:$AI480)-LEN(SUBSTITUTE($AI477:$AI480,"F", "")))</f>
        <v>0</v>
      </c>
      <c r="BF477" s="294">
        <f>SUMPRODUCT(LEN($AI477:$AI480)-LEN(SUBSTITUTE($AI477:$AI480,"G", "")))</f>
        <v>0</v>
      </c>
      <c r="BG477" s="297">
        <f>SUMPRODUCT(LEN($AI477:$AI480)-LEN(SUBSTITUTE($AI477:$AI480,"M", "")))</f>
        <v>0</v>
      </c>
    </row>
    <row r="478" spans="2:60" ht="28.15" hidden="1" customHeight="1" thickBot="1">
      <c r="B478" s="34"/>
      <c r="C478" s="266"/>
      <c r="D478" s="43"/>
      <c r="E478" s="42"/>
      <c r="F478" s="42"/>
      <c r="G478" s="41"/>
      <c r="H478" s="260"/>
      <c r="I478" s="270"/>
      <c r="J478" s="270"/>
      <c r="K478" s="270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52"/>
      <c r="AK478" s="255"/>
      <c r="AL478" s="23"/>
      <c r="AM478" s="211"/>
      <c r="AN478" s="211"/>
      <c r="AO478" s="248"/>
      <c r="AP478" s="241"/>
      <c r="AQ478" s="238"/>
      <c r="AR478" s="235"/>
      <c r="AS478" s="241"/>
      <c r="AT478" s="238"/>
      <c r="AU478" s="235"/>
      <c r="AV478" s="241"/>
      <c r="AW478" s="238"/>
      <c r="AX478" s="235"/>
      <c r="AY478" s="241"/>
      <c r="AZ478" s="238"/>
      <c r="BA478" s="235"/>
      <c r="BB478" s="241"/>
      <c r="BC478" s="238"/>
      <c r="BD478" s="292"/>
      <c r="BE478" s="295"/>
      <c r="BF478" s="295"/>
      <c r="BG478" s="298"/>
    </row>
    <row r="479" spans="2:60" ht="28.15" hidden="1" customHeight="1">
      <c r="B479" s="34"/>
      <c r="C479" s="267"/>
      <c r="D479" s="33"/>
      <c r="E479" s="32"/>
      <c r="F479" s="32"/>
      <c r="G479" s="31"/>
      <c r="H479" s="257"/>
      <c r="I479" s="271"/>
      <c r="J479" s="271"/>
      <c r="K479" s="271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52"/>
      <c r="AK479" s="255"/>
      <c r="AL479" s="23"/>
      <c r="AM479" s="211"/>
      <c r="AN479" s="211"/>
      <c r="AO479" s="248"/>
      <c r="AP479" s="241"/>
      <c r="AQ479" s="238"/>
      <c r="AR479" s="235"/>
      <c r="AS479" s="241"/>
      <c r="AT479" s="238"/>
      <c r="AU479" s="235"/>
      <c r="AV479" s="241"/>
      <c r="AW479" s="238"/>
      <c r="AX479" s="235"/>
      <c r="AY479" s="241"/>
      <c r="AZ479" s="238"/>
      <c r="BA479" s="235"/>
      <c r="BB479" s="241"/>
      <c r="BC479" s="238"/>
      <c r="BD479" s="292"/>
      <c r="BE479" s="295"/>
      <c r="BF479" s="295"/>
      <c r="BG479" s="298"/>
    </row>
    <row r="480" spans="2:60" ht="28.15" hidden="1" customHeight="1" thickBot="1">
      <c r="B480" s="34"/>
      <c r="C480" s="273"/>
      <c r="D480" s="64"/>
      <c r="E480" s="63"/>
      <c r="F480" s="63"/>
      <c r="G480" s="62"/>
      <c r="H480" s="258"/>
      <c r="I480" s="274"/>
      <c r="J480" s="274"/>
      <c r="K480" s="274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53"/>
      <c r="AK480" s="256"/>
      <c r="AL480" s="55"/>
      <c r="AM480" s="211"/>
      <c r="AN480" s="211"/>
      <c r="AO480" s="249"/>
      <c r="AP480" s="242"/>
      <c r="AQ480" s="239"/>
      <c r="AR480" s="236"/>
      <c r="AS480" s="242"/>
      <c r="AT480" s="239"/>
      <c r="AU480" s="236"/>
      <c r="AV480" s="242"/>
      <c r="AW480" s="239"/>
      <c r="AX480" s="236"/>
      <c r="AY480" s="242"/>
      <c r="AZ480" s="239"/>
      <c r="BA480" s="236"/>
      <c r="BB480" s="242"/>
      <c r="BC480" s="239"/>
      <c r="BD480" s="293"/>
      <c r="BE480" s="296"/>
      <c r="BF480" s="296"/>
      <c r="BG480" s="299"/>
    </row>
    <row r="481" spans="2:60" ht="28.15" hidden="1" customHeight="1">
      <c r="B481" s="34"/>
      <c r="C481" s="265">
        <v>3</v>
      </c>
      <c r="D481" s="54"/>
      <c r="E481" s="53"/>
      <c r="F481" s="53"/>
      <c r="G481" s="52"/>
      <c r="H481" s="259"/>
      <c r="I481" s="269"/>
      <c r="J481" s="269"/>
      <c r="K481" s="269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44"/>
      <c r="AK481" s="244"/>
      <c r="AL481" s="44"/>
      <c r="AM481" s="211"/>
      <c r="AN481" s="211"/>
      <c r="AO481" s="247">
        <f>SUMPRODUCT(LEN($M481:$AE484)-LEN(SUBSTITUTE($M481:$AE484,"A", "")))</f>
        <v>0</v>
      </c>
      <c r="AP481" s="240">
        <f>SUMPRODUCT(LEN($AH481:$AH484)-LEN(SUBSTITUTE($AH481:$AH484,"A", "")))</f>
        <v>0</v>
      </c>
      <c r="AQ481" s="237">
        <f>SUMPRODUCT(LEN($AG481:$AG484)-LEN(SUBSTITUTE($AG481:$AG484,"A", "")))</f>
        <v>0</v>
      </c>
      <c r="AR481" s="234">
        <f>SUMPRODUCT(LEN($M481:$AE484)-LEN(SUBSTITUTE($M481:$AE484,"S", "")))</f>
        <v>0</v>
      </c>
      <c r="AS481" s="240">
        <f>SUMPRODUCT(LEN($AH481:$AH484)-LEN(SUBSTITUTE($AH481:$AH484,"S", "")))</f>
        <v>0</v>
      </c>
      <c r="AT481" s="237">
        <f>SUMPRODUCT(LEN($AG481:$AG484)-LEN(SUBSTITUTE($AG481:$AG484,"S", "")))</f>
        <v>0</v>
      </c>
      <c r="AU481" s="234">
        <f>SUMPRODUCT(LEN($M481:$AE484)-LEN(SUBSTITUTE($M481:$AE484,"F", "")))</f>
        <v>0</v>
      </c>
      <c r="AV481" s="240">
        <f>SUMPRODUCT(LEN($AH481:$AH484)-LEN(SUBSTITUTE($AH481:$AH484,"F", "")))</f>
        <v>0</v>
      </c>
      <c r="AW481" s="237">
        <f>SUMPRODUCT(LEN($AG481:$AG484)-LEN(SUBSTITUTE($AG481:$AG484,"F", "")))</f>
        <v>0</v>
      </c>
      <c r="AX481" s="234">
        <f>SUMPRODUCT(LEN($M481:$AE484)-LEN(SUBSTITUTE($M481:$AE484,"G", "")))</f>
        <v>0</v>
      </c>
      <c r="AY481" s="240">
        <f>SUMPRODUCT(LEN($AH481:$AH484)-LEN(SUBSTITUTE($AH481:$AH484,"G", "")))</f>
        <v>0</v>
      </c>
      <c r="AZ481" s="237">
        <f>SUMPRODUCT(LEN($AG481:$AG484)-LEN(SUBSTITUTE($AG481:$AG484,"G", "")))</f>
        <v>0</v>
      </c>
      <c r="BA481" s="234">
        <f>SUMPRODUCT(LEN($M481:$AE484)-LEN(SUBSTITUTE($M481:$AE484,"M", "")))</f>
        <v>0</v>
      </c>
      <c r="BB481" s="240">
        <f>SUMPRODUCT(LEN($AH481:$AH484)-LEN(SUBSTITUTE($AH481:$AH484,"M", "")))</f>
        <v>0</v>
      </c>
      <c r="BC481" s="237">
        <f>SUMPRODUCT(LEN($AG481:$AG484)-LEN(SUBSTITUTE($AG481:$AG484,"M", "")))</f>
        <v>0</v>
      </c>
      <c r="BD481" s="291">
        <f>SUMPRODUCT(LEN($AI481:$AI484)-LEN(SUBSTITUTE($AI481:$AI484,"S", "")))</f>
        <v>0</v>
      </c>
      <c r="BE481" s="294">
        <f>SUMPRODUCT(LEN($AI481:$AI484)-LEN(SUBSTITUTE($AI481:$AI484,"F", "")))</f>
        <v>0</v>
      </c>
      <c r="BF481" s="294">
        <f>SUMPRODUCT(LEN($AI481:$AI484)-LEN(SUBSTITUTE($AI481:$AI484,"G", "")))</f>
        <v>0</v>
      </c>
      <c r="BG481" s="297">
        <f>SUMPRODUCT(LEN($AI481:$AI484)-LEN(SUBSTITUTE($AI481:$AI484,"M", "")))</f>
        <v>0</v>
      </c>
    </row>
    <row r="482" spans="2:60" ht="28.15" hidden="1" customHeight="1" thickBot="1">
      <c r="B482" s="34"/>
      <c r="C482" s="266"/>
      <c r="D482" s="43"/>
      <c r="E482" s="42"/>
      <c r="F482" s="42"/>
      <c r="G482" s="41"/>
      <c r="H482" s="260"/>
      <c r="I482" s="270"/>
      <c r="J482" s="270"/>
      <c r="K482" s="270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45"/>
      <c r="AK482" s="245"/>
      <c r="AL482" s="23"/>
      <c r="AM482" s="211"/>
      <c r="AN482" s="211"/>
      <c r="AO482" s="248"/>
      <c r="AP482" s="241"/>
      <c r="AQ482" s="238"/>
      <c r="AR482" s="235"/>
      <c r="AS482" s="241"/>
      <c r="AT482" s="238"/>
      <c r="AU482" s="235"/>
      <c r="AV482" s="241"/>
      <c r="AW482" s="238"/>
      <c r="AX482" s="235"/>
      <c r="AY482" s="241"/>
      <c r="AZ482" s="238"/>
      <c r="BA482" s="235"/>
      <c r="BB482" s="241"/>
      <c r="BC482" s="238"/>
      <c r="BD482" s="292"/>
      <c r="BE482" s="295"/>
      <c r="BF482" s="295"/>
      <c r="BG482" s="298"/>
    </row>
    <row r="483" spans="2:60" ht="28.15" hidden="1" customHeight="1">
      <c r="B483" s="34"/>
      <c r="C483" s="267"/>
      <c r="D483" s="33"/>
      <c r="E483" s="32"/>
      <c r="F483" s="32"/>
      <c r="G483" s="31"/>
      <c r="H483" s="257"/>
      <c r="I483" s="271"/>
      <c r="J483" s="271"/>
      <c r="K483" s="271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45"/>
      <c r="AK483" s="245"/>
      <c r="AL483" s="23"/>
      <c r="AM483" s="211"/>
      <c r="AN483" s="211"/>
      <c r="AO483" s="248"/>
      <c r="AP483" s="241"/>
      <c r="AQ483" s="238"/>
      <c r="AR483" s="235"/>
      <c r="AS483" s="241"/>
      <c r="AT483" s="238"/>
      <c r="AU483" s="235"/>
      <c r="AV483" s="241"/>
      <c r="AW483" s="238"/>
      <c r="AX483" s="235"/>
      <c r="AY483" s="241"/>
      <c r="AZ483" s="238"/>
      <c r="BA483" s="235"/>
      <c r="BB483" s="241"/>
      <c r="BC483" s="238"/>
      <c r="BD483" s="292"/>
      <c r="BE483" s="295"/>
      <c r="BF483" s="295"/>
      <c r="BG483" s="298"/>
    </row>
    <row r="484" spans="2:60" ht="28.15" hidden="1" customHeight="1" thickBot="1">
      <c r="B484" s="22"/>
      <c r="C484" s="268"/>
      <c r="D484" s="21"/>
      <c r="E484" s="20"/>
      <c r="F484" s="20"/>
      <c r="G484" s="19"/>
      <c r="H484" s="258"/>
      <c r="I484" s="272"/>
      <c r="J484" s="272"/>
      <c r="K484" s="27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46"/>
      <c r="AK484" s="246"/>
      <c r="AL484" s="11"/>
      <c r="AM484" s="211"/>
      <c r="AN484" s="211"/>
      <c r="AO484" s="249"/>
      <c r="AP484" s="242"/>
      <c r="AQ484" s="239"/>
      <c r="AR484" s="236"/>
      <c r="AS484" s="242"/>
      <c r="AT484" s="239"/>
      <c r="AU484" s="236"/>
      <c r="AV484" s="242"/>
      <c r="AW484" s="239"/>
      <c r="AX484" s="236"/>
      <c r="AY484" s="242"/>
      <c r="AZ484" s="239"/>
      <c r="BA484" s="236"/>
      <c r="BB484" s="242"/>
      <c r="BC484" s="239"/>
      <c r="BD484" s="293"/>
      <c r="BE484" s="296"/>
      <c r="BF484" s="296"/>
      <c r="BG484" s="299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29" t="s">
        <v>287</v>
      </c>
      <c r="M485" s="278"/>
      <c r="N485" s="229" t="s">
        <v>286</v>
      </c>
      <c r="O485" s="278"/>
      <c r="P485" s="229" t="s">
        <v>286</v>
      </c>
      <c r="Q485" s="230"/>
      <c r="R485" s="229" t="s">
        <v>286</v>
      </c>
      <c r="S485" s="230"/>
      <c r="T485" s="229" t="s">
        <v>286</v>
      </c>
      <c r="U485" s="230"/>
      <c r="V485" s="229" t="s">
        <v>286</v>
      </c>
      <c r="W485" s="230"/>
      <c r="X485" s="229" t="s">
        <v>286</v>
      </c>
      <c r="Y485" s="230"/>
      <c r="Z485" s="229" t="s">
        <v>286</v>
      </c>
      <c r="AA485" s="230"/>
      <c r="AB485" s="229" t="s">
        <v>286</v>
      </c>
      <c r="AC485" s="230"/>
      <c r="AD485" s="229" t="s">
        <v>286</v>
      </c>
      <c r="AE485" s="230"/>
      <c r="AF485" s="243" t="s">
        <v>285</v>
      </c>
      <c r="AG485" s="230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75"/>
      <c r="F486" s="276"/>
      <c r="G486" s="277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65">
        <v>1</v>
      </c>
      <c r="D487" s="54"/>
      <c r="E487" s="53"/>
      <c r="F487" s="53"/>
      <c r="G487" s="52"/>
      <c r="H487" s="259"/>
      <c r="I487" s="269"/>
      <c r="J487" s="269"/>
      <c r="K487" s="269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44"/>
      <c r="AK487" s="244"/>
      <c r="AL487" s="44"/>
      <c r="AM487" s="211"/>
      <c r="AN487" s="211"/>
      <c r="AO487" s="247">
        <f>SUMPRODUCT(LEN($M487:$AE490)-LEN(SUBSTITUTE($M487:$AE490,"A", "")))</f>
        <v>0</v>
      </c>
      <c r="AP487" s="240">
        <f>SUMPRODUCT(LEN($AH487:$AH490)-LEN(SUBSTITUTE($AH487:$AH490,"A", "")))</f>
        <v>0</v>
      </c>
      <c r="AQ487" s="237">
        <f>SUMPRODUCT(LEN($AG487:$AG490)-LEN(SUBSTITUTE($AG487:$AG490,"A", "")))</f>
        <v>0</v>
      </c>
      <c r="AR487" s="234">
        <f>SUMPRODUCT(LEN($M487:$AE490)-LEN(SUBSTITUTE($M487:$AE490,"S", "")))</f>
        <v>0</v>
      </c>
      <c r="AS487" s="240">
        <f>SUMPRODUCT(LEN($AH487:$AH490)-LEN(SUBSTITUTE($AH487:$AH490,"S", "")))</f>
        <v>0</v>
      </c>
      <c r="AT487" s="237">
        <f>SUMPRODUCT(LEN($AG487:$AG490)-LEN(SUBSTITUTE($AG487:$AG490,"S", "")))</f>
        <v>0</v>
      </c>
      <c r="AU487" s="234">
        <f>SUMPRODUCT(LEN($M487:$AE490)-LEN(SUBSTITUTE($M487:$AE490,"F", "")))</f>
        <v>0</v>
      </c>
      <c r="AV487" s="240">
        <f>SUMPRODUCT(LEN($AH487:$AH490)-LEN(SUBSTITUTE($AH487:$AH490,"F", "")))</f>
        <v>0</v>
      </c>
      <c r="AW487" s="237">
        <f>SUMPRODUCT(LEN($AG487:$AG490)-LEN(SUBSTITUTE($AG487:$AG490,"F", "")))</f>
        <v>0</v>
      </c>
      <c r="AX487" s="234">
        <f>SUMPRODUCT(LEN($M487:$AE490)-LEN(SUBSTITUTE($M487:$AE490,"G", "")))</f>
        <v>0</v>
      </c>
      <c r="AY487" s="240">
        <f>SUMPRODUCT(LEN($AH487:$AH490)-LEN(SUBSTITUTE($AH487:$AH490,"G", "")))</f>
        <v>0</v>
      </c>
      <c r="AZ487" s="237">
        <f>SUMPRODUCT(LEN($AG487:$AG490)-LEN(SUBSTITUTE($AG487:$AG490,"G", "")))</f>
        <v>0</v>
      </c>
      <c r="BA487" s="234">
        <f>SUMPRODUCT(LEN($M487:$AE490)-LEN(SUBSTITUTE($M487:$AE490,"M", "")))</f>
        <v>0</v>
      </c>
      <c r="BB487" s="240">
        <f>SUMPRODUCT(LEN($AH487:$AH490)-LEN(SUBSTITUTE($AH487:$AH490,"M", "")))</f>
        <v>0</v>
      </c>
      <c r="BC487" s="237">
        <f>SUMPRODUCT(LEN($AG487:$AG490)-LEN(SUBSTITUTE($AG487:$AG490,"M", "")))</f>
        <v>0</v>
      </c>
      <c r="BD487" s="291">
        <f>SUMPRODUCT(LEN($AI487:$AI490)-LEN(SUBSTITUTE($AI487:$AI490,"S", "")))</f>
        <v>0</v>
      </c>
      <c r="BE487" s="294">
        <f>SUMPRODUCT(LEN($AI487:$AI490)-LEN(SUBSTITUTE($AI487:$AI490,"F", "")))</f>
        <v>0</v>
      </c>
      <c r="BF487" s="294">
        <f>SUMPRODUCT(LEN($AI487:$AI490)-LEN(SUBSTITUTE($AI487:$AI490,"G", "")))</f>
        <v>0</v>
      </c>
      <c r="BG487" s="297">
        <f>SUMPRODUCT(LEN($AI487:$AI490)-LEN(SUBSTITUTE($AI487:$AI490,"M", "")))</f>
        <v>0</v>
      </c>
    </row>
    <row r="488" spans="2:60" ht="28.15" hidden="1" customHeight="1" thickBot="1">
      <c r="B488" s="34"/>
      <c r="C488" s="266"/>
      <c r="D488" s="43"/>
      <c r="E488" s="42"/>
      <c r="F488" s="42"/>
      <c r="G488" s="41"/>
      <c r="H488" s="260"/>
      <c r="I488" s="270"/>
      <c r="J488" s="270"/>
      <c r="K488" s="270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45"/>
      <c r="AK488" s="245"/>
      <c r="AL488" s="23"/>
      <c r="AM488" s="211"/>
      <c r="AN488" s="211"/>
      <c r="AO488" s="248"/>
      <c r="AP488" s="241"/>
      <c r="AQ488" s="238"/>
      <c r="AR488" s="235"/>
      <c r="AS488" s="241"/>
      <c r="AT488" s="238"/>
      <c r="AU488" s="235"/>
      <c r="AV488" s="241"/>
      <c r="AW488" s="238"/>
      <c r="AX488" s="235"/>
      <c r="AY488" s="241"/>
      <c r="AZ488" s="238"/>
      <c r="BA488" s="235"/>
      <c r="BB488" s="241"/>
      <c r="BC488" s="238"/>
      <c r="BD488" s="292"/>
      <c r="BE488" s="295"/>
      <c r="BF488" s="295"/>
      <c r="BG488" s="298"/>
    </row>
    <row r="489" spans="2:60" ht="28.15" hidden="1" customHeight="1">
      <c r="B489" s="34"/>
      <c r="C489" s="267"/>
      <c r="D489" s="33"/>
      <c r="E489" s="32"/>
      <c r="F489" s="32"/>
      <c r="G489" s="31"/>
      <c r="H489" s="257"/>
      <c r="I489" s="271"/>
      <c r="J489" s="271"/>
      <c r="K489" s="271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45"/>
      <c r="AK489" s="245"/>
      <c r="AL489" s="23"/>
      <c r="AM489" s="211"/>
      <c r="AN489" s="211"/>
      <c r="AO489" s="248"/>
      <c r="AP489" s="241"/>
      <c r="AQ489" s="238"/>
      <c r="AR489" s="235"/>
      <c r="AS489" s="241"/>
      <c r="AT489" s="238"/>
      <c r="AU489" s="235"/>
      <c r="AV489" s="241"/>
      <c r="AW489" s="238"/>
      <c r="AX489" s="235"/>
      <c r="AY489" s="241"/>
      <c r="AZ489" s="238"/>
      <c r="BA489" s="235"/>
      <c r="BB489" s="241"/>
      <c r="BC489" s="238"/>
      <c r="BD489" s="292"/>
      <c r="BE489" s="295"/>
      <c r="BF489" s="295"/>
      <c r="BG489" s="298"/>
    </row>
    <row r="490" spans="2:60" ht="28.15" hidden="1" customHeight="1" thickBot="1">
      <c r="B490" s="34"/>
      <c r="C490" s="273"/>
      <c r="D490" s="64"/>
      <c r="E490" s="63"/>
      <c r="F490" s="63"/>
      <c r="G490" s="62"/>
      <c r="H490" s="258"/>
      <c r="I490" s="274"/>
      <c r="J490" s="274"/>
      <c r="K490" s="274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50"/>
      <c r="AK490" s="250"/>
      <c r="AL490" s="55"/>
      <c r="AM490" s="211"/>
      <c r="AN490" s="211"/>
      <c r="AO490" s="249"/>
      <c r="AP490" s="242"/>
      <c r="AQ490" s="239"/>
      <c r="AR490" s="236"/>
      <c r="AS490" s="242"/>
      <c r="AT490" s="239"/>
      <c r="AU490" s="236"/>
      <c r="AV490" s="242"/>
      <c r="AW490" s="239"/>
      <c r="AX490" s="236"/>
      <c r="AY490" s="242"/>
      <c r="AZ490" s="239"/>
      <c r="BA490" s="236"/>
      <c r="BB490" s="242"/>
      <c r="BC490" s="239"/>
      <c r="BD490" s="293"/>
      <c r="BE490" s="296"/>
      <c r="BF490" s="296"/>
      <c r="BG490" s="299"/>
    </row>
    <row r="491" spans="2:60" ht="28.15" hidden="1" customHeight="1">
      <c r="B491" s="34"/>
      <c r="C491" s="265">
        <v>2</v>
      </c>
      <c r="D491" s="54"/>
      <c r="E491" s="53"/>
      <c r="F491" s="53"/>
      <c r="G491" s="52"/>
      <c r="H491" s="259"/>
      <c r="I491" s="269"/>
      <c r="J491" s="269"/>
      <c r="K491" s="269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51"/>
      <c r="AK491" s="254"/>
      <c r="AL491" s="44"/>
      <c r="AM491" s="211"/>
      <c r="AN491" s="211"/>
      <c r="AO491" s="247">
        <f>SUMPRODUCT(LEN($M491:$AE494)-LEN(SUBSTITUTE($M491:$AE494,"A", "")))</f>
        <v>0</v>
      </c>
      <c r="AP491" s="240">
        <f>SUMPRODUCT(LEN($AH491:$AH494)-LEN(SUBSTITUTE($AH491:$AH494,"A", "")))</f>
        <v>0</v>
      </c>
      <c r="AQ491" s="237">
        <f>SUMPRODUCT(LEN($AG491:$AG494)-LEN(SUBSTITUTE($AG491:$AG494,"A", "")))</f>
        <v>0</v>
      </c>
      <c r="AR491" s="234">
        <f>SUMPRODUCT(LEN($M491:$AE494)-LEN(SUBSTITUTE($M491:$AE494,"S", "")))</f>
        <v>0</v>
      </c>
      <c r="AS491" s="240">
        <f>SUMPRODUCT(LEN($AH491:$AH494)-LEN(SUBSTITUTE($AH491:$AH494,"S", "")))</f>
        <v>0</v>
      </c>
      <c r="AT491" s="237">
        <f>SUMPRODUCT(LEN($AG491:$AG494)-LEN(SUBSTITUTE($AG491:$AG494,"S", "")))</f>
        <v>0</v>
      </c>
      <c r="AU491" s="234">
        <f>SUMPRODUCT(LEN($M491:$AE494)-LEN(SUBSTITUTE($M491:$AE494,"F", "")))</f>
        <v>0</v>
      </c>
      <c r="AV491" s="240">
        <f>SUMPRODUCT(LEN($AH491:$AH494)-LEN(SUBSTITUTE($AH491:$AH494,"F", "")))</f>
        <v>0</v>
      </c>
      <c r="AW491" s="237">
        <f>SUMPRODUCT(LEN($AG491:$AG494)-LEN(SUBSTITUTE($AG491:$AG494,"F", "")))</f>
        <v>0</v>
      </c>
      <c r="AX491" s="234">
        <f>SUMPRODUCT(LEN($M491:$AE494)-LEN(SUBSTITUTE($M491:$AE494,"G", "")))</f>
        <v>0</v>
      </c>
      <c r="AY491" s="240">
        <f>SUMPRODUCT(LEN($AH491:$AH494)-LEN(SUBSTITUTE($AH491:$AH494,"G", "")))</f>
        <v>0</v>
      </c>
      <c r="AZ491" s="237">
        <f>SUMPRODUCT(LEN($AG491:$AG494)-LEN(SUBSTITUTE($AG491:$AG494,"G", "")))</f>
        <v>0</v>
      </c>
      <c r="BA491" s="234">
        <f>SUMPRODUCT(LEN($M491:$AE494)-LEN(SUBSTITUTE($M491:$AE494,"M", "")))</f>
        <v>0</v>
      </c>
      <c r="BB491" s="240">
        <f>SUMPRODUCT(LEN($AH491:$AH494)-LEN(SUBSTITUTE($AH491:$AH494,"M", "")))</f>
        <v>0</v>
      </c>
      <c r="BC491" s="237">
        <f>SUMPRODUCT(LEN($AG491:$AG494)-LEN(SUBSTITUTE($AG491:$AG494,"M", "")))</f>
        <v>0</v>
      </c>
      <c r="BD491" s="291">
        <f>SUMPRODUCT(LEN($AI491:$AI494)-LEN(SUBSTITUTE($AI491:$AI494,"S", "")))</f>
        <v>0</v>
      </c>
      <c r="BE491" s="294">
        <f>SUMPRODUCT(LEN($AI491:$AI494)-LEN(SUBSTITUTE($AI491:$AI494,"F", "")))</f>
        <v>0</v>
      </c>
      <c r="BF491" s="294">
        <f>SUMPRODUCT(LEN($AI491:$AI494)-LEN(SUBSTITUTE($AI491:$AI494,"G", "")))</f>
        <v>0</v>
      </c>
      <c r="BG491" s="297">
        <f>SUMPRODUCT(LEN($AI491:$AI494)-LEN(SUBSTITUTE($AI491:$AI494,"M", "")))</f>
        <v>0</v>
      </c>
    </row>
    <row r="492" spans="2:60" ht="28.15" hidden="1" customHeight="1" thickBot="1">
      <c r="B492" s="34"/>
      <c r="C492" s="266"/>
      <c r="D492" s="43"/>
      <c r="E492" s="42"/>
      <c r="F492" s="42"/>
      <c r="G492" s="41"/>
      <c r="H492" s="260"/>
      <c r="I492" s="270"/>
      <c r="J492" s="270"/>
      <c r="K492" s="270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52"/>
      <c r="AK492" s="255"/>
      <c r="AL492" s="23"/>
      <c r="AM492" s="211"/>
      <c r="AN492" s="211"/>
      <c r="AO492" s="248"/>
      <c r="AP492" s="241"/>
      <c r="AQ492" s="238"/>
      <c r="AR492" s="235"/>
      <c r="AS492" s="241"/>
      <c r="AT492" s="238"/>
      <c r="AU492" s="235"/>
      <c r="AV492" s="241"/>
      <c r="AW492" s="238"/>
      <c r="AX492" s="235"/>
      <c r="AY492" s="241"/>
      <c r="AZ492" s="238"/>
      <c r="BA492" s="235"/>
      <c r="BB492" s="241"/>
      <c r="BC492" s="238"/>
      <c r="BD492" s="292"/>
      <c r="BE492" s="295"/>
      <c r="BF492" s="295"/>
      <c r="BG492" s="298"/>
    </row>
    <row r="493" spans="2:60" ht="28.15" hidden="1" customHeight="1">
      <c r="B493" s="34"/>
      <c r="C493" s="267"/>
      <c r="D493" s="33"/>
      <c r="E493" s="32"/>
      <c r="F493" s="32"/>
      <c r="G493" s="31"/>
      <c r="H493" s="257"/>
      <c r="I493" s="271"/>
      <c r="J493" s="271"/>
      <c r="K493" s="271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52"/>
      <c r="AK493" s="255"/>
      <c r="AL493" s="23"/>
      <c r="AM493" s="211"/>
      <c r="AN493" s="211"/>
      <c r="AO493" s="248"/>
      <c r="AP493" s="241"/>
      <c r="AQ493" s="238"/>
      <c r="AR493" s="235"/>
      <c r="AS493" s="241"/>
      <c r="AT493" s="238"/>
      <c r="AU493" s="235"/>
      <c r="AV493" s="241"/>
      <c r="AW493" s="238"/>
      <c r="AX493" s="235"/>
      <c r="AY493" s="241"/>
      <c r="AZ493" s="238"/>
      <c r="BA493" s="235"/>
      <c r="BB493" s="241"/>
      <c r="BC493" s="238"/>
      <c r="BD493" s="292"/>
      <c r="BE493" s="295"/>
      <c r="BF493" s="295"/>
      <c r="BG493" s="298"/>
    </row>
    <row r="494" spans="2:60" ht="28.15" hidden="1" customHeight="1" thickBot="1">
      <c r="B494" s="34"/>
      <c r="C494" s="273"/>
      <c r="D494" s="64"/>
      <c r="E494" s="63"/>
      <c r="F494" s="63"/>
      <c r="G494" s="62"/>
      <c r="H494" s="258"/>
      <c r="I494" s="274"/>
      <c r="J494" s="274"/>
      <c r="K494" s="274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53"/>
      <c r="AK494" s="256"/>
      <c r="AL494" s="55"/>
      <c r="AM494" s="211"/>
      <c r="AN494" s="211"/>
      <c r="AO494" s="249"/>
      <c r="AP494" s="242"/>
      <c r="AQ494" s="239"/>
      <c r="AR494" s="236"/>
      <c r="AS494" s="242"/>
      <c r="AT494" s="239"/>
      <c r="AU494" s="236"/>
      <c r="AV494" s="242"/>
      <c r="AW494" s="239"/>
      <c r="AX494" s="236"/>
      <c r="AY494" s="242"/>
      <c r="AZ494" s="239"/>
      <c r="BA494" s="236"/>
      <c r="BB494" s="242"/>
      <c r="BC494" s="239"/>
      <c r="BD494" s="293"/>
      <c r="BE494" s="296"/>
      <c r="BF494" s="296"/>
      <c r="BG494" s="299"/>
    </row>
    <row r="495" spans="2:60" ht="28.15" hidden="1" customHeight="1">
      <c r="B495" s="34"/>
      <c r="C495" s="265">
        <v>3</v>
      </c>
      <c r="D495" s="54"/>
      <c r="E495" s="53"/>
      <c r="F495" s="53"/>
      <c r="G495" s="52"/>
      <c r="H495" s="259"/>
      <c r="I495" s="269"/>
      <c r="J495" s="269"/>
      <c r="K495" s="269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44"/>
      <c r="AK495" s="244"/>
      <c r="AL495" s="44"/>
      <c r="AM495" s="211"/>
      <c r="AN495" s="211"/>
      <c r="AO495" s="247">
        <f>SUMPRODUCT(LEN($M495:$AE498)-LEN(SUBSTITUTE($M495:$AE498,"A", "")))</f>
        <v>0</v>
      </c>
      <c r="AP495" s="240">
        <f>SUMPRODUCT(LEN($AH495:$AH498)-LEN(SUBSTITUTE($AH495:$AH498,"A", "")))</f>
        <v>0</v>
      </c>
      <c r="AQ495" s="237">
        <f>SUMPRODUCT(LEN($AG495:$AG498)-LEN(SUBSTITUTE($AG495:$AG498,"A", "")))</f>
        <v>0</v>
      </c>
      <c r="AR495" s="234">
        <f>SUMPRODUCT(LEN($M495:$AE498)-LEN(SUBSTITUTE($M495:$AE498,"S", "")))</f>
        <v>0</v>
      </c>
      <c r="AS495" s="240">
        <f>SUMPRODUCT(LEN($AH495:$AH498)-LEN(SUBSTITUTE($AH495:$AH498,"S", "")))</f>
        <v>0</v>
      </c>
      <c r="AT495" s="237">
        <f>SUMPRODUCT(LEN($AG495:$AG498)-LEN(SUBSTITUTE($AG495:$AG498,"S", "")))</f>
        <v>0</v>
      </c>
      <c r="AU495" s="234">
        <f>SUMPRODUCT(LEN($M495:$AE498)-LEN(SUBSTITUTE($M495:$AE498,"F", "")))</f>
        <v>0</v>
      </c>
      <c r="AV495" s="240">
        <f>SUMPRODUCT(LEN($AH495:$AH498)-LEN(SUBSTITUTE($AH495:$AH498,"F", "")))</f>
        <v>0</v>
      </c>
      <c r="AW495" s="237">
        <f>SUMPRODUCT(LEN($AG495:$AG498)-LEN(SUBSTITUTE($AG495:$AG498,"F", "")))</f>
        <v>0</v>
      </c>
      <c r="AX495" s="234">
        <f>SUMPRODUCT(LEN($M495:$AE498)-LEN(SUBSTITUTE($M495:$AE498,"G", "")))</f>
        <v>0</v>
      </c>
      <c r="AY495" s="240">
        <f>SUMPRODUCT(LEN($AH495:$AH498)-LEN(SUBSTITUTE($AH495:$AH498,"G", "")))</f>
        <v>0</v>
      </c>
      <c r="AZ495" s="237">
        <f>SUMPRODUCT(LEN($AG495:$AG498)-LEN(SUBSTITUTE($AG495:$AG498,"G", "")))</f>
        <v>0</v>
      </c>
      <c r="BA495" s="234">
        <f>SUMPRODUCT(LEN($M495:$AE498)-LEN(SUBSTITUTE($M495:$AE498,"M", "")))</f>
        <v>0</v>
      </c>
      <c r="BB495" s="240">
        <f>SUMPRODUCT(LEN($AH495:$AH498)-LEN(SUBSTITUTE($AH495:$AH498,"M", "")))</f>
        <v>0</v>
      </c>
      <c r="BC495" s="237">
        <f>SUMPRODUCT(LEN($AG495:$AG498)-LEN(SUBSTITUTE($AG495:$AG498,"M", "")))</f>
        <v>0</v>
      </c>
      <c r="BD495" s="291">
        <f>SUMPRODUCT(LEN($AI495:$AI498)-LEN(SUBSTITUTE($AI495:$AI498,"S", "")))</f>
        <v>0</v>
      </c>
      <c r="BE495" s="294">
        <f>SUMPRODUCT(LEN($AI495:$AI498)-LEN(SUBSTITUTE($AI495:$AI498,"F", "")))</f>
        <v>0</v>
      </c>
      <c r="BF495" s="294">
        <f>SUMPRODUCT(LEN($AI495:$AI498)-LEN(SUBSTITUTE($AI495:$AI498,"G", "")))</f>
        <v>0</v>
      </c>
      <c r="BG495" s="297">
        <f>SUMPRODUCT(LEN($AI495:$AI498)-LEN(SUBSTITUTE($AI495:$AI498,"M", "")))</f>
        <v>0</v>
      </c>
    </row>
    <row r="496" spans="2:60" ht="28.15" hidden="1" customHeight="1" thickBot="1">
      <c r="B496" s="34"/>
      <c r="C496" s="266"/>
      <c r="D496" s="43"/>
      <c r="E496" s="42"/>
      <c r="F496" s="42"/>
      <c r="G496" s="41"/>
      <c r="H496" s="260"/>
      <c r="I496" s="270"/>
      <c r="J496" s="270"/>
      <c r="K496" s="270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45"/>
      <c r="AK496" s="245"/>
      <c r="AL496" s="23"/>
      <c r="AM496" s="211"/>
      <c r="AN496" s="211"/>
      <c r="AO496" s="248"/>
      <c r="AP496" s="241"/>
      <c r="AQ496" s="238"/>
      <c r="AR496" s="235"/>
      <c r="AS496" s="241"/>
      <c r="AT496" s="238"/>
      <c r="AU496" s="235"/>
      <c r="AV496" s="241"/>
      <c r="AW496" s="238"/>
      <c r="AX496" s="235"/>
      <c r="AY496" s="241"/>
      <c r="AZ496" s="238"/>
      <c r="BA496" s="235"/>
      <c r="BB496" s="241"/>
      <c r="BC496" s="238"/>
      <c r="BD496" s="292"/>
      <c r="BE496" s="295"/>
      <c r="BF496" s="295"/>
      <c r="BG496" s="298"/>
    </row>
    <row r="497" spans="2:60" ht="28.15" hidden="1" customHeight="1">
      <c r="B497" s="34"/>
      <c r="C497" s="267"/>
      <c r="D497" s="33"/>
      <c r="E497" s="32"/>
      <c r="F497" s="32"/>
      <c r="G497" s="31"/>
      <c r="H497" s="257"/>
      <c r="I497" s="271"/>
      <c r="J497" s="271"/>
      <c r="K497" s="271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45"/>
      <c r="AK497" s="245"/>
      <c r="AL497" s="23"/>
      <c r="AM497" s="211"/>
      <c r="AN497" s="211"/>
      <c r="AO497" s="248"/>
      <c r="AP497" s="241"/>
      <c r="AQ497" s="238"/>
      <c r="AR497" s="235"/>
      <c r="AS497" s="241"/>
      <c r="AT497" s="238"/>
      <c r="AU497" s="235"/>
      <c r="AV497" s="241"/>
      <c r="AW497" s="238"/>
      <c r="AX497" s="235"/>
      <c r="AY497" s="241"/>
      <c r="AZ497" s="238"/>
      <c r="BA497" s="235"/>
      <c r="BB497" s="241"/>
      <c r="BC497" s="238"/>
      <c r="BD497" s="292"/>
      <c r="BE497" s="295"/>
      <c r="BF497" s="295"/>
      <c r="BG497" s="298"/>
    </row>
    <row r="498" spans="2:60" ht="28.15" hidden="1" customHeight="1" thickBot="1">
      <c r="B498" s="22"/>
      <c r="C498" s="268"/>
      <c r="D498" s="21"/>
      <c r="E498" s="20"/>
      <c r="F498" s="20"/>
      <c r="G498" s="19"/>
      <c r="H498" s="258"/>
      <c r="I498" s="272"/>
      <c r="J498" s="272"/>
      <c r="K498" s="27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46"/>
      <c r="AK498" s="246"/>
      <c r="AL498" s="11"/>
      <c r="AM498" s="211"/>
      <c r="AN498" s="211"/>
      <c r="AO498" s="249"/>
      <c r="AP498" s="242"/>
      <c r="AQ498" s="239"/>
      <c r="AR498" s="236"/>
      <c r="AS498" s="242"/>
      <c r="AT498" s="239"/>
      <c r="AU498" s="236"/>
      <c r="AV498" s="242"/>
      <c r="AW498" s="239"/>
      <c r="AX498" s="236"/>
      <c r="AY498" s="242"/>
      <c r="AZ498" s="239"/>
      <c r="BA498" s="236"/>
      <c r="BB498" s="242"/>
      <c r="BC498" s="239"/>
      <c r="BD498" s="293"/>
      <c r="BE498" s="296"/>
      <c r="BF498" s="296"/>
      <c r="BG498" s="299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29" t="s">
        <v>287</v>
      </c>
      <c r="M499" s="278"/>
      <c r="N499" s="229" t="s">
        <v>286</v>
      </c>
      <c r="O499" s="278"/>
      <c r="P499" s="229" t="s">
        <v>286</v>
      </c>
      <c r="Q499" s="230"/>
      <c r="R499" s="229" t="s">
        <v>286</v>
      </c>
      <c r="S499" s="230"/>
      <c r="T499" s="229" t="s">
        <v>286</v>
      </c>
      <c r="U499" s="230"/>
      <c r="V499" s="229" t="s">
        <v>286</v>
      </c>
      <c r="W499" s="230"/>
      <c r="X499" s="229" t="s">
        <v>286</v>
      </c>
      <c r="Y499" s="230"/>
      <c r="Z499" s="229" t="s">
        <v>286</v>
      </c>
      <c r="AA499" s="230"/>
      <c r="AB499" s="229" t="s">
        <v>286</v>
      </c>
      <c r="AC499" s="230"/>
      <c r="AD499" s="229" t="s">
        <v>286</v>
      </c>
      <c r="AE499" s="230"/>
      <c r="AF499" s="243" t="s">
        <v>285</v>
      </c>
      <c r="AG499" s="230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75"/>
      <c r="F500" s="276"/>
      <c r="G500" s="277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65">
        <v>1</v>
      </c>
      <c r="D501" s="54"/>
      <c r="E501" s="53"/>
      <c r="F501" s="53"/>
      <c r="G501" s="52"/>
      <c r="H501" s="259"/>
      <c r="I501" s="269"/>
      <c r="J501" s="269"/>
      <c r="K501" s="269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44"/>
      <c r="AK501" s="244"/>
      <c r="AL501" s="44"/>
      <c r="AM501" s="211"/>
      <c r="AN501" s="211"/>
      <c r="AO501" s="247">
        <f>SUMPRODUCT(LEN($M501:$AE504)-LEN(SUBSTITUTE($M501:$AE504,"A", "")))</f>
        <v>0</v>
      </c>
      <c r="AP501" s="240">
        <f>SUMPRODUCT(LEN($AH501:$AH504)-LEN(SUBSTITUTE($AH501:$AH504,"A", "")))</f>
        <v>0</v>
      </c>
      <c r="AQ501" s="237">
        <f>SUMPRODUCT(LEN($AG501:$AG504)-LEN(SUBSTITUTE($AG501:$AG504,"A", "")))</f>
        <v>0</v>
      </c>
      <c r="AR501" s="234">
        <f>SUMPRODUCT(LEN($M501:$AE504)-LEN(SUBSTITUTE($M501:$AE504,"S", "")))</f>
        <v>0</v>
      </c>
      <c r="AS501" s="240">
        <f>SUMPRODUCT(LEN($AH501:$AH504)-LEN(SUBSTITUTE($AH501:$AH504,"S", "")))</f>
        <v>0</v>
      </c>
      <c r="AT501" s="237">
        <f>SUMPRODUCT(LEN($AG501:$AG504)-LEN(SUBSTITUTE($AG501:$AG504,"S", "")))</f>
        <v>0</v>
      </c>
      <c r="AU501" s="234">
        <f>SUMPRODUCT(LEN($M501:$AE504)-LEN(SUBSTITUTE($M501:$AE504,"F", "")))</f>
        <v>0</v>
      </c>
      <c r="AV501" s="240">
        <f>SUMPRODUCT(LEN($AH501:$AH504)-LEN(SUBSTITUTE($AH501:$AH504,"F", "")))</f>
        <v>0</v>
      </c>
      <c r="AW501" s="237">
        <f>SUMPRODUCT(LEN($AG501:$AG504)-LEN(SUBSTITUTE($AG501:$AG504,"F", "")))</f>
        <v>0</v>
      </c>
      <c r="AX501" s="234">
        <f>SUMPRODUCT(LEN($M501:$AE504)-LEN(SUBSTITUTE($M501:$AE504,"G", "")))</f>
        <v>0</v>
      </c>
      <c r="AY501" s="240">
        <f>SUMPRODUCT(LEN($AH501:$AH504)-LEN(SUBSTITUTE($AH501:$AH504,"G", "")))</f>
        <v>0</v>
      </c>
      <c r="AZ501" s="237">
        <f>SUMPRODUCT(LEN($AG501:$AG504)-LEN(SUBSTITUTE($AG501:$AG504,"G", "")))</f>
        <v>0</v>
      </c>
      <c r="BA501" s="234">
        <f>SUMPRODUCT(LEN($M501:$AE504)-LEN(SUBSTITUTE($M501:$AE504,"M", "")))</f>
        <v>0</v>
      </c>
      <c r="BB501" s="240">
        <f>SUMPRODUCT(LEN($AH501:$AH504)-LEN(SUBSTITUTE($AH501:$AH504,"M", "")))</f>
        <v>0</v>
      </c>
      <c r="BC501" s="237">
        <f>SUMPRODUCT(LEN($AG501:$AG504)-LEN(SUBSTITUTE($AG501:$AG504,"M", "")))</f>
        <v>0</v>
      </c>
      <c r="BD501" s="291">
        <f>SUMPRODUCT(LEN($AI501:$AI504)-LEN(SUBSTITUTE($AI501:$AI504,"S", "")))</f>
        <v>0</v>
      </c>
      <c r="BE501" s="294">
        <f>SUMPRODUCT(LEN($AI501:$AI504)-LEN(SUBSTITUTE($AI501:$AI504,"F", "")))</f>
        <v>0</v>
      </c>
      <c r="BF501" s="294">
        <f>SUMPRODUCT(LEN($AI501:$AI504)-LEN(SUBSTITUTE($AI501:$AI504,"G", "")))</f>
        <v>0</v>
      </c>
      <c r="BG501" s="297">
        <f>SUMPRODUCT(LEN($AI501:$AI504)-LEN(SUBSTITUTE($AI501:$AI504,"M", "")))</f>
        <v>0</v>
      </c>
    </row>
    <row r="502" spans="2:60" ht="28.15" hidden="1" customHeight="1" thickBot="1">
      <c r="B502" s="34"/>
      <c r="C502" s="266"/>
      <c r="D502" s="43"/>
      <c r="E502" s="42"/>
      <c r="F502" s="42"/>
      <c r="G502" s="41"/>
      <c r="H502" s="260"/>
      <c r="I502" s="270"/>
      <c r="J502" s="270"/>
      <c r="K502" s="270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45"/>
      <c r="AK502" s="245"/>
      <c r="AL502" s="23"/>
      <c r="AM502" s="211"/>
      <c r="AN502" s="211"/>
      <c r="AO502" s="248"/>
      <c r="AP502" s="241"/>
      <c r="AQ502" s="238"/>
      <c r="AR502" s="235"/>
      <c r="AS502" s="241"/>
      <c r="AT502" s="238"/>
      <c r="AU502" s="235"/>
      <c r="AV502" s="241"/>
      <c r="AW502" s="238"/>
      <c r="AX502" s="235"/>
      <c r="AY502" s="241"/>
      <c r="AZ502" s="238"/>
      <c r="BA502" s="235"/>
      <c r="BB502" s="241"/>
      <c r="BC502" s="238"/>
      <c r="BD502" s="292"/>
      <c r="BE502" s="295"/>
      <c r="BF502" s="295"/>
      <c r="BG502" s="298"/>
    </row>
    <row r="503" spans="2:60" ht="28.15" hidden="1" customHeight="1">
      <c r="B503" s="34"/>
      <c r="C503" s="267"/>
      <c r="D503" s="33"/>
      <c r="E503" s="32"/>
      <c r="F503" s="32"/>
      <c r="G503" s="31"/>
      <c r="H503" s="257"/>
      <c r="I503" s="271"/>
      <c r="J503" s="271"/>
      <c r="K503" s="271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45"/>
      <c r="AK503" s="245"/>
      <c r="AL503" s="23"/>
      <c r="AM503" s="211"/>
      <c r="AN503" s="211"/>
      <c r="AO503" s="248"/>
      <c r="AP503" s="241"/>
      <c r="AQ503" s="238"/>
      <c r="AR503" s="235"/>
      <c r="AS503" s="241"/>
      <c r="AT503" s="238"/>
      <c r="AU503" s="235"/>
      <c r="AV503" s="241"/>
      <c r="AW503" s="238"/>
      <c r="AX503" s="235"/>
      <c r="AY503" s="241"/>
      <c r="AZ503" s="238"/>
      <c r="BA503" s="235"/>
      <c r="BB503" s="241"/>
      <c r="BC503" s="238"/>
      <c r="BD503" s="292"/>
      <c r="BE503" s="295"/>
      <c r="BF503" s="295"/>
      <c r="BG503" s="298"/>
    </row>
    <row r="504" spans="2:60" ht="28.15" hidden="1" customHeight="1" thickBot="1">
      <c r="B504" s="34"/>
      <c r="C504" s="273"/>
      <c r="D504" s="64"/>
      <c r="E504" s="63"/>
      <c r="F504" s="63"/>
      <c r="G504" s="62"/>
      <c r="H504" s="258"/>
      <c r="I504" s="274"/>
      <c r="J504" s="274"/>
      <c r="K504" s="274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50"/>
      <c r="AK504" s="250"/>
      <c r="AL504" s="55"/>
      <c r="AM504" s="211"/>
      <c r="AN504" s="211"/>
      <c r="AO504" s="249"/>
      <c r="AP504" s="242"/>
      <c r="AQ504" s="239"/>
      <c r="AR504" s="236"/>
      <c r="AS504" s="242"/>
      <c r="AT504" s="239"/>
      <c r="AU504" s="236"/>
      <c r="AV504" s="242"/>
      <c r="AW504" s="239"/>
      <c r="AX504" s="236"/>
      <c r="AY504" s="242"/>
      <c r="AZ504" s="239"/>
      <c r="BA504" s="236"/>
      <c r="BB504" s="242"/>
      <c r="BC504" s="239"/>
      <c r="BD504" s="293"/>
      <c r="BE504" s="296"/>
      <c r="BF504" s="296"/>
      <c r="BG504" s="299"/>
    </row>
    <row r="505" spans="2:60" ht="28.15" hidden="1" customHeight="1">
      <c r="B505" s="34"/>
      <c r="C505" s="265">
        <v>2</v>
      </c>
      <c r="D505" s="54"/>
      <c r="E505" s="53"/>
      <c r="F505" s="53"/>
      <c r="G505" s="52"/>
      <c r="H505" s="259"/>
      <c r="I505" s="269"/>
      <c r="J505" s="269"/>
      <c r="K505" s="269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51"/>
      <c r="AK505" s="254"/>
      <c r="AL505" s="44"/>
      <c r="AM505" s="211"/>
      <c r="AN505" s="211"/>
      <c r="AO505" s="247">
        <f>SUMPRODUCT(LEN($M505:$AE508)-LEN(SUBSTITUTE($M505:$AE508,"A", "")))</f>
        <v>0</v>
      </c>
      <c r="AP505" s="240">
        <f>SUMPRODUCT(LEN($AH505:$AH508)-LEN(SUBSTITUTE($AH505:$AH508,"A", "")))</f>
        <v>0</v>
      </c>
      <c r="AQ505" s="237">
        <f>SUMPRODUCT(LEN($AG505:$AG508)-LEN(SUBSTITUTE($AG505:$AG508,"A", "")))</f>
        <v>0</v>
      </c>
      <c r="AR505" s="234">
        <f>SUMPRODUCT(LEN($M505:$AE508)-LEN(SUBSTITUTE($M505:$AE508,"S", "")))</f>
        <v>0</v>
      </c>
      <c r="AS505" s="240">
        <f>SUMPRODUCT(LEN($AH505:$AH508)-LEN(SUBSTITUTE($AH505:$AH508,"S", "")))</f>
        <v>0</v>
      </c>
      <c r="AT505" s="237">
        <f>SUMPRODUCT(LEN($AG505:$AG508)-LEN(SUBSTITUTE($AG505:$AG508,"S", "")))</f>
        <v>0</v>
      </c>
      <c r="AU505" s="234">
        <f>SUMPRODUCT(LEN($M505:$AE508)-LEN(SUBSTITUTE($M505:$AE508,"F", "")))</f>
        <v>0</v>
      </c>
      <c r="AV505" s="240">
        <f>SUMPRODUCT(LEN($AH505:$AH508)-LEN(SUBSTITUTE($AH505:$AH508,"F", "")))</f>
        <v>0</v>
      </c>
      <c r="AW505" s="237">
        <f>SUMPRODUCT(LEN($AG505:$AG508)-LEN(SUBSTITUTE($AG505:$AG508,"F", "")))</f>
        <v>0</v>
      </c>
      <c r="AX505" s="234">
        <f>SUMPRODUCT(LEN($M505:$AE508)-LEN(SUBSTITUTE($M505:$AE508,"G", "")))</f>
        <v>0</v>
      </c>
      <c r="AY505" s="240">
        <f>SUMPRODUCT(LEN($AH505:$AH508)-LEN(SUBSTITUTE($AH505:$AH508,"G", "")))</f>
        <v>0</v>
      </c>
      <c r="AZ505" s="237">
        <f>SUMPRODUCT(LEN($AG505:$AG508)-LEN(SUBSTITUTE($AG505:$AG508,"G", "")))</f>
        <v>0</v>
      </c>
      <c r="BA505" s="234">
        <f>SUMPRODUCT(LEN($M505:$AE508)-LEN(SUBSTITUTE($M505:$AE508,"M", "")))</f>
        <v>0</v>
      </c>
      <c r="BB505" s="240">
        <f>SUMPRODUCT(LEN($AH505:$AH508)-LEN(SUBSTITUTE($AH505:$AH508,"M", "")))</f>
        <v>0</v>
      </c>
      <c r="BC505" s="237">
        <f>SUMPRODUCT(LEN($AG505:$AG508)-LEN(SUBSTITUTE($AG505:$AG508,"M", "")))</f>
        <v>0</v>
      </c>
      <c r="BD505" s="291">
        <f>SUMPRODUCT(LEN($AI505:$AI508)-LEN(SUBSTITUTE($AI505:$AI508,"S", "")))</f>
        <v>0</v>
      </c>
      <c r="BE505" s="294">
        <f>SUMPRODUCT(LEN($AI505:$AI508)-LEN(SUBSTITUTE($AI505:$AI508,"F", "")))</f>
        <v>0</v>
      </c>
      <c r="BF505" s="294">
        <f>SUMPRODUCT(LEN($AI505:$AI508)-LEN(SUBSTITUTE($AI505:$AI508,"G", "")))</f>
        <v>0</v>
      </c>
      <c r="BG505" s="297">
        <f>SUMPRODUCT(LEN($AI505:$AI508)-LEN(SUBSTITUTE($AI505:$AI508,"M", "")))</f>
        <v>0</v>
      </c>
    </row>
    <row r="506" spans="2:60" ht="28.15" hidden="1" customHeight="1" thickBot="1">
      <c r="B506" s="34"/>
      <c r="C506" s="266"/>
      <c r="D506" s="43"/>
      <c r="E506" s="42"/>
      <c r="F506" s="42"/>
      <c r="G506" s="41"/>
      <c r="H506" s="260"/>
      <c r="I506" s="270"/>
      <c r="J506" s="270"/>
      <c r="K506" s="270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52"/>
      <c r="AK506" s="255"/>
      <c r="AL506" s="23"/>
      <c r="AM506" s="211"/>
      <c r="AN506" s="211"/>
      <c r="AO506" s="248"/>
      <c r="AP506" s="241"/>
      <c r="AQ506" s="238"/>
      <c r="AR506" s="235"/>
      <c r="AS506" s="241"/>
      <c r="AT506" s="238"/>
      <c r="AU506" s="235"/>
      <c r="AV506" s="241"/>
      <c r="AW506" s="238"/>
      <c r="AX506" s="235"/>
      <c r="AY506" s="241"/>
      <c r="AZ506" s="238"/>
      <c r="BA506" s="235"/>
      <c r="BB506" s="241"/>
      <c r="BC506" s="238"/>
      <c r="BD506" s="292"/>
      <c r="BE506" s="295"/>
      <c r="BF506" s="295"/>
      <c r="BG506" s="298"/>
    </row>
    <row r="507" spans="2:60" ht="28.15" hidden="1" customHeight="1">
      <c r="B507" s="34"/>
      <c r="C507" s="267"/>
      <c r="D507" s="33"/>
      <c r="E507" s="32"/>
      <c r="F507" s="32"/>
      <c r="G507" s="31"/>
      <c r="H507" s="257"/>
      <c r="I507" s="271"/>
      <c r="J507" s="271"/>
      <c r="K507" s="271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52"/>
      <c r="AK507" s="255"/>
      <c r="AL507" s="23"/>
      <c r="AM507" s="211"/>
      <c r="AN507" s="211"/>
      <c r="AO507" s="248"/>
      <c r="AP507" s="241"/>
      <c r="AQ507" s="238"/>
      <c r="AR507" s="235"/>
      <c r="AS507" s="241"/>
      <c r="AT507" s="238"/>
      <c r="AU507" s="235"/>
      <c r="AV507" s="241"/>
      <c r="AW507" s="238"/>
      <c r="AX507" s="235"/>
      <c r="AY507" s="241"/>
      <c r="AZ507" s="238"/>
      <c r="BA507" s="235"/>
      <c r="BB507" s="241"/>
      <c r="BC507" s="238"/>
      <c r="BD507" s="292"/>
      <c r="BE507" s="295"/>
      <c r="BF507" s="295"/>
      <c r="BG507" s="298"/>
    </row>
    <row r="508" spans="2:60" ht="28.15" hidden="1" customHeight="1" thickBot="1">
      <c r="B508" s="34"/>
      <c r="C508" s="273"/>
      <c r="D508" s="64"/>
      <c r="E508" s="63"/>
      <c r="F508" s="63"/>
      <c r="G508" s="62"/>
      <c r="H508" s="258"/>
      <c r="I508" s="274"/>
      <c r="J508" s="274"/>
      <c r="K508" s="274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53"/>
      <c r="AK508" s="256"/>
      <c r="AL508" s="55"/>
      <c r="AM508" s="211"/>
      <c r="AN508" s="211"/>
      <c r="AO508" s="249"/>
      <c r="AP508" s="242"/>
      <c r="AQ508" s="239"/>
      <c r="AR508" s="236"/>
      <c r="AS508" s="242"/>
      <c r="AT508" s="239"/>
      <c r="AU508" s="236"/>
      <c r="AV508" s="242"/>
      <c r="AW508" s="239"/>
      <c r="AX508" s="236"/>
      <c r="AY508" s="242"/>
      <c r="AZ508" s="239"/>
      <c r="BA508" s="236"/>
      <c r="BB508" s="242"/>
      <c r="BC508" s="239"/>
      <c r="BD508" s="293"/>
      <c r="BE508" s="296"/>
      <c r="BF508" s="296"/>
      <c r="BG508" s="299"/>
    </row>
    <row r="509" spans="2:60" ht="28.15" hidden="1" customHeight="1">
      <c r="B509" s="34"/>
      <c r="C509" s="265">
        <v>3</v>
      </c>
      <c r="D509" s="54"/>
      <c r="E509" s="53"/>
      <c r="F509" s="53"/>
      <c r="G509" s="52"/>
      <c r="H509" s="259"/>
      <c r="I509" s="269"/>
      <c r="J509" s="269"/>
      <c r="K509" s="269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44"/>
      <c r="AK509" s="244"/>
      <c r="AL509" s="44"/>
      <c r="AM509" s="211"/>
      <c r="AN509" s="211"/>
      <c r="AO509" s="247">
        <f>SUMPRODUCT(LEN($M509:$AE512)-LEN(SUBSTITUTE($M509:$AE512,"A", "")))</f>
        <v>0</v>
      </c>
      <c r="AP509" s="240">
        <f>SUMPRODUCT(LEN($AH509:$AH512)-LEN(SUBSTITUTE($AH509:$AH512,"A", "")))</f>
        <v>0</v>
      </c>
      <c r="AQ509" s="237">
        <f>SUMPRODUCT(LEN($AG509:$AG512)-LEN(SUBSTITUTE($AG509:$AG512,"A", "")))</f>
        <v>0</v>
      </c>
      <c r="AR509" s="234">
        <f>SUMPRODUCT(LEN($M509:$AE512)-LEN(SUBSTITUTE($M509:$AE512,"S", "")))</f>
        <v>0</v>
      </c>
      <c r="AS509" s="240">
        <f>SUMPRODUCT(LEN($AH509:$AH512)-LEN(SUBSTITUTE($AH509:$AH512,"S", "")))</f>
        <v>0</v>
      </c>
      <c r="AT509" s="237">
        <f>SUMPRODUCT(LEN($AG509:$AG512)-LEN(SUBSTITUTE($AG509:$AG512,"S", "")))</f>
        <v>0</v>
      </c>
      <c r="AU509" s="234">
        <f>SUMPRODUCT(LEN($M509:$AE512)-LEN(SUBSTITUTE($M509:$AE512,"F", "")))</f>
        <v>0</v>
      </c>
      <c r="AV509" s="240">
        <f>SUMPRODUCT(LEN($AH509:$AH512)-LEN(SUBSTITUTE($AH509:$AH512,"F", "")))</f>
        <v>0</v>
      </c>
      <c r="AW509" s="237">
        <f>SUMPRODUCT(LEN($AG509:$AG512)-LEN(SUBSTITUTE($AG509:$AG512,"F", "")))</f>
        <v>0</v>
      </c>
      <c r="AX509" s="234">
        <f>SUMPRODUCT(LEN($M509:$AE512)-LEN(SUBSTITUTE($M509:$AE512,"G", "")))</f>
        <v>0</v>
      </c>
      <c r="AY509" s="240">
        <f>SUMPRODUCT(LEN($AH509:$AH512)-LEN(SUBSTITUTE($AH509:$AH512,"G", "")))</f>
        <v>0</v>
      </c>
      <c r="AZ509" s="237">
        <f>SUMPRODUCT(LEN($AG509:$AG512)-LEN(SUBSTITUTE($AG509:$AG512,"G", "")))</f>
        <v>0</v>
      </c>
      <c r="BA509" s="234">
        <f>SUMPRODUCT(LEN($M509:$AE512)-LEN(SUBSTITUTE($M509:$AE512,"M", "")))</f>
        <v>0</v>
      </c>
      <c r="BB509" s="240">
        <f>SUMPRODUCT(LEN($AH509:$AH512)-LEN(SUBSTITUTE($AH509:$AH512,"M", "")))</f>
        <v>0</v>
      </c>
      <c r="BC509" s="237">
        <f>SUMPRODUCT(LEN($AG509:$AG512)-LEN(SUBSTITUTE($AG509:$AG512,"M", "")))</f>
        <v>0</v>
      </c>
      <c r="BD509" s="291">
        <f>SUMPRODUCT(LEN($AI509:$AI512)-LEN(SUBSTITUTE($AI509:$AI512,"S", "")))</f>
        <v>0</v>
      </c>
      <c r="BE509" s="294">
        <f>SUMPRODUCT(LEN($AI509:$AI512)-LEN(SUBSTITUTE($AI509:$AI512,"F", "")))</f>
        <v>0</v>
      </c>
      <c r="BF509" s="294">
        <f>SUMPRODUCT(LEN($AI509:$AI512)-LEN(SUBSTITUTE($AI509:$AI512,"G", "")))</f>
        <v>0</v>
      </c>
      <c r="BG509" s="297">
        <f>SUMPRODUCT(LEN($AI509:$AI512)-LEN(SUBSTITUTE($AI509:$AI512,"M", "")))</f>
        <v>0</v>
      </c>
    </row>
    <row r="510" spans="2:60" ht="28.15" hidden="1" customHeight="1" thickBot="1">
      <c r="B510" s="34"/>
      <c r="C510" s="266"/>
      <c r="D510" s="43"/>
      <c r="E510" s="42"/>
      <c r="F510" s="42"/>
      <c r="G510" s="41"/>
      <c r="H510" s="260"/>
      <c r="I510" s="270"/>
      <c r="J510" s="270"/>
      <c r="K510" s="270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45"/>
      <c r="AK510" s="245"/>
      <c r="AL510" s="23"/>
      <c r="AM510" s="211"/>
      <c r="AN510" s="211"/>
      <c r="AO510" s="248"/>
      <c r="AP510" s="241"/>
      <c r="AQ510" s="238"/>
      <c r="AR510" s="235"/>
      <c r="AS510" s="241"/>
      <c r="AT510" s="238"/>
      <c r="AU510" s="235"/>
      <c r="AV510" s="241"/>
      <c r="AW510" s="238"/>
      <c r="AX510" s="235"/>
      <c r="AY510" s="241"/>
      <c r="AZ510" s="238"/>
      <c r="BA510" s="235"/>
      <c r="BB510" s="241"/>
      <c r="BC510" s="238"/>
      <c r="BD510" s="292"/>
      <c r="BE510" s="295"/>
      <c r="BF510" s="295"/>
      <c r="BG510" s="298"/>
    </row>
    <row r="511" spans="2:60" ht="28.15" hidden="1" customHeight="1">
      <c r="B511" s="34"/>
      <c r="C511" s="267"/>
      <c r="D511" s="33"/>
      <c r="E511" s="32"/>
      <c r="F511" s="32"/>
      <c r="G511" s="31"/>
      <c r="H511" s="257"/>
      <c r="I511" s="271"/>
      <c r="J511" s="271"/>
      <c r="K511" s="271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45"/>
      <c r="AK511" s="245"/>
      <c r="AL511" s="23"/>
      <c r="AM511" s="211"/>
      <c r="AN511" s="211"/>
      <c r="AO511" s="248"/>
      <c r="AP511" s="241"/>
      <c r="AQ511" s="238"/>
      <c r="AR511" s="235"/>
      <c r="AS511" s="241"/>
      <c r="AT511" s="238"/>
      <c r="AU511" s="235"/>
      <c r="AV511" s="241"/>
      <c r="AW511" s="238"/>
      <c r="AX511" s="235"/>
      <c r="AY511" s="241"/>
      <c r="AZ511" s="238"/>
      <c r="BA511" s="235"/>
      <c r="BB511" s="241"/>
      <c r="BC511" s="238"/>
      <c r="BD511" s="292"/>
      <c r="BE511" s="295"/>
      <c r="BF511" s="295"/>
      <c r="BG511" s="298"/>
    </row>
    <row r="512" spans="2:60" ht="28.15" hidden="1" customHeight="1" thickBot="1">
      <c r="B512" s="22"/>
      <c r="C512" s="268"/>
      <c r="D512" s="21"/>
      <c r="E512" s="20"/>
      <c r="F512" s="20"/>
      <c r="G512" s="19"/>
      <c r="H512" s="258"/>
      <c r="I512" s="272"/>
      <c r="J512" s="272"/>
      <c r="K512" s="27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46"/>
      <c r="AK512" s="246"/>
      <c r="AL512" s="11"/>
      <c r="AM512" s="211"/>
      <c r="AN512" s="211"/>
      <c r="AO512" s="249"/>
      <c r="AP512" s="242"/>
      <c r="AQ512" s="239"/>
      <c r="AR512" s="236"/>
      <c r="AS512" s="242"/>
      <c r="AT512" s="239"/>
      <c r="AU512" s="236"/>
      <c r="AV512" s="242"/>
      <c r="AW512" s="239"/>
      <c r="AX512" s="236"/>
      <c r="AY512" s="242"/>
      <c r="AZ512" s="239"/>
      <c r="BA512" s="236"/>
      <c r="BB512" s="242"/>
      <c r="BC512" s="239"/>
      <c r="BD512" s="293"/>
      <c r="BE512" s="296"/>
      <c r="BF512" s="296"/>
      <c r="BG512" s="299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29" t="s">
        <v>287</v>
      </c>
      <c r="M513" s="278"/>
      <c r="N513" s="229" t="s">
        <v>286</v>
      </c>
      <c r="O513" s="278"/>
      <c r="P513" s="229" t="s">
        <v>286</v>
      </c>
      <c r="Q513" s="230"/>
      <c r="R513" s="229" t="s">
        <v>286</v>
      </c>
      <c r="S513" s="230"/>
      <c r="T513" s="229" t="s">
        <v>286</v>
      </c>
      <c r="U513" s="230"/>
      <c r="V513" s="229" t="s">
        <v>286</v>
      </c>
      <c r="W513" s="230"/>
      <c r="X513" s="229" t="s">
        <v>286</v>
      </c>
      <c r="Y513" s="230"/>
      <c r="Z513" s="229" t="s">
        <v>286</v>
      </c>
      <c r="AA513" s="230"/>
      <c r="AB513" s="229" t="s">
        <v>286</v>
      </c>
      <c r="AC513" s="230"/>
      <c r="AD513" s="229" t="s">
        <v>286</v>
      </c>
      <c r="AE513" s="230"/>
      <c r="AF513" s="243" t="s">
        <v>285</v>
      </c>
      <c r="AG513" s="230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75"/>
      <c r="F514" s="276"/>
      <c r="G514" s="277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65">
        <v>1</v>
      </c>
      <c r="D515" s="54"/>
      <c r="E515" s="53"/>
      <c r="F515" s="53"/>
      <c r="G515" s="52"/>
      <c r="H515" s="259"/>
      <c r="I515" s="269"/>
      <c r="J515" s="269"/>
      <c r="K515" s="269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44"/>
      <c r="AK515" s="244"/>
      <c r="AL515" s="44"/>
      <c r="AM515" s="211"/>
      <c r="AN515" s="211"/>
      <c r="AO515" s="247">
        <f>SUMPRODUCT(LEN($M515:$AE518)-LEN(SUBSTITUTE($M515:$AE518,"A", "")))</f>
        <v>0</v>
      </c>
      <c r="AP515" s="240">
        <f>SUMPRODUCT(LEN($AH515:$AH518)-LEN(SUBSTITUTE($AH515:$AH518,"A", "")))</f>
        <v>0</v>
      </c>
      <c r="AQ515" s="237">
        <f>SUMPRODUCT(LEN($AG515:$AG518)-LEN(SUBSTITUTE($AG515:$AG518,"A", "")))</f>
        <v>0</v>
      </c>
      <c r="AR515" s="234">
        <f>SUMPRODUCT(LEN($M515:$AE518)-LEN(SUBSTITUTE($M515:$AE518,"S", "")))</f>
        <v>0</v>
      </c>
      <c r="AS515" s="240">
        <f>SUMPRODUCT(LEN($AH515:$AH518)-LEN(SUBSTITUTE($AH515:$AH518,"S", "")))</f>
        <v>0</v>
      </c>
      <c r="AT515" s="237">
        <f>SUMPRODUCT(LEN($AG515:$AG518)-LEN(SUBSTITUTE($AG515:$AG518,"S", "")))</f>
        <v>0</v>
      </c>
      <c r="AU515" s="234">
        <f>SUMPRODUCT(LEN($M515:$AE518)-LEN(SUBSTITUTE($M515:$AE518,"F", "")))</f>
        <v>0</v>
      </c>
      <c r="AV515" s="240">
        <f>SUMPRODUCT(LEN($AH515:$AH518)-LEN(SUBSTITUTE($AH515:$AH518,"F", "")))</f>
        <v>0</v>
      </c>
      <c r="AW515" s="237">
        <f>SUMPRODUCT(LEN($AG515:$AG518)-LEN(SUBSTITUTE($AG515:$AG518,"F", "")))</f>
        <v>0</v>
      </c>
      <c r="AX515" s="234">
        <f>SUMPRODUCT(LEN($M515:$AE518)-LEN(SUBSTITUTE($M515:$AE518,"G", "")))</f>
        <v>0</v>
      </c>
      <c r="AY515" s="240">
        <f>SUMPRODUCT(LEN($AH515:$AH518)-LEN(SUBSTITUTE($AH515:$AH518,"G", "")))</f>
        <v>0</v>
      </c>
      <c r="AZ515" s="237">
        <f>SUMPRODUCT(LEN($AG515:$AG518)-LEN(SUBSTITUTE($AG515:$AG518,"G", "")))</f>
        <v>0</v>
      </c>
      <c r="BA515" s="234">
        <f>SUMPRODUCT(LEN($M515:$AE518)-LEN(SUBSTITUTE($M515:$AE518,"M", "")))</f>
        <v>0</v>
      </c>
      <c r="BB515" s="240">
        <f>SUMPRODUCT(LEN($AH515:$AH518)-LEN(SUBSTITUTE($AH515:$AH518,"M", "")))</f>
        <v>0</v>
      </c>
      <c r="BC515" s="237">
        <f>SUMPRODUCT(LEN($AG515:$AG518)-LEN(SUBSTITUTE($AG515:$AG518,"M", "")))</f>
        <v>0</v>
      </c>
      <c r="BD515" s="291">
        <f>SUMPRODUCT(LEN($AI515:$AI518)-LEN(SUBSTITUTE($AI515:$AI518,"S", "")))</f>
        <v>0</v>
      </c>
      <c r="BE515" s="294">
        <f>SUMPRODUCT(LEN($AI515:$AI518)-LEN(SUBSTITUTE($AI515:$AI518,"F", "")))</f>
        <v>0</v>
      </c>
      <c r="BF515" s="294">
        <f>SUMPRODUCT(LEN($AI515:$AI518)-LEN(SUBSTITUTE($AI515:$AI518,"G", "")))</f>
        <v>0</v>
      </c>
      <c r="BG515" s="297">
        <f>SUMPRODUCT(LEN($AI515:$AI518)-LEN(SUBSTITUTE($AI515:$AI518,"M", "")))</f>
        <v>0</v>
      </c>
    </row>
    <row r="516" spans="2:60" ht="28.15" hidden="1" customHeight="1" thickBot="1">
      <c r="B516" s="34"/>
      <c r="C516" s="266"/>
      <c r="D516" s="43"/>
      <c r="E516" s="42"/>
      <c r="F516" s="42"/>
      <c r="G516" s="41"/>
      <c r="H516" s="260"/>
      <c r="I516" s="270"/>
      <c r="J516" s="270"/>
      <c r="K516" s="270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45"/>
      <c r="AK516" s="245"/>
      <c r="AL516" s="23"/>
      <c r="AM516" s="211"/>
      <c r="AN516" s="211"/>
      <c r="AO516" s="248"/>
      <c r="AP516" s="241"/>
      <c r="AQ516" s="238"/>
      <c r="AR516" s="235"/>
      <c r="AS516" s="241"/>
      <c r="AT516" s="238"/>
      <c r="AU516" s="235"/>
      <c r="AV516" s="241"/>
      <c r="AW516" s="238"/>
      <c r="AX516" s="235"/>
      <c r="AY516" s="241"/>
      <c r="AZ516" s="238"/>
      <c r="BA516" s="235"/>
      <c r="BB516" s="241"/>
      <c r="BC516" s="238"/>
      <c r="BD516" s="292"/>
      <c r="BE516" s="295"/>
      <c r="BF516" s="295"/>
      <c r="BG516" s="298"/>
    </row>
    <row r="517" spans="2:60" ht="28.15" hidden="1" customHeight="1">
      <c r="B517" s="34"/>
      <c r="C517" s="267"/>
      <c r="D517" s="33"/>
      <c r="E517" s="32"/>
      <c r="F517" s="32"/>
      <c r="G517" s="31"/>
      <c r="H517" s="257"/>
      <c r="I517" s="271"/>
      <c r="J517" s="271"/>
      <c r="K517" s="271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45"/>
      <c r="AK517" s="245"/>
      <c r="AL517" s="23"/>
      <c r="AM517" s="211"/>
      <c r="AN517" s="211"/>
      <c r="AO517" s="248"/>
      <c r="AP517" s="241"/>
      <c r="AQ517" s="238"/>
      <c r="AR517" s="235"/>
      <c r="AS517" s="241"/>
      <c r="AT517" s="238"/>
      <c r="AU517" s="235"/>
      <c r="AV517" s="241"/>
      <c r="AW517" s="238"/>
      <c r="AX517" s="235"/>
      <c r="AY517" s="241"/>
      <c r="AZ517" s="238"/>
      <c r="BA517" s="235"/>
      <c r="BB517" s="241"/>
      <c r="BC517" s="238"/>
      <c r="BD517" s="292"/>
      <c r="BE517" s="295"/>
      <c r="BF517" s="295"/>
      <c r="BG517" s="298"/>
    </row>
    <row r="518" spans="2:60" ht="28.15" hidden="1" customHeight="1" thickBot="1">
      <c r="B518" s="34"/>
      <c r="C518" s="273"/>
      <c r="D518" s="64"/>
      <c r="E518" s="63"/>
      <c r="F518" s="63"/>
      <c r="G518" s="62"/>
      <c r="H518" s="258"/>
      <c r="I518" s="274"/>
      <c r="J518" s="274"/>
      <c r="K518" s="274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50"/>
      <c r="AK518" s="250"/>
      <c r="AL518" s="55"/>
      <c r="AM518" s="211"/>
      <c r="AN518" s="211"/>
      <c r="AO518" s="249"/>
      <c r="AP518" s="242"/>
      <c r="AQ518" s="239"/>
      <c r="AR518" s="236"/>
      <c r="AS518" s="242"/>
      <c r="AT518" s="239"/>
      <c r="AU518" s="236"/>
      <c r="AV518" s="242"/>
      <c r="AW518" s="239"/>
      <c r="AX518" s="236"/>
      <c r="AY518" s="242"/>
      <c r="AZ518" s="239"/>
      <c r="BA518" s="236"/>
      <c r="BB518" s="242"/>
      <c r="BC518" s="239"/>
      <c r="BD518" s="293"/>
      <c r="BE518" s="296"/>
      <c r="BF518" s="296"/>
      <c r="BG518" s="299"/>
    </row>
    <row r="519" spans="2:60" ht="28.15" hidden="1" customHeight="1">
      <c r="B519" s="34"/>
      <c r="C519" s="265">
        <v>2</v>
      </c>
      <c r="D519" s="54"/>
      <c r="E519" s="53"/>
      <c r="F519" s="53"/>
      <c r="G519" s="52"/>
      <c r="H519" s="259"/>
      <c r="I519" s="269"/>
      <c r="J519" s="269"/>
      <c r="K519" s="269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51"/>
      <c r="AK519" s="254"/>
      <c r="AL519" s="44"/>
      <c r="AM519" s="211"/>
      <c r="AN519" s="211"/>
      <c r="AO519" s="247">
        <f>SUMPRODUCT(LEN($M519:$AE522)-LEN(SUBSTITUTE($M519:$AE522,"A", "")))</f>
        <v>0</v>
      </c>
      <c r="AP519" s="240">
        <f>SUMPRODUCT(LEN($AH519:$AH522)-LEN(SUBSTITUTE($AH519:$AH522,"A", "")))</f>
        <v>0</v>
      </c>
      <c r="AQ519" s="237">
        <f>SUMPRODUCT(LEN($AG519:$AG522)-LEN(SUBSTITUTE($AG519:$AG522,"A", "")))</f>
        <v>0</v>
      </c>
      <c r="AR519" s="234">
        <f>SUMPRODUCT(LEN($M519:$AE522)-LEN(SUBSTITUTE($M519:$AE522,"S", "")))</f>
        <v>0</v>
      </c>
      <c r="AS519" s="240">
        <f>SUMPRODUCT(LEN($AH519:$AH522)-LEN(SUBSTITUTE($AH519:$AH522,"S", "")))</f>
        <v>0</v>
      </c>
      <c r="AT519" s="237">
        <f>SUMPRODUCT(LEN($AG519:$AG522)-LEN(SUBSTITUTE($AG519:$AG522,"S", "")))</f>
        <v>0</v>
      </c>
      <c r="AU519" s="234">
        <f>SUMPRODUCT(LEN($M519:$AE522)-LEN(SUBSTITUTE($M519:$AE522,"F", "")))</f>
        <v>0</v>
      </c>
      <c r="AV519" s="240">
        <f>SUMPRODUCT(LEN($AH519:$AH522)-LEN(SUBSTITUTE($AH519:$AH522,"F", "")))</f>
        <v>0</v>
      </c>
      <c r="AW519" s="237">
        <f>SUMPRODUCT(LEN($AG519:$AG522)-LEN(SUBSTITUTE($AG519:$AG522,"F", "")))</f>
        <v>0</v>
      </c>
      <c r="AX519" s="234">
        <f>SUMPRODUCT(LEN($M519:$AE522)-LEN(SUBSTITUTE($M519:$AE522,"G", "")))</f>
        <v>0</v>
      </c>
      <c r="AY519" s="240">
        <f>SUMPRODUCT(LEN($AH519:$AH522)-LEN(SUBSTITUTE($AH519:$AH522,"G", "")))</f>
        <v>0</v>
      </c>
      <c r="AZ519" s="237">
        <f>SUMPRODUCT(LEN($AG519:$AG522)-LEN(SUBSTITUTE($AG519:$AG522,"G", "")))</f>
        <v>0</v>
      </c>
      <c r="BA519" s="234">
        <f>SUMPRODUCT(LEN($M519:$AE522)-LEN(SUBSTITUTE($M519:$AE522,"M", "")))</f>
        <v>0</v>
      </c>
      <c r="BB519" s="240">
        <f>SUMPRODUCT(LEN($AH519:$AH522)-LEN(SUBSTITUTE($AH519:$AH522,"M", "")))</f>
        <v>0</v>
      </c>
      <c r="BC519" s="237">
        <f>SUMPRODUCT(LEN($AG519:$AG522)-LEN(SUBSTITUTE($AG519:$AG522,"M", "")))</f>
        <v>0</v>
      </c>
      <c r="BD519" s="291">
        <f>SUMPRODUCT(LEN($AI519:$AI522)-LEN(SUBSTITUTE($AI519:$AI522,"S", "")))</f>
        <v>0</v>
      </c>
      <c r="BE519" s="294">
        <f>SUMPRODUCT(LEN($AI519:$AI522)-LEN(SUBSTITUTE($AI519:$AI522,"F", "")))</f>
        <v>0</v>
      </c>
      <c r="BF519" s="294">
        <f>SUMPRODUCT(LEN($AI519:$AI522)-LEN(SUBSTITUTE($AI519:$AI522,"G", "")))</f>
        <v>0</v>
      </c>
      <c r="BG519" s="297">
        <f>SUMPRODUCT(LEN($AI519:$AI522)-LEN(SUBSTITUTE($AI519:$AI522,"M", "")))</f>
        <v>0</v>
      </c>
    </row>
    <row r="520" spans="2:60" ht="28.15" hidden="1" customHeight="1" thickBot="1">
      <c r="B520" s="34"/>
      <c r="C520" s="266"/>
      <c r="D520" s="43"/>
      <c r="E520" s="42"/>
      <c r="F520" s="42"/>
      <c r="G520" s="41"/>
      <c r="H520" s="260"/>
      <c r="I520" s="270"/>
      <c r="J520" s="270"/>
      <c r="K520" s="270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52"/>
      <c r="AK520" s="255"/>
      <c r="AL520" s="23"/>
      <c r="AM520" s="211"/>
      <c r="AN520" s="211"/>
      <c r="AO520" s="248"/>
      <c r="AP520" s="241"/>
      <c r="AQ520" s="238"/>
      <c r="AR520" s="235"/>
      <c r="AS520" s="241"/>
      <c r="AT520" s="238"/>
      <c r="AU520" s="235"/>
      <c r="AV520" s="241"/>
      <c r="AW520" s="238"/>
      <c r="AX520" s="235"/>
      <c r="AY520" s="241"/>
      <c r="AZ520" s="238"/>
      <c r="BA520" s="235"/>
      <c r="BB520" s="241"/>
      <c r="BC520" s="238"/>
      <c r="BD520" s="292"/>
      <c r="BE520" s="295"/>
      <c r="BF520" s="295"/>
      <c r="BG520" s="298"/>
    </row>
    <row r="521" spans="2:60" ht="28.15" hidden="1" customHeight="1">
      <c r="B521" s="34"/>
      <c r="C521" s="267"/>
      <c r="D521" s="33"/>
      <c r="E521" s="32"/>
      <c r="F521" s="32"/>
      <c r="G521" s="31"/>
      <c r="H521" s="257"/>
      <c r="I521" s="271"/>
      <c r="J521" s="271"/>
      <c r="K521" s="271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52"/>
      <c r="AK521" s="255"/>
      <c r="AL521" s="23"/>
      <c r="AM521" s="211"/>
      <c r="AN521" s="211"/>
      <c r="AO521" s="248"/>
      <c r="AP521" s="241"/>
      <c r="AQ521" s="238"/>
      <c r="AR521" s="235"/>
      <c r="AS521" s="241"/>
      <c r="AT521" s="238"/>
      <c r="AU521" s="235"/>
      <c r="AV521" s="241"/>
      <c r="AW521" s="238"/>
      <c r="AX521" s="235"/>
      <c r="AY521" s="241"/>
      <c r="AZ521" s="238"/>
      <c r="BA521" s="235"/>
      <c r="BB521" s="241"/>
      <c r="BC521" s="238"/>
      <c r="BD521" s="292"/>
      <c r="BE521" s="295"/>
      <c r="BF521" s="295"/>
      <c r="BG521" s="298"/>
    </row>
    <row r="522" spans="2:60" ht="28.15" hidden="1" customHeight="1" thickBot="1">
      <c r="B522" s="34"/>
      <c r="C522" s="273"/>
      <c r="D522" s="64"/>
      <c r="E522" s="63"/>
      <c r="F522" s="63"/>
      <c r="G522" s="62"/>
      <c r="H522" s="258"/>
      <c r="I522" s="274"/>
      <c r="J522" s="274"/>
      <c r="K522" s="274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53"/>
      <c r="AK522" s="256"/>
      <c r="AL522" s="55"/>
      <c r="AM522" s="211"/>
      <c r="AN522" s="211"/>
      <c r="AO522" s="249"/>
      <c r="AP522" s="242"/>
      <c r="AQ522" s="239"/>
      <c r="AR522" s="236"/>
      <c r="AS522" s="242"/>
      <c r="AT522" s="239"/>
      <c r="AU522" s="236"/>
      <c r="AV522" s="242"/>
      <c r="AW522" s="239"/>
      <c r="AX522" s="236"/>
      <c r="AY522" s="242"/>
      <c r="AZ522" s="239"/>
      <c r="BA522" s="236"/>
      <c r="BB522" s="242"/>
      <c r="BC522" s="239"/>
      <c r="BD522" s="293"/>
      <c r="BE522" s="296"/>
      <c r="BF522" s="296"/>
      <c r="BG522" s="299"/>
    </row>
    <row r="523" spans="2:60" ht="28.15" hidden="1" customHeight="1">
      <c r="B523" s="34"/>
      <c r="C523" s="265">
        <v>3</v>
      </c>
      <c r="D523" s="54"/>
      <c r="E523" s="53"/>
      <c r="F523" s="53"/>
      <c r="G523" s="52"/>
      <c r="H523" s="259"/>
      <c r="I523" s="269"/>
      <c r="J523" s="269"/>
      <c r="K523" s="269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44"/>
      <c r="AK523" s="244"/>
      <c r="AL523" s="44"/>
      <c r="AM523" s="211"/>
      <c r="AN523" s="211"/>
      <c r="AO523" s="247">
        <f>SUMPRODUCT(LEN($M523:$AE526)-LEN(SUBSTITUTE($M523:$AE526,"A", "")))</f>
        <v>0</v>
      </c>
      <c r="AP523" s="240">
        <f>SUMPRODUCT(LEN($AH523:$AH526)-LEN(SUBSTITUTE($AH523:$AH526,"A", "")))</f>
        <v>0</v>
      </c>
      <c r="AQ523" s="237">
        <f>SUMPRODUCT(LEN($AG523:$AG526)-LEN(SUBSTITUTE($AG523:$AG526,"A", "")))</f>
        <v>0</v>
      </c>
      <c r="AR523" s="234">
        <f>SUMPRODUCT(LEN($M523:$AE526)-LEN(SUBSTITUTE($M523:$AE526,"S", "")))</f>
        <v>0</v>
      </c>
      <c r="AS523" s="240">
        <f>SUMPRODUCT(LEN($AH523:$AH526)-LEN(SUBSTITUTE($AH523:$AH526,"S", "")))</f>
        <v>0</v>
      </c>
      <c r="AT523" s="237">
        <f>SUMPRODUCT(LEN($AG523:$AG526)-LEN(SUBSTITUTE($AG523:$AG526,"S", "")))</f>
        <v>0</v>
      </c>
      <c r="AU523" s="234">
        <f>SUMPRODUCT(LEN($M523:$AE526)-LEN(SUBSTITUTE($M523:$AE526,"F", "")))</f>
        <v>0</v>
      </c>
      <c r="AV523" s="240">
        <f>SUMPRODUCT(LEN($AH523:$AH526)-LEN(SUBSTITUTE($AH523:$AH526,"F", "")))</f>
        <v>0</v>
      </c>
      <c r="AW523" s="237">
        <f>SUMPRODUCT(LEN($AG523:$AG526)-LEN(SUBSTITUTE($AG523:$AG526,"F", "")))</f>
        <v>0</v>
      </c>
      <c r="AX523" s="234">
        <f>SUMPRODUCT(LEN($M523:$AE526)-LEN(SUBSTITUTE($M523:$AE526,"G", "")))</f>
        <v>0</v>
      </c>
      <c r="AY523" s="240">
        <f>SUMPRODUCT(LEN($AH523:$AH526)-LEN(SUBSTITUTE($AH523:$AH526,"G", "")))</f>
        <v>0</v>
      </c>
      <c r="AZ523" s="237">
        <f>SUMPRODUCT(LEN($AG523:$AG526)-LEN(SUBSTITUTE($AG523:$AG526,"G", "")))</f>
        <v>0</v>
      </c>
      <c r="BA523" s="234">
        <f>SUMPRODUCT(LEN($M523:$AE526)-LEN(SUBSTITUTE($M523:$AE526,"M", "")))</f>
        <v>0</v>
      </c>
      <c r="BB523" s="240">
        <f>SUMPRODUCT(LEN($AH523:$AH526)-LEN(SUBSTITUTE($AH523:$AH526,"M", "")))</f>
        <v>0</v>
      </c>
      <c r="BC523" s="237">
        <f>SUMPRODUCT(LEN($AG523:$AG526)-LEN(SUBSTITUTE($AG523:$AG526,"M", "")))</f>
        <v>0</v>
      </c>
      <c r="BD523" s="291">
        <f>SUMPRODUCT(LEN($AI523:$AI526)-LEN(SUBSTITUTE($AI523:$AI526,"S", "")))</f>
        <v>0</v>
      </c>
      <c r="BE523" s="294">
        <f>SUMPRODUCT(LEN($AI523:$AI526)-LEN(SUBSTITUTE($AI523:$AI526,"F", "")))</f>
        <v>0</v>
      </c>
      <c r="BF523" s="294">
        <f>SUMPRODUCT(LEN($AI523:$AI526)-LEN(SUBSTITUTE($AI523:$AI526,"G", "")))</f>
        <v>0</v>
      </c>
      <c r="BG523" s="297">
        <f>SUMPRODUCT(LEN($AI523:$AI526)-LEN(SUBSTITUTE($AI523:$AI526,"M", "")))</f>
        <v>0</v>
      </c>
    </row>
    <row r="524" spans="2:60" ht="28.15" hidden="1" customHeight="1" thickBot="1">
      <c r="B524" s="34"/>
      <c r="C524" s="266"/>
      <c r="D524" s="43"/>
      <c r="E524" s="42"/>
      <c r="F524" s="42"/>
      <c r="G524" s="41"/>
      <c r="H524" s="260"/>
      <c r="I524" s="270"/>
      <c r="J524" s="270"/>
      <c r="K524" s="270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45"/>
      <c r="AK524" s="245"/>
      <c r="AL524" s="23"/>
      <c r="AM524" s="211"/>
      <c r="AN524" s="211"/>
      <c r="AO524" s="248"/>
      <c r="AP524" s="241"/>
      <c r="AQ524" s="238"/>
      <c r="AR524" s="235"/>
      <c r="AS524" s="241"/>
      <c r="AT524" s="238"/>
      <c r="AU524" s="235"/>
      <c r="AV524" s="241"/>
      <c r="AW524" s="238"/>
      <c r="AX524" s="235"/>
      <c r="AY524" s="241"/>
      <c r="AZ524" s="238"/>
      <c r="BA524" s="235"/>
      <c r="BB524" s="241"/>
      <c r="BC524" s="238"/>
      <c r="BD524" s="292"/>
      <c r="BE524" s="295"/>
      <c r="BF524" s="295"/>
      <c r="BG524" s="298"/>
    </row>
    <row r="525" spans="2:60" ht="28.15" hidden="1" customHeight="1">
      <c r="B525" s="34"/>
      <c r="C525" s="267"/>
      <c r="D525" s="33"/>
      <c r="E525" s="32"/>
      <c r="F525" s="32"/>
      <c r="G525" s="31"/>
      <c r="H525" s="257"/>
      <c r="I525" s="271"/>
      <c r="J525" s="271"/>
      <c r="K525" s="271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45"/>
      <c r="AK525" s="245"/>
      <c r="AL525" s="23"/>
      <c r="AM525" s="211"/>
      <c r="AN525" s="211"/>
      <c r="AO525" s="248"/>
      <c r="AP525" s="241"/>
      <c r="AQ525" s="238"/>
      <c r="AR525" s="235"/>
      <c r="AS525" s="241"/>
      <c r="AT525" s="238"/>
      <c r="AU525" s="235"/>
      <c r="AV525" s="241"/>
      <c r="AW525" s="238"/>
      <c r="AX525" s="235"/>
      <c r="AY525" s="241"/>
      <c r="AZ525" s="238"/>
      <c r="BA525" s="235"/>
      <c r="BB525" s="241"/>
      <c r="BC525" s="238"/>
      <c r="BD525" s="292"/>
      <c r="BE525" s="295"/>
      <c r="BF525" s="295"/>
      <c r="BG525" s="298"/>
    </row>
    <row r="526" spans="2:60" ht="28.15" hidden="1" customHeight="1" thickBot="1">
      <c r="B526" s="22"/>
      <c r="C526" s="268"/>
      <c r="D526" s="21"/>
      <c r="E526" s="20"/>
      <c r="F526" s="20"/>
      <c r="G526" s="19"/>
      <c r="H526" s="258"/>
      <c r="I526" s="272"/>
      <c r="J526" s="272"/>
      <c r="K526" s="27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46"/>
      <c r="AK526" s="246"/>
      <c r="AL526" s="11"/>
      <c r="AM526" s="211"/>
      <c r="AN526" s="211"/>
      <c r="AO526" s="249"/>
      <c r="AP526" s="242"/>
      <c r="AQ526" s="239"/>
      <c r="AR526" s="236"/>
      <c r="AS526" s="242"/>
      <c r="AT526" s="239"/>
      <c r="AU526" s="236"/>
      <c r="AV526" s="242"/>
      <c r="AW526" s="239"/>
      <c r="AX526" s="236"/>
      <c r="AY526" s="242"/>
      <c r="AZ526" s="239"/>
      <c r="BA526" s="236"/>
      <c r="BB526" s="242"/>
      <c r="BC526" s="239"/>
      <c r="BD526" s="293"/>
      <c r="BE526" s="296"/>
      <c r="BF526" s="296"/>
      <c r="BG526" s="299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29" t="s">
        <v>287</v>
      </c>
      <c r="M527" s="278"/>
      <c r="N527" s="229" t="s">
        <v>286</v>
      </c>
      <c r="O527" s="278"/>
      <c r="P527" s="229" t="s">
        <v>286</v>
      </c>
      <c r="Q527" s="230"/>
      <c r="R527" s="229" t="s">
        <v>286</v>
      </c>
      <c r="S527" s="230"/>
      <c r="T527" s="229" t="s">
        <v>286</v>
      </c>
      <c r="U527" s="230"/>
      <c r="V527" s="229" t="s">
        <v>286</v>
      </c>
      <c r="W527" s="230"/>
      <c r="X527" s="229" t="s">
        <v>286</v>
      </c>
      <c r="Y527" s="230"/>
      <c r="Z527" s="229" t="s">
        <v>286</v>
      </c>
      <c r="AA527" s="230"/>
      <c r="AB527" s="229" t="s">
        <v>286</v>
      </c>
      <c r="AC527" s="230"/>
      <c r="AD527" s="229" t="s">
        <v>286</v>
      </c>
      <c r="AE527" s="230"/>
      <c r="AF527" s="243" t="s">
        <v>285</v>
      </c>
      <c r="AG527" s="230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75"/>
      <c r="F528" s="276"/>
      <c r="G528" s="277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65">
        <v>1</v>
      </c>
      <c r="D529" s="54"/>
      <c r="E529" s="53"/>
      <c r="F529" s="53"/>
      <c r="G529" s="52"/>
      <c r="H529" s="259"/>
      <c r="I529" s="269"/>
      <c r="J529" s="269"/>
      <c r="K529" s="269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44"/>
      <c r="AK529" s="244"/>
      <c r="AL529" s="44"/>
      <c r="AM529" s="211"/>
      <c r="AN529" s="211"/>
      <c r="AO529" s="247">
        <f>SUMPRODUCT(LEN($M529:$AE532)-LEN(SUBSTITUTE($M529:$AE532,"A", "")))</f>
        <v>0</v>
      </c>
      <c r="AP529" s="240">
        <f>SUMPRODUCT(LEN($AH529:$AH532)-LEN(SUBSTITUTE($AH529:$AH532,"A", "")))</f>
        <v>0</v>
      </c>
      <c r="AQ529" s="237">
        <f>SUMPRODUCT(LEN($AG529:$AG532)-LEN(SUBSTITUTE($AG529:$AG532,"A", "")))</f>
        <v>0</v>
      </c>
      <c r="AR529" s="234">
        <f>SUMPRODUCT(LEN($M529:$AE532)-LEN(SUBSTITUTE($M529:$AE532,"S", "")))</f>
        <v>0</v>
      </c>
      <c r="AS529" s="240">
        <f>SUMPRODUCT(LEN($AH529:$AH532)-LEN(SUBSTITUTE($AH529:$AH532,"S", "")))</f>
        <v>0</v>
      </c>
      <c r="AT529" s="237">
        <f>SUMPRODUCT(LEN($AG529:$AG532)-LEN(SUBSTITUTE($AG529:$AG532,"S", "")))</f>
        <v>0</v>
      </c>
      <c r="AU529" s="234">
        <f>SUMPRODUCT(LEN($M529:$AE532)-LEN(SUBSTITUTE($M529:$AE532,"F", "")))</f>
        <v>0</v>
      </c>
      <c r="AV529" s="240">
        <f>SUMPRODUCT(LEN($AH529:$AH532)-LEN(SUBSTITUTE($AH529:$AH532,"F", "")))</f>
        <v>0</v>
      </c>
      <c r="AW529" s="237">
        <f>SUMPRODUCT(LEN($AG529:$AG532)-LEN(SUBSTITUTE($AG529:$AG532,"F", "")))</f>
        <v>0</v>
      </c>
      <c r="AX529" s="234">
        <f>SUMPRODUCT(LEN($M529:$AE532)-LEN(SUBSTITUTE($M529:$AE532,"G", "")))</f>
        <v>0</v>
      </c>
      <c r="AY529" s="240">
        <f>SUMPRODUCT(LEN($AH529:$AH532)-LEN(SUBSTITUTE($AH529:$AH532,"G", "")))</f>
        <v>0</v>
      </c>
      <c r="AZ529" s="237">
        <f>SUMPRODUCT(LEN($AG529:$AG532)-LEN(SUBSTITUTE($AG529:$AG532,"G", "")))</f>
        <v>0</v>
      </c>
      <c r="BA529" s="234">
        <f>SUMPRODUCT(LEN($M529:$AE532)-LEN(SUBSTITUTE($M529:$AE532,"M", "")))</f>
        <v>0</v>
      </c>
      <c r="BB529" s="240">
        <f>SUMPRODUCT(LEN($AH529:$AH532)-LEN(SUBSTITUTE($AH529:$AH532,"M", "")))</f>
        <v>0</v>
      </c>
      <c r="BC529" s="237">
        <f>SUMPRODUCT(LEN($AG529:$AG532)-LEN(SUBSTITUTE($AG529:$AG532,"M", "")))</f>
        <v>0</v>
      </c>
      <c r="BD529" s="291">
        <f>SUMPRODUCT(LEN($AI529:$AI532)-LEN(SUBSTITUTE($AI529:$AI532,"S", "")))</f>
        <v>0</v>
      </c>
      <c r="BE529" s="294">
        <f>SUMPRODUCT(LEN($AI529:$AI532)-LEN(SUBSTITUTE($AI529:$AI532,"F", "")))</f>
        <v>0</v>
      </c>
      <c r="BF529" s="294">
        <f>SUMPRODUCT(LEN($AI529:$AI532)-LEN(SUBSTITUTE($AI529:$AI532,"G", "")))</f>
        <v>0</v>
      </c>
      <c r="BG529" s="297">
        <f>SUMPRODUCT(LEN($AI529:$AI532)-LEN(SUBSTITUTE($AI529:$AI532,"M", "")))</f>
        <v>0</v>
      </c>
    </row>
    <row r="530" spans="2:60" ht="28.15" hidden="1" customHeight="1" thickBot="1">
      <c r="B530" s="34"/>
      <c r="C530" s="266"/>
      <c r="D530" s="43"/>
      <c r="E530" s="42"/>
      <c r="F530" s="42"/>
      <c r="G530" s="41"/>
      <c r="H530" s="260"/>
      <c r="I530" s="270"/>
      <c r="J530" s="270"/>
      <c r="K530" s="270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45"/>
      <c r="AK530" s="245"/>
      <c r="AL530" s="23"/>
      <c r="AM530" s="211"/>
      <c r="AN530" s="211"/>
      <c r="AO530" s="248"/>
      <c r="AP530" s="241"/>
      <c r="AQ530" s="238"/>
      <c r="AR530" s="235"/>
      <c r="AS530" s="241"/>
      <c r="AT530" s="238"/>
      <c r="AU530" s="235"/>
      <c r="AV530" s="241"/>
      <c r="AW530" s="238"/>
      <c r="AX530" s="235"/>
      <c r="AY530" s="241"/>
      <c r="AZ530" s="238"/>
      <c r="BA530" s="235"/>
      <c r="BB530" s="241"/>
      <c r="BC530" s="238"/>
      <c r="BD530" s="292"/>
      <c r="BE530" s="295"/>
      <c r="BF530" s="295"/>
      <c r="BG530" s="298"/>
    </row>
    <row r="531" spans="2:60" ht="28.15" hidden="1" customHeight="1">
      <c r="B531" s="34"/>
      <c r="C531" s="267"/>
      <c r="D531" s="33"/>
      <c r="E531" s="32"/>
      <c r="F531" s="32"/>
      <c r="G531" s="31"/>
      <c r="H531" s="257"/>
      <c r="I531" s="271"/>
      <c r="J531" s="271"/>
      <c r="K531" s="271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45"/>
      <c r="AK531" s="245"/>
      <c r="AL531" s="23"/>
      <c r="AM531" s="211"/>
      <c r="AN531" s="211"/>
      <c r="AO531" s="248"/>
      <c r="AP531" s="241"/>
      <c r="AQ531" s="238"/>
      <c r="AR531" s="235"/>
      <c r="AS531" s="241"/>
      <c r="AT531" s="238"/>
      <c r="AU531" s="235"/>
      <c r="AV531" s="241"/>
      <c r="AW531" s="238"/>
      <c r="AX531" s="235"/>
      <c r="AY531" s="241"/>
      <c r="AZ531" s="238"/>
      <c r="BA531" s="235"/>
      <c r="BB531" s="241"/>
      <c r="BC531" s="238"/>
      <c r="BD531" s="292"/>
      <c r="BE531" s="295"/>
      <c r="BF531" s="295"/>
      <c r="BG531" s="298"/>
    </row>
    <row r="532" spans="2:60" ht="28.15" hidden="1" customHeight="1" thickBot="1">
      <c r="B532" s="34"/>
      <c r="C532" s="273"/>
      <c r="D532" s="64"/>
      <c r="E532" s="63"/>
      <c r="F532" s="63"/>
      <c r="G532" s="62"/>
      <c r="H532" s="258"/>
      <c r="I532" s="274"/>
      <c r="J532" s="274"/>
      <c r="K532" s="274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50"/>
      <c r="AK532" s="250"/>
      <c r="AL532" s="55"/>
      <c r="AM532" s="211"/>
      <c r="AN532" s="211"/>
      <c r="AO532" s="249"/>
      <c r="AP532" s="242"/>
      <c r="AQ532" s="239"/>
      <c r="AR532" s="236"/>
      <c r="AS532" s="242"/>
      <c r="AT532" s="239"/>
      <c r="AU532" s="236"/>
      <c r="AV532" s="242"/>
      <c r="AW532" s="239"/>
      <c r="AX532" s="236"/>
      <c r="AY532" s="242"/>
      <c r="AZ532" s="239"/>
      <c r="BA532" s="236"/>
      <c r="BB532" s="242"/>
      <c r="BC532" s="239"/>
      <c r="BD532" s="293"/>
      <c r="BE532" s="296"/>
      <c r="BF532" s="296"/>
      <c r="BG532" s="299"/>
    </row>
    <row r="533" spans="2:60" ht="28.15" hidden="1" customHeight="1">
      <c r="B533" s="34"/>
      <c r="C533" s="265">
        <v>2</v>
      </c>
      <c r="D533" s="54"/>
      <c r="E533" s="53"/>
      <c r="F533" s="53"/>
      <c r="G533" s="52"/>
      <c r="H533" s="259"/>
      <c r="I533" s="269"/>
      <c r="J533" s="269"/>
      <c r="K533" s="269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51"/>
      <c r="AK533" s="254"/>
      <c r="AL533" s="44"/>
      <c r="AM533" s="211"/>
      <c r="AN533" s="211"/>
      <c r="AO533" s="247">
        <f>SUMPRODUCT(LEN($M533:$AE536)-LEN(SUBSTITUTE($M533:$AE536,"A", "")))</f>
        <v>0</v>
      </c>
      <c r="AP533" s="240">
        <f>SUMPRODUCT(LEN($AH533:$AH536)-LEN(SUBSTITUTE($AH533:$AH536,"A", "")))</f>
        <v>0</v>
      </c>
      <c r="AQ533" s="237">
        <f>SUMPRODUCT(LEN($AG533:$AG536)-LEN(SUBSTITUTE($AG533:$AG536,"A", "")))</f>
        <v>0</v>
      </c>
      <c r="AR533" s="234">
        <f>SUMPRODUCT(LEN($M533:$AE536)-LEN(SUBSTITUTE($M533:$AE536,"S", "")))</f>
        <v>0</v>
      </c>
      <c r="AS533" s="240">
        <f>SUMPRODUCT(LEN($AH533:$AH536)-LEN(SUBSTITUTE($AH533:$AH536,"S", "")))</f>
        <v>0</v>
      </c>
      <c r="AT533" s="237">
        <f>SUMPRODUCT(LEN($AG533:$AG536)-LEN(SUBSTITUTE($AG533:$AG536,"S", "")))</f>
        <v>0</v>
      </c>
      <c r="AU533" s="234">
        <f>SUMPRODUCT(LEN($M533:$AE536)-LEN(SUBSTITUTE($M533:$AE536,"F", "")))</f>
        <v>0</v>
      </c>
      <c r="AV533" s="240">
        <f>SUMPRODUCT(LEN($AH533:$AH536)-LEN(SUBSTITUTE($AH533:$AH536,"F", "")))</f>
        <v>0</v>
      </c>
      <c r="AW533" s="237">
        <f>SUMPRODUCT(LEN($AG533:$AG536)-LEN(SUBSTITUTE($AG533:$AG536,"F", "")))</f>
        <v>0</v>
      </c>
      <c r="AX533" s="234">
        <f>SUMPRODUCT(LEN($M533:$AE536)-LEN(SUBSTITUTE($M533:$AE536,"G", "")))</f>
        <v>0</v>
      </c>
      <c r="AY533" s="240">
        <f>SUMPRODUCT(LEN($AH533:$AH536)-LEN(SUBSTITUTE($AH533:$AH536,"G", "")))</f>
        <v>0</v>
      </c>
      <c r="AZ533" s="237">
        <f>SUMPRODUCT(LEN($AG533:$AG536)-LEN(SUBSTITUTE($AG533:$AG536,"G", "")))</f>
        <v>0</v>
      </c>
      <c r="BA533" s="234">
        <f>SUMPRODUCT(LEN($M533:$AE536)-LEN(SUBSTITUTE($M533:$AE536,"M", "")))</f>
        <v>0</v>
      </c>
      <c r="BB533" s="240">
        <f>SUMPRODUCT(LEN($AH533:$AH536)-LEN(SUBSTITUTE($AH533:$AH536,"M", "")))</f>
        <v>0</v>
      </c>
      <c r="BC533" s="237">
        <f>SUMPRODUCT(LEN($AG533:$AG536)-LEN(SUBSTITUTE($AG533:$AG536,"M", "")))</f>
        <v>0</v>
      </c>
      <c r="BD533" s="291">
        <f>SUMPRODUCT(LEN($AI533:$AI536)-LEN(SUBSTITUTE($AI533:$AI536,"S", "")))</f>
        <v>0</v>
      </c>
      <c r="BE533" s="294">
        <f>SUMPRODUCT(LEN($AI533:$AI536)-LEN(SUBSTITUTE($AI533:$AI536,"F", "")))</f>
        <v>0</v>
      </c>
      <c r="BF533" s="294">
        <f>SUMPRODUCT(LEN($AI533:$AI536)-LEN(SUBSTITUTE($AI533:$AI536,"G", "")))</f>
        <v>0</v>
      </c>
      <c r="BG533" s="297">
        <f>SUMPRODUCT(LEN($AI533:$AI536)-LEN(SUBSTITUTE($AI533:$AI536,"M", "")))</f>
        <v>0</v>
      </c>
    </row>
    <row r="534" spans="2:60" ht="28.15" hidden="1" customHeight="1" thickBot="1">
      <c r="B534" s="34"/>
      <c r="C534" s="266"/>
      <c r="D534" s="43"/>
      <c r="E534" s="42"/>
      <c r="F534" s="42"/>
      <c r="G534" s="41"/>
      <c r="H534" s="260"/>
      <c r="I534" s="270"/>
      <c r="J534" s="270"/>
      <c r="K534" s="270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52"/>
      <c r="AK534" s="255"/>
      <c r="AL534" s="23"/>
      <c r="AM534" s="211"/>
      <c r="AN534" s="211"/>
      <c r="AO534" s="248"/>
      <c r="AP534" s="241"/>
      <c r="AQ534" s="238"/>
      <c r="AR534" s="235"/>
      <c r="AS534" s="241"/>
      <c r="AT534" s="238"/>
      <c r="AU534" s="235"/>
      <c r="AV534" s="241"/>
      <c r="AW534" s="238"/>
      <c r="AX534" s="235"/>
      <c r="AY534" s="241"/>
      <c r="AZ534" s="238"/>
      <c r="BA534" s="235"/>
      <c r="BB534" s="241"/>
      <c r="BC534" s="238"/>
      <c r="BD534" s="292"/>
      <c r="BE534" s="295"/>
      <c r="BF534" s="295"/>
      <c r="BG534" s="298"/>
    </row>
    <row r="535" spans="2:60" ht="28.15" hidden="1" customHeight="1">
      <c r="B535" s="34"/>
      <c r="C535" s="267"/>
      <c r="D535" s="33"/>
      <c r="E535" s="32"/>
      <c r="F535" s="32"/>
      <c r="G535" s="31"/>
      <c r="H535" s="257"/>
      <c r="I535" s="271"/>
      <c r="J535" s="271"/>
      <c r="K535" s="271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52"/>
      <c r="AK535" s="255"/>
      <c r="AL535" s="23"/>
      <c r="AM535" s="211"/>
      <c r="AN535" s="211"/>
      <c r="AO535" s="248"/>
      <c r="AP535" s="241"/>
      <c r="AQ535" s="238"/>
      <c r="AR535" s="235"/>
      <c r="AS535" s="241"/>
      <c r="AT535" s="238"/>
      <c r="AU535" s="235"/>
      <c r="AV535" s="241"/>
      <c r="AW535" s="238"/>
      <c r="AX535" s="235"/>
      <c r="AY535" s="241"/>
      <c r="AZ535" s="238"/>
      <c r="BA535" s="235"/>
      <c r="BB535" s="241"/>
      <c r="BC535" s="238"/>
      <c r="BD535" s="292"/>
      <c r="BE535" s="295"/>
      <c r="BF535" s="295"/>
      <c r="BG535" s="298"/>
    </row>
    <row r="536" spans="2:60" ht="28.15" hidden="1" customHeight="1" thickBot="1">
      <c r="B536" s="34"/>
      <c r="C536" s="273"/>
      <c r="D536" s="64"/>
      <c r="E536" s="63"/>
      <c r="F536" s="63"/>
      <c r="G536" s="62"/>
      <c r="H536" s="258"/>
      <c r="I536" s="274"/>
      <c r="J536" s="274"/>
      <c r="K536" s="274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53"/>
      <c r="AK536" s="256"/>
      <c r="AL536" s="55"/>
      <c r="AM536" s="211"/>
      <c r="AN536" s="211"/>
      <c r="AO536" s="249"/>
      <c r="AP536" s="242"/>
      <c r="AQ536" s="239"/>
      <c r="AR536" s="236"/>
      <c r="AS536" s="242"/>
      <c r="AT536" s="239"/>
      <c r="AU536" s="236"/>
      <c r="AV536" s="242"/>
      <c r="AW536" s="239"/>
      <c r="AX536" s="236"/>
      <c r="AY536" s="242"/>
      <c r="AZ536" s="239"/>
      <c r="BA536" s="236"/>
      <c r="BB536" s="242"/>
      <c r="BC536" s="239"/>
      <c r="BD536" s="293"/>
      <c r="BE536" s="296"/>
      <c r="BF536" s="296"/>
      <c r="BG536" s="299"/>
    </row>
    <row r="537" spans="2:60" ht="28.15" hidden="1" customHeight="1">
      <c r="B537" s="34"/>
      <c r="C537" s="265">
        <v>3</v>
      </c>
      <c r="D537" s="54"/>
      <c r="E537" s="53"/>
      <c r="F537" s="53"/>
      <c r="G537" s="52"/>
      <c r="H537" s="259"/>
      <c r="I537" s="269"/>
      <c r="J537" s="269"/>
      <c r="K537" s="269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44"/>
      <c r="AK537" s="244"/>
      <c r="AL537" s="44"/>
      <c r="AM537" s="211"/>
      <c r="AN537" s="211"/>
      <c r="AO537" s="247">
        <f>SUMPRODUCT(LEN($M537:$AE540)-LEN(SUBSTITUTE($M537:$AE540,"A", "")))</f>
        <v>0</v>
      </c>
      <c r="AP537" s="240">
        <f>SUMPRODUCT(LEN($AH537:$AH540)-LEN(SUBSTITUTE($AH537:$AH540,"A", "")))</f>
        <v>0</v>
      </c>
      <c r="AQ537" s="237">
        <f>SUMPRODUCT(LEN($AG537:$AG540)-LEN(SUBSTITUTE($AG537:$AG540,"A", "")))</f>
        <v>0</v>
      </c>
      <c r="AR537" s="234">
        <f>SUMPRODUCT(LEN($M537:$AE540)-LEN(SUBSTITUTE($M537:$AE540,"S", "")))</f>
        <v>0</v>
      </c>
      <c r="AS537" s="240">
        <f>SUMPRODUCT(LEN($AH537:$AH540)-LEN(SUBSTITUTE($AH537:$AH540,"S", "")))</f>
        <v>0</v>
      </c>
      <c r="AT537" s="237">
        <f>SUMPRODUCT(LEN($AG537:$AG540)-LEN(SUBSTITUTE($AG537:$AG540,"S", "")))</f>
        <v>0</v>
      </c>
      <c r="AU537" s="234">
        <f>SUMPRODUCT(LEN($M537:$AE540)-LEN(SUBSTITUTE($M537:$AE540,"F", "")))</f>
        <v>0</v>
      </c>
      <c r="AV537" s="240">
        <f>SUMPRODUCT(LEN($AH537:$AH540)-LEN(SUBSTITUTE($AH537:$AH540,"F", "")))</f>
        <v>0</v>
      </c>
      <c r="AW537" s="237">
        <f>SUMPRODUCT(LEN($AG537:$AG540)-LEN(SUBSTITUTE($AG537:$AG540,"F", "")))</f>
        <v>0</v>
      </c>
      <c r="AX537" s="234">
        <f>SUMPRODUCT(LEN($M537:$AE540)-LEN(SUBSTITUTE($M537:$AE540,"G", "")))</f>
        <v>0</v>
      </c>
      <c r="AY537" s="240">
        <f>SUMPRODUCT(LEN($AH537:$AH540)-LEN(SUBSTITUTE($AH537:$AH540,"G", "")))</f>
        <v>0</v>
      </c>
      <c r="AZ537" s="237">
        <f>SUMPRODUCT(LEN($AG537:$AG540)-LEN(SUBSTITUTE($AG537:$AG540,"G", "")))</f>
        <v>0</v>
      </c>
      <c r="BA537" s="234">
        <f>SUMPRODUCT(LEN($M537:$AE540)-LEN(SUBSTITUTE($M537:$AE540,"M", "")))</f>
        <v>0</v>
      </c>
      <c r="BB537" s="240">
        <f>SUMPRODUCT(LEN($AH537:$AH540)-LEN(SUBSTITUTE($AH537:$AH540,"M", "")))</f>
        <v>0</v>
      </c>
      <c r="BC537" s="237">
        <f>SUMPRODUCT(LEN($AG537:$AG540)-LEN(SUBSTITUTE($AG537:$AG540,"M", "")))</f>
        <v>0</v>
      </c>
      <c r="BD537" s="291">
        <f>SUMPRODUCT(LEN($AI537:$AI540)-LEN(SUBSTITUTE($AI537:$AI540,"S", "")))</f>
        <v>0</v>
      </c>
      <c r="BE537" s="294">
        <f>SUMPRODUCT(LEN($AI537:$AI540)-LEN(SUBSTITUTE($AI537:$AI540,"F", "")))</f>
        <v>0</v>
      </c>
      <c r="BF537" s="294">
        <f>SUMPRODUCT(LEN($AI537:$AI540)-LEN(SUBSTITUTE($AI537:$AI540,"G", "")))</f>
        <v>0</v>
      </c>
      <c r="BG537" s="297">
        <f>SUMPRODUCT(LEN($AI537:$AI540)-LEN(SUBSTITUTE($AI537:$AI540,"M", "")))</f>
        <v>0</v>
      </c>
    </row>
    <row r="538" spans="2:60" ht="28.15" hidden="1" customHeight="1" thickBot="1">
      <c r="B538" s="34"/>
      <c r="C538" s="266"/>
      <c r="D538" s="43"/>
      <c r="E538" s="42"/>
      <c r="F538" s="42"/>
      <c r="G538" s="41"/>
      <c r="H538" s="260"/>
      <c r="I538" s="270"/>
      <c r="J538" s="270"/>
      <c r="K538" s="270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45"/>
      <c r="AK538" s="245"/>
      <c r="AL538" s="23"/>
      <c r="AM538" s="211"/>
      <c r="AN538" s="211"/>
      <c r="AO538" s="248"/>
      <c r="AP538" s="241"/>
      <c r="AQ538" s="238"/>
      <c r="AR538" s="235"/>
      <c r="AS538" s="241"/>
      <c r="AT538" s="238"/>
      <c r="AU538" s="235"/>
      <c r="AV538" s="241"/>
      <c r="AW538" s="238"/>
      <c r="AX538" s="235"/>
      <c r="AY538" s="241"/>
      <c r="AZ538" s="238"/>
      <c r="BA538" s="235"/>
      <c r="BB538" s="241"/>
      <c r="BC538" s="238"/>
      <c r="BD538" s="292"/>
      <c r="BE538" s="295"/>
      <c r="BF538" s="295"/>
      <c r="BG538" s="298"/>
    </row>
    <row r="539" spans="2:60" ht="28.15" hidden="1" customHeight="1">
      <c r="B539" s="34"/>
      <c r="C539" s="267"/>
      <c r="D539" s="33"/>
      <c r="E539" s="32"/>
      <c r="F539" s="32"/>
      <c r="G539" s="31"/>
      <c r="H539" s="257"/>
      <c r="I539" s="271"/>
      <c r="J539" s="271"/>
      <c r="K539" s="271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45"/>
      <c r="AK539" s="245"/>
      <c r="AL539" s="23"/>
      <c r="AM539" s="211"/>
      <c r="AN539" s="211"/>
      <c r="AO539" s="248"/>
      <c r="AP539" s="241"/>
      <c r="AQ539" s="238"/>
      <c r="AR539" s="235"/>
      <c r="AS539" s="241"/>
      <c r="AT539" s="238"/>
      <c r="AU539" s="235"/>
      <c r="AV539" s="241"/>
      <c r="AW539" s="238"/>
      <c r="AX539" s="235"/>
      <c r="AY539" s="241"/>
      <c r="AZ539" s="238"/>
      <c r="BA539" s="235"/>
      <c r="BB539" s="241"/>
      <c r="BC539" s="238"/>
      <c r="BD539" s="292"/>
      <c r="BE539" s="295"/>
      <c r="BF539" s="295"/>
      <c r="BG539" s="298"/>
    </row>
    <row r="540" spans="2:60" ht="28.15" hidden="1" customHeight="1" thickBot="1">
      <c r="B540" s="22"/>
      <c r="C540" s="268"/>
      <c r="D540" s="21"/>
      <c r="E540" s="20"/>
      <c r="F540" s="20"/>
      <c r="G540" s="19"/>
      <c r="H540" s="258"/>
      <c r="I540" s="272"/>
      <c r="J540" s="272"/>
      <c r="K540" s="27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46"/>
      <c r="AK540" s="246"/>
      <c r="AL540" s="11"/>
      <c r="AM540" s="211"/>
      <c r="AN540" s="211"/>
      <c r="AO540" s="249"/>
      <c r="AP540" s="242"/>
      <c r="AQ540" s="239"/>
      <c r="AR540" s="236"/>
      <c r="AS540" s="242"/>
      <c r="AT540" s="239"/>
      <c r="AU540" s="236"/>
      <c r="AV540" s="242"/>
      <c r="AW540" s="239"/>
      <c r="AX540" s="236"/>
      <c r="AY540" s="242"/>
      <c r="AZ540" s="239"/>
      <c r="BA540" s="236"/>
      <c r="BB540" s="242"/>
      <c r="BC540" s="239"/>
      <c r="BD540" s="293"/>
      <c r="BE540" s="296"/>
      <c r="BF540" s="296"/>
      <c r="BG540" s="299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29" t="s">
        <v>287</v>
      </c>
      <c r="M541" s="278"/>
      <c r="N541" s="229" t="s">
        <v>286</v>
      </c>
      <c r="O541" s="278"/>
      <c r="P541" s="229" t="s">
        <v>286</v>
      </c>
      <c r="Q541" s="230"/>
      <c r="R541" s="229" t="s">
        <v>286</v>
      </c>
      <c r="S541" s="230"/>
      <c r="T541" s="229" t="s">
        <v>286</v>
      </c>
      <c r="U541" s="230"/>
      <c r="V541" s="229" t="s">
        <v>286</v>
      </c>
      <c r="W541" s="230"/>
      <c r="X541" s="229" t="s">
        <v>286</v>
      </c>
      <c r="Y541" s="230"/>
      <c r="Z541" s="229" t="s">
        <v>286</v>
      </c>
      <c r="AA541" s="230"/>
      <c r="AB541" s="229" t="s">
        <v>286</v>
      </c>
      <c r="AC541" s="230"/>
      <c r="AD541" s="229" t="s">
        <v>286</v>
      </c>
      <c r="AE541" s="230"/>
      <c r="AF541" s="243" t="s">
        <v>285</v>
      </c>
      <c r="AG541" s="230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75"/>
      <c r="F542" s="276"/>
      <c r="G542" s="277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65">
        <v>1</v>
      </c>
      <c r="D543" s="54"/>
      <c r="E543" s="53"/>
      <c r="F543" s="53"/>
      <c r="G543" s="52"/>
      <c r="H543" s="259"/>
      <c r="I543" s="269"/>
      <c r="J543" s="269"/>
      <c r="K543" s="269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44"/>
      <c r="AK543" s="244"/>
      <c r="AL543" s="44"/>
      <c r="AM543" s="211"/>
      <c r="AN543" s="211"/>
      <c r="AO543" s="247">
        <f>SUMPRODUCT(LEN($M543:$AE546)-LEN(SUBSTITUTE($M543:$AE546,"A", "")))</f>
        <v>0</v>
      </c>
      <c r="AP543" s="240">
        <f>SUMPRODUCT(LEN($AH543:$AH546)-LEN(SUBSTITUTE($AH543:$AH546,"A", "")))</f>
        <v>0</v>
      </c>
      <c r="AQ543" s="237">
        <f>SUMPRODUCT(LEN($AG543:$AG546)-LEN(SUBSTITUTE($AG543:$AG546,"A", "")))</f>
        <v>0</v>
      </c>
      <c r="AR543" s="234">
        <f>SUMPRODUCT(LEN($M543:$AE546)-LEN(SUBSTITUTE($M543:$AE546,"S", "")))</f>
        <v>0</v>
      </c>
      <c r="AS543" s="240">
        <f>SUMPRODUCT(LEN($AH543:$AH546)-LEN(SUBSTITUTE($AH543:$AH546,"S", "")))</f>
        <v>0</v>
      </c>
      <c r="AT543" s="237">
        <f>SUMPRODUCT(LEN($AG543:$AG546)-LEN(SUBSTITUTE($AG543:$AG546,"S", "")))</f>
        <v>0</v>
      </c>
      <c r="AU543" s="234">
        <f>SUMPRODUCT(LEN($M543:$AE546)-LEN(SUBSTITUTE($M543:$AE546,"F", "")))</f>
        <v>0</v>
      </c>
      <c r="AV543" s="240">
        <f>SUMPRODUCT(LEN($AH543:$AH546)-LEN(SUBSTITUTE($AH543:$AH546,"F", "")))</f>
        <v>0</v>
      </c>
      <c r="AW543" s="237">
        <f>SUMPRODUCT(LEN($AG543:$AG546)-LEN(SUBSTITUTE($AG543:$AG546,"F", "")))</f>
        <v>0</v>
      </c>
      <c r="AX543" s="234">
        <f>SUMPRODUCT(LEN($M543:$AE546)-LEN(SUBSTITUTE($M543:$AE546,"G", "")))</f>
        <v>0</v>
      </c>
      <c r="AY543" s="240">
        <f>SUMPRODUCT(LEN($AH543:$AH546)-LEN(SUBSTITUTE($AH543:$AH546,"G", "")))</f>
        <v>0</v>
      </c>
      <c r="AZ543" s="237">
        <f>SUMPRODUCT(LEN($AG543:$AG546)-LEN(SUBSTITUTE($AG543:$AG546,"G", "")))</f>
        <v>0</v>
      </c>
      <c r="BA543" s="234">
        <f>SUMPRODUCT(LEN($M543:$AE546)-LEN(SUBSTITUTE($M543:$AE546,"M", "")))</f>
        <v>0</v>
      </c>
      <c r="BB543" s="240">
        <f>SUMPRODUCT(LEN($AH543:$AH546)-LEN(SUBSTITUTE($AH543:$AH546,"M", "")))</f>
        <v>0</v>
      </c>
      <c r="BC543" s="237">
        <f>SUMPRODUCT(LEN($AG543:$AG546)-LEN(SUBSTITUTE($AG543:$AG546,"M", "")))</f>
        <v>0</v>
      </c>
      <c r="BD543" s="291">
        <f>SUMPRODUCT(LEN($AI543:$AI546)-LEN(SUBSTITUTE($AI543:$AI546,"S", "")))</f>
        <v>0</v>
      </c>
      <c r="BE543" s="294">
        <f>SUMPRODUCT(LEN($AI543:$AI546)-LEN(SUBSTITUTE($AI543:$AI546,"F", "")))</f>
        <v>0</v>
      </c>
      <c r="BF543" s="294">
        <f>SUMPRODUCT(LEN($AI543:$AI546)-LEN(SUBSTITUTE($AI543:$AI546,"G", "")))</f>
        <v>0</v>
      </c>
      <c r="BG543" s="297">
        <f>SUMPRODUCT(LEN($AI543:$AI546)-LEN(SUBSTITUTE($AI543:$AI546,"M", "")))</f>
        <v>0</v>
      </c>
    </row>
    <row r="544" spans="2:60" ht="28.15" hidden="1" customHeight="1" thickBot="1">
      <c r="B544" s="34"/>
      <c r="C544" s="266"/>
      <c r="D544" s="43"/>
      <c r="E544" s="42"/>
      <c r="F544" s="42"/>
      <c r="G544" s="41"/>
      <c r="H544" s="260"/>
      <c r="I544" s="270"/>
      <c r="J544" s="270"/>
      <c r="K544" s="270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45"/>
      <c r="AK544" s="245"/>
      <c r="AL544" s="23"/>
      <c r="AM544" s="211"/>
      <c r="AN544" s="211"/>
      <c r="AO544" s="248"/>
      <c r="AP544" s="241"/>
      <c r="AQ544" s="238"/>
      <c r="AR544" s="235"/>
      <c r="AS544" s="241"/>
      <c r="AT544" s="238"/>
      <c r="AU544" s="235"/>
      <c r="AV544" s="241"/>
      <c r="AW544" s="238"/>
      <c r="AX544" s="235"/>
      <c r="AY544" s="241"/>
      <c r="AZ544" s="238"/>
      <c r="BA544" s="235"/>
      <c r="BB544" s="241"/>
      <c r="BC544" s="238"/>
      <c r="BD544" s="292"/>
      <c r="BE544" s="295"/>
      <c r="BF544" s="295"/>
      <c r="BG544" s="298"/>
    </row>
    <row r="545" spans="2:60" ht="28.15" hidden="1" customHeight="1">
      <c r="B545" s="34"/>
      <c r="C545" s="267"/>
      <c r="D545" s="33"/>
      <c r="E545" s="32"/>
      <c r="F545" s="32"/>
      <c r="G545" s="31"/>
      <c r="H545" s="257"/>
      <c r="I545" s="271"/>
      <c r="J545" s="271"/>
      <c r="K545" s="271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45"/>
      <c r="AK545" s="245"/>
      <c r="AL545" s="23"/>
      <c r="AM545" s="211"/>
      <c r="AN545" s="211"/>
      <c r="AO545" s="248"/>
      <c r="AP545" s="241"/>
      <c r="AQ545" s="238"/>
      <c r="AR545" s="235"/>
      <c r="AS545" s="241"/>
      <c r="AT545" s="238"/>
      <c r="AU545" s="235"/>
      <c r="AV545" s="241"/>
      <c r="AW545" s="238"/>
      <c r="AX545" s="235"/>
      <c r="AY545" s="241"/>
      <c r="AZ545" s="238"/>
      <c r="BA545" s="235"/>
      <c r="BB545" s="241"/>
      <c r="BC545" s="238"/>
      <c r="BD545" s="292"/>
      <c r="BE545" s="295"/>
      <c r="BF545" s="295"/>
      <c r="BG545" s="298"/>
    </row>
    <row r="546" spans="2:60" ht="28.15" hidden="1" customHeight="1" thickBot="1">
      <c r="B546" s="34"/>
      <c r="C546" s="273"/>
      <c r="D546" s="64"/>
      <c r="E546" s="63"/>
      <c r="F546" s="63"/>
      <c r="G546" s="62"/>
      <c r="H546" s="258"/>
      <c r="I546" s="274"/>
      <c r="J546" s="274"/>
      <c r="K546" s="274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50"/>
      <c r="AK546" s="250"/>
      <c r="AL546" s="55"/>
      <c r="AM546" s="211"/>
      <c r="AN546" s="211"/>
      <c r="AO546" s="249"/>
      <c r="AP546" s="242"/>
      <c r="AQ546" s="239"/>
      <c r="AR546" s="236"/>
      <c r="AS546" s="242"/>
      <c r="AT546" s="239"/>
      <c r="AU546" s="236"/>
      <c r="AV546" s="242"/>
      <c r="AW546" s="239"/>
      <c r="AX546" s="236"/>
      <c r="AY546" s="242"/>
      <c r="AZ546" s="239"/>
      <c r="BA546" s="236"/>
      <c r="BB546" s="242"/>
      <c r="BC546" s="239"/>
      <c r="BD546" s="293"/>
      <c r="BE546" s="296"/>
      <c r="BF546" s="296"/>
      <c r="BG546" s="299"/>
    </row>
    <row r="547" spans="2:60" ht="28.15" hidden="1" customHeight="1">
      <c r="B547" s="34"/>
      <c r="C547" s="265">
        <v>2</v>
      </c>
      <c r="D547" s="54"/>
      <c r="E547" s="53"/>
      <c r="F547" s="53"/>
      <c r="G547" s="52"/>
      <c r="H547" s="259"/>
      <c r="I547" s="269"/>
      <c r="J547" s="269"/>
      <c r="K547" s="269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51"/>
      <c r="AK547" s="254"/>
      <c r="AL547" s="44"/>
      <c r="AM547" s="211"/>
      <c r="AN547" s="211"/>
      <c r="AO547" s="247">
        <f>SUMPRODUCT(LEN($M547:$AE550)-LEN(SUBSTITUTE($M547:$AE550,"A", "")))</f>
        <v>0</v>
      </c>
      <c r="AP547" s="240">
        <f>SUMPRODUCT(LEN($AH547:$AH550)-LEN(SUBSTITUTE($AH547:$AH550,"A", "")))</f>
        <v>0</v>
      </c>
      <c r="AQ547" s="237">
        <f>SUMPRODUCT(LEN($AG547:$AG550)-LEN(SUBSTITUTE($AG547:$AG550,"A", "")))</f>
        <v>0</v>
      </c>
      <c r="AR547" s="234">
        <f>SUMPRODUCT(LEN($M547:$AE550)-LEN(SUBSTITUTE($M547:$AE550,"S", "")))</f>
        <v>0</v>
      </c>
      <c r="AS547" s="240">
        <f>SUMPRODUCT(LEN($AH547:$AH550)-LEN(SUBSTITUTE($AH547:$AH550,"S", "")))</f>
        <v>0</v>
      </c>
      <c r="AT547" s="237">
        <f>SUMPRODUCT(LEN($AG547:$AG550)-LEN(SUBSTITUTE($AG547:$AG550,"S", "")))</f>
        <v>0</v>
      </c>
      <c r="AU547" s="234">
        <f>SUMPRODUCT(LEN($M547:$AE550)-LEN(SUBSTITUTE($M547:$AE550,"F", "")))</f>
        <v>0</v>
      </c>
      <c r="AV547" s="240">
        <f>SUMPRODUCT(LEN($AH547:$AH550)-LEN(SUBSTITUTE($AH547:$AH550,"F", "")))</f>
        <v>0</v>
      </c>
      <c r="AW547" s="237">
        <f>SUMPRODUCT(LEN($AG547:$AG550)-LEN(SUBSTITUTE($AG547:$AG550,"F", "")))</f>
        <v>0</v>
      </c>
      <c r="AX547" s="234">
        <f>SUMPRODUCT(LEN($M547:$AE550)-LEN(SUBSTITUTE($M547:$AE550,"G", "")))</f>
        <v>0</v>
      </c>
      <c r="AY547" s="240">
        <f>SUMPRODUCT(LEN($AH547:$AH550)-LEN(SUBSTITUTE($AH547:$AH550,"G", "")))</f>
        <v>0</v>
      </c>
      <c r="AZ547" s="237">
        <f>SUMPRODUCT(LEN($AG547:$AG550)-LEN(SUBSTITUTE($AG547:$AG550,"G", "")))</f>
        <v>0</v>
      </c>
      <c r="BA547" s="234">
        <f>SUMPRODUCT(LEN($M547:$AE550)-LEN(SUBSTITUTE($M547:$AE550,"M", "")))</f>
        <v>0</v>
      </c>
      <c r="BB547" s="240">
        <f>SUMPRODUCT(LEN($AH547:$AH550)-LEN(SUBSTITUTE($AH547:$AH550,"M", "")))</f>
        <v>0</v>
      </c>
      <c r="BC547" s="237">
        <f>SUMPRODUCT(LEN($AG547:$AG550)-LEN(SUBSTITUTE($AG547:$AG550,"M", "")))</f>
        <v>0</v>
      </c>
      <c r="BD547" s="291">
        <f>SUMPRODUCT(LEN($AI547:$AI550)-LEN(SUBSTITUTE($AI547:$AI550,"S", "")))</f>
        <v>0</v>
      </c>
      <c r="BE547" s="294">
        <f>SUMPRODUCT(LEN($AI547:$AI550)-LEN(SUBSTITUTE($AI547:$AI550,"F", "")))</f>
        <v>0</v>
      </c>
      <c r="BF547" s="294">
        <f>SUMPRODUCT(LEN($AI547:$AI550)-LEN(SUBSTITUTE($AI547:$AI550,"G", "")))</f>
        <v>0</v>
      </c>
      <c r="BG547" s="297">
        <f>SUMPRODUCT(LEN($AI547:$AI550)-LEN(SUBSTITUTE($AI547:$AI550,"M", "")))</f>
        <v>0</v>
      </c>
    </row>
    <row r="548" spans="2:60" ht="28.15" hidden="1" customHeight="1" thickBot="1">
      <c r="B548" s="34"/>
      <c r="C548" s="266"/>
      <c r="D548" s="43"/>
      <c r="E548" s="42"/>
      <c r="F548" s="42"/>
      <c r="G548" s="41"/>
      <c r="H548" s="260"/>
      <c r="I548" s="270"/>
      <c r="J548" s="270"/>
      <c r="K548" s="270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52"/>
      <c r="AK548" s="255"/>
      <c r="AL548" s="23"/>
      <c r="AM548" s="211"/>
      <c r="AN548" s="211"/>
      <c r="AO548" s="248"/>
      <c r="AP548" s="241"/>
      <c r="AQ548" s="238"/>
      <c r="AR548" s="235"/>
      <c r="AS548" s="241"/>
      <c r="AT548" s="238"/>
      <c r="AU548" s="235"/>
      <c r="AV548" s="241"/>
      <c r="AW548" s="238"/>
      <c r="AX548" s="235"/>
      <c r="AY548" s="241"/>
      <c r="AZ548" s="238"/>
      <c r="BA548" s="235"/>
      <c r="BB548" s="241"/>
      <c r="BC548" s="238"/>
      <c r="BD548" s="292"/>
      <c r="BE548" s="295"/>
      <c r="BF548" s="295"/>
      <c r="BG548" s="298"/>
    </row>
    <row r="549" spans="2:60" ht="28.15" hidden="1" customHeight="1">
      <c r="B549" s="34"/>
      <c r="C549" s="267"/>
      <c r="D549" s="33"/>
      <c r="E549" s="32"/>
      <c r="F549" s="32"/>
      <c r="G549" s="31"/>
      <c r="H549" s="257"/>
      <c r="I549" s="271"/>
      <c r="J549" s="271"/>
      <c r="K549" s="271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52"/>
      <c r="AK549" s="255"/>
      <c r="AL549" s="23"/>
      <c r="AM549" s="211"/>
      <c r="AN549" s="211"/>
      <c r="AO549" s="248"/>
      <c r="AP549" s="241"/>
      <c r="AQ549" s="238"/>
      <c r="AR549" s="235"/>
      <c r="AS549" s="241"/>
      <c r="AT549" s="238"/>
      <c r="AU549" s="235"/>
      <c r="AV549" s="241"/>
      <c r="AW549" s="238"/>
      <c r="AX549" s="235"/>
      <c r="AY549" s="241"/>
      <c r="AZ549" s="238"/>
      <c r="BA549" s="235"/>
      <c r="BB549" s="241"/>
      <c r="BC549" s="238"/>
      <c r="BD549" s="292"/>
      <c r="BE549" s="295"/>
      <c r="BF549" s="295"/>
      <c r="BG549" s="298"/>
    </row>
    <row r="550" spans="2:60" ht="28.15" hidden="1" customHeight="1" thickBot="1">
      <c r="B550" s="34"/>
      <c r="C550" s="273"/>
      <c r="D550" s="64"/>
      <c r="E550" s="63"/>
      <c r="F550" s="63"/>
      <c r="G550" s="62"/>
      <c r="H550" s="258"/>
      <c r="I550" s="274"/>
      <c r="J550" s="274"/>
      <c r="K550" s="274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53"/>
      <c r="AK550" s="256"/>
      <c r="AL550" s="55"/>
      <c r="AM550" s="211"/>
      <c r="AN550" s="211"/>
      <c r="AO550" s="249"/>
      <c r="AP550" s="242"/>
      <c r="AQ550" s="239"/>
      <c r="AR550" s="236"/>
      <c r="AS550" s="242"/>
      <c r="AT550" s="239"/>
      <c r="AU550" s="236"/>
      <c r="AV550" s="242"/>
      <c r="AW550" s="239"/>
      <c r="AX550" s="236"/>
      <c r="AY550" s="242"/>
      <c r="AZ550" s="239"/>
      <c r="BA550" s="236"/>
      <c r="BB550" s="242"/>
      <c r="BC550" s="239"/>
      <c r="BD550" s="293"/>
      <c r="BE550" s="296"/>
      <c r="BF550" s="296"/>
      <c r="BG550" s="299"/>
    </row>
    <row r="551" spans="2:60" ht="28.15" hidden="1" customHeight="1">
      <c r="B551" s="34"/>
      <c r="C551" s="265">
        <v>3</v>
      </c>
      <c r="D551" s="54"/>
      <c r="E551" s="53"/>
      <c r="F551" s="53"/>
      <c r="G551" s="52"/>
      <c r="H551" s="259"/>
      <c r="I551" s="269"/>
      <c r="J551" s="269"/>
      <c r="K551" s="269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44"/>
      <c r="AK551" s="244"/>
      <c r="AL551" s="44"/>
      <c r="AM551" s="211"/>
      <c r="AN551" s="211"/>
      <c r="AO551" s="247">
        <f>SUMPRODUCT(LEN($M551:$AE554)-LEN(SUBSTITUTE($M551:$AE554,"A", "")))</f>
        <v>0</v>
      </c>
      <c r="AP551" s="240">
        <f>SUMPRODUCT(LEN($AH551:$AH554)-LEN(SUBSTITUTE($AH551:$AH554,"A", "")))</f>
        <v>0</v>
      </c>
      <c r="AQ551" s="237">
        <f>SUMPRODUCT(LEN($AG551:$AG554)-LEN(SUBSTITUTE($AG551:$AG554,"A", "")))</f>
        <v>0</v>
      </c>
      <c r="AR551" s="234">
        <f>SUMPRODUCT(LEN($M551:$AE554)-LEN(SUBSTITUTE($M551:$AE554,"S", "")))</f>
        <v>0</v>
      </c>
      <c r="AS551" s="240">
        <f>SUMPRODUCT(LEN($AH551:$AH554)-LEN(SUBSTITUTE($AH551:$AH554,"S", "")))</f>
        <v>0</v>
      </c>
      <c r="AT551" s="237">
        <f>SUMPRODUCT(LEN($AG551:$AG554)-LEN(SUBSTITUTE($AG551:$AG554,"S", "")))</f>
        <v>0</v>
      </c>
      <c r="AU551" s="234">
        <f>SUMPRODUCT(LEN($M551:$AE554)-LEN(SUBSTITUTE($M551:$AE554,"F", "")))</f>
        <v>0</v>
      </c>
      <c r="AV551" s="240">
        <f>SUMPRODUCT(LEN($AH551:$AH554)-LEN(SUBSTITUTE($AH551:$AH554,"F", "")))</f>
        <v>0</v>
      </c>
      <c r="AW551" s="237">
        <f>SUMPRODUCT(LEN($AG551:$AG554)-LEN(SUBSTITUTE($AG551:$AG554,"F", "")))</f>
        <v>0</v>
      </c>
      <c r="AX551" s="234">
        <f>SUMPRODUCT(LEN($M551:$AE554)-LEN(SUBSTITUTE($M551:$AE554,"G", "")))</f>
        <v>0</v>
      </c>
      <c r="AY551" s="240">
        <f>SUMPRODUCT(LEN($AH551:$AH554)-LEN(SUBSTITUTE($AH551:$AH554,"G", "")))</f>
        <v>0</v>
      </c>
      <c r="AZ551" s="237">
        <f>SUMPRODUCT(LEN($AG551:$AG554)-LEN(SUBSTITUTE($AG551:$AG554,"G", "")))</f>
        <v>0</v>
      </c>
      <c r="BA551" s="234">
        <f>SUMPRODUCT(LEN($M551:$AE554)-LEN(SUBSTITUTE($M551:$AE554,"M", "")))</f>
        <v>0</v>
      </c>
      <c r="BB551" s="240">
        <f>SUMPRODUCT(LEN($AH551:$AH554)-LEN(SUBSTITUTE($AH551:$AH554,"M", "")))</f>
        <v>0</v>
      </c>
      <c r="BC551" s="237">
        <f>SUMPRODUCT(LEN($AG551:$AG554)-LEN(SUBSTITUTE($AG551:$AG554,"M", "")))</f>
        <v>0</v>
      </c>
      <c r="BD551" s="291">
        <f>SUMPRODUCT(LEN($AI551:$AI554)-LEN(SUBSTITUTE($AI551:$AI554,"S", "")))</f>
        <v>0</v>
      </c>
      <c r="BE551" s="294">
        <f>SUMPRODUCT(LEN($AI551:$AI554)-LEN(SUBSTITUTE($AI551:$AI554,"F", "")))</f>
        <v>0</v>
      </c>
      <c r="BF551" s="294">
        <f>SUMPRODUCT(LEN($AI551:$AI554)-LEN(SUBSTITUTE($AI551:$AI554,"G", "")))</f>
        <v>0</v>
      </c>
      <c r="BG551" s="297">
        <f>SUMPRODUCT(LEN($AI551:$AI554)-LEN(SUBSTITUTE($AI551:$AI554,"M", "")))</f>
        <v>0</v>
      </c>
    </row>
    <row r="552" spans="2:60" ht="28.15" hidden="1" customHeight="1" thickBot="1">
      <c r="B552" s="34"/>
      <c r="C552" s="266"/>
      <c r="D552" s="43"/>
      <c r="E552" s="42"/>
      <c r="F552" s="42"/>
      <c r="G552" s="41"/>
      <c r="H552" s="260"/>
      <c r="I552" s="270"/>
      <c r="J552" s="270"/>
      <c r="K552" s="270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45"/>
      <c r="AK552" s="245"/>
      <c r="AL552" s="23"/>
      <c r="AM552" s="211"/>
      <c r="AN552" s="211"/>
      <c r="AO552" s="248"/>
      <c r="AP552" s="241"/>
      <c r="AQ552" s="238"/>
      <c r="AR552" s="235"/>
      <c r="AS552" s="241"/>
      <c r="AT552" s="238"/>
      <c r="AU552" s="235"/>
      <c r="AV552" s="241"/>
      <c r="AW552" s="238"/>
      <c r="AX552" s="235"/>
      <c r="AY552" s="241"/>
      <c r="AZ552" s="238"/>
      <c r="BA552" s="235"/>
      <c r="BB552" s="241"/>
      <c r="BC552" s="238"/>
      <c r="BD552" s="292"/>
      <c r="BE552" s="295"/>
      <c r="BF552" s="295"/>
      <c r="BG552" s="298"/>
    </row>
    <row r="553" spans="2:60" ht="28.15" hidden="1" customHeight="1">
      <c r="B553" s="34"/>
      <c r="C553" s="267"/>
      <c r="D553" s="33"/>
      <c r="E553" s="32"/>
      <c r="F553" s="32"/>
      <c r="G553" s="31"/>
      <c r="H553" s="257"/>
      <c r="I553" s="271"/>
      <c r="J553" s="271"/>
      <c r="K553" s="271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45"/>
      <c r="AK553" s="245"/>
      <c r="AL553" s="23"/>
      <c r="AM553" s="211"/>
      <c r="AN553" s="211"/>
      <c r="AO553" s="248"/>
      <c r="AP553" s="241"/>
      <c r="AQ553" s="238"/>
      <c r="AR553" s="235"/>
      <c r="AS553" s="241"/>
      <c r="AT553" s="238"/>
      <c r="AU553" s="235"/>
      <c r="AV553" s="241"/>
      <c r="AW553" s="238"/>
      <c r="AX553" s="235"/>
      <c r="AY553" s="241"/>
      <c r="AZ553" s="238"/>
      <c r="BA553" s="235"/>
      <c r="BB553" s="241"/>
      <c r="BC553" s="238"/>
      <c r="BD553" s="292"/>
      <c r="BE553" s="295"/>
      <c r="BF553" s="295"/>
      <c r="BG553" s="298"/>
    </row>
    <row r="554" spans="2:60" ht="28.15" hidden="1" customHeight="1" thickBot="1">
      <c r="B554" s="22"/>
      <c r="C554" s="268"/>
      <c r="D554" s="21"/>
      <c r="E554" s="20"/>
      <c r="F554" s="20"/>
      <c r="G554" s="19"/>
      <c r="H554" s="258"/>
      <c r="I554" s="272"/>
      <c r="J554" s="272"/>
      <c r="K554" s="27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46"/>
      <c r="AK554" s="246"/>
      <c r="AL554" s="11"/>
      <c r="AM554" s="211"/>
      <c r="AN554" s="211"/>
      <c r="AO554" s="249"/>
      <c r="AP554" s="242"/>
      <c r="AQ554" s="239"/>
      <c r="AR554" s="236"/>
      <c r="AS554" s="242"/>
      <c r="AT554" s="239"/>
      <c r="AU554" s="236"/>
      <c r="AV554" s="242"/>
      <c r="AW554" s="239"/>
      <c r="AX554" s="236"/>
      <c r="AY554" s="242"/>
      <c r="AZ554" s="239"/>
      <c r="BA554" s="236"/>
      <c r="BB554" s="242"/>
      <c r="BC554" s="239"/>
      <c r="BD554" s="293"/>
      <c r="BE554" s="296"/>
      <c r="BF554" s="296"/>
      <c r="BG554" s="299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29" t="s">
        <v>287</v>
      </c>
      <c r="M555" s="278"/>
      <c r="N555" s="229" t="s">
        <v>286</v>
      </c>
      <c r="O555" s="278"/>
      <c r="P555" s="229" t="s">
        <v>286</v>
      </c>
      <c r="Q555" s="230"/>
      <c r="R555" s="229" t="s">
        <v>286</v>
      </c>
      <c r="S555" s="230"/>
      <c r="T555" s="229" t="s">
        <v>286</v>
      </c>
      <c r="U555" s="230"/>
      <c r="V555" s="229" t="s">
        <v>286</v>
      </c>
      <c r="W555" s="230"/>
      <c r="X555" s="229" t="s">
        <v>286</v>
      </c>
      <c r="Y555" s="230"/>
      <c r="Z555" s="229" t="s">
        <v>286</v>
      </c>
      <c r="AA555" s="230"/>
      <c r="AB555" s="229" t="s">
        <v>286</v>
      </c>
      <c r="AC555" s="230"/>
      <c r="AD555" s="229" t="s">
        <v>286</v>
      </c>
      <c r="AE555" s="230"/>
      <c r="AF555" s="243" t="s">
        <v>285</v>
      </c>
      <c r="AG555" s="230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75"/>
      <c r="F556" s="276"/>
      <c r="G556" s="277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65">
        <v>1</v>
      </c>
      <c r="D557" s="54"/>
      <c r="E557" s="53"/>
      <c r="F557" s="53"/>
      <c r="G557" s="52"/>
      <c r="H557" s="259"/>
      <c r="I557" s="269"/>
      <c r="J557" s="269"/>
      <c r="K557" s="269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44"/>
      <c r="AK557" s="244"/>
      <c r="AL557" s="44"/>
      <c r="AM557" s="211"/>
      <c r="AN557" s="211"/>
      <c r="AO557" s="247">
        <f>SUMPRODUCT(LEN($M557:$AE560)-LEN(SUBSTITUTE($M557:$AE560,"A", "")))</f>
        <v>0</v>
      </c>
      <c r="AP557" s="240">
        <f>SUMPRODUCT(LEN($AH557:$AH560)-LEN(SUBSTITUTE($AH557:$AH560,"A", "")))</f>
        <v>0</v>
      </c>
      <c r="AQ557" s="237">
        <f>SUMPRODUCT(LEN($AG557:$AG560)-LEN(SUBSTITUTE($AG557:$AG560,"A", "")))</f>
        <v>0</v>
      </c>
      <c r="AR557" s="234">
        <f>SUMPRODUCT(LEN($M557:$AE560)-LEN(SUBSTITUTE($M557:$AE560,"S", "")))</f>
        <v>0</v>
      </c>
      <c r="AS557" s="240">
        <f>SUMPRODUCT(LEN($AH557:$AH560)-LEN(SUBSTITUTE($AH557:$AH560,"S", "")))</f>
        <v>0</v>
      </c>
      <c r="AT557" s="237">
        <f>SUMPRODUCT(LEN($AG557:$AG560)-LEN(SUBSTITUTE($AG557:$AG560,"S", "")))</f>
        <v>0</v>
      </c>
      <c r="AU557" s="234">
        <f>SUMPRODUCT(LEN($M557:$AE560)-LEN(SUBSTITUTE($M557:$AE560,"F", "")))</f>
        <v>0</v>
      </c>
      <c r="AV557" s="240">
        <f>SUMPRODUCT(LEN($AH557:$AH560)-LEN(SUBSTITUTE($AH557:$AH560,"F", "")))</f>
        <v>0</v>
      </c>
      <c r="AW557" s="237">
        <f>SUMPRODUCT(LEN($AG557:$AG560)-LEN(SUBSTITUTE($AG557:$AG560,"F", "")))</f>
        <v>0</v>
      </c>
      <c r="AX557" s="234">
        <f>SUMPRODUCT(LEN($M557:$AE560)-LEN(SUBSTITUTE($M557:$AE560,"G", "")))</f>
        <v>0</v>
      </c>
      <c r="AY557" s="240">
        <f>SUMPRODUCT(LEN($AH557:$AH560)-LEN(SUBSTITUTE($AH557:$AH560,"G", "")))</f>
        <v>0</v>
      </c>
      <c r="AZ557" s="237">
        <f>SUMPRODUCT(LEN($AG557:$AG560)-LEN(SUBSTITUTE($AG557:$AG560,"G", "")))</f>
        <v>0</v>
      </c>
      <c r="BA557" s="234">
        <f>SUMPRODUCT(LEN($M557:$AE560)-LEN(SUBSTITUTE($M557:$AE560,"M", "")))</f>
        <v>0</v>
      </c>
      <c r="BB557" s="240">
        <f>SUMPRODUCT(LEN($AH557:$AH560)-LEN(SUBSTITUTE($AH557:$AH560,"M", "")))</f>
        <v>0</v>
      </c>
      <c r="BC557" s="237">
        <f>SUMPRODUCT(LEN($AG557:$AG560)-LEN(SUBSTITUTE($AG557:$AG560,"M", "")))</f>
        <v>0</v>
      </c>
      <c r="BD557" s="291">
        <f>SUMPRODUCT(LEN($AI557:$AI560)-LEN(SUBSTITUTE($AI557:$AI560,"S", "")))</f>
        <v>0</v>
      </c>
      <c r="BE557" s="294">
        <f>SUMPRODUCT(LEN($AI557:$AI560)-LEN(SUBSTITUTE($AI557:$AI560,"F", "")))</f>
        <v>0</v>
      </c>
      <c r="BF557" s="294">
        <f>SUMPRODUCT(LEN($AI557:$AI560)-LEN(SUBSTITUTE($AI557:$AI560,"G", "")))</f>
        <v>0</v>
      </c>
      <c r="BG557" s="297">
        <f>SUMPRODUCT(LEN($AI557:$AI560)-LEN(SUBSTITUTE($AI557:$AI560,"M", "")))</f>
        <v>0</v>
      </c>
    </row>
    <row r="558" spans="2:60" ht="28.15" hidden="1" customHeight="1" thickBot="1">
      <c r="B558" s="34"/>
      <c r="C558" s="266"/>
      <c r="D558" s="43"/>
      <c r="E558" s="42"/>
      <c r="F558" s="42"/>
      <c r="G558" s="41"/>
      <c r="H558" s="260"/>
      <c r="I558" s="270"/>
      <c r="J558" s="270"/>
      <c r="K558" s="270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45"/>
      <c r="AK558" s="245"/>
      <c r="AL558" s="23"/>
      <c r="AM558" s="211"/>
      <c r="AN558" s="211"/>
      <c r="AO558" s="248"/>
      <c r="AP558" s="241"/>
      <c r="AQ558" s="238"/>
      <c r="AR558" s="235"/>
      <c r="AS558" s="241"/>
      <c r="AT558" s="238"/>
      <c r="AU558" s="235"/>
      <c r="AV558" s="241"/>
      <c r="AW558" s="238"/>
      <c r="AX558" s="235"/>
      <c r="AY558" s="241"/>
      <c r="AZ558" s="238"/>
      <c r="BA558" s="235"/>
      <c r="BB558" s="241"/>
      <c r="BC558" s="238"/>
      <c r="BD558" s="292"/>
      <c r="BE558" s="295"/>
      <c r="BF558" s="295"/>
      <c r="BG558" s="298"/>
    </row>
    <row r="559" spans="2:60" ht="28.15" hidden="1" customHeight="1">
      <c r="B559" s="34"/>
      <c r="C559" s="267"/>
      <c r="D559" s="33"/>
      <c r="E559" s="32"/>
      <c r="F559" s="32"/>
      <c r="G559" s="31"/>
      <c r="H559" s="257"/>
      <c r="I559" s="271"/>
      <c r="J559" s="271"/>
      <c r="K559" s="271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45"/>
      <c r="AK559" s="245"/>
      <c r="AL559" s="23"/>
      <c r="AM559" s="211"/>
      <c r="AN559" s="211"/>
      <c r="AO559" s="248"/>
      <c r="AP559" s="241"/>
      <c r="AQ559" s="238"/>
      <c r="AR559" s="235"/>
      <c r="AS559" s="241"/>
      <c r="AT559" s="238"/>
      <c r="AU559" s="235"/>
      <c r="AV559" s="241"/>
      <c r="AW559" s="238"/>
      <c r="AX559" s="235"/>
      <c r="AY559" s="241"/>
      <c r="AZ559" s="238"/>
      <c r="BA559" s="235"/>
      <c r="BB559" s="241"/>
      <c r="BC559" s="238"/>
      <c r="BD559" s="292"/>
      <c r="BE559" s="295"/>
      <c r="BF559" s="295"/>
      <c r="BG559" s="298"/>
    </row>
    <row r="560" spans="2:60" ht="28.15" hidden="1" customHeight="1" thickBot="1">
      <c r="B560" s="34"/>
      <c r="C560" s="273"/>
      <c r="D560" s="64"/>
      <c r="E560" s="63"/>
      <c r="F560" s="63"/>
      <c r="G560" s="62"/>
      <c r="H560" s="258"/>
      <c r="I560" s="274"/>
      <c r="J560" s="274"/>
      <c r="K560" s="274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50"/>
      <c r="AK560" s="250"/>
      <c r="AL560" s="55"/>
      <c r="AM560" s="211"/>
      <c r="AN560" s="211"/>
      <c r="AO560" s="249"/>
      <c r="AP560" s="242"/>
      <c r="AQ560" s="239"/>
      <c r="AR560" s="236"/>
      <c r="AS560" s="242"/>
      <c r="AT560" s="239"/>
      <c r="AU560" s="236"/>
      <c r="AV560" s="242"/>
      <c r="AW560" s="239"/>
      <c r="AX560" s="236"/>
      <c r="AY560" s="242"/>
      <c r="AZ560" s="239"/>
      <c r="BA560" s="236"/>
      <c r="BB560" s="242"/>
      <c r="BC560" s="239"/>
      <c r="BD560" s="293"/>
      <c r="BE560" s="296"/>
      <c r="BF560" s="296"/>
      <c r="BG560" s="299"/>
    </row>
    <row r="561" spans="2:60" ht="28.15" hidden="1" customHeight="1">
      <c r="B561" s="34"/>
      <c r="C561" s="265">
        <v>2</v>
      </c>
      <c r="D561" s="54"/>
      <c r="E561" s="53"/>
      <c r="F561" s="53"/>
      <c r="G561" s="52"/>
      <c r="H561" s="259"/>
      <c r="I561" s="269"/>
      <c r="J561" s="269"/>
      <c r="K561" s="269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51"/>
      <c r="AK561" s="254"/>
      <c r="AL561" s="44"/>
      <c r="AM561" s="211"/>
      <c r="AN561" s="211"/>
      <c r="AO561" s="247">
        <f>SUMPRODUCT(LEN($M561:$AE564)-LEN(SUBSTITUTE($M561:$AE564,"A", "")))</f>
        <v>0</v>
      </c>
      <c r="AP561" s="240">
        <f>SUMPRODUCT(LEN($AH561:$AH564)-LEN(SUBSTITUTE($AH561:$AH564,"A", "")))</f>
        <v>0</v>
      </c>
      <c r="AQ561" s="237">
        <f>SUMPRODUCT(LEN($AG561:$AG564)-LEN(SUBSTITUTE($AG561:$AG564,"A", "")))</f>
        <v>0</v>
      </c>
      <c r="AR561" s="234">
        <f>SUMPRODUCT(LEN($M561:$AE564)-LEN(SUBSTITUTE($M561:$AE564,"S", "")))</f>
        <v>0</v>
      </c>
      <c r="AS561" s="240">
        <f>SUMPRODUCT(LEN($AH561:$AH564)-LEN(SUBSTITUTE($AH561:$AH564,"S", "")))</f>
        <v>0</v>
      </c>
      <c r="AT561" s="237">
        <f>SUMPRODUCT(LEN($AG561:$AG564)-LEN(SUBSTITUTE($AG561:$AG564,"S", "")))</f>
        <v>0</v>
      </c>
      <c r="AU561" s="234">
        <f>SUMPRODUCT(LEN($M561:$AE564)-LEN(SUBSTITUTE($M561:$AE564,"F", "")))</f>
        <v>0</v>
      </c>
      <c r="AV561" s="240">
        <f>SUMPRODUCT(LEN($AH561:$AH564)-LEN(SUBSTITUTE($AH561:$AH564,"F", "")))</f>
        <v>0</v>
      </c>
      <c r="AW561" s="237">
        <f>SUMPRODUCT(LEN($AG561:$AG564)-LEN(SUBSTITUTE($AG561:$AG564,"F", "")))</f>
        <v>0</v>
      </c>
      <c r="AX561" s="234">
        <f>SUMPRODUCT(LEN($M561:$AE564)-LEN(SUBSTITUTE($M561:$AE564,"G", "")))</f>
        <v>0</v>
      </c>
      <c r="AY561" s="240">
        <f>SUMPRODUCT(LEN($AH561:$AH564)-LEN(SUBSTITUTE($AH561:$AH564,"G", "")))</f>
        <v>0</v>
      </c>
      <c r="AZ561" s="237">
        <f>SUMPRODUCT(LEN($AG561:$AG564)-LEN(SUBSTITUTE($AG561:$AG564,"G", "")))</f>
        <v>0</v>
      </c>
      <c r="BA561" s="234">
        <f>SUMPRODUCT(LEN($M561:$AE564)-LEN(SUBSTITUTE($M561:$AE564,"M", "")))</f>
        <v>0</v>
      </c>
      <c r="BB561" s="240">
        <f>SUMPRODUCT(LEN($AH561:$AH564)-LEN(SUBSTITUTE($AH561:$AH564,"M", "")))</f>
        <v>0</v>
      </c>
      <c r="BC561" s="237">
        <f>SUMPRODUCT(LEN($AG561:$AG564)-LEN(SUBSTITUTE($AG561:$AG564,"M", "")))</f>
        <v>0</v>
      </c>
      <c r="BD561" s="291">
        <f>SUMPRODUCT(LEN($AI561:$AI564)-LEN(SUBSTITUTE($AI561:$AI564,"S", "")))</f>
        <v>0</v>
      </c>
      <c r="BE561" s="294">
        <f>SUMPRODUCT(LEN($AI561:$AI564)-LEN(SUBSTITUTE($AI561:$AI564,"F", "")))</f>
        <v>0</v>
      </c>
      <c r="BF561" s="294">
        <f>SUMPRODUCT(LEN($AI561:$AI564)-LEN(SUBSTITUTE($AI561:$AI564,"G", "")))</f>
        <v>0</v>
      </c>
      <c r="BG561" s="297">
        <f>SUMPRODUCT(LEN($AI561:$AI564)-LEN(SUBSTITUTE($AI561:$AI564,"M", "")))</f>
        <v>0</v>
      </c>
    </row>
    <row r="562" spans="2:60" ht="28.15" hidden="1" customHeight="1" thickBot="1">
      <c r="B562" s="34"/>
      <c r="C562" s="266"/>
      <c r="D562" s="43"/>
      <c r="E562" s="42"/>
      <c r="F562" s="42"/>
      <c r="G562" s="41"/>
      <c r="H562" s="260"/>
      <c r="I562" s="270"/>
      <c r="J562" s="270"/>
      <c r="K562" s="270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52"/>
      <c r="AK562" s="255"/>
      <c r="AL562" s="23"/>
      <c r="AM562" s="211"/>
      <c r="AN562" s="211"/>
      <c r="AO562" s="248"/>
      <c r="AP562" s="241"/>
      <c r="AQ562" s="238"/>
      <c r="AR562" s="235"/>
      <c r="AS562" s="241"/>
      <c r="AT562" s="238"/>
      <c r="AU562" s="235"/>
      <c r="AV562" s="241"/>
      <c r="AW562" s="238"/>
      <c r="AX562" s="235"/>
      <c r="AY562" s="241"/>
      <c r="AZ562" s="238"/>
      <c r="BA562" s="235"/>
      <c r="BB562" s="241"/>
      <c r="BC562" s="238"/>
      <c r="BD562" s="292"/>
      <c r="BE562" s="295"/>
      <c r="BF562" s="295"/>
      <c r="BG562" s="298"/>
    </row>
    <row r="563" spans="2:60" ht="28.15" hidden="1" customHeight="1">
      <c r="B563" s="34"/>
      <c r="C563" s="267"/>
      <c r="D563" s="33"/>
      <c r="E563" s="32"/>
      <c r="F563" s="32"/>
      <c r="G563" s="31"/>
      <c r="H563" s="257"/>
      <c r="I563" s="271"/>
      <c r="J563" s="271"/>
      <c r="K563" s="271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52"/>
      <c r="AK563" s="255"/>
      <c r="AL563" s="23"/>
      <c r="AM563" s="211"/>
      <c r="AN563" s="211"/>
      <c r="AO563" s="248"/>
      <c r="AP563" s="241"/>
      <c r="AQ563" s="238"/>
      <c r="AR563" s="235"/>
      <c r="AS563" s="241"/>
      <c r="AT563" s="238"/>
      <c r="AU563" s="235"/>
      <c r="AV563" s="241"/>
      <c r="AW563" s="238"/>
      <c r="AX563" s="235"/>
      <c r="AY563" s="241"/>
      <c r="AZ563" s="238"/>
      <c r="BA563" s="235"/>
      <c r="BB563" s="241"/>
      <c r="BC563" s="238"/>
      <c r="BD563" s="292"/>
      <c r="BE563" s="295"/>
      <c r="BF563" s="295"/>
      <c r="BG563" s="298"/>
    </row>
    <row r="564" spans="2:60" ht="28.15" hidden="1" customHeight="1" thickBot="1">
      <c r="B564" s="34"/>
      <c r="C564" s="273"/>
      <c r="D564" s="64"/>
      <c r="E564" s="63"/>
      <c r="F564" s="63"/>
      <c r="G564" s="62"/>
      <c r="H564" s="258"/>
      <c r="I564" s="274"/>
      <c r="J564" s="274"/>
      <c r="K564" s="274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53"/>
      <c r="AK564" s="256"/>
      <c r="AL564" s="55"/>
      <c r="AM564" s="211"/>
      <c r="AN564" s="211"/>
      <c r="AO564" s="249"/>
      <c r="AP564" s="242"/>
      <c r="AQ564" s="239"/>
      <c r="AR564" s="236"/>
      <c r="AS564" s="242"/>
      <c r="AT564" s="239"/>
      <c r="AU564" s="236"/>
      <c r="AV564" s="242"/>
      <c r="AW564" s="239"/>
      <c r="AX564" s="236"/>
      <c r="AY564" s="242"/>
      <c r="AZ564" s="239"/>
      <c r="BA564" s="236"/>
      <c r="BB564" s="242"/>
      <c r="BC564" s="239"/>
      <c r="BD564" s="293"/>
      <c r="BE564" s="296"/>
      <c r="BF564" s="296"/>
      <c r="BG564" s="299"/>
    </row>
    <row r="565" spans="2:60" ht="28.15" hidden="1" customHeight="1">
      <c r="B565" s="34"/>
      <c r="C565" s="265">
        <v>3</v>
      </c>
      <c r="D565" s="54"/>
      <c r="E565" s="53"/>
      <c r="F565" s="53"/>
      <c r="G565" s="52"/>
      <c r="H565" s="259"/>
      <c r="I565" s="269"/>
      <c r="J565" s="269"/>
      <c r="K565" s="269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44"/>
      <c r="AK565" s="244"/>
      <c r="AL565" s="44"/>
      <c r="AM565" s="211"/>
      <c r="AN565" s="211"/>
      <c r="AO565" s="247">
        <f>SUMPRODUCT(LEN($M565:$AE568)-LEN(SUBSTITUTE($M565:$AE568,"A", "")))</f>
        <v>0</v>
      </c>
      <c r="AP565" s="240">
        <f>SUMPRODUCT(LEN($AH565:$AH568)-LEN(SUBSTITUTE($AH565:$AH568,"A", "")))</f>
        <v>0</v>
      </c>
      <c r="AQ565" s="237">
        <f>SUMPRODUCT(LEN($AG565:$AG568)-LEN(SUBSTITUTE($AG565:$AG568,"A", "")))</f>
        <v>0</v>
      </c>
      <c r="AR565" s="234">
        <f>SUMPRODUCT(LEN($M565:$AE568)-LEN(SUBSTITUTE($M565:$AE568,"S", "")))</f>
        <v>0</v>
      </c>
      <c r="AS565" s="240">
        <f>SUMPRODUCT(LEN($AH565:$AH568)-LEN(SUBSTITUTE($AH565:$AH568,"S", "")))</f>
        <v>0</v>
      </c>
      <c r="AT565" s="237">
        <f>SUMPRODUCT(LEN($AG565:$AG568)-LEN(SUBSTITUTE($AG565:$AG568,"S", "")))</f>
        <v>0</v>
      </c>
      <c r="AU565" s="234">
        <f>SUMPRODUCT(LEN($M565:$AE568)-LEN(SUBSTITUTE($M565:$AE568,"F", "")))</f>
        <v>0</v>
      </c>
      <c r="AV565" s="240">
        <f>SUMPRODUCT(LEN($AH565:$AH568)-LEN(SUBSTITUTE($AH565:$AH568,"F", "")))</f>
        <v>0</v>
      </c>
      <c r="AW565" s="237">
        <f>SUMPRODUCT(LEN($AG565:$AG568)-LEN(SUBSTITUTE($AG565:$AG568,"F", "")))</f>
        <v>0</v>
      </c>
      <c r="AX565" s="234">
        <f>SUMPRODUCT(LEN($M565:$AE568)-LEN(SUBSTITUTE($M565:$AE568,"G", "")))</f>
        <v>0</v>
      </c>
      <c r="AY565" s="240">
        <f>SUMPRODUCT(LEN($AH565:$AH568)-LEN(SUBSTITUTE($AH565:$AH568,"G", "")))</f>
        <v>0</v>
      </c>
      <c r="AZ565" s="237">
        <f>SUMPRODUCT(LEN($AG565:$AG568)-LEN(SUBSTITUTE($AG565:$AG568,"G", "")))</f>
        <v>0</v>
      </c>
      <c r="BA565" s="234">
        <f>SUMPRODUCT(LEN($M565:$AE568)-LEN(SUBSTITUTE($M565:$AE568,"M", "")))</f>
        <v>0</v>
      </c>
      <c r="BB565" s="240">
        <f>SUMPRODUCT(LEN($AH565:$AH568)-LEN(SUBSTITUTE($AH565:$AH568,"M", "")))</f>
        <v>0</v>
      </c>
      <c r="BC565" s="237">
        <f>SUMPRODUCT(LEN($AG565:$AG568)-LEN(SUBSTITUTE($AG565:$AG568,"M", "")))</f>
        <v>0</v>
      </c>
      <c r="BD565" s="291">
        <f>SUMPRODUCT(LEN($AI565:$AI568)-LEN(SUBSTITUTE($AI565:$AI568,"S", "")))</f>
        <v>0</v>
      </c>
      <c r="BE565" s="294">
        <f>SUMPRODUCT(LEN($AI565:$AI568)-LEN(SUBSTITUTE($AI565:$AI568,"F", "")))</f>
        <v>0</v>
      </c>
      <c r="BF565" s="294">
        <f>SUMPRODUCT(LEN($AI565:$AI568)-LEN(SUBSTITUTE($AI565:$AI568,"G", "")))</f>
        <v>0</v>
      </c>
      <c r="BG565" s="297">
        <f>SUMPRODUCT(LEN($AI565:$AI568)-LEN(SUBSTITUTE($AI565:$AI568,"M", "")))</f>
        <v>0</v>
      </c>
    </row>
    <row r="566" spans="2:60" ht="28.15" hidden="1" customHeight="1" thickBot="1">
      <c r="B566" s="34"/>
      <c r="C566" s="266"/>
      <c r="D566" s="43"/>
      <c r="E566" s="42"/>
      <c r="F566" s="42"/>
      <c r="G566" s="41"/>
      <c r="H566" s="260"/>
      <c r="I566" s="270"/>
      <c r="J566" s="270"/>
      <c r="K566" s="270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45"/>
      <c r="AK566" s="245"/>
      <c r="AL566" s="23"/>
      <c r="AM566" s="211"/>
      <c r="AN566" s="211"/>
      <c r="AO566" s="248"/>
      <c r="AP566" s="241"/>
      <c r="AQ566" s="238"/>
      <c r="AR566" s="235"/>
      <c r="AS566" s="241"/>
      <c r="AT566" s="238"/>
      <c r="AU566" s="235"/>
      <c r="AV566" s="241"/>
      <c r="AW566" s="238"/>
      <c r="AX566" s="235"/>
      <c r="AY566" s="241"/>
      <c r="AZ566" s="238"/>
      <c r="BA566" s="235"/>
      <c r="BB566" s="241"/>
      <c r="BC566" s="238"/>
      <c r="BD566" s="292"/>
      <c r="BE566" s="295"/>
      <c r="BF566" s="295"/>
      <c r="BG566" s="298"/>
    </row>
    <row r="567" spans="2:60" ht="28.15" hidden="1" customHeight="1">
      <c r="B567" s="34"/>
      <c r="C567" s="267"/>
      <c r="D567" s="33"/>
      <c r="E567" s="32"/>
      <c r="F567" s="32"/>
      <c r="G567" s="31"/>
      <c r="H567" s="257"/>
      <c r="I567" s="271"/>
      <c r="J567" s="271"/>
      <c r="K567" s="271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45"/>
      <c r="AK567" s="245"/>
      <c r="AL567" s="23"/>
      <c r="AM567" s="211"/>
      <c r="AN567" s="211"/>
      <c r="AO567" s="248"/>
      <c r="AP567" s="241"/>
      <c r="AQ567" s="238"/>
      <c r="AR567" s="235"/>
      <c r="AS567" s="241"/>
      <c r="AT567" s="238"/>
      <c r="AU567" s="235"/>
      <c r="AV567" s="241"/>
      <c r="AW567" s="238"/>
      <c r="AX567" s="235"/>
      <c r="AY567" s="241"/>
      <c r="AZ567" s="238"/>
      <c r="BA567" s="235"/>
      <c r="BB567" s="241"/>
      <c r="BC567" s="238"/>
      <c r="BD567" s="292"/>
      <c r="BE567" s="295"/>
      <c r="BF567" s="295"/>
      <c r="BG567" s="298"/>
    </row>
    <row r="568" spans="2:60" ht="28.15" hidden="1" customHeight="1" thickBot="1">
      <c r="B568" s="22"/>
      <c r="C568" s="268"/>
      <c r="D568" s="21"/>
      <c r="E568" s="20"/>
      <c r="F568" s="20"/>
      <c r="G568" s="19"/>
      <c r="H568" s="258"/>
      <c r="I568" s="272"/>
      <c r="J568" s="272"/>
      <c r="K568" s="27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46"/>
      <c r="AK568" s="246"/>
      <c r="AL568" s="11"/>
      <c r="AM568" s="211"/>
      <c r="AN568" s="211"/>
      <c r="AO568" s="249"/>
      <c r="AP568" s="242"/>
      <c r="AQ568" s="239"/>
      <c r="AR568" s="236"/>
      <c r="AS568" s="242"/>
      <c r="AT568" s="239"/>
      <c r="AU568" s="236"/>
      <c r="AV568" s="242"/>
      <c r="AW568" s="239"/>
      <c r="AX568" s="236"/>
      <c r="AY568" s="242"/>
      <c r="AZ568" s="239"/>
      <c r="BA568" s="236"/>
      <c r="BB568" s="242"/>
      <c r="BC568" s="239"/>
      <c r="BD568" s="293"/>
      <c r="BE568" s="296"/>
      <c r="BF568" s="296"/>
      <c r="BG568" s="299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29" t="s">
        <v>287</v>
      </c>
      <c r="M569" s="278"/>
      <c r="N569" s="229" t="s">
        <v>286</v>
      </c>
      <c r="O569" s="278"/>
      <c r="P569" s="229" t="s">
        <v>286</v>
      </c>
      <c r="Q569" s="230"/>
      <c r="R569" s="229" t="s">
        <v>286</v>
      </c>
      <c r="S569" s="230"/>
      <c r="T569" s="229" t="s">
        <v>286</v>
      </c>
      <c r="U569" s="230"/>
      <c r="V569" s="229" t="s">
        <v>286</v>
      </c>
      <c r="W569" s="230"/>
      <c r="X569" s="229" t="s">
        <v>286</v>
      </c>
      <c r="Y569" s="230"/>
      <c r="Z569" s="229" t="s">
        <v>286</v>
      </c>
      <c r="AA569" s="230"/>
      <c r="AB569" s="229" t="s">
        <v>286</v>
      </c>
      <c r="AC569" s="230"/>
      <c r="AD569" s="229" t="s">
        <v>286</v>
      </c>
      <c r="AE569" s="230"/>
      <c r="AF569" s="243" t="s">
        <v>285</v>
      </c>
      <c r="AG569" s="230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75"/>
      <c r="F570" s="276"/>
      <c r="G570" s="277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65">
        <v>1</v>
      </c>
      <c r="D571" s="54"/>
      <c r="E571" s="53"/>
      <c r="F571" s="53"/>
      <c r="G571" s="52"/>
      <c r="H571" s="259"/>
      <c r="I571" s="269"/>
      <c r="J571" s="269"/>
      <c r="K571" s="269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44"/>
      <c r="AK571" s="244"/>
      <c r="AL571" s="44"/>
      <c r="AM571" s="211"/>
      <c r="AN571" s="211"/>
      <c r="AO571" s="247">
        <f>SUMPRODUCT(LEN($M571:$AE574)-LEN(SUBSTITUTE($M571:$AE574,"A", "")))</f>
        <v>0</v>
      </c>
      <c r="AP571" s="240">
        <f>SUMPRODUCT(LEN($AH571:$AH574)-LEN(SUBSTITUTE($AH571:$AH574,"A", "")))</f>
        <v>0</v>
      </c>
      <c r="AQ571" s="237">
        <f>SUMPRODUCT(LEN($AG571:$AG574)-LEN(SUBSTITUTE($AG571:$AG574,"A", "")))</f>
        <v>0</v>
      </c>
      <c r="AR571" s="234">
        <f>SUMPRODUCT(LEN($M571:$AE574)-LEN(SUBSTITUTE($M571:$AE574,"S", "")))</f>
        <v>0</v>
      </c>
      <c r="AS571" s="240">
        <f>SUMPRODUCT(LEN($AH571:$AH574)-LEN(SUBSTITUTE($AH571:$AH574,"S", "")))</f>
        <v>0</v>
      </c>
      <c r="AT571" s="237">
        <f>SUMPRODUCT(LEN($AG571:$AG574)-LEN(SUBSTITUTE($AG571:$AG574,"S", "")))</f>
        <v>0</v>
      </c>
      <c r="AU571" s="234">
        <f>SUMPRODUCT(LEN($M571:$AE574)-LEN(SUBSTITUTE($M571:$AE574,"F", "")))</f>
        <v>0</v>
      </c>
      <c r="AV571" s="240">
        <f>SUMPRODUCT(LEN($AH571:$AH574)-LEN(SUBSTITUTE($AH571:$AH574,"F", "")))</f>
        <v>0</v>
      </c>
      <c r="AW571" s="237">
        <f>SUMPRODUCT(LEN($AG571:$AG574)-LEN(SUBSTITUTE($AG571:$AG574,"F", "")))</f>
        <v>0</v>
      </c>
      <c r="AX571" s="234">
        <f>SUMPRODUCT(LEN($M571:$AE574)-LEN(SUBSTITUTE($M571:$AE574,"G", "")))</f>
        <v>0</v>
      </c>
      <c r="AY571" s="240">
        <f>SUMPRODUCT(LEN($AH571:$AH574)-LEN(SUBSTITUTE($AH571:$AH574,"G", "")))</f>
        <v>0</v>
      </c>
      <c r="AZ571" s="237">
        <f>SUMPRODUCT(LEN($AG571:$AG574)-LEN(SUBSTITUTE($AG571:$AG574,"G", "")))</f>
        <v>0</v>
      </c>
      <c r="BA571" s="234">
        <f>SUMPRODUCT(LEN($M571:$AE574)-LEN(SUBSTITUTE($M571:$AE574,"M", "")))</f>
        <v>0</v>
      </c>
      <c r="BB571" s="240">
        <f>SUMPRODUCT(LEN($AH571:$AH574)-LEN(SUBSTITUTE($AH571:$AH574,"M", "")))</f>
        <v>0</v>
      </c>
      <c r="BC571" s="237">
        <f>SUMPRODUCT(LEN($AG571:$AG574)-LEN(SUBSTITUTE($AG571:$AG574,"M", "")))</f>
        <v>0</v>
      </c>
      <c r="BD571" s="291">
        <f>SUMPRODUCT(LEN($AI571:$AI574)-LEN(SUBSTITUTE($AI571:$AI574,"S", "")))</f>
        <v>0</v>
      </c>
      <c r="BE571" s="294">
        <f>SUMPRODUCT(LEN($AI571:$AI574)-LEN(SUBSTITUTE($AI571:$AI574,"F", "")))</f>
        <v>0</v>
      </c>
      <c r="BF571" s="294">
        <f>SUMPRODUCT(LEN($AI571:$AI574)-LEN(SUBSTITUTE($AI571:$AI574,"G", "")))</f>
        <v>0</v>
      </c>
      <c r="BG571" s="297">
        <f>SUMPRODUCT(LEN($AI571:$AI574)-LEN(SUBSTITUTE($AI571:$AI574,"M", "")))</f>
        <v>0</v>
      </c>
    </row>
    <row r="572" spans="2:60" ht="28.15" hidden="1" customHeight="1" thickBot="1">
      <c r="B572" s="34"/>
      <c r="C572" s="266"/>
      <c r="D572" s="43"/>
      <c r="E572" s="42"/>
      <c r="F572" s="42"/>
      <c r="G572" s="41"/>
      <c r="H572" s="260"/>
      <c r="I572" s="270"/>
      <c r="J572" s="270"/>
      <c r="K572" s="270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45"/>
      <c r="AK572" s="245"/>
      <c r="AL572" s="23"/>
      <c r="AM572" s="211"/>
      <c r="AN572" s="211"/>
      <c r="AO572" s="248"/>
      <c r="AP572" s="241"/>
      <c r="AQ572" s="238"/>
      <c r="AR572" s="235"/>
      <c r="AS572" s="241"/>
      <c r="AT572" s="238"/>
      <c r="AU572" s="235"/>
      <c r="AV572" s="241"/>
      <c r="AW572" s="238"/>
      <c r="AX572" s="235"/>
      <c r="AY572" s="241"/>
      <c r="AZ572" s="238"/>
      <c r="BA572" s="235"/>
      <c r="BB572" s="241"/>
      <c r="BC572" s="238"/>
      <c r="BD572" s="292"/>
      <c r="BE572" s="295"/>
      <c r="BF572" s="295"/>
      <c r="BG572" s="298"/>
    </row>
    <row r="573" spans="2:60" ht="28.15" hidden="1" customHeight="1">
      <c r="B573" s="34"/>
      <c r="C573" s="267"/>
      <c r="D573" s="33"/>
      <c r="E573" s="32"/>
      <c r="F573" s="32"/>
      <c r="G573" s="31"/>
      <c r="H573" s="257"/>
      <c r="I573" s="271"/>
      <c r="J573" s="271"/>
      <c r="K573" s="271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45"/>
      <c r="AK573" s="245"/>
      <c r="AL573" s="23"/>
      <c r="AM573" s="211"/>
      <c r="AN573" s="211"/>
      <c r="AO573" s="248"/>
      <c r="AP573" s="241"/>
      <c r="AQ573" s="238"/>
      <c r="AR573" s="235"/>
      <c r="AS573" s="241"/>
      <c r="AT573" s="238"/>
      <c r="AU573" s="235"/>
      <c r="AV573" s="241"/>
      <c r="AW573" s="238"/>
      <c r="AX573" s="235"/>
      <c r="AY573" s="241"/>
      <c r="AZ573" s="238"/>
      <c r="BA573" s="235"/>
      <c r="BB573" s="241"/>
      <c r="BC573" s="238"/>
      <c r="BD573" s="292"/>
      <c r="BE573" s="295"/>
      <c r="BF573" s="295"/>
      <c r="BG573" s="298"/>
    </row>
    <row r="574" spans="2:60" ht="27.75" hidden="1" customHeight="1" thickBot="1">
      <c r="B574" s="34"/>
      <c r="C574" s="273"/>
      <c r="D574" s="64"/>
      <c r="E574" s="63"/>
      <c r="F574" s="63"/>
      <c r="G574" s="62"/>
      <c r="H574" s="258"/>
      <c r="I574" s="274"/>
      <c r="J574" s="274"/>
      <c r="K574" s="274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50"/>
      <c r="AK574" s="250"/>
      <c r="AL574" s="55"/>
      <c r="AM574" s="211"/>
      <c r="AN574" s="211"/>
      <c r="AO574" s="249"/>
      <c r="AP574" s="242"/>
      <c r="AQ574" s="239"/>
      <c r="AR574" s="236"/>
      <c r="AS574" s="242"/>
      <c r="AT574" s="239"/>
      <c r="AU574" s="236"/>
      <c r="AV574" s="242"/>
      <c r="AW574" s="239"/>
      <c r="AX574" s="236"/>
      <c r="AY574" s="242"/>
      <c r="AZ574" s="239"/>
      <c r="BA574" s="236"/>
      <c r="BB574" s="242"/>
      <c r="BC574" s="239"/>
      <c r="BD574" s="293"/>
      <c r="BE574" s="296"/>
      <c r="BF574" s="296"/>
      <c r="BG574" s="299"/>
    </row>
    <row r="575" spans="2:60" ht="28.15" hidden="1" customHeight="1">
      <c r="B575" s="34"/>
      <c r="C575" s="265">
        <v>2</v>
      </c>
      <c r="D575" s="54"/>
      <c r="E575" s="53"/>
      <c r="F575" s="53"/>
      <c r="G575" s="52"/>
      <c r="H575" s="259"/>
      <c r="I575" s="269"/>
      <c r="J575" s="269"/>
      <c r="K575" s="269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51"/>
      <c r="AK575" s="254"/>
      <c r="AL575" s="44"/>
      <c r="AM575" s="211"/>
      <c r="AN575" s="211"/>
      <c r="AO575" s="247">
        <f>SUMPRODUCT(LEN($M575:$AE578)-LEN(SUBSTITUTE($M575:$AE578,"A", "")))</f>
        <v>0</v>
      </c>
      <c r="AP575" s="240">
        <f>SUMPRODUCT(LEN($AH575:$AH578)-LEN(SUBSTITUTE($AH575:$AH578,"A", "")))</f>
        <v>0</v>
      </c>
      <c r="AQ575" s="237">
        <f>SUMPRODUCT(LEN($AG575:$AG578)-LEN(SUBSTITUTE($AG575:$AG578,"A", "")))</f>
        <v>0</v>
      </c>
      <c r="AR575" s="234">
        <f>SUMPRODUCT(LEN($M575:$AE578)-LEN(SUBSTITUTE($M575:$AE578,"S", "")))</f>
        <v>0</v>
      </c>
      <c r="AS575" s="240">
        <f>SUMPRODUCT(LEN($AH575:$AH578)-LEN(SUBSTITUTE($AH575:$AH578,"S", "")))</f>
        <v>0</v>
      </c>
      <c r="AT575" s="237">
        <f>SUMPRODUCT(LEN($AG575:$AG578)-LEN(SUBSTITUTE($AG575:$AG578,"S", "")))</f>
        <v>0</v>
      </c>
      <c r="AU575" s="234">
        <f>SUMPRODUCT(LEN($M575:$AE578)-LEN(SUBSTITUTE($M575:$AE578,"F", "")))</f>
        <v>0</v>
      </c>
      <c r="AV575" s="240">
        <f>SUMPRODUCT(LEN($AH575:$AH578)-LEN(SUBSTITUTE($AH575:$AH578,"F", "")))</f>
        <v>0</v>
      </c>
      <c r="AW575" s="237">
        <f>SUMPRODUCT(LEN($AG575:$AG578)-LEN(SUBSTITUTE($AG575:$AG578,"F", "")))</f>
        <v>0</v>
      </c>
      <c r="AX575" s="234">
        <f>SUMPRODUCT(LEN($M575:$AE578)-LEN(SUBSTITUTE($M575:$AE578,"G", "")))</f>
        <v>0</v>
      </c>
      <c r="AY575" s="240">
        <f>SUMPRODUCT(LEN($AH575:$AH578)-LEN(SUBSTITUTE($AH575:$AH578,"G", "")))</f>
        <v>0</v>
      </c>
      <c r="AZ575" s="237">
        <f>SUMPRODUCT(LEN($AG575:$AG578)-LEN(SUBSTITUTE($AG575:$AG578,"G", "")))</f>
        <v>0</v>
      </c>
      <c r="BA575" s="234">
        <f>SUMPRODUCT(LEN($M575:$AE578)-LEN(SUBSTITUTE($M575:$AE578,"M", "")))</f>
        <v>0</v>
      </c>
      <c r="BB575" s="240">
        <f>SUMPRODUCT(LEN($AH575:$AH578)-LEN(SUBSTITUTE($AH575:$AH578,"M", "")))</f>
        <v>0</v>
      </c>
      <c r="BC575" s="237">
        <f>SUMPRODUCT(LEN($AG575:$AG578)-LEN(SUBSTITUTE($AG575:$AG578,"M", "")))</f>
        <v>0</v>
      </c>
      <c r="BD575" s="291">
        <f>SUMPRODUCT(LEN($AI575:$AI578)-LEN(SUBSTITUTE($AI575:$AI578,"S", "")))</f>
        <v>0</v>
      </c>
      <c r="BE575" s="294">
        <f>SUMPRODUCT(LEN($AI575:$AI578)-LEN(SUBSTITUTE($AI575:$AI578,"F", "")))</f>
        <v>0</v>
      </c>
      <c r="BF575" s="294">
        <f>SUMPRODUCT(LEN($AI575:$AI578)-LEN(SUBSTITUTE($AI575:$AI578,"G", "")))</f>
        <v>0</v>
      </c>
      <c r="BG575" s="297">
        <f>SUMPRODUCT(LEN($AI575:$AI578)-LEN(SUBSTITUTE($AI575:$AI578,"M", "")))</f>
        <v>0</v>
      </c>
    </row>
    <row r="576" spans="2:60" ht="28.15" hidden="1" customHeight="1" thickBot="1">
      <c r="B576" s="34"/>
      <c r="C576" s="266"/>
      <c r="D576" s="43"/>
      <c r="E576" s="42"/>
      <c r="F576" s="42"/>
      <c r="G576" s="41"/>
      <c r="H576" s="260"/>
      <c r="I576" s="270"/>
      <c r="J576" s="270"/>
      <c r="K576" s="270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52"/>
      <c r="AK576" s="255"/>
      <c r="AL576" s="23"/>
      <c r="AM576" s="211"/>
      <c r="AN576" s="211"/>
      <c r="AO576" s="248"/>
      <c r="AP576" s="241"/>
      <c r="AQ576" s="238"/>
      <c r="AR576" s="235"/>
      <c r="AS576" s="241"/>
      <c r="AT576" s="238"/>
      <c r="AU576" s="235"/>
      <c r="AV576" s="241"/>
      <c r="AW576" s="238"/>
      <c r="AX576" s="235"/>
      <c r="AY576" s="241"/>
      <c r="AZ576" s="238"/>
      <c r="BA576" s="235"/>
      <c r="BB576" s="241"/>
      <c r="BC576" s="238"/>
      <c r="BD576" s="292"/>
      <c r="BE576" s="295"/>
      <c r="BF576" s="295"/>
      <c r="BG576" s="298"/>
    </row>
    <row r="577" spans="2:60" ht="28.15" hidden="1" customHeight="1">
      <c r="B577" s="34"/>
      <c r="C577" s="267"/>
      <c r="D577" s="33"/>
      <c r="E577" s="32"/>
      <c r="F577" s="32"/>
      <c r="G577" s="31"/>
      <c r="H577" s="257"/>
      <c r="I577" s="271"/>
      <c r="J577" s="271"/>
      <c r="K577" s="271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52"/>
      <c r="AK577" s="255"/>
      <c r="AL577" s="23"/>
      <c r="AM577" s="211"/>
      <c r="AN577" s="211"/>
      <c r="AO577" s="248"/>
      <c r="AP577" s="241"/>
      <c r="AQ577" s="238"/>
      <c r="AR577" s="235"/>
      <c r="AS577" s="241"/>
      <c r="AT577" s="238"/>
      <c r="AU577" s="235"/>
      <c r="AV577" s="241"/>
      <c r="AW577" s="238"/>
      <c r="AX577" s="235"/>
      <c r="AY577" s="241"/>
      <c r="AZ577" s="238"/>
      <c r="BA577" s="235"/>
      <c r="BB577" s="241"/>
      <c r="BC577" s="238"/>
      <c r="BD577" s="292"/>
      <c r="BE577" s="295"/>
      <c r="BF577" s="295"/>
      <c r="BG577" s="298"/>
    </row>
    <row r="578" spans="2:60" ht="28.15" hidden="1" customHeight="1" thickBot="1">
      <c r="B578" s="34"/>
      <c r="C578" s="273"/>
      <c r="D578" s="64"/>
      <c r="E578" s="63"/>
      <c r="F578" s="63"/>
      <c r="G578" s="62"/>
      <c r="H578" s="258"/>
      <c r="I578" s="274"/>
      <c r="J578" s="274"/>
      <c r="K578" s="274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53"/>
      <c r="AK578" s="256"/>
      <c r="AL578" s="55"/>
      <c r="AM578" s="211"/>
      <c r="AN578" s="211"/>
      <c r="AO578" s="249"/>
      <c r="AP578" s="242"/>
      <c r="AQ578" s="239"/>
      <c r="AR578" s="236"/>
      <c r="AS578" s="242"/>
      <c r="AT578" s="239"/>
      <c r="AU578" s="236"/>
      <c r="AV578" s="242"/>
      <c r="AW578" s="239"/>
      <c r="AX578" s="236"/>
      <c r="AY578" s="242"/>
      <c r="AZ578" s="239"/>
      <c r="BA578" s="236"/>
      <c r="BB578" s="242"/>
      <c r="BC578" s="239"/>
      <c r="BD578" s="293"/>
      <c r="BE578" s="296"/>
      <c r="BF578" s="296"/>
      <c r="BG578" s="299"/>
    </row>
    <row r="579" spans="2:60" ht="28.15" hidden="1" customHeight="1">
      <c r="B579" s="34"/>
      <c r="C579" s="265">
        <v>3</v>
      </c>
      <c r="D579" s="54"/>
      <c r="E579" s="53"/>
      <c r="F579" s="53"/>
      <c r="G579" s="52"/>
      <c r="H579" s="259"/>
      <c r="I579" s="269"/>
      <c r="J579" s="269"/>
      <c r="K579" s="269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44"/>
      <c r="AK579" s="244"/>
      <c r="AL579" s="44"/>
      <c r="AM579" s="211"/>
      <c r="AN579" s="211"/>
      <c r="AO579" s="247">
        <f>SUMPRODUCT(LEN($M579:$AE582)-LEN(SUBSTITUTE($M579:$AE582,"A", "")))</f>
        <v>0</v>
      </c>
      <c r="AP579" s="240">
        <f>SUMPRODUCT(LEN($AH579:$AH582)-LEN(SUBSTITUTE($AH579:$AH582,"A", "")))</f>
        <v>0</v>
      </c>
      <c r="AQ579" s="237">
        <f>SUMPRODUCT(LEN($AG579:$AG582)-LEN(SUBSTITUTE($AG579:$AG582,"A", "")))</f>
        <v>0</v>
      </c>
      <c r="AR579" s="234">
        <f>SUMPRODUCT(LEN($M579:$AE582)-LEN(SUBSTITUTE($M579:$AE582,"S", "")))</f>
        <v>0</v>
      </c>
      <c r="AS579" s="240">
        <f>SUMPRODUCT(LEN($AH579:$AH582)-LEN(SUBSTITUTE($AH579:$AH582,"S", "")))</f>
        <v>0</v>
      </c>
      <c r="AT579" s="237">
        <f>SUMPRODUCT(LEN($AG579:$AG582)-LEN(SUBSTITUTE($AG579:$AG582,"S", "")))</f>
        <v>0</v>
      </c>
      <c r="AU579" s="234">
        <f>SUMPRODUCT(LEN($M579:$AE582)-LEN(SUBSTITUTE($M579:$AE582,"F", "")))</f>
        <v>0</v>
      </c>
      <c r="AV579" s="240">
        <f>SUMPRODUCT(LEN($AH579:$AH582)-LEN(SUBSTITUTE($AH579:$AH582,"F", "")))</f>
        <v>0</v>
      </c>
      <c r="AW579" s="237">
        <f>SUMPRODUCT(LEN($AG579:$AG582)-LEN(SUBSTITUTE($AG579:$AG582,"F", "")))</f>
        <v>0</v>
      </c>
      <c r="AX579" s="234">
        <f>SUMPRODUCT(LEN($M579:$AE582)-LEN(SUBSTITUTE($M579:$AE582,"G", "")))</f>
        <v>0</v>
      </c>
      <c r="AY579" s="240">
        <f>SUMPRODUCT(LEN($AH579:$AH582)-LEN(SUBSTITUTE($AH579:$AH582,"G", "")))</f>
        <v>0</v>
      </c>
      <c r="AZ579" s="237">
        <f>SUMPRODUCT(LEN($AG579:$AG582)-LEN(SUBSTITUTE($AG579:$AG582,"G", "")))</f>
        <v>0</v>
      </c>
      <c r="BA579" s="234">
        <f>SUMPRODUCT(LEN($M579:$AE582)-LEN(SUBSTITUTE($M579:$AE582,"M", "")))</f>
        <v>0</v>
      </c>
      <c r="BB579" s="240">
        <f>SUMPRODUCT(LEN($AH579:$AH582)-LEN(SUBSTITUTE($AH579:$AH582,"M", "")))</f>
        <v>0</v>
      </c>
      <c r="BC579" s="237">
        <f>SUMPRODUCT(LEN($AG579:$AG582)-LEN(SUBSTITUTE($AG579:$AG582,"M", "")))</f>
        <v>0</v>
      </c>
      <c r="BD579" s="291">
        <f>SUMPRODUCT(LEN($AI579:$AI582)-LEN(SUBSTITUTE($AI579:$AI582,"S", "")))</f>
        <v>0</v>
      </c>
      <c r="BE579" s="294">
        <f>SUMPRODUCT(LEN($AI579:$AI582)-LEN(SUBSTITUTE($AI579:$AI582,"F", "")))</f>
        <v>0</v>
      </c>
      <c r="BF579" s="294">
        <f>SUMPRODUCT(LEN($AI579:$AI582)-LEN(SUBSTITUTE($AI579:$AI582,"G", "")))</f>
        <v>0</v>
      </c>
      <c r="BG579" s="297">
        <f>SUMPRODUCT(LEN($AI579:$AI582)-LEN(SUBSTITUTE($AI579:$AI582,"M", "")))</f>
        <v>0</v>
      </c>
    </row>
    <row r="580" spans="2:60" ht="28.15" hidden="1" customHeight="1" thickBot="1">
      <c r="B580" s="34"/>
      <c r="C580" s="266"/>
      <c r="D580" s="43"/>
      <c r="E580" s="42"/>
      <c r="F580" s="42"/>
      <c r="G580" s="41"/>
      <c r="H580" s="260"/>
      <c r="I580" s="270"/>
      <c r="J580" s="270"/>
      <c r="K580" s="270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45"/>
      <c r="AK580" s="245"/>
      <c r="AL580" s="23"/>
      <c r="AM580" s="211"/>
      <c r="AN580" s="211"/>
      <c r="AO580" s="248"/>
      <c r="AP580" s="241"/>
      <c r="AQ580" s="238"/>
      <c r="AR580" s="235"/>
      <c r="AS580" s="241"/>
      <c r="AT580" s="238"/>
      <c r="AU580" s="235"/>
      <c r="AV580" s="241"/>
      <c r="AW580" s="238"/>
      <c r="AX580" s="235"/>
      <c r="AY580" s="241"/>
      <c r="AZ580" s="238"/>
      <c r="BA580" s="235"/>
      <c r="BB580" s="241"/>
      <c r="BC580" s="238"/>
      <c r="BD580" s="292"/>
      <c r="BE580" s="295"/>
      <c r="BF580" s="295"/>
      <c r="BG580" s="298"/>
    </row>
    <row r="581" spans="2:60" ht="28.15" hidden="1" customHeight="1">
      <c r="B581" s="34"/>
      <c r="C581" s="267"/>
      <c r="D581" s="33"/>
      <c r="E581" s="32"/>
      <c r="F581" s="32"/>
      <c r="G581" s="31"/>
      <c r="H581" s="257"/>
      <c r="I581" s="271"/>
      <c r="J581" s="271"/>
      <c r="K581" s="271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45"/>
      <c r="AK581" s="245"/>
      <c r="AL581" s="23"/>
      <c r="AM581" s="211"/>
      <c r="AN581" s="211"/>
      <c r="AO581" s="248"/>
      <c r="AP581" s="241"/>
      <c r="AQ581" s="238"/>
      <c r="AR581" s="235"/>
      <c r="AS581" s="241"/>
      <c r="AT581" s="238"/>
      <c r="AU581" s="235"/>
      <c r="AV581" s="241"/>
      <c r="AW581" s="238"/>
      <c r="AX581" s="235"/>
      <c r="AY581" s="241"/>
      <c r="AZ581" s="238"/>
      <c r="BA581" s="235"/>
      <c r="BB581" s="241"/>
      <c r="BC581" s="238"/>
      <c r="BD581" s="292"/>
      <c r="BE581" s="295"/>
      <c r="BF581" s="295"/>
      <c r="BG581" s="298"/>
    </row>
    <row r="582" spans="2:60" ht="28.15" hidden="1" customHeight="1" thickBot="1">
      <c r="B582" s="22"/>
      <c r="C582" s="268"/>
      <c r="D582" s="21"/>
      <c r="E582" s="20"/>
      <c r="F582" s="20"/>
      <c r="G582" s="19"/>
      <c r="H582" s="258"/>
      <c r="I582" s="272"/>
      <c r="J582" s="272"/>
      <c r="K582" s="27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46"/>
      <c r="AK582" s="246"/>
      <c r="AL582" s="11"/>
      <c r="AM582" s="211"/>
      <c r="AN582" s="211"/>
      <c r="AO582" s="249"/>
      <c r="AP582" s="242"/>
      <c r="AQ582" s="239"/>
      <c r="AR582" s="236"/>
      <c r="AS582" s="242"/>
      <c r="AT582" s="239"/>
      <c r="AU582" s="236"/>
      <c r="AV582" s="242"/>
      <c r="AW582" s="239"/>
      <c r="AX582" s="236"/>
      <c r="AY582" s="242"/>
      <c r="AZ582" s="239"/>
      <c r="BA582" s="236"/>
      <c r="BB582" s="242"/>
      <c r="BC582" s="239"/>
      <c r="BD582" s="293"/>
      <c r="BE582" s="296"/>
      <c r="BF582" s="296"/>
      <c r="BG582" s="299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29" t="s">
        <v>287</v>
      </c>
      <c r="M583" s="278"/>
      <c r="N583" s="229" t="s">
        <v>286</v>
      </c>
      <c r="O583" s="278"/>
      <c r="P583" s="229" t="s">
        <v>286</v>
      </c>
      <c r="Q583" s="230"/>
      <c r="R583" s="229" t="s">
        <v>286</v>
      </c>
      <c r="S583" s="230"/>
      <c r="T583" s="229" t="s">
        <v>286</v>
      </c>
      <c r="U583" s="230"/>
      <c r="V583" s="229" t="s">
        <v>286</v>
      </c>
      <c r="W583" s="230"/>
      <c r="X583" s="229" t="s">
        <v>286</v>
      </c>
      <c r="Y583" s="230"/>
      <c r="Z583" s="229" t="s">
        <v>286</v>
      </c>
      <c r="AA583" s="230"/>
      <c r="AB583" s="229" t="s">
        <v>286</v>
      </c>
      <c r="AC583" s="230"/>
      <c r="AD583" s="229" t="s">
        <v>286</v>
      </c>
      <c r="AE583" s="230"/>
      <c r="AF583" s="243" t="s">
        <v>285</v>
      </c>
      <c r="AG583" s="230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75"/>
      <c r="F584" s="276"/>
      <c r="G584" s="277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65">
        <v>1</v>
      </c>
      <c r="D585" s="54"/>
      <c r="E585" s="53"/>
      <c r="F585" s="53"/>
      <c r="G585" s="52"/>
      <c r="H585" s="259"/>
      <c r="I585" s="269"/>
      <c r="J585" s="269"/>
      <c r="K585" s="269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44"/>
      <c r="AK585" s="244"/>
      <c r="AL585" s="44"/>
      <c r="AM585" s="211"/>
      <c r="AN585" s="211"/>
      <c r="AO585" s="247">
        <f>SUMPRODUCT(LEN($M585:$AE588)-LEN(SUBSTITUTE($M585:$AE588,"A", "")))</f>
        <v>0</v>
      </c>
      <c r="AP585" s="240">
        <f>SUMPRODUCT(LEN($AH585:$AH588)-LEN(SUBSTITUTE($AH585:$AH588,"A", "")))</f>
        <v>0</v>
      </c>
      <c r="AQ585" s="237">
        <f>SUMPRODUCT(LEN($AG585:$AG588)-LEN(SUBSTITUTE($AG585:$AG588,"A", "")))</f>
        <v>0</v>
      </c>
      <c r="AR585" s="234">
        <f>SUMPRODUCT(LEN($M585:$AE588)-LEN(SUBSTITUTE($M585:$AE588,"S", "")))</f>
        <v>0</v>
      </c>
      <c r="AS585" s="240">
        <f>SUMPRODUCT(LEN($AH585:$AH588)-LEN(SUBSTITUTE($AH585:$AH588,"S", "")))</f>
        <v>0</v>
      </c>
      <c r="AT585" s="237">
        <f>SUMPRODUCT(LEN($AG585:$AG588)-LEN(SUBSTITUTE($AG585:$AG588,"S", "")))</f>
        <v>0</v>
      </c>
      <c r="AU585" s="234">
        <f>SUMPRODUCT(LEN($M585:$AE588)-LEN(SUBSTITUTE($M585:$AE588,"F", "")))</f>
        <v>0</v>
      </c>
      <c r="AV585" s="240">
        <f>SUMPRODUCT(LEN($AH585:$AH588)-LEN(SUBSTITUTE($AH585:$AH588,"F", "")))</f>
        <v>0</v>
      </c>
      <c r="AW585" s="237">
        <f>SUMPRODUCT(LEN($AG585:$AG588)-LEN(SUBSTITUTE($AG585:$AG588,"F", "")))</f>
        <v>0</v>
      </c>
      <c r="AX585" s="234">
        <f>SUMPRODUCT(LEN($M585:$AE588)-LEN(SUBSTITUTE($M585:$AE588,"G", "")))</f>
        <v>0</v>
      </c>
      <c r="AY585" s="240">
        <f>SUMPRODUCT(LEN($AH585:$AH588)-LEN(SUBSTITUTE($AH585:$AH588,"G", "")))</f>
        <v>0</v>
      </c>
      <c r="AZ585" s="237">
        <f>SUMPRODUCT(LEN($AG585:$AG588)-LEN(SUBSTITUTE($AG585:$AG588,"G", "")))</f>
        <v>0</v>
      </c>
      <c r="BA585" s="234">
        <f>SUMPRODUCT(LEN($M585:$AE588)-LEN(SUBSTITUTE($M585:$AE588,"M", "")))</f>
        <v>0</v>
      </c>
      <c r="BB585" s="240">
        <f>SUMPRODUCT(LEN($AH585:$AH588)-LEN(SUBSTITUTE($AH585:$AH588,"M", "")))</f>
        <v>0</v>
      </c>
      <c r="BC585" s="237">
        <f>SUMPRODUCT(LEN($AG585:$AG588)-LEN(SUBSTITUTE($AG585:$AG588,"M", "")))</f>
        <v>0</v>
      </c>
      <c r="BD585" s="291">
        <f>SUMPRODUCT(LEN($AI585:$AI588)-LEN(SUBSTITUTE($AI585:$AI588,"S", "")))</f>
        <v>0</v>
      </c>
      <c r="BE585" s="294">
        <f>SUMPRODUCT(LEN($AI585:$AI588)-LEN(SUBSTITUTE($AI585:$AI588,"F", "")))</f>
        <v>0</v>
      </c>
      <c r="BF585" s="294">
        <f>SUMPRODUCT(LEN($AI585:$AI588)-LEN(SUBSTITUTE($AI585:$AI588,"G", "")))</f>
        <v>0</v>
      </c>
      <c r="BG585" s="297">
        <f>SUMPRODUCT(LEN($AI585:$AI588)-LEN(SUBSTITUTE($AI585:$AI588,"M", "")))</f>
        <v>0</v>
      </c>
    </row>
    <row r="586" spans="2:60" ht="28.15" hidden="1" customHeight="1" thickBot="1">
      <c r="B586" s="34"/>
      <c r="C586" s="266"/>
      <c r="D586" s="43"/>
      <c r="E586" s="42"/>
      <c r="F586" s="42"/>
      <c r="G586" s="41"/>
      <c r="H586" s="260"/>
      <c r="I586" s="270"/>
      <c r="J586" s="270"/>
      <c r="K586" s="270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45"/>
      <c r="AK586" s="245"/>
      <c r="AL586" s="23"/>
      <c r="AM586" s="211"/>
      <c r="AN586" s="211"/>
      <c r="AO586" s="248"/>
      <c r="AP586" s="241"/>
      <c r="AQ586" s="238"/>
      <c r="AR586" s="235"/>
      <c r="AS586" s="241"/>
      <c r="AT586" s="238"/>
      <c r="AU586" s="235"/>
      <c r="AV586" s="241"/>
      <c r="AW586" s="238"/>
      <c r="AX586" s="235"/>
      <c r="AY586" s="241"/>
      <c r="AZ586" s="238"/>
      <c r="BA586" s="235"/>
      <c r="BB586" s="241"/>
      <c r="BC586" s="238"/>
      <c r="BD586" s="292"/>
      <c r="BE586" s="295"/>
      <c r="BF586" s="295"/>
      <c r="BG586" s="298"/>
    </row>
    <row r="587" spans="2:60" ht="28.15" hidden="1" customHeight="1">
      <c r="B587" s="34"/>
      <c r="C587" s="267"/>
      <c r="D587" s="33"/>
      <c r="E587" s="32"/>
      <c r="F587" s="32"/>
      <c r="G587" s="31"/>
      <c r="H587" s="257"/>
      <c r="I587" s="271"/>
      <c r="J587" s="271"/>
      <c r="K587" s="271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45"/>
      <c r="AK587" s="245"/>
      <c r="AL587" s="23"/>
      <c r="AM587" s="211"/>
      <c r="AN587" s="211"/>
      <c r="AO587" s="248"/>
      <c r="AP587" s="241"/>
      <c r="AQ587" s="238"/>
      <c r="AR587" s="235"/>
      <c r="AS587" s="241"/>
      <c r="AT587" s="238"/>
      <c r="AU587" s="235"/>
      <c r="AV587" s="241"/>
      <c r="AW587" s="238"/>
      <c r="AX587" s="235"/>
      <c r="AY587" s="241"/>
      <c r="AZ587" s="238"/>
      <c r="BA587" s="235"/>
      <c r="BB587" s="241"/>
      <c r="BC587" s="238"/>
      <c r="BD587" s="292"/>
      <c r="BE587" s="295"/>
      <c r="BF587" s="295"/>
      <c r="BG587" s="298"/>
    </row>
    <row r="588" spans="2:60" ht="28.15" hidden="1" customHeight="1" thickBot="1">
      <c r="B588" s="34"/>
      <c r="C588" s="273"/>
      <c r="D588" s="64"/>
      <c r="E588" s="63"/>
      <c r="F588" s="63"/>
      <c r="G588" s="62"/>
      <c r="H588" s="258"/>
      <c r="I588" s="274"/>
      <c r="J588" s="274"/>
      <c r="K588" s="274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50"/>
      <c r="AK588" s="250"/>
      <c r="AL588" s="55"/>
      <c r="AM588" s="211"/>
      <c r="AN588" s="211"/>
      <c r="AO588" s="249"/>
      <c r="AP588" s="242"/>
      <c r="AQ588" s="239"/>
      <c r="AR588" s="236"/>
      <c r="AS588" s="242"/>
      <c r="AT588" s="239"/>
      <c r="AU588" s="236"/>
      <c r="AV588" s="242"/>
      <c r="AW588" s="239"/>
      <c r="AX588" s="236"/>
      <c r="AY588" s="242"/>
      <c r="AZ588" s="239"/>
      <c r="BA588" s="236"/>
      <c r="BB588" s="242"/>
      <c r="BC588" s="239"/>
      <c r="BD588" s="293"/>
      <c r="BE588" s="296"/>
      <c r="BF588" s="296"/>
      <c r="BG588" s="299"/>
    </row>
    <row r="589" spans="2:60" ht="28.15" hidden="1" customHeight="1">
      <c r="B589" s="34"/>
      <c r="C589" s="265">
        <v>2</v>
      </c>
      <c r="D589" s="54"/>
      <c r="E589" s="53"/>
      <c r="F589" s="53"/>
      <c r="G589" s="52"/>
      <c r="H589" s="259"/>
      <c r="I589" s="269"/>
      <c r="J589" s="269"/>
      <c r="K589" s="269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51"/>
      <c r="AK589" s="254"/>
      <c r="AL589" s="44"/>
      <c r="AM589" s="211"/>
      <c r="AN589" s="211"/>
      <c r="AO589" s="247">
        <f>SUMPRODUCT(LEN($M589:$AE592)-LEN(SUBSTITUTE($M589:$AE592,"A", "")))</f>
        <v>0</v>
      </c>
      <c r="AP589" s="240">
        <f>SUMPRODUCT(LEN($AH589:$AH592)-LEN(SUBSTITUTE($AH589:$AH592,"A", "")))</f>
        <v>0</v>
      </c>
      <c r="AQ589" s="237">
        <f>SUMPRODUCT(LEN($AG589:$AG592)-LEN(SUBSTITUTE($AG589:$AG592,"A", "")))</f>
        <v>0</v>
      </c>
      <c r="AR589" s="234">
        <f>SUMPRODUCT(LEN($M589:$AE592)-LEN(SUBSTITUTE($M589:$AE592,"S", "")))</f>
        <v>0</v>
      </c>
      <c r="AS589" s="240">
        <f>SUMPRODUCT(LEN($AH589:$AH592)-LEN(SUBSTITUTE($AH589:$AH592,"S", "")))</f>
        <v>0</v>
      </c>
      <c r="AT589" s="237">
        <f>SUMPRODUCT(LEN($AG589:$AG592)-LEN(SUBSTITUTE($AG589:$AG592,"S", "")))</f>
        <v>0</v>
      </c>
      <c r="AU589" s="234">
        <f>SUMPRODUCT(LEN($M589:$AE592)-LEN(SUBSTITUTE($M589:$AE592,"F", "")))</f>
        <v>0</v>
      </c>
      <c r="AV589" s="240">
        <f>SUMPRODUCT(LEN($AH589:$AH592)-LEN(SUBSTITUTE($AH589:$AH592,"F", "")))</f>
        <v>0</v>
      </c>
      <c r="AW589" s="237">
        <f>SUMPRODUCT(LEN($AG589:$AG592)-LEN(SUBSTITUTE($AG589:$AG592,"F", "")))</f>
        <v>0</v>
      </c>
      <c r="AX589" s="234">
        <f>SUMPRODUCT(LEN($M589:$AE592)-LEN(SUBSTITUTE($M589:$AE592,"G", "")))</f>
        <v>0</v>
      </c>
      <c r="AY589" s="240">
        <f>SUMPRODUCT(LEN($AH589:$AH592)-LEN(SUBSTITUTE($AH589:$AH592,"G", "")))</f>
        <v>0</v>
      </c>
      <c r="AZ589" s="237">
        <f>SUMPRODUCT(LEN($AG589:$AG592)-LEN(SUBSTITUTE($AG589:$AG592,"G", "")))</f>
        <v>0</v>
      </c>
      <c r="BA589" s="234">
        <f>SUMPRODUCT(LEN($M589:$AE592)-LEN(SUBSTITUTE($M589:$AE592,"M", "")))</f>
        <v>0</v>
      </c>
      <c r="BB589" s="240">
        <f>SUMPRODUCT(LEN($AH589:$AH592)-LEN(SUBSTITUTE($AH589:$AH592,"M", "")))</f>
        <v>0</v>
      </c>
      <c r="BC589" s="237">
        <f>SUMPRODUCT(LEN($AG589:$AG592)-LEN(SUBSTITUTE($AG589:$AG592,"M", "")))</f>
        <v>0</v>
      </c>
      <c r="BD589" s="291">
        <f>SUMPRODUCT(LEN($AI589:$AI592)-LEN(SUBSTITUTE($AI589:$AI592,"S", "")))</f>
        <v>0</v>
      </c>
      <c r="BE589" s="294">
        <f>SUMPRODUCT(LEN($AI589:$AI592)-LEN(SUBSTITUTE($AI589:$AI592,"F", "")))</f>
        <v>0</v>
      </c>
      <c r="BF589" s="294">
        <f>SUMPRODUCT(LEN($AI589:$AI592)-LEN(SUBSTITUTE($AI589:$AI592,"G", "")))</f>
        <v>0</v>
      </c>
      <c r="BG589" s="297">
        <f>SUMPRODUCT(LEN($AI589:$AI592)-LEN(SUBSTITUTE($AI589:$AI592,"M", "")))</f>
        <v>0</v>
      </c>
    </row>
    <row r="590" spans="2:60" ht="28.15" hidden="1" customHeight="1" thickBot="1">
      <c r="B590" s="34"/>
      <c r="C590" s="266"/>
      <c r="D590" s="43"/>
      <c r="E590" s="42"/>
      <c r="F590" s="42"/>
      <c r="G590" s="41"/>
      <c r="H590" s="260"/>
      <c r="I590" s="270"/>
      <c r="J590" s="270"/>
      <c r="K590" s="270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52"/>
      <c r="AK590" s="255"/>
      <c r="AL590" s="23"/>
      <c r="AM590" s="211"/>
      <c r="AN590" s="211"/>
      <c r="AO590" s="248"/>
      <c r="AP590" s="241"/>
      <c r="AQ590" s="238"/>
      <c r="AR590" s="235"/>
      <c r="AS590" s="241"/>
      <c r="AT590" s="238"/>
      <c r="AU590" s="235"/>
      <c r="AV590" s="241"/>
      <c r="AW590" s="238"/>
      <c r="AX590" s="235"/>
      <c r="AY590" s="241"/>
      <c r="AZ590" s="238"/>
      <c r="BA590" s="235"/>
      <c r="BB590" s="241"/>
      <c r="BC590" s="238"/>
      <c r="BD590" s="292"/>
      <c r="BE590" s="295"/>
      <c r="BF590" s="295"/>
      <c r="BG590" s="298"/>
    </row>
    <row r="591" spans="2:60" ht="28.15" hidden="1" customHeight="1">
      <c r="B591" s="34"/>
      <c r="C591" s="267"/>
      <c r="D591" s="33"/>
      <c r="E591" s="32"/>
      <c r="F591" s="32"/>
      <c r="G591" s="31"/>
      <c r="H591" s="257"/>
      <c r="I591" s="271"/>
      <c r="J591" s="271"/>
      <c r="K591" s="271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52"/>
      <c r="AK591" s="255"/>
      <c r="AL591" s="23"/>
      <c r="AM591" s="211"/>
      <c r="AN591" s="211"/>
      <c r="AO591" s="248"/>
      <c r="AP591" s="241"/>
      <c r="AQ591" s="238"/>
      <c r="AR591" s="235"/>
      <c r="AS591" s="241"/>
      <c r="AT591" s="238"/>
      <c r="AU591" s="235"/>
      <c r="AV591" s="241"/>
      <c r="AW591" s="238"/>
      <c r="AX591" s="235"/>
      <c r="AY591" s="241"/>
      <c r="AZ591" s="238"/>
      <c r="BA591" s="235"/>
      <c r="BB591" s="241"/>
      <c r="BC591" s="238"/>
      <c r="BD591" s="292"/>
      <c r="BE591" s="295"/>
      <c r="BF591" s="295"/>
      <c r="BG591" s="298"/>
    </row>
    <row r="592" spans="2:60" ht="28.15" hidden="1" customHeight="1" thickBot="1">
      <c r="B592" s="34"/>
      <c r="C592" s="273"/>
      <c r="D592" s="64"/>
      <c r="E592" s="63"/>
      <c r="F592" s="63"/>
      <c r="G592" s="62"/>
      <c r="H592" s="258"/>
      <c r="I592" s="274"/>
      <c r="J592" s="274"/>
      <c r="K592" s="274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53"/>
      <c r="AK592" s="256"/>
      <c r="AL592" s="55"/>
      <c r="AM592" s="211"/>
      <c r="AN592" s="211"/>
      <c r="AO592" s="249"/>
      <c r="AP592" s="242"/>
      <c r="AQ592" s="239"/>
      <c r="AR592" s="236"/>
      <c r="AS592" s="242"/>
      <c r="AT592" s="239"/>
      <c r="AU592" s="236"/>
      <c r="AV592" s="242"/>
      <c r="AW592" s="239"/>
      <c r="AX592" s="236"/>
      <c r="AY592" s="242"/>
      <c r="AZ592" s="239"/>
      <c r="BA592" s="236"/>
      <c r="BB592" s="242"/>
      <c r="BC592" s="239"/>
      <c r="BD592" s="293"/>
      <c r="BE592" s="296"/>
      <c r="BF592" s="296"/>
      <c r="BG592" s="299"/>
    </row>
    <row r="593" spans="2:60" ht="28.15" hidden="1" customHeight="1">
      <c r="B593" s="34"/>
      <c r="C593" s="265">
        <v>3</v>
      </c>
      <c r="D593" s="54"/>
      <c r="E593" s="53"/>
      <c r="F593" s="53"/>
      <c r="G593" s="52"/>
      <c r="H593" s="259"/>
      <c r="I593" s="269"/>
      <c r="J593" s="269"/>
      <c r="K593" s="269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44"/>
      <c r="AK593" s="244"/>
      <c r="AL593" s="44"/>
      <c r="AM593" s="211"/>
      <c r="AN593" s="211"/>
      <c r="AO593" s="247">
        <f>SUMPRODUCT(LEN($M593:$AE596)-LEN(SUBSTITUTE($M593:$AE596,"A", "")))</f>
        <v>0</v>
      </c>
      <c r="AP593" s="240">
        <f>SUMPRODUCT(LEN($AH593:$AH596)-LEN(SUBSTITUTE($AH593:$AH596,"A", "")))</f>
        <v>0</v>
      </c>
      <c r="AQ593" s="237">
        <f>SUMPRODUCT(LEN($AG593:$AG596)-LEN(SUBSTITUTE($AG593:$AG596,"A", "")))</f>
        <v>0</v>
      </c>
      <c r="AR593" s="234">
        <f>SUMPRODUCT(LEN($M593:$AE596)-LEN(SUBSTITUTE($M593:$AE596,"S", "")))</f>
        <v>0</v>
      </c>
      <c r="AS593" s="240">
        <f>SUMPRODUCT(LEN($AH593:$AH596)-LEN(SUBSTITUTE($AH593:$AH596,"S", "")))</f>
        <v>0</v>
      </c>
      <c r="AT593" s="237">
        <f>SUMPRODUCT(LEN($AG593:$AG596)-LEN(SUBSTITUTE($AG593:$AG596,"S", "")))</f>
        <v>0</v>
      </c>
      <c r="AU593" s="234">
        <f>SUMPRODUCT(LEN($M593:$AE596)-LEN(SUBSTITUTE($M593:$AE596,"F", "")))</f>
        <v>0</v>
      </c>
      <c r="AV593" s="240">
        <f>SUMPRODUCT(LEN($AH593:$AH596)-LEN(SUBSTITUTE($AH593:$AH596,"F", "")))</f>
        <v>0</v>
      </c>
      <c r="AW593" s="237">
        <f>SUMPRODUCT(LEN($AG593:$AG596)-LEN(SUBSTITUTE($AG593:$AG596,"F", "")))</f>
        <v>0</v>
      </c>
      <c r="AX593" s="234">
        <f>SUMPRODUCT(LEN($M593:$AE596)-LEN(SUBSTITUTE($M593:$AE596,"G", "")))</f>
        <v>0</v>
      </c>
      <c r="AY593" s="240">
        <f>SUMPRODUCT(LEN($AH593:$AH596)-LEN(SUBSTITUTE($AH593:$AH596,"G", "")))</f>
        <v>0</v>
      </c>
      <c r="AZ593" s="237">
        <f>SUMPRODUCT(LEN($AG593:$AG596)-LEN(SUBSTITUTE($AG593:$AG596,"G", "")))</f>
        <v>0</v>
      </c>
      <c r="BA593" s="234">
        <f>SUMPRODUCT(LEN($M593:$AE596)-LEN(SUBSTITUTE($M593:$AE596,"M", "")))</f>
        <v>0</v>
      </c>
      <c r="BB593" s="240">
        <f>SUMPRODUCT(LEN($AH593:$AH596)-LEN(SUBSTITUTE($AH593:$AH596,"M", "")))</f>
        <v>0</v>
      </c>
      <c r="BC593" s="237">
        <f>SUMPRODUCT(LEN($AG593:$AG596)-LEN(SUBSTITUTE($AG593:$AG596,"M", "")))</f>
        <v>0</v>
      </c>
      <c r="BD593" s="291">
        <f>SUMPRODUCT(LEN($AI593:$AI596)-LEN(SUBSTITUTE($AI593:$AI596,"S", "")))</f>
        <v>0</v>
      </c>
      <c r="BE593" s="294">
        <f>SUMPRODUCT(LEN($AI593:$AI596)-LEN(SUBSTITUTE($AI593:$AI596,"F", "")))</f>
        <v>0</v>
      </c>
      <c r="BF593" s="294">
        <f>SUMPRODUCT(LEN($AI593:$AI596)-LEN(SUBSTITUTE($AI593:$AI596,"G", "")))</f>
        <v>0</v>
      </c>
      <c r="BG593" s="297">
        <f>SUMPRODUCT(LEN($AI593:$AI596)-LEN(SUBSTITUTE($AI593:$AI596,"M", "")))</f>
        <v>0</v>
      </c>
    </row>
    <row r="594" spans="2:60" ht="28.15" hidden="1" customHeight="1" thickBot="1">
      <c r="B594" s="34"/>
      <c r="C594" s="266"/>
      <c r="D594" s="43"/>
      <c r="E594" s="42"/>
      <c r="F594" s="42"/>
      <c r="G594" s="41"/>
      <c r="H594" s="260"/>
      <c r="I594" s="270"/>
      <c r="J594" s="270"/>
      <c r="K594" s="270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45"/>
      <c r="AK594" s="245"/>
      <c r="AL594" s="23"/>
      <c r="AM594" s="211"/>
      <c r="AN594" s="211"/>
      <c r="AO594" s="248"/>
      <c r="AP594" s="241"/>
      <c r="AQ594" s="238"/>
      <c r="AR594" s="235"/>
      <c r="AS594" s="241"/>
      <c r="AT594" s="238"/>
      <c r="AU594" s="235"/>
      <c r="AV594" s="241"/>
      <c r="AW594" s="238"/>
      <c r="AX594" s="235"/>
      <c r="AY594" s="241"/>
      <c r="AZ594" s="238"/>
      <c r="BA594" s="235"/>
      <c r="BB594" s="241"/>
      <c r="BC594" s="238"/>
      <c r="BD594" s="292"/>
      <c r="BE594" s="295"/>
      <c r="BF594" s="295"/>
      <c r="BG594" s="298"/>
    </row>
    <row r="595" spans="2:60" ht="28.15" hidden="1" customHeight="1">
      <c r="B595" s="34"/>
      <c r="C595" s="267"/>
      <c r="D595" s="33"/>
      <c r="E595" s="32"/>
      <c r="F595" s="32"/>
      <c r="G595" s="31"/>
      <c r="H595" s="257"/>
      <c r="I595" s="271"/>
      <c r="J595" s="271"/>
      <c r="K595" s="271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45"/>
      <c r="AK595" s="245"/>
      <c r="AL595" s="23"/>
      <c r="AM595" s="211"/>
      <c r="AN595" s="211"/>
      <c r="AO595" s="248"/>
      <c r="AP595" s="241"/>
      <c r="AQ595" s="238"/>
      <c r="AR595" s="235"/>
      <c r="AS595" s="241"/>
      <c r="AT595" s="238"/>
      <c r="AU595" s="235"/>
      <c r="AV595" s="241"/>
      <c r="AW595" s="238"/>
      <c r="AX595" s="235"/>
      <c r="AY595" s="241"/>
      <c r="AZ595" s="238"/>
      <c r="BA595" s="235"/>
      <c r="BB595" s="241"/>
      <c r="BC595" s="238"/>
      <c r="BD595" s="292"/>
      <c r="BE595" s="295"/>
      <c r="BF595" s="295"/>
      <c r="BG595" s="298"/>
    </row>
    <row r="596" spans="2:60" ht="28.15" hidden="1" customHeight="1" thickBot="1">
      <c r="B596" s="22"/>
      <c r="C596" s="268"/>
      <c r="D596" s="21"/>
      <c r="E596" s="20"/>
      <c r="F596" s="20"/>
      <c r="G596" s="19"/>
      <c r="H596" s="258"/>
      <c r="I596" s="272"/>
      <c r="J596" s="272"/>
      <c r="K596" s="27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46"/>
      <c r="AK596" s="246"/>
      <c r="AL596" s="11"/>
      <c r="AM596" s="211"/>
      <c r="AN596" s="211"/>
      <c r="AO596" s="249"/>
      <c r="AP596" s="242"/>
      <c r="AQ596" s="239"/>
      <c r="AR596" s="236"/>
      <c r="AS596" s="242"/>
      <c r="AT596" s="239"/>
      <c r="AU596" s="236"/>
      <c r="AV596" s="242"/>
      <c r="AW596" s="239"/>
      <c r="AX596" s="236"/>
      <c r="AY596" s="242"/>
      <c r="AZ596" s="239"/>
      <c r="BA596" s="236"/>
      <c r="BB596" s="242"/>
      <c r="BC596" s="239"/>
      <c r="BD596" s="293"/>
      <c r="BE596" s="296"/>
      <c r="BF596" s="296"/>
      <c r="BG596" s="299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29" t="s">
        <v>287</v>
      </c>
      <c r="M597" s="278"/>
      <c r="N597" s="229" t="s">
        <v>286</v>
      </c>
      <c r="O597" s="278"/>
      <c r="P597" s="229" t="s">
        <v>286</v>
      </c>
      <c r="Q597" s="230"/>
      <c r="R597" s="229" t="s">
        <v>286</v>
      </c>
      <c r="S597" s="230"/>
      <c r="T597" s="229" t="s">
        <v>286</v>
      </c>
      <c r="U597" s="230"/>
      <c r="V597" s="229" t="s">
        <v>286</v>
      </c>
      <c r="W597" s="230"/>
      <c r="X597" s="229" t="s">
        <v>286</v>
      </c>
      <c r="Y597" s="230"/>
      <c r="Z597" s="229" t="s">
        <v>286</v>
      </c>
      <c r="AA597" s="230"/>
      <c r="AB597" s="229" t="s">
        <v>286</v>
      </c>
      <c r="AC597" s="230"/>
      <c r="AD597" s="229" t="s">
        <v>286</v>
      </c>
      <c r="AE597" s="230"/>
      <c r="AF597" s="243" t="s">
        <v>285</v>
      </c>
      <c r="AG597" s="230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75"/>
      <c r="F598" s="276"/>
      <c r="G598" s="277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65">
        <v>1</v>
      </c>
      <c r="D599" s="54"/>
      <c r="E599" s="53"/>
      <c r="F599" s="53"/>
      <c r="G599" s="52"/>
      <c r="H599" s="259"/>
      <c r="I599" s="269"/>
      <c r="J599" s="269"/>
      <c r="K599" s="269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44"/>
      <c r="AK599" s="244"/>
      <c r="AL599" s="44"/>
      <c r="AM599" s="211"/>
      <c r="AN599" s="211"/>
      <c r="AO599" s="247">
        <f>SUMPRODUCT(LEN($M599:$AE602)-LEN(SUBSTITUTE($M599:$AE602,"A", "")))</f>
        <v>0</v>
      </c>
      <c r="AP599" s="240">
        <f>SUMPRODUCT(LEN($AH599:$AH602)-LEN(SUBSTITUTE($AH599:$AH602,"A", "")))</f>
        <v>0</v>
      </c>
      <c r="AQ599" s="237">
        <f>SUMPRODUCT(LEN($AG599:$AG602)-LEN(SUBSTITUTE($AG599:$AG602,"A", "")))</f>
        <v>0</v>
      </c>
      <c r="AR599" s="234">
        <f>SUMPRODUCT(LEN($M599:$AE602)-LEN(SUBSTITUTE($M599:$AE602,"S", "")))</f>
        <v>0</v>
      </c>
      <c r="AS599" s="240">
        <f>SUMPRODUCT(LEN($AH599:$AH602)-LEN(SUBSTITUTE($AH599:$AH602,"S", "")))</f>
        <v>0</v>
      </c>
      <c r="AT599" s="237">
        <f>SUMPRODUCT(LEN($AG599:$AG602)-LEN(SUBSTITUTE($AG599:$AG602,"S", "")))</f>
        <v>0</v>
      </c>
      <c r="AU599" s="234">
        <f>SUMPRODUCT(LEN($M599:$AE602)-LEN(SUBSTITUTE($M599:$AE602,"F", "")))</f>
        <v>0</v>
      </c>
      <c r="AV599" s="240">
        <f>SUMPRODUCT(LEN($AH599:$AH602)-LEN(SUBSTITUTE($AH599:$AH602,"F", "")))</f>
        <v>0</v>
      </c>
      <c r="AW599" s="237">
        <f>SUMPRODUCT(LEN($AG599:$AG602)-LEN(SUBSTITUTE($AG599:$AG602,"F", "")))</f>
        <v>0</v>
      </c>
      <c r="AX599" s="234">
        <f>SUMPRODUCT(LEN($M599:$AE602)-LEN(SUBSTITUTE($M599:$AE602,"G", "")))</f>
        <v>0</v>
      </c>
      <c r="AY599" s="240">
        <f>SUMPRODUCT(LEN($AH599:$AH602)-LEN(SUBSTITUTE($AH599:$AH602,"G", "")))</f>
        <v>0</v>
      </c>
      <c r="AZ599" s="237">
        <f>SUMPRODUCT(LEN($AG599:$AG602)-LEN(SUBSTITUTE($AG599:$AG602,"G", "")))</f>
        <v>0</v>
      </c>
      <c r="BA599" s="234">
        <f>SUMPRODUCT(LEN($M599:$AE602)-LEN(SUBSTITUTE($M599:$AE602,"M", "")))</f>
        <v>0</v>
      </c>
      <c r="BB599" s="240">
        <f>SUMPRODUCT(LEN($AH599:$AH602)-LEN(SUBSTITUTE($AH599:$AH602,"M", "")))</f>
        <v>0</v>
      </c>
      <c r="BC599" s="237">
        <f>SUMPRODUCT(LEN($AG599:$AG602)-LEN(SUBSTITUTE($AG599:$AG602,"M", "")))</f>
        <v>0</v>
      </c>
      <c r="BD599" s="291">
        <f>SUMPRODUCT(LEN($AI599:$AI602)-LEN(SUBSTITUTE($AI599:$AI602,"S", "")))</f>
        <v>0</v>
      </c>
      <c r="BE599" s="294">
        <f>SUMPRODUCT(LEN($AI599:$AI602)-LEN(SUBSTITUTE($AI599:$AI602,"F", "")))</f>
        <v>0</v>
      </c>
      <c r="BF599" s="294">
        <f>SUMPRODUCT(LEN($AI599:$AI602)-LEN(SUBSTITUTE($AI599:$AI602,"G", "")))</f>
        <v>0</v>
      </c>
      <c r="BG599" s="297">
        <f>SUMPRODUCT(LEN($AI599:$AI602)-LEN(SUBSTITUTE($AI599:$AI602,"M", "")))</f>
        <v>0</v>
      </c>
    </row>
    <row r="600" spans="2:60" ht="28.15" hidden="1" customHeight="1" thickBot="1">
      <c r="B600" s="34"/>
      <c r="C600" s="266"/>
      <c r="D600" s="43"/>
      <c r="E600" s="42"/>
      <c r="F600" s="42"/>
      <c r="G600" s="41"/>
      <c r="H600" s="260"/>
      <c r="I600" s="270"/>
      <c r="J600" s="270"/>
      <c r="K600" s="270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45"/>
      <c r="AK600" s="245"/>
      <c r="AL600" s="23"/>
      <c r="AM600" s="211"/>
      <c r="AN600" s="211"/>
      <c r="AO600" s="248"/>
      <c r="AP600" s="241"/>
      <c r="AQ600" s="238"/>
      <c r="AR600" s="235"/>
      <c r="AS600" s="241"/>
      <c r="AT600" s="238"/>
      <c r="AU600" s="235"/>
      <c r="AV600" s="241"/>
      <c r="AW600" s="238"/>
      <c r="AX600" s="235"/>
      <c r="AY600" s="241"/>
      <c r="AZ600" s="238"/>
      <c r="BA600" s="235"/>
      <c r="BB600" s="241"/>
      <c r="BC600" s="238"/>
      <c r="BD600" s="292"/>
      <c r="BE600" s="295"/>
      <c r="BF600" s="295"/>
      <c r="BG600" s="298"/>
    </row>
    <row r="601" spans="2:60" ht="28.15" hidden="1" customHeight="1">
      <c r="B601" s="34"/>
      <c r="C601" s="267"/>
      <c r="D601" s="33"/>
      <c r="E601" s="32"/>
      <c r="F601" s="32"/>
      <c r="G601" s="31"/>
      <c r="H601" s="257"/>
      <c r="I601" s="271"/>
      <c r="J601" s="271"/>
      <c r="K601" s="271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45"/>
      <c r="AK601" s="245"/>
      <c r="AL601" s="23"/>
      <c r="AM601" s="211"/>
      <c r="AN601" s="211"/>
      <c r="AO601" s="248"/>
      <c r="AP601" s="241"/>
      <c r="AQ601" s="238"/>
      <c r="AR601" s="235"/>
      <c r="AS601" s="241"/>
      <c r="AT601" s="238"/>
      <c r="AU601" s="235"/>
      <c r="AV601" s="241"/>
      <c r="AW601" s="238"/>
      <c r="AX601" s="235"/>
      <c r="AY601" s="241"/>
      <c r="AZ601" s="238"/>
      <c r="BA601" s="235"/>
      <c r="BB601" s="241"/>
      <c r="BC601" s="238"/>
      <c r="BD601" s="292"/>
      <c r="BE601" s="295"/>
      <c r="BF601" s="295"/>
      <c r="BG601" s="298"/>
    </row>
    <row r="602" spans="2:60" ht="28.15" hidden="1" customHeight="1" thickBot="1">
      <c r="B602" s="34"/>
      <c r="C602" s="273"/>
      <c r="D602" s="64"/>
      <c r="E602" s="63"/>
      <c r="F602" s="63"/>
      <c r="G602" s="62"/>
      <c r="H602" s="258"/>
      <c r="I602" s="274"/>
      <c r="J602" s="274"/>
      <c r="K602" s="274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50"/>
      <c r="AK602" s="250"/>
      <c r="AL602" s="55"/>
      <c r="AM602" s="211"/>
      <c r="AN602" s="211"/>
      <c r="AO602" s="249"/>
      <c r="AP602" s="242"/>
      <c r="AQ602" s="239"/>
      <c r="AR602" s="236"/>
      <c r="AS602" s="242"/>
      <c r="AT602" s="239"/>
      <c r="AU602" s="236"/>
      <c r="AV602" s="242"/>
      <c r="AW602" s="239"/>
      <c r="AX602" s="236"/>
      <c r="AY602" s="242"/>
      <c r="AZ602" s="239"/>
      <c r="BA602" s="236"/>
      <c r="BB602" s="242"/>
      <c r="BC602" s="239"/>
      <c r="BD602" s="293"/>
      <c r="BE602" s="296"/>
      <c r="BF602" s="296"/>
      <c r="BG602" s="299"/>
    </row>
    <row r="603" spans="2:60" ht="28.15" hidden="1" customHeight="1">
      <c r="B603" s="34"/>
      <c r="C603" s="265">
        <v>2</v>
      </c>
      <c r="D603" s="54"/>
      <c r="E603" s="53"/>
      <c r="F603" s="53"/>
      <c r="G603" s="52"/>
      <c r="H603" s="259"/>
      <c r="I603" s="269"/>
      <c r="J603" s="269"/>
      <c r="K603" s="269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51"/>
      <c r="AK603" s="254"/>
      <c r="AL603" s="44"/>
      <c r="AM603" s="211"/>
      <c r="AN603" s="211"/>
      <c r="AO603" s="247">
        <f>SUMPRODUCT(LEN($M603:$AE606)-LEN(SUBSTITUTE($M603:$AE606,"A", "")))</f>
        <v>0</v>
      </c>
      <c r="AP603" s="240">
        <f>SUMPRODUCT(LEN($AH603:$AH606)-LEN(SUBSTITUTE($AH603:$AH606,"A", "")))</f>
        <v>0</v>
      </c>
      <c r="AQ603" s="237">
        <f>SUMPRODUCT(LEN($AG603:$AG606)-LEN(SUBSTITUTE($AG603:$AG606,"A", "")))</f>
        <v>0</v>
      </c>
      <c r="AR603" s="234">
        <f>SUMPRODUCT(LEN($M603:$AE606)-LEN(SUBSTITUTE($M603:$AE606,"S", "")))</f>
        <v>0</v>
      </c>
      <c r="AS603" s="240">
        <f>SUMPRODUCT(LEN($AH603:$AH606)-LEN(SUBSTITUTE($AH603:$AH606,"S", "")))</f>
        <v>0</v>
      </c>
      <c r="AT603" s="237">
        <f>SUMPRODUCT(LEN($AG603:$AG606)-LEN(SUBSTITUTE($AG603:$AG606,"S", "")))</f>
        <v>0</v>
      </c>
      <c r="AU603" s="234">
        <f>SUMPRODUCT(LEN($M603:$AE606)-LEN(SUBSTITUTE($M603:$AE606,"F", "")))</f>
        <v>0</v>
      </c>
      <c r="AV603" s="240">
        <f>SUMPRODUCT(LEN($AH603:$AH606)-LEN(SUBSTITUTE($AH603:$AH606,"F", "")))</f>
        <v>0</v>
      </c>
      <c r="AW603" s="237">
        <f>SUMPRODUCT(LEN($AG603:$AG606)-LEN(SUBSTITUTE($AG603:$AG606,"F", "")))</f>
        <v>0</v>
      </c>
      <c r="AX603" s="234">
        <f>SUMPRODUCT(LEN($M603:$AE606)-LEN(SUBSTITUTE($M603:$AE606,"G", "")))</f>
        <v>0</v>
      </c>
      <c r="AY603" s="240">
        <f>SUMPRODUCT(LEN($AH603:$AH606)-LEN(SUBSTITUTE($AH603:$AH606,"G", "")))</f>
        <v>0</v>
      </c>
      <c r="AZ603" s="237">
        <f>SUMPRODUCT(LEN($AG603:$AG606)-LEN(SUBSTITUTE($AG603:$AG606,"G", "")))</f>
        <v>0</v>
      </c>
      <c r="BA603" s="234">
        <f>SUMPRODUCT(LEN($M603:$AE606)-LEN(SUBSTITUTE($M603:$AE606,"M", "")))</f>
        <v>0</v>
      </c>
      <c r="BB603" s="240">
        <f>SUMPRODUCT(LEN($AH603:$AH606)-LEN(SUBSTITUTE($AH603:$AH606,"M", "")))</f>
        <v>0</v>
      </c>
      <c r="BC603" s="237">
        <f>SUMPRODUCT(LEN($AG603:$AG606)-LEN(SUBSTITUTE($AG603:$AG606,"M", "")))</f>
        <v>0</v>
      </c>
      <c r="BD603" s="291">
        <f>SUMPRODUCT(LEN($AI603:$AI606)-LEN(SUBSTITUTE($AI603:$AI606,"S", "")))</f>
        <v>0</v>
      </c>
      <c r="BE603" s="294">
        <f>SUMPRODUCT(LEN($AI603:$AI606)-LEN(SUBSTITUTE($AI603:$AI606,"F", "")))</f>
        <v>0</v>
      </c>
      <c r="BF603" s="294">
        <f>SUMPRODUCT(LEN($AI603:$AI606)-LEN(SUBSTITUTE($AI603:$AI606,"G", "")))</f>
        <v>0</v>
      </c>
      <c r="BG603" s="297">
        <f>SUMPRODUCT(LEN($AI603:$AI606)-LEN(SUBSTITUTE($AI603:$AI606,"M", "")))</f>
        <v>0</v>
      </c>
    </row>
    <row r="604" spans="2:60" ht="28.15" hidden="1" customHeight="1" thickBot="1">
      <c r="B604" s="34"/>
      <c r="C604" s="266"/>
      <c r="D604" s="43"/>
      <c r="E604" s="42"/>
      <c r="F604" s="42"/>
      <c r="G604" s="41"/>
      <c r="H604" s="260"/>
      <c r="I604" s="270"/>
      <c r="J604" s="270"/>
      <c r="K604" s="270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52"/>
      <c r="AK604" s="255"/>
      <c r="AL604" s="23"/>
      <c r="AM604" s="211"/>
      <c r="AN604" s="211"/>
      <c r="AO604" s="248"/>
      <c r="AP604" s="241"/>
      <c r="AQ604" s="238"/>
      <c r="AR604" s="235"/>
      <c r="AS604" s="241"/>
      <c r="AT604" s="238"/>
      <c r="AU604" s="235"/>
      <c r="AV604" s="241"/>
      <c r="AW604" s="238"/>
      <c r="AX604" s="235"/>
      <c r="AY604" s="241"/>
      <c r="AZ604" s="238"/>
      <c r="BA604" s="235"/>
      <c r="BB604" s="241"/>
      <c r="BC604" s="238"/>
      <c r="BD604" s="292"/>
      <c r="BE604" s="295"/>
      <c r="BF604" s="295"/>
      <c r="BG604" s="298"/>
    </row>
    <row r="605" spans="2:60" ht="28.15" hidden="1" customHeight="1">
      <c r="B605" s="34"/>
      <c r="C605" s="267"/>
      <c r="D605" s="33"/>
      <c r="E605" s="32"/>
      <c r="F605" s="32"/>
      <c r="G605" s="31"/>
      <c r="H605" s="257"/>
      <c r="I605" s="271"/>
      <c r="J605" s="271"/>
      <c r="K605" s="271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52"/>
      <c r="AK605" s="255"/>
      <c r="AL605" s="23"/>
      <c r="AM605" s="211"/>
      <c r="AN605" s="211"/>
      <c r="AO605" s="248"/>
      <c r="AP605" s="241"/>
      <c r="AQ605" s="238"/>
      <c r="AR605" s="235"/>
      <c r="AS605" s="241"/>
      <c r="AT605" s="238"/>
      <c r="AU605" s="235"/>
      <c r="AV605" s="241"/>
      <c r="AW605" s="238"/>
      <c r="AX605" s="235"/>
      <c r="AY605" s="241"/>
      <c r="AZ605" s="238"/>
      <c r="BA605" s="235"/>
      <c r="BB605" s="241"/>
      <c r="BC605" s="238"/>
      <c r="BD605" s="292"/>
      <c r="BE605" s="295"/>
      <c r="BF605" s="295"/>
      <c r="BG605" s="298"/>
    </row>
    <row r="606" spans="2:60" ht="28.15" hidden="1" customHeight="1" thickBot="1">
      <c r="B606" s="34"/>
      <c r="C606" s="273"/>
      <c r="D606" s="64"/>
      <c r="E606" s="63"/>
      <c r="F606" s="63"/>
      <c r="G606" s="62"/>
      <c r="H606" s="258"/>
      <c r="I606" s="274"/>
      <c r="J606" s="274"/>
      <c r="K606" s="274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53"/>
      <c r="AK606" s="256"/>
      <c r="AL606" s="55"/>
      <c r="AM606" s="211"/>
      <c r="AN606" s="211"/>
      <c r="AO606" s="249"/>
      <c r="AP606" s="242"/>
      <c r="AQ606" s="239"/>
      <c r="AR606" s="236"/>
      <c r="AS606" s="242"/>
      <c r="AT606" s="239"/>
      <c r="AU606" s="236"/>
      <c r="AV606" s="242"/>
      <c r="AW606" s="239"/>
      <c r="AX606" s="236"/>
      <c r="AY606" s="242"/>
      <c r="AZ606" s="239"/>
      <c r="BA606" s="236"/>
      <c r="BB606" s="242"/>
      <c r="BC606" s="239"/>
      <c r="BD606" s="293"/>
      <c r="BE606" s="296"/>
      <c r="BF606" s="296"/>
      <c r="BG606" s="299"/>
    </row>
    <row r="607" spans="2:60" ht="28.15" hidden="1" customHeight="1">
      <c r="B607" s="34"/>
      <c r="C607" s="265">
        <v>3</v>
      </c>
      <c r="D607" s="54"/>
      <c r="E607" s="53"/>
      <c r="F607" s="53"/>
      <c r="G607" s="52"/>
      <c r="H607" s="259"/>
      <c r="I607" s="269"/>
      <c r="J607" s="269"/>
      <c r="K607" s="269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44"/>
      <c r="AK607" s="244"/>
      <c r="AL607" s="44"/>
      <c r="AM607" s="211"/>
      <c r="AN607" s="211"/>
      <c r="AO607" s="247">
        <f>SUMPRODUCT(LEN($M607:$AE610)-LEN(SUBSTITUTE($M607:$AE610,"A", "")))</f>
        <v>0</v>
      </c>
      <c r="AP607" s="240">
        <f>SUMPRODUCT(LEN($AH607:$AH610)-LEN(SUBSTITUTE($AH607:$AH610,"A", "")))</f>
        <v>0</v>
      </c>
      <c r="AQ607" s="237">
        <f>SUMPRODUCT(LEN($AG607:$AG610)-LEN(SUBSTITUTE($AG607:$AG610,"A", "")))</f>
        <v>0</v>
      </c>
      <c r="AR607" s="234">
        <f>SUMPRODUCT(LEN($M607:$AE610)-LEN(SUBSTITUTE($M607:$AE610,"S", "")))</f>
        <v>0</v>
      </c>
      <c r="AS607" s="240">
        <f>SUMPRODUCT(LEN($AH607:$AH610)-LEN(SUBSTITUTE($AH607:$AH610,"S", "")))</f>
        <v>0</v>
      </c>
      <c r="AT607" s="237">
        <f>SUMPRODUCT(LEN($AG607:$AG610)-LEN(SUBSTITUTE($AG607:$AG610,"S", "")))</f>
        <v>0</v>
      </c>
      <c r="AU607" s="234">
        <f>SUMPRODUCT(LEN($M607:$AE610)-LEN(SUBSTITUTE($M607:$AE610,"F", "")))</f>
        <v>0</v>
      </c>
      <c r="AV607" s="240">
        <f>SUMPRODUCT(LEN($AH607:$AH610)-LEN(SUBSTITUTE($AH607:$AH610,"F", "")))</f>
        <v>0</v>
      </c>
      <c r="AW607" s="237">
        <f>SUMPRODUCT(LEN($AG607:$AG610)-LEN(SUBSTITUTE($AG607:$AG610,"F", "")))</f>
        <v>0</v>
      </c>
      <c r="AX607" s="234">
        <f>SUMPRODUCT(LEN($M607:$AE610)-LEN(SUBSTITUTE($M607:$AE610,"G", "")))</f>
        <v>0</v>
      </c>
      <c r="AY607" s="240">
        <f>SUMPRODUCT(LEN($AH607:$AH610)-LEN(SUBSTITUTE($AH607:$AH610,"G", "")))</f>
        <v>0</v>
      </c>
      <c r="AZ607" s="237">
        <f>SUMPRODUCT(LEN($AG607:$AG610)-LEN(SUBSTITUTE($AG607:$AG610,"G", "")))</f>
        <v>0</v>
      </c>
      <c r="BA607" s="234">
        <f>SUMPRODUCT(LEN($M607:$AE610)-LEN(SUBSTITUTE($M607:$AE610,"M", "")))</f>
        <v>0</v>
      </c>
      <c r="BB607" s="240">
        <f>SUMPRODUCT(LEN($AH607:$AH610)-LEN(SUBSTITUTE($AH607:$AH610,"M", "")))</f>
        <v>0</v>
      </c>
      <c r="BC607" s="237">
        <f>SUMPRODUCT(LEN($AG607:$AG610)-LEN(SUBSTITUTE($AG607:$AG610,"M", "")))</f>
        <v>0</v>
      </c>
      <c r="BD607" s="291">
        <f>SUMPRODUCT(LEN($AI607:$AI610)-LEN(SUBSTITUTE($AI607:$AI610,"S", "")))</f>
        <v>0</v>
      </c>
      <c r="BE607" s="294">
        <f>SUMPRODUCT(LEN($AI607:$AI610)-LEN(SUBSTITUTE($AI607:$AI610,"F", "")))</f>
        <v>0</v>
      </c>
      <c r="BF607" s="294">
        <f>SUMPRODUCT(LEN($AI607:$AI610)-LEN(SUBSTITUTE($AI607:$AI610,"G", "")))</f>
        <v>0</v>
      </c>
      <c r="BG607" s="297">
        <f>SUMPRODUCT(LEN($AI607:$AI610)-LEN(SUBSTITUTE($AI607:$AI610,"M", "")))</f>
        <v>0</v>
      </c>
    </row>
    <row r="608" spans="2:60" ht="28.15" hidden="1" customHeight="1" thickBot="1">
      <c r="B608" s="34"/>
      <c r="C608" s="266"/>
      <c r="D608" s="43"/>
      <c r="E608" s="42"/>
      <c r="F608" s="42"/>
      <c r="G608" s="41"/>
      <c r="H608" s="260"/>
      <c r="I608" s="270"/>
      <c r="J608" s="270"/>
      <c r="K608" s="270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45"/>
      <c r="AK608" s="245"/>
      <c r="AL608" s="23"/>
      <c r="AM608" s="211"/>
      <c r="AN608" s="211"/>
      <c r="AO608" s="248"/>
      <c r="AP608" s="241"/>
      <c r="AQ608" s="238"/>
      <c r="AR608" s="235"/>
      <c r="AS608" s="241"/>
      <c r="AT608" s="238"/>
      <c r="AU608" s="235"/>
      <c r="AV608" s="241"/>
      <c r="AW608" s="238"/>
      <c r="AX608" s="235"/>
      <c r="AY608" s="241"/>
      <c r="AZ608" s="238"/>
      <c r="BA608" s="235"/>
      <c r="BB608" s="241"/>
      <c r="BC608" s="238"/>
      <c r="BD608" s="292"/>
      <c r="BE608" s="295"/>
      <c r="BF608" s="295"/>
      <c r="BG608" s="298"/>
    </row>
    <row r="609" spans="2:60" ht="28.15" hidden="1" customHeight="1">
      <c r="B609" s="34"/>
      <c r="C609" s="267"/>
      <c r="D609" s="33"/>
      <c r="E609" s="32"/>
      <c r="F609" s="32"/>
      <c r="G609" s="31"/>
      <c r="H609" s="257"/>
      <c r="I609" s="271"/>
      <c r="J609" s="271"/>
      <c r="K609" s="271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45"/>
      <c r="AK609" s="245"/>
      <c r="AL609" s="23"/>
      <c r="AM609" s="211"/>
      <c r="AN609" s="211"/>
      <c r="AO609" s="248"/>
      <c r="AP609" s="241"/>
      <c r="AQ609" s="238"/>
      <c r="AR609" s="235"/>
      <c r="AS609" s="241"/>
      <c r="AT609" s="238"/>
      <c r="AU609" s="235"/>
      <c r="AV609" s="241"/>
      <c r="AW609" s="238"/>
      <c r="AX609" s="235"/>
      <c r="AY609" s="241"/>
      <c r="AZ609" s="238"/>
      <c r="BA609" s="235"/>
      <c r="BB609" s="241"/>
      <c r="BC609" s="238"/>
      <c r="BD609" s="292"/>
      <c r="BE609" s="295"/>
      <c r="BF609" s="295"/>
      <c r="BG609" s="298"/>
    </row>
    <row r="610" spans="2:60" ht="28.15" hidden="1" customHeight="1" thickBot="1">
      <c r="B610" s="22"/>
      <c r="C610" s="268"/>
      <c r="D610" s="21"/>
      <c r="E610" s="20"/>
      <c r="F610" s="20"/>
      <c r="G610" s="19"/>
      <c r="H610" s="258"/>
      <c r="I610" s="272"/>
      <c r="J610" s="272"/>
      <c r="K610" s="27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46"/>
      <c r="AK610" s="246"/>
      <c r="AL610" s="11"/>
      <c r="AM610" s="211"/>
      <c r="AN610" s="211"/>
      <c r="AO610" s="249"/>
      <c r="AP610" s="242"/>
      <c r="AQ610" s="239"/>
      <c r="AR610" s="236"/>
      <c r="AS610" s="242"/>
      <c r="AT610" s="239"/>
      <c r="AU610" s="236"/>
      <c r="AV610" s="242"/>
      <c r="AW610" s="239"/>
      <c r="AX610" s="236"/>
      <c r="AY610" s="242"/>
      <c r="AZ610" s="239"/>
      <c r="BA610" s="236"/>
      <c r="BB610" s="242"/>
      <c r="BC610" s="239"/>
      <c r="BD610" s="293"/>
      <c r="BE610" s="296"/>
      <c r="BF610" s="296"/>
      <c r="BG610" s="299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29" t="s">
        <v>287</v>
      </c>
      <c r="M611" s="278"/>
      <c r="N611" s="229" t="s">
        <v>286</v>
      </c>
      <c r="O611" s="278"/>
      <c r="P611" s="229" t="s">
        <v>286</v>
      </c>
      <c r="Q611" s="230"/>
      <c r="R611" s="229" t="s">
        <v>286</v>
      </c>
      <c r="S611" s="230"/>
      <c r="T611" s="229" t="s">
        <v>286</v>
      </c>
      <c r="U611" s="230"/>
      <c r="V611" s="229" t="s">
        <v>286</v>
      </c>
      <c r="W611" s="230"/>
      <c r="X611" s="229" t="s">
        <v>286</v>
      </c>
      <c r="Y611" s="230"/>
      <c r="Z611" s="229" t="s">
        <v>286</v>
      </c>
      <c r="AA611" s="230"/>
      <c r="AB611" s="229" t="s">
        <v>286</v>
      </c>
      <c r="AC611" s="230"/>
      <c r="AD611" s="229" t="s">
        <v>286</v>
      </c>
      <c r="AE611" s="230"/>
      <c r="AF611" s="243" t="s">
        <v>285</v>
      </c>
      <c r="AG611" s="230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75"/>
      <c r="F612" s="276"/>
      <c r="G612" s="277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65">
        <v>1</v>
      </c>
      <c r="D613" s="54"/>
      <c r="E613" s="53"/>
      <c r="F613" s="53"/>
      <c r="G613" s="52"/>
      <c r="H613" s="259"/>
      <c r="I613" s="269"/>
      <c r="J613" s="269"/>
      <c r="K613" s="269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44"/>
      <c r="AK613" s="244"/>
      <c r="AL613" s="44"/>
      <c r="AM613" s="211"/>
      <c r="AN613" s="211"/>
      <c r="AO613" s="247">
        <f>SUMPRODUCT(LEN($M613:$AE616)-LEN(SUBSTITUTE($M613:$AE616,"A", "")))</f>
        <v>0</v>
      </c>
      <c r="AP613" s="240">
        <f>SUMPRODUCT(LEN($AH613:$AH616)-LEN(SUBSTITUTE($AH613:$AH616,"A", "")))</f>
        <v>0</v>
      </c>
      <c r="AQ613" s="237">
        <f>SUMPRODUCT(LEN($AG613:$AG616)-LEN(SUBSTITUTE($AG613:$AG616,"A", "")))</f>
        <v>0</v>
      </c>
      <c r="AR613" s="234">
        <f>SUMPRODUCT(LEN($M613:$AE616)-LEN(SUBSTITUTE($M613:$AE616,"S", "")))</f>
        <v>0</v>
      </c>
      <c r="AS613" s="240">
        <f>SUMPRODUCT(LEN($AH613:$AH616)-LEN(SUBSTITUTE($AH613:$AH616,"S", "")))</f>
        <v>0</v>
      </c>
      <c r="AT613" s="237">
        <f>SUMPRODUCT(LEN($AG613:$AG616)-LEN(SUBSTITUTE($AG613:$AG616,"S", "")))</f>
        <v>0</v>
      </c>
      <c r="AU613" s="234">
        <f>SUMPRODUCT(LEN($M613:$AE616)-LEN(SUBSTITUTE($M613:$AE616,"F", "")))</f>
        <v>0</v>
      </c>
      <c r="AV613" s="240">
        <f>SUMPRODUCT(LEN($AH613:$AH616)-LEN(SUBSTITUTE($AH613:$AH616,"F", "")))</f>
        <v>0</v>
      </c>
      <c r="AW613" s="237">
        <f>SUMPRODUCT(LEN($AG613:$AG616)-LEN(SUBSTITUTE($AG613:$AG616,"F", "")))</f>
        <v>0</v>
      </c>
      <c r="AX613" s="234">
        <f>SUMPRODUCT(LEN($M613:$AE616)-LEN(SUBSTITUTE($M613:$AE616,"G", "")))</f>
        <v>0</v>
      </c>
      <c r="AY613" s="240">
        <f>SUMPRODUCT(LEN($AH613:$AH616)-LEN(SUBSTITUTE($AH613:$AH616,"G", "")))</f>
        <v>0</v>
      </c>
      <c r="AZ613" s="237">
        <f>SUMPRODUCT(LEN($AG613:$AG616)-LEN(SUBSTITUTE($AG613:$AG616,"G", "")))</f>
        <v>0</v>
      </c>
      <c r="BA613" s="234">
        <f>SUMPRODUCT(LEN($M613:$AE616)-LEN(SUBSTITUTE($M613:$AE616,"M", "")))</f>
        <v>0</v>
      </c>
      <c r="BB613" s="240">
        <f>SUMPRODUCT(LEN($AH613:$AH616)-LEN(SUBSTITUTE($AH613:$AH616,"M", "")))</f>
        <v>0</v>
      </c>
      <c r="BC613" s="237">
        <f>SUMPRODUCT(LEN($AG613:$AG616)-LEN(SUBSTITUTE($AG613:$AG616,"M", "")))</f>
        <v>0</v>
      </c>
      <c r="BD613" s="291">
        <f>SUMPRODUCT(LEN($AI613:$AI616)-LEN(SUBSTITUTE($AI613:$AI616,"S", "")))</f>
        <v>0</v>
      </c>
      <c r="BE613" s="294">
        <f>SUMPRODUCT(LEN($AI613:$AI616)-LEN(SUBSTITUTE($AI613:$AI616,"F", "")))</f>
        <v>0</v>
      </c>
      <c r="BF613" s="294">
        <f>SUMPRODUCT(LEN($AI613:$AI616)-LEN(SUBSTITUTE($AI613:$AI616,"G", "")))</f>
        <v>0</v>
      </c>
      <c r="BG613" s="297">
        <f>SUMPRODUCT(LEN($AI613:$AI616)-LEN(SUBSTITUTE($AI613:$AI616,"M", "")))</f>
        <v>0</v>
      </c>
    </row>
    <row r="614" spans="2:60" ht="28.15" hidden="1" customHeight="1" thickBot="1">
      <c r="B614" s="34"/>
      <c r="C614" s="266"/>
      <c r="D614" s="43"/>
      <c r="E614" s="42"/>
      <c r="F614" s="42"/>
      <c r="G614" s="41"/>
      <c r="H614" s="260"/>
      <c r="I614" s="270"/>
      <c r="J614" s="270"/>
      <c r="K614" s="270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45"/>
      <c r="AK614" s="245"/>
      <c r="AL614" s="23"/>
      <c r="AM614" s="211"/>
      <c r="AN614" s="211"/>
      <c r="AO614" s="248"/>
      <c r="AP614" s="241"/>
      <c r="AQ614" s="238"/>
      <c r="AR614" s="235"/>
      <c r="AS614" s="241"/>
      <c r="AT614" s="238"/>
      <c r="AU614" s="235"/>
      <c r="AV614" s="241"/>
      <c r="AW614" s="238"/>
      <c r="AX614" s="235"/>
      <c r="AY614" s="241"/>
      <c r="AZ614" s="238"/>
      <c r="BA614" s="235"/>
      <c r="BB614" s="241"/>
      <c r="BC614" s="238"/>
      <c r="BD614" s="292"/>
      <c r="BE614" s="295"/>
      <c r="BF614" s="295"/>
      <c r="BG614" s="298"/>
    </row>
    <row r="615" spans="2:60" ht="28.15" hidden="1" customHeight="1">
      <c r="B615" s="34"/>
      <c r="C615" s="267"/>
      <c r="D615" s="33"/>
      <c r="E615" s="32"/>
      <c r="F615" s="32"/>
      <c r="G615" s="31"/>
      <c r="H615" s="257"/>
      <c r="I615" s="271"/>
      <c r="J615" s="271"/>
      <c r="K615" s="271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45"/>
      <c r="AK615" s="245"/>
      <c r="AL615" s="23"/>
      <c r="AM615" s="211"/>
      <c r="AN615" s="211"/>
      <c r="AO615" s="248"/>
      <c r="AP615" s="241"/>
      <c r="AQ615" s="238"/>
      <c r="AR615" s="235"/>
      <c r="AS615" s="241"/>
      <c r="AT615" s="238"/>
      <c r="AU615" s="235"/>
      <c r="AV615" s="241"/>
      <c r="AW615" s="238"/>
      <c r="AX615" s="235"/>
      <c r="AY615" s="241"/>
      <c r="AZ615" s="238"/>
      <c r="BA615" s="235"/>
      <c r="BB615" s="241"/>
      <c r="BC615" s="238"/>
      <c r="BD615" s="292"/>
      <c r="BE615" s="295"/>
      <c r="BF615" s="295"/>
      <c r="BG615" s="298"/>
    </row>
    <row r="616" spans="2:60" ht="28.15" hidden="1" customHeight="1" thickBot="1">
      <c r="B616" s="34"/>
      <c r="C616" s="273"/>
      <c r="D616" s="64"/>
      <c r="E616" s="63"/>
      <c r="F616" s="63"/>
      <c r="G616" s="62"/>
      <c r="H616" s="258"/>
      <c r="I616" s="274"/>
      <c r="J616" s="274"/>
      <c r="K616" s="274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50"/>
      <c r="AK616" s="250"/>
      <c r="AL616" s="55"/>
      <c r="AM616" s="211"/>
      <c r="AN616" s="211"/>
      <c r="AO616" s="249"/>
      <c r="AP616" s="242"/>
      <c r="AQ616" s="239"/>
      <c r="AR616" s="236"/>
      <c r="AS616" s="242"/>
      <c r="AT616" s="239"/>
      <c r="AU616" s="236"/>
      <c r="AV616" s="242"/>
      <c r="AW616" s="239"/>
      <c r="AX616" s="236"/>
      <c r="AY616" s="242"/>
      <c r="AZ616" s="239"/>
      <c r="BA616" s="236"/>
      <c r="BB616" s="242"/>
      <c r="BC616" s="239"/>
      <c r="BD616" s="293"/>
      <c r="BE616" s="296"/>
      <c r="BF616" s="296"/>
      <c r="BG616" s="299"/>
    </row>
    <row r="617" spans="2:60" ht="28.15" hidden="1" customHeight="1">
      <c r="B617" s="34"/>
      <c r="C617" s="265">
        <v>2</v>
      </c>
      <c r="D617" s="54"/>
      <c r="E617" s="53"/>
      <c r="F617" s="53"/>
      <c r="G617" s="52"/>
      <c r="H617" s="259"/>
      <c r="I617" s="269"/>
      <c r="J617" s="269"/>
      <c r="K617" s="269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51"/>
      <c r="AK617" s="254"/>
      <c r="AL617" s="44"/>
      <c r="AM617" s="211"/>
      <c r="AN617" s="211"/>
      <c r="AO617" s="247">
        <f>SUMPRODUCT(LEN($M617:$AE620)-LEN(SUBSTITUTE($M617:$AE620,"A", "")))</f>
        <v>0</v>
      </c>
      <c r="AP617" s="240">
        <f>SUMPRODUCT(LEN($AH617:$AH620)-LEN(SUBSTITUTE($AH617:$AH620,"A", "")))</f>
        <v>0</v>
      </c>
      <c r="AQ617" s="237">
        <f>SUMPRODUCT(LEN($AG617:$AG620)-LEN(SUBSTITUTE($AG617:$AG620,"A", "")))</f>
        <v>0</v>
      </c>
      <c r="AR617" s="234">
        <f>SUMPRODUCT(LEN($M617:$AE620)-LEN(SUBSTITUTE($M617:$AE620,"S", "")))</f>
        <v>0</v>
      </c>
      <c r="AS617" s="240">
        <f>SUMPRODUCT(LEN($AH617:$AH620)-LEN(SUBSTITUTE($AH617:$AH620,"S", "")))</f>
        <v>0</v>
      </c>
      <c r="AT617" s="237">
        <f>SUMPRODUCT(LEN($AG617:$AG620)-LEN(SUBSTITUTE($AG617:$AG620,"S", "")))</f>
        <v>0</v>
      </c>
      <c r="AU617" s="234">
        <f>SUMPRODUCT(LEN($M617:$AE620)-LEN(SUBSTITUTE($M617:$AE620,"F", "")))</f>
        <v>0</v>
      </c>
      <c r="AV617" s="240">
        <f>SUMPRODUCT(LEN($AH617:$AH620)-LEN(SUBSTITUTE($AH617:$AH620,"F", "")))</f>
        <v>0</v>
      </c>
      <c r="AW617" s="237">
        <f>SUMPRODUCT(LEN($AG617:$AG620)-LEN(SUBSTITUTE($AG617:$AG620,"F", "")))</f>
        <v>0</v>
      </c>
      <c r="AX617" s="234">
        <f>SUMPRODUCT(LEN($M617:$AE620)-LEN(SUBSTITUTE($M617:$AE620,"G", "")))</f>
        <v>0</v>
      </c>
      <c r="AY617" s="240">
        <f>SUMPRODUCT(LEN($AH617:$AH620)-LEN(SUBSTITUTE($AH617:$AH620,"G", "")))</f>
        <v>0</v>
      </c>
      <c r="AZ617" s="237">
        <f>SUMPRODUCT(LEN($AG617:$AG620)-LEN(SUBSTITUTE($AG617:$AG620,"G", "")))</f>
        <v>0</v>
      </c>
      <c r="BA617" s="234">
        <f>SUMPRODUCT(LEN($M617:$AE620)-LEN(SUBSTITUTE($M617:$AE620,"M", "")))</f>
        <v>0</v>
      </c>
      <c r="BB617" s="240">
        <f>SUMPRODUCT(LEN($AH617:$AH620)-LEN(SUBSTITUTE($AH617:$AH620,"M", "")))</f>
        <v>0</v>
      </c>
      <c r="BC617" s="237">
        <f>SUMPRODUCT(LEN($AG617:$AG620)-LEN(SUBSTITUTE($AG617:$AG620,"M", "")))</f>
        <v>0</v>
      </c>
      <c r="BD617" s="291">
        <f>SUMPRODUCT(LEN($AI617:$AI620)-LEN(SUBSTITUTE($AI617:$AI620,"S", "")))</f>
        <v>0</v>
      </c>
      <c r="BE617" s="294">
        <f>SUMPRODUCT(LEN($AI617:$AI620)-LEN(SUBSTITUTE($AI617:$AI620,"F", "")))</f>
        <v>0</v>
      </c>
      <c r="BF617" s="294">
        <f>SUMPRODUCT(LEN($AI617:$AI620)-LEN(SUBSTITUTE($AI617:$AI620,"G", "")))</f>
        <v>0</v>
      </c>
      <c r="BG617" s="297">
        <f>SUMPRODUCT(LEN($AI617:$AI620)-LEN(SUBSTITUTE($AI617:$AI620,"M", "")))</f>
        <v>0</v>
      </c>
    </row>
    <row r="618" spans="2:60" ht="28.15" hidden="1" customHeight="1" thickBot="1">
      <c r="B618" s="34"/>
      <c r="C618" s="266"/>
      <c r="D618" s="43"/>
      <c r="E618" s="42"/>
      <c r="F618" s="42"/>
      <c r="G618" s="41"/>
      <c r="H618" s="260"/>
      <c r="I618" s="270"/>
      <c r="J618" s="270"/>
      <c r="K618" s="270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52"/>
      <c r="AK618" s="255"/>
      <c r="AL618" s="23"/>
      <c r="AM618" s="211"/>
      <c r="AN618" s="211"/>
      <c r="AO618" s="248"/>
      <c r="AP618" s="241"/>
      <c r="AQ618" s="238"/>
      <c r="AR618" s="235"/>
      <c r="AS618" s="241"/>
      <c r="AT618" s="238"/>
      <c r="AU618" s="235"/>
      <c r="AV618" s="241"/>
      <c r="AW618" s="238"/>
      <c r="AX618" s="235"/>
      <c r="AY618" s="241"/>
      <c r="AZ618" s="238"/>
      <c r="BA618" s="235"/>
      <c r="BB618" s="241"/>
      <c r="BC618" s="238"/>
      <c r="BD618" s="292"/>
      <c r="BE618" s="295"/>
      <c r="BF618" s="295"/>
      <c r="BG618" s="298"/>
    </row>
    <row r="619" spans="2:60" ht="28.15" hidden="1" customHeight="1">
      <c r="B619" s="34"/>
      <c r="C619" s="267"/>
      <c r="D619" s="33"/>
      <c r="E619" s="32"/>
      <c r="F619" s="32"/>
      <c r="G619" s="31"/>
      <c r="H619" s="257"/>
      <c r="I619" s="271"/>
      <c r="J619" s="271"/>
      <c r="K619" s="271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52"/>
      <c r="AK619" s="255"/>
      <c r="AL619" s="23"/>
      <c r="AM619" s="211"/>
      <c r="AN619" s="211"/>
      <c r="AO619" s="248"/>
      <c r="AP619" s="241"/>
      <c r="AQ619" s="238"/>
      <c r="AR619" s="235"/>
      <c r="AS619" s="241"/>
      <c r="AT619" s="238"/>
      <c r="AU619" s="235"/>
      <c r="AV619" s="241"/>
      <c r="AW619" s="238"/>
      <c r="AX619" s="235"/>
      <c r="AY619" s="241"/>
      <c r="AZ619" s="238"/>
      <c r="BA619" s="235"/>
      <c r="BB619" s="241"/>
      <c r="BC619" s="238"/>
      <c r="BD619" s="292"/>
      <c r="BE619" s="295"/>
      <c r="BF619" s="295"/>
      <c r="BG619" s="298"/>
    </row>
    <row r="620" spans="2:60" ht="28.15" hidden="1" customHeight="1" thickBot="1">
      <c r="B620" s="34"/>
      <c r="C620" s="273"/>
      <c r="D620" s="64"/>
      <c r="E620" s="63"/>
      <c r="F620" s="63"/>
      <c r="G620" s="62"/>
      <c r="H620" s="258"/>
      <c r="I620" s="274"/>
      <c r="J620" s="274"/>
      <c r="K620" s="274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53"/>
      <c r="AK620" s="256"/>
      <c r="AL620" s="55"/>
      <c r="AM620" s="211"/>
      <c r="AN620" s="211"/>
      <c r="AO620" s="249"/>
      <c r="AP620" s="242"/>
      <c r="AQ620" s="239"/>
      <c r="AR620" s="236"/>
      <c r="AS620" s="242"/>
      <c r="AT620" s="239"/>
      <c r="AU620" s="236"/>
      <c r="AV620" s="242"/>
      <c r="AW620" s="239"/>
      <c r="AX620" s="236"/>
      <c r="AY620" s="242"/>
      <c r="AZ620" s="239"/>
      <c r="BA620" s="236"/>
      <c r="BB620" s="242"/>
      <c r="BC620" s="239"/>
      <c r="BD620" s="293"/>
      <c r="BE620" s="296"/>
      <c r="BF620" s="296"/>
      <c r="BG620" s="299"/>
    </row>
    <row r="621" spans="2:60" ht="28.15" hidden="1" customHeight="1">
      <c r="B621" s="34"/>
      <c r="C621" s="265">
        <v>3</v>
      </c>
      <c r="D621" s="54"/>
      <c r="E621" s="53"/>
      <c r="F621" s="53"/>
      <c r="G621" s="52"/>
      <c r="H621" s="259"/>
      <c r="I621" s="269"/>
      <c r="J621" s="269"/>
      <c r="K621" s="269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44"/>
      <c r="AK621" s="244"/>
      <c r="AL621" s="44"/>
      <c r="AM621" s="211"/>
      <c r="AN621" s="211"/>
      <c r="AO621" s="247">
        <f>SUMPRODUCT(LEN($M621:$AE624)-LEN(SUBSTITUTE($M621:$AE624,"A", "")))</f>
        <v>0</v>
      </c>
      <c r="AP621" s="240">
        <f>SUMPRODUCT(LEN($AH621:$AH624)-LEN(SUBSTITUTE($AH621:$AH624,"A", "")))</f>
        <v>0</v>
      </c>
      <c r="AQ621" s="237">
        <f>SUMPRODUCT(LEN($AG621:$AG624)-LEN(SUBSTITUTE($AG621:$AG624,"A", "")))</f>
        <v>0</v>
      </c>
      <c r="AR621" s="234">
        <f>SUMPRODUCT(LEN($M621:$AE624)-LEN(SUBSTITUTE($M621:$AE624,"S", "")))</f>
        <v>0</v>
      </c>
      <c r="AS621" s="240">
        <f>SUMPRODUCT(LEN($AH621:$AH624)-LEN(SUBSTITUTE($AH621:$AH624,"S", "")))</f>
        <v>0</v>
      </c>
      <c r="AT621" s="237">
        <f>SUMPRODUCT(LEN($AG621:$AG624)-LEN(SUBSTITUTE($AG621:$AG624,"S", "")))</f>
        <v>0</v>
      </c>
      <c r="AU621" s="234">
        <f>SUMPRODUCT(LEN($M621:$AE624)-LEN(SUBSTITUTE($M621:$AE624,"F", "")))</f>
        <v>0</v>
      </c>
      <c r="AV621" s="240">
        <f>SUMPRODUCT(LEN($AH621:$AH624)-LEN(SUBSTITUTE($AH621:$AH624,"F", "")))</f>
        <v>0</v>
      </c>
      <c r="AW621" s="237">
        <f>SUMPRODUCT(LEN($AG621:$AG624)-LEN(SUBSTITUTE($AG621:$AG624,"F", "")))</f>
        <v>0</v>
      </c>
      <c r="AX621" s="234">
        <f>SUMPRODUCT(LEN($M621:$AE624)-LEN(SUBSTITUTE($M621:$AE624,"G", "")))</f>
        <v>0</v>
      </c>
      <c r="AY621" s="240">
        <f>SUMPRODUCT(LEN($AH621:$AH624)-LEN(SUBSTITUTE($AH621:$AH624,"G", "")))</f>
        <v>0</v>
      </c>
      <c r="AZ621" s="237">
        <f>SUMPRODUCT(LEN($AG621:$AG624)-LEN(SUBSTITUTE($AG621:$AG624,"G", "")))</f>
        <v>0</v>
      </c>
      <c r="BA621" s="234">
        <f>SUMPRODUCT(LEN($M621:$AE624)-LEN(SUBSTITUTE($M621:$AE624,"M", "")))</f>
        <v>0</v>
      </c>
      <c r="BB621" s="240">
        <f>SUMPRODUCT(LEN($AH621:$AH624)-LEN(SUBSTITUTE($AH621:$AH624,"M", "")))</f>
        <v>0</v>
      </c>
      <c r="BC621" s="237">
        <f>SUMPRODUCT(LEN($AG621:$AG624)-LEN(SUBSTITUTE($AG621:$AG624,"M", "")))</f>
        <v>0</v>
      </c>
      <c r="BD621" s="291">
        <f>SUMPRODUCT(LEN($AI621:$AI624)-LEN(SUBSTITUTE($AI621:$AI624,"S", "")))</f>
        <v>0</v>
      </c>
      <c r="BE621" s="294">
        <f>SUMPRODUCT(LEN($AI621:$AI624)-LEN(SUBSTITUTE($AI621:$AI624,"F", "")))</f>
        <v>0</v>
      </c>
      <c r="BF621" s="294">
        <f>SUMPRODUCT(LEN($AI621:$AI624)-LEN(SUBSTITUTE($AI621:$AI624,"G", "")))</f>
        <v>0</v>
      </c>
      <c r="BG621" s="297">
        <f>SUMPRODUCT(LEN($AI621:$AI624)-LEN(SUBSTITUTE($AI621:$AI624,"M", "")))</f>
        <v>0</v>
      </c>
    </row>
    <row r="622" spans="2:60" ht="28.15" hidden="1" customHeight="1" thickBot="1">
      <c r="B622" s="34"/>
      <c r="C622" s="266"/>
      <c r="D622" s="43"/>
      <c r="E622" s="42"/>
      <c r="F622" s="42"/>
      <c r="G622" s="41"/>
      <c r="H622" s="260"/>
      <c r="I622" s="270"/>
      <c r="J622" s="270"/>
      <c r="K622" s="270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45"/>
      <c r="AK622" s="245"/>
      <c r="AL622" s="23"/>
      <c r="AM622" s="211"/>
      <c r="AN622" s="211"/>
      <c r="AO622" s="248"/>
      <c r="AP622" s="241"/>
      <c r="AQ622" s="238"/>
      <c r="AR622" s="235"/>
      <c r="AS622" s="241"/>
      <c r="AT622" s="238"/>
      <c r="AU622" s="235"/>
      <c r="AV622" s="241"/>
      <c r="AW622" s="238"/>
      <c r="AX622" s="235"/>
      <c r="AY622" s="241"/>
      <c r="AZ622" s="238"/>
      <c r="BA622" s="235"/>
      <c r="BB622" s="241"/>
      <c r="BC622" s="238"/>
      <c r="BD622" s="292"/>
      <c r="BE622" s="295"/>
      <c r="BF622" s="295"/>
      <c r="BG622" s="298"/>
    </row>
    <row r="623" spans="2:60" ht="28.15" hidden="1" customHeight="1">
      <c r="B623" s="34"/>
      <c r="C623" s="267"/>
      <c r="D623" s="33"/>
      <c r="E623" s="32"/>
      <c r="F623" s="32"/>
      <c r="G623" s="31"/>
      <c r="H623" s="257"/>
      <c r="I623" s="271"/>
      <c r="J623" s="271"/>
      <c r="K623" s="271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45"/>
      <c r="AK623" s="245"/>
      <c r="AL623" s="23"/>
      <c r="AM623" s="211"/>
      <c r="AN623" s="211"/>
      <c r="AO623" s="248"/>
      <c r="AP623" s="241"/>
      <c r="AQ623" s="238"/>
      <c r="AR623" s="235"/>
      <c r="AS623" s="241"/>
      <c r="AT623" s="238"/>
      <c r="AU623" s="235"/>
      <c r="AV623" s="241"/>
      <c r="AW623" s="238"/>
      <c r="AX623" s="235"/>
      <c r="AY623" s="241"/>
      <c r="AZ623" s="238"/>
      <c r="BA623" s="235"/>
      <c r="BB623" s="241"/>
      <c r="BC623" s="238"/>
      <c r="BD623" s="292"/>
      <c r="BE623" s="295"/>
      <c r="BF623" s="295"/>
      <c r="BG623" s="298"/>
    </row>
    <row r="624" spans="2:60" ht="28.15" hidden="1" customHeight="1" thickBot="1">
      <c r="B624" s="22"/>
      <c r="C624" s="268"/>
      <c r="D624" s="21"/>
      <c r="E624" s="20"/>
      <c r="F624" s="20"/>
      <c r="G624" s="19"/>
      <c r="H624" s="258"/>
      <c r="I624" s="272"/>
      <c r="J624" s="272"/>
      <c r="K624" s="27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46"/>
      <c r="AK624" s="246"/>
      <c r="AL624" s="11"/>
      <c r="AM624" s="211"/>
      <c r="AN624" s="211"/>
      <c r="AO624" s="249"/>
      <c r="AP624" s="242"/>
      <c r="AQ624" s="239"/>
      <c r="AR624" s="236"/>
      <c r="AS624" s="242"/>
      <c r="AT624" s="239"/>
      <c r="AU624" s="236"/>
      <c r="AV624" s="242"/>
      <c r="AW624" s="239"/>
      <c r="AX624" s="236"/>
      <c r="AY624" s="242"/>
      <c r="AZ624" s="239"/>
      <c r="BA624" s="236"/>
      <c r="BB624" s="242"/>
      <c r="BC624" s="239"/>
      <c r="BD624" s="293"/>
      <c r="BE624" s="296"/>
      <c r="BF624" s="296"/>
      <c r="BG624" s="299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29" t="s">
        <v>287</v>
      </c>
      <c r="M625" s="278"/>
      <c r="N625" s="229" t="s">
        <v>286</v>
      </c>
      <c r="O625" s="278"/>
      <c r="P625" s="229" t="s">
        <v>286</v>
      </c>
      <c r="Q625" s="230"/>
      <c r="R625" s="229" t="s">
        <v>286</v>
      </c>
      <c r="S625" s="230"/>
      <c r="T625" s="229" t="s">
        <v>286</v>
      </c>
      <c r="U625" s="230"/>
      <c r="V625" s="229" t="s">
        <v>286</v>
      </c>
      <c r="W625" s="230"/>
      <c r="X625" s="229" t="s">
        <v>286</v>
      </c>
      <c r="Y625" s="230"/>
      <c r="Z625" s="229" t="s">
        <v>286</v>
      </c>
      <c r="AA625" s="230"/>
      <c r="AB625" s="229" t="s">
        <v>286</v>
      </c>
      <c r="AC625" s="230"/>
      <c r="AD625" s="229" t="s">
        <v>286</v>
      </c>
      <c r="AE625" s="230"/>
      <c r="AF625" s="243" t="s">
        <v>285</v>
      </c>
      <c r="AG625" s="230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75"/>
      <c r="F626" s="276"/>
      <c r="G626" s="277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65">
        <v>1</v>
      </c>
      <c r="D627" s="54"/>
      <c r="E627" s="53"/>
      <c r="F627" s="53"/>
      <c r="G627" s="52"/>
      <c r="H627" s="259"/>
      <c r="I627" s="269"/>
      <c r="J627" s="269"/>
      <c r="K627" s="269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44"/>
      <c r="AK627" s="244"/>
      <c r="AL627" s="44"/>
      <c r="AM627" s="211"/>
      <c r="AN627" s="211"/>
      <c r="AO627" s="247">
        <f>SUMPRODUCT(LEN($M627:$AE630)-LEN(SUBSTITUTE($M627:$AE630,"A", "")))</f>
        <v>0</v>
      </c>
      <c r="AP627" s="240">
        <f>SUMPRODUCT(LEN($AH627:$AH630)-LEN(SUBSTITUTE($AH627:$AH630,"A", "")))</f>
        <v>0</v>
      </c>
      <c r="AQ627" s="237">
        <f>SUMPRODUCT(LEN($AG627:$AG630)-LEN(SUBSTITUTE($AG627:$AG630,"A", "")))</f>
        <v>0</v>
      </c>
      <c r="AR627" s="234">
        <f>SUMPRODUCT(LEN($M627:$AE630)-LEN(SUBSTITUTE($M627:$AE630,"S", "")))</f>
        <v>0</v>
      </c>
      <c r="AS627" s="240">
        <f>SUMPRODUCT(LEN($AH627:$AH630)-LEN(SUBSTITUTE($AH627:$AH630,"S", "")))</f>
        <v>0</v>
      </c>
      <c r="AT627" s="237">
        <f>SUMPRODUCT(LEN($AG627:$AG630)-LEN(SUBSTITUTE($AG627:$AG630,"S", "")))</f>
        <v>0</v>
      </c>
      <c r="AU627" s="234">
        <f>SUMPRODUCT(LEN($M627:$AE630)-LEN(SUBSTITUTE($M627:$AE630,"F", "")))</f>
        <v>0</v>
      </c>
      <c r="AV627" s="240">
        <f>SUMPRODUCT(LEN($AH627:$AH630)-LEN(SUBSTITUTE($AH627:$AH630,"F", "")))</f>
        <v>0</v>
      </c>
      <c r="AW627" s="237">
        <f>SUMPRODUCT(LEN($AG627:$AG630)-LEN(SUBSTITUTE($AG627:$AG630,"F", "")))</f>
        <v>0</v>
      </c>
      <c r="AX627" s="234">
        <f>SUMPRODUCT(LEN($M627:$AE630)-LEN(SUBSTITUTE($M627:$AE630,"G", "")))</f>
        <v>0</v>
      </c>
      <c r="AY627" s="240">
        <f>SUMPRODUCT(LEN($AH627:$AH630)-LEN(SUBSTITUTE($AH627:$AH630,"G", "")))</f>
        <v>0</v>
      </c>
      <c r="AZ627" s="237">
        <f>SUMPRODUCT(LEN($AG627:$AG630)-LEN(SUBSTITUTE($AG627:$AG630,"G", "")))</f>
        <v>0</v>
      </c>
      <c r="BA627" s="234">
        <f>SUMPRODUCT(LEN($M627:$AE630)-LEN(SUBSTITUTE($M627:$AE630,"M", "")))</f>
        <v>0</v>
      </c>
      <c r="BB627" s="240">
        <f>SUMPRODUCT(LEN($AH627:$AH630)-LEN(SUBSTITUTE($AH627:$AH630,"M", "")))</f>
        <v>0</v>
      </c>
      <c r="BC627" s="237">
        <f>SUMPRODUCT(LEN($AG627:$AG630)-LEN(SUBSTITUTE($AG627:$AG630,"M", "")))</f>
        <v>0</v>
      </c>
      <c r="BD627" s="291">
        <f>SUMPRODUCT(LEN($AI627:$AI630)-LEN(SUBSTITUTE($AI627:$AI630,"S", "")))</f>
        <v>0</v>
      </c>
      <c r="BE627" s="294">
        <f>SUMPRODUCT(LEN($AI627:$AI630)-LEN(SUBSTITUTE($AI627:$AI630,"F", "")))</f>
        <v>0</v>
      </c>
      <c r="BF627" s="294">
        <f>SUMPRODUCT(LEN($AI627:$AI630)-LEN(SUBSTITUTE($AI627:$AI630,"G", "")))</f>
        <v>0</v>
      </c>
      <c r="BG627" s="297">
        <f>SUMPRODUCT(LEN($AI627:$AI630)-LEN(SUBSTITUTE($AI627:$AI630,"M", "")))</f>
        <v>0</v>
      </c>
    </row>
    <row r="628" spans="2:60" ht="28.15" hidden="1" customHeight="1" thickBot="1">
      <c r="B628" s="34"/>
      <c r="C628" s="266"/>
      <c r="D628" s="43"/>
      <c r="E628" s="42"/>
      <c r="F628" s="42"/>
      <c r="G628" s="41"/>
      <c r="H628" s="260"/>
      <c r="I628" s="270"/>
      <c r="J628" s="270"/>
      <c r="K628" s="270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45"/>
      <c r="AK628" s="245"/>
      <c r="AL628" s="23"/>
      <c r="AM628" s="211"/>
      <c r="AN628" s="211"/>
      <c r="AO628" s="248"/>
      <c r="AP628" s="241"/>
      <c r="AQ628" s="238"/>
      <c r="AR628" s="235"/>
      <c r="AS628" s="241"/>
      <c r="AT628" s="238"/>
      <c r="AU628" s="235"/>
      <c r="AV628" s="241"/>
      <c r="AW628" s="238"/>
      <c r="AX628" s="235"/>
      <c r="AY628" s="241"/>
      <c r="AZ628" s="238"/>
      <c r="BA628" s="235"/>
      <c r="BB628" s="241"/>
      <c r="BC628" s="238"/>
      <c r="BD628" s="292"/>
      <c r="BE628" s="295"/>
      <c r="BF628" s="295"/>
      <c r="BG628" s="298"/>
    </row>
    <row r="629" spans="2:60" ht="28.15" hidden="1" customHeight="1">
      <c r="B629" s="34"/>
      <c r="C629" s="267"/>
      <c r="D629" s="33"/>
      <c r="E629" s="32"/>
      <c r="F629" s="32"/>
      <c r="G629" s="31"/>
      <c r="H629" s="257"/>
      <c r="I629" s="271"/>
      <c r="J629" s="271"/>
      <c r="K629" s="271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45"/>
      <c r="AK629" s="245"/>
      <c r="AL629" s="23"/>
      <c r="AM629" s="211"/>
      <c r="AN629" s="211"/>
      <c r="AO629" s="248"/>
      <c r="AP629" s="241"/>
      <c r="AQ629" s="238"/>
      <c r="AR629" s="235"/>
      <c r="AS629" s="241"/>
      <c r="AT629" s="238"/>
      <c r="AU629" s="235"/>
      <c r="AV629" s="241"/>
      <c r="AW629" s="238"/>
      <c r="AX629" s="235"/>
      <c r="AY629" s="241"/>
      <c r="AZ629" s="238"/>
      <c r="BA629" s="235"/>
      <c r="BB629" s="241"/>
      <c r="BC629" s="238"/>
      <c r="BD629" s="292"/>
      <c r="BE629" s="295"/>
      <c r="BF629" s="295"/>
      <c r="BG629" s="298"/>
    </row>
    <row r="630" spans="2:60" ht="28.15" hidden="1" customHeight="1" thickBot="1">
      <c r="B630" s="34"/>
      <c r="C630" s="273"/>
      <c r="D630" s="64"/>
      <c r="E630" s="63"/>
      <c r="F630" s="63"/>
      <c r="G630" s="62"/>
      <c r="H630" s="258"/>
      <c r="I630" s="274"/>
      <c r="J630" s="274"/>
      <c r="K630" s="274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50"/>
      <c r="AK630" s="250"/>
      <c r="AL630" s="55"/>
      <c r="AM630" s="211"/>
      <c r="AN630" s="211"/>
      <c r="AO630" s="249"/>
      <c r="AP630" s="242"/>
      <c r="AQ630" s="239"/>
      <c r="AR630" s="236"/>
      <c r="AS630" s="242"/>
      <c r="AT630" s="239"/>
      <c r="AU630" s="236"/>
      <c r="AV630" s="242"/>
      <c r="AW630" s="239"/>
      <c r="AX630" s="236"/>
      <c r="AY630" s="242"/>
      <c r="AZ630" s="239"/>
      <c r="BA630" s="236"/>
      <c r="BB630" s="242"/>
      <c r="BC630" s="239"/>
      <c r="BD630" s="293"/>
      <c r="BE630" s="296"/>
      <c r="BF630" s="296"/>
      <c r="BG630" s="299"/>
    </row>
    <row r="631" spans="2:60" ht="28.15" hidden="1" customHeight="1">
      <c r="B631" s="34"/>
      <c r="C631" s="265">
        <v>2</v>
      </c>
      <c r="D631" s="54"/>
      <c r="E631" s="53"/>
      <c r="F631" s="53"/>
      <c r="G631" s="52"/>
      <c r="H631" s="259"/>
      <c r="I631" s="269"/>
      <c r="J631" s="269"/>
      <c r="K631" s="269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51"/>
      <c r="AK631" s="254"/>
      <c r="AL631" s="44"/>
      <c r="AM631" s="211"/>
      <c r="AN631" s="211"/>
      <c r="AO631" s="247">
        <f>SUMPRODUCT(LEN($M631:$AE634)-LEN(SUBSTITUTE($M631:$AE634,"A", "")))</f>
        <v>0</v>
      </c>
      <c r="AP631" s="240">
        <f>SUMPRODUCT(LEN($AH631:$AH634)-LEN(SUBSTITUTE($AH631:$AH634,"A", "")))</f>
        <v>0</v>
      </c>
      <c r="AQ631" s="237">
        <f>SUMPRODUCT(LEN($AG631:$AG634)-LEN(SUBSTITUTE($AG631:$AG634,"A", "")))</f>
        <v>0</v>
      </c>
      <c r="AR631" s="234">
        <f>SUMPRODUCT(LEN($M631:$AE634)-LEN(SUBSTITUTE($M631:$AE634,"S", "")))</f>
        <v>0</v>
      </c>
      <c r="AS631" s="240">
        <f>SUMPRODUCT(LEN($AH631:$AH634)-LEN(SUBSTITUTE($AH631:$AH634,"S", "")))</f>
        <v>0</v>
      </c>
      <c r="AT631" s="237">
        <f>SUMPRODUCT(LEN($AG631:$AG634)-LEN(SUBSTITUTE($AG631:$AG634,"S", "")))</f>
        <v>0</v>
      </c>
      <c r="AU631" s="234">
        <f>SUMPRODUCT(LEN($M631:$AE634)-LEN(SUBSTITUTE($M631:$AE634,"F", "")))</f>
        <v>0</v>
      </c>
      <c r="AV631" s="240">
        <f>SUMPRODUCT(LEN($AH631:$AH634)-LEN(SUBSTITUTE($AH631:$AH634,"F", "")))</f>
        <v>0</v>
      </c>
      <c r="AW631" s="237">
        <f>SUMPRODUCT(LEN($AG631:$AG634)-LEN(SUBSTITUTE($AG631:$AG634,"F", "")))</f>
        <v>0</v>
      </c>
      <c r="AX631" s="234">
        <f>SUMPRODUCT(LEN($M631:$AE634)-LEN(SUBSTITUTE($M631:$AE634,"G", "")))</f>
        <v>0</v>
      </c>
      <c r="AY631" s="240">
        <f>SUMPRODUCT(LEN($AH631:$AH634)-LEN(SUBSTITUTE($AH631:$AH634,"G", "")))</f>
        <v>0</v>
      </c>
      <c r="AZ631" s="237">
        <f>SUMPRODUCT(LEN($AG631:$AG634)-LEN(SUBSTITUTE($AG631:$AG634,"G", "")))</f>
        <v>0</v>
      </c>
      <c r="BA631" s="234">
        <f>SUMPRODUCT(LEN($M631:$AE634)-LEN(SUBSTITUTE($M631:$AE634,"M", "")))</f>
        <v>0</v>
      </c>
      <c r="BB631" s="240">
        <f>SUMPRODUCT(LEN($AH631:$AH634)-LEN(SUBSTITUTE($AH631:$AH634,"M", "")))</f>
        <v>0</v>
      </c>
      <c r="BC631" s="237">
        <f>SUMPRODUCT(LEN($AG631:$AG634)-LEN(SUBSTITUTE($AG631:$AG634,"M", "")))</f>
        <v>0</v>
      </c>
      <c r="BD631" s="291">
        <f>SUMPRODUCT(LEN($AI631:$AI634)-LEN(SUBSTITUTE($AI631:$AI634,"S", "")))</f>
        <v>0</v>
      </c>
      <c r="BE631" s="294">
        <f>SUMPRODUCT(LEN($AI631:$AI634)-LEN(SUBSTITUTE($AI631:$AI634,"F", "")))</f>
        <v>0</v>
      </c>
      <c r="BF631" s="294">
        <f>SUMPRODUCT(LEN($AI631:$AI634)-LEN(SUBSTITUTE($AI631:$AI634,"G", "")))</f>
        <v>0</v>
      </c>
      <c r="BG631" s="297">
        <f>SUMPRODUCT(LEN($AI631:$AI634)-LEN(SUBSTITUTE($AI631:$AI634,"M", "")))</f>
        <v>0</v>
      </c>
    </row>
    <row r="632" spans="2:60" ht="28.15" hidden="1" customHeight="1" thickBot="1">
      <c r="B632" s="34"/>
      <c r="C632" s="266"/>
      <c r="D632" s="43"/>
      <c r="E632" s="42"/>
      <c r="F632" s="42"/>
      <c r="G632" s="41"/>
      <c r="H632" s="260"/>
      <c r="I632" s="270"/>
      <c r="J632" s="270"/>
      <c r="K632" s="270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52"/>
      <c r="AK632" s="255"/>
      <c r="AL632" s="23"/>
      <c r="AM632" s="211"/>
      <c r="AN632" s="211"/>
      <c r="AO632" s="248"/>
      <c r="AP632" s="241"/>
      <c r="AQ632" s="238"/>
      <c r="AR632" s="235"/>
      <c r="AS632" s="241"/>
      <c r="AT632" s="238"/>
      <c r="AU632" s="235"/>
      <c r="AV632" s="241"/>
      <c r="AW632" s="238"/>
      <c r="AX632" s="235"/>
      <c r="AY632" s="241"/>
      <c r="AZ632" s="238"/>
      <c r="BA632" s="235"/>
      <c r="BB632" s="241"/>
      <c r="BC632" s="238"/>
      <c r="BD632" s="292"/>
      <c r="BE632" s="295"/>
      <c r="BF632" s="295"/>
      <c r="BG632" s="298"/>
    </row>
    <row r="633" spans="2:60" ht="28.15" hidden="1" customHeight="1">
      <c r="B633" s="34"/>
      <c r="C633" s="267"/>
      <c r="D633" s="33"/>
      <c r="E633" s="32"/>
      <c r="F633" s="32"/>
      <c r="G633" s="31"/>
      <c r="H633" s="257"/>
      <c r="I633" s="271"/>
      <c r="J633" s="271"/>
      <c r="K633" s="271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52"/>
      <c r="AK633" s="255"/>
      <c r="AL633" s="23"/>
      <c r="AM633" s="211"/>
      <c r="AN633" s="211"/>
      <c r="AO633" s="248"/>
      <c r="AP633" s="241"/>
      <c r="AQ633" s="238"/>
      <c r="AR633" s="235"/>
      <c r="AS633" s="241"/>
      <c r="AT633" s="238"/>
      <c r="AU633" s="235"/>
      <c r="AV633" s="241"/>
      <c r="AW633" s="238"/>
      <c r="AX633" s="235"/>
      <c r="AY633" s="241"/>
      <c r="AZ633" s="238"/>
      <c r="BA633" s="235"/>
      <c r="BB633" s="241"/>
      <c r="BC633" s="238"/>
      <c r="BD633" s="292"/>
      <c r="BE633" s="295"/>
      <c r="BF633" s="295"/>
      <c r="BG633" s="298"/>
    </row>
    <row r="634" spans="2:60" ht="28.15" hidden="1" customHeight="1" thickBot="1">
      <c r="B634" s="34"/>
      <c r="C634" s="273"/>
      <c r="D634" s="64"/>
      <c r="E634" s="63"/>
      <c r="F634" s="63"/>
      <c r="G634" s="62"/>
      <c r="H634" s="258"/>
      <c r="I634" s="274"/>
      <c r="J634" s="274"/>
      <c r="K634" s="274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53"/>
      <c r="AK634" s="256"/>
      <c r="AL634" s="55"/>
      <c r="AM634" s="211"/>
      <c r="AN634" s="211"/>
      <c r="AO634" s="249"/>
      <c r="AP634" s="242"/>
      <c r="AQ634" s="239"/>
      <c r="AR634" s="236"/>
      <c r="AS634" s="242"/>
      <c r="AT634" s="239"/>
      <c r="AU634" s="236"/>
      <c r="AV634" s="242"/>
      <c r="AW634" s="239"/>
      <c r="AX634" s="236"/>
      <c r="AY634" s="242"/>
      <c r="AZ634" s="239"/>
      <c r="BA634" s="236"/>
      <c r="BB634" s="242"/>
      <c r="BC634" s="239"/>
      <c r="BD634" s="293"/>
      <c r="BE634" s="296"/>
      <c r="BF634" s="296"/>
      <c r="BG634" s="299"/>
    </row>
    <row r="635" spans="2:60" ht="28.15" hidden="1" customHeight="1">
      <c r="B635" s="34"/>
      <c r="C635" s="265">
        <v>3</v>
      </c>
      <c r="D635" s="54"/>
      <c r="E635" s="53"/>
      <c r="F635" s="53"/>
      <c r="G635" s="52"/>
      <c r="H635" s="259"/>
      <c r="I635" s="269"/>
      <c r="J635" s="269"/>
      <c r="K635" s="269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44"/>
      <c r="AK635" s="244"/>
      <c r="AL635" s="44"/>
      <c r="AM635" s="211"/>
      <c r="AN635" s="211"/>
      <c r="AO635" s="247">
        <f>SUMPRODUCT(LEN($M635:$AE638)-LEN(SUBSTITUTE($M635:$AE638,"A", "")))</f>
        <v>0</v>
      </c>
      <c r="AP635" s="240">
        <f>SUMPRODUCT(LEN($AH635:$AH638)-LEN(SUBSTITUTE($AH635:$AH638,"A", "")))</f>
        <v>0</v>
      </c>
      <c r="AQ635" s="237">
        <f>SUMPRODUCT(LEN($AG635:$AG638)-LEN(SUBSTITUTE($AG635:$AG638,"A", "")))</f>
        <v>0</v>
      </c>
      <c r="AR635" s="234">
        <f>SUMPRODUCT(LEN($M635:$AE638)-LEN(SUBSTITUTE($M635:$AE638,"S", "")))</f>
        <v>0</v>
      </c>
      <c r="AS635" s="240">
        <f>SUMPRODUCT(LEN($AH635:$AH638)-LEN(SUBSTITUTE($AH635:$AH638,"S", "")))</f>
        <v>0</v>
      </c>
      <c r="AT635" s="237">
        <f>SUMPRODUCT(LEN($AG635:$AG638)-LEN(SUBSTITUTE($AG635:$AG638,"S", "")))</f>
        <v>0</v>
      </c>
      <c r="AU635" s="234">
        <f>SUMPRODUCT(LEN($M635:$AE638)-LEN(SUBSTITUTE($M635:$AE638,"F", "")))</f>
        <v>0</v>
      </c>
      <c r="AV635" s="240">
        <f>SUMPRODUCT(LEN($AH635:$AH638)-LEN(SUBSTITUTE($AH635:$AH638,"F", "")))</f>
        <v>0</v>
      </c>
      <c r="AW635" s="237">
        <f>SUMPRODUCT(LEN($AG635:$AG638)-LEN(SUBSTITUTE($AG635:$AG638,"F", "")))</f>
        <v>0</v>
      </c>
      <c r="AX635" s="234">
        <f>SUMPRODUCT(LEN($M635:$AE638)-LEN(SUBSTITUTE($M635:$AE638,"G", "")))</f>
        <v>0</v>
      </c>
      <c r="AY635" s="240">
        <f>SUMPRODUCT(LEN($AH635:$AH638)-LEN(SUBSTITUTE($AH635:$AH638,"G", "")))</f>
        <v>0</v>
      </c>
      <c r="AZ635" s="237">
        <f>SUMPRODUCT(LEN($AG635:$AG638)-LEN(SUBSTITUTE($AG635:$AG638,"G", "")))</f>
        <v>0</v>
      </c>
      <c r="BA635" s="234">
        <f>SUMPRODUCT(LEN($M635:$AE638)-LEN(SUBSTITUTE($M635:$AE638,"M", "")))</f>
        <v>0</v>
      </c>
      <c r="BB635" s="240">
        <f>SUMPRODUCT(LEN($AH635:$AH638)-LEN(SUBSTITUTE($AH635:$AH638,"M", "")))</f>
        <v>0</v>
      </c>
      <c r="BC635" s="237">
        <f>SUMPRODUCT(LEN($AG635:$AG638)-LEN(SUBSTITUTE($AG635:$AG638,"M", "")))</f>
        <v>0</v>
      </c>
      <c r="BD635" s="291">
        <f>SUMPRODUCT(LEN($AI635:$AI638)-LEN(SUBSTITUTE($AI635:$AI638,"S", "")))</f>
        <v>0</v>
      </c>
      <c r="BE635" s="294">
        <f>SUMPRODUCT(LEN($AI635:$AI638)-LEN(SUBSTITUTE($AI635:$AI638,"F", "")))</f>
        <v>0</v>
      </c>
      <c r="BF635" s="294">
        <f>SUMPRODUCT(LEN($AI635:$AI638)-LEN(SUBSTITUTE($AI635:$AI638,"G", "")))</f>
        <v>0</v>
      </c>
      <c r="BG635" s="297">
        <f>SUMPRODUCT(LEN($AI635:$AI638)-LEN(SUBSTITUTE($AI635:$AI638,"M", "")))</f>
        <v>0</v>
      </c>
    </row>
    <row r="636" spans="2:60" ht="28.15" hidden="1" customHeight="1" thickBot="1">
      <c r="B636" s="34"/>
      <c r="C636" s="266"/>
      <c r="D636" s="43"/>
      <c r="E636" s="42"/>
      <c r="F636" s="42"/>
      <c r="G636" s="41"/>
      <c r="H636" s="260"/>
      <c r="I636" s="270"/>
      <c r="J636" s="270"/>
      <c r="K636" s="270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45"/>
      <c r="AK636" s="245"/>
      <c r="AL636" s="23"/>
      <c r="AM636" s="211"/>
      <c r="AN636" s="211"/>
      <c r="AO636" s="248"/>
      <c r="AP636" s="241"/>
      <c r="AQ636" s="238"/>
      <c r="AR636" s="235"/>
      <c r="AS636" s="241"/>
      <c r="AT636" s="238"/>
      <c r="AU636" s="235"/>
      <c r="AV636" s="241"/>
      <c r="AW636" s="238"/>
      <c r="AX636" s="235"/>
      <c r="AY636" s="241"/>
      <c r="AZ636" s="238"/>
      <c r="BA636" s="235"/>
      <c r="BB636" s="241"/>
      <c r="BC636" s="238"/>
      <c r="BD636" s="292"/>
      <c r="BE636" s="295"/>
      <c r="BF636" s="295"/>
      <c r="BG636" s="298"/>
    </row>
    <row r="637" spans="2:60" ht="28.15" hidden="1" customHeight="1">
      <c r="B637" s="34"/>
      <c r="C637" s="267"/>
      <c r="D637" s="33"/>
      <c r="E637" s="32"/>
      <c r="F637" s="32"/>
      <c r="G637" s="31"/>
      <c r="H637" s="257"/>
      <c r="I637" s="271"/>
      <c r="J637" s="271"/>
      <c r="K637" s="271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45"/>
      <c r="AK637" s="245"/>
      <c r="AL637" s="23"/>
      <c r="AM637" s="211"/>
      <c r="AN637" s="211"/>
      <c r="AO637" s="248"/>
      <c r="AP637" s="241"/>
      <c r="AQ637" s="238"/>
      <c r="AR637" s="235"/>
      <c r="AS637" s="241"/>
      <c r="AT637" s="238"/>
      <c r="AU637" s="235"/>
      <c r="AV637" s="241"/>
      <c r="AW637" s="238"/>
      <c r="AX637" s="235"/>
      <c r="AY637" s="241"/>
      <c r="AZ637" s="238"/>
      <c r="BA637" s="235"/>
      <c r="BB637" s="241"/>
      <c r="BC637" s="238"/>
      <c r="BD637" s="292"/>
      <c r="BE637" s="295"/>
      <c r="BF637" s="295"/>
      <c r="BG637" s="298"/>
    </row>
    <row r="638" spans="2:60" ht="28.15" hidden="1" customHeight="1" thickBot="1">
      <c r="B638" s="22"/>
      <c r="C638" s="268"/>
      <c r="D638" s="21"/>
      <c r="E638" s="20"/>
      <c r="F638" s="20"/>
      <c r="G638" s="19"/>
      <c r="H638" s="258"/>
      <c r="I638" s="272"/>
      <c r="J638" s="272"/>
      <c r="K638" s="27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46"/>
      <c r="AK638" s="246"/>
      <c r="AL638" s="11"/>
      <c r="AM638" s="211"/>
      <c r="AN638" s="211"/>
      <c r="AO638" s="249"/>
      <c r="AP638" s="242"/>
      <c r="AQ638" s="239"/>
      <c r="AR638" s="236"/>
      <c r="AS638" s="242"/>
      <c r="AT638" s="239"/>
      <c r="AU638" s="236"/>
      <c r="AV638" s="242"/>
      <c r="AW638" s="239"/>
      <c r="AX638" s="236"/>
      <c r="AY638" s="242"/>
      <c r="AZ638" s="239"/>
      <c r="BA638" s="236"/>
      <c r="BB638" s="242"/>
      <c r="BC638" s="239"/>
      <c r="BD638" s="293"/>
      <c r="BE638" s="296"/>
      <c r="BF638" s="296"/>
      <c r="BG638" s="299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29" t="s">
        <v>287</v>
      </c>
      <c r="M639" s="278"/>
      <c r="N639" s="229" t="s">
        <v>286</v>
      </c>
      <c r="O639" s="278"/>
      <c r="P639" s="229" t="s">
        <v>286</v>
      </c>
      <c r="Q639" s="230"/>
      <c r="R639" s="229" t="s">
        <v>286</v>
      </c>
      <c r="S639" s="230"/>
      <c r="T639" s="229" t="s">
        <v>286</v>
      </c>
      <c r="U639" s="230"/>
      <c r="V639" s="229" t="s">
        <v>286</v>
      </c>
      <c r="W639" s="230"/>
      <c r="X639" s="229" t="s">
        <v>286</v>
      </c>
      <c r="Y639" s="230"/>
      <c r="Z639" s="229" t="s">
        <v>286</v>
      </c>
      <c r="AA639" s="230"/>
      <c r="AB639" s="229" t="s">
        <v>286</v>
      </c>
      <c r="AC639" s="230"/>
      <c r="AD639" s="229" t="s">
        <v>286</v>
      </c>
      <c r="AE639" s="230"/>
      <c r="AF639" s="243" t="s">
        <v>285</v>
      </c>
      <c r="AG639" s="230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75"/>
      <c r="F640" s="276"/>
      <c r="G640" s="277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65">
        <v>1</v>
      </c>
      <c r="D641" s="54"/>
      <c r="E641" s="53"/>
      <c r="F641" s="53"/>
      <c r="G641" s="52"/>
      <c r="H641" s="259"/>
      <c r="I641" s="269"/>
      <c r="J641" s="269"/>
      <c r="K641" s="269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44"/>
      <c r="AK641" s="244"/>
      <c r="AL641" s="44"/>
      <c r="AM641" s="211"/>
      <c r="AN641" s="211"/>
      <c r="AO641" s="247">
        <f>SUMPRODUCT(LEN($M641:$AE644)-LEN(SUBSTITUTE($M641:$AE644,"A", "")))</f>
        <v>0</v>
      </c>
      <c r="AP641" s="240">
        <f>SUMPRODUCT(LEN($AH641:$AH644)-LEN(SUBSTITUTE($AH641:$AH644,"A", "")))</f>
        <v>0</v>
      </c>
      <c r="AQ641" s="237">
        <f>SUMPRODUCT(LEN($AG641:$AG644)-LEN(SUBSTITUTE($AG641:$AG644,"A", "")))</f>
        <v>0</v>
      </c>
      <c r="AR641" s="234">
        <f>SUMPRODUCT(LEN($M641:$AE644)-LEN(SUBSTITUTE($M641:$AE644,"S", "")))</f>
        <v>0</v>
      </c>
      <c r="AS641" s="240">
        <f>SUMPRODUCT(LEN($AH641:$AH644)-LEN(SUBSTITUTE($AH641:$AH644,"S", "")))</f>
        <v>0</v>
      </c>
      <c r="AT641" s="237">
        <f>SUMPRODUCT(LEN($AG641:$AG644)-LEN(SUBSTITUTE($AG641:$AG644,"S", "")))</f>
        <v>0</v>
      </c>
      <c r="AU641" s="234">
        <f>SUMPRODUCT(LEN($M641:$AE644)-LEN(SUBSTITUTE($M641:$AE644,"F", "")))</f>
        <v>0</v>
      </c>
      <c r="AV641" s="240">
        <f>SUMPRODUCT(LEN($AH641:$AH644)-LEN(SUBSTITUTE($AH641:$AH644,"F", "")))</f>
        <v>0</v>
      </c>
      <c r="AW641" s="237">
        <f>SUMPRODUCT(LEN($AG641:$AG644)-LEN(SUBSTITUTE($AG641:$AG644,"F", "")))</f>
        <v>0</v>
      </c>
      <c r="AX641" s="234">
        <f>SUMPRODUCT(LEN($M641:$AE644)-LEN(SUBSTITUTE($M641:$AE644,"G", "")))</f>
        <v>0</v>
      </c>
      <c r="AY641" s="240">
        <f>SUMPRODUCT(LEN($AH641:$AH644)-LEN(SUBSTITUTE($AH641:$AH644,"G", "")))</f>
        <v>0</v>
      </c>
      <c r="AZ641" s="237">
        <f>SUMPRODUCT(LEN($AG641:$AG644)-LEN(SUBSTITUTE($AG641:$AG644,"G", "")))</f>
        <v>0</v>
      </c>
      <c r="BA641" s="234">
        <f>SUMPRODUCT(LEN($M641:$AE644)-LEN(SUBSTITUTE($M641:$AE644,"M", "")))</f>
        <v>0</v>
      </c>
      <c r="BB641" s="240">
        <f>SUMPRODUCT(LEN($AH641:$AH644)-LEN(SUBSTITUTE($AH641:$AH644,"M", "")))</f>
        <v>0</v>
      </c>
      <c r="BC641" s="237">
        <f>SUMPRODUCT(LEN($AG641:$AG644)-LEN(SUBSTITUTE($AG641:$AG644,"M", "")))</f>
        <v>0</v>
      </c>
      <c r="BD641" s="291">
        <f>SUMPRODUCT(LEN($AI641:$AI644)-LEN(SUBSTITUTE($AI641:$AI644,"S", "")))</f>
        <v>0</v>
      </c>
      <c r="BE641" s="294">
        <f>SUMPRODUCT(LEN($AI641:$AI644)-LEN(SUBSTITUTE($AI641:$AI644,"F", "")))</f>
        <v>0</v>
      </c>
      <c r="BF641" s="294">
        <f>SUMPRODUCT(LEN($AI641:$AI644)-LEN(SUBSTITUTE($AI641:$AI644,"G", "")))</f>
        <v>0</v>
      </c>
      <c r="BG641" s="297">
        <f>SUMPRODUCT(LEN($AI641:$AI644)-LEN(SUBSTITUTE($AI641:$AI644,"M", "")))</f>
        <v>0</v>
      </c>
    </row>
    <row r="642" spans="2:60" ht="28.15" hidden="1" customHeight="1" thickBot="1">
      <c r="B642" s="34"/>
      <c r="C642" s="266"/>
      <c r="D642" s="43"/>
      <c r="E642" s="42"/>
      <c r="F642" s="42"/>
      <c r="G642" s="41"/>
      <c r="H642" s="260"/>
      <c r="I642" s="270"/>
      <c r="J642" s="270"/>
      <c r="K642" s="270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45"/>
      <c r="AK642" s="245"/>
      <c r="AL642" s="23"/>
      <c r="AM642" s="211"/>
      <c r="AN642" s="211"/>
      <c r="AO642" s="248"/>
      <c r="AP642" s="241"/>
      <c r="AQ642" s="238"/>
      <c r="AR642" s="235"/>
      <c r="AS642" s="241"/>
      <c r="AT642" s="238"/>
      <c r="AU642" s="235"/>
      <c r="AV642" s="241"/>
      <c r="AW642" s="238"/>
      <c r="AX642" s="235"/>
      <c r="AY642" s="241"/>
      <c r="AZ642" s="238"/>
      <c r="BA642" s="235"/>
      <c r="BB642" s="241"/>
      <c r="BC642" s="238"/>
      <c r="BD642" s="292"/>
      <c r="BE642" s="295"/>
      <c r="BF642" s="295"/>
      <c r="BG642" s="298"/>
    </row>
    <row r="643" spans="2:60" ht="28.15" hidden="1" customHeight="1">
      <c r="B643" s="34"/>
      <c r="C643" s="267"/>
      <c r="D643" s="33"/>
      <c r="E643" s="32"/>
      <c r="F643" s="32"/>
      <c r="G643" s="31"/>
      <c r="H643" s="257"/>
      <c r="I643" s="271"/>
      <c r="J643" s="271"/>
      <c r="K643" s="271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45"/>
      <c r="AK643" s="245"/>
      <c r="AL643" s="23"/>
      <c r="AM643" s="211"/>
      <c r="AN643" s="211"/>
      <c r="AO643" s="248"/>
      <c r="AP643" s="241"/>
      <c r="AQ643" s="238"/>
      <c r="AR643" s="235"/>
      <c r="AS643" s="241"/>
      <c r="AT643" s="238"/>
      <c r="AU643" s="235"/>
      <c r="AV643" s="241"/>
      <c r="AW643" s="238"/>
      <c r="AX643" s="235"/>
      <c r="AY643" s="241"/>
      <c r="AZ643" s="238"/>
      <c r="BA643" s="235"/>
      <c r="BB643" s="241"/>
      <c r="BC643" s="238"/>
      <c r="BD643" s="292"/>
      <c r="BE643" s="295"/>
      <c r="BF643" s="295"/>
      <c r="BG643" s="298"/>
    </row>
    <row r="644" spans="2:60" ht="28.15" hidden="1" customHeight="1" thickBot="1">
      <c r="B644" s="34"/>
      <c r="C644" s="273"/>
      <c r="D644" s="64"/>
      <c r="E644" s="63"/>
      <c r="F644" s="63"/>
      <c r="G644" s="62"/>
      <c r="H644" s="258"/>
      <c r="I644" s="274"/>
      <c r="J644" s="274"/>
      <c r="K644" s="274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50"/>
      <c r="AK644" s="250"/>
      <c r="AL644" s="55"/>
      <c r="AM644" s="211"/>
      <c r="AN644" s="211"/>
      <c r="AO644" s="249"/>
      <c r="AP644" s="242"/>
      <c r="AQ644" s="239"/>
      <c r="AR644" s="236"/>
      <c r="AS644" s="242"/>
      <c r="AT644" s="239"/>
      <c r="AU644" s="236"/>
      <c r="AV644" s="242"/>
      <c r="AW644" s="239"/>
      <c r="AX644" s="236"/>
      <c r="AY644" s="242"/>
      <c r="AZ644" s="239"/>
      <c r="BA644" s="236"/>
      <c r="BB644" s="242"/>
      <c r="BC644" s="239"/>
      <c r="BD644" s="293"/>
      <c r="BE644" s="296"/>
      <c r="BF644" s="296"/>
      <c r="BG644" s="299"/>
    </row>
    <row r="645" spans="2:60" ht="28.15" hidden="1" customHeight="1">
      <c r="B645" s="34"/>
      <c r="C645" s="265">
        <v>2</v>
      </c>
      <c r="D645" s="54"/>
      <c r="E645" s="53"/>
      <c r="F645" s="53"/>
      <c r="G645" s="52"/>
      <c r="H645" s="259"/>
      <c r="I645" s="269"/>
      <c r="J645" s="269"/>
      <c r="K645" s="269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51"/>
      <c r="AK645" s="254"/>
      <c r="AL645" s="44"/>
      <c r="AM645" s="211"/>
      <c r="AN645" s="211"/>
      <c r="AO645" s="247">
        <f>SUMPRODUCT(LEN($M645:$AE648)-LEN(SUBSTITUTE($M645:$AE648,"A", "")))</f>
        <v>0</v>
      </c>
      <c r="AP645" s="240">
        <f>SUMPRODUCT(LEN($AH645:$AH648)-LEN(SUBSTITUTE($AH645:$AH648,"A", "")))</f>
        <v>0</v>
      </c>
      <c r="AQ645" s="237">
        <f>SUMPRODUCT(LEN($AG645:$AG648)-LEN(SUBSTITUTE($AG645:$AG648,"A", "")))</f>
        <v>0</v>
      </c>
      <c r="AR645" s="234">
        <f>SUMPRODUCT(LEN($M645:$AE648)-LEN(SUBSTITUTE($M645:$AE648,"S", "")))</f>
        <v>0</v>
      </c>
      <c r="AS645" s="240">
        <f>SUMPRODUCT(LEN($AH645:$AH648)-LEN(SUBSTITUTE($AH645:$AH648,"S", "")))</f>
        <v>0</v>
      </c>
      <c r="AT645" s="237">
        <f>SUMPRODUCT(LEN($AG645:$AG648)-LEN(SUBSTITUTE($AG645:$AG648,"S", "")))</f>
        <v>0</v>
      </c>
      <c r="AU645" s="234">
        <f>SUMPRODUCT(LEN($M645:$AE648)-LEN(SUBSTITUTE($M645:$AE648,"F", "")))</f>
        <v>0</v>
      </c>
      <c r="AV645" s="240">
        <f>SUMPRODUCT(LEN($AH645:$AH648)-LEN(SUBSTITUTE($AH645:$AH648,"F", "")))</f>
        <v>0</v>
      </c>
      <c r="AW645" s="237">
        <f>SUMPRODUCT(LEN($AG645:$AG648)-LEN(SUBSTITUTE($AG645:$AG648,"F", "")))</f>
        <v>0</v>
      </c>
      <c r="AX645" s="234">
        <f>SUMPRODUCT(LEN($M645:$AE648)-LEN(SUBSTITUTE($M645:$AE648,"G", "")))</f>
        <v>0</v>
      </c>
      <c r="AY645" s="240">
        <f>SUMPRODUCT(LEN($AH645:$AH648)-LEN(SUBSTITUTE($AH645:$AH648,"G", "")))</f>
        <v>0</v>
      </c>
      <c r="AZ645" s="237">
        <f>SUMPRODUCT(LEN($AG645:$AG648)-LEN(SUBSTITUTE($AG645:$AG648,"G", "")))</f>
        <v>0</v>
      </c>
      <c r="BA645" s="234">
        <f>SUMPRODUCT(LEN($M645:$AE648)-LEN(SUBSTITUTE($M645:$AE648,"M", "")))</f>
        <v>0</v>
      </c>
      <c r="BB645" s="240">
        <f>SUMPRODUCT(LEN($AH645:$AH648)-LEN(SUBSTITUTE($AH645:$AH648,"M", "")))</f>
        <v>0</v>
      </c>
      <c r="BC645" s="237">
        <f>SUMPRODUCT(LEN($AG645:$AG648)-LEN(SUBSTITUTE($AG645:$AG648,"M", "")))</f>
        <v>0</v>
      </c>
      <c r="BD645" s="291">
        <f>SUMPRODUCT(LEN($AI645:$AI648)-LEN(SUBSTITUTE($AI645:$AI648,"S", "")))</f>
        <v>0</v>
      </c>
      <c r="BE645" s="294">
        <f>SUMPRODUCT(LEN($AI645:$AI648)-LEN(SUBSTITUTE($AI645:$AI648,"F", "")))</f>
        <v>0</v>
      </c>
      <c r="BF645" s="294">
        <f>SUMPRODUCT(LEN($AI645:$AI648)-LEN(SUBSTITUTE($AI645:$AI648,"G", "")))</f>
        <v>0</v>
      </c>
      <c r="BG645" s="297">
        <f>SUMPRODUCT(LEN($AI645:$AI648)-LEN(SUBSTITUTE($AI645:$AI648,"M", "")))</f>
        <v>0</v>
      </c>
    </row>
    <row r="646" spans="2:60" ht="28.15" hidden="1" customHeight="1" thickBot="1">
      <c r="B646" s="34"/>
      <c r="C646" s="266"/>
      <c r="D646" s="43"/>
      <c r="E646" s="42"/>
      <c r="F646" s="42"/>
      <c r="G646" s="41"/>
      <c r="H646" s="260"/>
      <c r="I646" s="270"/>
      <c r="J646" s="270"/>
      <c r="K646" s="270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52"/>
      <c r="AK646" s="255"/>
      <c r="AL646" s="23"/>
      <c r="AM646" s="211"/>
      <c r="AN646" s="211"/>
      <c r="AO646" s="248"/>
      <c r="AP646" s="241"/>
      <c r="AQ646" s="238"/>
      <c r="AR646" s="235"/>
      <c r="AS646" s="241"/>
      <c r="AT646" s="238"/>
      <c r="AU646" s="235"/>
      <c r="AV646" s="241"/>
      <c r="AW646" s="238"/>
      <c r="AX646" s="235"/>
      <c r="AY646" s="241"/>
      <c r="AZ646" s="238"/>
      <c r="BA646" s="235"/>
      <c r="BB646" s="241"/>
      <c r="BC646" s="238"/>
      <c r="BD646" s="292"/>
      <c r="BE646" s="295"/>
      <c r="BF646" s="295"/>
      <c r="BG646" s="298"/>
    </row>
    <row r="647" spans="2:60" ht="28.15" hidden="1" customHeight="1">
      <c r="B647" s="34"/>
      <c r="C647" s="267"/>
      <c r="D647" s="33"/>
      <c r="E647" s="32"/>
      <c r="F647" s="32"/>
      <c r="G647" s="31"/>
      <c r="H647" s="257"/>
      <c r="I647" s="271"/>
      <c r="J647" s="271"/>
      <c r="K647" s="271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52"/>
      <c r="AK647" s="255"/>
      <c r="AL647" s="23"/>
      <c r="AM647" s="211"/>
      <c r="AN647" s="211"/>
      <c r="AO647" s="248"/>
      <c r="AP647" s="241"/>
      <c r="AQ647" s="238"/>
      <c r="AR647" s="235"/>
      <c r="AS647" s="241"/>
      <c r="AT647" s="238"/>
      <c r="AU647" s="235"/>
      <c r="AV647" s="241"/>
      <c r="AW647" s="238"/>
      <c r="AX647" s="235"/>
      <c r="AY647" s="241"/>
      <c r="AZ647" s="238"/>
      <c r="BA647" s="235"/>
      <c r="BB647" s="241"/>
      <c r="BC647" s="238"/>
      <c r="BD647" s="292"/>
      <c r="BE647" s="295"/>
      <c r="BF647" s="295"/>
      <c r="BG647" s="298"/>
    </row>
    <row r="648" spans="2:60" ht="28.15" hidden="1" customHeight="1" thickBot="1">
      <c r="B648" s="34"/>
      <c r="C648" s="273"/>
      <c r="D648" s="64"/>
      <c r="E648" s="63"/>
      <c r="F648" s="63"/>
      <c r="G648" s="62"/>
      <c r="H648" s="258"/>
      <c r="I648" s="274"/>
      <c r="J648" s="274"/>
      <c r="K648" s="274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53"/>
      <c r="AK648" s="256"/>
      <c r="AL648" s="55"/>
      <c r="AM648" s="211"/>
      <c r="AN648" s="211"/>
      <c r="AO648" s="249"/>
      <c r="AP648" s="242"/>
      <c r="AQ648" s="239"/>
      <c r="AR648" s="236"/>
      <c r="AS648" s="242"/>
      <c r="AT648" s="239"/>
      <c r="AU648" s="236"/>
      <c r="AV648" s="242"/>
      <c r="AW648" s="239"/>
      <c r="AX648" s="236"/>
      <c r="AY648" s="242"/>
      <c r="AZ648" s="239"/>
      <c r="BA648" s="236"/>
      <c r="BB648" s="242"/>
      <c r="BC648" s="239"/>
      <c r="BD648" s="293"/>
      <c r="BE648" s="296"/>
      <c r="BF648" s="296"/>
      <c r="BG648" s="299"/>
    </row>
    <row r="649" spans="2:60" ht="28.15" hidden="1" customHeight="1">
      <c r="B649" s="34"/>
      <c r="C649" s="265">
        <v>3</v>
      </c>
      <c r="D649" s="54"/>
      <c r="E649" s="53"/>
      <c r="F649" s="53"/>
      <c r="G649" s="52"/>
      <c r="H649" s="259"/>
      <c r="I649" s="269"/>
      <c r="J649" s="269"/>
      <c r="K649" s="269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44"/>
      <c r="AK649" s="244"/>
      <c r="AL649" s="44"/>
      <c r="AM649" s="211"/>
      <c r="AN649" s="211"/>
      <c r="AO649" s="247">
        <f>SUMPRODUCT(LEN($M649:$AE652)-LEN(SUBSTITUTE($M649:$AE652,"A", "")))</f>
        <v>0</v>
      </c>
      <c r="AP649" s="240">
        <f>SUMPRODUCT(LEN($AH649:$AH652)-LEN(SUBSTITUTE($AH649:$AH652,"A", "")))</f>
        <v>0</v>
      </c>
      <c r="AQ649" s="237">
        <f>SUMPRODUCT(LEN($AG649:$AG652)-LEN(SUBSTITUTE($AG649:$AG652,"A", "")))</f>
        <v>0</v>
      </c>
      <c r="AR649" s="234">
        <f>SUMPRODUCT(LEN($M649:$AE652)-LEN(SUBSTITUTE($M649:$AE652,"S", "")))</f>
        <v>0</v>
      </c>
      <c r="AS649" s="240">
        <f>SUMPRODUCT(LEN($AH649:$AH652)-LEN(SUBSTITUTE($AH649:$AH652,"S", "")))</f>
        <v>0</v>
      </c>
      <c r="AT649" s="237">
        <f>SUMPRODUCT(LEN($AG649:$AG652)-LEN(SUBSTITUTE($AG649:$AG652,"S", "")))</f>
        <v>0</v>
      </c>
      <c r="AU649" s="234">
        <f>SUMPRODUCT(LEN($M649:$AE652)-LEN(SUBSTITUTE($M649:$AE652,"F", "")))</f>
        <v>0</v>
      </c>
      <c r="AV649" s="240">
        <f>SUMPRODUCT(LEN($AH649:$AH652)-LEN(SUBSTITUTE($AH649:$AH652,"F", "")))</f>
        <v>0</v>
      </c>
      <c r="AW649" s="237">
        <f>SUMPRODUCT(LEN($AG649:$AG652)-LEN(SUBSTITUTE($AG649:$AG652,"F", "")))</f>
        <v>0</v>
      </c>
      <c r="AX649" s="234">
        <f>SUMPRODUCT(LEN($M649:$AE652)-LEN(SUBSTITUTE($M649:$AE652,"G", "")))</f>
        <v>0</v>
      </c>
      <c r="AY649" s="240">
        <f>SUMPRODUCT(LEN($AH649:$AH652)-LEN(SUBSTITUTE($AH649:$AH652,"G", "")))</f>
        <v>0</v>
      </c>
      <c r="AZ649" s="237">
        <f>SUMPRODUCT(LEN($AG649:$AG652)-LEN(SUBSTITUTE($AG649:$AG652,"G", "")))</f>
        <v>0</v>
      </c>
      <c r="BA649" s="234">
        <f>SUMPRODUCT(LEN($M649:$AE652)-LEN(SUBSTITUTE($M649:$AE652,"M", "")))</f>
        <v>0</v>
      </c>
      <c r="BB649" s="240">
        <f>SUMPRODUCT(LEN($AH649:$AH652)-LEN(SUBSTITUTE($AH649:$AH652,"M", "")))</f>
        <v>0</v>
      </c>
      <c r="BC649" s="237">
        <f>SUMPRODUCT(LEN($AG649:$AG652)-LEN(SUBSTITUTE($AG649:$AG652,"M", "")))</f>
        <v>0</v>
      </c>
      <c r="BD649" s="291">
        <f>SUMPRODUCT(LEN($AI649:$AI652)-LEN(SUBSTITUTE($AI649:$AI652,"S", "")))</f>
        <v>0</v>
      </c>
      <c r="BE649" s="294">
        <f>SUMPRODUCT(LEN($AI649:$AI652)-LEN(SUBSTITUTE($AI649:$AI652,"F", "")))</f>
        <v>0</v>
      </c>
      <c r="BF649" s="294">
        <f>SUMPRODUCT(LEN($AI649:$AI652)-LEN(SUBSTITUTE($AI649:$AI652,"G", "")))</f>
        <v>0</v>
      </c>
      <c r="BG649" s="297">
        <f>SUMPRODUCT(LEN($AI649:$AI652)-LEN(SUBSTITUTE($AI649:$AI652,"M", "")))</f>
        <v>0</v>
      </c>
    </row>
    <row r="650" spans="2:60" ht="28.15" hidden="1" customHeight="1" thickBot="1">
      <c r="B650" s="34"/>
      <c r="C650" s="266"/>
      <c r="D650" s="43"/>
      <c r="E650" s="42"/>
      <c r="F650" s="42"/>
      <c r="G650" s="41"/>
      <c r="H650" s="260"/>
      <c r="I650" s="270"/>
      <c r="J650" s="270"/>
      <c r="K650" s="270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45"/>
      <c r="AK650" s="245"/>
      <c r="AL650" s="23"/>
      <c r="AM650" s="211"/>
      <c r="AN650" s="211"/>
      <c r="AO650" s="248"/>
      <c r="AP650" s="241"/>
      <c r="AQ650" s="238"/>
      <c r="AR650" s="235"/>
      <c r="AS650" s="241"/>
      <c r="AT650" s="238"/>
      <c r="AU650" s="235"/>
      <c r="AV650" s="241"/>
      <c r="AW650" s="238"/>
      <c r="AX650" s="235"/>
      <c r="AY650" s="241"/>
      <c r="AZ650" s="238"/>
      <c r="BA650" s="235"/>
      <c r="BB650" s="241"/>
      <c r="BC650" s="238"/>
      <c r="BD650" s="292"/>
      <c r="BE650" s="295"/>
      <c r="BF650" s="295"/>
      <c r="BG650" s="298"/>
    </row>
    <row r="651" spans="2:60" ht="28.15" hidden="1" customHeight="1">
      <c r="B651" s="34"/>
      <c r="C651" s="267"/>
      <c r="D651" s="33"/>
      <c r="E651" s="32"/>
      <c r="F651" s="32"/>
      <c r="G651" s="31"/>
      <c r="H651" s="257"/>
      <c r="I651" s="271"/>
      <c r="J651" s="271"/>
      <c r="K651" s="271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45"/>
      <c r="AK651" s="245"/>
      <c r="AL651" s="23"/>
      <c r="AM651" s="211"/>
      <c r="AN651" s="211"/>
      <c r="AO651" s="248"/>
      <c r="AP651" s="241"/>
      <c r="AQ651" s="238"/>
      <c r="AR651" s="235"/>
      <c r="AS651" s="241"/>
      <c r="AT651" s="238"/>
      <c r="AU651" s="235"/>
      <c r="AV651" s="241"/>
      <c r="AW651" s="238"/>
      <c r="AX651" s="235"/>
      <c r="AY651" s="241"/>
      <c r="AZ651" s="238"/>
      <c r="BA651" s="235"/>
      <c r="BB651" s="241"/>
      <c r="BC651" s="238"/>
      <c r="BD651" s="292"/>
      <c r="BE651" s="295"/>
      <c r="BF651" s="295"/>
      <c r="BG651" s="298"/>
    </row>
    <row r="652" spans="2:60" ht="28.15" hidden="1" customHeight="1" thickBot="1">
      <c r="B652" s="22"/>
      <c r="C652" s="268"/>
      <c r="D652" s="21"/>
      <c r="E652" s="20"/>
      <c r="F652" s="20"/>
      <c r="G652" s="19"/>
      <c r="H652" s="258"/>
      <c r="I652" s="272"/>
      <c r="J652" s="272"/>
      <c r="K652" s="27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46"/>
      <c r="AK652" s="246"/>
      <c r="AL652" s="11"/>
      <c r="AM652" s="211"/>
      <c r="AN652" s="211"/>
      <c r="AO652" s="249"/>
      <c r="AP652" s="242"/>
      <c r="AQ652" s="239"/>
      <c r="AR652" s="236"/>
      <c r="AS652" s="242"/>
      <c r="AT652" s="239"/>
      <c r="AU652" s="236"/>
      <c r="AV652" s="242"/>
      <c r="AW652" s="239"/>
      <c r="AX652" s="236"/>
      <c r="AY652" s="242"/>
      <c r="AZ652" s="239"/>
      <c r="BA652" s="236"/>
      <c r="BB652" s="242"/>
      <c r="BC652" s="239"/>
      <c r="BD652" s="293"/>
      <c r="BE652" s="296"/>
      <c r="BF652" s="296"/>
      <c r="BG652" s="299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29" t="s">
        <v>287</v>
      </c>
      <c r="M653" s="278"/>
      <c r="N653" s="229" t="s">
        <v>286</v>
      </c>
      <c r="O653" s="278"/>
      <c r="P653" s="229" t="s">
        <v>286</v>
      </c>
      <c r="Q653" s="230"/>
      <c r="R653" s="229" t="s">
        <v>286</v>
      </c>
      <c r="S653" s="230"/>
      <c r="T653" s="229" t="s">
        <v>286</v>
      </c>
      <c r="U653" s="230"/>
      <c r="V653" s="229" t="s">
        <v>286</v>
      </c>
      <c r="W653" s="230"/>
      <c r="X653" s="229" t="s">
        <v>286</v>
      </c>
      <c r="Y653" s="230"/>
      <c r="Z653" s="229" t="s">
        <v>286</v>
      </c>
      <c r="AA653" s="230"/>
      <c r="AB653" s="229" t="s">
        <v>286</v>
      </c>
      <c r="AC653" s="230"/>
      <c r="AD653" s="229" t="s">
        <v>286</v>
      </c>
      <c r="AE653" s="230"/>
      <c r="AF653" s="243" t="s">
        <v>285</v>
      </c>
      <c r="AG653" s="230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75"/>
      <c r="F654" s="276"/>
      <c r="G654" s="277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65">
        <v>1</v>
      </c>
      <c r="D655" s="54"/>
      <c r="E655" s="53"/>
      <c r="F655" s="53"/>
      <c r="G655" s="52"/>
      <c r="H655" s="259"/>
      <c r="I655" s="269"/>
      <c r="J655" s="269"/>
      <c r="K655" s="269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44"/>
      <c r="AK655" s="244"/>
      <c r="AL655" s="44"/>
      <c r="AM655" s="211"/>
      <c r="AN655" s="211"/>
      <c r="AO655" s="247">
        <f>SUMPRODUCT(LEN($M655:$AE658)-LEN(SUBSTITUTE($M655:$AE658,"A", "")))</f>
        <v>0</v>
      </c>
      <c r="AP655" s="240">
        <f>SUMPRODUCT(LEN($AH655:$AH658)-LEN(SUBSTITUTE($AH655:$AH658,"A", "")))</f>
        <v>0</v>
      </c>
      <c r="AQ655" s="237">
        <f>SUMPRODUCT(LEN($AG655:$AG658)-LEN(SUBSTITUTE($AG655:$AG658,"A", "")))</f>
        <v>0</v>
      </c>
      <c r="AR655" s="234">
        <f>SUMPRODUCT(LEN($M655:$AE658)-LEN(SUBSTITUTE($M655:$AE658,"S", "")))</f>
        <v>0</v>
      </c>
      <c r="AS655" s="240">
        <f>SUMPRODUCT(LEN($AH655:$AH658)-LEN(SUBSTITUTE($AH655:$AH658,"S", "")))</f>
        <v>0</v>
      </c>
      <c r="AT655" s="237">
        <f>SUMPRODUCT(LEN($AG655:$AG658)-LEN(SUBSTITUTE($AG655:$AG658,"S", "")))</f>
        <v>0</v>
      </c>
      <c r="AU655" s="234">
        <f>SUMPRODUCT(LEN($M655:$AE658)-LEN(SUBSTITUTE($M655:$AE658,"F", "")))</f>
        <v>0</v>
      </c>
      <c r="AV655" s="240">
        <f>SUMPRODUCT(LEN($AH655:$AH658)-LEN(SUBSTITUTE($AH655:$AH658,"F", "")))</f>
        <v>0</v>
      </c>
      <c r="AW655" s="237">
        <f>SUMPRODUCT(LEN($AG655:$AG658)-LEN(SUBSTITUTE($AG655:$AG658,"F", "")))</f>
        <v>0</v>
      </c>
      <c r="AX655" s="234">
        <f>SUMPRODUCT(LEN($M655:$AE658)-LEN(SUBSTITUTE($M655:$AE658,"G", "")))</f>
        <v>0</v>
      </c>
      <c r="AY655" s="240">
        <f>SUMPRODUCT(LEN($AH655:$AH658)-LEN(SUBSTITUTE($AH655:$AH658,"G", "")))</f>
        <v>0</v>
      </c>
      <c r="AZ655" s="237">
        <f>SUMPRODUCT(LEN($AG655:$AG658)-LEN(SUBSTITUTE($AG655:$AG658,"G", "")))</f>
        <v>0</v>
      </c>
      <c r="BA655" s="234">
        <f>SUMPRODUCT(LEN($M655:$AE658)-LEN(SUBSTITUTE($M655:$AE658,"M", "")))</f>
        <v>0</v>
      </c>
      <c r="BB655" s="240">
        <f>SUMPRODUCT(LEN($AH655:$AH658)-LEN(SUBSTITUTE($AH655:$AH658,"M", "")))</f>
        <v>0</v>
      </c>
      <c r="BC655" s="237">
        <f>SUMPRODUCT(LEN($AG655:$AG658)-LEN(SUBSTITUTE($AG655:$AG658,"M", "")))</f>
        <v>0</v>
      </c>
      <c r="BD655" s="291">
        <f>SUMPRODUCT(LEN($AI655:$AI658)-LEN(SUBSTITUTE($AI655:$AI658,"S", "")))</f>
        <v>0</v>
      </c>
      <c r="BE655" s="294">
        <f>SUMPRODUCT(LEN($AI655:$AI658)-LEN(SUBSTITUTE($AI655:$AI658,"F", "")))</f>
        <v>0</v>
      </c>
      <c r="BF655" s="294">
        <f>SUMPRODUCT(LEN($AI655:$AI658)-LEN(SUBSTITUTE($AI655:$AI658,"G", "")))</f>
        <v>0</v>
      </c>
      <c r="BG655" s="297">
        <f>SUMPRODUCT(LEN($AI655:$AI658)-LEN(SUBSTITUTE($AI655:$AI658,"M", "")))</f>
        <v>0</v>
      </c>
    </row>
    <row r="656" spans="2:60" ht="28.15" hidden="1" customHeight="1" thickBot="1">
      <c r="B656" s="34"/>
      <c r="C656" s="266"/>
      <c r="D656" s="43"/>
      <c r="E656" s="42"/>
      <c r="F656" s="42"/>
      <c r="G656" s="41"/>
      <c r="H656" s="260"/>
      <c r="I656" s="270"/>
      <c r="J656" s="270"/>
      <c r="K656" s="270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45"/>
      <c r="AK656" s="245"/>
      <c r="AL656" s="23"/>
      <c r="AM656" s="211"/>
      <c r="AN656" s="211"/>
      <c r="AO656" s="248"/>
      <c r="AP656" s="241"/>
      <c r="AQ656" s="238"/>
      <c r="AR656" s="235"/>
      <c r="AS656" s="241"/>
      <c r="AT656" s="238"/>
      <c r="AU656" s="235"/>
      <c r="AV656" s="241"/>
      <c r="AW656" s="238"/>
      <c r="AX656" s="235"/>
      <c r="AY656" s="241"/>
      <c r="AZ656" s="238"/>
      <c r="BA656" s="235"/>
      <c r="BB656" s="241"/>
      <c r="BC656" s="238"/>
      <c r="BD656" s="292"/>
      <c r="BE656" s="295"/>
      <c r="BF656" s="295"/>
      <c r="BG656" s="298"/>
    </row>
    <row r="657" spans="2:60" ht="28.15" hidden="1" customHeight="1">
      <c r="B657" s="34"/>
      <c r="C657" s="267"/>
      <c r="D657" s="33"/>
      <c r="E657" s="32"/>
      <c r="F657" s="32"/>
      <c r="G657" s="31"/>
      <c r="H657" s="257"/>
      <c r="I657" s="271"/>
      <c r="J657" s="271"/>
      <c r="K657" s="271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45"/>
      <c r="AK657" s="245"/>
      <c r="AL657" s="23"/>
      <c r="AM657" s="211"/>
      <c r="AN657" s="211"/>
      <c r="AO657" s="248"/>
      <c r="AP657" s="241"/>
      <c r="AQ657" s="238"/>
      <c r="AR657" s="235"/>
      <c r="AS657" s="241"/>
      <c r="AT657" s="238"/>
      <c r="AU657" s="235"/>
      <c r="AV657" s="241"/>
      <c r="AW657" s="238"/>
      <c r="AX657" s="235"/>
      <c r="AY657" s="241"/>
      <c r="AZ657" s="238"/>
      <c r="BA657" s="235"/>
      <c r="BB657" s="241"/>
      <c r="BC657" s="238"/>
      <c r="BD657" s="292"/>
      <c r="BE657" s="295"/>
      <c r="BF657" s="295"/>
      <c r="BG657" s="298"/>
    </row>
    <row r="658" spans="2:60" ht="28.15" hidden="1" customHeight="1" thickBot="1">
      <c r="B658" s="34"/>
      <c r="C658" s="273"/>
      <c r="D658" s="64"/>
      <c r="E658" s="63"/>
      <c r="F658" s="63"/>
      <c r="G658" s="62"/>
      <c r="H658" s="258"/>
      <c r="I658" s="274"/>
      <c r="J658" s="274"/>
      <c r="K658" s="274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50"/>
      <c r="AK658" s="250"/>
      <c r="AL658" s="55"/>
      <c r="AM658" s="211"/>
      <c r="AN658" s="211"/>
      <c r="AO658" s="249"/>
      <c r="AP658" s="242"/>
      <c r="AQ658" s="239"/>
      <c r="AR658" s="236"/>
      <c r="AS658" s="242"/>
      <c r="AT658" s="239"/>
      <c r="AU658" s="236"/>
      <c r="AV658" s="242"/>
      <c r="AW658" s="239"/>
      <c r="AX658" s="236"/>
      <c r="AY658" s="242"/>
      <c r="AZ658" s="239"/>
      <c r="BA658" s="236"/>
      <c r="BB658" s="242"/>
      <c r="BC658" s="239"/>
      <c r="BD658" s="293"/>
      <c r="BE658" s="296"/>
      <c r="BF658" s="296"/>
      <c r="BG658" s="299"/>
    </row>
    <row r="659" spans="2:60" ht="28.15" hidden="1" customHeight="1">
      <c r="B659" s="34"/>
      <c r="C659" s="265">
        <v>2</v>
      </c>
      <c r="D659" s="54"/>
      <c r="E659" s="53"/>
      <c r="F659" s="53"/>
      <c r="G659" s="52"/>
      <c r="H659" s="259"/>
      <c r="I659" s="269"/>
      <c r="J659" s="269"/>
      <c r="K659" s="269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51"/>
      <c r="AK659" s="254"/>
      <c r="AL659" s="44"/>
      <c r="AM659" s="211"/>
      <c r="AN659" s="211"/>
      <c r="AO659" s="247">
        <f>SUMPRODUCT(LEN($M659:$AE662)-LEN(SUBSTITUTE($M659:$AE662,"A", "")))</f>
        <v>0</v>
      </c>
      <c r="AP659" s="240">
        <f>SUMPRODUCT(LEN($AH659:$AH662)-LEN(SUBSTITUTE($AH659:$AH662,"A", "")))</f>
        <v>0</v>
      </c>
      <c r="AQ659" s="237">
        <f>SUMPRODUCT(LEN($AG659:$AG662)-LEN(SUBSTITUTE($AG659:$AG662,"A", "")))</f>
        <v>0</v>
      </c>
      <c r="AR659" s="234">
        <f>SUMPRODUCT(LEN($M659:$AE662)-LEN(SUBSTITUTE($M659:$AE662,"S", "")))</f>
        <v>0</v>
      </c>
      <c r="AS659" s="240">
        <f>SUMPRODUCT(LEN($AH659:$AH662)-LEN(SUBSTITUTE($AH659:$AH662,"S", "")))</f>
        <v>0</v>
      </c>
      <c r="AT659" s="237">
        <f>SUMPRODUCT(LEN($AG659:$AG662)-LEN(SUBSTITUTE($AG659:$AG662,"S", "")))</f>
        <v>0</v>
      </c>
      <c r="AU659" s="234">
        <f>SUMPRODUCT(LEN($M659:$AE662)-LEN(SUBSTITUTE($M659:$AE662,"F", "")))</f>
        <v>0</v>
      </c>
      <c r="AV659" s="240">
        <f>SUMPRODUCT(LEN($AH659:$AH662)-LEN(SUBSTITUTE($AH659:$AH662,"F", "")))</f>
        <v>0</v>
      </c>
      <c r="AW659" s="237">
        <f>SUMPRODUCT(LEN($AG659:$AG662)-LEN(SUBSTITUTE($AG659:$AG662,"F", "")))</f>
        <v>0</v>
      </c>
      <c r="AX659" s="234">
        <f>SUMPRODUCT(LEN($M659:$AE662)-LEN(SUBSTITUTE($M659:$AE662,"G", "")))</f>
        <v>0</v>
      </c>
      <c r="AY659" s="240">
        <f>SUMPRODUCT(LEN($AH659:$AH662)-LEN(SUBSTITUTE($AH659:$AH662,"G", "")))</f>
        <v>0</v>
      </c>
      <c r="AZ659" s="237">
        <f>SUMPRODUCT(LEN($AG659:$AG662)-LEN(SUBSTITUTE($AG659:$AG662,"G", "")))</f>
        <v>0</v>
      </c>
      <c r="BA659" s="234">
        <f>SUMPRODUCT(LEN($M659:$AE662)-LEN(SUBSTITUTE($M659:$AE662,"M", "")))</f>
        <v>0</v>
      </c>
      <c r="BB659" s="240">
        <f>SUMPRODUCT(LEN($AH659:$AH662)-LEN(SUBSTITUTE($AH659:$AH662,"M", "")))</f>
        <v>0</v>
      </c>
      <c r="BC659" s="237">
        <f>SUMPRODUCT(LEN($AG659:$AG662)-LEN(SUBSTITUTE($AG659:$AG662,"M", "")))</f>
        <v>0</v>
      </c>
      <c r="BD659" s="291">
        <f>SUMPRODUCT(LEN($AI659:$AI662)-LEN(SUBSTITUTE($AI659:$AI662,"S", "")))</f>
        <v>0</v>
      </c>
      <c r="BE659" s="294">
        <f>SUMPRODUCT(LEN($AI659:$AI662)-LEN(SUBSTITUTE($AI659:$AI662,"F", "")))</f>
        <v>0</v>
      </c>
      <c r="BF659" s="294">
        <f>SUMPRODUCT(LEN($AI659:$AI662)-LEN(SUBSTITUTE($AI659:$AI662,"G", "")))</f>
        <v>0</v>
      </c>
      <c r="BG659" s="297">
        <f>SUMPRODUCT(LEN($AI659:$AI662)-LEN(SUBSTITUTE($AI659:$AI662,"M", "")))</f>
        <v>0</v>
      </c>
    </row>
    <row r="660" spans="2:60" ht="28.15" hidden="1" customHeight="1" thickBot="1">
      <c r="B660" s="34"/>
      <c r="C660" s="266"/>
      <c r="D660" s="43"/>
      <c r="E660" s="42"/>
      <c r="F660" s="42"/>
      <c r="G660" s="41"/>
      <c r="H660" s="260"/>
      <c r="I660" s="270"/>
      <c r="J660" s="270"/>
      <c r="K660" s="270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52"/>
      <c r="AK660" s="255"/>
      <c r="AL660" s="23"/>
      <c r="AM660" s="211"/>
      <c r="AN660" s="211"/>
      <c r="AO660" s="248"/>
      <c r="AP660" s="241"/>
      <c r="AQ660" s="238"/>
      <c r="AR660" s="235"/>
      <c r="AS660" s="241"/>
      <c r="AT660" s="238"/>
      <c r="AU660" s="235"/>
      <c r="AV660" s="241"/>
      <c r="AW660" s="238"/>
      <c r="AX660" s="235"/>
      <c r="AY660" s="241"/>
      <c r="AZ660" s="238"/>
      <c r="BA660" s="235"/>
      <c r="BB660" s="241"/>
      <c r="BC660" s="238"/>
      <c r="BD660" s="292"/>
      <c r="BE660" s="295"/>
      <c r="BF660" s="295"/>
      <c r="BG660" s="298"/>
    </row>
    <row r="661" spans="2:60" ht="28.15" hidden="1" customHeight="1">
      <c r="B661" s="34"/>
      <c r="C661" s="267"/>
      <c r="D661" s="33"/>
      <c r="E661" s="32"/>
      <c r="F661" s="32"/>
      <c r="G661" s="31"/>
      <c r="H661" s="257"/>
      <c r="I661" s="271"/>
      <c r="J661" s="271"/>
      <c r="K661" s="271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52"/>
      <c r="AK661" s="255"/>
      <c r="AL661" s="23"/>
      <c r="AM661" s="211"/>
      <c r="AN661" s="211"/>
      <c r="AO661" s="248"/>
      <c r="AP661" s="241"/>
      <c r="AQ661" s="238"/>
      <c r="AR661" s="235"/>
      <c r="AS661" s="241"/>
      <c r="AT661" s="238"/>
      <c r="AU661" s="235"/>
      <c r="AV661" s="241"/>
      <c r="AW661" s="238"/>
      <c r="AX661" s="235"/>
      <c r="AY661" s="241"/>
      <c r="AZ661" s="238"/>
      <c r="BA661" s="235"/>
      <c r="BB661" s="241"/>
      <c r="BC661" s="238"/>
      <c r="BD661" s="292"/>
      <c r="BE661" s="295"/>
      <c r="BF661" s="295"/>
      <c r="BG661" s="298"/>
    </row>
    <row r="662" spans="2:60" ht="28.15" hidden="1" customHeight="1" thickBot="1">
      <c r="B662" s="34"/>
      <c r="C662" s="273"/>
      <c r="D662" s="64"/>
      <c r="E662" s="63"/>
      <c r="F662" s="63"/>
      <c r="G662" s="62"/>
      <c r="H662" s="258"/>
      <c r="I662" s="274"/>
      <c r="J662" s="274"/>
      <c r="K662" s="274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53"/>
      <c r="AK662" s="256"/>
      <c r="AL662" s="55"/>
      <c r="AM662" s="211"/>
      <c r="AN662" s="211"/>
      <c r="AO662" s="249"/>
      <c r="AP662" s="242"/>
      <c r="AQ662" s="239"/>
      <c r="AR662" s="236"/>
      <c r="AS662" s="242"/>
      <c r="AT662" s="239"/>
      <c r="AU662" s="236"/>
      <c r="AV662" s="242"/>
      <c r="AW662" s="239"/>
      <c r="AX662" s="236"/>
      <c r="AY662" s="242"/>
      <c r="AZ662" s="239"/>
      <c r="BA662" s="236"/>
      <c r="BB662" s="242"/>
      <c r="BC662" s="239"/>
      <c r="BD662" s="293"/>
      <c r="BE662" s="296"/>
      <c r="BF662" s="296"/>
      <c r="BG662" s="299"/>
    </row>
    <row r="663" spans="2:60" ht="28.15" hidden="1" customHeight="1">
      <c r="B663" s="34"/>
      <c r="C663" s="265">
        <v>3</v>
      </c>
      <c r="D663" s="54"/>
      <c r="E663" s="53"/>
      <c r="F663" s="53"/>
      <c r="G663" s="52"/>
      <c r="H663" s="259"/>
      <c r="I663" s="269"/>
      <c r="J663" s="269"/>
      <c r="K663" s="269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44"/>
      <c r="AK663" s="244"/>
      <c r="AL663" s="44"/>
      <c r="AM663" s="211"/>
      <c r="AN663" s="211"/>
      <c r="AO663" s="247">
        <f>SUMPRODUCT(LEN($M663:$AE666)-LEN(SUBSTITUTE($M663:$AE666,"A", "")))</f>
        <v>0</v>
      </c>
      <c r="AP663" s="240">
        <f>SUMPRODUCT(LEN($AH663:$AH666)-LEN(SUBSTITUTE($AH663:$AH666,"A", "")))</f>
        <v>0</v>
      </c>
      <c r="AQ663" s="237">
        <f>SUMPRODUCT(LEN($AG663:$AG666)-LEN(SUBSTITUTE($AG663:$AG666,"A", "")))</f>
        <v>0</v>
      </c>
      <c r="AR663" s="234">
        <f>SUMPRODUCT(LEN($M663:$AE666)-LEN(SUBSTITUTE($M663:$AE666,"S", "")))</f>
        <v>0</v>
      </c>
      <c r="AS663" s="240">
        <f>SUMPRODUCT(LEN($AH663:$AH666)-LEN(SUBSTITUTE($AH663:$AH666,"S", "")))</f>
        <v>0</v>
      </c>
      <c r="AT663" s="237">
        <f>SUMPRODUCT(LEN($AG663:$AG666)-LEN(SUBSTITUTE($AG663:$AG666,"S", "")))</f>
        <v>0</v>
      </c>
      <c r="AU663" s="234">
        <f>SUMPRODUCT(LEN($M663:$AE666)-LEN(SUBSTITUTE($M663:$AE666,"F", "")))</f>
        <v>0</v>
      </c>
      <c r="AV663" s="240">
        <f>SUMPRODUCT(LEN($AH663:$AH666)-LEN(SUBSTITUTE($AH663:$AH666,"F", "")))</f>
        <v>0</v>
      </c>
      <c r="AW663" s="237">
        <f>SUMPRODUCT(LEN($AG663:$AG666)-LEN(SUBSTITUTE($AG663:$AG666,"F", "")))</f>
        <v>0</v>
      </c>
      <c r="AX663" s="234">
        <f>SUMPRODUCT(LEN($M663:$AE666)-LEN(SUBSTITUTE($M663:$AE666,"G", "")))</f>
        <v>0</v>
      </c>
      <c r="AY663" s="240">
        <f>SUMPRODUCT(LEN($AH663:$AH666)-LEN(SUBSTITUTE($AH663:$AH666,"G", "")))</f>
        <v>0</v>
      </c>
      <c r="AZ663" s="237">
        <f>SUMPRODUCT(LEN($AG663:$AG666)-LEN(SUBSTITUTE($AG663:$AG666,"G", "")))</f>
        <v>0</v>
      </c>
      <c r="BA663" s="234">
        <f>SUMPRODUCT(LEN($M663:$AE666)-LEN(SUBSTITUTE($M663:$AE666,"M", "")))</f>
        <v>0</v>
      </c>
      <c r="BB663" s="240">
        <f>SUMPRODUCT(LEN($AH663:$AH666)-LEN(SUBSTITUTE($AH663:$AH666,"M", "")))</f>
        <v>0</v>
      </c>
      <c r="BC663" s="237">
        <f>SUMPRODUCT(LEN($AG663:$AG666)-LEN(SUBSTITUTE($AG663:$AG666,"M", "")))</f>
        <v>0</v>
      </c>
      <c r="BD663" s="291">
        <f>SUMPRODUCT(LEN($AI663:$AI666)-LEN(SUBSTITUTE($AI663:$AI666,"S", "")))</f>
        <v>0</v>
      </c>
      <c r="BE663" s="294">
        <f>SUMPRODUCT(LEN($AI663:$AI666)-LEN(SUBSTITUTE($AI663:$AI666,"F", "")))</f>
        <v>0</v>
      </c>
      <c r="BF663" s="294">
        <f>SUMPRODUCT(LEN($AI663:$AI666)-LEN(SUBSTITUTE($AI663:$AI666,"G", "")))</f>
        <v>0</v>
      </c>
      <c r="BG663" s="297">
        <f>SUMPRODUCT(LEN($AI663:$AI666)-LEN(SUBSTITUTE($AI663:$AI666,"M", "")))</f>
        <v>0</v>
      </c>
    </row>
    <row r="664" spans="2:60" ht="28.15" hidden="1" customHeight="1" thickBot="1">
      <c r="B664" s="34"/>
      <c r="C664" s="266"/>
      <c r="D664" s="43"/>
      <c r="E664" s="42"/>
      <c r="F664" s="42"/>
      <c r="G664" s="41"/>
      <c r="H664" s="260"/>
      <c r="I664" s="270"/>
      <c r="J664" s="270"/>
      <c r="K664" s="270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45"/>
      <c r="AK664" s="245"/>
      <c r="AL664" s="23"/>
      <c r="AM664" s="211"/>
      <c r="AN664" s="211"/>
      <c r="AO664" s="248"/>
      <c r="AP664" s="241"/>
      <c r="AQ664" s="238"/>
      <c r="AR664" s="235"/>
      <c r="AS664" s="241"/>
      <c r="AT664" s="238"/>
      <c r="AU664" s="235"/>
      <c r="AV664" s="241"/>
      <c r="AW664" s="238"/>
      <c r="AX664" s="235"/>
      <c r="AY664" s="241"/>
      <c r="AZ664" s="238"/>
      <c r="BA664" s="235"/>
      <c r="BB664" s="241"/>
      <c r="BC664" s="238"/>
      <c r="BD664" s="292"/>
      <c r="BE664" s="295"/>
      <c r="BF664" s="295"/>
      <c r="BG664" s="298"/>
    </row>
    <row r="665" spans="2:60" ht="28.15" hidden="1" customHeight="1">
      <c r="B665" s="34"/>
      <c r="C665" s="267"/>
      <c r="D665" s="33"/>
      <c r="E665" s="32"/>
      <c r="F665" s="32"/>
      <c r="G665" s="31"/>
      <c r="H665" s="257"/>
      <c r="I665" s="271"/>
      <c r="J665" s="271"/>
      <c r="K665" s="271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45"/>
      <c r="AK665" s="245"/>
      <c r="AL665" s="23"/>
      <c r="AM665" s="211"/>
      <c r="AN665" s="211"/>
      <c r="AO665" s="248"/>
      <c r="AP665" s="241"/>
      <c r="AQ665" s="238"/>
      <c r="AR665" s="235"/>
      <c r="AS665" s="241"/>
      <c r="AT665" s="238"/>
      <c r="AU665" s="235"/>
      <c r="AV665" s="241"/>
      <c r="AW665" s="238"/>
      <c r="AX665" s="235"/>
      <c r="AY665" s="241"/>
      <c r="AZ665" s="238"/>
      <c r="BA665" s="235"/>
      <c r="BB665" s="241"/>
      <c r="BC665" s="238"/>
      <c r="BD665" s="292"/>
      <c r="BE665" s="295"/>
      <c r="BF665" s="295"/>
      <c r="BG665" s="298"/>
    </row>
    <row r="666" spans="2:60" ht="28.15" hidden="1" customHeight="1" thickBot="1">
      <c r="B666" s="22"/>
      <c r="C666" s="268"/>
      <c r="D666" s="21"/>
      <c r="E666" s="20"/>
      <c r="F666" s="20"/>
      <c r="G666" s="19"/>
      <c r="H666" s="258"/>
      <c r="I666" s="272"/>
      <c r="J666" s="272"/>
      <c r="K666" s="27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46"/>
      <c r="AK666" s="246"/>
      <c r="AL666" s="11"/>
      <c r="AM666" s="211"/>
      <c r="AN666" s="211"/>
      <c r="AO666" s="249"/>
      <c r="AP666" s="242"/>
      <c r="AQ666" s="239"/>
      <c r="AR666" s="236"/>
      <c r="AS666" s="242"/>
      <c r="AT666" s="239"/>
      <c r="AU666" s="236"/>
      <c r="AV666" s="242"/>
      <c r="AW666" s="239"/>
      <c r="AX666" s="236"/>
      <c r="AY666" s="242"/>
      <c r="AZ666" s="239"/>
      <c r="BA666" s="236"/>
      <c r="BB666" s="242"/>
      <c r="BC666" s="239"/>
      <c r="BD666" s="293"/>
      <c r="BE666" s="296"/>
      <c r="BF666" s="296"/>
      <c r="BG666" s="299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29" t="s">
        <v>287</v>
      </c>
      <c r="M667" s="278"/>
      <c r="N667" s="229" t="s">
        <v>286</v>
      </c>
      <c r="O667" s="278"/>
      <c r="P667" s="229" t="s">
        <v>286</v>
      </c>
      <c r="Q667" s="230"/>
      <c r="R667" s="229" t="s">
        <v>286</v>
      </c>
      <c r="S667" s="230"/>
      <c r="T667" s="229" t="s">
        <v>286</v>
      </c>
      <c r="U667" s="230"/>
      <c r="V667" s="229" t="s">
        <v>286</v>
      </c>
      <c r="W667" s="230"/>
      <c r="X667" s="229" t="s">
        <v>286</v>
      </c>
      <c r="Y667" s="230"/>
      <c r="Z667" s="229" t="s">
        <v>286</v>
      </c>
      <c r="AA667" s="230"/>
      <c r="AB667" s="229" t="s">
        <v>286</v>
      </c>
      <c r="AC667" s="230"/>
      <c r="AD667" s="229" t="s">
        <v>286</v>
      </c>
      <c r="AE667" s="230"/>
      <c r="AF667" s="243" t="s">
        <v>285</v>
      </c>
      <c r="AG667" s="230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75"/>
      <c r="F668" s="276"/>
      <c r="G668" s="277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65">
        <v>1</v>
      </c>
      <c r="D669" s="54"/>
      <c r="E669" s="53"/>
      <c r="F669" s="53"/>
      <c r="G669" s="52"/>
      <c r="H669" s="259"/>
      <c r="I669" s="269"/>
      <c r="J669" s="269"/>
      <c r="K669" s="269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44"/>
      <c r="AK669" s="244"/>
      <c r="AL669" s="44"/>
      <c r="AM669" s="211"/>
      <c r="AN669" s="211"/>
      <c r="AO669" s="247">
        <f>SUMPRODUCT(LEN($M669:$AE672)-LEN(SUBSTITUTE($M669:$AE672,"A", "")))</f>
        <v>0</v>
      </c>
      <c r="AP669" s="240">
        <f>SUMPRODUCT(LEN($AH669:$AH672)-LEN(SUBSTITUTE($AH669:$AH672,"A", "")))</f>
        <v>0</v>
      </c>
      <c r="AQ669" s="237">
        <f>SUMPRODUCT(LEN($AG669:$AG672)-LEN(SUBSTITUTE($AG669:$AG672,"A", "")))</f>
        <v>0</v>
      </c>
      <c r="AR669" s="234">
        <f>SUMPRODUCT(LEN($M669:$AE672)-LEN(SUBSTITUTE($M669:$AE672,"S", "")))</f>
        <v>0</v>
      </c>
      <c r="AS669" s="240">
        <f>SUMPRODUCT(LEN($AH669:$AH672)-LEN(SUBSTITUTE($AH669:$AH672,"S", "")))</f>
        <v>0</v>
      </c>
      <c r="AT669" s="237">
        <f>SUMPRODUCT(LEN($AG669:$AG672)-LEN(SUBSTITUTE($AG669:$AG672,"S", "")))</f>
        <v>0</v>
      </c>
      <c r="AU669" s="234">
        <f>SUMPRODUCT(LEN($M669:$AE672)-LEN(SUBSTITUTE($M669:$AE672,"F", "")))</f>
        <v>0</v>
      </c>
      <c r="AV669" s="240">
        <f>SUMPRODUCT(LEN($AH669:$AH672)-LEN(SUBSTITUTE($AH669:$AH672,"F", "")))</f>
        <v>0</v>
      </c>
      <c r="AW669" s="237">
        <f>SUMPRODUCT(LEN($AG669:$AG672)-LEN(SUBSTITUTE($AG669:$AG672,"F", "")))</f>
        <v>0</v>
      </c>
      <c r="AX669" s="234">
        <f>SUMPRODUCT(LEN($M669:$AE672)-LEN(SUBSTITUTE($M669:$AE672,"G", "")))</f>
        <v>0</v>
      </c>
      <c r="AY669" s="240">
        <f>SUMPRODUCT(LEN($AH669:$AH672)-LEN(SUBSTITUTE($AH669:$AH672,"G", "")))</f>
        <v>0</v>
      </c>
      <c r="AZ669" s="237">
        <f>SUMPRODUCT(LEN($AG669:$AG672)-LEN(SUBSTITUTE($AG669:$AG672,"G", "")))</f>
        <v>0</v>
      </c>
      <c r="BA669" s="234">
        <f>SUMPRODUCT(LEN($M669:$AE672)-LEN(SUBSTITUTE($M669:$AE672,"M", "")))</f>
        <v>0</v>
      </c>
      <c r="BB669" s="240">
        <f>SUMPRODUCT(LEN($AH669:$AH672)-LEN(SUBSTITUTE($AH669:$AH672,"M", "")))</f>
        <v>0</v>
      </c>
      <c r="BC669" s="237">
        <f>SUMPRODUCT(LEN($AG669:$AG672)-LEN(SUBSTITUTE($AG669:$AG672,"M", "")))</f>
        <v>0</v>
      </c>
      <c r="BD669" s="291">
        <f>SUMPRODUCT(LEN($AI669:$AI672)-LEN(SUBSTITUTE($AI669:$AI672,"S", "")))</f>
        <v>0</v>
      </c>
      <c r="BE669" s="294">
        <f>SUMPRODUCT(LEN($AI669:$AI672)-LEN(SUBSTITUTE($AI669:$AI672,"F", "")))</f>
        <v>0</v>
      </c>
      <c r="BF669" s="294">
        <f>SUMPRODUCT(LEN($AI669:$AI672)-LEN(SUBSTITUTE($AI669:$AI672,"G", "")))</f>
        <v>0</v>
      </c>
      <c r="BG669" s="297">
        <f>SUMPRODUCT(LEN($AI669:$AI672)-LEN(SUBSTITUTE($AI669:$AI672,"M", "")))</f>
        <v>0</v>
      </c>
    </row>
    <row r="670" spans="2:60" ht="28.15" hidden="1" customHeight="1" thickBot="1">
      <c r="B670" s="34"/>
      <c r="C670" s="266"/>
      <c r="D670" s="43"/>
      <c r="E670" s="42"/>
      <c r="F670" s="42"/>
      <c r="G670" s="41"/>
      <c r="H670" s="260"/>
      <c r="I670" s="270"/>
      <c r="J670" s="270"/>
      <c r="K670" s="270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45"/>
      <c r="AK670" s="245"/>
      <c r="AL670" s="23"/>
      <c r="AM670" s="211"/>
      <c r="AN670" s="211"/>
      <c r="AO670" s="248"/>
      <c r="AP670" s="241"/>
      <c r="AQ670" s="238"/>
      <c r="AR670" s="235"/>
      <c r="AS670" s="241"/>
      <c r="AT670" s="238"/>
      <c r="AU670" s="235"/>
      <c r="AV670" s="241"/>
      <c r="AW670" s="238"/>
      <c r="AX670" s="235"/>
      <c r="AY670" s="241"/>
      <c r="AZ670" s="238"/>
      <c r="BA670" s="235"/>
      <c r="BB670" s="241"/>
      <c r="BC670" s="238"/>
      <c r="BD670" s="292"/>
      <c r="BE670" s="295"/>
      <c r="BF670" s="295"/>
      <c r="BG670" s="298"/>
    </row>
    <row r="671" spans="2:60" ht="28.15" hidden="1" customHeight="1">
      <c r="B671" s="34"/>
      <c r="C671" s="267"/>
      <c r="D671" s="33"/>
      <c r="E671" s="32"/>
      <c r="F671" s="32"/>
      <c r="G671" s="31"/>
      <c r="H671" s="257"/>
      <c r="I671" s="271"/>
      <c r="J671" s="271"/>
      <c r="K671" s="271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45"/>
      <c r="AK671" s="245"/>
      <c r="AL671" s="23"/>
      <c r="AM671" s="211"/>
      <c r="AN671" s="211"/>
      <c r="AO671" s="248"/>
      <c r="AP671" s="241"/>
      <c r="AQ671" s="238"/>
      <c r="AR671" s="235"/>
      <c r="AS671" s="241"/>
      <c r="AT671" s="238"/>
      <c r="AU671" s="235"/>
      <c r="AV671" s="241"/>
      <c r="AW671" s="238"/>
      <c r="AX671" s="235"/>
      <c r="AY671" s="241"/>
      <c r="AZ671" s="238"/>
      <c r="BA671" s="235"/>
      <c r="BB671" s="241"/>
      <c r="BC671" s="238"/>
      <c r="BD671" s="292"/>
      <c r="BE671" s="295"/>
      <c r="BF671" s="295"/>
      <c r="BG671" s="298"/>
    </row>
    <row r="672" spans="2:60" ht="28.15" hidden="1" customHeight="1" thickBot="1">
      <c r="B672" s="34"/>
      <c r="C672" s="273"/>
      <c r="D672" s="64"/>
      <c r="E672" s="63"/>
      <c r="F672" s="63"/>
      <c r="G672" s="62"/>
      <c r="H672" s="258"/>
      <c r="I672" s="274"/>
      <c r="J672" s="274"/>
      <c r="K672" s="274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50"/>
      <c r="AK672" s="250"/>
      <c r="AL672" s="55"/>
      <c r="AM672" s="211"/>
      <c r="AN672" s="211"/>
      <c r="AO672" s="249"/>
      <c r="AP672" s="242"/>
      <c r="AQ672" s="239"/>
      <c r="AR672" s="236"/>
      <c r="AS672" s="242"/>
      <c r="AT672" s="239"/>
      <c r="AU672" s="236"/>
      <c r="AV672" s="242"/>
      <c r="AW672" s="239"/>
      <c r="AX672" s="236"/>
      <c r="AY672" s="242"/>
      <c r="AZ672" s="239"/>
      <c r="BA672" s="236"/>
      <c r="BB672" s="242"/>
      <c r="BC672" s="239"/>
      <c r="BD672" s="293"/>
      <c r="BE672" s="296"/>
      <c r="BF672" s="296"/>
      <c r="BG672" s="299"/>
    </row>
    <row r="673" spans="2:60" ht="28.15" hidden="1" customHeight="1">
      <c r="B673" s="34"/>
      <c r="C673" s="265">
        <v>2</v>
      </c>
      <c r="D673" s="54"/>
      <c r="E673" s="53"/>
      <c r="F673" s="53"/>
      <c r="G673" s="52"/>
      <c r="H673" s="259"/>
      <c r="I673" s="269"/>
      <c r="J673" s="269"/>
      <c r="K673" s="269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51"/>
      <c r="AK673" s="254"/>
      <c r="AL673" s="44"/>
      <c r="AM673" s="211"/>
      <c r="AN673" s="211"/>
      <c r="AO673" s="247">
        <f>SUMPRODUCT(LEN($M673:$AE676)-LEN(SUBSTITUTE($M673:$AE676,"A", "")))</f>
        <v>0</v>
      </c>
      <c r="AP673" s="240">
        <f>SUMPRODUCT(LEN($AH673:$AH676)-LEN(SUBSTITUTE($AH673:$AH676,"A", "")))</f>
        <v>0</v>
      </c>
      <c r="AQ673" s="237">
        <f>SUMPRODUCT(LEN($AG673:$AG676)-LEN(SUBSTITUTE($AG673:$AG676,"A", "")))</f>
        <v>0</v>
      </c>
      <c r="AR673" s="234">
        <f>SUMPRODUCT(LEN($M673:$AE676)-LEN(SUBSTITUTE($M673:$AE676,"S", "")))</f>
        <v>0</v>
      </c>
      <c r="AS673" s="240">
        <f>SUMPRODUCT(LEN($AH673:$AH676)-LEN(SUBSTITUTE($AH673:$AH676,"S", "")))</f>
        <v>0</v>
      </c>
      <c r="AT673" s="237">
        <f>SUMPRODUCT(LEN($AG673:$AG676)-LEN(SUBSTITUTE($AG673:$AG676,"S", "")))</f>
        <v>0</v>
      </c>
      <c r="AU673" s="234">
        <f>SUMPRODUCT(LEN($M673:$AE676)-LEN(SUBSTITUTE($M673:$AE676,"F", "")))</f>
        <v>0</v>
      </c>
      <c r="AV673" s="240">
        <f>SUMPRODUCT(LEN($AH673:$AH676)-LEN(SUBSTITUTE($AH673:$AH676,"F", "")))</f>
        <v>0</v>
      </c>
      <c r="AW673" s="237">
        <f>SUMPRODUCT(LEN($AG673:$AG676)-LEN(SUBSTITUTE($AG673:$AG676,"F", "")))</f>
        <v>0</v>
      </c>
      <c r="AX673" s="234">
        <f>SUMPRODUCT(LEN($M673:$AE676)-LEN(SUBSTITUTE($M673:$AE676,"G", "")))</f>
        <v>0</v>
      </c>
      <c r="AY673" s="240">
        <f>SUMPRODUCT(LEN($AH673:$AH676)-LEN(SUBSTITUTE($AH673:$AH676,"G", "")))</f>
        <v>0</v>
      </c>
      <c r="AZ673" s="237">
        <f>SUMPRODUCT(LEN($AG673:$AG676)-LEN(SUBSTITUTE($AG673:$AG676,"G", "")))</f>
        <v>0</v>
      </c>
      <c r="BA673" s="234">
        <f>SUMPRODUCT(LEN($M673:$AE676)-LEN(SUBSTITUTE($M673:$AE676,"M", "")))</f>
        <v>0</v>
      </c>
      <c r="BB673" s="240">
        <f>SUMPRODUCT(LEN($AH673:$AH676)-LEN(SUBSTITUTE($AH673:$AH676,"M", "")))</f>
        <v>0</v>
      </c>
      <c r="BC673" s="237">
        <f>SUMPRODUCT(LEN($AG673:$AG676)-LEN(SUBSTITUTE($AG673:$AG676,"M", "")))</f>
        <v>0</v>
      </c>
      <c r="BD673" s="291">
        <f>SUMPRODUCT(LEN($AI673:$AI676)-LEN(SUBSTITUTE($AI673:$AI676,"S", "")))</f>
        <v>0</v>
      </c>
      <c r="BE673" s="294">
        <f>SUMPRODUCT(LEN($AI673:$AI676)-LEN(SUBSTITUTE($AI673:$AI676,"F", "")))</f>
        <v>0</v>
      </c>
      <c r="BF673" s="294">
        <f>SUMPRODUCT(LEN($AI673:$AI676)-LEN(SUBSTITUTE($AI673:$AI676,"G", "")))</f>
        <v>0</v>
      </c>
      <c r="BG673" s="297">
        <f>SUMPRODUCT(LEN($AI673:$AI676)-LEN(SUBSTITUTE($AI673:$AI676,"M", "")))</f>
        <v>0</v>
      </c>
    </row>
    <row r="674" spans="2:60" ht="28.15" hidden="1" customHeight="1" thickBot="1">
      <c r="B674" s="34"/>
      <c r="C674" s="266"/>
      <c r="D674" s="43"/>
      <c r="E674" s="42"/>
      <c r="F674" s="42"/>
      <c r="G674" s="41"/>
      <c r="H674" s="260"/>
      <c r="I674" s="270"/>
      <c r="J674" s="270"/>
      <c r="K674" s="270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52"/>
      <c r="AK674" s="255"/>
      <c r="AL674" s="23"/>
      <c r="AM674" s="211"/>
      <c r="AN674" s="211"/>
      <c r="AO674" s="248"/>
      <c r="AP674" s="241"/>
      <c r="AQ674" s="238"/>
      <c r="AR674" s="235"/>
      <c r="AS674" s="241"/>
      <c r="AT674" s="238"/>
      <c r="AU674" s="235"/>
      <c r="AV674" s="241"/>
      <c r="AW674" s="238"/>
      <c r="AX674" s="235"/>
      <c r="AY674" s="241"/>
      <c r="AZ674" s="238"/>
      <c r="BA674" s="235"/>
      <c r="BB674" s="241"/>
      <c r="BC674" s="238"/>
      <c r="BD674" s="292"/>
      <c r="BE674" s="295"/>
      <c r="BF674" s="295"/>
      <c r="BG674" s="298"/>
    </row>
    <row r="675" spans="2:60" ht="28.15" hidden="1" customHeight="1">
      <c r="B675" s="34"/>
      <c r="C675" s="267"/>
      <c r="D675" s="33"/>
      <c r="E675" s="32"/>
      <c r="F675" s="32"/>
      <c r="G675" s="31"/>
      <c r="H675" s="257"/>
      <c r="I675" s="271"/>
      <c r="J675" s="271"/>
      <c r="K675" s="271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52"/>
      <c r="AK675" s="255"/>
      <c r="AL675" s="23"/>
      <c r="AM675" s="211"/>
      <c r="AN675" s="211"/>
      <c r="AO675" s="248"/>
      <c r="AP675" s="241"/>
      <c r="AQ675" s="238"/>
      <c r="AR675" s="235"/>
      <c r="AS675" s="241"/>
      <c r="AT675" s="238"/>
      <c r="AU675" s="235"/>
      <c r="AV675" s="241"/>
      <c r="AW675" s="238"/>
      <c r="AX675" s="235"/>
      <c r="AY675" s="241"/>
      <c r="AZ675" s="238"/>
      <c r="BA675" s="235"/>
      <c r="BB675" s="241"/>
      <c r="BC675" s="238"/>
      <c r="BD675" s="292"/>
      <c r="BE675" s="295"/>
      <c r="BF675" s="295"/>
      <c r="BG675" s="298"/>
    </row>
    <row r="676" spans="2:60" ht="28.15" hidden="1" customHeight="1" thickBot="1">
      <c r="B676" s="34"/>
      <c r="C676" s="273"/>
      <c r="D676" s="64"/>
      <c r="E676" s="63"/>
      <c r="F676" s="63"/>
      <c r="G676" s="62"/>
      <c r="H676" s="258"/>
      <c r="I676" s="274"/>
      <c r="J676" s="274"/>
      <c r="K676" s="274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53"/>
      <c r="AK676" s="256"/>
      <c r="AL676" s="55"/>
      <c r="AM676" s="211"/>
      <c r="AN676" s="211"/>
      <c r="AO676" s="249"/>
      <c r="AP676" s="242"/>
      <c r="AQ676" s="239"/>
      <c r="AR676" s="236"/>
      <c r="AS676" s="242"/>
      <c r="AT676" s="239"/>
      <c r="AU676" s="236"/>
      <c r="AV676" s="242"/>
      <c r="AW676" s="239"/>
      <c r="AX676" s="236"/>
      <c r="AY676" s="242"/>
      <c r="AZ676" s="239"/>
      <c r="BA676" s="236"/>
      <c r="BB676" s="242"/>
      <c r="BC676" s="239"/>
      <c r="BD676" s="293"/>
      <c r="BE676" s="296"/>
      <c r="BF676" s="296"/>
      <c r="BG676" s="299"/>
    </row>
    <row r="677" spans="2:60" ht="28.15" hidden="1" customHeight="1">
      <c r="B677" s="34"/>
      <c r="C677" s="265">
        <v>3</v>
      </c>
      <c r="D677" s="54"/>
      <c r="E677" s="53"/>
      <c r="F677" s="53"/>
      <c r="G677" s="52"/>
      <c r="H677" s="259"/>
      <c r="I677" s="269"/>
      <c r="J677" s="269"/>
      <c r="K677" s="269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44"/>
      <c r="AK677" s="244"/>
      <c r="AL677" s="44"/>
      <c r="AM677" s="211"/>
      <c r="AN677" s="211"/>
      <c r="AO677" s="247">
        <f>SUMPRODUCT(LEN($M677:$AE680)-LEN(SUBSTITUTE($M677:$AE680,"A", "")))</f>
        <v>0</v>
      </c>
      <c r="AP677" s="240">
        <f>SUMPRODUCT(LEN($AH677:$AH680)-LEN(SUBSTITUTE($AH677:$AH680,"A", "")))</f>
        <v>0</v>
      </c>
      <c r="AQ677" s="237">
        <f>SUMPRODUCT(LEN($AG677:$AG680)-LEN(SUBSTITUTE($AG677:$AG680,"A", "")))</f>
        <v>0</v>
      </c>
      <c r="AR677" s="234">
        <f>SUMPRODUCT(LEN($M677:$AE680)-LEN(SUBSTITUTE($M677:$AE680,"S", "")))</f>
        <v>0</v>
      </c>
      <c r="AS677" s="240">
        <f>SUMPRODUCT(LEN($AH677:$AH680)-LEN(SUBSTITUTE($AH677:$AH680,"S", "")))</f>
        <v>0</v>
      </c>
      <c r="AT677" s="237">
        <f>SUMPRODUCT(LEN($AG677:$AG680)-LEN(SUBSTITUTE($AG677:$AG680,"S", "")))</f>
        <v>0</v>
      </c>
      <c r="AU677" s="234">
        <f>SUMPRODUCT(LEN($M677:$AE680)-LEN(SUBSTITUTE($M677:$AE680,"F", "")))</f>
        <v>0</v>
      </c>
      <c r="AV677" s="240">
        <f>SUMPRODUCT(LEN($AH677:$AH680)-LEN(SUBSTITUTE($AH677:$AH680,"F", "")))</f>
        <v>0</v>
      </c>
      <c r="AW677" s="237">
        <f>SUMPRODUCT(LEN($AG677:$AG680)-LEN(SUBSTITUTE($AG677:$AG680,"F", "")))</f>
        <v>0</v>
      </c>
      <c r="AX677" s="234">
        <f>SUMPRODUCT(LEN($M677:$AE680)-LEN(SUBSTITUTE($M677:$AE680,"G", "")))</f>
        <v>0</v>
      </c>
      <c r="AY677" s="240">
        <f>SUMPRODUCT(LEN($AH677:$AH680)-LEN(SUBSTITUTE($AH677:$AH680,"G", "")))</f>
        <v>0</v>
      </c>
      <c r="AZ677" s="237">
        <f>SUMPRODUCT(LEN($AG677:$AG680)-LEN(SUBSTITUTE($AG677:$AG680,"G", "")))</f>
        <v>0</v>
      </c>
      <c r="BA677" s="234">
        <f>SUMPRODUCT(LEN($M677:$AE680)-LEN(SUBSTITUTE($M677:$AE680,"M", "")))</f>
        <v>0</v>
      </c>
      <c r="BB677" s="240">
        <f>SUMPRODUCT(LEN($AH677:$AH680)-LEN(SUBSTITUTE($AH677:$AH680,"M", "")))</f>
        <v>0</v>
      </c>
      <c r="BC677" s="237">
        <f>SUMPRODUCT(LEN($AG677:$AG680)-LEN(SUBSTITUTE($AG677:$AG680,"M", "")))</f>
        <v>0</v>
      </c>
      <c r="BD677" s="291">
        <f>SUMPRODUCT(LEN($AI677:$AI680)-LEN(SUBSTITUTE($AI677:$AI680,"S", "")))</f>
        <v>0</v>
      </c>
      <c r="BE677" s="294">
        <f>SUMPRODUCT(LEN($AI677:$AI680)-LEN(SUBSTITUTE($AI677:$AI680,"F", "")))</f>
        <v>0</v>
      </c>
      <c r="BF677" s="294">
        <f>SUMPRODUCT(LEN($AI677:$AI680)-LEN(SUBSTITUTE($AI677:$AI680,"G", "")))</f>
        <v>0</v>
      </c>
      <c r="BG677" s="297">
        <f>SUMPRODUCT(LEN($AI677:$AI680)-LEN(SUBSTITUTE($AI677:$AI680,"M", "")))</f>
        <v>0</v>
      </c>
    </row>
    <row r="678" spans="2:60" ht="28.15" hidden="1" customHeight="1" thickBot="1">
      <c r="B678" s="34"/>
      <c r="C678" s="266"/>
      <c r="D678" s="43"/>
      <c r="E678" s="42"/>
      <c r="F678" s="42"/>
      <c r="G678" s="41"/>
      <c r="H678" s="260"/>
      <c r="I678" s="270"/>
      <c r="J678" s="270"/>
      <c r="K678" s="270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45"/>
      <c r="AK678" s="245"/>
      <c r="AL678" s="23"/>
      <c r="AM678" s="211"/>
      <c r="AN678" s="211"/>
      <c r="AO678" s="248"/>
      <c r="AP678" s="241"/>
      <c r="AQ678" s="238"/>
      <c r="AR678" s="235"/>
      <c r="AS678" s="241"/>
      <c r="AT678" s="238"/>
      <c r="AU678" s="235"/>
      <c r="AV678" s="241"/>
      <c r="AW678" s="238"/>
      <c r="AX678" s="235"/>
      <c r="AY678" s="241"/>
      <c r="AZ678" s="238"/>
      <c r="BA678" s="235"/>
      <c r="BB678" s="241"/>
      <c r="BC678" s="238"/>
      <c r="BD678" s="292"/>
      <c r="BE678" s="295"/>
      <c r="BF678" s="295"/>
      <c r="BG678" s="298"/>
    </row>
    <row r="679" spans="2:60" ht="28.15" hidden="1" customHeight="1">
      <c r="B679" s="34"/>
      <c r="C679" s="267"/>
      <c r="D679" s="33"/>
      <c r="E679" s="32"/>
      <c r="F679" s="32"/>
      <c r="G679" s="31"/>
      <c r="H679" s="257"/>
      <c r="I679" s="271"/>
      <c r="J679" s="271"/>
      <c r="K679" s="271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45"/>
      <c r="AK679" s="245"/>
      <c r="AL679" s="23"/>
      <c r="AM679" s="211"/>
      <c r="AN679" s="211"/>
      <c r="AO679" s="248"/>
      <c r="AP679" s="241"/>
      <c r="AQ679" s="238"/>
      <c r="AR679" s="235"/>
      <c r="AS679" s="241"/>
      <c r="AT679" s="238"/>
      <c r="AU679" s="235"/>
      <c r="AV679" s="241"/>
      <c r="AW679" s="238"/>
      <c r="AX679" s="235"/>
      <c r="AY679" s="241"/>
      <c r="AZ679" s="238"/>
      <c r="BA679" s="235"/>
      <c r="BB679" s="241"/>
      <c r="BC679" s="238"/>
      <c r="BD679" s="292"/>
      <c r="BE679" s="295"/>
      <c r="BF679" s="295"/>
      <c r="BG679" s="298"/>
    </row>
    <row r="680" spans="2:60" ht="28.15" hidden="1" customHeight="1" thickBot="1">
      <c r="B680" s="22"/>
      <c r="C680" s="268"/>
      <c r="D680" s="21"/>
      <c r="E680" s="20"/>
      <c r="F680" s="20"/>
      <c r="G680" s="19"/>
      <c r="H680" s="258"/>
      <c r="I680" s="272"/>
      <c r="J680" s="272"/>
      <c r="K680" s="27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46"/>
      <c r="AK680" s="246"/>
      <c r="AL680" s="11"/>
      <c r="AM680" s="211"/>
      <c r="AN680" s="211"/>
      <c r="AO680" s="249"/>
      <c r="AP680" s="242"/>
      <c r="AQ680" s="239"/>
      <c r="AR680" s="236"/>
      <c r="AS680" s="242"/>
      <c r="AT680" s="239"/>
      <c r="AU680" s="236"/>
      <c r="AV680" s="242"/>
      <c r="AW680" s="239"/>
      <c r="AX680" s="236"/>
      <c r="AY680" s="242"/>
      <c r="AZ680" s="239"/>
      <c r="BA680" s="236"/>
      <c r="BB680" s="242"/>
      <c r="BC680" s="239"/>
      <c r="BD680" s="293"/>
      <c r="BE680" s="296"/>
      <c r="BF680" s="296"/>
      <c r="BG680" s="299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29" t="s">
        <v>287</v>
      </c>
      <c r="M681" s="278"/>
      <c r="N681" s="229" t="s">
        <v>286</v>
      </c>
      <c r="O681" s="278"/>
      <c r="P681" s="229" t="s">
        <v>286</v>
      </c>
      <c r="Q681" s="230"/>
      <c r="R681" s="229" t="s">
        <v>286</v>
      </c>
      <c r="S681" s="230"/>
      <c r="T681" s="229" t="s">
        <v>286</v>
      </c>
      <c r="U681" s="230"/>
      <c r="V681" s="229" t="s">
        <v>286</v>
      </c>
      <c r="W681" s="230"/>
      <c r="X681" s="229" t="s">
        <v>286</v>
      </c>
      <c r="Y681" s="230"/>
      <c r="Z681" s="229" t="s">
        <v>286</v>
      </c>
      <c r="AA681" s="230"/>
      <c r="AB681" s="229" t="s">
        <v>286</v>
      </c>
      <c r="AC681" s="230"/>
      <c r="AD681" s="229" t="s">
        <v>286</v>
      </c>
      <c r="AE681" s="230"/>
      <c r="AF681" s="243" t="s">
        <v>285</v>
      </c>
      <c r="AG681" s="230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75"/>
      <c r="F682" s="276"/>
      <c r="G682" s="277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65">
        <v>1</v>
      </c>
      <c r="D683" s="54"/>
      <c r="E683" s="53"/>
      <c r="F683" s="53"/>
      <c r="G683" s="52"/>
      <c r="H683" s="259"/>
      <c r="I683" s="269"/>
      <c r="J683" s="269"/>
      <c r="K683" s="269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44"/>
      <c r="AK683" s="244"/>
      <c r="AL683" s="44"/>
      <c r="AM683" s="211"/>
      <c r="AN683" s="211"/>
      <c r="AO683" s="247">
        <f>SUMPRODUCT(LEN($M683:$AE686)-LEN(SUBSTITUTE($M683:$AE686,"A", "")))</f>
        <v>0</v>
      </c>
      <c r="AP683" s="240">
        <f>SUMPRODUCT(LEN($AH683:$AH686)-LEN(SUBSTITUTE($AH683:$AH686,"A", "")))</f>
        <v>0</v>
      </c>
      <c r="AQ683" s="237">
        <f>SUMPRODUCT(LEN($AG683:$AG686)-LEN(SUBSTITUTE($AG683:$AG686,"A", "")))</f>
        <v>0</v>
      </c>
      <c r="AR683" s="234">
        <f>SUMPRODUCT(LEN($M683:$AE686)-LEN(SUBSTITUTE($M683:$AE686,"S", "")))</f>
        <v>0</v>
      </c>
      <c r="AS683" s="240">
        <f>SUMPRODUCT(LEN($AH683:$AH686)-LEN(SUBSTITUTE($AH683:$AH686,"S", "")))</f>
        <v>0</v>
      </c>
      <c r="AT683" s="237">
        <f>SUMPRODUCT(LEN($AG683:$AG686)-LEN(SUBSTITUTE($AG683:$AG686,"S", "")))</f>
        <v>0</v>
      </c>
      <c r="AU683" s="234">
        <f>SUMPRODUCT(LEN($M683:$AE686)-LEN(SUBSTITUTE($M683:$AE686,"F", "")))</f>
        <v>0</v>
      </c>
      <c r="AV683" s="240">
        <f>SUMPRODUCT(LEN($AH683:$AH686)-LEN(SUBSTITUTE($AH683:$AH686,"F", "")))</f>
        <v>0</v>
      </c>
      <c r="AW683" s="237">
        <f>SUMPRODUCT(LEN($AG683:$AG686)-LEN(SUBSTITUTE($AG683:$AG686,"F", "")))</f>
        <v>0</v>
      </c>
      <c r="AX683" s="234">
        <f>SUMPRODUCT(LEN($M683:$AE686)-LEN(SUBSTITUTE($M683:$AE686,"G", "")))</f>
        <v>0</v>
      </c>
      <c r="AY683" s="240">
        <f>SUMPRODUCT(LEN($AH683:$AH686)-LEN(SUBSTITUTE($AH683:$AH686,"G", "")))</f>
        <v>0</v>
      </c>
      <c r="AZ683" s="237">
        <f>SUMPRODUCT(LEN($AG683:$AG686)-LEN(SUBSTITUTE($AG683:$AG686,"G", "")))</f>
        <v>0</v>
      </c>
      <c r="BA683" s="234">
        <f>SUMPRODUCT(LEN($M683:$AE686)-LEN(SUBSTITUTE($M683:$AE686,"M", "")))</f>
        <v>0</v>
      </c>
      <c r="BB683" s="240">
        <f>SUMPRODUCT(LEN($AH683:$AH686)-LEN(SUBSTITUTE($AH683:$AH686,"M", "")))</f>
        <v>0</v>
      </c>
      <c r="BC683" s="237">
        <f>SUMPRODUCT(LEN($AG683:$AG686)-LEN(SUBSTITUTE($AG683:$AG686,"M", "")))</f>
        <v>0</v>
      </c>
      <c r="BD683" s="291">
        <f>SUMPRODUCT(LEN($AI683:$AI686)-LEN(SUBSTITUTE($AI683:$AI686,"S", "")))</f>
        <v>0</v>
      </c>
      <c r="BE683" s="294">
        <f>SUMPRODUCT(LEN($AI683:$AI686)-LEN(SUBSTITUTE($AI683:$AI686,"F", "")))</f>
        <v>0</v>
      </c>
      <c r="BF683" s="294">
        <f>SUMPRODUCT(LEN($AI683:$AI686)-LEN(SUBSTITUTE($AI683:$AI686,"G", "")))</f>
        <v>0</v>
      </c>
      <c r="BG683" s="297">
        <f>SUMPRODUCT(LEN($AI683:$AI686)-LEN(SUBSTITUTE($AI683:$AI686,"M", "")))</f>
        <v>0</v>
      </c>
    </row>
    <row r="684" spans="2:60" ht="28.15" hidden="1" customHeight="1" thickBot="1">
      <c r="B684" s="34"/>
      <c r="C684" s="266"/>
      <c r="D684" s="43"/>
      <c r="E684" s="42"/>
      <c r="F684" s="42"/>
      <c r="G684" s="41"/>
      <c r="H684" s="260"/>
      <c r="I684" s="270"/>
      <c r="J684" s="270"/>
      <c r="K684" s="270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45"/>
      <c r="AK684" s="245"/>
      <c r="AL684" s="23"/>
      <c r="AM684" s="211"/>
      <c r="AN684" s="211"/>
      <c r="AO684" s="248"/>
      <c r="AP684" s="241"/>
      <c r="AQ684" s="238"/>
      <c r="AR684" s="235"/>
      <c r="AS684" s="241"/>
      <c r="AT684" s="238"/>
      <c r="AU684" s="235"/>
      <c r="AV684" s="241"/>
      <c r="AW684" s="238"/>
      <c r="AX684" s="235"/>
      <c r="AY684" s="241"/>
      <c r="AZ684" s="238"/>
      <c r="BA684" s="235"/>
      <c r="BB684" s="241"/>
      <c r="BC684" s="238"/>
      <c r="BD684" s="292"/>
      <c r="BE684" s="295"/>
      <c r="BF684" s="295"/>
      <c r="BG684" s="298"/>
    </row>
    <row r="685" spans="2:60" ht="28.15" hidden="1" customHeight="1">
      <c r="B685" s="34"/>
      <c r="C685" s="267"/>
      <c r="D685" s="33"/>
      <c r="E685" s="32"/>
      <c r="F685" s="32"/>
      <c r="G685" s="31"/>
      <c r="H685" s="257"/>
      <c r="I685" s="271"/>
      <c r="J685" s="271"/>
      <c r="K685" s="271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45"/>
      <c r="AK685" s="245"/>
      <c r="AL685" s="23"/>
      <c r="AM685" s="211"/>
      <c r="AN685" s="211"/>
      <c r="AO685" s="248"/>
      <c r="AP685" s="241"/>
      <c r="AQ685" s="238"/>
      <c r="AR685" s="235"/>
      <c r="AS685" s="241"/>
      <c r="AT685" s="238"/>
      <c r="AU685" s="235"/>
      <c r="AV685" s="241"/>
      <c r="AW685" s="238"/>
      <c r="AX685" s="235"/>
      <c r="AY685" s="241"/>
      <c r="AZ685" s="238"/>
      <c r="BA685" s="235"/>
      <c r="BB685" s="241"/>
      <c r="BC685" s="238"/>
      <c r="BD685" s="292"/>
      <c r="BE685" s="295"/>
      <c r="BF685" s="295"/>
      <c r="BG685" s="298"/>
    </row>
    <row r="686" spans="2:60" ht="28.15" hidden="1" customHeight="1" thickBot="1">
      <c r="B686" s="34"/>
      <c r="C686" s="273"/>
      <c r="D686" s="64"/>
      <c r="E686" s="63"/>
      <c r="F686" s="63"/>
      <c r="G686" s="62"/>
      <c r="H686" s="258"/>
      <c r="I686" s="274"/>
      <c r="J686" s="274"/>
      <c r="K686" s="274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50"/>
      <c r="AK686" s="250"/>
      <c r="AL686" s="55"/>
      <c r="AM686" s="211"/>
      <c r="AN686" s="211"/>
      <c r="AO686" s="249"/>
      <c r="AP686" s="242"/>
      <c r="AQ686" s="239"/>
      <c r="AR686" s="236"/>
      <c r="AS686" s="242"/>
      <c r="AT686" s="239"/>
      <c r="AU686" s="236"/>
      <c r="AV686" s="242"/>
      <c r="AW686" s="239"/>
      <c r="AX686" s="236"/>
      <c r="AY686" s="242"/>
      <c r="AZ686" s="239"/>
      <c r="BA686" s="236"/>
      <c r="BB686" s="242"/>
      <c r="BC686" s="239"/>
      <c r="BD686" s="293"/>
      <c r="BE686" s="296"/>
      <c r="BF686" s="296"/>
      <c r="BG686" s="299"/>
    </row>
    <row r="687" spans="2:60" ht="28.15" hidden="1" customHeight="1">
      <c r="B687" s="34"/>
      <c r="C687" s="265">
        <v>2</v>
      </c>
      <c r="D687" s="54"/>
      <c r="E687" s="53"/>
      <c r="F687" s="53"/>
      <c r="G687" s="52"/>
      <c r="H687" s="259"/>
      <c r="I687" s="269"/>
      <c r="J687" s="269"/>
      <c r="K687" s="269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51"/>
      <c r="AK687" s="254"/>
      <c r="AL687" s="44"/>
      <c r="AM687" s="211"/>
      <c r="AN687" s="211"/>
      <c r="AO687" s="247">
        <f>SUMPRODUCT(LEN($M687:$AE690)-LEN(SUBSTITUTE($M687:$AE690,"A", "")))</f>
        <v>0</v>
      </c>
      <c r="AP687" s="240">
        <f>SUMPRODUCT(LEN($AH687:$AH690)-LEN(SUBSTITUTE($AH687:$AH690,"A", "")))</f>
        <v>0</v>
      </c>
      <c r="AQ687" s="237">
        <f>SUMPRODUCT(LEN($AG687:$AG690)-LEN(SUBSTITUTE($AG687:$AG690,"A", "")))</f>
        <v>0</v>
      </c>
      <c r="AR687" s="234">
        <f>SUMPRODUCT(LEN($M687:$AE690)-LEN(SUBSTITUTE($M687:$AE690,"S", "")))</f>
        <v>0</v>
      </c>
      <c r="AS687" s="240">
        <f>SUMPRODUCT(LEN($AH687:$AH690)-LEN(SUBSTITUTE($AH687:$AH690,"S", "")))</f>
        <v>0</v>
      </c>
      <c r="AT687" s="237">
        <f>SUMPRODUCT(LEN($AG687:$AG690)-LEN(SUBSTITUTE($AG687:$AG690,"S", "")))</f>
        <v>0</v>
      </c>
      <c r="AU687" s="234">
        <f>SUMPRODUCT(LEN($M687:$AE690)-LEN(SUBSTITUTE($M687:$AE690,"F", "")))</f>
        <v>0</v>
      </c>
      <c r="AV687" s="240">
        <f>SUMPRODUCT(LEN($AH687:$AH690)-LEN(SUBSTITUTE($AH687:$AH690,"F", "")))</f>
        <v>0</v>
      </c>
      <c r="AW687" s="237">
        <f>SUMPRODUCT(LEN($AG687:$AG690)-LEN(SUBSTITUTE($AG687:$AG690,"F", "")))</f>
        <v>0</v>
      </c>
      <c r="AX687" s="234">
        <f>SUMPRODUCT(LEN($M687:$AE690)-LEN(SUBSTITUTE($M687:$AE690,"G", "")))</f>
        <v>0</v>
      </c>
      <c r="AY687" s="240">
        <f>SUMPRODUCT(LEN($AH687:$AH690)-LEN(SUBSTITUTE($AH687:$AH690,"G", "")))</f>
        <v>0</v>
      </c>
      <c r="AZ687" s="237">
        <f>SUMPRODUCT(LEN($AG687:$AG690)-LEN(SUBSTITUTE($AG687:$AG690,"G", "")))</f>
        <v>0</v>
      </c>
      <c r="BA687" s="234">
        <f>SUMPRODUCT(LEN($M687:$AE690)-LEN(SUBSTITUTE($M687:$AE690,"M", "")))</f>
        <v>0</v>
      </c>
      <c r="BB687" s="240">
        <f>SUMPRODUCT(LEN($AH687:$AH690)-LEN(SUBSTITUTE($AH687:$AH690,"M", "")))</f>
        <v>0</v>
      </c>
      <c r="BC687" s="237">
        <f>SUMPRODUCT(LEN($AG687:$AG690)-LEN(SUBSTITUTE($AG687:$AG690,"M", "")))</f>
        <v>0</v>
      </c>
      <c r="BD687" s="291">
        <f>SUMPRODUCT(LEN($AI687:$AI690)-LEN(SUBSTITUTE($AI687:$AI690,"S", "")))</f>
        <v>0</v>
      </c>
      <c r="BE687" s="294">
        <f>SUMPRODUCT(LEN($AI687:$AI690)-LEN(SUBSTITUTE($AI687:$AI690,"F", "")))</f>
        <v>0</v>
      </c>
      <c r="BF687" s="294">
        <f>SUMPRODUCT(LEN($AI687:$AI690)-LEN(SUBSTITUTE($AI687:$AI690,"G", "")))</f>
        <v>0</v>
      </c>
      <c r="BG687" s="297">
        <f>SUMPRODUCT(LEN($AI687:$AI690)-LEN(SUBSTITUTE($AI687:$AI690,"M", "")))</f>
        <v>0</v>
      </c>
    </row>
    <row r="688" spans="2:60" ht="28.15" hidden="1" customHeight="1" thickBot="1">
      <c r="B688" s="34"/>
      <c r="C688" s="266"/>
      <c r="D688" s="43"/>
      <c r="E688" s="42"/>
      <c r="F688" s="42"/>
      <c r="G688" s="41"/>
      <c r="H688" s="260"/>
      <c r="I688" s="270"/>
      <c r="J688" s="270"/>
      <c r="K688" s="270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52"/>
      <c r="AK688" s="255"/>
      <c r="AL688" s="23"/>
      <c r="AM688" s="211"/>
      <c r="AN688" s="211"/>
      <c r="AO688" s="248"/>
      <c r="AP688" s="241"/>
      <c r="AQ688" s="238"/>
      <c r="AR688" s="235"/>
      <c r="AS688" s="241"/>
      <c r="AT688" s="238"/>
      <c r="AU688" s="235"/>
      <c r="AV688" s="241"/>
      <c r="AW688" s="238"/>
      <c r="AX688" s="235"/>
      <c r="AY688" s="241"/>
      <c r="AZ688" s="238"/>
      <c r="BA688" s="235"/>
      <c r="BB688" s="241"/>
      <c r="BC688" s="238"/>
      <c r="BD688" s="292"/>
      <c r="BE688" s="295"/>
      <c r="BF688" s="295"/>
      <c r="BG688" s="298"/>
    </row>
    <row r="689" spans="2:60" ht="28.15" hidden="1" customHeight="1">
      <c r="B689" s="34"/>
      <c r="C689" s="267"/>
      <c r="D689" s="33"/>
      <c r="E689" s="32"/>
      <c r="F689" s="32"/>
      <c r="G689" s="31"/>
      <c r="H689" s="257"/>
      <c r="I689" s="271"/>
      <c r="J689" s="271"/>
      <c r="K689" s="271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52"/>
      <c r="AK689" s="255"/>
      <c r="AL689" s="23"/>
      <c r="AM689" s="211"/>
      <c r="AN689" s="211"/>
      <c r="AO689" s="248"/>
      <c r="AP689" s="241"/>
      <c r="AQ689" s="238"/>
      <c r="AR689" s="235"/>
      <c r="AS689" s="241"/>
      <c r="AT689" s="238"/>
      <c r="AU689" s="235"/>
      <c r="AV689" s="241"/>
      <c r="AW689" s="238"/>
      <c r="AX689" s="235"/>
      <c r="AY689" s="241"/>
      <c r="AZ689" s="238"/>
      <c r="BA689" s="235"/>
      <c r="BB689" s="241"/>
      <c r="BC689" s="238"/>
      <c r="BD689" s="292"/>
      <c r="BE689" s="295"/>
      <c r="BF689" s="295"/>
      <c r="BG689" s="298"/>
    </row>
    <row r="690" spans="2:60" ht="28.15" hidden="1" customHeight="1" thickBot="1">
      <c r="B690" s="34"/>
      <c r="C690" s="273"/>
      <c r="D690" s="64"/>
      <c r="E690" s="63"/>
      <c r="F690" s="63"/>
      <c r="G690" s="62"/>
      <c r="H690" s="258"/>
      <c r="I690" s="274"/>
      <c r="J690" s="274"/>
      <c r="K690" s="274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53"/>
      <c r="AK690" s="256"/>
      <c r="AL690" s="55"/>
      <c r="AM690" s="211"/>
      <c r="AN690" s="211"/>
      <c r="AO690" s="249"/>
      <c r="AP690" s="242"/>
      <c r="AQ690" s="239"/>
      <c r="AR690" s="236"/>
      <c r="AS690" s="242"/>
      <c r="AT690" s="239"/>
      <c r="AU690" s="236"/>
      <c r="AV690" s="242"/>
      <c r="AW690" s="239"/>
      <c r="AX690" s="236"/>
      <c r="AY690" s="242"/>
      <c r="AZ690" s="239"/>
      <c r="BA690" s="236"/>
      <c r="BB690" s="242"/>
      <c r="BC690" s="239"/>
      <c r="BD690" s="293"/>
      <c r="BE690" s="296"/>
      <c r="BF690" s="296"/>
      <c r="BG690" s="299"/>
    </row>
    <row r="691" spans="2:60" ht="28.15" hidden="1" customHeight="1">
      <c r="B691" s="34"/>
      <c r="C691" s="265">
        <v>3</v>
      </c>
      <c r="D691" s="54"/>
      <c r="E691" s="53"/>
      <c r="F691" s="53"/>
      <c r="G691" s="52"/>
      <c r="H691" s="259"/>
      <c r="I691" s="269"/>
      <c r="J691" s="269"/>
      <c r="K691" s="269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44"/>
      <c r="AK691" s="244"/>
      <c r="AL691" s="44"/>
      <c r="AM691" s="211"/>
      <c r="AN691" s="211"/>
      <c r="AO691" s="247">
        <f>SUMPRODUCT(LEN($M691:$AE694)-LEN(SUBSTITUTE($M691:$AE694,"A", "")))</f>
        <v>0</v>
      </c>
      <c r="AP691" s="240">
        <f>SUMPRODUCT(LEN($AH691:$AH694)-LEN(SUBSTITUTE($AH691:$AH694,"A", "")))</f>
        <v>0</v>
      </c>
      <c r="AQ691" s="237">
        <f>SUMPRODUCT(LEN($AG691:$AG694)-LEN(SUBSTITUTE($AG691:$AG694,"A", "")))</f>
        <v>0</v>
      </c>
      <c r="AR691" s="234">
        <f>SUMPRODUCT(LEN($M691:$AE694)-LEN(SUBSTITUTE($M691:$AE694,"S", "")))</f>
        <v>0</v>
      </c>
      <c r="AS691" s="240">
        <f>SUMPRODUCT(LEN($AH691:$AH694)-LEN(SUBSTITUTE($AH691:$AH694,"S", "")))</f>
        <v>0</v>
      </c>
      <c r="AT691" s="237">
        <f>SUMPRODUCT(LEN($AG691:$AG694)-LEN(SUBSTITUTE($AG691:$AG694,"S", "")))</f>
        <v>0</v>
      </c>
      <c r="AU691" s="234">
        <f>SUMPRODUCT(LEN($M691:$AE694)-LEN(SUBSTITUTE($M691:$AE694,"F", "")))</f>
        <v>0</v>
      </c>
      <c r="AV691" s="240">
        <f>SUMPRODUCT(LEN($AH691:$AH694)-LEN(SUBSTITUTE($AH691:$AH694,"F", "")))</f>
        <v>0</v>
      </c>
      <c r="AW691" s="237">
        <f>SUMPRODUCT(LEN($AG691:$AG694)-LEN(SUBSTITUTE($AG691:$AG694,"F", "")))</f>
        <v>0</v>
      </c>
      <c r="AX691" s="234">
        <f>SUMPRODUCT(LEN($M691:$AE694)-LEN(SUBSTITUTE($M691:$AE694,"G", "")))</f>
        <v>0</v>
      </c>
      <c r="AY691" s="240">
        <f>SUMPRODUCT(LEN($AH691:$AH694)-LEN(SUBSTITUTE($AH691:$AH694,"G", "")))</f>
        <v>0</v>
      </c>
      <c r="AZ691" s="237">
        <f>SUMPRODUCT(LEN($AG691:$AG694)-LEN(SUBSTITUTE($AG691:$AG694,"G", "")))</f>
        <v>0</v>
      </c>
      <c r="BA691" s="234">
        <f>SUMPRODUCT(LEN($M691:$AE694)-LEN(SUBSTITUTE($M691:$AE694,"M", "")))</f>
        <v>0</v>
      </c>
      <c r="BB691" s="240">
        <f>SUMPRODUCT(LEN($AH691:$AH694)-LEN(SUBSTITUTE($AH691:$AH694,"M", "")))</f>
        <v>0</v>
      </c>
      <c r="BC691" s="237">
        <f>SUMPRODUCT(LEN($AG691:$AG694)-LEN(SUBSTITUTE($AG691:$AG694,"M", "")))</f>
        <v>0</v>
      </c>
      <c r="BD691" s="291">
        <f>SUMPRODUCT(LEN($AI691:$AI694)-LEN(SUBSTITUTE($AI691:$AI694,"S", "")))</f>
        <v>0</v>
      </c>
      <c r="BE691" s="294">
        <f>SUMPRODUCT(LEN($AI691:$AI694)-LEN(SUBSTITUTE($AI691:$AI694,"F", "")))</f>
        <v>0</v>
      </c>
      <c r="BF691" s="294">
        <f>SUMPRODUCT(LEN($AI691:$AI694)-LEN(SUBSTITUTE($AI691:$AI694,"G", "")))</f>
        <v>0</v>
      </c>
      <c r="BG691" s="297">
        <f>SUMPRODUCT(LEN($AI691:$AI694)-LEN(SUBSTITUTE($AI691:$AI694,"M", "")))</f>
        <v>0</v>
      </c>
    </row>
    <row r="692" spans="2:60" ht="28.15" hidden="1" customHeight="1" thickBot="1">
      <c r="B692" s="34"/>
      <c r="C692" s="266"/>
      <c r="D692" s="43"/>
      <c r="E692" s="42"/>
      <c r="F692" s="42"/>
      <c r="G692" s="41"/>
      <c r="H692" s="260"/>
      <c r="I692" s="270"/>
      <c r="J692" s="270"/>
      <c r="K692" s="270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45"/>
      <c r="AK692" s="245"/>
      <c r="AL692" s="23"/>
      <c r="AM692" s="211"/>
      <c r="AN692" s="211"/>
      <c r="AO692" s="248"/>
      <c r="AP692" s="241"/>
      <c r="AQ692" s="238"/>
      <c r="AR692" s="235"/>
      <c r="AS692" s="241"/>
      <c r="AT692" s="238"/>
      <c r="AU692" s="235"/>
      <c r="AV692" s="241"/>
      <c r="AW692" s="238"/>
      <c r="AX692" s="235"/>
      <c r="AY692" s="241"/>
      <c r="AZ692" s="238"/>
      <c r="BA692" s="235"/>
      <c r="BB692" s="241"/>
      <c r="BC692" s="238"/>
      <c r="BD692" s="292"/>
      <c r="BE692" s="295"/>
      <c r="BF692" s="295"/>
      <c r="BG692" s="298"/>
    </row>
    <row r="693" spans="2:60" ht="28.15" hidden="1" customHeight="1">
      <c r="B693" s="34"/>
      <c r="C693" s="267"/>
      <c r="D693" s="33"/>
      <c r="E693" s="32"/>
      <c r="F693" s="32"/>
      <c r="G693" s="31"/>
      <c r="H693" s="257"/>
      <c r="I693" s="271"/>
      <c r="J693" s="271"/>
      <c r="K693" s="271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45"/>
      <c r="AK693" s="245"/>
      <c r="AL693" s="23"/>
      <c r="AM693" s="211"/>
      <c r="AN693" s="211"/>
      <c r="AO693" s="248"/>
      <c r="AP693" s="241"/>
      <c r="AQ693" s="238"/>
      <c r="AR693" s="235"/>
      <c r="AS693" s="241"/>
      <c r="AT693" s="238"/>
      <c r="AU693" s="235"/>
      <c r="AV693" s="241"/>
      <c r="AW693" s="238"/>
      <c r="AX693" s="235"/>
      <c r="AY693" s="241"/>
      <c r="AZ693" s="238"/>
      <c r="BA693" s="235"/>
      <c r="BB693" s="241"/>
      <c r="BC693" s="238"/>
      <c r="BD693" s="292"/>
      <c r="BE693" s="295"/>
      <c r="BF693" s="295"/>
      <c r="BG693" s="298"/>
    </row>
    <row r="694" spans="2:60" ht="28.15" hidden="1" customHeight="1" thickBot="1">
      <c r="B694" s="22"/>
      <c r="C694" s="268"/>
      <c r="D694" s="21"/>
      <c r="E694" s="20"/>
      <c r="F694" s="20"/>
      <c r="G694" s="19"/>
      <c r="H694" s="258"/>
      <c r="I694" s="272"/>
      <c r="J694" s="272"/>
      <c r="K694" s="27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46"/>
      <c r="AK694" s="246"/>
      <c r="AL694" s="11"/>
      <c r="AM694" s="211"/>
      <c r="AN694" s="211"/>
      <c r="AO694" s="249"/>
      <c r="AP694" s="242"/>
      <c r="AQ694" s="239"/>
      <c r="AR694" s="236"/>
      <c r="AS694" s="242"/>
      <c r="AT694" s="239"/>
      <c r="AU694" s="236"/>
      <c r="AV694" s="242"/>
      <c r="AW694" s="239"/>
      <c r="AX694" s="236"/>
      <c r="AY694" s="242"/>
      <c r="AZ694" s="239"/>
      <c r="BA694" s="236"/>
      <c r="BB694" s="242"/>
      <c r="BC694" s="239"/>
      <c r="BD694" s="293"/>
      <c r="BE694" s="296"/>
      <c r="BF694" s="296"/>
      <c r="BG694" s="299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29" t="s">
        <v>287</v>
      </c>
      <c r="M695" s="278"/>
      <c r="N695" s="229" t="s">
        <v>286</v>
      </c>
      <c r="O695" s="278"/>
      <c r="P695" s="229" t="s">
        <v>286</v>
      </c>
      <c r="Q695" s="230"/>
      <c r="R695" s="229" t="s">
        <v>286</v>
      </c>
      <c r="S695" s="230"/>
      <c r="T695" s="229" t="s">
        <v>286</v>
      </c>
      <c r="U695" s="230"/>
      <c r="V695" s="229" t="s">
        <v>286</v>
      </c>
      <c r="W695" s="230"/>
      <c r="X695" s="229" t="s">
        <v>286</v>
      </c>
      <c r="Y695" s="230"/>
      <c r="Z695" s="229" t="s">
        <v>286</v>
      </c>
      <c r="AA695" s="230"/>
      <c r="AB695" s="229" t="s">
        <v>286</v>
      </c>
      <c r="AC695" s="230"/>
      <c r="AD695" s="229" t="s">
        <v>286</v>
      </c>
      <c r="AE695" s="230"/>
      <c r="AF695" s="243" t="s">
        <v>285</v>
      </c>
      <c r="AG695" s="230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75"/>
      <c r="F696" s="276"/>
      <c r="G696" s="277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65">
        <v>1</v>
      </c>
      <c r="D697" s="54"/>
      <c r="E697" s="53"/>
      <c r="F697" s="53"/>
      <c r="G697" s="52"/>
      <c r="H697" s="259"/>
      <c r="I697" s="269"/>
      <c r="J697" s="269"/>
      <c r="K697" s="269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44"/>
      <c r="AK697" s="244"/>
      <c r="AL697" s="44"/>
      <c r="AM697" s="211"/>
      <c r="AN697" s="211"/>
      <c r="AO697" s="247">
        <f>SUMPRODUCT(LEN($M697:$AE700)-LEN(SUBSTITUTE($M697:$AE700,"A", "")))</f>
        <v>0</v>
      </c>
      <c r="AP697" s="240">
        <f>SUMPRODUCT(LEN($AH697:$AH700)-LEN(SUBSTITUTE($AH697:$AH700,"A", "")))</f>
        <v>0</v>
      </c>
      <c r="AQ697" s="237">
        <f>SUMPRODUCT(LEN($AG697:$AG700)-LEN(SUBSTITUTE($AG697:$AG700,"A", "")))</f>
        <v>0</v>
      </c>
      <c r="AR697" s="234">
        <f>SUMPRODUCT(LEN($M697:$AE700)-LEN(SUBSTITUTE($M697:$AE700,"S", "")))</f>
        <v>0</v>
      </c>
      <c r="AS697" s="240">
        <f>SUMPRODUCT(LEN($AH697:$AH700)-LEN(SUBSTITUTE($AH697:$AH700,"S", "")))</f>
        <v>0</v>
      </c>
      <c r="AT697" s="237">
        <f>SUMPRODUCT(LEN($AG697:$AG700)-LEN(SUBSTITUTE($AG697:$AG700,"S", "")))</f>
        <v>0</v>
      </c>
      <c r="AU697" s="234">
        <f>SUMPRODUCT(LEN($M697:$AE700)-LEN(SUBSTITUTE($M697:$AE700,"F", "")))</f>
        <v>0</v>
      </c>
      <c r="AV697" s="240">
        <f>SUMPRODUCT(LEN($AH697:$AH700)-LEN(SUBSTITUTE($AH697:$AH700,"F", "")))</f>
        <v>0</v>
      </c>
      <c r="AW697" s="237">
        <f>SUMPRODUCT(LEN($AG697:$AG700)-LEN(SUBSTITUTE($AG697:$AG700,"F", "")))</f>
        <v>0</v>
      </c>
      <c r="AX697" s="234">
        <f>SUMPRODUCT(LEN($M697:$AE700)-LEN(SUBSTITUTE($M697:$AE700,"G", "")))</f>
        <v>0</v>
      </c>
      <c r="AY697" s="240">
        <f>SUMPRODUCT(LEN($AH697:$AH700)-LEN(SUBSTITUTE($AH697:$AH700,"G", "")))</f>
        <v>0</v>
      </c>
      <c r="AZ697" s="237">
        <f>SUMPRODUCT(LEN($AG697:$AG700)-LEN(SUBSTITUTE($AG697:$AG700,"G", "")))</f>
        <v>0</v>
      </c>
      <c r="BA697" s="234">
        <f>SUMPRODUCT(LEN($M697:$AE700)-LEN(SUBSTITUTE($M697:$AE700,"M", "")))</f>
        <v>0</v>
      </c>
      <c r="BB697" s="240">
        <f>SUMPRODUCT(LEN($AH697:$AH700)-LEN(SUBSTITUTE($AH697:$AH700,"M", "")))</f>
        <v>0</v>
      </c>
      <c r="BC697" s="237">
        <f>SUMPRODUCT(LEN($AG697:$AG700)-LEN(SUBSTITUTE($AG697:$AG700,"M", "")))</f>
        <v>0</v>
      </c>
      <c r="BD697" s="291">
        <f>SUMPRODUCT(LEN($AI697:$AI700)-LEN(SUBSTITUTE($AI697:$AI700,"S", "")))</f>
        <v>0</v>
      </c>
      <c r="BE697" s="294">
        <f>SUMPRODUCT(LEN($AI697:$AI700)-LEN(SUBSTITUTE($AI697:$AI700,"F", "")))</f>
        <v>0</v>
      </c>
      <c r="BF697" s="294">
        <f>SUMPRODUCT(LEN($AI697:$AI700)-LEN(SUBSTITUTE($AI697:$AI700,"G", "")))</f>
        <v>0</v>
      </c>
      <c r="BG697" s="297">
        <f>SUMPRODUCT(LEN($AI697:$AI700)-LEN(SUBSTITUTE($AI697:$AI700,"M", "")))</f>
        <v>0</v>
      </c>
    </row>
    <row r="698" spans="2:60" ht="28.15" hidden="1" customHeight="1" thickBot="1">
      <c r="B698" s="34"/>
      <c r="C698" s="266"/>
      <c r="D698" s="43"/>
      <c r="E698" s="42"/>
      <c r="F698" s="42"/>
      <c r="G698" s="41"/>
      <c r="H698" s="260"/>
      <c r="I698" s="270"/>
      <c r="J698" s="270"/>
      <c r="K698" s="270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45"/>
      <c r="AK698" s="245"/>
      <c r="AL698" s="23"/>
      <c r="AM698" s="211"/>
      <c r="AN698" s="211"/>
      <c r="AO698" s="248"/>
      <c r="AP698" s="241"/>
      <c r="AQ698" s="238"/>
      <c r="AR698" s="235"/>
      <c r="AS698" s="241"/>
      <c r="AT698" s="238"/>
      <c r="AU698" s="235"/>
      <c r="AV698" s="241"/>
      <c r="AW698" s="238"/>
      <c r="AX698" s="235"/>
      <c r="AY698" s="241"/>
      <c r="AZ698" s="238"/>
      <c r="BA698" s="235"/>
      <c r="BB698" s="241"/>
      <c r="BC698" s="238"/>
      <c r="BD698" s="292"/>
      <c r="BE698" s="295"/>
      <c r="BF698" s="295"/>
      <c r="BG698" s="298"/>
    </row>
    <row r="699" spans="2:60" ht="28.15" hidden="1" customHeight="1">
      <c r="B699" s="34"/>
      <c r="C699" s="267"/>
      <c r="D699" s="33"/>
      <c r="E699" s="32"/>
      <c r="F699" s="32"/>
      <c r="G699" s="31"/>
      <c r="H699" s="257"/>
      <c r="I699" s="271"/>
      <c r="J699" s="271"/>
      <c r="K699" s="271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45"/>
      <c r="AK699" s="245"/>
      <c r="AL699" s="23"/>
      <c r="AM699" s="211"/>
      <c r="AN699" s="211"/>
      <c r="AO699" s="248"/>
      <c r="AP699" s="241"/>
      <c r="AQ699" s="238"/>
      <c r="AR699" s="235"/>
      <c r="AS699" s="241"/>
      <c r="AT699" s="238"/>
      <c r="AU699" s="235"/>
      <c r="AV699" s="241"/>
      <c r="AW699" s="238"/>
      <c r="AX699" s="235"/>
      <c r="AY699" s="241"/>
      <c r="AZ699" s="238"/>
      <c r="BA699" s="235"/>
      <c r="BB699" s="241"/>
      <c r="BC699" s="238"/>
      <c r="BD699" s="292"/>
      <c r="BE699" s="295"/>
      <c r="BF699" s="295"/>
      <c r="BG699" s="298"/>
    </row>
    <row r="700" spans="2:60" ht="28.15" hidden="1" customHeight="1" thickBot="1">
      <c r="B700" s="34"/>
      <c r="C700" s="273"/>
      <c r="D700" s="64"/>
      <c r="E700" s="63"/>
      <c r="F700" s="63"/>
      <c r="G700" s="62"/>
      <c r="H700" s="258"/>
      <c r="I700" s="274"/>
      <c r="J700" s="274"/>
      <c r="K700" s="274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50"/>
      <c r="AK700" s="250"/>
      <c r="AL700" s="55"/>
      <c r="AM700" s="211"/>
      <c r="AN700" s="211"/>
      <c r="AO700" s="249"/>
      <c r="AP700" s="242"/>
      <c r="AQ700" s="239"/>
      <c r="AR700" s="236"/>
      <c r="AS700" s="242"/>
      <c r="AT700" s="239"/>
      <c r="AU700" s="236"/>
      <c r="AV700" s="242"/>
      <c r="AW700" s="239"/>
      <c r="AX700" s="236"/>
      <c r="AY700" s="242"/>
      <c r="AZ700" s="239"/>
      <c r="BA700" s="236"/>
      <c r="BB700" s="242"/>
      <c r="BC700" s="239"/>
      <c r="BD700" s="293"/>
      <c r="BE700" s="296"/>
      <c r="BF700" s="296"/>
      <c r="BG700" s="299"/>
    </row>
    <row r="701" spans="2:60" ht="28.15" hidden="1" customHeight="1">
      <c r="B701" s="34"/>
      <c r="C701" s="265">
        <v>2</v>
      </c>
      <c r="D701" s="54"/>
      <c r="E701" s="53"/>
      <c r="F701" s="53"/>
      <c r="G701" s="52"/>
      <c r="H701" s="259"/>
      <c r="I701" s="269"/>
      <c r="J701" s="269"/>
      <c r="K701" s="269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51"/>
      <c r="AK701" s="254"/>
      <c r="AL701" s="44"/>
      <c r="AM701" s="211"/>
      <c r="AN701" s="211"/>
      <c r="AO701" s="247">
        <f>SUMPRODUCT(LEN($M701:$AE704)-LEN(SUBSTITUTE($M701:$AE704,"A", "")))</f>
        <v>0</v>
      </c>
      <c r="AP701" s="240">
        <f>SUMPRODUCT(LEN($AH701:$AH704)-LEN(SUBSTITUTE($AH701:$AH704,"A", "")))</f>
        <v>0</v>
      </c>
      <c r="AQ701" s="237">
        <f>SUMPRODUCT(LEN($AG701:$AG704)-LEN(SUBSTITUTE($AG701:$AG704,"A", "")))</f>
        <v>0</v>
      </c>
      <c r="AR701" s="234">
        <f>SUMPRODUCT(LEN($M701:$AE704)-LEN(SUBSTITUTE($M701:$AE704,"S", "")))</f>
        <v>0</v>
      </c>
      <c r="AS701" s="240">
        <f>SUMPRODUCT(LEN($AH701:$AH704)-LEN(SUBSTITUTE($AH701:$AH704,"S", "")))</f>
        <v>0</v>
      </c>
      <c r="AT701" s="237">
        <f>SUMPRODUCT(LEN($AG701:$AG704)-LEN(SUBSTITUTE($AG701:$AG704,"S", "")))</f>
        <v>0</v>
      </c>
      <c r="AU701" s="234">
        <f>SUMPRODUCT(LEN($M701:$AE704)-LEN(SUBSTITUTE($M701:$AE704,"F", "")))</f>
        <v>0</v>
      </c>
      <c r="AV701" s="240">
        <f>SUMPRODUCT(LEN($AH701:$AH704)-LEN(SUBSTITUTE($AH701:$AH704,"F", "")))</f>
        <v>0</v>
      </c>
      <c r="AW701" s="237">
        <f>SUMPRODUCT(LEN($AG701:$AG704)-LEN(SUBSTITUTE($AG701:$AG704,"F", "")))</f>
        <v>0</v>
      </c>
      <c r="AX701" s="234">
        <f>SUMPRODUCT(LEN($M701:$AE704)-LEN(SUBSTITUTE($M701:$AE704,"G", "")))</f>
        <v>0</v>
      </c>
      <c r="AY701" s="240">
        <f>SUMPRODUCT(LEN($AH701:$AH704)-LEN(SUBSTITUTE($AH701:$AH704,"G", "")))</f>
        <v>0</v>
      </c>
      <c r="AZ701" s="237">
        <f>SUMPRODUCT(LEN($AG701:$AG704)-LEN(SUBSTITUTE($AG701:$AG704,"G", "")))</f>
        <v>0</v>
      </c>
      <c r="BA701" s="234">
        <f>SUMPRODUCT(LEN($M701:$AE704)-LEN(SUBSTITUTE($M701:$AE704,"M", "")))</f>
        <v>0</v>
      </c>
      <c r="BB701" s="240">
        <f>SUMPRODUCT(LEN($AH701:$AH704)-LEN(SUBSTITUTE($AH701:$AH704,"M", "")))</f>
        <v>0</v>
      </c>
      <c r="BC701" s="237">
        <f>SUMPRODUCT(LEN($AG701:$AG704)-LEN(SUBSTITUTE($AG701:$AG704,"M", "")))</f>
        <v>0</v>
      </c>
      <c r="BD701" s="291">
        <f>SUMPRODUCT(LEN($AI701:$AI704)-LEN(SUBSTITUTE($AI701:$AI704,"S", "")))</f>
        <v>0</v>
      </c>
      <c r="BE701" s="294">
        <f>SUMPRODUCT(LEN($AI701:$AI704)-LEN(SUBSTITUTE($AI701:$AI704,"F", "")))</f>
        <v>0</v>
      </c>
      <c r="BF701" s="294">
        <f>SUMPRODUCT(LEN($AI701:$AI704)-LEN(SUBSTITUTE($AI701:$AI704,"G", "")))</f>
        <v>0</v>
      </c>
      <c r="BG701" s="297">
        <f>SUMPRODUCT(LEN($AI701:$AI704)-LEN(SUBSTITUTE($AI701:$AI704,"M", "")))</f>
        <v>0</v>
      </c>
    </row>
    <row r="702" spans="2:60" ht="28.15" hidden="1" customHeight="1" thickBot="1">
      <c r="B702" s="34"/>
      <c r="C702" s="266"/>
      <c r="D702" s="43"/>
      <c r="E702" s="42"/>
      <c r="F702" s="42"/>
      <c r="G702" s="41"/>
      <c r="H702" s="260"/>
      <c r="I702" s="270"/>
      <c r="J702" s="270"/>
      <c r="K702" s="270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52"/>
      <c r="AK702" s="255"/>
      <c r="AL702" s="23"/>
      <c r="AM702" s="211"/>
      <c r="AN702" s="211"/>
      <c r="AO702" s="248"/>
      <c r="AP702" s="241"/>
      <c r="AQ702" s="238"/>
      <c r="AR702" s="235"/>
      <c r="AS702" s="241"/>
      <c r="AT702" s="238"/>
      <c r="AU702" s="235"/>
      <c r="AV702" s="241"/>
      <c r="AW702" s="238"/>
      <c r="AX702" s="235"/>
      <c r="AY702" s="241"/>
      <c r="AZ702" s="238"/>
      <c r="BA702" s="235"/>
      <c r="BB702" s="241"/>
      <c r="BC702" s="238"/>
      <c r="BD702" s="292"/>
      <c r="BE702" s="295"/>
      <c r="BF702" s="295"/>
      <c r="BG702" s="298"/>
    </row>
    <row r="703" spans="2:60" ht="28.15" hidden="1" customHeight="1">
      <c r="B703" s="34"/>
      <c r="C703" s="267"/>
      <c r="D703" s="33"/>
      <c r="E703" s="32"/>
      <c r="F703" s="32"/>
      <c r="G703" s="31"/>
      <c r="H703" s="257"/>
      <c r="I703" s="271"/>
      <c r="J703" s="271"/>
      <c r="K703" s="271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52"/>
      <c r="AK703" s="255"/>
      <c r="AL703" s="23"/>
      <c r="AM703" s="211"/>
      <c r="AN703" s="211"/>
      <c r="AO703" s="248"/>
      <c r="AP703" s="241"/>
      <c r="AQ703" s="238"/>
      <c r="AR703" s="235"/>
      <c r="AS703" s="241"/>
      <c r="AT703" s="238"/>
      <c r="AU703" s="235"/>
      <c r="AV703" s="241"/>
      <c r="AW703" s="238"/>
      <c r="AX703" s="235"/>
      <c r="AY703" s="241"/>
      <c r="AZ703" s="238"/>
      <c r="BA703" s="235"/>
      <c r="BB703" s="241"/>
      <c r="BC703" s="238"/>
      <c r="BD703" s="292"/>
      <c r="BE703" s="295"/>
      <c r="BF703" s="295"/>
      <c r="BG703" s="298"/>
    </row>
    <row r="704" spans="2:60" ht="28.15" hidden="1" customHeight="1" thickBot="1">
      <c r="B704" s="34"/>
      <c r="C704" s="273"/>
      <c r="D704" s="64"/>
      <c r="E704" s="63"/>
      <c r="F704" s="63"/>
      <c r="G704" s="62"/>
      <c r="H704" s="258"/>
      <c r="I704" s="274"/>
      <c r="J704" s="274"/>
      <c r="K704" s="274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53"/>
      <c r="AK704" s="256"/>
      <c r="AL704" s="55"/>
      <c r="AM704" s="211"/>
      <c r="AN704" s="211"/>
      <c r="AO704" s="249"/>
      <c r="AP704" s="242"/>
      <c r="AQ704" s="239"/>
      <c r="AR704" s="236"/>
      <c r="AS704" s="242"/>
      <c r="AT704" s="239"/>
      <c r="AU704" s="236"/>
      <c r="AV704" s="242"/>
      <c r="AW704" s="239"/>
      <c r="AX704" s="236"/>
      <c r="AY704" s="242"/>
      <c r="AZ704" s="239"/>
      <c r="BA704" s="236"/>
      <c r="BB704" s="242"/>
      <c r="BC704" s="239"/>
      <c r="BD704" s="293"/>
      <c r="BE704" s="296"/>
      <c r="BF704" s="296"/>
      <c r="BG704" s="299"/>
    </row>
    <row r="705" spans="2:60" ht="28.15" hidden="1" customHeight="1">
      <c r="B705" s="34"/>
      <c r="C705" s="265">
        <v>3</v>
      </c>
      <c r="D705" s="54"/>
      <c r="E705" s="53"/>
      <c r="F705" s="53"/>
      <c r="G705" s="52"/>
      <c r="H705" s="259"/>
      <c r="I705" s="269"/>
      <c r="J705" s="269"/>
      <c r="K705" s="269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44"/>
      <c r="AK705" s="244"/>
      <c r="AL705" s="44"/>
      <c r="AM705" s="211"/>
      <c r="AN705" s="211"/>
      <c r="AO705" s="247">
        <f>SUMPRODUCT(LEN($M705:$AE708)-LEN(SUBSTITUTE($M705:$AE708,"A", "")))</f>
        <v>0</v>
      </c>
      <c r="AP705" s="240">
        <f>SUMPRODUCT(LEN($AH705:$AH708)-LEN(SUBSTITUTE($AH705:$AH708,"A", "")))</f>
        <v>0</v>
      </c>
      <c r="AQ705" s="237">
        <f>SUMPRODUCT(LEN($AG705:$AG708)-LEN(SUBSTITUTE($AG705:$AG708,"A", "")))</f>
        <v>0</v>
      </c>
      <c r="AR705" s="234">
        <f>SUMPRODUCT(LEN($M705:$AE708)-LEN(SUBSTITUTE($M705:$AE708,"S", "")))</f>
        <v>0</v>
      </c>
      <c r="AS705" s="240">
        <f>SUMPRODUCT(LEN($AH705:$AH708)-LEN(SUBSTITUTE($AH705:$AH708,"S", "")))</f>
        <v>0</v>
      </c>
      <c r="AT705" s="237">
        <f>SUMPRODUCT(LEN($AG705:$AG708)-LEN(SUBSTITUTE($AG705:$AG708,"S", "")))</f>
        <v>0</v>
      </c>
      <c r="AU705" s="234">
        <f>SUMPRODUCT(LEN($M705:$AE708)-LEN(SUBSTITUTE($M705:$AE708,"F", "")))</f>
        <v>0</v>
      </c>
      <c r="AV705" s="240">
        <f>SUMPRODUCT(LEN($AH705:$AH708)-LEN(SUBSTITUTE($AH705:$AH708,"F", "")))</f>
        <v>0</v>
      </c>
      <c r="AW705" s="237">
        <f>SUMPRODUCT(LEN($AG705:$AG708)-LEN(SUBSTITUTE($AG705:$AG708,"F", "")))</f>
        <v>0</v>
      </c>
      <c r="AX705" s="234">
        <f>SUMPRODUCT(LEN($M705:$AE708)-LEN(SUBSTITUTE($M705:$AE708,"G", "")))</f>
        <v>0</v>
      </c>
      <c r="AY705" s="240">
        <f>SUMPRODUCT(LEN($AH705:$AH708)-LEN(SUBSTITUTE($AH705:$AH708,"G", "")))</f>
        <v>0</v>
      </c>
      <c r="AZ705" s="237">
        <f>SUMPRODUCT(LEN($AG705:$AG708)-LEN(SUBSTITUTE($AG705:$AG708,"G", "")))</f>
        <v>0</v>
      </c>
      <c r="BA705" s="234">
        <f>SUMPRODUCT(LEN($M705:$AE708)-LEN(SUBSTITUTE($M705:$AE708,"M", "")))</f>
        <v>0</v>
      </c>
      <c r="BB705" s="240">
        <f>SUMPRODUCT(LEN($AH705:$AH708)-LEN(SUBSTITUTE($AH705:$AH708,"M", "")))</f>
        <v>0</v>
      </c>
      <c r="BC705" s="237">
        <f>SUMPRODUCT(LEN($AG705:$AG708)-LEN(SUBSTITUTE($AG705:$AG708,"M", "")))</f>
        <v>0</v>
      </c>
      <c r="BD705" s="291">
        <f>SUMPRODUCT(LEN($AI705:$AI708)-LEN(SUBSTITUTE($AI705:$AI708,"S", "")))</f>
        <v>0</v>
      </c>
      <c r="BE705" s="294">
        <f>SUMPRODUCT(LEN($AI705:$AI708)-LEN(SUBSTITUTE($AI705:$AI708,"F", "")))</f>
        <v>0</v>
      </c>
      <c r="BF705" s="294">
        <f>SUMPRODUCT(LEN($AI705:$AI708)-LEN(SUBSTITUTE($AI705:$AI708,"G", "")))</f>
        <v>0</v>
      </c>
      <c r="BG705" s="297">
        <f>SUMPRODUCT(LEN($AI705:$AI708)-LEN(SUBSTITUTE($AI705:$AI708,"M", "")))</f>
        <v>0</v>
      </c>
    </row>
    <row r="706" spans="2:60" ht="28.15" hidden="1" customHeight="1" thickBot="1">
      <c r="B706" s="34"/>
      <c r="C706" s="266"/>
      <c r="D706" s="43"/>
      <c r="E706" s="42"/>
      <c r="F706" s="42"/>
      <c r="G706" s="41"/>
      <c r="H706" s="260"/>
      <c r="I706" s="270"/>
      <c r="J706" s="270"/>
      <c r="K706" s="270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45"/>
      <c r="AK706" s="245"/>
      <c r="AL706" s="23"/>
      <c r="AM706" s="211"/>
      <c r="AN706" s="211"/>
      <c r="AO706" s="248"/>
      <c r="AP706" s="241"/>
      <c r="AQ706" s="238"/>
      <c r="AR706" s="235"/>
      <c r="AS706" s="241"/>
      <c r="AT706" s="238"/>
      <c r="AU706" s="235"/>
      <c r="AV706" s="241"/>
      <c r="AW706" s="238"/>
      <c r="AX706" s="235"/>
      <c r="AY706" s="241"/>
      <c r="AZ706" s="238"/>
      <c r="BA706" s="235"/>
      <c r="BB706" s="241"/>
      <c r="BC706" s="238"/>
      <c r="BD706" s="292"/>
      <c r="BE706" s="295"/>
      <c r="BF706" s="295"/>
      <c r="BG706" s="298"/>
    </row>
    <row r="707" spans="2:60" ht="28.15" hidden="1" customHeight="1">
      <c r="B707" s="34"/>
      <c r="C707" s="267"/>
      <c r="D707" s="33"/>
      <c r="E707" s="32"/>
      <c r="F707" s="32"/>
      <c r="G707" s="31"/>
      <c r="H707" s="257"/>
      <c r="I707" s="271"/>
      <c r="J707" s="271"/>
      <c r="K707" s="271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45"/>
      <c r="AK707" s="245"/>
      <c r="AL707" s="23"/>
      <c r="AM707" s="211"/>
      <c r="AN707" s="211"/>
      <c r="AO707" s="248"/>
      <c r="AP707" s="241"/>
      <c r="AQ707" s="238"/>
      <c r="AR707" s="235"/>
      <c r="AS707" s="241"/>
      <c r="AT707" s="238"/>
      <c r="AU707" s="235"/>
      <c r="AV707" s="241"/>
      <c r="AW707" s="238"/>
      <c r="AX707" s="235"/>
      <c r="AY707" s="241"/>
      <c r="AZ707" s="238"/>
      <c r="BA707" s="235"/>
      <c r="BB707" s="241"/>
      <c r="BC707" s="238"/>
      <c r="BD707" s="292"/>
      <c r="BE707" s="295"/>
      <c r="BF707" s="295"/>
      <c r="BG707" s="298"/>
    </row>
    <row r="708" spans="2:60" ht="28.15" hidden="1" customHeight="1" thickBot="1">
      <c r="B708" s="22"/>
      <c r="C708" s="268"/>
      <c r="D708" s="21"/>
      <c r="E708" s="20"/>
      <c r="F708" s="20"/>
      <c r="G708" s="19"/>
      <c r="H708" s="258"/>
      <c r="I708" s="272"/>
      <c r="J708" s="272"/>
      <c r="K708" s="27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46"/>
      <c r="AK708" s="246"/>
      <c r="AL708" s="11"/>
      <c r="AM708" s="211"/>
      <c r="AN708" s="211"/>
      <c r="AO708" s="249"/>
      <c r="AP708" s="242"/>
      <c r="AQ708" s="239"/>
      <c r="AR708" s="236"/>
      <c r="AS708" s="242"/>
      <c r="AT708" s="239"/>
      <c r="AU708" s="236"/>
      <c r="AV708" s="242"/>
      <c r="AW708" s="239"/>
      <c r="AX708" s="236"/>
      <c r="AY708" s="242"/>
      <c r="AZ708" s="239"/>
      <c r="BA708" s="236"/>
      <c r="BB708" s="242"/>
      <c r="BC708" s="239"/>
      <c r="BD708" s="293"/>
      <c r="BE708" s="296"/>
      <c r="BF708" s="296"/>
      <c r="BG708" s="299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29" t="s">
        <v>287</v>
      </c>
      <c r="M709" s="278"/>
      <c r="N709" s="229" t="s">
        <v>286</v>
      </c>
      <c r="O709" s="278"/>
      <c r="P709" s="229" t="s">
        <v>286</v>
      </c>
      <c r="Q709" s="230"/>
      <c r="R709" s="229" t="s">
        <v>286</v>
      </c>
      <c r="S709" s="230"/>
      <c r="T709" s="229" t="s">
        <v>286</v>
      </c>
      <c r="U709" s="230"/>
      <c r="V709" s="229" t="s">
        <v>286</v>
      </c>
      <c r="W709" s="230"/>
      <c r="X709" s="229" t="s">
        <v>286</v>
      </c>
      <c r="Y709" s="230"/>
      <c r="Z709" s="229" t="s">
        <v>286</v>
      </c>
      <c r="AA709" s="230"/>
      <c r="AB709" s="229" t="s">
        <v>286</v>
      </c>
      <c r="AC709" s="230"/>
      <c r="AD709" s="229" t="s">
        <v>286</v>
      </c>
      <c r="AE709" s="230"/>
      <c r="AF709" s="243" t="s">
        <v>285</v>
      </c>
      <c r="AG709" s="230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75"/>
      <c r="F710" s="276"/>
      <c r="G710" s="277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65">
        <v>1</v>
      </c>
      <c r="D711" s="54"/>
      <c r="E711" s="53"/>
      <c r="F711" s="53"/>
      <c r="G711" s="52"/>
      <c r="H711" s="259"/>
      <c r="I711" s="269"/>
      <c r="J711" s="269"/>
      <c r="K711" s="269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44"/>
      <c r="AK711" s="244"/>
      <c r="AL711" s="44"/>
      <c r="AM711" s="211"/>
      <c r="AN711" s="211"/>
      <c r="AO711" s="247">
        <f>SUMPRODUCT(LEN($M711:$AE714)-LEN(SUBSTITUTE($M711:$AE714,"A", "")))</f>
        <v>0</v>
      </c>
      <c r="AP711" s="240">
        <f>SUMPRODUCT(LEN($AH711:$AH714)-LEN(SUBSTITUTE($AH711:$AH714,"A", "")))</f>
        <v>0</v>
      </c>
      <c r="AQ711" s="237">
        <f>SUMPRODUCT(LEN($AG711:$AG714)-LEN(SUBSTITUTE($AG711:$AG714,"A", "")))</f>
        <v>0</v>
      </c>
      <c r="AR711" s="234">
        <f>SUMPRODUCT(LEN($M711:$AE714)-LEN(SUBSTITUTE($M711:$AE714,"S", "")))</f>
        <v>0</v>
      </c>
      <c r="AS711" s="240">
        <f>SUMPRODUCT(LEN($AH711:$AH714)-LEN(SUBSTITUTE($AH711:$AH714,"S", "")))</f>
        <v>0</v>
      </c>
      <c r="AT711" s="237">
        <f>SUMPRODUCT(LEN($AG711:$AG714)-LEN(SUBSTITUTE($AG711:$AG714,"S", "")))</f>
        <v>0</v>
      </c>
      <c r="AU711" s="234">
        <f>SUMPRODUCT(LEN($M711:$AE714)-LEN(SUBSTITUTE($M711:$AE714,"F", "")))</f>
        <v>0</v>
      </c>
      <c r="AV711" s="240">
        <f>SUMPRODUCT(LEN($AH711:$AH714)-LEN(SUBSTITUTE($AH711:$AH714,"F", "")))</f>
        <v>0</v>
      </c>
      <c r="AW711" s="237">
        <f>SUMPRODUCT(LEN($AG711:$AG714)-LEN(SUBSTITUTE($AG711:$AG714,"F", "")))</f>
        <v>0</v>
      </c>
      <c r="AX711" s="234">
        <f>SUMPRODUCT(LEN($M711:$AE714)-LEN(SUBSTITUTE($M711:$AE714,"G", "")))</f>
        <v>0</v>
      </c>
      <c r="AY711" s="240">
        <f>SUMPRODUCT(LEN($AH711:$AH714)-LEN(SUBSTITUTE($AH711:$AH714,"G", "")))</f>
        <v>0</v>
      </c>
      <c r="AZ711" s="237">
        <f>SUMPRODUCT(LEN($AG711:$AG714)-LEN(SUBSTITUTE($AG711:$AG714,"G", "")))</f>
        <v>0</v>
      </c>
      <c r="BA711" s="234">
        <f>SUMPRODUCT(LEN($M711:$AE714)-LEN(SUBSTITUTE($M711:$AE714,"M", "")))</f>
        <v>0</v>
      </c>
      <c r="BB711" s="240">
        <f>SUMPRODUCT(LEN($AH711:$AH714)-LEN(SUBSTITUTE($AH711:$AH714,"M", "")))</f>
        <v>0</v>
      </c>
      <c r="BC711" s="237">
        <f>SUMPRODUCT(LEN($AG711:$AG714)-LEN(SUBSTITUTE($AG711:$AG714,"M", "")))</f>
        <v>0</v>
      </c>
      <c r="BD711" s="291">
        <f>SUMPRODUCT(LEN($AI711:$AI714)-LEN(SUBSTITUTE($AI711:$AI714,"S", "")))</f>
        <v>0</v>
      </c>
      <c r="BE711" s="294">
        <f>SUMPRODUCT(LEN($AI711:$AI714)-LEN(SUBSTITUTE($AI711:$AI714,"F", "")))</f>
        <v>0</v>
      </c>
      <c r="BF711" s="294">
        <f>SUMPRODUCT(LEN($AI711:$AI714)-LEN(SUBSTITUTE($AI711:$AI714,"G", "")))</f>
        <v>0</v>
      </c>
      <c r="BG711" s="297">
        <f>SUMPRODUCT(LEN($AI711:$AI714)-LEN(SUBSTITUTE($AI711:$AI714,"M", "")))</f>
        <v>0</v>
      </c>
    </row>
    <row r="712" spans="2:60" ht="28.15" hidden="1" customHeight="1" thickBot="1">
      <c r="B712" s="34"/>
      <c r="C712" s="266"/>
      <c r="D712" s="43"/>
      <c r="E712" s="42"/>
      <c r="F712" s="42"/>
      <c r="G712" s="41"/>
      <c r="H712" s="260"/>
      <c r="I712" s="270"/>
      <c r="J712" s="270"/>
      <c r="K712" s="270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45"/>
      <c r="AK712" s="245"/>
      <c r="AL712" s="23"/>
      <c r="AM712" s="211"/>
      <c r="AN712" s="211"/>
      <c r="AO712" s="248"/>
      <c r="AP712" s="241"/>
      <c r="AQ712" s="238"/>
      <c r="AR712" s="235"/>
      <c r="AS712" s="241"/>
      <c r="AT712" s="238"/>
      <c r="AU712" s="235"/>
      <c r="AV712" s="241"/>
      <c r="AW712" s="238"/>
      <c r="AX712" s="235"/>
      <c r="AY712" s="241"/>
      <c r="AZ712" s="238"/>
      <c r="BA712" s="235"/>
      <c r="BB712" s="241"/>
      <c r="BC712" s="238"/>
      <c r="BD712" s="292"/>
      <c r="BE712" s="295"/>
      <c r="BF712" s="295"/>
      <c r="BG712" s="298"/>
    </row>
    <row r="713" spans="2:60" ht="28.15" hidden="1" customHeight="1">
      <c r="B713" s="34"/>
      <c r="C713" s="267"/>
      <c r="D713" s="33"/>
      <c r="E713" s="32"/>
      <c r="F713" s="32"/>
      <c r="G713" s="31"/>
      <c r="H713" s="257"/>
      <c r="I713" s="271"/>
      <c r="J713" s="271"/>
      <c r="K713" s="271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45"/>
      <c r="AK713" s="245"/>
      <c r="AL713" s="23"/>
      <c r="AM713" s="211"/>
      <c r="AN713" s="211"/>
      <c r="AO713" s="248"/>
      <c r="AP713" s="241"/>
      <c r="AQ713" s="238"/>
      <c r="AR713" s="235"/>
      <c r="AS713" s="241"/>
      <c r="AT713" s="238"/>
      <c r="AU713" s="235"/>
      <c r="AV713" s="241"/>
      <c r="AW713" s="238"/>
      <c r="AX713" s="235"/>
      <c r="AY713" s="241"/>
      <c r="AZ713" s="238"/>
      <c r="BA713" s="235"/>
      <c r="BB713" s="241"/>
      <c r="BC713" s="238"/>
      <c r="BD713" s="292"/>
      <c r="BE713" s="295"/>
      <c r="BF713" s="295"/>
      <c r="BG713" s="298"/>
    </row>
    <row r="714" spans="2:60" ht="28.15" hidden="1" customHeight="1" thickBot="1">
      <c r="B714" s="34"/>
      <c r="C714" s="273"/>
      <c r="D714" s="64"/>
      <c r="E714" s="63"/>
      <c r="F714" s="63"/>
      <c r="G714" s="62"/>
      <c r="H714" s="258"/>
      <c r="I714" s="274"/>
      <c r="J714" s="274"/>
      <c r="K714" s="274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50"/>
      <c r="AK714" s="250"/>
      <c r="AL714" s="55"/>
      <c r="AM714" s="211"/>
      <c r="AN714" s="211"/>
      <c r="AO714" s="249"/>
      <c r="AP714" s="242"/>
      <c r="AQ714" s="239"/>
      <c r="AR714" s="236"/>
      <c r="AS714" s="242"/>
      <c r="AT714" s="239"/>
      <c r="AU714" s="236"/>
      <c r="AV714" s="242"/>
      <c r="AW714" s="239"/>
      <c r="AX714" s="236"/>
      <c r="AY714" s="242"/>
      <c r="AZ714" s="239"/>
      <c r="BA714" s="236"/>
      <c r="BB714" s="242"/>
      <c r="BC714" s="239"/>
      <c r="BD714" s="293"/>
      <c r="BE714" s="296"/>
      <c r="BF714" s="296"/>
      <c r="BG714" s="299"/>
    </row>
    <row r="715" spans="2:60" ht="28.15" hidden="1" customHeight="1">
      <c r="B715" s="34"/>
      <c r="C715" s="265">
        <v>2</v>
      </c>
      <c r="D715" s="54"/>
      <c r="E715" s="53"/>
      <c r="F715" s="53"/>
      <c r="G715" s="52"/>
      <c r="H715" s="259"/>
      <c r="I715" s="269"/>
      <c r="J715" s="269"/>
      <c r="K715" s="269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51"/>
      <c r="AK715" s="254"/>
      <c r="AL715" s="44"/>
      <c r="AM715" s="211"/>
      <c r="AN715" s="211"/>
      <c r="AO715" s="247">
        <f>SUMPRODUCT(LEN($M715:$AE718)-LEN(SUBSTITUTE($M715:$AE718,"A", "")))</f>
        <v>0</v>
      </c>
      <c r="AP715" s="240">
        <f>SUMPRODUCT(LEN($AH715:$AH718)-LEN(SUBSTITUTE($AH715:$AH718,"A", "")))</f>
        <v>0</v>
      </c>
      <c r="AQ715" s="237">
        <f>SUMPRODUCT(LEN($AG715:$AG718)-LEN(SUBSTITUTE($AG715:$AG718,"A", "")))</f>
        <v>0</v>
      </c>
      <c r="AR715" s="234">
        <f>SUMPRODUCT(LEN($M715:$AE718)-LEN(SUBSTITUTE($M715:$AE718,"S", "")))</f>
        <v>0</v>
      </c>
      <c r="AS715" s="240">
        <f>SUMPRODUCT(LEN($AH715:$AH718)-LEN(SUBSTITUTE($AH715:$AH718,"S", "")))</f>
        <v>0</v>
      </c>
      <c r="AT715" s="237">
        <f>SUMPRODUCT(LEN($AG715:$AG718)-LEN(SUBSTITUTE($AG715:$AG718,"S", "")))</f>
        <v>0</v>
      </c>
      <c r="AU715" s="234">
        <f>SUMPRODUCT(LEN($M715:$AE718)-LEN(SUBSTITUTE($M715:$AE718,"F", "")))</f>
        <v>0</v>
      </c>
      <c r="AV715" s="240">
        <f>SUMPRODUCT(LEN($AH715:$AH718)-LEN(SUBSTITUTE($AH715:$AH718,"F", "")))</f>
        <v>0</v>
      </c>
      <c r="AW715" s="237">
        <f>SUMPRODUCT(LEN($AG715:$AG718)-LEN(SUBSTITUTE($AG715:$AG718,"F", "")))</f>
        <v>0</v>
      </c>
      <c r="AX715" s="234">
        <f>SUMPRODUCT(LEN($M715:$AE718)-LEN(SUBSTITUTE($M715:$AE718,"G", "")))</f>
        <v>0</v>
      </c>
      <c r="AY715" s="240">
        <f>SUMPRODUCT(LEN($AH715:$AH718)-LEN(SUBSTITUTE($AH715:$AH718,"G", "")))</f>
        <v>0</v>
      </c>
      <c r="AZ715" s="237">
        <f>SUMPRODUCT(LEN($AG715:$AG718)-LEN(SUBSTITUTE($AG715:$AG718,"G", "")))</f>
        <v>0</v>
      </c>
      <c r="BA715" s="234">
        <f>SUMPRODUCT(LEN($M715:$AE718)-LEN(SUBSTITUTE($M715:$AE718,"M", "")))</f>
        <v>0</v>
      </c>
      <c r="BB715" s="240">
        <f>SUMPRODUCT(LEN($AH715:$AH718)-LEN(SUBSTITUTE($AH715:$AH718,"M", "")))</f>
        <v>0</v>
      </c>
      <c r="BC715" s="237">
        <f>SUMPRODUCT(LEN($AG715:$AG718)-LEN(SUBSTITUTE($AG715:$AG718,"M", "")))</f>
        <v>0</v>
      </c>
      <c r="BD715" s="291">
        <f>SUMPRODUCT(LEN($AI715:$AI718)-LEN(SUBSTITUTE($AI715:$AI718,"S", "")))</f>
        <v>0</v>
      </c>
      <c r="BE715" s="294">
        <f>SUMPRODUCT(LEN($AI715:$AI718)-LEN(SUBSTITUTE($AI715:$AI718,"F", "")))</f>
        <v>0</v>
      </c>
      <c r="BF715" s="294">
        <f>SUMPRODUCT(LEN($AI715:$AI718)-LEN(SUBSTITUTE($AI715:$AI718,"G", "")))</f>
        <v>0</v>
      </c>
      <c r="BG715" s="297">
        <f>SUMPRODUCT(LEN($AI715:$AI718)-LEN(SUBSTITUTE($AI715:$AI718,"M", "")))</f>
        <v>0</v>
      </c>
    </row>
    <row r="716" spans="2:60" ht="28.15" hidden="1" customHeight="1" thickBot="1">
      <c r="B716" s="34"/>
      <c r="C716" s="266"/>
      <c r="D716" s="43"/>
      <c r="E716" s="42"/>
      <c r="F716" s="42"/>
      <c r="G716" s="41"/>
      <c r="H716" s="260"/>
      <c r="I716" s="270"/>
      <c r="J716" s="270"/>
      <c r="K716" s="270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52"/>
      <c r="AK716" s="255"/>
      <c r="AL716" s="23"/>
      <c r="AM716" s="211"/>
      <c r="AN716" s="211"/>
      <c r="AO716" s="248"/>
      <c r="AP716" s="241"/>
      <c r="AQ716" s="238"/>
      <c r="AR716" s="235"/>
      <c r="AS716" s="241"/>
      <c r="AT716" s="238"/>
      <c r="AU716" s="235"/>
      <c r="AV716" s="241"/>
      <c r="AW716" s="238"/>
      <c r="AX716" s="235"/>
      <c r="AY716" s="241"/>
      <c r="AZ716" s="238"/>
      <c r="BA716" s="235"/>
      <c r="BB716" s="241"/>
      <c r="BC716" s="238"/>
      <c r="BD716" s="292"/>
      <c r="BE716" s="295"/>
      <c r="BF716" s="295"/>
      <c r="BG716" s="298"/>
    </row>
    <row r="717" spans="2:60" ht="28.15" hidden="1" customHeight="1">
      <c r="B717" s="34"/>
      <c r="C717" s="267"/>
      <c r="D717" s="33"/>
      <c r="E717" s="32"/>
      <c r="F717" s="32"/>
      <c r="G717" s="31"/>
      <c r="H717" s="257"/>
      <c r="I717" s="271"/>
      <c r="J717" s="271"/>
      <c r="K717" s="271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52"/>
      <c r="AK717" s="255"/>
      <c r="AL717" s="23"/>
      <c r="AM717" s="211"/>
      <c r="AN717" s="211"/>
      <c r="AO717" s="248"/>
      <c r="AP717" s="241"/>
      <c r="AQ717" s="238"/>
      <c r="AR717" s="235"/>
      <c r="AS717" s="241"/>
      <c r="AT717" s="238"/>
      <c r="AU717" s="235"/>
      <c r="AV717" s="241"/>
      <c r="AW717" s="238"/>
      <c r="AX717" s="235"/>
      <c r="AY717" s="241"/>
      <c r="AZ717" s="238"/>
      <c r="BA717" s="235"/>
      <c r="BB717" s="241"/>
      <c r="BC717" s="238"/>
      <c r="BD717" s="292"/>
      <c r="BE717" s="295"/>
      <c r="BF717" s="295"/>
      <c r="BG717" s="298"/>
    </row>
    <row r="718" spans="2:60" ht="28.15" hidden="1" customHeight="1" thickBot="1">
      <c r="B718" s="34"/>
      <c r="C718" s="273"/>
      <c r="D718" s="64"/>
      <c r="E718" s="63"/>
      <c r="F718" s="63"/>
      <c r="G718" s="62"/>
      <c r="H718" s="258"/>
      <c r="I718" s="274"/>
      <c r="J718" s="274"/>
      <c r="K718" s="274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53"/>
      <c r="AK718" s="256"/>
      <c r="AL718" s="55"/>
      <c r="AM718" s="211"/>
      <c r="AN718" s="211"/>
      <c r="AO718" s="249"/>
      <c r="AP718" s="242"/>
      <c r="AQ718" s="239"/>
      <c r="AR718" s="236"/>
      <c r="AS718" s="242"/>
      <c r="AT718" s="239"/>
      <c r="AU718" s="236"/>
      <c r="AV718" s="242"/>
      <c r="AW718" s="239"/>
      <c r="AX718" s="236"/>
      <c r="AY718" s="242"/>
      <c r="AZ718" s="239"/>
      <c r="BA718" s="236"/>
      <c r="BB718" s="242"/>
      <c r="BC718" s="239"/>
      <c r="BD718" s="293"/>
      <c r="BE718" s="296"/>
      <c r="BF718" s="296"/>
      <c r="BG718" s="299"/>
    </row>
    <row r="719" spans="2:60" ht="28.15" hidden="1" customHeight="1">
      <c r="B719" s="34"/>
      <c r="C719" s="265">
        <v>3</v>
      </c>
      <c r="D719" s="54"/>
      <c r="E719" s="53"/>
      <c r="F719" s="53"/>
      <c r="G719" s="52"/>
      <c r="H719" s="259"/>
      <c r="I719" s="269"/>
      <c r="J719" s="269"/>
      <c r="K719" s="269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44"/>
      <c r="AK719" s="244"/>
      <c r="AL719" s="44"/>
      <c r="AM719" s="211"/>
      <c r="AN719" s="211"/>
      <c r="AO719" s="247">
        <f>SUMPRODUCT(LEN($M719:$AE722)-LEN(SUBSTITUTE($M719:$AE722,"A", "")))</f>
        <v>0</v>
      </c>
      <c r="AP719" s="240">
        <f>SUMPRODUCT(LEN($AH719:$AH722)-LEN(SUBSTITUTE($AH719:$AH722,"A", "")))</f>
        <v>0</v>
      </c>
      <c r="AQ719" s="237">
        <f>SUMPRODUCT(LEN($AG719:$AG722)-LEN(SUBSTITUTE($AG719:$AG722,"A", "")))</f>
        <v>0</v>
      </c>
      <c r="AR719" s="234">
        <f>SUMPRODUCT(LEN($M719:$AE722)-LEN(SUBSTITUTE($M719:$AE722,"S", "")))</f>
        <v>0</v>
      </c>
      <c r="AS719" s="240">
        <f>SUMPRODUCT(LEN($AH719:$AH722)-LEN(SUBSTITUTE($AH719:$AH722,"S", "")))</f>
        <v>0</v>
      </c>
      <c r="AT719" s="237">
        <f>SUMPRODUCT(LEN($AG719:$AG722)-LEN(SUBSTITUTE($AG719:$AG722,"S", "")))</f>
        <v>0</v>
      </c>
      <c r="AU719" s="234">
        <f>SUMPRODUCT(LEN($M719:$AE722)-LEN(SUBSTITUTE($M719:$AE722,"F", "")))</f>
        <v>0</v>
      </c>
      <c r="AV719" s="240">
        <f>SUMPRODUCT(LEN($AH719:$AH722)-LEN(SUBSTITUTE($AH719:$AH722,"F", "")))</f>
        <v>0</v>
      </c>
      <c r="AW719" s="237">
        <f>SUMPRODUCT(LEN($AG719:$AG722)-LEN(SUBSTITUTE($AG719:$AG722,"F", "")))</f>
        <v>0</v>
      </c>
      <c r="AX719" s="234">
        <f>SUMPRODUCT(LEN($M719:$AE722)-LEN(SUBSTITUTE($M719:$AE722,"G", "")))</f>
        <v>0</v>
      </c>
      <c r="AY719" s="240">
        <f>SUMPRODUCT(LEN($AH719:$AH722)-LEN(SUBSTITUTE($AH719:$AH722,"G", "")))</f>
        <v>0</v>
      </c>
      <c r="AZ719" s="237">
        <f>SUMPRODUCT(LEN($AG719:$AG722)-LEN(SUBSTITUTE($AG719:$AG722,"G", "")))</f>
        <v>0</v>
      </c>
      <c r="BA719" s="234">
        <f>SUMPRODUCT(LEN($M719:$AE722)-LEN(SUBSTITUTE($M719:$AE722,"M", "")))</f>
        <v>0</v>
      </c>
      <c r="BB719" s="240">
        <f>SUMPRODUCT(LEN($AH719:$AH722)-LEN(SUBSTITUTE($AH719:$AH722,"M", "")))</f>
        <v>0</v>
      </c>
      <c r="BC719" s="237">
        <f>SUMPRODUCT(LEN($AG719:$AG722)-LEN(SUBSTITUTE($AG719:$AG722,"M", "")))</f>
        <v>0</v>
      </c>
      <c r="BD719" s="291">
        <f>SUMPRODUCT(LEN($AI719:$AI722)-LEN(SUBSTITUTE($AI719:$AI722,"S", "")))</f>
        <v>0</v>
      </c>
      <c r="BE719" s="294">
        <f>SUMPRODUCT(LEN($AI719:$AI722)-LEN(SUBSTITUTE($AI719:$AI722,"F", "")))</f>
        <v>0</v>
      </c>
      <c r="BF719" s="294">
        <f>SUMPRODUCT(LEN($AI719:$AI722)-LEN(SUBSTITUTE($AI719:$AI722,"G", "")))</f>
        <v>0</v>
      </c>
      <c r="BG719" s="297">
        <f>SUMPRODUCT(LEN($AI719:$AI722)-LEN(SUBSTITUTE($AI719:$AI722,"M", "")))</f>
        <v>0</v>
      </c>
    </row>
    <row r="720" spans="2:60" ht="28.15" hidden="1" customHeight="1" thickBot="1">
      <c r="B720" s="34"/>
      <c r="C720" s="266"/>
      <c r="D720" s="43"/>
      <c r="E720" s="42"/>
      <c r="F720" s="42"/>
      <c r="G720" s="41"/>
      <c r="H720" s="260"/>
      <c r="I720" s="270"/>
      <c r="J720" s="270"/>
      <c r="K720" s="270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45"/>
      <c r="AK720" s="245"/>
      <c r="AL720" s="23"/>
      <c r="AM720" s="211"/>
      <c r="AN720" s="211"/>
      <c r="AO720" s="248"/>
      <c r="AP720" s="241"/>
      <c r="AQ720" s="238"/>
      <c r="AR720" s="235"/>
      <c r="AS720" s="241"/>
      <c r="AT720" s="238"/>
      <c r="AU720" s="235"/>
      <c r="AV720" s="241"/>
      <c r="AW720" s="238"/>
      <c r="AX720" s="235"/>
      <c r="AY720" s="241"/>
      <c r="AZ720" s="238"/>
      <c r="BA720" s="235"/>
      <c r="BB720" s="241"/>
      <c r="BC720" s="238"/>
      <c r="BD720" s="292"/>
      <c r="BE720" s="295"/>
      <c r="BF720" s="295"/>
      <c r="BG720" s="298"/>
    </row>
    <row r="721" spans="2:60" ht="28.15" hidden="1" customHeight="1">
      <c r="B721" s="34"/>
      <c r="C721" s="267"/>
      <c r="D721" s="33"/>
      <c r="E721" s="32"/>
      <c r="F721" s="32"/>
      <c r="G721" s="31"/>
      <c r="H721" s="257"/>
      <c r="I721" s="271"/>
      <c r="J721" s="271"/>
      <c r="K721" s="271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45"/>
      <c r="AK721" s="245"/>
      <c r="AL721" s="23"/>
      <c r="AM721" s="211"/>
      <c r="AN721" s="211"/>
      <c r="AO721" s="248"/>
      <c r="AP721" s="241"/>
      <c r="AQ721" s="238"/>
      <c r="AR721" s="235"/>
      <c r="AS721" s="241"/>
      <c r="AT721" s="238"/>
      <c r="AU721" s="235"/>
      <c r="AV721" s="241"/>
      <c r="AW721" s="238"/>
      <c r="AX721" s="235"/>
      <c r="AY721" s="241"/>
      <c r="AZ721" s="238"/>
      <c r="BA721" s="235"/>
      <c r="BB721" s="241"/>
      <c r="BC721" s="238"/>
      <c r="BD721" s="292"/>
      <c r="BE721" s="295"/>
      <c r="BF721" s="295"/>
      <c r="BG721" s="298"/>
    </row>
    <row r="722" spans="2:60" ht="28.15" hidden="1" customHeight="1" thickBot="1">
      <c r="B722" s="22"/>
      <c r="C722" s="268"/>
      <c r="D722" s="21"/>
      <c r="E722" s="20"/>
      <c r="F722" s="20"/>
      <c r="G722" s="19"/>
      <c r="H722" s="258"/>
      <c r="I722" s="272"/>
      <c r="J722" s="272"/>
      <c r="K722" s="27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46"/>
      <c r="AK722" s="246"/>
      <c r="AL722" s="11"/>
      <c r="AM722" s="211"/>
      <c r="AN722" s="211"/>
      <c r="AO722" s="249"/>
      <c r="AP722" s="242"/>
      <c r="AQ722" s="239"/>
      <c r="AR722" s="236"/>
      <c r="AS722" s="242"/>
      <c r="AT722" s="239"/>
      <c r="AU722" s="236"/>
      <c r="AV722" s="242"/>
      <c r="AW722" s="239"/>
      <c r="AX722" s="236"/>
      <c r="AY722" s="242"/>
      <c r="AZ722" s="239"/>
      <c r="BA722" s="236"/>
      <c r="BB722" s="242"/>
      <c r="BC722" s="239"/>
      <c r="BD722" s="293"/>
      <c r="BE722" s="296"/>
      <c r="BF722" s="296"/>
      <c r="BG722" s="299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29" t="s">
        <v>287</v>
      </c>
      <c r="M723" s="278"/>
      <c r="N723" s="229" t="s">
        <v>286</v>
      </c>
      <c r="O723" s="278"/>
      <c r="P723" s="229" t="s">
        <v>286</v>
      </c>
      <c r="Q723" s="230"/>
      <c r="R723" s="229" t="s">
        <v>286</v>
      </c>
      <c r="S723" s="230"/>
      <c r="T723" s="229" t="s">
        <v>286</v>
      </c>
      <c r="U723" s="230"/>
      <c r="V723" s="229" t="s">
        <v>286</v>
      </c>
      <c r="W723" s="230"/>
      <c r="X723" s="229" t="s">
        <v>286</v>
      </c>
      <c r="Y723" s="230"/>
      <c r="Z723" s="229" t="s">
        <v>286</v>
      </c>
      <c r="AA723" s="230"/>
      <c r="AB723" s="229" t="s">
        <v>286</v>
      </c>
      <c r="AC723" s="230"/>
      <c r="AD723" s="229" t="s">
        <v>286</v>
      </c>
      <c r="AE723" s="230"/>
      <c r="AF723" s="243" t="s">
        <v>285</v>
      </c>
      <c r="AG723" s="230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75"/>
      <c r="F724" s="276"/>
      <c r="G724" s="277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65">
        <v>1</v>
      </c>
      <c r="D725" s="54"/>
      <c r="E725" s="53"/>
      <c r="F725" s="53"/>
      <c r="G725" s="52"/>
      <c r="H725" s="259"/>
      <c r="I725" s="269"/>
      <c r="J725" s="269"/>
      <c r="K725" s="269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44"/>
      <c r="AK725" s="244"/>
      <c r="AL725" s="44"/>
      <c r="AM725" s="211"/>
      <c r="AN725" s="211"/>
      <c r="AO725" s="247">
        <f>SUMPRODUCT(LEN($M725:$AE728)-LEN(SUBSTITUTE($M725:$AE728,"A", "")))</f>
        <v>0</v>
      </c>
      <c r="AP725" s="240">
        <f>SUMPRODUCT(LEN($AH725:$AH728)-LEN(SUBSTITUTE($AH725:$AH728,"A", "")))</f>
        <v>0</v>
      </c>
      <c r="AQ725" s="237">
        <f>SUMPRODUCT(LEN($AG725:$AG728)-LEN(SUBSTITUTE($AG725:$AG728,"A", "")))</f>
        <v>0</v>
      </c>
      <c r="AR725" s="234">
        <f>SUMPRODUCT(LEN($M725:$AE728)-LEN(SUBSTITUTE($M725:$AE728,"S", "")))</f>
        <v>0</v>
      </c>
      <c r="AS725" s="240">
        <f>SUMPRODUCT(LEN($AH725:$AH728)-LEN(SUBSTITUTE($AH725:$AH728,"S", "")))</f>
        <v>0</v>
      </c>
      <c r="AT725" s="237">
        <f>SUMPRODUCT(LEN($AG725:$AG728)-LEN(SUBSTITUTE($AG725:$AG728,"S", "")))</f>
        <v>0</v>
      </c>
      <c r="AU725" s="234">
        <f>SUMPRODUCT(LEN($M725:$AE728)-LEN(SUBSTITUTE($M725:$AE728,"F", "")))</f>
        <v>0</v>
      </c>
      <c r="AV725" s="240">
        <f>SUMPRODUCT(LEN($AH725:$AH728)-LEN(SUBSTITUTE($AH725:$AH728,"F", "")))</f>
        <v>0</v>
      </c>
      <c r="AW725" s="237">
        <f>SUMPRODUCT(LEN($AG725:$AG728)-LEN(SUBSTITUTE($AG725:$AG728,"F", "")))</f>
        <v>0</v>
      </c>
      <c r="AX725" s="234">
        <f>SUMPRODUCT(LEN($M725:$AE728)-LEN(SUBSTITUTE($M725:$AE728,"G", "")))</f>
        <v>0</v>
      </c>
      <c r="AY725" s="240">
        <f>SUMPRODUCT(LEN($AH725:$AH728)-LEN(SUBSTITUTE($AH725:$AH728,"G", "")))</f>
        <v>0</v>
      </c>
      <c r="AZ725" s="237">
        <f>SUMPRODUCT(LEN($AG725:$AG728)-LEN(SUBSTITUTE($AG725:$AG728,"G", "")))</f>
        <v>0</v>
      </c>
      <c r="BA725" s="234">
        <f>SUMPRODUCT(LEN($M725:$AE728)-LEN(SUBSTITUTE($M725:$AE728,"M", "")))</f>
        <v>0</v>
      </c>
      <c r="BB725" s="240">
        <f>SUMPRODUCT(LEN($AH725:$AH728)-LEN(SUBSTITUTE($AH725:$AH728,"M", "")))</f>
        <v>0</v>
      </c>
      <c r="BC725" s="237">
        <f>SUMPRODUCT(LEN($AG725:$AG728)-LEN(SUBSTITUTE($AG725:$AG728,"M", "")))</f>
        <v>0</v>
      </c>
      <c r="BD725" s="291">
        <f>SUMPRODUCT(LEN($AI725:$AI728)-LEN(SUBSTITUTE($AI725:$AI728,"S", "")))</f>
        <v>0</v>
      </c>
      <c r="BE725" s="294">
        <f>SUMPRODUCT(LEN($AI725:$AI728)-LEN(SUBSTITUTE($AI725:$AI728,"F", "")))</f>
        <v>0</v>
      </c>
      <c r="BF725" s="294">
        <f>SUMPRODUCT(LEN($AI725:$AI728)-LEN(SUBSTITUTE($AI725:$AI728,"G", "")))</f>
        <v>0</v>
      </c>
      <c r="BG725" s="297">
        <f>SUMPRODUCT(LEN($AI725:$AI728)-LEN(SUBSTITUTE($AI725:$AI728,"M", "")))</f>
        <v>0</v>
      </c>
    </row>
    <row r="726" spans="2:60" ht="28.15" hidden="1" customHeight="1" thickBot="1">
      <c r="B726" s="34"/>
      <c r="C726" s="266"/>
      <c r="D726" s="43"/>
      <c r="E726" s="42"/>
      <c r="F726" s="42"/>
      <c r="G726" s="41"/>
      <c r="H726" s="260"/>
      <c r="I726" s="270"/>
      <c r="J726" s="270"/>
      <c r="K726" s="270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45"/>
      <c r="AK726" s="245"/>
      <c r="AL726" s="23"/>
      <c r="AM726" s="211"/>
      <c r="AN726" s="211"/>
      <c r="AO726" s="248"/>
      <c r="AP726" s="241"/>
      <c r="AQ726" s="238"/>
      <c r="AR726" s="235"/>
      <c r="AS726" s="241"/>
      <c r="AT726" s="238"/>
      <c r="AU726" s="235"/>
      <c r="AV726" s="241"/>
      <c r="AW726" s="238"/>
      <c r="AX726" s="235"/>
      <c r="AY726" s="241"/>
      <c r="AZ726" s="238"/>
      <c r="BA726" s="235"/>
      <c r="BB726" s="241"/>
      <c r="BC726" s="238"/>
      <c r="BD726" s="292"/>
      <c r="BE726" s="295"/>
      <c r="BF726" s="295"/>
      <c r="BG726" s="298"/>
    </row>
    <row r="727" spans="2:60" ht="28.15" hidden="1" customHeight="1">
      <c r="B727" s="34"/>
      <c r="C727" s="267"/>
      <c r="D727" s="33"/>
      <c r="E727" s="32"/>
      <c r="F727" s="32"/>
      <c r="G727" s="31"/>
      <c r="H727" s="257"/>
      <c r="I727" s="271"/>
      <c r="J727" s="271"/>
      <c r="K727" s="271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45"/>
      <c r="AK727" s="245"/>
      <c r="AL727" s="23"/>
      <c r="AM727" s="211"/>
      <c r="AN727" s="211"/>
      <c r="AO727" s="248"/>
      <c r="AP727" s="241"/>
      <c r="AQ727" s="238"/>
      <c r="AR727" s="235"/>
      <c r="AS727" s="241"/>
      <c r="AT727" s="238"/>
      <c r="AU727" s="235"/>
      <c r="AV727" s="241"/>
      <c r="AW727" s="238"/>
      <c r="AX727" s="235"/>
      <c r="AY727" s="241"/>
      <c r="AZ727" s="238"/>
      <c r="BA727" s="235"/>
      <c r="BB727" s="241"/>
      <c r="BC727" s="238"/>
      <c r="BD727" s="292"/>
      <c r="BE727" s="295"/>
      <c r="BF727" s="295"/>
      <c r="BG727" s="298"/>
    </row>
    <row r="728" spans="2:60" ht="28.15" hidden="1" customHeight="1" thickBot="1">
      <c r="B728" s="34"/>
      <c r="C728" s="273"/>
      <c r="D728" s="64"/>
      <c r="E728" s="63"/>
      <c r="F728" s="63"/>
      <c r="G728" s="62"/>
      <c r="H728" s="258"/>
      <c r="I728" s="274"/>
      <c r="J728" s="274"/>
      <c r="K728" s="274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50"/>
      <c r="AK728" s="250"/>
      <c r="AL728" s="55"/>
      <c r="AM728" s="211"/>
      <c r="AN728" s="211"/>
      <c r="AO728" s="249"/>
      <c r="AP728" s="242"/>
      <c r="AQ728" s="239"/>
      <c r="AR728" s="236"/>
      <c r="AS728" s="242"/>
      <c r="AT728" s="239"/>
      <c r="AU728" s="236"/>
      <c r="AV728" s="242"/>
      <c r="AW728" s="239"/>
      <c r="AX728" s="236"/>
      <c r="AY728" s="242"/>
      <c r="AZ728" s="239"/>
      <c r="BA728" s="236"/>
      <c r="BB728" s="242"/>
      <c r="BC728" s="239"/>
      <c r="BD728" s="293"/>
      <c r="BE728" s="296"/>
      <c r="BF728" s="296"/>
      <c r="BG728" s="299"/>
    </row>
    <row r="729" spans="2:60" ht="28.15" hidden="1" customHeight="1">
      <c r="B729" s="34"/>
      <c r="C729" s="265">
        <v>2</v>
      </c>
      <c r="D729" s="54"/>
      <c r="E729" s="53"/>
      <c r="F729" s="53"/>
      <c r="G729" s="52"/>
      <c r="H729" s="259"/>
      <c r="I729" s="269"/>
      <c r="J729" s="269"/>
      <c r="K729" s="269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51"/>
      <c r="AK729" s="254"/>
      <c r="AL729" s="44"/>
      <c r="AM729" s="211"/>
      <c r="AN729" s="211"/>
      <c r="AO729" s="247">
        <f>SUMPRODUCT(LEN($M729:$AE732)-LEN(SUBSTITUTE($M729:$AE732,"A", "")))</f>
        <v>0</v>
      </c>
      <c r="AP729" s="240">
        <f>SUMPRODUCT(LEN($AH729:$AH732)-LEN(SUBSTITUTE($AH729:$AH732,"A", "")))</f>
        <v>0</v>
      </c>
      <c r="AQ729" s="237">
        <f>SUMPRODUCT(LEN($AG729:$AG732)-LEN(SUBSTITUTE($AG729:$AG732,"A", "")))</f>
        <v>0</v>
      </c>
      <c r="AR729" s="234">
        <f>SUMPRODUCT(LEN($M729:$AE732)-LEN(SUBSTITUTE($M729:$AE732,"S", "")))</f>
        <v>0</v>
      </c>
      <c r="AS729" s="240">
        <f>SUMPRODUCT(LEN($AH729:$AH732)-LEN(SUBSTITUTE($AH729:$AH732,"S", "")))</f>
        <v>0</v>
      </c>
      <c r="AT729" s="237">
        <f>SUMPRODUCT(LEN($AG729:$AG732)-LEN(SUBSTITUTE($AG729:$AG732,"S", "")))</f>
        <v>0</v>
      </c>
      <c r="AU729" s="234">
        <f>SUMPRODUCT(LEN($M729:$AE732)-LEN(SUBSTITUTE($M729:$AE732,"F", "")))</f>
        <v>0</v>
      </c>
      <c r="AV729" s="240">
        <f>SUMPRODUCT(LEN($AH729:$AH732)-LEN(SUBSTITUTE($AH729:$AH732,"F", "")))</f>
        <v>0</v>
      </c>
      <c r="AW729" s="237">
        <f>SUMPRODUCT(LEN($AG729:$AG732)-LEN(SUBSTITUTE($AG729:$AG732,"F", "")))</f>
        <v>0</v>
      </c>
      <c r="AX729" s="234">
        <f>SUMPRODUCT(LEN($M729:$AE732)-LEN(SUBSTITUTE($M729:$AE732,"G", "")))</f>
        <v>0</v>
      </c>
      <c r="AY729" s="240">
        <f>SUMPRODUCT(LEN($AH729:$AH732)-LEN(SUBSTITUTE($AH729:$AH732,"G", "")))</f>
        <v>0</v>
      </c>
      <c r="AZ729" s="237">
        <f>SUMPRODUCT(LEN($AG729:$AG732)-LEN(SUBSTITUTE($AG729:$AG732,"G", "")))</f>
        <v>0</v>
      </c>
      <c r="BA729" s="234">
        <f>SUMPRODUCT(LEN($M729:$AE732)-LEN(SUBSTITUTE($M729:$AE732,"M", "")))</f>
        <v>0</v>
      </c>
      <c r="BB729" s="240">
        <f>SUMPRODUCT(LEN($AH729:$AH732)-LEN(SUBSTITUTE($AH729:$AH732,"M", "")))</f>
        <v>0</v>
      </c>
      <c r="BC729" s="237">
        <f>SUMPRODUCT(LEN($AG729:$AG732)-LEN(SUBSTITUTE($AG729:$AG732,"M", "")))</f>
        <v>0</v>
      </c>
      <c r="BD729" s="291">
        <f>SUMPRODUCT(LEN($AI729:$AI732)-LEN(SUBSTITUTE($AI729:$AI732,"S", "")))</f>
        <v>0</v>
      </c>
      <c r="BE729" s="294">
        <f>SUMPRODUCT(LEN($AI729:$AI732)-LEN(SUBSTITUTE($AI729:$AI732,"F", "")))</f>
        <v>0</v>
      </c>
      <c r="BF729" s="294">
        <f>SUMPRODUCT(LEN($AI729:$AI732)-LEN(SUBSTITUTE($AI729:$AI732,"G", "")))</f>
        <v>0</v>
      </c>
      <c r="BG729" s="297">
        <f>SUMPRODUCT(LEN($AI729:$AI732)-LEN(SUBSTITUTE($AI729:$AI732,"M", "")))</f>
        <v>0</v>
      </c>
    </row>
    <row r="730" spans="2:60" ht="28.15" hidden="1" customHeight="1" thickBot="1">
      <c r="B730" s="34"/>
      <c r="C730" s="266"/>
      <c r="D730" s="43"/>
      <c r="E730" s="42"/>
      <c r="F730" s="42"/>
      <c r="G730" s="41"/>
      <c r="H730" s="260"/>
      <c r="I730" s="270"/>
      <c r="J730" s="270"/>
      <c r="K730" s="270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52"/>
      <c r="AK730" s="255"/>
      <c r="AL730" s="23"/>
      <c r="AM730" s="211"/>
      <c r="AN730" s="211"/>
      <c r="AO730" s="248"/>
      <c r="AP730" s="241"/>
      <c r="AQ730" s="238"/>
      <c r="AR730" s="235"/>
      <c r="AS730" s="241"/>
      <c r="AT730" s="238"/>
      <c r="AU730" s="235"/>
      <c r="AV730" s="241"/>
      <c r="AW730" s="238"/>
      <c r="AX730" s="235"/>
      <c r="AY730" s="241"/>
      <c r="AZ730" s="238"/>
      <c r="BA730" s="235"/>
      <c r="BB730" s="241"/>
      <c r="BC730" s="238"/>
      <c r="BD730" s="292"/>
      <c r="BE730" s="295"/>
      <c r="BF730" s="295"/>
      <c r="BG730" s="298"/>
    </row>
    <row r="731" spans="2:60" ht="28.15" hidden="1" customHeight="1">
      <c r="B731" s="34"/>
      <c r="C731" s="267"/>
      <c r="D731" s="33"/>
      <c r="E731" s="32"/>
      <c r="F731" s="32"/>
      <c r="G731" s="31"/>
      <c r="H731" s="257"/>
      <c r="I731" s="271"/>
      <c r="J731" s="271"/>
      <c r="K731" s="271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52"/>
      <c r="AK731" s="255"/>
      <c r="AL731" s="23"/>
      <c r="AM731" s="211"/>
      <c r="AN731" s="211"/>
      <c r="AO731" s="248"/>
      <c r="AP731" s="241"/>
      <c r="AQ731" s="238"/>
      <c r="AR731" s="235"/>
      <c r="AS731" s="241"/>
      <c r="AT731" s="238"/>
      <c r="AU731" s="235"/>
      <c r="AV731" s="241"/>
      <c r="AW731" s="238"/>
      <c r="AX731" s="235"/>
      <c r="AY731" s="241"/>
      <c r="AZ731" s="238"/>
      <c r="BA731" s="235"/>
      <c r="BB731" s="241"/>
      <c r="BC731" s="238"/>
      <c r="BD731" s="292"/>
      <c r="BE731" s="295"/>
      <c r="BF731" s="295"/>
      <c r="BG731" s="298"/>
    </row>
    <row r="732" spans="2:60" ht="28.15" hidden="1" customHeight="1" thickBot="1">
      <c r="B732" s="34"/>
      <c r="C732" s="273"/>
      <c r="D732" s="64"/>
      <c r="E732" s="63"/>
      <c r="F732" s="63"/>
      <c r="G732" s="62"/>
      <c r="H732" s="258"/>
      <c r="I732" s="274"/>
      <c r="J732" s="274"/>
      <c r="K732" s="274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53"/>
      <c r="AK732" s="256"/>
      <c r="AL732" s="55"/>
      <c r="AM732" s="211"/>
      <c r="AN732" s="211"/>
      <c r="AO732" s="249"/>
      <c r="AP732" s="242"/>
      <c r="AQ732" s="239"/>
      <c r="AR732" s="236"/>
      <c r="AS732" s="242"/>
      <c r="AT732" s="239"/>
      <c r="AU732" s="236"/>
      <c r="AV732" s="242"/>
      <c r="AW732" s="239"/>
      <c r="AX732" s="236"/>
      <c r="AY732" s="242"/>
      <c r="AZ732" s="239"/>
      <c r="BA732" s="236"/>
      <c r="BB732" s="242"/>
      <c r="BC732" s="239"/>
      <c r="BD732" s="293"/>
      <c r="BE732" s="296"/>
      <c r="BF732" s="296"/>
      <c r="BG732" s="299"/>
    </row>
    <row r="733" spans="2:60" ht="28.15" hidden="1" customHeight="1">
      <c r="B733" s="34"/>
      <c r="C733" s="265">
        <v>3</v>
      </c>
      <c r="D733" s="54"/>
      <c r="E733" s="53"/>
      <c r="F733" s="53"/>
      <c r="G733" s="52"/>
      <c r="H733" s="259"/>
      <c r="I733" s="269"/>
      <c r="J733" s="269"/>
      <c r="K733" s="269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44"/>
      <c r="AK733" s="244"/>
      <c r="AL733" s="44"/>
      <c r="AM733" s="211"/>
      <c r="AN733" s="211"/>
      <c r="AO733" s="247">
        <f>SUMPRODUCT(LEN($M733:$AE736)-LEN(SUBSTITUTE($M733:$AE736,"A", "")))</f>
        <v>0</v>
      </c>
      <c r="AP733" s="240">
        <f>SUMPRODUCT(LEN($AH733:$AH736)-LEN(SUBSTITUTE($AH733:$AH736,"A", "")))</f>
        <v>0</v>
      </c>
      <c r="AQ733" s="237">
        <f>SUMPRODUCT(LEN($AG733:$AG736)-LEN(SUBSTITUTE($AG733:$AG736,"A", "")))</f>
        <v>0</v>
      </c>
      <c r="AR733" s="234">
        <f>SUMPRODUCT(LEN($M733:$AE736)-LEN(SUBSTITUTE($M733:$AE736,"S", "")))</f>
        <v>0</v>
      </c>
      <c r="AS733" s="240">
        <f>SUMPRODUCT(LEN($AH733:$AH736)-LEN(SUBSTITUTE($AH733:$AH736,"S", "")))</f>
        <v>0</v>
      </c>
      <c r="AT733" s="237">
        <f>SUMPRODUCT(LEN($AG733:$AG736)-LEN(SUBSTITUTE($AG733:$AG736,"S", "")))</f>
        <v>0</v>
      </c>
      <c r="AU733" s="234">
        <f>SUMPRODUCT(LEN($M733:$AE736)-LEN(SUBSTITUTE($M733:$AE736,"F", "")))</f>
        <v>0</v>
      </c>
      <c r="AV733" s="240">
        <f>SUMPRODUCT(LEN($AH733:$AH736)-LEN(SUBSTITUTE($AH733:$AH736,"F", "")))</f>
        <v>0</v>
      </c>
      <c r="AW733" s="237">
        <f>SUMPRODUCT(LEN($AG733:$AG736)-LEN(SUBSTITUTE($AG733:$AG736,"F", "")))</f>
        <v>0</v>
      </c>
      <c r="AX733" s="234">
        <f>SUMPRODUCT(LEN($M733:$AE736)-LEN(SUBSTITUTE($M733:$AE736,"G", "")))</f>
        <v>0</v>
      </c>
      <c r="AY733" s="240">
        <f>SUMPRODUCT(LEN($AH733:$AH736)-LEN(SUBSTITUTE($AH733:$AH736,"G", "")))</f>
        <v>0</v>
      </c>
      <c r="AZ733" s="237">
        <f>SUMPRODUCT(LEN($AG733:$AG736)-LEN(SUBSTITUTE($AG733:$AG736,"G", "")))</f>
        <v>0</v>
      </c>
      <c r="BA733" s="234">
        <f>SUMPRODUCT(LEN($M733:$AE736)-LEN(SUBSTITUTE($M733:$AE736,"M", "")))</f>
        <v>0</v>
      </c>
      <c r="BB733" s="240">
        <f>SUMPRODUCT(LEN($AH733:$AH736)-LEN(SUBSTITUTE($AH733:$AH736,"M", "")))</f>
        <v>0</v>
      </c>
      <c r="BC733" s="237">
        <f>SUMPRODUCT(LEN($AG733:$AG736)-LEN(SUBSTITUTE($AG733:$AG736,"M", "")))</f>
        <v>0</v>
      </c>
      <c r="BD733" s="291">
        <f>SUMPRODUCT(LEN($AI733:$AI736)-LEN(SUBSTITUTE($AI733:$AI736,"S", "")))</f>
        <v>0</v>
      </c>
      <c r="BE733" s="294">
        <f>SUMPRODUCT(LEN($AI733:$AI736)-LEN(SUBSTITUTE($AI733:$AI736,"F", "")))</f>
        <v>0</v>
      </c>
      <c r="BF733" s="294">
        <f>SUMPRODUCT(LEN($AI733:$AI736)-LEN(SUBSTITUTE($AI733:$AI736,"G", "")))</f>
        <v>0</v>
      </c>
      <c r="BG733" s="297">
        <f>SUMPRODUCT(LEN($AI733:$AI736)-LEN(SUBSTITUTE($AI733:$AI736,"M", "")))</f>
        <v>0</v>
      </c>
    </row>
    <row r="734" spans="2:60" ht="28.15" hidden="1" customHeight="1" thickBot="1">
      <c r="B734" s="34"/>
      <c r="C734" s="266"/>
      <c r="D734" s="43"/>
      <c r="E734" s="42"/>
      <c r="F734" s="42"/>
      <c r="G734" s="41"/>
      <c r="H734" s="260"/>
      <c r="I734" s="270"/>
      <c r="J734" s="270"/>
      <c r="K734" s="270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45"/>
      <c r="AK734" s="245"/>
      <c r="AL734" s="23"/>
      <c r="AM734" s="211"/>
      <c r="AN734" s="211"/>
      <c r="AO734" s="248"/>
      <c r="AP734" s="241"/>
      <c r="AQ734" s="238"/>
      <c r="AR734" s="235"/>
      <c r="AS734" s="241"/>
      <c r="AT734" s="238"/>
      <c r="AU734" s="235"/>
      <c r="AV734" s="241"/>
      <c r="AW734" s="238"/>
      <c r="AX734" s="235"/>
      <c r="AY734" s="241"/>
      <c r="AZ734" s="238"/>
      <c r="BA734" s="235"/>
      <c r="BB734" s="241"/>
      <c r="BC734" s="238"/>
      <c r="BD734" s="292"/>
      <c r="BE734" s="295"/>
      <c r="BF734" s="295"/>
      <c r="BG734" s="298"/>
    </row>
    <row r="735" spans="2:60" ht="28.15" hidden="1" customHeight="1">
      <c r="B735" s="34"/>
      <c r="C735" s="267"/>
      <c r="D735" s="33"/>
      <c r="E735" s="32"/>
      <c r="F735" s="32"/>
      <c r="G735" s="31"/>
      <c r="H735" s="257"/>
      <c r="I735" s="271"/>
      <c r="J735" s="271"/>
      <c r="K735" s="271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45"/>
      <c r="AK735" s="245"/>
      <c r="AL735" s="23"/>
      <c r="AM735" s="211"/>
      <c r="AN735" s="211"/>
      <c r="AO735" s="248"/>
      <c r="AP735" s="241"/>
      <c r="AQ735" s="238"/>
      <c r="AR735" s="235"/>
      <c r="AS735" s="241"/>
      <c r="AT735" s="238"/>
      <c r="AU735" s="235"/>
      <c r="AV735" s="241"/>
      <c r="AW735" s="238"/>
      <c r="AX735" s="235"/>
      <c r="AY735" s="241"/>
      <c r="AZ735" s="238"/>
      <c r="BA735" s="235"/>
      <c r="BB735" s="241"/>
      <c r="BC735" s="238"/>
      <c r="BD735" s="292"/>
      <c r="BE735" s="295"/>
      <c r="BF735" s="295"/>
      <c r="BG735" s="298"/>
    </row>
    <row r="736" spans="2:60" ht="28.15" hidden="1" customHeight="1" thickBot="1">
      <c r="B736" s="22"/>
      <c r="C736" s="268"/>
      <c r="D736" s="21"/>
      <c r="E736" s="20"/>
      <c r="F736" s="20"/>
      <c r="G736" s="19"/>
      <c r="H736" s="258"/>
      <c r="I736" s="272"/>
      <c r="J736" s="272"/>
      <c r="K736" s="27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46"/>
      <c r="AK736" s="246"/>
      <c r="AL736" s="11"/>
      <c r="AM736" s="211"/>
      <c r="AN736" s="211"/>
      <c r="AO736" s="249"/>
      <c r="AP736" s="242"/>
      <c r="AQ736" s="239"/>
      <c r="AR736" s="236"/>
      <c r="AS736" s="242"/>
      <c r="AT736" s="239"/>
      <c r="AU736" s="236"/>
      <c r="AV736" s="242"/>
      <c r="AW736" s="239"/>
      <c r="AX736" s="236"/>
      <c r="AY736" s="242"/>
      <c r="AZ736" s="239"/>
      <c r="BA736" s="236"/>
      <c r="BB736" s="242"/>
      <c r="BC736" s="239"/>
      <c r="BD736" s="293"/>
      <c r="BE736" s="296"/>
      <c r="BF736" s="296"/>
      <c r="BG736" s="299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29" t="s">
        <v>287</v>
      </c>
      <c r="M737" s="278"/>
      <c r="N737" s="229" t="s">
        <v>286</v>
      </c>
      <c r="O737" s="278"/>
      <c r="P737" s="229" t="s">
        <v>286</v>
      </c>
      <c r="Q737" s="230"/>
      <c r="R737" s="229" t="s">
        <v>286</v>
      </c>
      <c r="S737" s="230"/>
      <c r="T737" s="229" t="s">
        <v>286</v>
      </c>
      <c r="U737" s="230"/>
      <c r="V737" s="229" t="s">
        <v>286</v>
      </c>
      <c r="W737" s="230"/>
      <c r="X737" s="229" t="s">
        <v>286</v>
      </c>
      <c r="Y737" s="230"/>
      <c r="Z737" s="229" t="s">
        <v>286</v>
      </c>
      <c r="AA737" s="230"/>
      <c r="AB737" s="229" t="s">
        <v>286</v>
      </c>
      <c r="AC737" s="230"/>
      <c r="AD737" s="229" t="s">
        <v>286</v>
      </c>
      <c r="AE737" s="230"/>
      <c r="AF737" s="243" t="s">
        <v>285</v>
      </c>
      <c r="AG737" s="230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75"/>
      <c r="F738" s="276"/>
      <c r="G738" s="277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65">
        <v>1</v>
      </c>
      <c r="D739" s="54"/>
      <c r="E739" s="53"/>
      <c r="F739" s="53"/>
      <c r="G739" s="52"/>
      <c r="H739" s="259"/>
      <c r="I739" s="269"/>
      <c r="J739" s="269"/>
      <c r="K739" s="269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44"/>
      <c r="AK739" s="244"/>
      <c r="AL739" s="44"/>
      <c r="AM739" s="211"/>
      <c r="AN739" s="211"/>
      <c r="AO739" s="247">
        <f>SUMPRODUCT(LEN($M739:$AE742)-LEN(SUBSTITUTE($M739:$AE742,"A", "")))</f>
        <v>0</v>
      </c>
      <c r="AP739" s="240">
        <f>SUMPRODUCT(LEN($AH739:$AH742)-LEN(SUBSTITUTE($AH739:$AH742,"A", "")))</f>
        <v>0</v>
      </c>
      <c r="AQ739" s="237">
        <f>SUMPRODUCT(LEN($AG739:$AG742)-LEN(SUBSTITUTE($AG739:$AG742,"A", "")))</f>
        <v>0</v>
      </c>
      <c r="AR739" s="234">
        <f>SUMPRODUCT(LEN($M739:$AE742)-LEN(SUBSTITUTE($M739:$AE742,"S", "")))</f>
        <v>0</v>
      </c>
      <c r="AS739" s="240">
        <f>SUMPRODUCT(LEN($AH739:$AH742)-LEN(SUBSTITUTE($AH739:$AH742,"S", "")))</f>
        <v>0</v>
      </c>
      <c r="AT739" s="237">
        <f>SUMPRODUCT(LEN($AG739:$AG742)-LEN(SUBSTITUTE($AG739:$AG742,"S", "")))</f>
        <v>0</v>
      </c>
      <c r="AU739" s="234">
        <f>SUMPRODUCT(LEN($M739:$AE742)-LEN(SUBSTITUTE($M739:$AE742,"F", "")))</f>
        <v>0</v>
      </c>
      <c r="AV739" s="240">
        <f>SUMPRODUCT(LEN($AH739:$AH742)-LEN(SUBSTITUTE($AH739:$AH742,"F", "")))</f>
        <v>0</v>
      </c>
      <c r="AW739" s="237">
        <f>SUMPRODUCT(LEN($AG739:$AG742)-LEN(SUBSTITUTE($AG739:$AG742,"F", "")))</f>
        <v>0</v>
      </c>
      <c r="AX739" s="234">
        <f>SUMPRODUCT(LEN($M739:$AE742)-LEN(SUBSTITUTE($M739:$AE742,"G", "")))</f>
        <v>0</v>
      </c>
      <c r="AY739" s="240">
        <f>SUMPRODUCT(LEN($AH739:$AH742)-LEN(SUBSTITUTE($AH739:$AH742,"G", "")))</f>
        <v>0</v>
      </c>
      <c r="AZ739" s="237">
        <f>SUMPRODUCT(LEN($AG739:$AG742)-LEN(SUBSTITUTE($AG739:$AG742,"G", "")))</f>
        <v>0</v>
      </c>
      <c r="BA739" s="234">
        <f>SUMPRODUCT(LEN($M739:$AE742)-LEN(SUBSTITUTE($M739:$AE742,"M", "")))</f>
        <v>0</v>
      </c>
      <c r="BB739" s="240">
        <f>SUMPRODUCT(LEN($AH739:$AH742)-LEN(SUBSTITUTE($AH739:$AH742,"M", "")))</f>
        <v>0</v>
      </c>
      <c r="BC739" s="237">
        <f>SUMPRODUCT(LEN($AG739:$AG742)-LEN(SUBSTITUTE($AG739:$AG742,"M", "")))</f>
        <v>0</v>
      </c>
      <c r="BD739" s="291">
        <f>SUMPRODUCT(LEN($AI739:$AI742)-LEN(SUBSTITUTE($AI739:$AI742,"S", "")))</f>
        <v>0</v>
      </c>
      <c r="BE739" s="294">
        <f>SUMPRODUCT(LEN($AI739:$AI742)-LEN(SUBSTITUTE($AI739:$AI742,"F", "")))</f>
        <v>0</v>
      </c>
      <c r="BF739" s="294">
        <f>SUMPRODUCT(LEN($AI739:$AI742)-LEN(SUBSTITUTE($AI739:$AI742,"G", "")))</f>
        <v>0</v>
      </c>
      <c r="BG739" s="297">
        <f>SUMPRODUCT(LEN($AI739:$AI742)-LEN(SUBSTITUTE($AI739:$AI742,"M", "")))</f>
        <v>0</v>
      </c>
    </row>
    <row r="740" spans="2:60" ht="28.15" hidden="1" customHeight="1" thickBot="1">
      <c r="B740" s="34"/>
      <c r="C740" s="266"/>
      <c r="D740" s="43"/>
      <c r="E740" s="42"/>
      <c r="F740" s="42"/>
      <c r="G740" s="41"/>
      <c r="H740" s="260"/>
      <c r="I740" s="270"/>
      <c r="J740" s="270"/>
      <c r="K740" s="270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45"/>
      <c r="AK740" s="245"/>
      <c r="AL740" s="23"/>
      <c r="AM740" s="211"/>
      <c r="AN740" s="211"/>
      <c r="AO740" s="248"/>
      <c r="AP740" s="241"/>
      <c r="AQ740" s="238"/>
      <c r="AR740" s="235"/>
      <c r="AS740" s="241"/>
      <c r="AT740" s="238"/>
      <c r="AU740" s="235"/>
      <c r="AV740" s="241"/>
      <c r="AW740" s="238"/>
      <c r="AX740" s="235"/>
      <c r="AY740" s="241"/>
      <c r="AZ740" s="238"/>
      <c r="BA740" s="235"/>
      <c r="BB740" s="241"/>
      <c r="BC740" s="238"/>
      <c r="BD740" s="292"/>
      <c r="BE740" s="295"/>
      <c r="BF740" s="295"/>
      <c r="BG740" s="298"/>
    </row>
    <row r="741" spans="2:60" ht="28.15" hidden="1" customHeight="1">
      <c r="B741" s="34"/>
      <c r="C741" s="267"/>
      <c r="D741" s="33"/>
      <c r="E741" s="32"/>
      <c r="F741" s="32"/>
      <c r="G741" s="31"/>
      <c r="H741" s="257"/>
      <c r="I741" s="271"/>
      <c r="J741" s="271"/>
      <c r="K741" s="271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45"/>
      <c r="AK741" s="245"/>
      <c r="AL741" s="23"/>
      <c r="AM741" s="211"/>
      <c r="AN741" s="211"/>
      <c r="AO741" s="248"/>
      <c r="AP741" s="241"/>
      <c r="AQ741" s="238"/>
      <c r="AR741" s="235"/>
      <c r="AS741" s="241"/>
      <c r="AT741" s="238"/>
      <c r="AU741" s="235"/>
      <c r="AV741" s="241"/>
      <c r="AW741" s="238"/>
      <c r="AX741" s="235"/>
      <c r="AY741" s="241"/>
      <c r="AZ741" s="238"/>
      <c r="BA741" s="235"/>
      <c r="BB741" s="241"/>
      <c r="BC741" s="238"/>
      <c r="BD741" s="292"/>
      <c r="BE741" s="295"/>
      <c r="BF741" s="295"/>
      <c r="BG741" s="298"/>
    </row>
    <row r="742" spans="2:60" ht="28.15" hidden="1" customHeight="1" thickBot="1">
      <c r="B742" s="34"/>
      <c r="C742" s="273"/>
      <c r="D742" s="64"/>
      <c r="E742" s="63"/>
      <c r="F742" s="63"/>
      <c r="G742" s="62"/>
      <c r="H742" s="258"/>
      <c r="I742" s="274"/>
      <c r="J742" s="274"/>
      <c r="K742" s="274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50"/>
      <c r="AK742" s="250"/>
      <c r="AL742" s="55"/>
      <c r="AM742" s="211"/>
      <c r="AN742" s="211"/>
      <c r="AO742" s="249"/>
      <c r="AP742" s="242"/>
      <c r="AQ742" s="239"/>
      <c r="AR742" s="236"/>
      <c r="AS742" s="242"/>
      <c r="AT742" s="239"/>
      <c r="AU742" s="236"/>
      <c r="AV742" s="242"/>
      <c r="AW742" s="239"/>
      <c r="AX742" s="236"/>
      <c r="AY742" s="242"/>
      <c r="AZ742" s="239"/>
      <c r="BA742" s="236"/>
      <c r="BB742" s="242"/>
      <c r="BC742" s="239"/>
      <c r="BD742" s="293"/>
      <c r="BE742" s="296"/>
      <c r="BF742" s="296"/>
      <c r="BG742" s="299"/>
    </row>
    <row r="743" spans="2:60" ht="28.15" hidden="1" customHeight="1">
      <c r="B743" s="34"/>
      <c r="C743" s="265">
        <v>2</v>
      </c>
      <c r="D743" s="54"/>
      <c r="E743" s="53"/>
      <c r="F743" s="53"/>
      <c r="G743" s="52"/>
      <c r="H743" s="259"/>
      <c r="I743" s="269"/>
      <c r="J743" s="269"/>
      <c r="K743" s="269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51"/>
      <c r="AK743" s="254"/>
      <c r="AL743" s="44"/>
      <c r="AM743" s="211"/>
      <c r="AN743" s="211"/>
      <c r="AO743" s="247">
        <f>SUMPRODUCT(LEN($M743:$AE746)-LEN(SUBSTITUTE($M743:$AE746,"A", "")))</f>
        <v>0</v>
      </c>
      <c r="AP743" s="240">
        <f>SUMPRODUCT(LEN($AH743:$AH746)-LEN(SUBSTITUTE($AH743:$AH746,"A", "")))</f>
        <v>0</v>
      </c>
      <c r="AQ743" s="237">
        <f>SUMPRODUCT(LEN($AG743:$AG746)-LEN(SUBSTITUTE($AG743:$AG746,"A", "")))</f>
        <v>0</v>
      </c>
      <c r="AR743" s="234">
        <f>SUMPRODUCT(LEN($M743:$AE746)-LEN(SUBSTITUTE($M743:$AE746,"S", "")))</f>
        <v>0</v>
      </c>
      <c r="AS743" s="240">
        <f>SUMPRODUCT(LEN($AH743:$AH746)-LEN(SUBSTITUTE($AH743:$AH746,"S", "")))</f>
        <v>0</v>
      </c>
      <c r="AT743" s="237">
        <f>SUMPRODUCT(LEN($AG743:$AG746)-LEN(SUBSTITUTE($AG743:$AG746,"S", "")))</f>
        <v>0</v>
      </c>
      <c r="AU743" s="234">
        <f>SUMPRODUCT(LEN($M743:$AE746)-LEN(SUBSTITUTE($M743:$AE746,"F", "")))</f>
        <v>0</v>
      </c>
      <c r="AV743" s="240">
        <f>SUMPRODUCT(LEN($AH743:$AH746)-LEN(SUBSTITUTE($AH743:$AH746,"F", "")))</f>
        <v>0</v>
      </c>
      <c r="AW743" s="237">
        <f>SUMPRODUCT(LEN($AG743:$AG746)-LEN(SUBSTITUTE($AG743:$AG746,"F", "")))</f>
        <v>0</v>
      </c>
      <c r="AX743" s="234">
        <f>SUMPRODUCT(LEN($M743:$AE746)-LEN(SUBSTITUTE($M743:$AE746,"G", "")))</f>
        <v>0</v>
      </c>
      <c r="AY743" s="240">
        <f>SUMPRODUCT(LEN($AH743:$AH746)-LEN(SUBSTITUTE($AH743:$AH746,"G", "")))</f>
        <v>0</v>
      </c>
      <c r="AZ743" s="237">
        <f>SUMPRODUCT(LEN($AG743:$AG746)-LEN(SUBSTITUTE($AG743:$AG746,"G", "")))</f>
        <v>0</v>
      </c>
      <c r="BA743" s="234">
        <f>SUMPRODUCT(LEN($M743:$AE746)-LEN(SUBSTITUTE($M743:$AE746,"M", "")))</f>
        <v>0</v>
      </c>
      <c r="BB743" s="240">
        <f>SUMPRODUCT(LEN($AH743:$AH746)-LEN(SUBSTITUTE($AH743:$AH746,"M", "")))</f>
        <v>0</v>
      </c>
      <c r="BC743" s="237">
        <f>SUMPRODUCT(LEN($AG743:$AG746)-LEN(SUBSTITUTE($AG743:$AG746,"M", "")))</f>
        <v>0</v>
      </c>
      <c r="BD743" s="291">
        <f>SUMPRODUCT(LEN($AI743:$AI746)-LEN(SUBSTITUTE($AI743:$AI746,"S", "")))</f>
        <v>0</v>
      </c>
      <c r="BE743" s="294">
        <f>SUMPRODUCT(LEN($AI743:$AI746)-LEN(SUBSTITUTE($AI743:$AI746,"F", "")))</f>
        <v>0</v>
      </c>
      <c r="BF743" s="294">
        <f>SUMPRODUCT(LEN($AI743:$AI746)-LEN(SUBSTITUTE($AI743:$AI746,"G", "")))</f>
        <v>0</v>
      </c>
      <c r="BG743" s="297">
        <f>SUMPRODUCT(LEN($AI743:$AI746)-LEN(SUBSTITUTE($AI743:$AI746,"M", "")))</f>
        <v>0</v>
      </c>
    </row>
    <row r="744" spans="2:60" ht="28.15" hidden="1" customHeight="1" thickBot="1">
      <c r="B744" s="34"/>
      <c r="C744" s="266"/>
      <c r="D744" s="43"/>
      <c r="E744" s="42"/>
      <c r="F744" s="42"/>
      <c r="G744" s="41"/>
      <c r="H744" s="260"/>
      <c r="I744" s="270"/>
      <c r="J744" s="270"/>
      <c r="K744" s="270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52"/>
      <c r="AK744" s="255"/>
      <c r="AL744" s="23"/>
      <c r="AM744" s="211"/>
      <c r="AN744" s="211"/>
      <c r="AO744" s="248"/>
      <c r="AP744" s="241"/>
      <c r="AQ744" s="238"/>
      <c r="AR744" s="235"/>
      <c r="AS744" s="241"/>
      <c r="AT744" s="238"/>
      <c r="AU744" s="235"/>
      <c r="AV744" s="241"/>
      <c r="AW744" s="238"/>
      <c r="AX744" s="235"/>
      <c r="AY744" s="241"/>
      <c r="AZ744" s="238"/>
      <c r="BA744" s="235"/>
      <c r="BB744" s="241"/>
      <c r="BC744" s="238"/>
      <c r="BD744" s="292"/>
      <c r="BE744" s="295"/>
      <c r="BF744" s="295"/>
      <c r="BG744" s="298"/>
    </row>
    <row r="745" spans="2:60" ht="28.15" hidden="1" customHeight="1">
      <c r="B745" s="34"/>
      <c r="C745" s="267"/>
      <c r="D745" s="33"/>
      <c r="E745" s="32"/>
      <c r="F745" s="32"/>
      <c r="G745" s="31"/>
      <c r="H745" s="257"/>
      <c r="I745" s="271"/>
      <c r="J745" s="271"/>
      <c r="K745" s="271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52"/>
      <c r="AK745" s="255"/>
      <c r="AL745" s="23"/>
      <c r="AM745" s="211"/>
      <c r="AN745" s="211"/>
      <c r="AO745" s="248"/>
      <c r="AP745" s="241"/>
      <c r="AQ745" s="238"/>
      <c r="AR745" s="235"/>
      <c r="AS745" s="241"/>
      <c r="AT745" s="238"/>
      <c r="AU745" s="235"/>
      <c r="AV745" s="241"/>
      <c r="AW745" s="238"/>
      <c r="AX745" s="235"/>
      <c r="AY745" s="241"/>
      <c r="AZ745" s="238"/>
      <c r="BA745" s="235"/>
      <c r="BB745" s="241"/>
      <c r="BC745" s="238"/>
      <c r="BD745" s="292"/>
      <c r="BE745" s="295"/>
      <c r="BF745" s="295"/>
      <c r="BG745" s="298"/>
    </row>
    <row r="746" spans="2:60" ht="28.15" hidden="1" customHeight="1" thickBot="1">
      <c r="B746" s="34"/>
      <c r="C746" s="273"/>
      <c r="D746" s="64"/>
      <c r="E746" s="63"/>
      <c r="F746" s="63"/>
      <c r="G746" s="62"/>
      <c r="H746" s="258"/>
      <c r="I746" s="274"/>
      <c r="J746" s="274"/>
      <c r="K746" s="274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53"/>
      <c r="AK746" s="256"/>
      <c r="AL746" s="55"/>
      <c r="AM746" s="211"/>
      <c r="AN746" s="211"/>
      <c r="AO746" s="249"/>
      <c r="AP746" s="242"/>
      <c r="AQ746" s="239"/>
      <c r="AR746" s="236"/>
      <c r="AS746" s="242"/>
      <c r="AT746" s="239"/>
      <c r="AU746" s="236"/>
      <c r="AV746" s="242"/>
      <c r="AW746" s="239"/>
      <c r="AX746" s="236"/>
      <c r="AY746" s="242"/>
      <c r="AZ746" s="239"/>
      <c r="BA746" s="236"/>
      <c r="BB746" s="242"/>
      <c r="BC746" s="239"/>
      <c r="BD746" s="293"/>
      <c r="BE746" s="296"/>
      <c r="BF746" s="296"/>
      <c r="BG746" s="299"/>
    </row>
    <row r="747" spans="2:60" ht="28.15" hidden="1" customHeight="1">
      <c r="B747" s="34"/>
      <c r="C747" s="265">
        <v>3</v>
      </c>
      <c r="D747" s="54"/>
      <c r="E747" s="53"/>
      <c r="F747" s="53"/>
      <c r="G747" s="52"/>
      <c r="H747" s="259"/>
      <c r="I747" s="269"/>
      <c r="J747" s="269"/>
      <c r="K747" s="269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44"/>
      <c r="AK747" s="244"/>
      <c r="AL747" s="44"/>
      <c r="AM747" s="211"/>
      <c r="AN747" s="211"/>
      <c r="AO747" s="247">
        <f>SUMPRODUCT(LEN($M747:$AE750)-LEN(SUBSTITUTE($M747:$AE750,"A", "")))</f>
        <v>0</v>
      </c>
      <c r="AP747" s="240">
        <f>SUMPRODUCT(LEN($AH747:$AH750)-LEN(SUBSTITUTE($AH747:$AH750,"A", "")))</f>
        <v>0</v>
      </c>
      <c r="AQ747" s="237">
        <f>SUMPRODUCT(LEN($AG747:$AG750)-LEN(SUBSTITUTE($AG747:$AG750,"A", "")))</f>
        <v>0</v>
      </c>
      <c r="AR747" s="234">
        <f>SUMPRODUCT(LEN($M747:$AE750)-LEN(SUBSTITUTE($M747:$AE750,"S", "")))</f>
        <v>0</v>
      </c>
      <c r="AS747" s="240">
        <f>SUMPRODUCT(LEN($AH747:$AH750)-LEN(SUBSTITUTE($AH747:$AH750,"S", "")))</f>
        <v>0</v>
      </c>
      <c r="AT747" s="237">
        <f>SUMPRODUCT(LEN($AG747:$AG750)-LEN(SUBSTITUTE($AG747:$AG750,"S", "")))</f>
        <v>0</v>
      </c>
      <c r="AU747" s="234">
        <f>SUMPRODUCT(LEN($M747:$AE750)-LEN(SUBSTITUTE($M747:$AE750,"F", "")))</f>
        <v>0</v>
      </c>
      <c r="AV747" s="240">
        <f>SUMPRODUCT(LEN($AH747:$AH750)-LEN(SUBSTITUTE($AH747:$AH750,"F", "")))</f>
        <v>0</v>
      </c>
      <c r="AW747" s="237">
        <f>SUMPRODUCT(LEN($AG747:$AG750)-LEN(SUBSTITUTE($AG747:$AG750,"F", "")))</f>
        <v>0</v>
      </c>
      <c r="AX747" s="234">
        <f>SUMPRODUCT(LEN($M747:$AE750)-LEN(SUBSTITUTE($M747:$AE750,"G", "")))</f>
        <v>0</v>
      </c>
      <c r="AY747" s="240">
        <f>SUMPRODUCT(LEN($AH747:$AH750)-LEN(SUBSTITUTE($AH747:$AH750,"G", "")))</f>
        <v>0</v>
      </c>
      <c r="AZ747" s="237">
        <f>SUMPRODUCT(LEN($AG747:$AG750)-LEN(SUBSTITUTE($AG747:$AG750,"G", "")))</f>
        <v>0</v>
      </c>
      <c r="BA747" s="234">
        <f>SUMPRODUCT(LEN($M747:$AE750)-LEN(SUBSTITUTE($M747:$AE750,"M", "")))</f>
        <v>0</v>
      </c>
      <c r="BB747" s="240">
        <f>SUMPRODUCT(LEN($AH747:$AH750)-LEN(SUBSTITUTE($AH747:$AH750,"M", "")))</f>
        <v>0</v>
      </c>
      <c r="BC747" s="237">
        <f>SUMPRODUCT(LEN($AG747:$AG750)-LEN(SUBSTITUTE($AG747:$AG750,"M", "")))</f>
        <v>0</v>
      </c>
      <c r="BD747" s="291">
        <f>SUMPRODUCT(LEN($AI747:$AI750)-LEN(SUBSTITUTE($AI747:$AI750,"S", "")))</f>
        <v>0</v>
      </c>
      <c r="BE747" s="294">
        <f>SUMPRODUCT(LEN($AI747:$AI750)-LEN(SUBSTITUTE($AI747:$AI750,"F", "")))</f>
        <v>0</v>
      </c>
      <c r="BF747" s="294">
        <f>SUMPRODUCT(LEN($AI747:$AI750)-LEN(SUBSTITUTE($AI747:$AI750,"G", "")))</f>
        <v>0</v>
      </c>
      <c r="BG747" s="297">
        <f>SUMPRODUCT(LEN($AI747:$AI750)-LEN(SUBSTITUTE($AI747:$AI750,"M", "")))</f>
        <v>0</v>
      </c>
    </row>
    <row r="748" spans="2:60" ht="28.15" hidden="1" customHeight="1" thickBot="1">
      <c r="B748" s="34"/>
      <c r="C748" s="266"/>
      <c r="D748" s="43"/>
      <c r="E748" s="42"/>
      <c r="F748" s="42"/>
      <c r="G748" s="41"/>
      <c r="H748" s="260"/>
      <c r="I748" s="270"/>
      <c r="J748" s="270"/>
      <c r="K748" s="270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45"/>
      <c r="AK748" s="245"/>
      <c r="AL748" s="23"/>
      <c r="AM748" s="211"/>
      <c r="AN748" s="211"/>
      <c r="AO748" s="248"/>
      <c r="AP748" s="241"/>
      <c r="AQ748" s="238"/>
      <c r="AR748" s="235"/>
      <c r="AS748" s="241"/>
      <c r="AT748" s="238"/>
      <c r="AU748" s="235"/>
      <c r="AV748" s="241"/>
      <c r="AW748" s="238"/>
      <c r="AX748" s="235"/>
      <c r="AY748" s="241"/>
      <c r="AZ748" s="238"/>
      <c r="BA748" s="235"/>
      <c r="BB748" s="241"/>
      <c r="BC748" s="238"/>
      <c r="BD748" s="292"/>
      <c r="BE748" s="295"/>
      <c r="BF748" s="295"/>
      <c r="BG748" s="298"/>
    </row>
    <row r="749" spans="2:60" ht="28.15" hidden="1" customHeight="1">
      <c r="B749" s="34"/>
      <c r="C749" s="267"/>
      <c r="D749" s="33"/>
      <c r="E749" s="32"/>
      <c r="F749" s="32"/>
      <c r="G749" s="31"/>
      <c r="H749" s="257"/>
      <c r="I749" s="271"/>
      <c r="J749" s="271"/>
      <c r="K749" s="271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45"/>
      <c r="AK749" s="245"/>
      <c r="AL749" s="23"/>
      <c r="AM749" s="211"/>
      <c r="AN749" s="211"/>
      <c r="AO749" s="248"/>
      <c r="AP749" s="241"/>
      <c r="AQ749" s="238"/>
      <c r="AR749" s="235"/>
      <c r="AS749" s="241"/>
      <c r="AT749" s="238"/>
      <c r="AU749" s="235"/>
      <c r="AV749" s="241"/>
      <c r="AW749" s="238"/>
      <c r="AX749" s="235"/>
      <c r="AY749" s="241"/>
      <c r="AZ749" s="238"/>
      <c r="BA749" s="235"/>
      <c r="BB749" s="241"/>
      <c r="BC749" s="238"/>
      <c r="BD749" s="292"/>
      <c r="BE749" s="295"/>
      <c r="BF749" s="295"/>
      <c r="BG749" s="298"/>
    </row>
    <row r="750" spans="2:60" ht="28.15" hidden="1" customHeight="1" thickBot="1">
      <c r="B750" s="22"/>
      <c r="C750" s="268"/>
      <c r="D750" s="21"/>
      <c r="E750" s="20"/>
      <c r="F750" s="20"/>
      <c r="G750" s="19"/>
      <c r="H750" s="258"/>
      <c r="I750" s="272"/>
      <c r="J750" s="272"/>
      <c r="K750" s="27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46"/>
      <c r="AK750" s="246"/>
      <c r="AL750" s="11"/>
      <c r="AM750" s="211"/>
      <c r="AN750" s="211"/>
      <c r="AO750" s="249"/>
      <c r="AP750" s="242"/>
      <c r="AQ750" s="239"/>
      <c r="AR750" s="236"/>
      <c r="AS750" s="242"/>
      <c r="AT750" s="239"/>
      <c r="AU750" s="236"/>
      <c r="AV750" s="242"/>
      <c r="AW750" s="239"/>
      <c r="AX750" s="236"/>
      <c r="AY750" s="242"/>
      <c r="AZ750" s="239"/>
      <c r="BA750" s="236"/>
      <c r="BB750" s="242"/>
      <c r="BC750" s="239"/>
      <c r="BD750" s="293"/>
      <c r="BE750" s="296"/>
      <c r="BF750" s="296"/>
      <c r="BG750" s="299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29" t="s">
        <v>287</v>
      </c>
      <c r="M751" s="278"/>
      <c r="N751" s="229" t="s">
        <v>286</v>
      </c>
      <c r="O751" s="278"/>
      <c r="P751" s="229" t="s">
        <v>286</v>
      </c>
      <c r="Q751" s="230"/>
      <c r="R751" s="229" t="s">
        <v>286</v>
      </c>
      <c r="S751" s="230"/>
      <c r="T751" s="229" t="s">
        <v>286</v>
      </c>
      <c r="U751" s="230"/>
      <c r="V751" s="229" t="s">
        <v>286</v>
      </c>
      <c r="W751" s="230"/>
      <c r="X751" s="229" t="s">
        <v>286</v>
      </c>
      <c r="Y751" s="230"/>
      <c r="Z751" s="229" t="s">
        <v>286</v>
      </c>
      <c r="AA751" s="230"/>
      <c r="AB751" s="229" t="s">
        <v>286</v>
      </c>
      <c r="AC751" s="230"/>
      <c r="AD751" s="229" t="s">
        <v>286</v>
      </c>
      <c r="AE751" s="230"/>
      <c r="AF751" s="243" t="s">
        <v>285</v>
      </c>
      <c r="AG751" s="230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75"/>
      <c r="F752" s="276"/>
      <c r="G752" s="277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65">
        <v>1</v>
      </c>
      <c r="D753" s="54"/>
      <c r="E753" s="53"/>
      <c r="F753" s="53"/>
      <c r="G753" s="52"/>
      <c r="H753" s="259"/>
      <c r="I753" s="269"/>
      <c r="J753" s="269"/>
      <c r="K753" s="269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44"/>
      <c r="AK753" s="244"/>
      <c r="AL753" s="44"/>
      <c r="AM753" s="211"/>
      <c r="AN753" s="211"/>
      <c r="AO753" s="247">
        <f>SUMPRODUCT(LEN($M753:$AE756)-LEN(SUBSTITUTE($M753:$AE756,"A", "")))</f>
        <v>0</v>
      </c>
      <c r="AP753" s="240">
        <f>SUMPRODUCT(LEN($AH753:$AH756)-LEN(SUBSTITUTE($AH753:$AH756,"A", "")))</f>
        <v>0</v>
      </c>
      <c r="AQ753" s="237">
        <f>SUMPRODUCT(LEN($AG753:$AG756)-LEN(SUBSTITUTE($AG753:$AG756,"A", "")))</f>
        <v>0</v>
      </c>
      <c r="AR753" s="234">
        <f>SUMPRODUCT(LEN($M753:$AE756)-LEN(SUBSTITUTE($M753:$AE756,"S", "")))</f>
        <v>0</v>
      </c>
      <c r="AS753" s="240">
        <f>SUMPRODUCT(LEN($AH753:$AH756)-LEN(SUBSTITUTE($AH753:$AH756,"S", "")))</f>
        <v>0</v>
      </c>
      <c r="AT753" s="237">
        <f>SUMPRODUCT(LEN($AG753:$AG756)-LEN(SUBSTITUTE($AG753:$AG756,"S", "")))</f>
        <v>0</v>
      </c>
      <c r="AU753" s="234">
        <f>SUMPRODUCT(LEN($M753:$AE756)-LEN(SUBSTITUTE($M753:$AE756,"F", "")))</f>
        <v>0</v>
      </c>
      <c r="AV753" s="240">
        <f>SUMPRODUCT(LEN($AH753:$AH756)-LEN(SUBSTITUTE($AH753:$AH756,"F", "")))</f>
        <v>0</v>
      </c>
      <c r="AW753" s="237">
        <f>SUMPRODUCT(LEN($AG753:$AG756)-LEN(SUBSTITUTE($AG753:$AG756,"F", "")))</f>
        <v>0</v>
      </c>
      <c r="AX753" s="234">
        <f>SUMPRODUCT(LEN($M753:$AE756)-LEN(SUBSTITUTE($M753:$AE756,"G", "")))</f>
        <v>0</v>
      </c>
      <c r="AY753" s="240">
        <f>SUMPRODUCT(LEN($AH753:$AH756)-LEN(SUBSTITUTE($AH753:$AH756,"G", "")))</f>
        <v>0</v>
      </c>
      <c r="AZ753" s="237">
        <f>SUMPRODUCT(LEN($AG753:$AG756)-LEN(SUBSTITUTE($AG753:$AG756,"G", "")))</f>
        <v>0</v>
      </c>
      <c r="BA753" s="234">
        <f>SUMPRODUCT(LEN($M753:$AE756)-LEN(SUBSTITUTE($M753:$AE756,"M", "")))</f>
        <v>0</v>
      </c>
      <c r="BB753" s="240">
        <f>SUMPRODUCT(LEN($AH753:$AH756)-LEN(SUBSTITUTE($AH753:$AH756,"M", "")))</f>
        <v>0</v>
      </c>
      <c r="BC753" s="237">
        <f>SUMPRODUCT(LEN($AG753:$AG756)-LEN(SUBSTITUTE($AG753:$AG756,"M", "")))</f>
        <v>0</v>
      </c>
      <c r="BD753" s="291">
        <f>SUMPRODUCT(LEN($AI753:$AI756)-LEN(SUBSTITUTE($AI753:$AI756,"S", "")))</f>
        <v>0</v>
      </c>
      <c r="BE753" s="294">
        <f>SUMPRODUCT(LEN($AI753:$AI756)-LEN(SUBSTITUTE($AI753:$AI756,"F", "")))</f>
        <v>0</v>
      </c>
      <c r="BF753" s="294">
        <f>SUMPRODUCT(LEN($AI753:$AI756)-LEN(SUBSTITUTE($AI753:$AI756,"G", "")))</f>
        <v>0</v>
      </c>
      <c r="BG753" s="297">
        <f>SUMPRODUCT(LEN($AI753:$AI756)-LEN(SUBSTITUTE($AI753:$AI756,"M", "")))</f>
        <v>0</v>
      </c>
    </row>
    <row r="754" spans="2:60" ht="28.15" hidden="1" customHeight="1" thickBot="1">
      <c r="B754" s="34"/>
      <c r="C754" s="266"/>
      <c r="D754" s="43"/>
      <c r="E754" s="42"/>
      <c r="F754" s="42"/>
      <c r="G754" s="41"/>
      <c r="H754" s="260"/>
      <c r="I754" s="270"/>
      <c r="J754" s="270"/>
      <c r="K754" s="270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45"/>
      <c r="AK754" s="245"/>
      <c r="AL754" s="23"/>
      <c r="AM754" s="211"/>
      <c r="AN754" s="211"/>
      <c r="AO754" s="248"/>
      <c r="AP754" s="241"/>
      <c r="AQ754" s="238"/>
      <c r="AR754" s="235"/>
      <c r="AS754" s="241"/>
      <c r="AT754" s="238"/>
      <c r="AU754" s="235"/>
      <c r="AV754" s="241"/>
      <c r="AW754" s="238"/>
      <c r="AX754" s="235"/>
      <c r="AY754" s="241"/>
      <c r="AZ754" s="238"/>
      <c r="BA754" s="235"/>
      <c r="BB754" s="241"/>
      <c r="BC754" s="238"/>
      <c r="BD754" s="292"/>
      <c r="BE754" s="295"/>
      <c r="BF754" s="295"/>
      <c r="BG754" s="298"/>
    </row>
    <row r="755" spans="2:60" ht="28.15" hidden="1" customHeight="1">
      <c r="B755" s="34"/>
      <c r="C755" s="267"/>
      <c r="D755" s="33"/>
      <c r="E755" s="32"/>
      <c r="F755" s="32"/>
      <c r="G755" s="31"/>
      <c r="H755" s="257"/>
      <c r="I755" s="271"/>
      <c r="J755" s="271"/>
      <c r="K755" s="271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45"/>
      <c r="AK755" s="245"/>
      <c r="AL755" s="23"/>
      <c r="AM755" s="211"/>
      <c r="AN755" s="211"/>
      <c r="AO755" s="248"/>
      <c r="AP755" s="241"/>
      <c r="AQ755" s="238"/>
      <c r="AR755" s="235"/>
      <c r="AS755" s="241"/>
      <c r="AT755" s="238"/>
      <c r="AU755" s="235"/>
      <c r="AV755" s="241"/>
      <c r="AW755" s="238"/>
      <c r="AX755" s="235"/>
      <c r="AY755" s="241"/>
      <c r="AZ755" s="238"/>
      <c r="BA755" s="235"/>
      <c r="BB755" s="241"/>
      <c r="BC755" s="238"/>
      <c r="BD755" s="292"/>
      <c r="BE755" s="295"/>
      <c r="BF755" s="295"/>
      <c r="BG755" s="298"/>
    </row>
    <row r="756" spans="2:60" ht="28.15" hidden="1" customHeight="1" thickBot="1">
      <c r="B756" s="34"/>
      <c r="C756" s="273"/>
      <c r="D756" s="64"/>
      <c r="E756" s="63"/>
      <c r="F756" s="63"/>
      <c r="G756" s="62"/>
      <c r="H756" s="258"/>
      <c r="I756" s="274"/>
      <c r="J756" s="274"/>
      <c r="K756" s="274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50"/>
      <c r="AK756" s="250"/>
      <c r="AL756" s="55"/>
      <c r="AM756" s="211"/>
      <c r="AN756" s="211"/>
      <c r="AO756" s="249"/>
      <c r="AP756" s="242"/>
      <c r="AQ756" s="239"/>
      <c r="AR756" s="236"/>
      <c r="AS756" s="242"/>
      <c r="AT756" s="239"/>
      <c r="AU756" s="236"/>
      <c r="AV756" s="242"/>
      <c r="AW756" s="239"/>
      <c r="AX756" s="236"/>
      <c r="AY756" s="242"/>
      <c r="AZ756" s="239"/>
      <c r="BA756" s="236"/>
      <c r="BB756" s="242"/>
      <c r="BC756" s="239"/>
      <c r="BD756" s="293"/>
      <c r="BE756" s="296"/>
      <c r="BF756" s="296"/>
      <c r="BG756" s="299"/>
    </row>
    <row r="757" spans="2:60" ht="28.15" hidden="1" customHeight="1">
      <c r="B757" s="34"/>
      <c r="C757" s="265">
        <v>2</v>
      </c>
      <c r="D757" s="54"/>
      <c r="E757" s="53"/>
      <c r="F757" s="53"/>
      <c r="G757" s="52"/>
      <c r="H757" s="259"/>
      <c r="I757" s="269"/>
      <c r="J757" s="269"/>
      <c r="K757" s="269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51"/>
      <c r="AK757" s="254"/>
      <c r="AL757" s="44"/>
      <c r="AM757" s="211"/>
      <c r="AN757" s="211"/>
      <c r="AO757" s="247">
        <f>SUMPRODUCT(LEN($M757:$AE760)-LEN(SUBSTITUTE($M757:$AE760,"A", "")))</f>
        <v>0</v>
      </c>
      <c r="AP757" s="240">
        <f>SUMPRODUCT(LEN($AH757:$AH760)-LEN(SUBSTITUTE($AH757:$AH760,"A", "")))</f>
        <v>0</v>
      </c>
      <c r="AQ757" s="237">
        <f>SUMPRODUCT(LEN($AG757:$AG760)-LEN(SUBSTITUTE($AG757:$AG760,"A", "")))</f>
        <v>0</v>
      </c>
      <c r="AR757" s="234">
        <f>SUMPRODUCT(LEN($M757:$AE760)-LEN(SUBSTITUTE($M757:$AE760,"S", "")))</f>
        <v>0</v>
      </c>
      <c r="AS757" s="240">
        <f>SUMPRODUCT(LEN($AH757:$AH760)-LEN(SUBSTITUTE($AH757:$AH760,"S", "")))</f>
        <v>0</v>
      </c>
      <c r="AT757" s="237">
        <f>SUMPRODUCT(LEN($AG757:$AG760)-LEN(SUBSTITUTE($AG757:$AG760,"S", "")))</f>
        <v>0</v>
      </c>
      <c r="AU757" s="234">
        <f>SUMPRODUCT(LEN($M757:$AE760)-LEN(SUBSTITUTE($M757:$AE760,"F", "")))</f>
        <v>0</v>
      </c>
      <c r="AV757" s="240">
        <f>SUMPRODUCT(LEN($AH757:$AH760)-LEN(SUBSTITUTE($AH757:$AH760,"F", "")))</f>
        <v>0</v>
      </c>
      <c r="AW757" s="237">
        <f>SUMPRODUCT(LEN($AG757:$AG760)-LEN(SUBSTITUTE($AG757:$AG760,"F", "")))</f>
        <v>0</v>
      </c>
      <c r="AX757" s="234">
        <f>SUMPRODUCT(LEN($M757:$AE760)-LEN(SUBSTITUTE($M757:$AE760,"G", "")))</f>
        <v>0</v>
      </c>
      <c r="AY757" s="240">
        <f>SUMPRODUCT(LEN($AH757:$AH760)-LEN(SUBSTITUTE($AH757:$AH760,"G", "")))</f>
        <v>0</v>
      </c>
      <c r="AZ757" s="237">
        <f>SUMPRODUCT(LEN($AG757:$AG760)-LEN(SUBSTITUTE($AG757:$AG760,"G", "")))</f>
        <v>0</v>
      </c>
      <c r="BA757" s="234">
        <f>SUMPRODUCT(LEN($M757:$AE760)-LEN(SUBSTITUTE($M757:$AE760,"M", "")))</f>
        <v>0</v>
      </c>
      <c r="BB757" s="240">
        <f>SUMPRODUCT(LEN($AH757:$AH760)-LEN(SUBSTITUTE($AH757:$AH760,"M", "")))</f>
        <v>0</v>
      </c>
      <c r="BC757" s="237">
        <f>SUMPRODUCT(LEN($AG757:$AG760)-LEN(SUBSTITUTE($AG757:$AG760,"M", "")))</f>
        <v>0</v>
      </c>
      <c r="BD757" s="291">
        <f>SUMPRODUCT(LEN($AI757:$AI760)-LEN(SUBSTITUTE($AI757:$AI760,"S", "")))</f>
        <v>0</v>
      </c>
      <c r="BE757" s="294">
        <f>SUMPRODUCT(LEN($AI757:$AI760)-LEN(SUBSTITUTE($AI757:$AI760,"F", "")))</f>
        <v>0</v>
      </c>
      <c r="BF757" s="294">
        <f>SUMPRODUCT(LEN($AI757:$AI760)-LEN(SUBSTITUTE($AI757:$AI760,"G", "")))</f>
        <v>0</v>
      </c>
      <c r="BG757" s="297">
        <f>SUMPRODUCT(LEN($AI757:$AI760)-LEN(SUBSTITUTE($AI757:$AI760,"M", "")))</f>
        <v>0</v>
      </c>
    </row>
    <row r="758" spans="2:60" ht="28.15" hidden="1" customHeight="1" thickBot="1">
      <c r="B758" s="34"/>
      <c r="C758" s="266"/>
      <c r="D758" s="43"/>
      <c r="E758" s="42"/>
      <c r="F758" s="42"/>
      <c r="G758" s="41"/>
      <c r="H758" s="260"/>
      <c r="I758" s="270"/>
      <c r="J758" s="270"/>
      <c r="K758" s="270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52"/>
      <c r="AK758" s="255"/>
      <c r="AL758" s="23"/>
      <c r="AM758" s="211"/>
      <c r="AN758" s="211"/>
      <c r="AO758" s="248"/>
      <c r="AP758" s="241"/>
      <c r="AQ758" s="238"/>
      <c r="AR758" s="235"/>
      <c r="AS758" s="241"/>
      <c r="AT758" s="238"/>
      <c r="AU758" s="235"/>
      <c r="AV758" s="241"/>
      <c r="AW758" s="238"/>
      <c r="AX758" s="235"/>
      <c r="AY758" s="241"/>
      <c r="AZ758" s="238"/>
      <c r="BA758" s="235"/>
      <c r="BB758" s="241"/>
      <c r="BC758" s="238"/>
      <c r="BD758" s="292"/>
      <c r="BE758" s="295"/>
      <c r="BF758" s="295"/>
      <c r="BG758" s="298"/>
    </row>
    <row r="759" spans="2:60" ht="28.15" hidden="1" customHeight="1">
      <c r="B759" s="34"/>
      <c r="C759" s="267"/>
      <c r="D759" s="33"/>
      <c r="E759" s="32"/>
      <c r="F759" s="32"/>
      <c r="G759" s="31"/>
      <c r="H759" s="257"/>
      <c r="I759" s="271"/>
      <c r="J759" s="271"/>
      <c r="K759" s="271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52"/>
      <c r="AK759" s="255"/>
      <c r="AL759" s="23"/>
      <c r="AM759" s="211"/>
      <c r="AN759" s="211"/>
      <c r="AO759" s="248"/>
      <c r="AP759" s="241"/>
      <c r="AQ759" s="238"/>
      <c r="AR759" s="235"/>
      <c r="AS759" s="241"/>
      <c r="AT759" s="238"/>
      <c r="AU759" s="235"/>
      <c r="AV759" s="241"/>
      <c r="AW759" s="238"/>
      <c r="AX759" s="235"/>
      <c r="AY759" s="241"/>
      <c r="AZ759" s="238"/>
      <c r="BA759" s="235"/>
      <c r="BB759" s="241"/>
      <c r="BC759" s="238"/>
      <c r="BD759" s="292"/>
      <c r="BE759" s="295"/>
      <c r="BF759" s="295"/>
      <c r="BG759" s="298"/>
    </row>
    <row r="760" spans="2:60" ht="28.15" hidden="1" customHeight="1" thickBot="1">
      <c r="B760" s="34"/>
      <c r="C760" s="273"/>
      <c r="D760" s="64"/>
      <c r="E760" s="63"/>
      <c r="F760" s="63"/>
      <c r="G760" s="62"/>
      <c r="H760" s="258"/>
      <c r="I760" s="274"/>
      <c r="J760" s="274"/>
      <c r="K760" s="274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53"/>
      <c r="AK760" s="256"/>
      <c r="AL760" s="55"/>
      <c r="AM760" s="211"/>
      <c r="AN760" s="211"/>
      <c r="AO760" s="249"/>
      <c r="AP760" s="242"/>
      <c r="AQ760" s="239"/>
      <c r="AR760" s="236"/>
      <c r="AS760" s="242"/>
      <c r="AT760" s="239"/>
      <c r="AU760" s="236"/>
      <c r="AV760" s="242"/>
      <c r="AW760" s="239"/>
      <c r="AX760" s="236"/>
      <c r="AY760" s="242"/>
      <c r="AZ760" s="239"/>
      <c r="BA760" s="236"/>
      <c r="BB760" s="242"/>
      <c r="BC760" s="239"/>
      <c r="BD760" s="293"/>
      <c r="BE760" s="296"/>
      <c r="BF760" s="296"/>
      <c r="BG760" s="299"/>
    </row>
    <row r="761" spans="2:60" ht="28.15" hidden="1" customHeight="1">
      <c r="B761" s="34"/>
      <c r="C761" s="265">
        <v>3</v>
      </c>
      <c r="D761" s="54"/>
      <c r="E761" s="53"/>
      <c r="F761" s="53"/>
      <c r="G761" s="52"/>
      <c r="H761" s="259"/>
      <c r="I761" s="269"/>
      <c r="J761" s="269"/>
      <c r="K761" s="269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44"/>
      <c r="AK761" s="244"/>
      <c r="AL761" s="44"/>
      <c r="AM761" s="211"/>
      <c r="AN761" s="211"/>
      <c r="AO761" s="247">
        <f>SUMPRODUCT(LEN($M761:$AE764)-LEN(SUBSTITUTE($M761:$AE764,"A", "")))</f>
        <v>0</v>
      </c>
      <c r="AP761" s="240">
        <f>SUMPRODUCT(LEN($AH761:$AH764)-LEN(SUBSTITUTE($AH761:$AH764,"A", "")))</f>
        <v>0</v>
      </c>
      <c r="AQ761" s="237">
        <f>SUMPRODUCT(LEN($AG761:$AG764)-LEN(SUBSTITUTE($AG761:$AG764,"A", "")))</f>
        <v>0</v>
      </c>
      <c r="AR761" s="234">
        <f>SUMPRODUCT(LEN($M761:$AE764)-LEN(SUBSTITUTE($M761:$AE764,"S", "")))</f>
        <v>0</v>
      </c>
      <c r="AS761" s="240">
        <f>SUMPRODUCT(LEN($AH761:$AH764)-LEN(SUBSTITUTE($AH761:$AH764,"S", "")))</f>
        <v>0</v>
      </c>
      <c r="AT761" s="237">
        <f>SUMPRODUCT(LEN($AG761:$AG764)-LEN(SUBSTITUTE($AG761:$AG764,"S", "")))</f>
        <v>0</v>
      </c>
      <c r="AU761" s="234">
        <f>SUMPRODUCT(LEN($M761:$AE764)-LEN(SUBSTITUTE($M761:$AE764,"F", "")))</f>
        <v>0</v>
      </c>
      <c r="AV761" s="240">
        <f>SUMPRODUCT(LEN($AH761:$AH764)-LEN(SUBSTITUTE($AH761:$AH764,"F", "")))</f>
        <v>0</v>
      </c>
      <c r="AW761" s="237">
        <f>SUMPRODUCT(LEN($AG761:$AG764)-LEN(SUBSTITUTE($AG761:$AG764,"F", "")))</f>
        <v>0</v>
      </c>
      <c r="AX761" s="234">
        <f>SUMPRODUCT(LEN($M761:$AE764)-LEN(SUBSTITUTE($M761:$AE764,"G", "")))</f>
        <v>0</v>
      </c>
      <c r="AY761" s="240">
        <f>SUMPRODUCT(LEN($AH761:$AH764)-LEN(SUBSTITUTE($AH761:$AH764,"G", "")))</f>
        <v>0</v>
      </c>
      <c r="AZ761" s="237">
        <f>SUMPRODUCT(LEN($AG761:$AG764)-LEN(SUBSTITUTE($AG761:$AG764,"G", "")))</f>
        <v>0</v>
      </c>
      <c r="BA761" s="234">
        <f>SUMPRODUCT(LEN($M761:$AE764)-LEN(SUBSTITUTE($M761:$AE764,"M", "")))</f>
        <v>0</v>
      </c>
      <c r="BB761" s="240">
        <f>SUMPRODUCT(LEN($AH761:$AH764)-LEN(SUBSTITUTE($AH761:$AH764,"M", "")))</f>
        <v>0</v>
      </c>
      <c r="BC761" s="237">
        <f>SUMPRODUCT(LEN($AG761:$AG764)-LEN(SUBSTITUTE($AG761:$AG764,"M", "")))</f>
        <v>0</v>
      </c>
      <c r="BD761" s="291">
        <f>SUMPRODUCT(LEN($AI761:$AI764)-LEN(SUBSTITUTE($AI761:$AI764,"S", "")))</f>
        <v>0</v>
      </c>
      <c r="BE761" s="294">
        <f>SUMPRODUCT(LEN($AI761:$AI764)-LEN(SUBSTITUTE($AI761:$AI764,"F", "")))</f>
        <v>0</v>
      </c>
      <c r="BF761" s="294">
        <f>SUMPRODUCT(LEN($AI761:$AI764)-LEN(SUBSTITUTE($AI761:$AI764,"G", "")))</f>
        <v>0</v>
      </c>
      <c r="BG761" s="297">
        <f>SUMPRODUCT(LEN($AI761:$AI764)-LEN(SUBSTITUTE($AI761:$AI764,"M", "")))</f>
        <v>0</v>
      </c>
    </row>
    <row r="762" spans="2:60" ht="28.15" hidden="1" customHeight="1" thickBot="1">
      <c r="B762" s="34"/>
      <c r="C762" s="266"/>
      <c r="D762" s="43"/>
      <c r="E762" s="42"/>
      <c r="F762" s="42"/>
      <c r="G762" s="41"/>
      <c r="H762" s="260"/>
      <c r="I762" s="270"/>
      <c r="J762" s="270"/>
      <c r="K762" s="270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45"/>
      <c r="AK762" s="245"/>
      <c r="AL762" s="23"/>
      <c r="AM762" s="211"/>
      <c r="AN762" s="211"/>
      <c r="AO762" s="248"/>
      <c r="AP762" s="241"/>
      <c r="AQ762" s="238"/>
      <c r="AR762" s="235"/>
      <c r="AS762" s="241"/>
      <c r="AT762" s="238"/>
      <c r="AU762" s="235"/>
      <c r="AV762" s="241"/>
      <c r="AW762" s="238"/>
      <c r="AX762" s="235"/>
      <c r="AY762" s="241"/>
      <c r="AZ762" s="238"/>
      <c r="BA762" s="235"/>
      <c r="BB762" s="241"/>
      <c r="BC762" s="238"/>
      <c r="BD762" s="292"/>
      <c r="BE762" s="295"/>
      <c r="BF762" s="295"/>
      <c r="BG762" s="298"/>
    </row>
    <row r="763" spans="2:60" ht="28.15" hidden="1" customHeight="1">
      <c r="B763" s="34"/>
      <c r="C763" s="267"/>
      <c r="D763" s="33"/>
      <c r="E763" s="32"/>
      <c r="F763" s="32"/>
      <c r="G763" s="31"/>
      <c r="H763" s="257"/>
      <c r="I763" s="271"/>
      <c r="J763" s="271"/>
      <c r="K763" s="271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45"/>
      <c r="AK763" s="245"/>
      <c r="AL763" s="23"/>
      <c r="AM763" s="211"/>
      <c r="AN763" s="211"/>
      <c r="AO763" s="248"/>
      <c r="AP763" s="241"/>
      <c r="AQ763" s="238"/>
      <c r="AR763" s="235"/>
      <c r="AS763" s="241"/>
      <c r="AT763" s="238"/>
      <c r="AU763" s="235"/>
      <c r="AV763" s="241"/>
      <c r="AW763" s="238"/>
      <c r="AX763" s="235"/>
      <c r="AY763" s="241"/>
      <c r="AZ763" s="238"/>
      <c r="BA763" s="235"/>
      <c r="BB763" s="241"/>
      <c r="BC763" s="238"/>
      <c r="BD763" s="292"/>
      <c r="BE763" s="295"/>
      <c r="BF763" s="295"/>
      <c r="BG763" s="298"/>
    </row>
    <row r="764" spans="2:60" ht="28.15" hidden="1" customHeight="1" thickBot="1">
      <c r="B764" s="22"/>
      <c r="C764" s="268"/>
      <c r="D764" s="21"/>
      <c r="E764" s="20"/>
      <c r="F764" s="20"/>
      <c r="G764" s="19"/>
      <c r="H764" s="258"/>
      <c r="I764" s="272"/>
      <c r="J764" s="272"/>
      <c r="K764" s="27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46"/>
      <c r="AK764" s="246"/>
      <c r="AL764" s="11"/>
      <c r="AM764" s="211"/>
      <c r="AN764" s="211"/>
      <c r="AO764" s="249"/>
      <c r="AP764" s="242"/>
      <c r="AQ764" s="239"/>
      <c r="AR764" s="236"/>
      <c r="AS764" s="242"/>
      <c r="AT764" s="239"/>
      <c r="AU764" s="236"/>
      <c r="AV764" s="242"/>
      <c r="AW764" s="239"/>
      <c r="AX764" s="236"/>
      <c r="AY764" s="242"/>
      <c r="AZ764" s="239"/>
      <c r="BA764" s="236"/>
      <c r="BB764" s="242"/>
      <c r="BC764" s="239"/>
      <c r="BD764" s="293"/>
      <c r="BE764" s="296"/>
      <c r="BF764" s="296"/>
      <c r="BG764" s="299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29" t="s">
        <v>287</v>
      </c>
      <c r="M765" s="278"/>
      <c r="N765" s="229" t="s">
        <v>286</v>
      </c>
      <c r="O765" s="278"/>
      <c r="P765" s="229" t="s">
        <v>286</v>
      </c>
      <c r="Q765" s="230"/>
      <c r="R765" s="229" t="s">
        <v>286</v>
      </c>
      <c r="S765" s="230"/>
      <c r="T765" s="229" t="s">
        <v>286</v>
      </c>
      <c r="U765" s="230"/>
      <c r="V765" s="229" t="s">
        <v>286</v>
      </c>
      <c r="W765" s="230"/>
      <c r="X765" s="229" t="s">
        <v>286</v>
      </c>
      <c r="Y765" s="230"/>
      <c r="Z765" s="229" t="s">
        <v>286</v>
      </c>
      <c r="AA765" s="230"/>
      <c r="AB765" s="229" t="s">
        <v>286</v>
      </c>
      <c r="AC765" s="230"/>
      <c r="AD765" s="229" t="s">
        <v>286</v>
      </c>
      <c r="AE765" s="230"/>
      <c r="AF765" s="243" t="s">
        <v>285</v>
      </c>
      <c r="AG765" s="230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75"/>
      <c r="F766" s="276"/>
      <c r="G766" s="277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65">
        <v>1</v>
      </c>
      <c r="D767" s="54"/>
      <c r="E767" s="53"/>
      <c r="F767" s="53"/>
      <c r="G767" s="52"/>
      <c r="H767" s="259"/>
      <c r="I767" s="269"/>
      <c r="J767" s="269"/>
      <c r="K767" s="269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44"/>
      <c r="AK767" s="244"/>
      <c r="AL767" s="44"/>
      <c r="AM767" s="211"/>
      <c r="AN767" s="211"/>
      <c r="AO767" s="247">
        <f>SUMPRODUCT(LEN($M767:$AE770)-LEN(SUBSTITUTE($M767:$AE770,"A", "")))</f>
        <v>0</v>
      </c>
      <c r="AP767" s="240">
        <f>SUMPRODUCT(LEN($AH767:$AH770)-LEN(SUBSTITUTE($AH767:$AH770,"A", "")))</f>
        <v>0</v>
      </c>
      <c r="AQ767" s="237">
        <f>SUMPRODUCT(LEN($AG767:$AG770)-LEN(SUBSTITUTE($AG767:$AG770,"A", "")))</f>
        <v>0</v>
      </c>
      <c r="AR767" s="234">
        <f>SUMPRODUCT(LEN($M767:$AE770)-LEN(SUBSTITUTE($M767:$AE770,"S", "")))</f>
        <v>0</v>
      </c>
      <c r="AS767" s="240">
        <f>SUMPRODUCT(LEN($AH767:$AH770)-LEN(SUBSTITUTE($AH767:$AH770,"S", "")))</f>
        <v>0</v>
      </c>
      <c r="AT767" s="237">
        <f>SUMPRODUCT(LEN($AG767:$AG770)-LEN(SUBSTITUTE($AG767:$AG770,"S", "")))</f>
        <v>0</v>
      </c>
      <c r="AU767" s="234">
        <f>SUMPRODUCT(LEN($M767:$AE770)-LEN(SUBSTITUTE($M767:$AE770,"F", "")))</f>
        <v>0</v>
      </c>
      <c r="AV767" s="240">
        <f>SUMPRODUCT(LEN($AH767:$AH770)-LEN(SUBSTITUTE($AH767:$AH770,"F", "")))</f>
        <v>0</v>
      </c>
      <c r="AW767" s="237">
        <f>SUMPRODUCT(LEN($AG767:$AG770)-LEN(SUBSTITUTE($AG767:$AG770,"F", "")))</f>
        <v>0</v>
      </c>
      <c r="AX767" s="234">
        <f>SUMPRODUCT(LEN($M767:$AE770)-LEN(SUBSTITUTE($M767:$AE770,"G", "")))</f>
        <v>0</v>
      </c>
      <c r="AY767" s="240">
        <f>SUMPRODUCT(LEN($AH767:$AH770)-LEN(SUBSTITUTE($AH767:$AH770,"G", "")))</f>
        <v>0</v>
      </c>
      <c r="AZ767" s="237">
        <f>SUMPRODUCT(LEN($AG767:$AG770)-LEN(SUBSTITUTE($AG767:$AG770,"G", "")))</f>
        <v>0</v>
      </c>
      <c r="BA767" s="234">
        <f>SUMPRODUCT(LEN($M767:$AE770)-LEN(SUBSTITUTE($M767:$AE770,"M", "")))</f>
        <v>0</v>
      </c>
      <c r="BB767" s="240">
        <f>SUMPRODUCT(LEN($AH767:$AH770)-LEN(SUBSTITUTE($AH767:$AH770,"M", "")))</f>
        <v>0</v>
      </c>
      <c r="BC767" s="237">
        <f>SUMPRODUCT(LEN($AG767:$AG770)-LEN(SUBSTITUTE($AG767:$AG770,"M", "")))</f>
        <v>0</v>
      </c>
      <c r="BD767" s="291">
        <f>SUMPRODUCT(LEN($AI767:$AI770)-LEN(SUBSTITUTE($AI767:$AI770,"S", "")))</f>
        <v>0</v>
      </c>
      <c r="BE767" s="294">
        <f>SUMPRODUCT(LEN($AI767:$AI770)-LEN(SUBSTITUTE($AI767:$AI770,"F", "")))</f>
        <v>0</v>
      </c>
      <c r="BF767" s="294">
        <f>SUMPRODUCT(LEN($AI767:$AI770)-LEN(SUBSTITUTE($AI767:$AI770,"G", "")))</f>
        <v>0</v>
      </c>
      <c r="BG767" s="297">
        <f>SUMPRODUCT(LEN($AI767:$AI770)-LEN(SUBSTITUTE($AI767:$AI770,"M", "")))</f>
        <v>0</v>
      </c>
    </row>
    <row r="768" spans="2:60" ht="28.15" hidden="1" customHeight="1" thickBot="1">
      <c r="B768" s="34"/>
      <c r="C768" s="266"/>
      <c r="D768" s="43"/>
      <c r="E768" s="42"/>
      <c r="F768" s="42"/>
      <c r="G768" s="41"/>
      <c r="H768" s="260"/>
      <c r="I768" s="270"/>
      <c r="J768" s="270"/>
      <c r="K768" s="270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45"/>
      <c r="AK768" s="245"/>
      <c r="AL768" s="23"/>
      <c r="AM768" s="211"/>
      <c r="AN768" s="211"/>
      <c r="AO768" s="248"/>
      <c r="AP768" s="241"/>
      <c r="AQ768" s="238"/>
      <c r="AR768" s="235"/>
      <c r="AS768" s="241"/>
      <c r="AT768" s="238"/>
      <c r="AU768" s="235"/>
      <c r="AV768" s="241"/>
      <c r="AW768" s="238"/>
      <c r="AX768" s="235"/>
      <c r="AY768" s="241"/>
      <c r="AZ768" s="238"/>
      <c r="BA768" s="235"/>
      <c r="BB768" s="241"/>
      <c r="BC768" s="238"/>
      <c r="BD768" s="292"/>
      <c r="BE768" s="295"/>
      <c r="BF768" s="295"/>
      <c r="BG768" s="298"/>
    </row>
    <row r="769" spans="2:60" ht="28.15" hidden="1" customHeight="1">
      <c r="B769" s="34"/>
      <c r="C769" s="267"/>
      <c r="D769" s="33"/>
      <c r="E769" s="32"/>
      <c r="F769" s="32"/>
      <c r="G769" s="31"/>
      <c r="H769" s="257"/>
      <c r="I769" s="271"/>
      <c r="J769" s="271"/>
      <c r="K769" s="271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45"/>
      <c r="AK769" s="245"/>
      <c r="AL769" s="23"/>
      <c r="AM769" s="211"/>
      <c r="AN769" s="211"/>
      <c r="AO769" s="248"/>
      <c r="AP769" s="241"/>
      <c r="AQ769" s="238"/>
      <c r="AR769" s="235"/>
      <c r="AS769" s="241"/>
      <c r="AT769" s="238"/>
      <c r="AU769" s="235"/>
      <c r="AV769" s="241"/>
      <c r="AW769" s="238"/>
      <c r="AX769" s="235"/>
      <c r="AY769" s="241"/>
      <c r="AZ769" s="238"/>
      <c r="BA769" s="235"/>
      <c r="BB769" s="241"/>
      <c r="BC769" s="238"/>
      <c r="BD769" s="292"/>
      <c r="BE769" s="295"/>
      <c r="BF769" s="295"/>
      <c r="BG769" s="298"/>
    </row>
    <row r="770" spans="2:60" ht="28.15" hidden="1" customHeight="1" thickBot="1">
      <c r="B770" s="34"/>
      <c r="C770" s="273"/>
      <c r="D770" s="64"/>
      <c r="E770" s="63"/>
      <c r="F770" s="63"/>
      <c r="G770" s="62"/>
      <c r="H770" s="258"/>
      <c r="I770" s="274"/>
      <c r="J770" s="274"/>
      <c r="K770" s="274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50"/>
      <c r="AK770" s="250"/>
      <c r="AL770" s="55"/>
      <c r="AM770" s="211"/>
      <c r="AN770" s="211"/>
      <c r="AO770" s="249"/>
      <c r="AP770" s="242"/>
      <c r="AQ770" s="239"/>
      <c r="AR770" s="236"/>
      <c r="AS770" s="242"/>
      <c r="AT770" s="239"/>
      <c r="AU770" s="236"/>
      <c r="AV770" s="242"/>
      <c r="AW770" s="239"/>
      <c r="AX770" s="236"/>
      <c r="AY770" s="242"/>
      <c r="AZ770" s="239"/>
      <c r="BA770" s="236"/>
      <c r="BB770" s="242"/>
      <c r="BC770" s="239"/>
      <c r="BD770" s="293"/>
      <c r="BE770" s="296"/>
      <c r="BF770" s="296"/>
      <c r="BG770" s="299"/>
    </row>
    <row r="771" spans="2:60" ht="28.15" hidden="1" customHeight="1">
      <c r="B771" s="34"/>
      <c r="C771" s="265">
        <v>2</v>
      </c>
      <c r="D771" s="54"/>
      <c r="E771" s="53"/>
      <c r="F771" s="53"/>
      <c r="G771" s="52"/>
      <c r="H771" s="259"/>
      <c r="I771" s="269"/>
      <c r="J771" s="269"/>
      <c r="K771" s="269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51"/>
      <c r="AK771" s="254"/>
      <c r="AL771" s="44"/>
      <c r="AM771" s="211"/>
      <c r="AN771" s="211"/>
      <c r="AO771" s="247">
        <f>SUMPRODUCT(LEN($M771:$AE774)-LEN(SUBSTITUTE($M771:$AE774,"A", "")))</f>
        <v>0</v>
      </c>
      <c r="AP771" s="240">
        <f>SUMPRODUCT(LEN($AH771:$AH774)-LEN(SUBSTITUTE($AH771:$AH774,"A", "")))</f>
        <v>0</v>
      </c>
      <c r="AQ771" s="237">
        <f>SUMPRODUCT(LEN($AG771:$AG774)-LEN(SUBSTITUTE($AG771:$AG774,"A", "")))</f>
        <v>0</v>
      </c>
      <c r="AR771" s="234">
        <f>SUMPRODUCT(LEN($M771:$AE774)-LEN(SUBSTITUTE($M771:$AE774,"S", "")))</f>
        <v>0</v>
      </c>
      <c r="AS771" s="240">
        <f>SUMPRODUCT(LEN($AH771:$AH774)-LEN(SUBSTITUTE($AH771:$AH774,"S", "")))</f>
        <v>0</v>
      </c>
      <c r="AT771" s="237">
        <f>SUMPRODUCT(LEN($AG771:$AG774)-LEN(SUBSTITUTE($AG771:$AG774,"S", "")))</f>
        <v>0</v>
      </c>
      <c r="AU771" s="234">
        <f>SUMPRODUCT(LEN($M771:$AE774)-LEN(SUBSTITUTE($M771:$AE774,"F", "")))</f>
        <v>0</v>
      </c>
      <c r="AV771" s="240">
        <f>SUMPRODUCT(LEN($AH771:$AH774)-LEN(SUBSTITUTE($AH771:$AH774,"F", "")))</f>
        <v>0</v>
      </c>
      <c r="AW771" s="237">
        <f>SUMPRODUCT(LEN($AG771:$AG774)-LEN(SUBSTITUTE($AG771:$AG774,"F", "")))</f>
        <v>0</v>
      </c>
      <c r="AX771" s="234">
        <f>SUMPRODUCT(LEN($M771:$AE774)-LEN(SUBSTITUTE($M771:$AE774,"G", "")))</f>
        <v>0</v>
      </c>
      <c r="AY771" s="240">
        <f>SUMPRODUCT(LEN($AH771:$AH774)-LEN(SUBSTITUTE($AH771:$AH774,"G", "")))</f>
        <v>0</v>
      </c>
      <c r="AZ771" s="237">
        <f>SUMPRODUCT(LEN($AG771:$AG774)-LEN(SUBSTITUTE($AG771:$AG774,"G", "")))</f>
        <v>0</v>
      </c>
      <c r="BA771" s="234">
        <f>SUMPRODUCT(LEN($M771:$AE774)-LEN(SUBSTITUTE($M771:$AE774,"M", "")))</f>
        <v>0</v>
      </c>
      <c r="BB771" s="240">
        <f>SUMPRODUCT(LEN($AH771:$AH774)-LEN(SUBSTITUTE($AH771:$AH774,"M", "")))</f>
        <v>0</v>
      </c>
      <c r="BC771" s="237">
        <f>SUMPRODUCT(LEN($AG771:$AG774)-LEN(SUBSTITUTE($AG771:$AG774,"M", "")))</f>
        <v>0</v>
      </c>
      <c r="BD771" s="291">
        <f>SUMPRODUCT(LEN($AI771:$AI774)-LEN(SUBSTITUTE($AI771:$AI774,"S", "")))</f>
        <v>0</v>
      </c>
      <c r="BE771" s="294">
        <f>SUMPRODUCT(LEN($AI771:$AI774)-LEN(SUBSTITUTE($AI771:$AI774,"F", "")))</f>
        <v>0</v>
      </c>
      <c r="BF771" s="294">
        <f>SUMPRODUCT(LEN($AI771:$AI774)-LEN(SUBSTITUTE($AI771:$AI774,"G", "")))</f>
        <v>0</v>
      </c>
      <c r="BG771" s="297">
        <f>SUMPRODUCT(LEN($AI771:$AI774)-LEN(SUBSTITUTE($AI771:$AI774,"M", "")))</f>
        <v>0</v>
      </c>
    </row>
    <row r="772" spans="2:60" ht="28.15" hidden="1" customHeight="1" thickBot="1">
      <c r="B772" s="34"/>
      <c r="C772" s="266"/>
      <c r="D772" s="43"/>
      <c r="E772" s="42"/>
      <c r="F772" s="42"/>
      <c r="G772" s="41"/>
      <c r="H772" s="260"/>
      <c r="I772" s="270"/>
      <c r="J772" s="270"/>
      <c r="K772" s="270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52"/>
      <c r="AK772" s="255"/>
      <c r="AL772" s="23"/>
      <c r="AM772" s="211"/>
      <c r="AN772" s="211"/>
      <c r="AO772" s="248"/>
      <c r="AP772" s="241"/>
      <c r="AQ772" s="238"/>
      <c r="AR772" s="235"/>
      <c r="AS772" s="241"/>
      <c r="AT772" s="238"/>
      <c r="AU772" s="235"/>
      <c r="AV772" s="241"/>
      <c r="AW772" s="238"/>
      <c r="AX772" s="235"/>
      <c r="AY772" s="241"/>
      <c r="AZ772" s="238"/>
      <c r="BA772" s="235"/>
      <c r="BB772" s="241"/>
      <c r="BC772" s="238"/>
      <c r="BD772" s="292"/>
      <c r="BE772" s="295"/>
      <c r="BF772" s="295"/>
      <c r="BG772" s="298"/>
    </row>
    <row r="773" spans="2:60" ht="28.15" hidden="1" customHeight="1">
      <c r="B773" s="34"/>
      <c r="C773" s="267"/>
      <c r="D773" s="33"/>
      <c r="E773" s="32"/>
      <c r="F773" s="32"/>
      <c r="G773" s="31"/>
      <c r="H773" s="257"/>
      <c r="I773" s="271"/>
      <c r="J773" s="271"/>
      <c r="K773" s="271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52"/>
      <c r="AK773" s="255"/>
      <c r="AL773" s="23"/>
      <c r="AM773" s="211"/>
      <c r="AN773" s="211"/>
      <c r="AO773" s="248"/>
      <c r="AP773" s="241"/>
      <c r="AQ773" s="238"/>
      <c r="AR773" s="235"/>
      <c r="AS773" s="241"/>
      <c r="AT773" s="238"/>
      <c r="AU773" s="235"/>
      <c r="AV773" s="241"/>
      <c r="AW773" s="238"/>
      <c r="AX773" s="235"/>
      <c r="AY773" s="241"/>
      <c r="AZ773" s="238"/>
      <c r="BA773" s="235"/>
      <c r="BB773" s="241"/>
      <c r="BC773" s="238"/>
      <c r="BD773" s="292"/>
      <c r="BE773" s="295"/>
      <c r="BF773" s="295"/>
      <c r="BG773" s="298"/>
    </row>
    <row r="774" spans="2:60" ht="28.15" hidden="1" customHeight="1" thickBot="1">
      <c r="B774" s="34"/>
      <c r="C774" s="273"/>
      <c r="D774" s="64"/>
      <c r="E774" s="63"/>
      <c r="F774" s="63"/>
      <c r="G774" s="62"/>
      <c r="H774" s="258"/>
      <c r="I774" s="274"/>
      <c r="J774" s="274"/>
      <c r="K774" s="274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53"/>
      <c r="AK774" s="256"/>
      <c r="AL774" s="55"/>
      <c r="AM774" s="211"/>
      <c r="AN774" s="211"/>
      <c r="AO774" s="249"/>
      <c r="AP774" s="242"/>
      <c r="AQ774" s="239"/>
      <c r="AR774" s="236"/>
      <c r="AS774" s="242"/>
      <c r="AT774" s="239"/>
      <c r="AU774" s="236"/>
      <c r="AV774" s="242"/>
      <c r="AW774" s="239"/>
      <c r="AX774" s="236"/>
      <c r="AY774" s="242"/>
      <c r="AZ774" s="239"/>
      <c r="BA774" s="236"/>
      <c r="BB774" s="242"/>
      <c r="BC774" s="239"/>
      <c r="BD774" s="293"/>
      <c r="BE774" s="296"/>
      <c r="BF774" s="296"/>
      <c r="BG774" s="299"/>
    </row>
    <row r="775" spans="2:60" ht="28.15" hidden="1" customHeight="1">
      <c r="B775" s="34"/>
      <c r="C775" s="265">
        <v>3</v>
      </c>
      <c r="D775" s="54"/>
      <c r="E775" s="53"/>
      <c r="F775" s="53"/>
      <c r="G775" s="52"/>
      <c r="H775" s="259"/>
      <c r="I775" s="269"/>
      <c r="J775" s="269"/>
      <c r="K775" s="269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44"/>
      <c r="AK775" s="244"/>
      <c r="AL775" s="44"/>
      <c r="AM775" s="211"/>
      <c r="AN775" s="211"/>
      <c r="AO775" s="247">
        <f>SUMPRODUCT(LEN($M775:$AE778)-LEN(SUBSTITUTE($M775:$AE778,"A", "")))</f>
        <v>0</v>
      </c>
      <c r="AP775" s="240">
        <f>SUMPRODUCT(LEN($AH775:$AH778)-LEN(SUBSTITUTE($AH775:$AH778,"A", "")))</f>
        <v>0</v>
      </c>
      <c r="AQ775" s="237">
        <f>SUMPRODUCT(LEN($AG775:$AG778)-LEN(SUBSTITUTE($AG775:$AG778,"A", "")))</f>
        <v>0</v>
      </c>
      <c r="AR775" s="234">
        <f>SUMPRODUCT(LEN($M775:$AE778)-LEN(SUBSTITUTE($M775:$AE778,"S", "")))</f>
        <v>0</v>
      </c>
      <c r="AS775" s="240">
        <f>SUMPRODUCT(LEN($AH775:$AH778)-LEN(SUBSTITUTE($AH775:$AH778,"S", "")))</f>
        <v>0</v>
      </c>
      <c r="AT775" s="237">
        <f>SUMPRODUCT(LEN($AG775:$AG778)-LEN(SUBSTITUTE($AG775:$AG778,"S", "")))</f>
        <v>0</v>
      </c>
      <c r="AU775" s="234">
        <f>SUMPRODUCT(LEN($M775:$AE778)-LEN(SUBSTITUTE($M775:$AE778,"F", "")))</f>
        <v>0</v>
      </c>
      <c r="AV775" s="240">
        <f>SUMPRODUCT(LEN($AH775:$AH778)-LEN(SUBSTITUTE($AH775:$AH778,"F", "")))</f>
        <v>0</v>
      </c>
      <c r="AW775" s="237">
        <f>SUMPRODUCT(LEN($AG775:$AG778)-LEN(SUBSTITUTE($AG775:$AG778,"F", "")))</f>
        <v>0</v>
      </c>
      <c r="AX775" s="234">
        <f>SUMPRODUCT(LEN($M775:$AE778)-LEN(SUBSTITUTE($M775:$AE778,"G", "")))</f>
        <v>0</v>
      </c>
      <c r="AY775" s="240">
        <f>SUMPRODUCT(LEN($AH775:$AH778)-LEN(SUBSTITUTE($AH775:$AH778,"G", "")))</f>
        <v>0</v>
      </c>
      <c r="AZ775" s="237">
        <f>SUMPRODUCT(LEN($AG775:$AG778)-LEN(SUBSTITUTE($AG775:$AG778,"G", "")))</f>
        <v>0</v>
      </c>
      <c r="BA775" s="234">
        <f>SUMPRODUCT(LEN($M775:$AE778)-LEN(SUBSTITUTE($M775:$AE778,"M", "")))</f>
        <v>0</v>
      </c>
      <c r="BB775" s="240">
        <f>SUMPRODUCT(LEN($AH775:$AH778)-LEN(SUBSTITUTE($AH775:$AH778,"M", "")))</f>
        <v>0</v>
      </c>
      <c r="BC775" s="237">
        <f>SUMPRODUCT(LEN($AG775:$AG778)-LEN(SUBSTITUTE($AG775:$AG778,"M", "")))</f>
        <v>0</v>
      </c>
      <c r="BD775" s="291">
        <f>SUMPRODUCT(LEN($AI775:$AI778)-LEN(SUBSTITUTE($AI775:$AI778,"S", "")))</f>
        <v>0</v>
      </c>
      <c r="BE775" s="294">
        <f>SUMPRODUCT(LEN($AI775:$AI778)-LEN(SUBSTITUTE($AI775:$AI778,"F", "")))</f>
        <v>0</v>
      </c>
      <c r="BF775" s="294">
        <f>SUMPRODUCT(LEN($AI775:$AI778)-LEN(SUBSTITUTE($AI775:$AI778,"G", "")))</f>
        <v>0</v>
      </c>
      <c r="BG775" s="297">
        <f>SUMPRODUCT(LEN($AI775:$AI778)-LEN(SUBSTITUTE($AI775:$AI778,"M", "")))</f>
        <v>0</v>
      </c>
    </row>
    <row r="776" spans="2:60" ht="28.15" hidden="1" customHeight="1" thickBot="1">
      <c r="B776" s="34"/>
      <c r="C776" s="266"/>
      <c r="D776" s="43"/>
      <c r="E776" s="42"/>
      <c r="F776" s="42"/>
      <c r="G776" s="41"/>
      <c r="H776" s="260"/>
      <c r="I776" s="270"/>
      <c r="J776" s="270"/>
      <c r="K776" s="270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45"/>
      <c r="AK776" s="245"/>
      <c r="AL776" s="23"/>
      <c r="AM776" s="211"/>
      <c r="AN776" s="211"/>
      <c r="AO776" s="248"/>
      <c r="AP776" s="241"/>
      <c r="AQ776" s="238"/>
      <c r="AR776" s="235"/>
      <c r="AS776" s="241"/>
      <c r="AT776" s="238"/>
      <c r="AU776" s="235"/>
      <c r="AV776" s="241"/>
      <c r="AW776" s="238"/>
      <c r="AX776" s="235"/>
      <c r="AY776" s="241"/>
      <c r="AZ776" s="238"/>
      <c r="BA776" s="235"/>
      <c r="BB776" s="241"/>
      <c r="BC776" s="238"/>
      <c r="BD776" s="292"/>
      <c r="BE776" s="295"/>
      <c r="BF776" s="295"/>
      <c r="BG776" s="298"/>
    </row>
    <row r="777" spans="2:60" ht="28.15" hidden="1" customHeight="1">
      <c r="B777" s="34"/>
      <c r="C777" s="267"/>
      <c r="D777" s="33"/>
      <c r="E777" s="32"/>
      <c r="F777" s="32"/>
      <c r="G777" s="31"/>
      <c r="H777" s="257"/>
      <c r="I777" s="271"/>
      <c r="J777" s="271"/>
      <c r="K777" s="271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45"/>
      <c r="AK777" s="245"/>
      <c r="AL777" s="23"/>
      <c r="AM777" s="211"/>
      <c r="AN777" s="211"/>
      <c r="AO777" s="248"/>
      <c r="AP777" s="241"/>
      <c r="AQ777" s="238"/>
      <c r="AR777" s="235"/>
      <c r="AS777" s="241"/>
      <c r="AT777" s="238"/>
      <c r="AU777" s="235"/>
      <c r="AV777" s="241"/>
      <c r="AW777" s="238"/>
      <c r="AX777" s="235"/>
      <c r="AY777" s="241"/>
      <c r="AZ777" s="238"/>
      <c r="BA777" s="235"/>
      <c r="BB777" s="241"/>
      <c r="BC777" s="238"/>
      <c r="BD777" s="292"/>
      <c r="BE777" s="295"/>
      <c r="BF777" s="295"/>
      <c r="BG777" s="298"/>
    </row>
    <row r="778" spans="2:60" ht="28.15" hidden="1" customHeight="1" thickBot="1">
      <c r="B778" s="22"/>
      <c r="C778" s="268"/>
      <c r="D778" s="21"/>
      <c r="E778" s="20"/>
      <c r="F778" s="20"/>
      <c r="G778" s="19"/>
      <c r="H778" s="258"/>
      <c r="I778" s="272"/>
      <c r="J778" s="272"/>
      <c r="K778" s="27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46"/>
      <c r="AK778" s="246"/>
      <c r="AL778" s="11"/>
      <c r="AM778" s="211"/>
      <c r="AN778" s="211"/>
      <c r="AO778" s="249"/>
      <c r="AP778" s="242"/>
      <c r="AQ778" s="239"/>
      <c r="AR778" s="236"/>
      <c r="AS778" s="242"/>
      <c r="AT778" s="239"/>
      <c r="AU778" s="236"/>
      <c r="AV778" s="242"/>
      <c r="AW778" s="239"/>
      <c r="AX778" s="236"/>
      <c r="AY778" s="242"/>
      <c r="AZ778" s="239"/>
      <c r="BA778" s="236"/>
      <c r="BB778" s="242"/>
      <c r="BC778" s="239"/>
      <c r="BD778" s="293"/>
      <c r="BE778" s="296"/>
      <c r="BF778" s="296"/>
      <c r="BG778" s="299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29" t="s">
        <v>287</v>
      </c>
      <c r="M779" s="278"/>
      <c r="N779" s="229" t="s">
        <v>286</v>
      </c>
      <c r="O779" s="278"/>
      <c r="P779" s="229" t="s">
        <v>286</v>
      </c>
      <c r="Q779" s="230"/>
      <c r="R779" s="229" t="s">
        <v>286</v>
      </c>
      <c r="S779" s="230"/>
      <c r="T779" s="229" t="s">
        <v>286</v>
      </c>
      <c r="U779" s="230"/>
      <c r="V779" s="229" t="s">
        <v>286</v>
      </c>
      <c r="W779" s="230"/>
      <c r="X779" s="229" t="s">
        <v>286</v>
      </c>
      <c r="Y779" s="230"/>
      <c r="Z779" s="229" t="s">
        <v>286</v>
      </c>
      <c r="AA779" s="230"/>
      <c r="AB779" s="229" t="s">
        <v>286</v>
      </c>
      <c r="AC779" s="230"/>
      <c r="AD779" s="229" t="s">
        <v>286</v>
      </c>
      <c r="AE779" s="230"/>
      <c r="AF779" s="243" t="s">
        <v>285</v>
      </c>
      <c r="AG779" s="230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75"/>
      <c r="F780" s="276"/>
      <c r="G780" s="277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65">
        <v>1</v>
      </c>
      <c r="D781" s="54"/>
      <c r="E781" s="53"/>
      <c r="F781" s="53"/>
      <c r="G781" s="52"/>
      <c r="H781" s="259"/>
      <c r="I781" s="269"/>
      <c r="J781" s="269"/>
      <c r="K781" s="269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44"/>
      <c r="AK781" s="244"/>
      <c r="AL781" s="44"/>
      <c r="AM781" s="211"/>
      <c r="AN781" s="211"/>
      <c r="AO781" s="247">
        <f>SUMPRODUCT(LEN($M781:$AE784)-LEN(SUBSTITUTE($M781:$AE784,"A", "")))</f>
        <v>0</v>
      </c>
      <c r="AP781" s="240">
        <f>SUMPRODUCT(LEN($AH781:$AH784)-LEN(SUBSTITUTE($AH781:$AH784,"A", "")))</f>
        <v>0</v>
      </c>
      <c r="AQ781" s="237">
        <f>SUMPRODUCT(LEN($AG781:$AG784)-LEN(SUBSTITUTE($AG781:$AG784,"A", "")))</f>
        <v>0</v>
      </c>
      <c r="AR781" s="234">
        <f>SUMPRODUCT(LEN($M781:$AE784)-LEN(SUBSTITUTE($M781:$AE784,"S", "")))</f>
        <v>0</v>
      </c>
      <c r="AS781" s="240">
        <f>SUMPRODUCT(LEN($AH781:$AH784)-LEN(SUBSTITUTE($AH781:$AH784,"S", "")))</f>
        <v>0</v>
      </c>
      <c r="AT781" s="237">
        <f>SUMPRODUCT(LEN($AG781:$AG784)-LEN(SUBSTITUTE($AG781:$AG784,"S", "")))</f>
        <v>0</v>
      </c>
      <c r="AU781" s="234">
        <f>SUMPRODUCT(LEN($M781:$AE784)-LEN(SUBSTITUTE($M781:$AE784,"F", "")))</f>
        <v>0</v>
      </c>
      <c r="AV781" s="240">
        <f>SUMPRODUCT(LEN($AH781:$AH784)-LEN(SUBSTITUTE($AH781:$AH784,"F", "")))</f>
        <v>0</v>
      </c>
      <c r="AW781" s="237">
        <f>SUMPRODUCT(LEN($AG781:$AG784)-LEN(SUBSTITUTE($AG781:$AG784,"F", "")))</f>
        <v>0</v>
      </c>
      <c r="AX781" s="234">
        <f>SUMPRODUCT(LEN($M781:$AE784)-LEN(SUBSTITUTE($M781:$AE784,"G", "")))</f>
        <v>0</v>
      </c>
      <c r="AY781" s="240">
        <f>SUMPRODUCT(LEN($AH781:$AH784)-LEN(SUBSTITUTE($AH781:$AH784,"G", "")))</f>
        <v>0</v>
      </c>
      <c r="AZ781" s="237">
        <f>SUMPRODUCT(LEN($AG781:$AG784)-LEN(SUBSTITUTE($AG781:$AG784,"G", "")))</f>
        <v>0</v>
      </c>
      <c r="BA781" s="234">
        <f>SUMPRODUCT(LEN($M781:$AE784)-LEN(SUBSTITUTE($M781:$AE784,"M", "")))</f>
        <v>0</v>
      </c>
      <c r="BB781" s="240">
        <f>SUMPRODUCT(LEN($AH781:$AH784)-LEN(SUBSTITUTE($AH781:$AH784,"M", "")))</f>
        <v>0</v>
      </c>
      <c r="BC781" s="237">
        <f>SUMPRODUCT(LEN($AG781:$AG784)-LEN(SUBSTITUTE($AG781:$AG784,"M", "")))</f>
        <v>0</v>
      </c>
      <c r="BD781" s="291">
        <f>SUMPRODUCT(LEN($AI781:$AI784)-LEN(SUBSTITUTE($AI781:$AI784,"S", "")))</f>
        <v>0</v>
      </c>
      <c r="BE781" s="294">
        <f>SUMPRODUCT(LEN($AI781:$AI784)-LEN(SUBSTITUTE($AI781:$AI784,"F", "")))</f>
        <v>0</v>
      </c>
      <c r="BF781" s="294">
        <f>SUMPRODUCT(LEN($AI781:$AI784)-LEN(SUBSTITUTE($AI781:$AI784,"G", "")))</f>
        <v>0</v>
      </c>
      <c r="BG781" s="297">
        <f>SUMPRODUCT(LEN($AI781:$AI784)-LEN(SUBSTITUTE($AI781:$AI784,"M", "")))</f>
        <v>0</v>
      </c>
    </row>
    <row r="782" spans="2:60" ht="28.15" hidden="1" customHeight="1" thickBot="1">
      <c r="B782" s="34"/>
      <c r="C782" s="266"/>
      <c r="D782" s="43"/>
      <c r="E782" s="42"/>
      <c r="F782" s="42"/>
      <c r="G782" s="41"/>
      <c r="H782" s="260"/>
      <c r="I782" s="270"/>
      <c r="J782" s="270"/>
      <c r="K782" s="270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45"/>
      <c r="AK782" s="245"/>
      <c r="AL782" s="23"/>
      <c r="AM782" s="211"/>
      <c r="AN782" s="211"/>
      <c r="AO782" s="248"/>
      <c r="AP782" s="241"/>
      <c r="AQ782" s="238"/>
      <c r="AR782" s="235"/>
      <c r="AS782" s="241"/>
      <c r="AT782" s="238"/>
      <c r="AU782" s="235"/>
      <c r="AV782" s="241"/>
      <c r="AW782" s="238"/>
      <c r="AX782" s="235"/>
      <c r="AY782" s="241"/>
      <c r="AZ782" s="238"/>
      <c r="BA782" s="235"/>
      <c r="BB782" s="241"/>
      <c r="BC782" s="238"/>
      <c r="BD782" s="292"/>
      <c r="BE782" s="295"/>
      <c r="BF782" s="295"/>
      <c r="BG782" s="298"/>
    </row>
    <row r="783" spans="2:60" ht="28.15" hidden="1" customHeight="1">
      <c r="B783" s="34"/>
      <c r="C783" s="267"/>
      <c r="D783" s="33"/>
      <c r="E783" s="32"/>
      <c r="F783" s="32"/>
      <c r="G783" s="31"/>
      <c r="H783" s="257"/>
      <c r="I783" s="271"/>
      <c r="J783" s="271"/>
      <c r="K783" s="271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45"/>
      <c r="AK783" s="245"/>
      <c r="AL783" s="23"/>
      <c r="AM783" s="211"/>
      <c r="AN783" s="211"/>
      <c r="AO783" s="248"/>
      <c r="AP783" s="241"/>
      <c r="AQ783" s="238"/>
      <c r="AR783" s="235"/>
      <c r="AS783" s="241"/>
      <c r="AT783" s="238"/>
      <c r="AU783" s="235"/>
      <c r="AV783" s="241"/>
      <c r="AW783" s="238"/>
      <c r="AX783" s="235"/>
      <c r="AY783" s="241"/>
      <c r="AZ783" s="238"/>
      <c r="BA783" s="235"/>
      <c r="BB783" s="241"/>
      <c r="BC783" s="238"/>
      <c r="BD783" s="292"/>
      <c r="BE783" s="295"/>
      <c r="BF783" s="295"/>
      <c r="BG783" s="298"/>
    </row>
    <row r="784" spans="2:60" ht="28.15" hidden="1" customHeight="1" thickBot="1">
      <c r="B784" s="34"/>
      <c r="C784" s="273"/>
      <c r="D784" s="64"/>
      <c r="E784" s="63"/>
      <c r="F784" s="63"/>
      <c r="G784" s="62"/>
      <c r="H784" s="258"/>
      <c r="I784" s="274"/>
      <c r="J784" s="274"/>
      <c r="K784" s="274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50"/>
      <c r="AK784" s="250"/>
      <c r="AL784" s="55"/>
      <c r="AM784" s="211"/>
      <c r="AN784" s="211"/>
      <c r="AO784" s="249"/>
      <c r="AP784" s="242"/>
      <c r="AQ784" s="239"/>
      <c r="AR784" s="236"/>
      <c r="AS784" s="242"/>
      <c r="AT784" s="239"/>
      <c r="AU784" s="236"/>
      <c r="AV784" s="242"/>
      <c r="AW784" s="239"/>
      <c r="AX784" s="236"/>
      <c r="AY784" s="242"/>
      <c r="AZ784" s="239"/>
      <c r="BA784" s="236"/>
      <c r="BB784" s="242"/>
      <c r="BC784" s="239"/>
      <c r="BD784" s="293"/>
      <c r="BE784" s="296"/>
      <c r="BF784" s="296"/>
      <c r="BG784" s="299"/>
    </row>
    <row r="785" spans="2:60" ht="28.15" hidden="1" customHeight="1">
      <c r="B785" s="34"/>
      <c r="C785" s="265">
        <v>2</v>
      </c>
      <c r="D785" s="54"/>
      <c r="E785" s="53"/>
      <c r="F785" s="53"/>
      <c r="G785" s="52"/>
      <c r="H785" s="259"/>
      <c r="I785" s="269"/>
      <c r="J785" s="269"/>
      <c r="K785" s="269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51"/>
      <c r="AK785" s="254"/>
      <c r="AL785" s="44"/>
      <c r="AM785" s="211"/>
      <c r="AN785" s="211"/>
      <c r="AO785" s="247">
        <f>SUMPRODUCT(LEN($M785:$AE788)-LEN(SUBSTITUTE($M785:$AE788,"A", "")))</f>
        <v>0</v>
      </c>
      <c r="AP785" s="240">
        <f>SUMPRODUCT(LEN($AH785:$AH788)-LEN(SUBSTITUTE($AH785:$AH788,"A", "")))</f>
        <v>0</v>
      </c>
      <c r="AQ785" s="237">
        <f>SUMPRODUCT(LEN($AG785:$AG788)-LEN(SUBSTITUTE($AG785:$AG788,"A", "")))</f>
        <v>0</v>
      </c>
      <c r="AR785" s="234">
        <f>SUMPRODUCT(LEN($M785:$AE788)-LEN(SUBSTITUTE($M785:$AE788,"S", "")))</f>
        <v>0</v>
      </c>
      <c r="AS785" s="240">
        <f>SUMPRODUCT(LEN($AH785:$AH788)-LEN(SUBSTITUTE($AH785:$AH788,"S", "")))</f>
        <v>0</v>
      </c>
      <c r="AT785" s="237">
        <f>SUMPRODUCT(LEN($AG785:$AG788)-LEN(SUBSTITUTE($AG785:$AG788,"S", "")))</f>
        <v>0</v>
      </c>
      <c r="AU785" s="234">
        <f>SUMPRODUCT(LEN($M785:$AE788)-LEN(SUBSTITUTE($M785:$AE788,"F", "")))</f>
        <v>0</v>
      </c>
      <c r="AV785" s="240">
        <f>SUMPRODUCT(LEN($AH785:$AH788)-LEN(SUBSTITUTE($AH785:$AH788,"F", "")))</f>
        <v>0</v>
      </c>
      <c r="AW785" s="237">
        <f>SUMPRODUCT(LEN($AG785:$AG788)-LEN(SUBSTITUTE($AG785:$AG788,"F", "")))</f>
        <v>0</v>
      </c>
      <c r="AX785" s="234">
        <f>SUMPRODUCT(LEN($M785:$AE788)-LEN(SUBSTITUTE($M785:$AE788,"G", "")))</f>
        <v>0</v>
      </c>
      <c r="AY785" s="240">
        <f>SUMPRODUCT(LEN($AH785:$AH788)-LEN(SUBSTITUTE($AH785:$AH788,"G", "")))</f>
        <v>0</v>
      </c>
      <c r="AZ785" s="237">
        <f>SUMPRODUCT(LEN($AG785:$AG788)-LEN(SUBSTITUTE($AG785:$AG788,"G", "")))</f>
        <v>0</v>
      </c>
      <c r="BA785" s="234">
        <f>SUMPRODUCT(LEN($M785:$AE788)-LEN(SUBSTITUTE($M785:$AE788,"M", "")))</f>
        <v>0</v>
      </c>
      <c r="BB785" s="240">
        <f>SUMPRODUCT(LEN($AH785:$AH788)-LEN(SUBSTITUTE($AH785:$AH788,"M", "")))</f>
        <v>0</v>
      </c>
      <c r="BC785" s="237">
        <f>SUMPRODUCT(LEN($AG785:$AG788)-LEN(SUBSTITUTE($AG785:$AG788,"M", "")))</f>
        <v>0</v>
      </c>
      <c r="BD785" s="291">
        <f>SUMPRODUCT(LEN($AI785:$AI788)-LEN(SUBSTITUTE($AI785:$AI788,"S", "")))</f>
        <v>0</v>
      </c>
      <c r="BE785" s="294">
        <f>SUMPRODUCT(LEN($AI785:$AI788)-LEN(SUBSTITUTE($AI785:$AI788,"F", "")))</f>
        <v>0</v>
      </c>
      <c r="BF785" s="294">
        <f>SUMPRODUCT(LEN($AI785:$AI788)-LEN(SUBSTITUTE($AI785:$AI788,"G", "")))</f>
        <v>0</v>
      </c>
      <c r="BG785" s="297">
        <f>SUMPRODUCT(LEN($AI785:$AI788)-LEN(SUBSTITUTE($AI785:$AI788,"M", "")))</f>
        <v>0</v>
      </c>
    </row>
    <row r="786" spans="2:60" ht="28.15" hidden="1" customHeight="1" thickBot="1">
      <c r="B786" s="34"/>
      <c r="C786" s="266"/>
      <c r="D786" s="43"/>
      <c r="E786" s="42"/>
      <c r="F786" s="42"/>
      <c r="G786" s="41"/>
      <c r="H786" s="260"/>
      <c r="I786" s="270"/>
      <c r="J786" s="270"/>
      <c r="K786" s="270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52"/>
      <c r="AK786" s="255"/>
      <c r="AL786" s="23"/>
      <c r="AM786" s="211"/>
      <c r="AN786" s="211"/>
      <c r="AO786" s="248"/>
      <c r="AP786" s="241"/>
      <c r="AQ786" s="238"/>
      <c r="AR786" s="235"/>
      <c r="AS786" s="241"/>
      <c r="AT786" s="238"/>
      <c r="AU786" s="235"/>
      <c r="AV786" s="241"/>
      <c r="AW786" s="238"/>
      <c r="AX786" s="235"/>
      <c r="AY786" s="241"/>
      <c r="AZ786" s="238"/>
      <c r="BA786" s="235"/>
      <c r="BB786" s="241"/>
      <c r="BC786" s="238"/>
      <c r="BD786" s="292"/>
      <c r="BE786" s="295"/>
      <c r="BF786" s="295"/>
      <c r="BG786" s="298"/>
    </row>
    <row r="787" spans="2:60" ht="28.15" hidden="1" customHeight="1">
      <c r="B787" s="34"/>
      <c r="C787" s="267"/>
      <c r="D787" s="33"/>
      <c r="E787" s="32"/>
      <c r="F787" s="32"/>
      <c r="G787" s="31"/>
      <c r="H787" s="257"/>
      <c r="I787" s="271"/>
      <c r="J787" s="271"/>
      <c r="K787" s="271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52"/>
      <c r="AK787" s="255"/>
      <c r="AL787" s="23"/>
      <c r="AM787" s="211"/>
      <c r="AN787" s="211"/>
      <c r="AO787" s="248"/>
      <c r="AP787" s="241"/>
      <c r="AQ787" s="238"/>
      <c r="AR787" s="235"/>
      <c r="AS787" s="241"/>
      <c r="AT787" s="238"/>
      <c r="AU787" s="235"/>
      <c r="AV787" s="241"/>
      <c r="AW787" s="238"/>
      <c r="AX787" s="235"/>
      <c r="AY787" s="241"/>
      <c r="AZ787" s="238"/>
      <c r="BA787" s="235"/>
      <c r="BB787" s="241"/>
      <c r="BC787" s="238"/>
      <c r="BD787" s="292"/>
      <c r="BE787" s="295"/>
      <c r="BF787" s="295"/>
      <c r="BG787" s="298"/>
    </row>
    <row r="788" spans="2:60" ht="28.15" hidden="1" customHeight="1" thickBot="1">
      <c r="B788" s="34"/>
      <c r="C788" s="273"/>
      <c r="D788" s="64"/>
      <c r="E788" s="63"/>
      <c r="F788" s="63"/>
      <c r="G788" s="62"/>
      <c r="H788" s="258"/>
      <c r="I788" s="274"/>
      <c r="J788" s="274"/>
      <c r="K788" s="274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53"/>
      <c r="AK788" s="256"/>
      <c r="AL788" s="55"/>
      <c r="AM788" s="211"/>
      <c r="AN788" s="211"/>
      <c r="AO788" s="249"/>
      <c r="AP788" s="242"/>
      <c r="AQ788" s="239"/>
      <c r="AR788" s="236"/>
      <c r="AS788" s="242"/>
      <c r="AT788" s="239"/>
      <c r="AU788" s="236"/>
      <c r="AV788" s="242"/>
      <c r="AW788" s="239"/>
      <c r="AX788" s="236"/>
      <c r="AY788" s="242"/>
      <c r="AZ788" s="239"/>
      <c r="BA788" s="236"/>
      <c r="BB788" s="242"/>
      <c r="BC788" s="239"/>
      <c r="BD788" s="293"/>
      <c r="BE788" s="296"/>
      <c r="BF788" s="296"/>
      <c r="BG788" s="299"/>
    </row>
    <row r="789" spans="2:60" ht="28.15" hidden="1" customHeight="1">
      <c r="B789" s="34"/>
      <c r="C789" s="265">
        <v>3</v>
      </c>
      <c r="D789" s="54"/>
      <c r="E789" s="53"/>
      <c r="F789" s="53"/>
      <c r="G789" s="52"/>
      <c r="H789" s="259"/>
      <c r="I789" s="269"/>
      <c r="J789" s="269"/>
      <c r="K789" s="269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44"/>
      <c r="AK789" s="244"/>
      <c r="AL789" s="44"/>
      <c r="AM789" s="211"/>
      <c r="AN789" s="211"/>
      <c r="AO789" s="247">
        <f>SUMPRODUCT(LEN($M789:$AE792)-LEN(SUBSTITUTE($M789:$AE792,"A", "")))</f>
        <v>0</v>
      </c>
      <c r="AP789" s="240">
        <f>SUMPRODUCT(LEN($AH789:$AH792)-LEN(SUBSTITUTE($AH789:$AH792,"A", "")))</f>
        <v>0</v>
      </c>
      <c r="AQ789" s="237">
        <f>SUMPRODUCT(LEN($AG789:$AG792)-LEN(SUBSTITUTE($AG789:$AG792,"A", "")))</f>
        <v>0</v>
      </c>
      <c r="AR789" s="234">
        <f>SUMPRODUCT(LEN($M789:$AE792)-LEN(SUBSTITUTE($M789:$AE792,"S", "")))</f>
        <v>0</v>
      </c>
      <c r="AS789" s="240">
        <f>SUMPRODUCT(LEN($AH789:$AH792)-LEN(SUBSTITUTE($AH789:$AH792,"S", "")))</f>
        <v>0</v>
      </c>
      <c r="AT789" s="237">
        <f>SUMPRODUCT(LEN($AG789:$AG792)-LEN(SUBSTITUTE($AG789:$AG792,"S", "")))</f>
        <v>0</v>
      </c>
      <c r="AU789" s="234">
        <f>SUMPRODUCT(LEN($M789:$AE792)-LEN(SUBSTITUTE($M789:$AE792,"F", "")))</f>
        <v>0</v>
      </c>
      <c r="AV789" s="240">
        <f>SUMPRODUCT(LEN($AH789:$AH792)-LEN(SUBSTITUTE($AH789:$AH792,"F", "")))</f>
        <v>0</v>
      </c>
      <c r="AW789" s="237">
        <f>SUMPRODUCT(LEN($AG789:$AG792)-LEN(SUBSTITUTE($AG789:$AG792,"F", "")))</f>
        <v>0</v>
      </c>
      <c r="AX789" s="234">
        <f>SUMPRODUCT(LEN($M789:$AE792)-LEN(SUBSTITUTE($M789:$AE792,"G", "")))</f>
        <v>0</v>
      </c>
      <c r="AY789" s="240">
        <f>SUMPRODUCT(LEN($AH789:$AH792)-LEN(SUBSTITUTE($AH789:$AH792,"G", "")))</f>
        <v>0</v>
      </c>
      <c r="AZ789" s="237">
        <f>SUMPRODUCT(LEN($AG789:$AG792)-LEN(SUBSTITUTE($AG789:$AG792,"G", "")))</f>
        <v>0</v>
      </c>
      <c r="BA789" s="234">
        <f>SUMPRODUCT(LEN($M789:$AE792)-LEN(SUBSTITUTE($M789:$AE792,"M", "")))</f>
        <v>0</v>
      </c>
      <c r="BB789" s="240">
        <f>SUMPRODUCT(LEN($AH789:$AH792)-LEN(SUBSTITUTE($AH789:$AH792,"M", "")))</f>
        <v>0</v>
      </c>
      <c r="BC789" s="237">
        <f>SUMPRODUCT(LEN($AG789:$AG792)-LEN(SUBSTITUTE($AG789:$AG792,"M", "")))</f>
        <v>0</v>
      </c>
      <c r="BD789" s="291">
        <f>SUMPRODUCT(LEN($AI789:$AI792)-LEN(SUBSTITUTE($AI789:$AI792,"S", "")))</f>
        <v>0</v>
      </c>
      <c r="BE789" s="294">
        <f>SUMPRODUCT(LEN($AI789:$AI792)-LEN(SUBSTITUTE($AI789:$AI792,"F", "")))</f>
        <v>0</v>
      </c>
      <c r="BF789" s="294">
        <f>SUMPRODUCT(LEN($AI789:$AI792)-LEN(SUBSTITUTE($AI789:$AI792,"G", "")))</f>
        <v>0</v>
      </c>
      <c r="BG789" s="297">
        <f>SUMPRODUCT(LEN($AI789:$AI792)-LEN(SUBSTITUTE($AI789:$AI792,"M", "")))</f>
        <v>0</v>
      </c>
    </row>
    <row r="790" spans="2:60" ht="28.15" hidden="1" customHeight="1" thickBot="1">
      <c r="B790" s="34"/>
      <c r="C790" s="266"/>
      <c r="D790" s="43"/>
      <c r="E790" s="42"/>
      <c r="F790" s="42"/>
      <c r="G790" s="41"/>
      <c r="H790" s="260"/>
      <c r="I790" s="270"/>
      <c r="J790" s="270"/>
      <c r="K790" s="270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45"/>
      <c r="AK790" s="245"/>
      <c r="AL790" s="23"/>
      <c r="AM790" s="211"/>
      <c r="AN790" s="211"/>
      <c r="AO790" s="248"/>
      <c r="AP790" s="241"/>
      <c r="AQ790" s="238"/>
      <c r="AR790" s="235"/>
      <c r="AS790" s="241"/>
      <c r="AT790" s="238"/>
      <c r="AU790" s="235"/>
      <c r="AV790" s="241"/>
      <c r="AW790" s="238"/>
      <c r="AX790" s="235"/>
      <c r="AY790" s="241"/>
      <c r="AZ790" s="238"/>
      <c r="BA790" s="235"/>
      <c r="BB790" s="241"/>
      <c r="BC790" s="238"/>
      <c r="BD790" s="292"/>
      <c r="BE790" s="295"/>
      <c r="BF790" s="295"/>
      <c r="BG790" s="298"/>
    </row>
    <row r="791" spans="2:60" ht="28.15" hidden="1" customHeight="1">
      <c r="B791" s="34"/>
      <c r="C791" s="267"/>
      <c r="D791" s="33"/>
      <c r="E791" s="32"/>
      <c r="F791" s="32"/>
      <c r="G791" s="31"/>
      <c r="H791" s="257"/>
      <c r="I791" s="271"/>
      <c r="J791" s="271"/>
      <c r="K791" s="271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45"/>
      <c r="AK791" s="245"/>
      <c r="AL791" s="23"/>
      <c r="AM791" s="211"/>
      <c r="AN791" s="211"/>
      <c r="AO791" s="248"/>
      <c r="AP791" s="241"/>
      <c r="AQ791" s="238"/>
      <c r="AR791" s="235"/>
      <c r="AS791" s="241"/>
      <c r="AT791" s="238"/>
      <c r="AU791" s="235"/>
      <c r="AV791" s="241"/>
      <c r="AW791" s="238"/>
      <c r="AX791" s="235"/>
      <c r="AY791" s="241"/>
      <c r="AZ791" s="238"/>
      <c r="BA791" s="235"/>
      <c r="BB791" s="241"/>
      <c r="BC791" s="238"/>
      <c r="BD791" s="292"/>
      <c r="BE791" s="295"/>
      <c r="BF791" s="295"/>
      <c r="BG791" s="298"/>
    </row>
    <row r="792" spans="2:60" ht="28.15" hidden="1" customHeight="1" thickBot="1">
      <c r="B792" s="22"/>
      <c r="C792" s="268"/>
      <c r="D792" s="21"/>
      <c r="E792" s="20"/>
      <c r="F792" s="20"/>
      <c r="G792" s="19"/>
      <c r="H792" s="258"/>
      <c r="I792" s="272"/>
      <c r="J792" s="272"/>
      <c r="K792" s="27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46"/>
      <c r="AK792" s="246"/>
      <c r="AL792" s="11"/>
      <c r="AM792" s="211"/>
      <c r="AN792" s="211"/>
      <c r="AO792" s="249"/>
      <c r="AP792" s="242"/>
      <c r="AQ792" s="239"/>
      <c r="AR792" s="236"/>
      <c r="AS792" s="242"/>
      <c r="AT792" s="239"/>
      <c r="AU792" s="236"/>
      <c r="AV792" s="242"/>
      <c r="AW792" s="239"/>
      <c r="AX792" s="236"/>
      <c r="AY792" s="242"/>
      <c r="AZ792" s="239"/>
      <c r="BA792" s="236"/>
      <c r="BB792" s="242"/>
      <c r="BC792" s="239"/>
      <c r="BD792" s="293"/>
      <c r="BE792" s="296"/>
      <c r="BF792" s="296"/>
      <c r="BG792" s="299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29" t="s">
        <v>287</v>
      </c>
      <c r="M793" s="278"/>
      <c r="N793" s="229" t="s">
        <v>286</v>
      </c>
      <c r="O793" s="278"/>
      <c r="P793" s="229" t="s">
        <v>286</v>
      </c>
      <c r="Q793" s="230"/>
      <c r="R793" s="229" t="s">
        <v>286</v>
      </c>
      <c r="S793" s="230"/>
      <c r="T793" s="229" t="s">
        <v>286</v>
      </c>
      <c r="U793" s="230"/>
      <c r="V793" s="229" t="s">
        <v>286</v>
      </c>
      <c r="W793" s="230"/>
      <c r="X793" s="229" t="s">
        <v>286</v>
      </c>
      <c r="Y793" s="230"/>
      <c r="Z793" s="229" t="s">
        <v>286</v>
      </c>
      <c r="AA793" s="230"/>
      <c r="AB793" s="229" t="s">
        <v>286</v>
      </c>
      <c r="AC793" s="230"/>
      <c r="AD793" s="229" t="s">
        <v>286</v>
      </c>
      <c r="AE793" s="230"/>
      <c r="AF793" s="243" t="s">
        <v>285</v>
      </c>
      <c r="AG793" s="230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75"/>
      <c r="F794" s="276"/>
      <c r="G794" s="277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65">
        <v>1</v>
      </c>
      <c r="D795" s="54"/>
      <c r="E795" s="53"/>
      <c r="F795" s="53"/>
      <c r="G795" s="52"/>
      <c r="H795" s="259"/>
      <c r="I795" s="269"/>
      <c r="J795" s="269"/>
      <c r="K795" s="269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44"/>
      <c r="AK795" s="244"/>
      <c r="AL795" s="44"/>
      <c r="AM795" s="211"/>
      <c r="AN795" s="211"/>
      <c r="AO795" s="247">
        <f>SUMPRODUCT(LEN($M795:$AE798)-LEN(SUBSTITUTE($M795:$AE798,"A", "")))</f>
        <v>0</v>
      </c>
      <c r="AP795" s="240">
        <f>SUMPRODUCT(LEN($AH795:$AH798)-LEN(SUBSTITUTE($AH795:$AH798,"A", "")))</f>
        <v>0</v>
      </c>
      <c r="AQ795" s="237">
        <f>SUMPRODUCT(LEN($AG795:$AG798)-LEN(SUBSTITUTE($AG795:$AG798,"A", "")))</f>
        <v>0</v>
      </c>
      <c r="AR795" s="234">
        <f>SUMPRODUCT(LEN($M795:$AE798)-LEN(SUBSTITUTE($M795:$AE798,"S", "")))</f>
        <v>0</v>
      </c>
      <c r="AS795" s="240">
        <f>SUMPRODUCT(LEN($AH795:$AH798)-LEN(SUBSTITUTE($AH795:$AH798,"S", "")))</f>
        <v>0</v>
      </c>
      <c r="AT795" s="237">
        <f>SUMPRODUCT(LEN($AG795:$AG798)-LEN(SUBSTITUTE($AG795:$AG798,"S", "")))</f>
        <v>0</v>
      </c>
      <c r="AU795" s="234">
        <f>SUMPRODUCT(LEN($M795:$AE798)-LEN(SUBSTITUTE($M795:$AE798,"F", "")))</f>
        <v>0</v>
      </c>
      <c r="AV795" s="240">
        <f>SUMPRODUCT(LEN($AH795:$AH798)-LEN(SUBSTITUTE($AH795:$AH798,"F", "")))</f>
        <v>0</v>
      </c>
      <c r="AW795" s="237">
        <f>SUMPRODUCT(LEN($AG795:$AG798)-LEN(SUBSTITUTE($AG795:$AG798,"F", "")))</f>
        <v>0</v>
      </c>
      <c r="AX795" s="234">
        <f>SUMPRODUCT(LEN($M795:$AE798)-LEN(SUBSTITUTE($M795:$AE798,"G", "")))</f>
        <v>0</v>
      </c>
      <c r="AY795" s="240">
        <f>SUMPRODUCT(LEN($AH795:$AH798)-LEN(SUBSTITUTE($AH795:$AH798,"G", "")))</f>
        <v>0</v>
      </c>
      <c r="AZ795" s="237">
        <f>SUMPRODUCT(LEN($AG795:$AG798)-LEN(SUBSTITUTE($AG795:$AG798,"G", "")))</f>
        <v>0</v>
      </c>
      <c r="BA795" s="234">
        <f>SUMPRODUCT(LEN($M795:$AE798)-LEN(SUBSTITUTE($M795:$AE798,"M", "")))</f>
        <v>0</v>
      </c>
      <c r="BB795" s="240">
        <f>SUMPRODUCT(LEN($AH795:$AH798)-LEN(SUBSTITUTE($AH795:$AH798,"M", "")))</f>
        <v>0</v>
      </c>
      <c r="BC795" s="237">
        <f>SUMPRODUCT(LEN($AG795:$AG798)-LEN(SUBSTITUTE($AG795:$AG798,"M", "")))</f>
        <v>0</v>
      </c>
      <c r="BD795" s="291">
        <f>SUMPRODUCT(LEN($AI795:$AI798)-LEN(SUBSTITUTE($AI795:$AI798,"S", "")))</f>
        <v>0</v>
      </c>
      <c r="BE795" s="294">
        <f>SUMPRODUCT(LEN($AI795:$AI798)-LEN(SUBSTITUTE($AI795:$AI798,"F", "")))</f>
        <v>0</v>
      </c>
      <c r="BF795" s="294">
        <f>SUMPRODUCT(LEN($AI795:$AI798)-LEN(SUBSTITUTE($AI795:$AI798,"G", "")))</f>
        <v>0</v>
      </c>
      <c r="BG795" s="297">
        <f>SUMPRODUCT(LEN($AI795:$AI798)-LEN(SUBSTITUTE($AI795:$AI798,"M", "")))</f>
        <v>0</v>
      </c>
    </row>
    <row r="796" spans="2:60" ht="28.15" hidden="1" customHeight="1" thickBot="1">
      <c r="B796" s="34"/>
      <c r="C796" s="266"/>
      <c r="D796" s="43"/>
      <c r="E796" s="42"/>
      <c r="F796" s="42"/>
      <c r="G796" s="41"/>
      <c r="H796" s="260"/>
      <c r="I796" s="270"/>
      <c r="J796" s="270"/>
      <c r="K796" s="270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45"/>
      <c r="AK796" s="245"/>
      <c r="AL796" s="23"/>
      <c r="AM796" s="211"/>
      <c r="AN796" s="211"/>
      <c r="AO796" s="248"/>
      <c r="AP796" s="241"/>
      <c r="AQ796" s="238"/>
      <c r="AR796" s="235"/>
      <c r="AS796" s="241"/>
      <c r="AT796" s="238"/>
      <c r="AU796" s="235"/>
      <c r="AV796" s="241"/>
      <c r="AW796" s="238"/>
      <c r="AX796" s="235"/>
      <c r="AY796" s="241"/>
      <c r="AZ796" s="238"/>
      <c r="BA796" s="235"/>
      <c r="BB796" s="241"/>
      <c r="BC796" s="238"/>
      <c r="BD796" s="292"/>
      <c r="BE796" s="295"/>
      <c r="BF796" s="295"/>
      <c r="BG796" s="298"/>
    </row>
    <row r="797" spans="2:60" ht="28.15" hidden="1" customHeight="1">
      <c r="B797" s="34"/>
      <c r="C797" s="267"/>
      <c r="D797" s="33"/>
      <c r="E797" s="32"/>
      <c r="F797" s="32"/>
      <c r="G797" s="31"/>
      <c r="H797" s="257"/>
      <c r="I797" s="271"/>
      <c r="J797" s="271"/>
      <c r="K797" s="271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45"/>
      <c r="AK797" s="245"/>
      <c r="AL797" s="23"/>
      <c r="AM797" s="211"/>
      <c r="AN797" s="211"/>
      <c r="AO797" s="248"/>
      <c r="AP797" s="241"/>
      <c r="AQ797" s="238"/>
      <c r="AR797" s="235"/>
      <c r="AS797" s="241"/>
      <c r="AT797" s="238"/>
      <c r="AU797" s="235"/>
      <c r="AV797" s="241"/>
      <c r="AW797" s="238"/>
      <c r="AX797" s="235"/>
      <c r="AY797" s="241"/>
      <c r="AZ797" s="238"/>
      <c r="BA797" s="235"/>
      <c r="BB797" s="241"/>
      <c r="BC797" s="238"/>
      <c r="BD797" s="292"/>
      <c r="BE797" s="295"/>
      <c r="BF797" s="295"/>
      <c r="BG797" s="298"/>
    </row>
    <row r="798" spans="2:60" ht="28.15" hidden="1" customHeight="1" thickBot="1">
      <c r="B798" s="34"/>
      <c r="C798" s="273"/>
      <c r="D798" s="64"/>
      <c r="E798" s="63"/>
      <c r="F798" s="63"/>
      <c r="G798" s="62"/>
      <c r="H798" s="258"/>
      <c r="I798" s="274"/>
      <c r="J798" s="274"/>
      <c r="K798" s="274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50"/>
      <c r="AK798" s="250"/>
      <c r="AL798" s="55"/>
      <c r="AM798" s="211"/>
      <c r="AN798" s="211"/>
      <c r="AO798" s="249"/>
      <c r="AP798" s="242"/>
      <c r="AQ798" s="239"/>
      <c r="AR798" s="236"/>
      <c r="AS798" s="242"/>
      <c r="AT798" s="239"/>
      <c r="AU798" s="236"/>
      <c r="AV798" s="242"/>
      <c r="AW798" s="239"/>
      <c r="AX798" s="236"/>
      <c r="AY798" s="242"/>
      <c r="AZ798" s="239"/>
      <c r="BA798" s="236"/>
      <c r="BB798" s="242"/>
      <c r="BC798" s="239"/>
      <c r="BD798" s="293"/>
      <c r="BE798" s="296"/>
      <c r="BF798" s="296"/>
      <c r="BG798" s="299"/>
    </row>
    <row r="799" spans="2:60" ht="28.15" hidden="1" customHeight="1">
      <c r="B799" s="34"/>
      <c r="C799" s="265">
        <v>2</v>
      </c>
      <c r="D799" s="54"/>
      <c r="E799" s="53"/>
      <c r="F799" s="53"/>
      <c r="G799" s="52"/>
      <c r="H799" s="259"/>
      <c r="I799" s="269"/>
      <c r="J799" s="269"/>
      <c r="K799" s="269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51"/>
      <c r="AK799" s="254"/>
      <c r="AL799" s="44"/>
      <c r="AM799" s="211"/>
      <c r="AN799" s="211"/>
      <c r="AO799" s="247">
        <f>SUMPRODUCT(LEN($M799:$AE802)-LEN(SUBSTITUTE($M799:$AE802,"A", "")))</f>
        <v>0</v>
      </c>
      <c r="AP799" s="240">
        <f>SUMPRODUCT(LEN($AH799:$AH802)-LEN(SUBSTITUTE($AH799:$AH802,"A", "")))</f>
        <v>0</v>
      </c>
      <c r="AQ799" s="237">
        <f>SUMPRODUCT(LEN($AG799:$AG802)-LEN(SUBSTITUTE($AG799:$AG802,"A", "")))</f>
        <v>0</v>
      </c>
      <c r="AR799" s="234">
        <f>SUMPRODUCT(LEN($M799:$AE802)-LEN(SUBSTITUTE($M799:$AE802,"S", "")))</f>
        <v>0</v>
      </c>
      <c r="AS799" s="240">
        <f>SUMPRODUCT(LEN($AH799:$AH802)-LEN(SUBSTITUTE($AH799:$AH802,"S", "")))</f>
        <v>0</v>
      </c>
      <c r="AT799" s="237">
        <f>SUMPRODUCT(LEN($AG799:$AG802)-LEN(SUBSTITUTE($AG799:$AG802,"S", "")))</f>
        <v>0</v>
      </c>
      <c r="AU799" s="234">
        <f>SUMPRODUCT(LEN($M799:$AE802)-LEN(SUBSTITUTE($M799:$AE802,"F", "")))</f>
        <v>0</v>
      </c>
      <c r="AV799" s="240">
        <f>SUMPRODUCT(LEN($AH799:$AH802)-LEN(SUBSTITUTE($AH799:$AH802,"F", "")))</f>
        <v>0</v>
      </c>
      <c r="AW799" s="237">
        <f>SUMPRODUCT(LEN($AG799:$AG802)-LEN(SUBSTITUTE($AG799:$AG802,"F", "")))</f>
        <v>0</v>
      </c>
      <c r="AX799" s="234">
        <f>SUMPRODUCT(LEN($M799:$AE802)-LEN(SUBSTITUTE($M799:$AE802,"G", "")))</f>
        <v>0</v>
      </c>
      <c r="AY799" s="240">
        <f>SUMPRODUCT(LEN($AH799:$AH802)-LEN(SUBSTITUTE($AH799:$AH802,"G", "")))</f>
        <v>0</v>
      </c>
      <c r="AZ799" s="237">
        <f>SUMPRODUCT(LEN($AG799:$AG802)-LEN(SUBSTITUTE($AG799:$AG802,"G", "")))</f>
        <v>0</v>
      </c>
      <c r="BA799" s="234">
        <f>SUMPRODUCT(LEN($M799:$AE802)-LEN(SUBSTITUTE($M799:$AE802,"M", "")))</f>
        <v>0</v>
      </c>
      <c r="BB799" s="240">
        <f>SUMPRODUCT(LEN($AH799:$AH802)-LEN(SUBSTITUTE($AH799:$AH802,"M", "")))</f>
        <v>0</v>
      </c>
      <c r="BC799" s="237">
        <f>SUMPRODUCT(LEN($AG799:$AG802)-LEN(SUBSTITUTE($AG799:$AG802,"M", "")))</f>
        <v>0</v>
      </c>
      <c r="BD799" s="291">
        <f>SUMPRODUCT(LEN($AI799:$AI802)-LEN(SUBSTITUTE($AI799:$AI802,"S", "")))</f>
        <v>0</v>
      </c>
      <c r="BE799" s="294">
        <f>SUMPRODUCT(LEN($AI799:$AI802)-LEN(SUBSTITUTE($AI799:$AI802,"F", "")))</f>
        <v>0</v>
      </c>
      <c r="BF799" s="294">
        <f>SUMPRODUCT(LEN($AI799:$AI802)-LEN(SUBSTITUTE($AI799:$AI802,"G", "")))</f>
        <v>0</v>
      </c>
      <c r="BG799" s="297">
        <f>SUMPRODUCT(LEN($AI799:$AI802)-LEN(SUBSTITUTE($AI799:$AI802,"M", "")))</f>
        <v>0</v>
      </c>
    </row>
    <row r="800" spans="2:60" ht="28.15" hidden="1" customHeight="1" thickBot="1">
      <c r="B800" s="34"/>
      <c r="C800" s="266"/>
      <c r="D800" s="43"/>
      <c r="E800" s="42"/>
      <c r="F800" s="42"/>
      <c r="G800" s="41"/>
      <c r="H800" s="260"/>
      <c r="I800" s="270"/>
      <c r="J800" s="270"/>
      <c r="K800" s="270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52"/>
      <c r="AK800" s="255"/>
      <c r="AL800" s="23"/>
      <c r="AM800" s="211"/>
      <c r="AN800" s="211"/>
      <c r="AO800" s="248"/>
      <c r="AP800" s="241"/>
      <c r="AQ800" s="238"/>
      <c r="AR800" s="235"/>
      <c r="AS800" s="241"/>
      <c r="AT800" s="238"/>
      <c r="AU800" s="235"/>
      <c r="AV800" s="241"/>
      <c r="AW800" s="238"/>
      <c r="AX800" s="235"/>
      <c r="AY800" s="241"/>
      <c r="AZ800" s="238"/>
      <c r="BA800" s="235"/>
      <c r="BB800" s="241"/>
      <c r="BC800" s="238"/>
      <c r="BD800" s="292"/>
      <c r="BE800" s="295"/>
      <c r="BF800" s="295"/>
      <c r="BG800" s="298"/>
    </row>
    <row r="801" spans="2:60" ht="28.15" hidden="1" customHeight="1">
      <c r="B801" s="34"/>
      <c r="C801" s="267"/>
      <c r="D801" s="33"/>
      <c r="E801" s="32"/>
      <c r="F801" s="32"/>
      <c r="G801" s="31"/>
      <c r="H801" s="257"/>
      <c r="I801" s="271"/>
      <c r="J801" s="271"/>
      <c r="K801" s="271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52"/>
      <c r="AK801" s="255"/>
      <c r="AL801" s="23"/>
      <c r="AM801" s="211"/>
      <c r="AN801" s="211"/>
      <c r="AO801" s="248"/>
      <c r="AP801" s="241"/>
      <c r="AQ801" s="238"/>
      <c r="AR801" s="235"/>
      <c r="AS801" s="241"/>
      <c r="AT801" s="238"/>
      <c r="AU801" s="235"/>
      <c r="AV801" s="241"/>
      <c r="AW801" s="238"/>
      <c r="AX801" s="235"/>
      <c r="AY801" s="241"/>
      <c r="AZ801" s="238"/>
      <c r="BA801" s="235"/>
      <c r="BB801" s="241"/>
      <c r="BC801" s="238"/>
      <c r="BD801" s="292"/>
      <c r="BE801" s="295"/>
      <c r="BF801" s="295"/>
      <c r="BG801" s="298"/>
    </row>
    <row r="802" spans="2:60" ht="28.15" hidden="1" customHeight="1" thickBot="1">
      <c r="B802" s="34"/>
      <c r="C802" s="273"/>
      <c r="D802" s="64"/>
      <c r="E802" s="63"/>
      <c r="F802" s="63"/>
      <c r="G802" s="62"/>
      <c r="H802" s="258"/>
      <c r="I802" s="274"/>
      <c r="J802" s="274"/>
      <c r="K802" s="274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53"/>
      <c r="AK802" s="256"/>
      <c r="AL802" s="55"/>
      <c r="AM802" s="211"/>
      <c r="AN802" s="211"/>
      <c r="AO802" s="249"/>
      <c r="AP802" s="242"/>
      <c r="AQ802" s="239"/>
      <c r="AR802" s="236"/>
      <c r="AS802" s="242"/>
      <c r="AT802" s="239"/>
      <c r="AU802" s="236"/>
      <c r="AV802" s="242"/>
      <c r="AW802" s="239"/>
      <c r="AX802" s="236"/>
      <c r="AY802" s="242"/>
      <c r="AZ802" s="239"/>
      <c r="BA802" s="236"/>
      <c r="BB802" s="242"/>
      <c r="BC802" s="239"/>
      <c r="BD802" s="293"/>
      <c r="BE802" s="296"/>
      <c r="BF802" s="296"/>
      <c r="BG802" s="299"/>
    </row>
    <row r="803" spans="2:60" ht="28.15" hidden="1" customHeight="1">
      <c r="B803" s="34"/>
      <c r="C803" s="265">
        <v>3</v>
      </c>
      <c r="D803" s="54"/>
      <c r="E803" s="53"/>
      <c r="F803" s="53"/>
      <c r="G803" s="52"/>
      <c r="H803" s="259"/>
      <c r="I803" s="269"/>
      <c r="J803" s="269"/>
      <c r="K803" s="269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44"/>
      <c r="AK803" s="244"/>
      <c r="AL803" s="44"/>
      <c r="AM803" s="211"/>
      <c r="AN803" s="211"/>
      <c r="AO803" s="247">
        <f>SUMPRODUCT(LEN($M803:$AE806)-LEN(SUBSTITUTE($M803:$AE806,"A", "")))</f>
        <v>0</v>
      </c>
      <c r="AP803" s="240">
        <f>SUMPRODUCT(LEN($AH803:$AH806)-LEN(SUBSTITUTE($AH803:$AH806,"A", "")))</f>
        <v>0</v>
      </c>
      <c r="AQ803" s="237">
        <f>SUMPRODUCT(LEN($AG803:$AG806)-LEN(SUBSTITUTE($AG803:$AG806,"A", "")))</f>
        <v>0</v>
      </c>
      <c r="AR803" s="234">
        <f>SUMPRODUCT(LEN($M803:$AE806)-LEN(SUBSTITUTE($M803:$AE806,"S", "")))</f>
        <v>0</v>
      </c>
      <c r="AS803" s="240">
        <f>SUMPRODUCT(LEN($AH803:$AH806)-LEN(SUBSTITUTE($AH803:$AH806,"S", "")))</f>
        <v>0</v>
      </c>
      <c r="AT803" s="237">
        <f>SUMPRODUCT(LEN($AG803:$AG806)-LEN(SUBSTITUTE($AG803:$AG806,"S", "")))</f>
        <v>0</v>
      </c>
      <c r="AU803" s="234">
        <f>SUMPRODUCT(LEN($M803:$AE806)-LEN(SUBSTITUTE($M803:$AE806,"F", "")))</f>
        <v>0</v>
      </c>
      <c r="AV803" s="240">
        <f>SUMPRODUCT(LEN($AH803:$AH806)-LEN(SUBSTITUTE($AH803:$AH806,"F", "")))</f>
        <v>0</v>
      </c>
      <c r="AW803" s="237">
        <f>SUMPRODUCT(LEN($AG803:$AG806)-LEN(SUBSTITUTE($AG803:$AG806,"F", "")))</f>
        <v>0</v>
      </c>
      <c r="AX803" s="234">
        <f>SUMPRODUCT(LEN($M803:$AE806)-LEN(SUBSTITUTE($M803:$AE806,"G", "")))</f>
        <v>0</v>
      </c>
      <c r="AY803" s="240">
        <f>SUMPRODUCT(LEN($AH803:$AH806)-LEN(SUBSTITUTE($AH803:$AH806,"G", "")))</f>
        <v>0</v>
      </c>
      <c r="AZ803" s="237">
        <f>SUMPRODUCT(LEN($AG803:$AG806)-LEN(SUBSTITUTE($AG803:$AG806,"G", "")))</f>
        <v>0</v>
      </c>
      <c r="BA803" s="234">
        <f>SUMPRODUCT(LEN($M803:$AE806)-LEN(SUBSTITUTE($M803:$AE806,"M", "")))</f>
        <v>0</v>
      </c>
      <c r="BB803" s="240">
        <f>SUMPRODUCT(LEN($AH803:$AH806)-LEN(SUBSTITUTE($AH803:$AH806,"M", "")))</f>
        <v>0</v>
      </c>
      <c r="BC803" s="237">
        <f>SUMPRODUCT(LEN($AG803:$AG806)-LEN(SUBSTITUTE($AG803:$AG806,"M", "")))</f>
        <v>0</v>
      </c>
      <c r="BD803" s="291">
        <f>SUMPRODUCT(LEN($AI803:$AI806)-LEN(SUBSTITUTE($AI803:$AI806,"S", "")))</f>
        <v>0</v>
      </c>
      <c r="BE803" s="294">
        <f>SUMPRODUCT(LEN($AI803:$AI806)-LEN(SUBSTITUTE($AI803:$AI806,"F", "")))</f>
        <v>0</v>
      </c>
      <c r="BF803" s="294">
        <f>SUMPRODUCT(LEN($AI803:$AI806)-LEN(SUBSTITUTE($AI803:$AI806,"G", "")))</f>
        <v>0</v>
      </c>
      <c r="BG803" s="297">
        <f>SUMPRODUCT(LEN($AI803:$AI806)-LEN(SUBSTITUTE($AI803:$AI806,"M", "")))</f>
        <v>0</v>
      </c>
    </row>
    <row r="804" spans="2:60" ht="28.15" hidden="1" customHeight="1" thickBot="1">
      <c r="B804" s="34"/>
      <c r="C804" s="266"/>
      <c r="D804" s="43"/>
      <c r="E804" s="42"/>
      <c r="F804" s="42"/>
      <c r="G804" s="41"/>
      <c r="H804" s="260"/>
      <c r="I804" s="270"/>
      <c r="J804" s="270"/>
      <c r="K804" s="270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45"/>
      <c r="AK804" s="245"/>
      <c r="AL804" s="23"/>
      <c r="AM804" s="211"/>
      <c r="AN804" s="211"/>
      <c r="AO804" s="248"/>
      <c r="AP804" s="241"/>
      <c r="AQ804" s="238"/>
      <c r="AR804" s="235"/>
      <c r="AS804" s="241"/>
      <c r="AT804" s="238"/>
      <c r="AU804" s="235"/>
      <c r="AV804" s="241"/>
      <c r="AW804" s="238"/>
      <c r="AX804" s="235"/>
      <c r="AY804" s="241"/>
      <c r="AZ804" s="238"/>
      <c r="BA804" s="235"/>
      <c r="BB804" s="241"/>
      <c r="BC804" s="238"/>
      <c r="BD804" s="292"/>
      <c r="BE804" s="295"/>
      <c r="BF804" s="295"/>
      <c r="BG804" s="298"/>
    </row>
    <row r="805" spans="2:60" ht="28.15" hidden="1" customHeight="1">
      <c r="B805" s="34"/>
      <c r="C805" s="267"/>
      <c r="D805" s="33"/>
      <c r="E805" s="32"/>
      <c r="F805" s="32"/>
      <c r="G805" s="31"/>
      <c r="H805" s="257"/>
      <c r="I805" s="271"/>
      <c r="J805" s="271"/>
      <c r="K805" s="271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45"/>
      <c r="AK805" s="245"/>
      <c r="AL805" s="23"/>
      <c r="AM805" s="211"/>
      <c r="AN805" s="211"/>
      <c r="AO805" s="248"/>
      <c r="AP805" s="241"/>
      <c r="AQ805" s="238"/>
      <c r="AR805" s="235"/>
      <c r="AS805" s="241"/>
      <c r="AT805" s="238"/>
      <c r="AU805" s="235"/>
      <c r="AV805" s="241"/>
      <c r="AW805" s="238"/>
      <c r="AX805" s="235"/>
      <c r="AY805" s="241"/>
      <c r="AZ805" s="238"/>
      <c r="BA805" s="235"/>
      <c r="BB805" s="241"/>
      <c r="BC805" s="238"/>
      <c r="BD805" s="292"/>
      <c r="BE805" s="295"/>
      <c r="BF805" s="295"/>
      <c r="BG805" s="298"/>
    </row>
    <row r="806" spans="2:60" ht="28.15" hidden="1" customHeight="1" thickBot="1">
      <c r="B806" s="22"/>
      <c r="C806" s="268"/>
      <c r="D806" s="21"/>
      <c r="E806" s="20"/>
      <c r="F806" s="20"/>
      <c r="G806" s="19"/>
      <c r="H806" s="258"/>
      <c r="I806" s="272"/>
      <c r="J806" s="272"/>
      <c r="K806" s="27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46"/>
      <c r="AK806" s="246"/>
      <c r="AL806" s="11"/>
      <c r="AM806" s="211"/>
      <c r="AN806" s="211"/>
      <c r="AO806" s="249"/>
      <c r="AP806" s="242"/>
      <c r="AQ806" s="239"/>
      <c r="AR806" s="236"/>
      <c r="AS806" s="242"/>
      <c r="AT806" s="239"/>
      <c r="AU806" s="236"/>
      <c r="AV806" s="242"/>
      <c r="AW806" s="239"/>
      <c r="AX806" s="236"/>
      <c r="AY806" s="242"/>
      <c r="AZ806" s="239"/>
      <c r="BA806" s="236"/>
      <c r="BB806" s="242"/>
      <c r="BC806" s="239"/>
      <c r="BD806" s="293"/>
      <c r="BE806" s="296"/>
      <c r="BF806" s="296"/>
      <c r="BG806" s="299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29" t="s">
        <v>287</v>
      </c>
      <c r="M807" s="278"/>
      <c r="N807" s="229" t="s">
        <v>286</v>
      </c>
      <c r="O807" s="278"/>
      <c r="P807" s="229" t="s">
        <v>286</v>
      </c>
      <c r="Q807" s="230"/>
      <c r="R807" s="229" t="s">
        <v>286</v>
      </c>
      <c r="S807" s="230"/>
      <c r="T807" s="229" t="s">
        <v>286</v>
      </c>
      <c r="U807" s="230"/>
      <c r="V807" s="229" t="s">
        <v>286</v>
      </c>
      <c r="W807" s="230"/>
      <c r="X807" s="229" t="s">
        <v>286</v>
      </c>
      <c r="Y807" s="230"/>
      <c r="Z807" s="229" t="s">
        <v>286</v>
      </c>
      <c r="AA807" s="230"/>
      <c r="AB807" s="229" t="s">
        <v>286</v>
      </c>
      <c r="AC807" s="230"/>
      <c r="AD807" s="229" t="s">
        <v>286</v>
      </c>
      <c r="AE807" s="230"/>
      <c r="AF807" s="243" t="s">
        <v>285</v>
      </c>
      <c r="AG807" s="230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75"/>
      <c r="F808" s="276"/>
      <c r="G808" s="277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65">
        <v>1</v>
      </c>
      <c r="D809" s="54"/>
      <c r="E809" s="53"/>
      <c r="F809" s="53"/>
      <c r="G809" s="52"/>
      <c r="H809" s="259"/>
      <c r="I809" s="269"/>
      <c r="J809" s="269"/>
      <c r="K809" s="269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44"/>
      <c r="AK809" s="244"/>
      <c r="AL809" s="44"/>
      <c r="AM809" s="211"/>
      <c r="AN809" s="211"/>
      <c r="AO809" s="247">
        <f>SUMPRODUCT(LEN($M809:$AE812)-LEN(SUBSTITUTE($M809:$AE812,"A", "")))</f>
        <v>0</v>
      </c>
      <c r="AP809" s="240">
        <f>SUMPRODUCT(LEN($AH809:$AH812)-LEN(SUBSTITUTE($AH809:$AH812,"A", "")))</f>
        <v>0</v>
      </c>
      <c r="AQ809" s="237">
        <f>SUMPRODUCT(LEN($AG809:$AG812)-LEN(SUBSTITUTE($AG809:$AG812,"A", "")))</f>
        <v>0</v>
      </c>
      <c r="AR809" s="234">
        <f>SUMPRODUCT(LEN($M809:$AE812)-LEN(SUBSTITUTE($M809:$AE812,"S", "")))</f>
        <v>0</v>
      </c>
      <c r="AS809" s="240">
        <f>SUMPRODUCT(LEN($AH809:$AH812)-LEN(SUBSTITUTE($AH809:$AH812,"S", "")))</f>
        <v>0</v>
      </c>
      <c r="AT809" s="237">
        <f>SUMPRODUCT(LEN($AG809:$AG812)-LEN(SUBSTITUTE($AG809:$AG812,"S", "")))</f>
        <v>0</v>
      </c>
      <c r="AU809" s="234">
        <f>SUMPRODUCT(LEN($M809:$AE812)-LEN(SUBSTITUTE($M809:$AE812,"F", "")))</f>
        <v>0</v>
      </c>
      <c r="AV809" s="240">
        <f>SUMPRODUCT(LEN($AH809:$AH812)-LEN(SUBSTITUTE($AH809:$AH812,"F", "")))</f>
        <v>0</v>
      </c>
      <c r="AW809" s="237">
        <f>SUMPRODUCT(LEN($AG809:$AG812)-LEN(SUBSTITUTE($AG809:$AG812,"F", "")))</f>
        <v>0</v>
      </c>
      <c r="AX809" s="234">
        <f>SUMPRODUCT(LEN($M809:$AE812)-LEN(SUBSTITUTE($M809:$AE812,"G", "")))</f>
        <v>0</v>
      </c>
      <c r="AY809" s="240">
        <f>SUMPRODUCT(LEN($AH809:$AH812)-LEN(SUBSTITUTE($AH809:$AH812,"G", "")))</f>
        <v>0</v>
      </c>
      <c r="AZ809" s="237">
        <f>SUMPRODUCT(LEN($AG809:$AG812)-LEN(SUBSTITUTE($AG809:$AG812,"G", "")))</f>
        <v>0</v>
      </c>
      <c r="BA809" s="234">
        <f>SUMPRODUCT(LEN($M809:$AE812)-LEN(SUBSTITUTE($M809:$AE812,"M", "")))</f>
        <v>0</v>
      </c>
      <c r="BB809" s="240">
        <f>SUMPRODUCT(LEN($AH809:$AH812)-LEN(SUBSTITUTE($AH809:$AH812,"M", "")))</f>
        <v>0</v>
      </c>
      <c r="BC809" s="237">
        <f>SUMPRODUCT(LEN($AG809:$AG812)-LEN(SUBSTITUTE($AG809:$AG812,"M", "")))</f>
        <v>0</v>
      </c>
      <c r="BD809" s="291">
        <f>SUMPRODUCT(LEN($AI809:$AI812)-LEN(SUBSTITUTE($AI809:$AI812,"S", "")))</f>
        <v>0</v>
      </c>
      <c r="BE809" s="294">
        <f>SUMPRODUCT(LEN($AI809:$AI812)-LEN(SUBSTITUTE($AI809:$AI812,"F", "")))</f>
        <v>0</v>
      </c>
      <c r="BF809" s="294">
        <f>SUMPRODUCT(LEN($AI809:$AI812)-LEN(SUBSTITUTE($AI809:$AI812,"G", "")))</f>
        <v>0</v>
      </c>
      <c r="BG809" s="297">
        <f>SUMPRODUCT(LEN($AI809:$AI812)-LEN(SUBSTITUTE($AI809:$AI812,"M", "")))</f>
        <v>0</v>
      </c>
    </row>
    <row r="810" spans="2:60" ht="28.15" hidden="1" customHeight="1" thickBot="1">
      <c r="B810" s="34"/>
      <c r="C810" s="266"/>
      <c r="D810" s="43"/>
      <c r="E810" s="42"/>
      <c r="F810" s="42"/>
      <c r="G810" s="41"/>
      <c r="H810" s="260"/>
      <c r="I810" s="270"/>
      <c r="J810" s="270"/>
      <c r="K810" s="270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45"/>
      <c r="AK810" s="245"/>
      <c r="AL810" s="23"/>
      <c r="AM810" s="211"/>
      <c r="AN810" s="211"/>
      <c r="AO810" s="248"/>
      <c r="AP810" s="241"/>
      <c r="AQ810" s="238"/>
      <c r="AR810" s="235"/>
      <c r="AS810" s="241"/>
      <c r="AT810" s="238"/>
      <c r="AU810" s="235"/>
      <c r="AV810" s="241"/>
      <c r="AW810" s="238"/>
      <c r="AX810" s="235"/>
      <c r="AY810" s="241"/>
      <c r="AZ810" s="238"/>
      <c r="BA810" s="235"/>
      <c r="BB810" s="241"/>
      <c r="BC810" s="238"/>
      <c r="BD810" s="292"/>
      <c r="BE810" s="295"/>
      <c r="BF810" s="295"/>
      <c r="BG810" s="298"/>
    </row>
    <row r="811" spans="2:60" ht="28.15" hidden="1" customHeight="1">
      <c r="B811" s="34"/>
      <c r="C811" s="267"/>
      <c r="D811" s="33"/>
      <c r="E811" s="32"/>
      <c r="F811" s="32"/>
      <c r="G811" s="31"/>
      <c r="H811" s="257"/>
      <c r="I811" s="271"/>
      <c r="J811" s="271"/>
      <c r="K811" s="271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45"/>
      <c r="AK811" s="245"/>
      <c r="AL811" s="23"/>
      <c r="AM811" s="211"/>
      <c r="AN811" s="211"/>
      <c r="AO811" s="248"/>
      <c r="AP811" s="241"/>
      <c r="AQ811" s="238"/>
      <c r="AR811" s="235"/>
      <c r="AS811" s="241"/>
      <c r="AT811" s="238"/>
      <c r="AU811" s="235"/>
      <c r="AV811" s="241"/>
      <c r="AW811" s="238"/>
      <c r="AX811" s="235"/>
      <c r="AY811" s="241"/>
      <c r="AZ811" s="238"/>
      <c r="BA811" s="235"/>
      <c r="BB811" s="241"/>
      <c r="BC811" s="238"/>
      <c r="BD811" s="292"/>
      <c r="BE811" s="295"/>
      <c r="BF811" s="295"/>
      <c r="BG811" s="298"/>
    </row>
    <row r="812" spans="2:60" ht="28.15" hidden="1" customHeight="1" thickBot="1">
      <c r="B812" s="34"/>
      <c r="C812" s="273"/>
      <c r="D812" s="64"/>
      <c r="E812" s="63"/>
      <c r="F812" s="63"/>
      <c r="G812" s="62"/>
      <c r="H812" s="258"/>
      <c r="I812" s="274"/>
      <c r="J812" s="274"/>
      <c r="K812" s="274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50"/>
      <c r="AK812" s="250"/>
      <c r="AL812" s="55"/>
      <c r="AM812" s="211"/>
      <c r="AN812" s="211"/>
      <c r="AO812" s="249"/>
      <c r="AP812" s="242"/>
      <c r="AQ812" s="239"/>
      <c r="AR812" s="236"/>
      <c r="AS812" s="242"/>
      <c r="AT812" s="239"/>
      <c r="AU812" s="236"/>
      <c r="AV812" s="242"/>
      <c r="AW812" s="239"/>
      <c r="AX812" s="236"/>
      <c r="AY812" s="242"/>
      <c r="AZ812" s="239"/>
      <c r="BA812" s="236"/>
      <c r="BB812" s="242"/>
      <c r="BC812" s="239"/>
      <c r="BD812" s="293"/>
      <c r="BE812" s="296"/>
      <c r="BF812" s="296"/>
      <c r="BG812" s="299"/>
    </row>
    <row r="813" spans="2:60" ht="28.15" hidden="1" customHeight="1">
      <c r="B813" s="34"/>
      <c r="C813" s="265">
        <v>2</v>
      </c>
      <c r="D813" s="54"/>
      <c r="E813" s="53"/>
      <c r="F813" s="53"/>
      <c r="G813" s="52"/>
      <c r="H813" s="259"/>
      <c r="I813" s="269"/>
      <c r="J813" s="269"/>
      <c r="K813" s="269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51"/>
      <c r="AK813" s="254"/>
      <c r="AL813" s="44"/>
      <c r="AM813" s="211"/>
      <c r="AN813" s="211"/>
      <c r="AO813" s="247">
        <f>SUMPRODUCT(LEN($M813:$AE816)-LEN(SUBSTITUTE($M813:$AE816,"A", "")))</f>
        <v>0</v>
      </c>
      <c r="AP813" s="240">
        <f>SUMPRODUCT(LEN($AH813:$AH816)-LEN(SUBSTITUTE($AH813:$AH816,"A", "")))</f>
        <v>0</v>
      </c>
      <c r="AQ813" s="237">
        <f>SUMPRODUCT(LEN($AG813:$AG816)-LEN(SUBSTITUTE($AG813:$AG816,"A", "")))</f>
        <v>0</v>
      </c>
      <c r="AR813" s="234">
        <f>SUMPRODUCT(LEN($M813:$AE816)-LEN(SUBSTITUTE($M813:$AE816,"S", "")))</f>
        <v>0</v>
      </c>
      <c r="AS813" s="240">
        <f>SUMPRODUCT(LEN($AH813:$AH816)-LEN(SUBSTITUTE($AH813:$AH816,"S", "")))</f>
        <v>0</v>
      </c>
      <c r="AT813" s="237">
        <f>SUMPRODUCT(LEN($AG813:$AG816)-LEN(SUBSTITUTE($AG813:$AG816,"S", "")))</f>
        <v>0</v>
      </c>
      <c r="AU813" s="234">
        <f>SUMPRODUCT(LEN($M813:$AE816)-LEN(SUBSTITUTE($M813:$AE816,"F", "")))</f>
        <v>0</v>
      </c>
      <c r="AV813" s="240">
        <f>SUMPRODUCT(LEN($AH813:$AH816)-LEN(SUBSTITUTE($AH813:$AH816,"F", "")))</f>
        <v>0</v>
      </c>
      <c r="AW813" s="237">
        <f>SUMPRODUCT(LEN($AG813:$AG816)-LEN(SUBSTITUTE($AG813:$AG816,"F", "")))</f>
        <v>0</v>
      </c>
      <c r="AX813" s="234">
        <f>SUMPRODUCT(LEN($M813:$AE816)-LEN(SUBSTITUTE($M813:$AE816,"G", "")))</f>
        <v>0</v>
      </c>
      <c r="AY813" s="240">
        <f>SUMPRODUCT(LEN($AH813:$AH816)-LEN(SUBSTITUTE($AH813:$AH816,"G", "")))</f>
        <v>0</v>
      </c>
      <c r="AZ813" s="237">
        <f>SUMPRODUCT(LEN($AG813:$AG816)-LEN(SUBSTITUTE($AG813:$AG816,"G", "")))</f>
        <v>0</v>
      </c>
      <c r="BA813" s="234">
        <f>SUMPRODUCT(LEN($M813:$AE816)-LEN(SUBSTITUTE($M813:$AE816,"M", "")))</f>
        <v>0</v>
      </c>
      <c r="BB813" s="240">
        <f>SUMPRODUCT(LEN($AH813:$AH816)-LEN(SUBSTITUTE($AH813:$AH816,"M", "")))</f>
        <v>0</v>
      </c>
      <c r="BC813" s="237">
        <f>SUMPRODUCT(LEN($AG813:$AG816)-LEN(SUBSTITUTE($AG813:$AG816,"M", "")))</f>
        <v>0</v>
      </c>
      <c r="BD813" s="291">
        <f>SUMPRODUCT(LEN($AI813:$AI816)-LEN(SUBSTITUTE($AI813:$AI816,"S", "")))</f>
        <v>0</v>
      </c>
      <c r="BE813" s="294">
        <f>SUMPRODUCT(LEN($AI813:$AI816)-LEN(SUBSTITUTE($AI813:$AI816,"F", "")))</f>
        <v>0</v>
      </c>
      <c r="BF813" s="294">
        <f>SUMPRODUCT(LEN($AI813:$AI816)-LEN(SUBSTITUTE($AI813:$AI816,"G", "")))</f>
        <v>0</v>
      </c>
      <c r="BG813" s="297">
        <f>SUMPRODUCT(LEN($AI813:$AI816)-LEN(SUBSTITUTE($AI813:$AI816,"M", "")))</f>
        <v>0</v>
      </c>
    </row>
    <row r="814" spans="2:60" ht="28.15" hidden="1" customHeight="1" thickBot="1">
      <c r="B814" s="34"/>
      <c r="C814" s="266"/>
      <c r="D814" s="43"/>
      <c r="E814" s="42"/>
      <c r="F814" s="42"/>
      <c r="G814" s="41"/>
      <c r="H814" s="260"/>
      <c r="I814" s="270"/>
      <c r="J814" s="270"/>
      <c r="K814" s="270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52"/>
      <c r="AK814" s="255"/>
      <c r="AL814" s="23"/>
      <c r="AM814" s="211"/>
      <c r="AN814" s="211"/>
      <c r="AO814" s="248"/>
      <c r="AP814" s="241"/>
      <c r="AQ814" s="238"/>
      <c r="AR814" s="235"/>
      <c r="AS814" s="241"/>
      <c r="AT814" s="238"/>
      <c r="AU814" s="235"/>
      <c r="AV814" s="241"/>
      <c r="AW814" s="238"/>
      <c r="AX814" s="235"/>
      <c r="AY814" s="241"/>
      <c r="AZ814" s="238"/>
      <c r="BA814" s="235"/>
      <c r="BB814" s="241"/>
      <c r="BC814" s="238"/>
      <c r="BD814" s="292"/>
      <c r="BE814" s="295"/>
      <c r="BF814" s="295"/>
      <c r="BG814" s="298"/>
    </row>
    <row r="815" spans="2:60" ht="28.15" hidden="1" customHeight="1">
      <c r="B815" s="34"/>
      <c r="C815" s="267"/>
      <c r="D815" s="33"/>
      <c r="E815" s="32"/>
      <c r="F815" s="32"/>
      <c r="G815" s="31"/>
      <c r="H815" s="257"/>
      <c r="I815" s="271"/>
      <c r="J815" s="271"/>
      <c r="K815" s="271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52"/>
      <c r="AK815" s="255"/>
      <c r="AL815" s="23"/>
      <c r="AM815" s="211"/>
      <c r="AN815" s="211"/>
      <c r="AO815" s="248"/>
      <c r="AP815" s="241"/>
      <c r="AQ815" s="238"/>
      <c r="AR815" s="235"/>
      <c r="AS815" s="241"/>
      <c r="AT815" s="238"/>
      <c r="AU815" s="235"/>
      <c r="AV815" s="241"/>
      <c r="AW815" s="238"/>
      <c r="AX815" s="235"/>
      <c r="AY815" s="241"/>
      <c r="AZ815" s="238"/>
      <c r="BA815" s="235"/>
      <c r="BB815" s="241"/>
      <c r="BC815" s="238"/>
      <c r="BD815" s="292"/>
      <c r="BE815" s="295"/>
      <c r="BF815" s="295"/>
      <c r="BG815" s="298"/>
    </row>
    <row r="816" spans="2:60" ht="28.15" hidden="1" customHeight="1" thickBot="1">
      <c r="B816" s="34"/>
      <c r="C816" s="273"/>
      <c r="D816" s="64"/>
      <c r="E816" s="63"/>
      <c r="F816" s="63"/>
      <c r="G816" s="62"/>
      <c r="H816" s="258"/>
      <c r="I816" s="274"/>
      <c r="J816" s="274"/>
      <c r="K816" s="274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53"/>
      <c r="AK816" s="256"/>
      <c r="AL816" s="55"/>
      <c r="AM816" s="211"/>
      <c r="AN816" s="211"/>
      <c r="AO816" s="249"/>
      <c r="AP816" s="242"/>
      <c r="AQ816" s="239"/>
      <c r="AR816" s="236"/>
      <c r="AS816" s="242"/>
      <c r="AT816" s="239"/>
      <c r="AU816" s="236"/>
      <c r="AV816" s="242"/>
      <c r="AW816" s="239"/>
      <c r="AX816" s="236"/>
      <c r="AY816" s="242"/>
      <c r="AZ816" s="239"/>
      <c r="BA816" s="236"/>
      <c r="BB816" s="242"/>
      <c r="BC816" s="239"/>
      <c r="BD816" s="293"/>
      <c r="BE816" s="296"/>
      <c r="BF816" s="296"/>
      <c r="BG816" s="299"/>
    </row>
    <row r="817" spans="2:60" ht="28.15" hidden="1" customHeight="1">
      <c r="B817" s="34"/>
      <c r="C817" s="265">
        <v>3</v>
      </c>
      <c r="D817" s="54"/>
      <c r="E817" s="53"/>
      <c r="F817" s="53"/>
      <c r="G817" s="52"/>
      <c r="H817" s="259"/>
      <c r="I817" s="269"/>
      <c r="J817" s="269"/>
      <c r="K817" s="269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44"/>
      <c r="AK817" s="244"/>
      <c r="AL817" s="44"/>
      <c r="AM817" s="211"/>
      <c r="AN817" s="211"/>
      <c r="AO817" s="247">
        <f>SUMPRODUCT(LEN($M817:$AE820)-LEN(SUBSTITUTE($M817:$AE820,"A", "")))</f>
        <v>0</v>
      </c>
      <c r="AP817" s="240">
        <f>SUMPRODUCT(LEN($AH817:$AH820)-LEN(SUBSTITUTE($AH817:$AH820,"A", "")))</f>
        <v>0</v>
      </c>
      <c r="AQ817" s="237">
        <f>SUMPRODUCT(LEN($AG817:$AG820)-LEN(SUBSTITUTE($AG817:$AG820,"A", "")))</f>
        <v>0</v>
      </c>
      <c r="AR817" s="234">
        <f>SUMPRODUCT(LEN($M817:$AE820)-LEN(SUBSTITUTE($M817:$AE820,"S", "")))</f>
        <v>0</v>
      </c>
      <c r="AS817" s="240">
        <f>SUMPRODUCT(LEN($AH817:$AH820)-LEN(SUBSTITUTE($AH817:$AH820,"S", "")))</f>
        <v>0</v>
      </c>
      <c r="AT817" s="237">
        <f>SUMPRODUCT(LEN($AG817:$AG820)-LEN(SUBSTITUTE($AG817:$AG820,"S", "")))</f>
        <v>0</v>
      </c>
      <c r="AU817" s="234">
        <f>SUMPRODUCT(LEN($M817:$AE820)-LEN(SUBSTITUTE($M817:$AE820,"F", "")))</f>
        <v>0</v>
      </c>
      <c r="AV817" s="240">
        <f>SUMPRODUCT(LEN($AH817:$AH820)-LEN(SUBSTITUTE($AH817:$AH820,"F", "")))</f>
        <v>0</v>
      </c>
      <c r="AW817" s="237">
        <f>SUMPRODUCT(LEN($AG817:$AG820)-LEN(SUBSTITUTE($AG817:$AG820,"F", "")))</f>
        <v>0</v>
      </c>
      <c r="AX817" s="234">
        <f>SUMPRODUCT(LEN($M817:$AE820)-LEN(SUBSTITUTE($M817:$AE820,"G", "")))</f>
        <v>0</v>
      </c>
      <c r="AY817" s="240">
        <f>SUMPRODUCT(LEN($AH817:$AH820)-LEN(SUBSTITUTE($AH817:$AH820,"G", "")))</f>
        <v>0</v>
      </c>
      <c r="AZ817" s="237">
        <f>SUMPRODUCT(LEN($AG817:$AG820)-LEN(SUBSTITUTE($AG817:$AG820,"G", "")))</f>
        <v>0</v>
      </c>
      <c r="BA817" s="234">
        <f>SUMPRODUCT(LEN($M817:$AE820)-LEN(SUBSTITUTE($M817:$AE820,"M", "")))</f>
        <v>0</v>
      </c>
      <c r="BB817" s="240">
        <f>SUMPRODUCT(LEN($AH817:$AH820)-LEN(SUBSTITUTE($AH817:$AH820,"M", "")))</f>
        <v>0</v>
      </c>
      <c r="BC817" s="237">
        <f>SUMPRODUCT(LEN($AG817:$AG820)-LEN(SUBSTITUTE($AG817:$AG820,"M", "")))</f>
        <v>0</v>
      </c>
      <c r="BD817" s="291">
        <f>SUMPRODUCT(LEN($AI817:$AI820)-LEN(SUBSTITUTE($AI817:$AI820,"S", "")))</f>
        <v>0</v>
      </c>
      <c r="BE817" s="294">
        <f>SUMPRODUCT(LEN($AI817:$AI820)-LEN(SUBSTITUTE($AI817:$AI820,"F", "")))</f>
        <v>0</v>
      </c>
      <c r="BF817" s="294">
        <f>SUMPRODUCT(LEN($AI817:$AI820)-LEN(SUBSTITUTE($AI817:$AI820,"G", "")))</f>
        <v>0</v>
      </c>
      <c r="BG817" s="297">
        <f>SUMPRODUCT(LEN($AI817:$AI820)-LEN(SUBSTITUTE($AI817:$AI820,"M", "")))</f>
        <v>0</v>
      </c>
    </row>
    <row r="818" spans="2:60" ht="28.15" hidden="1" customHeight="1" thickBot="1">
      <c r="B818" s="34"/>
      <c r="C818" s="266"/>
      <c r="D818" s="43"/>
      <c r="E818" s="42"/>
      <c r="F818" s="42"/>
      <c r="G818" s="41"/>
      <c r="H818" s="260"/>
      <c r="I818" s="270"/>
      <c r="J818" s="270"/>
      <c r="K818" s="270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45"/>
      <c r="AK818" s="245"/>
      <c r="AL818" s="23"/>
      <c r="AM818" s="211"/>
      <c r="AN818" s="211"/>
      <c r="AO818" s="248"/>
      <c r="AP818" s="241"/>
      <c r="AQ818" s="238"/>
      <c r="AR818" s="235"/>
      <c r="AS818" s="241"/>
      <c r="AT818" s="238"/>
      <c r="AU818" s="235"/>
      <c r="AV818" s="241"/>
      <c r="AW818" s="238"/>
      <c r="AX818" s="235"/>
      <c r="AY818" s="241"/>
      <c r="AZ818" s="238"/>
      <c r="BA818" s="235"/>
      <c r="BB818" s="241"/>
      <c r="BC818" s="238"/>
      <c r="BD818" s="292"/>
      <c r="BE818" s="295"/>
      <c r="BF818" s="295"/>
      <c r="BG818" s="298"/>
    </row>
    <row r="819" spans="2:60" ht="28.15" hidden="1" customHeight="1">
      <c r="B819" s="34"/>
      <c r="C819" s="267"/>
      <c r="D819" s="33"/>
      <c r="E819" s="32"/>
      <c r="F819" s="32"/>
      <c r="G819" s="31"/>
      <c r="H819" s="257"/>
      <c r="I819" s="271"/>
      <c r="J819" s="271"/>
      <c r="K819" s="271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45"/>
      <c r="AK819" s="245"/>
      <c r="AL819" s="23"/>
      <c r="AM819" s="211"/>
      <c r="AN819" s="211"/>
      <c r="AO819" s="248"/>
      <c r="AP819" s="241"/>
      <c r="AQ819" s="238"/>
      <c r="AR819" s="235"/>
      <c r="AS819" s="241"/>
      <c r="AT819" s="238"/>
      <c r="AU819" s="235"/>
      <c r="AV819" s="241"/>
      <c r="AW819" s="238"/>
      <c r="AX819" s="235"/>
      <c r="AY819" s="241"/>
      <c r="AZ819" s="238"/>
      <c r="BA819" s="235"/>
      <c r="BB819" s="241"/>
      <c r="BC819" s="238"/>
      <c r="BD819" s="292"/>
      <c r="BE819" s="295"/>
      <c r="BF819" s="295"/>
      <c r="BG819" s="298"/>
    </row>
    <row r="820" spans="2:60" ht="28.15" hidden="1" customHeight="1" thickBot="1">
      <c r="B820" s="22"/>
      <c r="C820" s="268"/>
      <c r="D820" s="21"/>
      <c r="E820" s="20"/>
      <c r="F820" s="20"/>
      <c r="G820" s="19"/>
      <c r="H820" s="258"/>
      <c r="I820" s="272"/>
      <c r="J820" s="272"/>
      <c r="K820" s="27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46"/>
      <c r="AK820" s="246"/>
      <c r="AL820" s="11"/>
      <c r="AM820" s="211"/>
      <c r="AN820" s="211"/>
      <c r="AO820" s="249"/>
      <c r="AP820" s="242"/>
      <c r="AQ820" s="239"/>
      <c r="AR820" s="236"/>
      <c r="AS820" s="242"/>
      <c r="AT820" s="239"/>
      <c r="AU820" s="236"/>
      <c r="AV820" s="242"/>
      <c r="AW820" s="239"/>
      <c r="AX820" s="236"/>
      <c r="AY820" s="242"/>
      <c r="AZ820" s="239"/>
      <c r="BA820" s="236"/>
      <c r="BB820" s="242"/>
      <c r="BC820" s="239"/>
      <c r="BD820" s="293"/>
      <c r="BE820" s="296"/>
      <c r="BF820" s="296"/>
      <c r="BG820" s="299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29" t="s">
        <v>287</v>
      </c>
      <c r="M821" s="278"/>
      <c r="N821" s="229" t="s">
        <v>286</v>
      </c>
      <c r="O821" s="278"/>
      <c r="P821" s="229" t="s">
        <v>286</v>
      </c>
      <c r="Q821" s="230"/>
      <c r="R821" s="229" t="s">
        <v>286</v>
      </c>
      <c r="S821" s="230"/>
      <c r="T821" s="229" t="s">
        <v>286</v>
      </c>
      <c r="U821" s="230"/>
      <c r="V821" s="229" t="s">
        <v>286</v>
      </c>
      <c r="W821" s="230"/>
      <c r="X821" s="229" t="s">
        <v>286</v>
      </c>
      <c r="Y821" s="230"/>
      <c r="Z821" s="229" t="s">
        <v>286</v>
      </c>
      <c r="AA821" s="230"/>
      <c r="AB821" s="229" t="s">
        <v>286</v>
      </c>
      <c r="AC821" s="230"/>
      <c r="AD821" s="229" t="s">
        <v>286</v>
      </c>
      <c r="AE821" s="230"/>
      <c r="AF821" s="243" t="s">
        <v>285</v>
      </c>
      <c r="AG821" s="230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75"/>
      <c r="F822" s="276"/>
      <c r="G822" s="277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65">
        <v>1</v>
      </c>
      <c r="D823" s="54"/>
      <c r="E823" s="53"/>
      <c r="F823" s="53"/>
      <c r="G823" s="52"/>
      <c r="H823" s="259"/>
      <c r="I823" s="269"/>
      <c r="J823" s="269"/>
      <c r="K823" s="269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44"/>
      <c r="AK823" s="244"/>
      <c r="AL823" s="44"/>
      <c r="AM823" s="211"/>
      <c r="AN823" s="211"/>
      <c r="AO823" s="247">
        <f>SUMPRODUCT(LEN($M823:$AE826)-LEN(SUBSTITUTE($M823:$AE826,"A", "")))</f>
        <v>0</v>
      </c>
      <c r="AP823" s="240">
        <f>SUMPRODUCT(LEN($AH823:$AH826)-LEN(SUBSTITUTE($AH823:$AH826,"A", "")))</f>
        <v>0</v>
      </c>
      <c r="AQ823" s="237">
        <f>SUMPRODUCT(LEN($AG823:$AG826)-LEN(SUBSTITUTE($AG823:$AG826,"A", "")))</f>
        <v>0</v>
      </c>
      <c r="AR823" s="234">
        <f>SUMPRODUCT(LEN($M823:$AE826)-LEN(SUBSTITUTE($M823:$AE826,"S", "")))</f>
        <v>0</v>
      </c>
      <c r="AS823" s="240">
        <f>SUMPRODUCT(LEN($AH823:$AH826)-LEN(SUBSTITUTE($AH823:$AH826,"S", "")))</f>
        <v>0</v>
      </c>
      <c r="AT823" s="237">
        <f>SUMPRODUCT(LEN($AG823:$AG826)-LEN(SUBSTITUTE($AG823:$AG826,"S", "")))</f>
        <v>0</v>
      </c>
      <c r="AU823" s="234">
        <f>SUMPRODUCT(LEN($M823:$AE826)-LEN(SUBSTITUTE($M823:$AE826,"F", "")))</f>
        <v>0</v>
      </c>
      <c r="AV823" s="240">
        <f>SUMPRODUCT(LEN($AH823:$AH826)-LEN(SUBSTITUTE($AH823:$AH826,"F", "")))</f>
        <v>0</v>
      </c>
      <c r="AW823" s="237">
        <f>SUMPRODUCT(LEN($AG823:$AG826)-LEN(SUBSTITUTE($AG823:$AG826,"F", "")))</f>
        <v>0</v>
      </c>
      <c r="AX823" s="234">
        <f>SUMPRODUCT(LEN($M823:$AE826)-LEN(SUBSTITUTE($M823:$AE826,"G", "")))</f>
        <v>0</v>
      </c>
      <c r="AY823" s="240">
        <f>SUMPRODUCT(LEN($AH823:$AH826)-LEN(SUBSTITUTE($AH823:$AH826,"G", "")))</f>
        <v>0</v>
      </c>
      <c r="AZ823" s="237">
        <f>SUMPRODUCT(LEN($AG823:$AG826)-LEN(SUBSTITUTE($AG823:$AG826,"G", "")))</f>
        <v>0</v>
      </c>
      <c r="BA823" s="234">
        <f>SUMPRODUCT(LEN($M823:$AE826)-LEN(SUBSTITUTE($M823:$AE826,"M", "")))</f>
        <v>0</v>
      </c>
      <c r="BB823" s="240">
        <f>SUMPRODUCT(LEN($AH823:$AH826)-LEN(SUBSTITUTE($AH823:$AH826,"M", "")))</f>
        <v>0</v>
      </c>
      <c r="BC823" s="237">
        <f>SUMPRODUCT(LEN($AG823:$AG826)-LEN(SUBSTITUTE($AG823:$AG826,"M", "")))</f>
        <v>0</v>
      </c>
      <c r="BD823" s="291">
        <f>SUMPRODUCT(LEN($AI823:$AI826)-LEN(SUBSTITUTE($AI823:$AI826,"S", "")))</f>
        <v>0</v>
      </c>
      <c r="BE823" s="294">
        <f>SUMPRODUCT(LEN($AI823:$AI826)-LEN(SUBSTITUTE($AI823:$AI826,"F", "")))</f>
        <v>0</v>
      </c>
      <c r="BF823" s="294">
        <f>SUMPRODUCT(LEN($AI823:$AI826)-LEN(SUBSTITUTE($AI823:$AI826,"G", "")))</f>
        <v>0</v>
      </c>
      <c r="BG823" s="297">
        <f>SUMPRODUCT(LEN($AI823:$AI826)-LEN(SUBSTITUTE($AI823:$AI826,"M", "")))</f>
        <v>0</v>
      </c>
    </row>
    <row r="824" spans="2:60" ht="28.15" hidden="1" customHeight="1" thickBot="1">
      <c r="B824" s="34"/>
      <c r="C824" s="266"/>
      <c r="D824" s="43"/>
      <c r="E824" s="42"/>
      <c r="F824" s="42"/>
      <c r="G824" s="41"/>
      <c r="H824" s="260"/>
      <c r="I824" s="270"/>
      <c r="J824" s="270"/>
      <c r="K824" s="270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45"/>
      <c r="AK824" s="245"/>
      <c r="AL824" s="23"/>
      <c r="AM824" s="211"/>
      <c r="AN824" s="211"/>
      <c r="AO824" s="248"/>
      <c r="AP824" s="241"/>
      <c r="AQ824" s="238"/>
      <c r="AR824" s="235"/>
      <c r="AS824" s="241"/>
      <c r="AT824" s="238"/>
      <c r="AU824" s="235"/>
      <c r="AV824" s="241"/>
      <c r="AW824" s="238"/>
      <c r="AX824" s="235"/>
      <c r="AY824" s="241"/>
      <c r="AZ824" s="238"/>
      <c r="BA824" s="235"/>
      <c r="BB824" s="241"/>
      <c r="BC824" s="238"/>
      <c r="BD824" s="292"/>
      <c r="BE824" s="295"/>
      <c r="BF824" s="295"/>
      <c r="BG824" s="298"/>
    </row>
    <row r="825" spans="2:60" ht="28.15" hidden="1" customHeight="1">
      <c r="B825" s="34"/>
      <c r="C825" s="267"/>
      <c r="D825" s="33"/>
      <c r="E825" s="32"/>
      <c r="F825" s="32"/>
      <c r="G825" s="31"/>
      <c r="H825" s="257"/>
      <c r="I825" s="271"/>
      <c r="J825" s="271"/>
      <c r="K825" s="271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45"/>
      <c r="AK825" s="245"/>
      <c r="AL825" s="23"/>
      <c r="AM825" s="211"/>
      <c r="AN825" s="211"/>
      <c r="AO825" s="248"/>
      <c r="AP825" s="241"/>
      <c r="AQ825" s="238"/>
      <c r="AR825" s="235"/>
      <c r="AS825" s="241"/>
      <c r="AT825" s="238"/>
      <c r="AU825" s="235"/>
      <c r="AV825" s="241"/>
      <c r="AW825" s="238"/>
      <c r="AX825" s="235"/>
      <c r="AY825" s="241"/>
      <c r="AZ825" s="238"/>
      <c r="BA825" s="235"/>
      <c r="BB825" s="241"/>
      <c r="BC825" s="238"/>
      <c r="BD825" s="292"/>
      <c r="BE825" s="295"/>
      <c r="BF825" s="295"/>
      <c r="BG825" s="298"/>
    </row>
    <row r="826" spans="2:60" ht="28.15" hidden="1" customHeight="1" thickBot="1">
      <c r="B826" s="34"/>
      <c r="C826" s="273"/>
      <c r="D826" s="64"/>
      <c r="E826" s="63"/>
      <c r="F826" s="63"/>
      <c r="G826" s="62"/>
      <c r="H826" s="258"/>
      <c r="I826" s="274"/>
      <c r="J826" s="274"/>
      <c r="K826" s="274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50"/>
      <c r="AK826" s="250"/>
      <c r="AL826" s="55"/>
      <c r="AM826" s="211"/>
      <c r="AN826" s="211"/>
      <c r="AO826" s="249"/>
      <c r="AP826" s="242"/>
      <c r="AQ826" s="239"/>
      <c r="AR826" s="236"/>
      <c r="AS826" s="242"/>
      <c r="AT826" s="239"/>
      <c r="AU826" s="236"/>
      <c r="AV826" s="242"/>
      <c r="AW826" s="239"/>
      <c r="AX826" s="236"/>
      <c r="AY826" s="242"/>
      <c r="AZ826" s="239"/>
      <c r="BA826" s="236"/>
      <c r="BB826" s="242"/>
      <c r="BC826" s="239"/>
      <c r="BD826" s="293"/>
      <c r="BE826" s="296"/>
      <c r="BF826" s="296"/>
      <c r="BG826" s="299"/>
    </row>
    <row r="827" spans="2:60" ht="28.15" hidden="1" customHeight="1">
      <c r="B827" s="34"/>
      <c r="C827" s="265">
        <v>2</v>
      </c>
      <c r="D827" s="54"/>
      <c r="E827" s="53"/>
      <c r="F827" s="53"/>
      <c r="G827" s="52"/>
      <c r="H827" s="259"/>
      <c r="I827" s="269"/>
      <c r="J827" s="269"/>
      <c r="K827" s="269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51"/>
      <c r="AK827" s="254"/>
      <c r="AL827" s="44"/>
      <c r="AM827" s="211"/>
      <c r="AN827" s="211"/>
      <c r="AO827" s="247">
        <f>SUMPRODUCT(LEN($M827:$AE830)-LEN(SUBSTITUTE($M827:$AE830,"A", "")))</f>
        <v>0</v>
      </c>
      <c r="AP827" s="240">
        <f>SUMPRODUCT(LEN($AH827:$AH830)-LEN(SUBSTITUTE($AH827:$AH830,"A", "")))</f>
        <v>0</v>
      </c>
      <c r="AQ827" s="237">
        <f>SUMPRODUCT(LEN($AG827:$AG830)-LEN(SUBSTITUTE($AG827:$AG830,"A", "")))</f>
        <v>0</v>
      </c>
      <c r="AR827" s="234">
        <f>SUMPRODUCT(LEN($M827:$AE830)-LEN(SUBSTITUTE($M827:$AE830,"S", "")))</f>
        <v>0</v>
      </c>
      <c r="AS827" s="240">
        <f>SUMPRODUCT(LEN($AH827:$AH830)-LEN(SUBSTITUTE($AH827:$AH830,"S", "")))</f>
        <v>0</v>
      </c>
      <c r="AT827" s="237">
        <f>SUMPRODUCT(LEN($AG827:$AG830)-LEN(SUBSTITUTE($AG827:$AG830,"S", "")))</f>
        <v>0</v>
      </c>
      <c r="AU827" s="234">
        <f>SUMPRODUCT(LEN($M827:$AE830)-LEN(SUBSTITUTE($M827:$AE830,"F", "")))</f>
        <v>0</v>
      </c>
      <c r="AV827" s="240">
        <f>SUMPRODUCT(LEN($AH827:$AH830)-LEN(SUBSTITUTE($AH827:$AH830,"F", "")))</f>
        <v>0</v>
      </c>
      <c r="AW827" s="237">
        <f>SUMPRODUCT(LEN($AG827:$AG830)-LEN(SUBSTITUTE($AG827:$AG830,"F", "")))</f>
        <v>0</v>
      </c>
      <c r="AX827" s="234">
        <f>SUMPRODUCT(LEN($M827:$AE830)-LEN(SUBSTITUTE($M827:$AE830,"G", "")))</f>
        <v>0</v>
      </c>
      <c r="AY827" s="240">
        <f>SUMPRODUCT(LEN($AH827:$AH830)-LEN(SUBSTITUTE($AH827:$AH830,"G", "")))</f>
        <v>0</v>
      </c>
      <c r="AZ827" s="237">
        <f>SUMPRODUCT(LEN($AG827:$AG830)-LEN(SUBSTITUTE($AG827:$AG830,"G", "")))</f>
        <v>0</v>
      </c>
      <c r="BA827" s="234">
        <f>SUMPRODUCT(LEN($M827:$AE830)-LEN(SUBSTITUTE($M827:$AE830,"M", "")))</f>
        <v>0</v>
      </c>
      <c r="BB827" s="240">
        <f>SUMPRODUCT(LEN($AH827:$AH830)-LEN(SUBSTITUTE($AH827:$AH830,"M", "")))</f>
        <v>0</v>
      </c>
      <c r="BC827" s="237">
        <f>SUMPRODUCT(LEN($AG827:$AG830)-LEN(SUBSTITUTE($AG827:$AG830,"M", "")))</f>
        <v>0</v>
      </c>
      <c r="BD827" s="291">
        <f>SUMPRODUCT(LEN($AI827:$AI830)-LEN(SUBSTITUTE($AI827:$AI830,"S", "")))</f>
        <v>0</v>
      </c>
      <c r="BE827" s="294">
        <f>SUMPRODUCT(LEN($AI827:$AI830)-LEN(SUBSTITUTE($AI827:$AI830,"F", "")))</f>
        <v>0</v>
      </c>
      <c r="BF827" s="294">
        <f>SUMPRODUCT(LEN($AI827:$AI830)-LEN(SUBSTITUTE($AI827:$AI830,"G", "")))</f>
        <v>0</v>
      </c>
      <c r="BG827" s="297">
        <f>SUMPRODUCT(LEN($AI827:$AI830)-LEN(SUBSTITUTE($AI827:$AI830,"M", "")))</f>
        <v>0</v>
      </c>
    </row>
    <row r="828" spans="2:60" ht="28.15" hidden="1" customHeight="1" thickBot="1">
      <c r="B828" s="34"/>
      <c r="C828" s="266"/>
      <c r="D828" s="43"/>
      <c r="E828" s="42"/>
      <c r="F828" s="42"/>
      <c r="G828" s="41"/>
      <c r="H828" s="260"/>
      <c r="I828" s="270"/>
      <c r="J828" s="270"/>
      <c r="K828" s="270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52"/>
      <c r="AK828" s="255"/>
      <c r="AL828" s="23"/>
      <c r="AM828" s="211"/>
      <c r="AN828" s="211"/>
      <c r="AO828" s="248"/>
      <c r="AP828" s="241"/>
      <c r="AQ828" s="238"/>
      <c r="AR828" s="235"/>
      <c r="AS828" s="241"/>
      <c r="AT828" s="238"/>
      <c r="AU828" s="235"/>
      <c r="AV828" s="241"/>
      <c r="AW828" s="238"/>
      <c r="AX828" s="235"/>
      <c r="AY828" s="241"/>
      <c r="AZ828" s="238"/>
      <c r="BA828" s="235"/>
      <c r="BB828" s="241"/>
      <c r="BC828" s="238"/>
      <c r="BD828" s="292"/>
      <c r="BE828" s="295"/>
      <c r="BF828" s="295"/>
      <c r="BG828" s="298"/>
    </row>
    <row r="829" spans="2:60" ht="28.15" hidden="1" customHeight="1">
      <c r="B829" s="34"/>
      <c r="C829" s="267"/>
      <c r="D829" s="33"/>
      <c r="E829" s="32"/>
      <c r="F829" s="32"/>
      <c r="G829" s="31"/>
      <c r="H829" s="257"/>
      <c r="I829" s="271"/>
      <c r="J829" s="271"/>
      <c r="K829" s="271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52"/>
      <c r="AK829" s="255"/>
      <c r="AL829" s="23"/>
      <c r="AM829" s="211"/>
      <c r="AN829" s="211"/>
      <c r="AO829" s="248"/>
      <c r="AP829" s="241"/>
      <c r="AQ829" s="238"/>
      <c r="AR829" s="235"/>
      <c r="AS829" s="241"/>
      <c r="AT829" s="238"/>
      <c r="AU829" s="235"/>
      <c r="AV829" s="241"/>
      <c r="AW829" s="238"/>
      <c r="AX829" s="235"/>
      <c r="AY829" s="241"/>
      <c r="AZ829" s="238"/>
      <c r="BA829" s="235"/>
      <c r="BB829" s="241"/>
      <c r="BC829" s="238"/>
      <c r="BD829" s="292"/>
      <c r="BE829" s="295"/>
      <c r="BF829" s="295"/>
      <c r="BG829" s="298"/>
    </row>
    <row r="830" spans="2:60" ht="28.15" hidden="1" customHeight="1" thickBot="1">
      <c r="B830" s="34"/>
      <c r="C830" s="273"/>
      <c r="D830" s="64"/>
      <c r="E830" s="63"/>
      <c r="F830" s="63"/>
      <c r="G830" s="62"/>
      <c r="H830" s="258"/>
      <c r="I830" s="274"/>
      <c r="J830" s="274"/>
      <c r="K830" s="274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53"/>
      <c r="AK830" s="256"/>
      <c r="AL830" s="55"/>
      <c r="AM830" s="211"/>
      <c r="AN830" s="211"/>
      <c r="AO830" s="249"/>
      <c r="AP830" s="242"/>
      <c r="AQ830" s="239"/>
      <c r="AR830" s="236"/>
      <c r="AS830" s="242"/>
      <c r="AT830" s="239"/>
      <c r="AU830" s="236"/>
      <c r="AV830" s="242"/>
      <c r="AW830" s="239"/>
      <c r="AX830" s="236"/>
      <c r="AY830" s="242"/>
      <c r="AZ830" s="239"/>
      <c r="BA830" s="236"/>
      <c r="BB830" s="242"/>
      <c r="BC830" s="239"/>
      <c r="BD830" s="293"/>
      <c r="BE830" s="296"/>
      <c r="BF830" s="296"/>
      <c r="BG830" s="299"/>
    </row>
    <row r="831" spans="2:60" ht="28.15" hidden="1" customHeight="1">
      <c r="B831" s="34"/>
      <c r="C831" s="265">
        <v>3</v>
      </c>
      <c r="D831" s="54"/>
      <c r="E831" s="53"/>
      <c r="F831" s="53"/>
      <c r="G831" s="52"/>
      <c r="H831" s="259"/>
      <c r="I831" s="269"/>
      <c r="J831" s="269"/>
      <c r="K831" s="269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44"/>
      <c r="AK831" s="244"/>
      <c r="AL831" s="44"/>
      <c r="AM831" s="211"/>
      <c r="AN831" s="211"/>
      <c r="AO831" s="247">
        <f>SUMPRODUCT(LEN($M831:$AE834)-LEN(SUBSTITUTE($M831:$AE834,"A", "")))</f>
        <v>0</v>
      </c>
      <c r="AP831" s="240">
        <f>SUMPRODUCT(LEN($AH831:$AH834)-LEN(SUBSTITUTE($AH831:$AH834,"A", "")))</f>
        <v>0</v>
      </c>
      <c r="AQ831" s="237">
        <f>SUMPRODUCT(LEN($AG831:$AG834)-LEN(SUBSTITUTE($AG831:$AG834,"A", "")))</f>
        <v>0</v>
      </c>
      <c r="AR831" s="234">
        <f>SUMPRODUCT(LEN($M831:$AE834)-LEN(SUBSTITUTE($M831:$AE834,"S", "")))</f>
        <v>0</v>
      </c>
      <c r="AS831" s="240">
        <f>SUMPRODUCT(LEN($AH831:$AH834)-LEN(SUBSTITUTE($AH831:$AH834,"S", "")))</f>
        <v>0</v>
      </c>
      <c r="AT831" s="237">
        <f>SUMPRODUCT(LEN($AG831:$AG834)-LEN(SUBSTITUTE($AG831:$AG834,"S", "")))</f>
        <v>0</v>
      </c>
      <c r="AU831" s="234">
        <f>SUMPRODUCT(LEN($M831:$AE834)-LEN(SUBSTITUTE($M831:$AE834,"F", "")))</f>
        <v>0</v>
      </c>
      <c r="AV831" s="240">
        <f>SUMPRODUCT(LEN($AH831:$AH834)-LEN(SUBSTITUTE($AH831:$AH834,"F", "")))</f>
        <v>0</v>
      </c>
      <c r="AW831" s="237">
        <f>SUMPRODUCT(LEN($AG831:$AG834)-LEN(SUBSTITUTE($AG831:$AG834,"F", "")))</f>
        <v>0</v>
      </c>
      <c r="AX831" s="234">
        <f>SUMPRODUCT(LEN($M831:$AE834)-LEN(SUBSTITUTE($M831:$AE834,"G", "")))</f>
        <v>0</v>
      </c>
      <c r="AY831" s="240">
        <f>SUMPRODUCT(LEN($AH831:$AH834)-LEN(SUBSTITUTE($AH831:$AH834,"G", "")))</f>
        <v>0</v>
      </c>
      <c r="AZ831" s="237">
        <f>SUMPRODUCT(LEN($AG831:$AG834)-LEN(SUBSTITUTE($AG831:$AG834,"G", "")))</f>
        <v>0</v>
      </c>
      <c r="BA831" s="234">
        <f>SUMPRODUCT(LEN($M831:$AE834)-LEN(SUBSTITUTE($M831:$AE834,"M", "")))</f>
        <v>0</v>
      </c>
      <c r="BB831" s="240">
        <f>SUMPRODUCT(LEN($AH831:$AH834)-LEN(SUBSTITUTE($AH831:$AH834,"M", "")))</f>
        <v>0</v>
      </c>
      <c r="BC831" s="237">
        <f>SUMPRODUCT(LEN($AG831:$AG834)-LEN(SUBSTITUTE($AG831:$AG834,"M", "")))</f>
        <v>0</v>
      </c>
      <c r="BD831" s="291">
        <f>SUMPRODUCT(LEN($AI831:$AI834)-LEN(SUBSTITUTE($AI831:$AI834,"S", "")))</f>
        <v>0</v>
      </c>
      <c r="BE831" s="294">
        <f>SUMPRODUCT(LEN($AI831:$AI834)-LEN(SUBSTITUTE($AI831:$AI834,"F", "")))</f>
        <v>0</v>
      </c>
      <c r="BF831" s="294">
        <f>SUMPRODUCT(LEN($AI831:$AI834)-LEN(SUBSTITUTE($AI831:$AI834,"G", "")))</f>
        <v>0</v>
      </c>
      <c r="BG831" s="297">
        <f>SUMPRODUCT(LEN($AI831:$AI834)-LEN(SUBSTITUTE($AI831:$AI834,"M", "")))</f>
        <v>0</v>
      </c>
    </row>
    <row r="832" spans="2:60" ht="28.15" hidden="1" customHeight="1" thickBot="1">
      <c r="B832" s="34"/>
      <c r="C832" s="266"/>
      <c r="D832" s="43"/>
      <c r="E832" s="42"/>
      <c r="F832" s="42"/>
      <c r="G832" s="41"/>
      <c r="H832" s="260"/>
      <c r="I832" s="270"/>
      <c r="J832" s="270"/>
      <c r="K832" s="270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45"/>
      <c r="AK832" s="245"/>
      <c r="AL832" s="23"/>
      <c r="AM832" s="211"/>
      <c r="AN832" s="211"/>
      <c r="AO832" s="248"/>
      <c r="AP832" s="241"/>
      <c r="AQ832" s="238"/>
      <c r="AR832" s="235"/>
      <c r="AS832" s="241"/>
      <c r="AT832" s="238"/>
      <c r="AU832" s="235"/>
      <c r="AV832" s="241"/>
      <c r="AW832" s="238"/>
      <c r="AX832" s="235"/>
      <c r="AY832" s="241"/>
      <c r="AZ832" s="238"/>
      <c r="BA832" s="235"/>
      <c r="BB832" s="241"/>
      <c r="BC832" s="238"/>
      <c r="BD832" s="292"/>
      <c r="BE832" s="295"/>
      <c r="BF832" s="295"/>
      <c r="BG832" s="298"/>
    </row>
    <row r="833" spans="2:60" ht="28.15" hidden="1" customHeight="1">
      <c r="B833" s="34"/>
      <c r="C833" s="267"/>
      <c r="D833" s="33"/>
      <c r="E833" s="32"/>
      <c r="F833" s="32"/>
      <c r="G833" s="31"/>
      <c r="H833" s="257"/>
      <c r="I833" s="271"/>
      <c r="J833" s="271"/>
      <c r="K833" s="271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45"/>
      <c r="AK833" s="245"/>
      <c r="AL833" s="23"/>
      <c r="AM833" s="211"/>
      <c r="AN833" s="211"/>
      <c r="AO833" s="248"/>
      <c r="AP833" s="241"/>
      <c r="AQ833" s="238"/>
      <c r="AR833" s="235"/>
      <c r="AS833" s="241"/>
      <c r="AT833" s="238"/>
      <c r="AU833" s="235"/>
      <c r="AV833" s="241"/>
      <c r="AW833" s="238"/>
      <c r="AX833" s="235"/>
      <c r="AY833" s="241"/>
      <c r="AZ833" s="238"/>
      <c r="BA833" s="235"/>
      <c r="BB833" s="241"/>
      <c r="BC833" s="238"/>
      <c r="BD833" s="292"/>
      <c r="BE833" s="295"/>
      <c r="BF833" s="295"/>
      <c r="BG833" s="298"/>
    </row>
    <row r="834" spans="2:60" ht="28.15" hidden="1" customHeight="1" thickBot="1">
      <c r="B834" s="22"/>
      <c r="C834" s="268"/>
      <c r="D834" s="21"/>
      <c r="E834" s="20"/>
      <c r="F834" s="20"/>
      <c r="G834" s="19"/>
      <c r="H834" s="258"/>
      <c r="I834" s="272"/>
      <c r="J834" s="272"/>
      <c r="K834" s="27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46"/>
      <c r="AK834" s="246"/>
      <c r="AL834" s="11"/>
      <c r="AM834" s="211"/>
      <c r="AN834" s="211"/>
      <c r="AO834" s="249"/>
      <c r="AP834" s="242"/>
      <c r="AQ834" s="239"/>
      <c r="AR834" s="236"/>
      <c r="AS834" s="242"/>
      <c r="AT834" s="239"/>
      <c r="AU834" s="236"/>
      <c r="AV834" s="242"/>
      <c r="AW834" s="239"/>
      <c r="AX834" s="236"/>
      <c r="AY834" s="242"/>
      <c r="AZ834" s="239"/>
      <c r="BA834" s="236"/>
      <c r="BB834" s="242"/>
      <c r="BC834" s="239"/>
      <c r="BD834" s="293"/>
      <c r="BE834" s="296"/>
      <c r="BF834" s="296"/>
      <c r="BG834" s="299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29" t="s">
        <v>287</v>
      </c>
      <c r="M835" s="278"/>
      <c r="N835" s="229" t="s">
        <v>286</v>
      </c>
      <c r="O835" s="278"/>
      <c r="P835" s="229" t="s">
        <v>286</v>
      </c>
      <c r="Q835" s="230"/>
      <c r="R835" s="229" t="s">
        <v>286</v>
      </c>
      <c r="S835" s="230"/>
      <c r="T835" s="229" t="s">
        <v>286</v>
      </c>
      <c r="U835" s="230"/>
      <c r="V835" s="229" t="s">
        <v>286</v>
      </c>
      <c r="W835" s="230"/>
      <c r="X835" s="229" t="s">
        <v>286</v>
      </c>
      <c r="Y835" s="230"/>
      <c r="Z835" s="229" t="s">
        <v>286</v>
      </c>
      <c r="AA835" s="230"/>
      <c r="AB835" s="229" t="s">
        <v>286</v>
      </c>
      <c r="AC835" s="230"/>
      <c r="AD835" s="229" t="s">
        <v>286</v>
      </c>
      <c r="AE835" s="230"/>
      <c r="AF835" s="243" t="s">
        <v>285</v>
      </c>
      <c r="AG835" s="230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75"/>
      <c r="F836" s="276"/>
      <c r="G836" s="277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65">
        <v>1</v>
      </c>
      <c r="D837" s="54"/>
      <c r="E837" s="53"/>
      <c r="F837" s="53"/>
      <c r="G837" s="52"/>
      <c r="H837" s="259"/>
      <c r="I837" s="269"/>
      <c r="J837" s="269"/>
      <c r="K837" s="269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44"/>
      <c r="AK837" s="244"/>
      <c r="AL837" s="44"/>
      <c r="AM837" s="211"/>
      <c r="AN837" s="211"/>
      <c r="AO837" s="247">
        <f>SUMPRODUCT(LEN($M837:$AE840)-LEN(SUBSTITUTE($M837:$AE840,"A", "")))</f>
        <v>0</v>
      </c>
      <c r="AP837" s="240">
        <f>SUMPRODUCT(LEN($AH837:$AH840)-LEN(SUBSTITUTE($AH837:$AH840,"A", "")))</f>
        <v>0</v>
      </c>
      <c r="AQ837" s="237">
        <f>SUMPRODUCT(LEN($AG837:$AG840)-LEN(SUBSTITUTE($AG837:$AG840,"A", "")))</f>
        <v>0</v>
      </c>
      <c r="AR837" s="234">
        <f>SUMPRODUCT(LEN($M837:$AE840)-LEN(SUBSTITUTE($M837:$AE840,"S", "")))</f>
        <v>0</v>
      </c>
      <c r="AS837" s="240">
        <f>SUMPRODUCT(LEN($AH837:$AH840)-LEN(SUBSTITUTE($AH837:$AH840,"S", "")))</f>
        <v>0</v>
      </c>
      <c r="AT837" s="237">
        <f>SUMPRODUCT(LEN($AG837:$AG840)-LEN(SUBSTITUTE($AG837:$AG840,"S", "")))</f>
        <v>0</v>
      </c>
      <c r="AU837" s="234">
        <f>SUMPRODUCT(LEN($M837:$AE840)-LEN(SUBSTITUTE($M837:$AE840,"F", "")))</f>
        <v>0</v>
      </c>
      <c r="AV837" s="240">
        <f>SUMPRODUCT(LEN($AH837:$AH840)-LEN(SUBSTITUTE($AH837:$AH840,"F", "")))</f>
        <v>0</v>
      </c>
      <c r="AW837" s="237">
        <f>SUMPRODUCT(LEN($AG837:$AG840)-LEN(SUBSTITUTE($AG837:$AG840,"F", "")))</f>
        <v>0</v>
      </c>
      <c r="AX837" s="234">
        <f>SUMPRODUCT(LEN($M837:$AE840)-LEN(SUBSTITUTE($M837:$AE840,"G", "")))</f>
        <v>0</v>
      </c>
      <c r="AY837" s="240">
        <f>SUMPRODUCT(LEN($AH837:$AH840)-LEN(SUBSTITUTE($AH837:$AH840,"G", "")))</f>
        <v>0</v>
      </c>
      <c r="AZ837" s="237">
        <f>SUMPRODUCT(LEN($AG837:$AG840)-LEN(SUBSTITUTE($AG837:$AG840,"G", "")))</f>
        <v>0</v>
      </c>
      <c r="BA837" s="234">
        <f>SUMPRODUCT(LEN($M837:$AE840)-LEN(SUBSTITUTE($M837:$AE840,"M", "")))</f>
        <v>0</v>
      </c>
      <c r="BB837" s="240">
        <f>SUMPRODUCT(LEN($AH837:$AH840)-LEN(SUBSTITUTE($AH837:$AH840,"M", "")))</f>
        <v>0</v>
      </c>
      <c r="BC837" s="237">
        <f>SUMPRODUCT(LEN($AG837:$AG840)-LEN(SUBSTITUTE($AG837:$AG840,"M", "")))</f>
        <v>0</v>
      </c>
      <c r="BD837" s="291">
        <f>SUMPRODUCT(LEN($AI837:$AI840)-LEN(SUBSTITUTE($AI837:$AI840,"S", "")))</f>
        <v>0</v>
      </c>
      <c r="BE837" s="294">
        <f>SUMPRODUCT(LEN($AI837:$AI840)-LEN(SUBSTITUTE($AI837:$AI840,"F", "")))</f>
        <v>0</v>
      </c>
      <c r="BF837" s="294">
        <f>SUMPRODUCT(LEN($AI837:$AI840)-LEN(SUBSTITUTE($AI837:$AI840,"G", "")))</f>
        <v>0</v>
      </c>
      <c r="BG837" s="297">
        <f>SUMPRODUCT(LEN($AI837:$AI840)-LEN(SUBSTITUTE($AI837:$AI840,"M", "")))</f>
        <v>0</v>
      </c>
    </row>
    <row r="838" spans="2:60" ht="28.15" hidden="1" customHeight="1" thickBot="1">
      <c r="B838" s="34"/>
      <c r="C838" s="266"/>
      <c r="D838" s="43"/>
      <c r="E838" s="42"/>
      <c r="F838" s="42"/>
      <c r="G838" s="41"/>
      <c r="H838" s="260"/>
      <c r="I838" s="270"/>
      <c r="J838" s="270"/>
      <c r="K838" s="270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45"/>
      <c r="AK838" s="245"/>
      <c r="AL838" s="23"/>
      <c r="AM838" s="211"/>
      <c r="AN838" s="211"/>
      <c r="AO838" s="248"/>
      <c r="AP838" s="241"/>
      <c r="AQ838" s="238"/>
      <c r="AR838" s="235"/>
      <c r="AS838" s="241"/>
      <c r="AT838" s="238"/>
      <c r="AU838" s="235"/>
      <c r="AV838" s="241"/>
      <c r="AW838" s="238"/>
      <c r="AX838" s="235"/>
      <c r="AY838" s="241"/>
      <c r="AZ838" s="238"/>
      <c r="BA838" s="235"/>
      <c r="BB838" s="241"/>
      <c r="BC838" s="238"/>
      <c r="BD838" s="292"/>
      <c r="BE838" s="295"/>
      <c r="BF838" s="295"/>
      <c r="BG838" s="298"/>
    </row>
    <row r="839" spans="2:60" ht="28.15" hidden="1" customHeight="1">
      <c r="B839" s="34"/>
      <c r="C839" s="267"/>
      <c r="D839" s="33"/>
      <c r="E839" s="32"/>
      <c r="F839" s="32"/>
      <c r="G839" s="31"/>
      <c r="H839" s="257"/>
      <c r="I839" s="271"/>
      <c r="J839" s="271"/>
      <c r="K839" s="271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45"/>
      <c r="AK839" s="245"/>
      <c r="AL839" s="23"/>
      <c r="AM839" s="211"/>
      <c r="AN839" s="211"/>
      <c r="AO839" s="248"/>
      <c r="AP839" s="241"/>
      <c r="AQ839" s="238"/>
      <c r="AR839" s="235"/>
      <c r="AS839" s="241"/>
      <c r="AT839" s="238"/>
      <c r="AU839" s="235"/>
      <c r="AV839" s="241"/>
      <c r="AW839" s="238"/>
      <c r="AX839" s="235"/>
      <c r="AY839" s="241"/>
      <c r="AZ839" s="238"/>
      <c r="BA839" s="235"/>
      <c r="BB839" s="241"/>
      <c r="BC839" s="238"/>
      <c r="BD839" s="292"/>
      <c r="BE839" s="295"/>
      <c r="BF839" s="295"/>
      <c r="BG839" s="298"/>
    </row>
    <row r="840" spans="2:60" ht="28.15" hidden="1" customHeight="1" thickBot="1">
      <c r="B840" s="34"/>
      <c r="C840" s="273"/>
      <c r="D840" s="64"/>
      <c r="E840" s="63"/>
      <c r="F840" s="63"/>
      <c r="G840" s="62"/>
      <c r="H840" s="258"/>
      <c r="I840" s="274"/>
      <c r="J840" s="274"/>
      <c r="K840" s="274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50"/>
      <c r="AK840" s="250"/>
      <c r="AL840" s="55"/>
      <c r="AM840" s="211"/>
      <c r="AN840" s="211"/>
      <c r="AO840" s="249"/>
      <c r="AP840" s="242"/>
      <c r="AQ840" s="239"/>
      <c r="AR840" s="236"/>
      <c r="AS840" s="242"/>
      <c r="AT840" s="239"/>
      <c r="AU840" s="236"/>
      <c r="AV840" s="242"/>
      <c r="AW840" s="239"/>
      <c r="AX840" s="236"/>
      <c r="AY840" s="242"/>
      <c r="AZ840" s="239"/>
      <c r="BA840" s="236"/>
      <c r="BB840" s="242"/>
      <c r="BC840" s="239"/>
      <c r="BD840" s="293"/>
      <c r="BE840" s="296"/>
      <c r="BF840" s="296"/>
      <c r="BG840" s="299"/>
    </row>
    <row r="841" spans="2:60" ht="28.15" hidden="1" customHeight="1">
      <c r="B841" s="34"/>
      <c r="C841" s="265">
        <v>2</v>
      </c>
      <c r="D841" s="54"/>
      <c r="E841" s="53"/>
      <c r="F841" s="53"/>
      <c r="G841" s="52"/>
      <c r="H841" s="259"/>
      <c r="I841" s="269"/>
      <c r="J841" s="269"/>
      <c r="K841" s="269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51"/>
      <c r="AK841" s="254"/>
      <c r="AL841" s="44"/>
      <c r="AM841" s="211"/>
      <c r="AN841" s="211"/>
      <c r="AO841" s="247">
        <f>SUMPRODUCT(LEN($M841:$AE844)-LEN(SUBSTITUTE($M841:$AE844,"A", "")))</f>
        <v>0</v>
      </c>
      <c r="AP841" s="240">
        <f>SUMPRODUCT(LEN($AH841:$AH844)-LEN(SUBSTITUTE($AH841:$AH844,"A", "")))</f>
        <v>0</v>
      </c>
      <c r="AQ841" s="237">
        <f>SUMPRODUCT(LEN($AG841:$AG844)-LEN(SUBSTITUTE($AG841:$AG844,"A", "")))</f>
        <v>0</v>
      </c>
      <c r="AR841" s="234">
        <f>SUMPRODUCT(LEN($M841:$AE844)-LEN(SUBSTITUTE($M841:$AE844,"S", "")))</f>
        <v>0</v>
      </c>
      <c r="AS841" s="240">
        <f>SUMPRODUCT(LEN($AH841:$AH844)-LEN(SUBSTITUTE($AH841:$AH844,"S", "")))</f>
        <v>0</v>
      </c>
      <c r="AT841" s="237">
        <f>SUMPRODUCT(LEN($AG841:$AG844)-LEN(SUBSTITUTE($AG841:$AG844,"S", "")))</f>
        <v>0</v>
      </c>
      <c r="AU841" s="234">
        <f>SUMPRODUCT(LEN($M841:$AE844)-LEN(SUBSTITUTE($M841:$AE844,"F", "")))</f>
        <v>0</v>
      </c>
      <c r="AV841" s="240">
        <f>SUMPRODUCT(LEN($AH841:$AH844)-LEN(SUBSTITUTE($AH841:$AH844,"F", "")))</f>
        <v>0</v>
      </c>
      <c r="AW841" s="237">
        <f>SUMPRODUCT(LEN($AG841:$AG844)-LEN(SUBSTITUTE($AG841:$AG844,"F", "")))</f>
        <v>0</v>
      </c>
      <c r="AX841" s="234">
        <f>SUMPRODUCT(LEN($M841:$AE844)-LEN(SUBSTITUTE($M841:$AE844,"G", "")))</f>
        <v>0</v>
      </c>
      <c r="AY841" s="240">
        <f>SUMPRODUCT(LEN($AH841:$AH844)-LEN(SUBSTITUTE($AH841:$AH844,"G", "")))</f>
        <v>0</v>
      </c>
      <c r="AZ841" s="237">
        <f>SUMPRODUCT(LEN($AG841:$AG844)-LEN(SUBSTITUTE($AG841:$AG844,"G", "")))</f>
        <v>0</v>
      </c>
      <c r="BA841" s="234">
        <f>SUMPRODUCT(LEN($M841:$AE844)-LEN(SUBSTITUTE($M841:$AE844,"M", "")))</f>
        <v>0</v>
      </c>
      <c r="BB841" s="240">
        <f>SUMPRODUCT(LEN($AH841:$AH844)-LEN(SUBSTITUTE($AH841:$AH844,"M", "")))</f>
        <v>0</v>
      </c>
      <c r="BC841" s="237">
        <f>SUMPRODUCT(LEN($AG841:$AG844)-LEN(SUBSTITUTE($AG841:$AG844,"M", "")))</f>
        <v>0</v>
      </c>
      <c r="BD841" s="291">
        <f>SUMPRODUCT(LEN($AI841:$AI844)-LEN(SUBSTITUTE($AI841:$AI844,"S", "")))</f>
        <v>0</v>
      </c>
      <c r="BE841" s="294">
        <f>SUMPRODUCT(LEN($AI841:$AI844)-LEN(SUBSTITUTE($AI841:$AI844,"F", "")))</f>
        <v>0</v>
      </c>
      <c r="BF841" s="294">
        <f>SUMPRODUCT(LEN($AI841:$AI844)-LEN(SUBSTITUTE($AI841:$AI844,"G", "")))</f>
        <v>0</v>
      </c>
      <c r="BG841" s="297">
        <f>SUMPRODUCT(LEN($AI841:$AI844)-LEN(SUBSTITUTE($AI841:$AI844,"M", "")))</f>
        <v>0</v>
      </c>
    </row>
    <row r="842" spans="2:60" ht="28.15" hidden="1" customHeight="1" thickBot="1">
      <c r="B842" s="34"/>
      <c r="C842" s="266"/>
      <c r="D842" s="43"/>
      <c r="E842" s="42"/>
      <c r="F842" s="42"/>
      <c r="G842" s="41"/>
      <c r="H842" s="260"/>
      <c r="I842" s="270"/>
      <c r="J842" s="270"/>
      <c r="K842" s="270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52"/>
      <c r="AK842" s="255"/>
      <c r="AL842" s="23"/>
      <c r="AM842" s="211"/>
      <c r="AN842" s="211"/>
      <c r="AO842" s="248"/>
      <c r="AP842" s="241"/>
      <c r="AQ842" s="238"/>
      <c r="AR842" s="235"/>
      <c r="AS842" s="241"/>
      <c r="AT842" s="238"/>
      <c r="AU842" s="235"/>
      <c r="AV842" s="241"/>
      <c r="AW842" s="238"/>
      <c r="AX842" s="235"/>
      <c r="AY842" s="241"/>
      <c r="AZ842" s="238"/>
      <c r="BA842" s="235"/>
      <c r="BB842" s="241"/>
      <c r="BC842" s="238"/>
      <c r="BD842" s="292"/>
      <c r="BE842" s="295"/>
      <c r="BF842" s="295"/>
      <c r="BG842" s="298"/>
    </row>
    <row r="843" spans="2:60" ht="28.15" hidden="1" customHeight="1">
      <c r="B843" s="34"/>
      <c r="C843" s="267"/>
      <c r="D843" s="33"/>
      <c r="E843" s="32"/>
      <c r="F843" s="32"/>
      <c r="G843" s="31"/>
      <c r="H843" s="257"/>
      <c r="I843" s="271"/>
      <c r="J843" s="271"/>
      <c r="K843" s="271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52"/>
      <c r="AK843" s="255"/>
      <c r="AL843" s="23"/>
      <c r="AM843" s="211"/>
      <c r="AN843" s="211"/>
      <c r="AO843" s="248"/>
      <c r="AP843" s="241"/>
      <c r="AQ843" s="238"/>
      <c r="AR843" s="235"/>
      <c r="AS843" s="241"/>
      <c r="AT843" s="238"/>
      <c r="AU843" s="235"/>
      <c r="AV843" s="241"/>
      <c r="AW843" s="238"/>
      <c r="AX843" s="235"/>
      <c r="AY843" s="241"/>
      <c r="AZ843" s="238"/>
      <c r="BA843" s="235"/>
      <c r="BB843" s="241"/>
      <c r="BC843" s="238"/>
      <c r="BD843" s="292"/>
      <c r="BE843" s="295"/>
      <c r="BF843" s="295"/>
      <c r="BG843" s="298"/>
    </row>
    <row r="844" spans="2:60" ht="28.15" hidden="1" customHeight="1" thickBot="1">
      <c r="B844" s="34"/>
      <c r="C844" s="273"/>
      <c r="D844" s="64"/>
      <c r="E844" s="63"/>
      <c r="F844" s="63"/>
      <c r="G844" s="62"/>
      <c r="H844" s="258"/>
      <c r="I844" s="274"/>
      <c r="J844" s="274"/>
      <c r="K844" s="274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53"/>
      <c r="AK844" s="256"/>
      <c r="AL844" s="55"/>
      <c r="AM844" s="211"/>
      <c r="AN844" s="211"/>
      <c r="AO844" s="249"/>
      <c r="AP844" s="242"/>
      <c r="AQ844" s="239"/>
      <c r="AR844" s="236"/>
      <c r="AS844" s="242"/>
      <c r="AT844" s="239"/>
      <c r="AU844" s="236"/>
      <c r="AV844" s="242"/>
      <c r="AW844" s="239"/>
      <c r="AX844" s="236"/>
      <c r="AY844" s="242"/>
      <c r="AZ844" s="239"/>
      <c r="BA844" s="236"/>
      <c r="BB844" s="242"/>
      <c r="BC844" s="239"/>
      <c r="BD844" s="293"/>
      <c r="BE844" s="296"/>
      <c r="BF844" s="296"/>
      <c r="BG844" s="299"/>
    </row>
    <row r="845" spans="2:60" ht="28.15" hidden="1" customHeight="1">
      <c r="B845" s="34"/>
      <c r="C845" s="265">
        <v>3</v>
      </c>
      <c r="D845" s="54"/>
      <c r="E845" s="53"/>
      <c r="F845" s="53"/>
      <c r="G845" s="52"/>
      <c r="H845" s="259"/>
      <c r="I845" s="269"/>
      <c r="J845" s="269"/>
      <c r="K845" s="269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44"/>
      <c r="AK845" s="244"/>
      <c r="AL845" s="44"/>
      <c r="AM845" s="211"/>
      <c r="AN845" s="211"/>
      <c r="AO845" s="247">
        <f>SUMPRODUCT(LEN($M845:$AE848)-LEN(SUBSTITUTE($M845:$AE848,"A", "")))</f>
        <v>0</v>
      </c>
      <c r="AP845" s="240">
        <f>SUMPRODUCT(LEN($AH845:$AH848)-LEN(SUBSTITUTE($AH845:$AH848,"A", "")))</f>
        <v>0</v>
      </c>
      <c r="AQ845" s="237">
        <f>SUMPRODUCT(LEN($AG845:$AG848)-LEN(SUBSTITUTE($AG845:$AG848,"A", "")))</f>
        <v>0</v>
      </c>
      <c r="AR845" s="234">
        <f>SUMPRODUCT(LEN($M845:$AE848)-LEN(SUBSTITUTE($M845:$AE848,"S", "")))</f>
        <v>0</v>
      </c>
      <c r="AS845" s="240">
        <f>SUMPRODUCT(LEN($AH845:$AH848)-LEN(SUBSTITUTE($AH845:$AH848,"S", "")))</f>
        <v>0</v>
      </c>
      <c r="AT845" s="237">
        <f>SUMPRODUCT(LEN($AG845:$AG848)-LEN(SUBSTITUTE($AG845:$AG848,"S", "")))</f>
        <v>0</v>
      </c>
      <c r="AU845" s="234">
        <f>SUMPRODUCT(LEN($M845:$AE848)-LEN(SUBSTITUTE($M845:$AE848,"F", "")))</f>
        <v>0</v>
      </c>
      <c r="AV845" s="240">
        <f>SUMPRODUCT(LEN($AH845:$AH848)-LEN(SUBSTITUTE($AH845:$AH848,"F", "")))</f>
        <v>0</v>
      </c>
      <c r="AW845" s="237">
        <f>SUMPRODUCT(LEN($AG845:$AG848)-LEN(SUBSTITUTE($AG845:$AG848,"F", "")))</f>
        <v>0</v>
      </c>
      <c r="AX845" s="234">
        <f>SUMPRODUCT(LEN($M845:$AE848)-LEN(SUBSTITUTE($M845:$AE848,"G", "")))</f>
        <v>0</v>
      </c>
      <c r="AY845" s="240">
        <f>SUMPRODUCT(LEN($AH845:$AH848)-LEN(SUBSTITUTE($AH845:$AH848,"G", "")))</f>
        <v>0</v>
      </c>
      <c r="AZ845" s="237">
        <f>SUMPRODUCT(LEN($AG845:$AG848)-LEN(SUBSTITUTE($AG845:$AG848,"G", "")))</f>
        <v>0</v>
      </c>
      <c r="BA845" s="234">
        <f>SUMPRODUCT(LEN($M845:$AE848)-LEN(SUBSTITUTE($M845:$AE848,"M", "")))</f>
        <v>0</v>
      </c>
      <c r="BB845" s="240">
        <f>SUMPRODUCT(LEN($AH845:$AH848)-LEN(SUBSTITUTE($AH845:$AH848,"M", "")))</f>
        <v>0</v>
      </c>
      <c r="BC845" s="237">
        <f>SUMPRODUCT(LEN($AG845:$AG848)-LEN(SUBSTITUTE($AG845:$AG848,"M", "")))</f>
        <v>0</v>
      </c>
      <c r="BD845" s="291">
        <f>SUMPRODUCT(LEN($AI845:$AI848)-LEN(SUBSTITUTE($AI845:$AI848,"S", "")))</f>
        <v>0</v>
      </c>
      <c r="BE845" s="294">
        <f>SUMPRODUCT(LEN($AI845:$AI848)-LEN(SUBSTITUTE($AI845:$AI848,"F", "")))</f>
        <v>0</v>
      </c>
      <c r="BF845" s="294">
        <f>SUMPRODUCT(LEN($AI845:$AI848)-LEN(SUBSTITUTE($AI845:$AI848,"G", "")))</f>
        <v>0</v>
      </c>
      <c r="BG845" s="297">
        <f>SUMPRODUCT(LEN($AI845:$AI848)-LEN(SUBSTITUTE($AI845:$AI848,"M", "")))</f>
        <v>0</v>
      </c>
    </row>
    <row r="846" spans="2:60" ht="28.15" hidden="1" customHeight="1" thickBot="1">
      <c r="B846" s="34"/>
      <c r="C846" s="266"/>
      <c r="D846" s="43"/>
      <c r="E846" s="42"/>
      <c r="F846" s="42"/>
      <c r="G846" s="41"/>
      <c r="H846" s="260"/>
      <c r="I846" s="270"/>
      <c r="J846" s="270"/>
      <c r="K846" s="270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45"/>
      <c r="AK846" s="245"/>
      <c r="AL846" s="23"/>
      <c r="AM846" s="211"/>
      <c r="AN846" s="211"/>
      <c r="AO846" s="248"/>
      <c r="AP846" s="241"/>
      <c r="AQ846" s="238"/>
      <c r="AR846" s="235"/>
      <c r="AS846" s="241"/>
      <c r="AT846" s="238"/>
      <c r="AU846" s="235"/>
      <c r="AV846" s="241"/>
      <c r="AW846" s="238"/>
      <c r="AX846" s="235"/>
      <c r="AY846" s="241"/>
      <c r="AZ846" s="238"/>
      <c r="BA846" s="235"/>
      <c r="BB846" s="241"/>
      <c r="BC846" s="238"/>
      <c r="BD846" s="292"/>
      <c r="BE846" s="295"/>
      <c r="BF846" s="295"/>
      <c r="BG846" s="298"/>
    </row>
    <row r="847" spans="2:60" ht="28.15" hidden="1" customHeight="1">
      <c r="B847" s="34"/>
      <c r="C847" s="267"/>
      <c r="D847" s="33"/>
      <c r="E847" s="32"/>
      <c r="F847" s="32"/>
      <c r="G847" s="31"/>
      <c r="H847" s="257"/>
      <c r="I847" s="271"/>
      <c r="J847" s="271"/>
      <c r="K847" s="271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45"/>
      <c r="AK847" s="245"/>
      <c r="AL847" s="23"/>
      <c r="AM847" s="211"/>
      <c r="AN847" s="211"/>
      <c r="AO847" s="248"/>
      <c r="AP847" s="241"/>
      <c r="AQ847" s="238"/>
      <c r="AR847" s="235"/>
      <c r="AS847" s="241"/>
      <c r="AT847" s="238"/>
      <c r="AU847" s="235"/>
      <c r="AV847" s="241"/>
      <c r="AW847" s="238"/>
      <c r="AX847" s="235"/>
      <c r="AY847" s="241"/>
      <c r="AZ847" s="238"/>
      <c r="BA847" s="235"/>
      <c r="BB847" s="241"/>
      <c r="BC847" s="238"/>
      <c r="BD847" s="292"/>
      <c r="BE847" s="295"/>
      <c r="BF847" s="295"/>
      <c r="BG847" s="298"/>
    </row>
    <row r="848" spans="2:60" ht="28.15" hidden="1" customHeight="1" thickBot="1">
      <c r="B848" s="22"/>
      <c r="C848" s="268"/>
      <c r="D848" s="21"/>
      <c r="E848" s="20"/>
      <c r="F848" s="20"/>
      <c r="G848" s="19"/>
      <c r="H848" s="258"/>
      <c r="I848" s="272"/>
      <c r="J848" s="272"/>
      <c r="K848" s="27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46"/>
      <c r="AK848" s="246"/>
      <c r="AL848" s="11"/>
      <c r="AM848" s="211"/>
      <c r="AN848" s="211"/>
      <c r="AO848" s="249"/>
      <c r="AP848" s="242"/>
      <c r="AQ848" s="239"/>
      <c r="AR848" s="236"/>
      <c r="AS848" s="242"/>
      <c r="AT848" s="239"/>
      <c r="AU848" s="236"/>
      <c r="AV848" s="242"/>
      <c r="AW848" s="239"/>
      <c r="AX848" s="236"/>
      <c r="AY848" s="242"/>
      <c r="AZ848" s="239"/>
      <c r="BA848" s="236"/>
      <c r="BB848" s="242"/>
      <c r="BC848" s="239"/>
      <c r="BD848" s="293"/>
      <c r="BE848" s="296"/>
      <c r="BF848" s="296"/>
      <c r="BG848" s="299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29" t="s">
        <v>287</v>
      </c>
      <c r="M849" s="278"/>
      <c r="N849" s="229" t="s">
        <v>286</v>
      </c>
      <c r="O849" s="278"/>
      <c r="P849" s="229" t="s">
        <v>286</v>
      </c>
      <c r="Q849" s="230"/>
      <c r="R849" s="229" t="s">
        <v>286</v>
      </c>
      <c r="S849" s="230"/>
      <c r="T849" s="229" t="s">
        <v>286</v>
      </c>
      <c r="U849" s="230"/>
      <c r="V849" s="229" t="s">
        <v>286</v>
      </c>
      <c r="W849" s="230"/>
      <c r="X849" s="229" t="s">
        <v>286</v>
      </c>
      <c r="Y849" s="230"/>
      <c r="Z849" s="229" t="s">
        <v>286</v>
      </c>
      <c r="AA849" s="230"/>
      <c r="AB849" s="229" t="s">
        <v>286</v>
      </c>
      <c r="AC849" s="230"/>
      <c r="AD849" s="229" t="s">
        <v>286</v>
      </c>
      <c r="AE849" s="230"/>
      <c r="AF849" s="243" t="s">
        <v>285</v>
      </c>
      <c r="AG849" s="230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75"/>
      <c r="F850" s="276"/>
      <c r="G850" s="277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65">
        <v>1</v>
      </c>
      <c r="D851" s="54"/>
      <c r="E851" s="53"/>
      <c r="F851" s="53"/>
      <c r="G851" s="52"/>
      <c r="H851" s="259"/>
      <c r="I851" s="269"/>
      <c r="J851" s="269"/>
      <c r="K851" s="269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44"/>
      <c r="AK851" s="244"/>
      <c r="AL851" s="44"/>
      <c r="AM851" s="211"/>
      <c r="AN851" s="211"/>
      <c r="AO851" s="247">
        <f>SUMPRODUCT(LEN($M851:$AE854)-LEN(SUBSTITUTE($M851:$AE854,"A", "")))</f>
        <v>0</v>
      </c>
      <c r="AP851" s="240">
        <f>SUMPRODUCT(LEN($AH851:$AH854)-LEN(SUBSTITUTE($AH851:$AH854,"A", "")))</f>
        <v>0</v>
      </c>
      <c r="AQ851" s="237">
        <f>SUMPRODUCT(LEN($AG851:$AG854)-LEN(SUBSTITUTE($AG851:$AG854,"A", "")))</f>
        <v>0</v>
      </c>
      <c r="AR851" s="234">
        <f>SUMPRODUCT(LEN($M851:$AE854)-LEN(SUBSTITUTE($M851:$AE854,"S", "")))</f>
        <v>0</v>
      </c>
      <c r="AS851" s="240">
        <f>SUMPRODUCT(LEN($AH851:$AH854)-LEN(SUBSTITUTE($AH851:$AH854,"S", "")))</f>
        <v>0</v>
      </c>
      <c r="AT851" s="237">
        <f>SUMPRODUCT(LEN($AG851:$AG854)-LEN(SUBSTITUTE($AG851:$AG854,"S", "")))</f>
        <v>0</v>
      </c>
      <c r="AU851" s="234">
        <f>SUMPRODUCT(LEN($M851:$AE854)-LEN(SUBSTITUTE($M851:$AE854,"F", "")))</f>
        <v>0</v>
      </c>
      <c r="AV851" s="240">
        <f>SUMPRODUCT(LEN($AH851:$AH854)-LEN(SUBSTITUTE($AH851:$AH854,"F", "")))</f>
        <v>0</v>
      </c>
      <c r="AW851" s="237">
        <f>SUMPRODUCT(LEN($AG851:$AG854)-LEN(SUBSTITUTE($AG851:$AG854,"F", "")))</f>
        <v>0</v>
      </c>
      <c r="AX851" s="234">
        <f>SUMPRODUCT(LEN($M851:$AE854)-LEN(SUBSTITUTE($M851:$AE854,"G", "")))</f>
        <v>0</v>
      </c>
      <c r="AY851" s="240">
        <f>SUMPRODUCT(LEN($AH851:$AH854)-LEN(SUBSTITUTE($AH851:$AH854,"G", "")))</f>
        <v>0</v>
      </c>
      <c r="AZ851" s="237">
        <f>SUMPRODUCT(LEN($AG851:$AG854)-LEN(SUBSTITUTE($AG851:$AG854,"G", "")))</f>
        <v>0</v>
      </c>
      <c r="BA851" s="234">
        <f>SUMPRODUCT(LEN($M851:$AE854)-LEN(SUBSTITUTE($M851:$AE854,"M", "")))</f>
        <v>0</v>
      </c>
      <c r="BB851" s="240">
        <f>SUMPRODUCT(LEN($AH851:$AH854)-LEN(SUBSTITUTE($AH851:$AH854,"M", "")))</f>
        <v>0</v>
      </c>
      <c r="BC851" s="237">
        <f>SUMPRODUCT(LEN($AG851:$AG854)-LEN(SUBSTITUTE($AG851:$AG854,"M", "")))</f>
        <v>0</v>
      </c>
      <c r="BD851" s="291">
        <f>SUMPRODUCT(LEN($AI851:$AI854)-LEN(SUBSTITUTE($AI851:$AI854,"S", "")))</f>
        <v>0</v>
      </c>
      <c r="BE851" s="294">
        <f>SUMPRODUCT(LEN($AI851:$AI854)-LEN(SUBSTITUTE($AI851:$AI854,"F", "")))</f>
        <v>0</v>
      </c>
      <c r="BF851" s="294">
        <f>SUMPRODUCT(LEN($AI851:$AI854)-LEN(SUBSTITUTE($AI851:$AI854,"G", "")))</f>
        <v>0</v>
      </c>
      <c r="BG851" s="297">
        <f>SUMPRODUCT(LEN($AI851:$AI854)-LEN(SUBSTITUTE($AI851:$AI854,"M", "")))</f>
        <v>0</v>
      </c>
    </row>
    <row r="852" spans="2:60" ht="28.15" hidden="1" customHeight="1" thickBot="1">
      <c r="B852" s="34"/>
      <c r="C852" s="266"/>
      <c r="D852" s="43"/>
      <c r="E852" s="42"/>
      <c r="F852" s="42"/>
      <c r="G852" s="41"/>
      <c r="H852" s="260"/>
      <c r="I852" s="270"/>
      <c r="J852" s="270"/>
      <c r="K852" s="270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45"/>
      <c r="AK852" s="245"/>
      <c r="AL852" s="23"/>
      <c r="AM852" s="211"/>
      <c r="AN852" s="211"/>
      <c r="AO852" s="248"/>
      <c r="AP852" s="241"/>
      <c r="AQ852" s="238"/>
      <c r="AR852" s="235"/>
      <c r="AS852" s="241"/>
      <c r="AT852" s="238"/>
      <c r="AU852" s="235"/>
      <c r="AV852" s="241"/>
      <c r="AW852" s="238"/>
      <c r="AX852" s="235"/>
      <c r="AY852" s="241"/>
      <c r="AZ852" s="238"/>
      <c r="BA852" s="235"/>
      <c r="BB852" s="241"/>
      <c r="BC852" s="238"/>
      <c r="BD852" s="292"/>
      <c r="BE852" s="295"/>
      <c r="BF852" s="295"/>
      <c r="BG852" s="298"/>
    </row>
    <row r="853" spans="2:60" ht="28.15" hidden="1" customHeight="1">
      <c r="B853" s="34"/>
      <c r="C853" s="267"/>
      <c r="D853" s="33"/>
      <c r="E853" s="32"/>
      <c r="F853" s="32"/>
      <c r="G853" s="31"/>
      <c r="H853" s="257"/>
      <c r="I853" s="271"/>
      <c r="J853" s="271"/>
      <c r="K853" s="271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45"/>
      <c r="AK853" s="245"/>
      <c r="AL853" s="23"/>
      <c r="AM853" s="211"/>
      <c r="AN853" s="211"/>
      <c r="AO853" s="248"/>
      <c r="AP853" s="241"/>
      <c r="AQ853" s="238"/>
      <c r="AR853" s="235"/>
      <c r="AS853" s="241"/>
      <c r="AT853" s="238"/>
      <c r="AU853" s="235"/>
      <c r="AV853" s="241"/>
      <c r="AW853" s="238"/>
      <c r="AX853" s="235"/>
      <c r="AY853" s="241"/>
      <c r="AZ853" s="238"/>
      <c r="BA853" s="235"/>
      <c r="BB853" s="241"/>
      <c r="BC853" s="238"/>
      <c r="BD853" s="292"/>
      <c r="BE853" s="295"/>
      <c r="BF853" s="295"/>
      <c r="BG853" s="298"/>
    </row>
    <row r="854" spans="2:60" ht="28.15" hidden="1" customHeight="1" thickBot="1">
      <c r="B854" s="34"/>
      <c r="C854" s="273"/>
      <c r="D854" s="64"/>
      <c r="E854" s="63"/>
      <c r="F854" s="63"/>
      <c r="G854" s="62"/>
      <c r="H854" s="258"/>
      <c r="I854" s="274"/>
      <c r="J854" s="274"/>
      <c r="K854" s="274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50"/>
      <c r="AK854" s="250"/>
      <c r="AL854" s="55"/>
      <c r="AM854" s="211"/>
      <c r="AN854" s="211"/>
      <c r="AO854" s="249"/>
      <c r="AP854" s="242"/>
      <c r="AQ854" s="239"/>
      <c r="AR854" s="236"/>
      <c r="AS854" s="242"/>
      <c r="AT854" s="239"/>
      <c r="AU854" s="236"/>
      <c r="AV854" s="242"/>
      <c r="AW854" s="239"/>
      <c r="AX854" s="236"/>
      <c r="AY854" s="242"/>
      <c r="AZ854" s="239"/>
      <c r="BA854" s="236"/>
      <c r="BB854" s="242"/>
      <c r="BC854" s="239"/>
      <c r="BD854" s="293"/>
      <c r="BE854" s="296"/>
      <c r="BF854" s="296"/>
      <c r="BG854" s="299"/>
    </row>
    <row r="855" spans="2:60" ht="28.15" hidden="1" customHeight="1">
      <c r="B855" s="34"/>
      <c r="C855" s="265">
        <v>2</v>
      </c>
      <c r="D855" s="54"/>
      <c r="E855" s="53"/>
      <c r="F855" s="53"/>
      <c r="G855" s="52"/>
      <c r="H855" s="259"/>
      <c r="I855" s="269"/>
      <c r="J855" s="269"/>
      <c r="K855" s="269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51"/>
      <c r="AK855" s="254"/>
      <c r="AL855" s="44"/>
      <c r="AM855" s="211"/>
      <c r="AN855" s="211"/>
      <c r="AO855" s="247">
        <f>SUMPRODUCT(LEN($M855:$AE858)-LEN(SUBSTITUTE($M855:$AE858,"A", "")))</f>
        <v>0</v>
      </c>
      <c r="AP855" s="240">
        <f>SUMPRODUCT(LEN($AH855:$AH858)-LEN(SUBSTITUTE($AH855:$AH858,"A", "")))</f>
        <v>0</v>
      </c>
      <c r="AQ855" s="237">
        <f>SUMPRODUCT(LEN($AG855:$AG858)-LEN(SUBSTITUTE($AG855:$AG858,"A", "")))</f>
        <v>0</v>
      </c>
      <c r="AR855" s="234">
        <f>SUMPRODUCT(LEN($M855:$AE858)-LEN(SUBSTITUTE($M855:$AE858,"S", "")))</f>
        <v>0</v>
      </c>
      <c r="AS855" s="240">
        <f>SUMPRODUCT(LEN($AH855:$AH858)-LEN(SUBSTITUTE($AH855:$AH858,"S", "")))</f>
        <v>0</v>
      </c>
      <c r="AT855" s="237">
        <f>SUMPRODUCT(LEN($AG855:$AG858)-LEN(SUBSTITUTE($AG855:$AG858,"S", "")))</f>
        <v>0</v>
      </c>
      <c r="AU855" s="234">
        <f>SUMPRODUCT(LEN($M855:$AE858)-LEN(SUBSTITUTE($M855:$AE858,"F", "")))</f>
        <v>0</v>
      </c>
      <c r="AV855" s="240">
        <f>SUMPRODUCT(LEN($AH855:$AH858)-LEN(SUBSTITUTE($AH855:$AH858,"F", "")))</f>
        <v>0</v>
      </c>
      <c r="AW855" s="237">
        <f>SUMPRODUCT(LEN($AG855:$AG858)-LEN(SUBSTITUTE($AG855:$AG858,"F", "")))</f>
        <v>0</v>
      </c>
      <c r="AX855" s="234">
        <f>SUMPRODUCT(LEN($M855:$AE858)-LEN(SUBSTITUTE($M855:$AE858,"G", "")))</f>
        <v>0</v>
      </c>
      <c r="AY855" s="240">
        <f>SUMPRODUCT(LEN($AH855:$AH858)-LEN(SUBSTITUTE($AH855:$AH858,"G", "")))</f>
        <v>0</v>
      </c>
      <c r="AZ855" s="237">
        <f>SUMPRODUCT(LEN($AG855:$AG858)-LEN(SUBSTITUTE($AG855:$AG858,"G", "")))</f>
        <v>0</v>
      </c>
      <c r="BA855" s="234">
        <f>SUMPRODUCT(LEN($M855:$AE858)-LEN(SUBSTITUTE($M855:$AE858,"M", "")))</f>
        <v>0</v>
      </c>
      <c r="BB855" s="240">
        <f>SUMPRODUCT(LEN($AH855:$AH858)-LEN(SUBSTITUTE($AH855:$AH858,"M", "")))</f>
        <v>0</v>
      </c>
      <c r="BC855" s="237">
        <f>SUMPRODUCT(LEN($AG855:$AG858)-LEN(SUBSTITUTE($AG855:$AG858,"M", "")))</f>
        <v>0</v>
      </c>
      <c r="BD855" s="291">
        <f>SUMPRODUCT(LEN($AI855:$AI858)-LEN(SUBSTITUTE($AI855:$AI858,"S", "")))</f>
        <v>0</v>
      </c>
      <c r="BE855" s="294">
        <f>SUMPRODUCT(LEN($AI855:$AI858)-LEN(SUBSTITUTE($AI855:$AI858,"F", "")))</f>
        <v>0</v>
      </c>
      <c r="BF855" s="294">
        <f>SUMPRODUCT(LEN($AI855:$AI858)-LEN(SUBSTITUTE($AI855:$AI858,"G", "")))</f>
        <v>0</v>
      </c>
      <c r="BG855" s="297">
        <f>SUMPRODUCT(LEN($AI855:$AI858)-LEN(SUBSTITUTE($AI855:$AI858,"M", "")))</f>
        <v>0</v>
      </c>
    </row>
    <row r="856" spans="2:60" ht="28.15" hidden="1" customHeight="1" thickBot="1">
      <c r="B856" s="34"/>
      <c r="C856" s="266"/>
      <c r="D856" s="43"/>
      <c r="E856" s="42"/>
      <c r="F856" s="42"/>
      <c r="G856" s="41"/>
      <c r="H856" s="260"/>
      <c r="I856" s="270"/>
      <c r="J856" s="270"/>
      <c r="K856" s="270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52"/>
      <c r="AK856" s="255"/>
      <c r="AL856" s="23"/>
      <c r="AM856" s="211"/>
      <c r="AN856" s="211"/>
      <c r="AO856" s="248"/>
      <c r="AP856" s="241"/>
      <c r="AQ856" s="238"/>
      <c r="AR856" s="235"/>
      <c r="AS856" s="241"/>
      <c r="AT856" s="238"/>
      <c r="AU856" s="235"/>
      <c r="AV856" s="241"/>
      <c r="AW856" s="238"/>
      <c r="AX856" s="235"/>
      <c r="AY856" s="241"/>
      <c r="AZ856" s="238"/>
      <c r="BA856" s="235"/>
      <c r="BB856" s="241"/>
      <c r="BC856" s="238"/>
      <c r="BD856" s="292"/>
      <c r="BE856" s="295"/>
      <c r="BF856" s="295"/>
      <c r="BG856" s="298"/>
    </row>
    <row r="857" spans="2:60" ht="28.15" hidden="1" customHeight="1">
      <c r="B857" s="34"/>
      <c r="C857" s="267"/>
      <c r="D857" s="33"/>
      <c r="E857" s="32"/>
      <c r="F857" s="32"/>
      <c r="G857" s="31"/>
      <c r="H857" s="257"/>
      <c r="I857" s="271"/>
      <c r="J857" s="271"/>
      <c r="K857" s="271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52"/>
      <c r="AK857" s="255"/>
      <c r="AL857" s="23"/>
      <c r="AM857" s="211"/>
      <c r="AN857" s="211"/>
      <c r="AO857" s="248"/>
      <c r="AP857" s="241"/>
      <c r="AQ857" s="238"/>
      <c r="AR857" s="235"/>
      <c r="AS857" s="241"/>
      <c r="AT857" s="238"/>
      <c r="AU857" s="235"/>
      <c r="AV857" s="241"/>
      <c r="AW857" s="238"/>
      <c r="AX857" s="235"/>
      <c r="AY857" s="241"/>
      <c r="AZ857" s="238"/>
      <c r="BA857" s="235"/>
      <c r="BB857" s="241"/>
      <c r="BC857" s="238"/>
      <c r="BD857" s="292"/>
      <c r="BE857" s="295"/>
      <c r="BF857" s="295"/>
      <c r="BG857" s="298"/>
    </row>
    <row r="858" spans="2:60" ht="28.15" hidden="1" customHeight="1" thickBot="1">
      <c r="B858" s="34"/>
      <c r="C858" s="273"/>
      <c r="D858" s="64"/>
      <c r="E858" s="63"/>
      <c r="F858" s="63"/>
      <c r="G858" s="62"/>
      <c r="H858" s="258"/>
      <c r="I858" s="274"/>
      <c r="J858" s="274"/>
      <c r="K858" s="274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53"/>
      <c r="AK858" s="256"/>
      <c r="AL858" s="55"/>
      <c r="AM858" s="211"/>
      <c r="AN858" s="211"/>
      <c r="AO858" s="249"/>
      <c r="AP858" s="242"/>
      <c r="AQ858" s="239"/>
      <c r="AR858" s="236"/>
      <c r="AS858" s="242"/>
      <c r="AT858" s="239"/>
      <c r="AU858" s="236"/>
      <c r="AV858" s="242"/>
      <c r="AW858" s="239"/>
      <c r="AX858" s="236"/>
      <c r="AY858" s="242"/>
      <c r="AZ858" s="239"/>
      <c r="BA858" s="236"/>
      <c r="BB858" s="242"/>
      <c r="BC858" s="239"/>
      <c r="BD858" s="293"/>
      <c r="BE858" s="296"/>
      <c r="BF858" s="296"/>
      <c r="BG858" s="299"/>
    </row>
    <row r="859" spans="2:60" ht="28.15" hidden="1" customHeight="1">
      <c r="B859" s="34"/>
      <c r="C859" s="265">
        <v>3</v>
      </c>
      <c r="D859" s="54"/>
      <c r="E859" s="53"/>
      <c r="F859" s="53"/>
      <c r="G859" s="52"/>
      <c r="H859" s="259"/>
      <c r="I859" s="269"/>
      <c r="J859" s="269"/>
      <c r="K859" s="269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44"/>
      <c r="AK859" s="244"/>
      <c r="AL859" s="44"/>
      <c r="AM859" s="211"/>
      <c r="AN859" s="211"/>
      <c r="AO859" s="247">
        <f>SUMPRODUCT(LEN($M859:$AE862)-LEN(SUBSTITUTE($M859:$AE862,"A", "")))</f>
        <v>0</v>
      </c>
      <c r="AP859" s="240">
        <f>SUMPRODUCT(LEN($AH859:$AH862)-LEN(SUBSTITUTE($AH859:$AH862,"A", "")))</f>
        <v>0</v>
      </c>
      <c r="AQ859" s="237">
        <f>SUMPRODUCT(LEN($AG859:$AG862)-LEN(SUBSTITUTE($AG859:$AG862,"A", "")))</f>
        <v>0</v>
      </c>
      <c r="AR859" s="234">
        <f>SUMPRODUCT(LEN($M859:$AE862)-LEN(SUBSTITUTE($M859:$AE862,"S", "")))</f>
        <v>0</v>
      </c>
      <c r="AS859" s="240">
        <f>SUMPRODUCT(LEN($AH859:$AH862)-LEN(SUBSTITUTE($AH859:$AH862,"S", "")))</f>
        <v>0</v>
      </c>
      <c r="AT859" s="237">
        <f>SUMPRODUCT(LEN($AG859:$AG862)-LEN(SUBSTITUTE($AG859:$AG862,"S", "")))</f>
        <v>0</v>
      </c>
      <c r="AU859" s="234">
        <f>SUMPRODUCT(LEN($M859:$AE862)-LEN(SUBSTITUTE($M859:$AE862,"F", "")))</f>
        <v>0</v>
      </c>
      <c r="AV859" s="240">
        <f>SUMPRODUCT(LEN($AH859:$AH862)-LEN(SUBSTITUTE($AH859:$AH862,"F", "")))</f>
        <v>0</v>
      </c>
      <c r="AW859" s="237">
        <f>SUMPRODUCT(LEN($AG859:$AG862)-LEN(SUBSTITUTE($AG859:$AG862,"F", "")))</f>
        <v>0</v>
      </c>
      <c r="AX859" s="234">
        <f>SUMPRODUCT(LEN($M859:$AE862)-LEN(SUBSTITUTE($M859:$AE862,"G", "")))</f>
        <v>0</v>
      </c>
      <c r="AY859" s="240">
        <f>SUMPRODUCT(LEN($AH859:$AH862)-LEN(SUBSTITUTE($AH859:$AH862,"G", "")))</f>
        <v>0</v>
      </c>
      <c r="AZ859" s="237">
        <f>SUMPRODUCT(LEN($AG859:$AG862)-LEN(SUBSTITUTE($AG859:$AG862,"G", "")))</f>
        <v>0</v>
      </c>
      <c r="BA859" s="234">
        <f>SUMPRODUCT(LEN($M859:$AE862)-LEN(SUBSTITUTE($M859:$AE862,"M", "")))</f>
        <v>0</v>
      </c>
      <c r="BB859" s="240">
        <f>SUMPRODUCT(LEN($AH859:$AH862)-LEN(SUBSTITUTE($AH859:$AH862,"M", "")))</f>
        <v>0</v>
      </c>
      <c r="BC859" s="237">
        <f>SUMPRODUCT(LEN($AG859:$AG862)-LEN(SUBSTITUTE($AG859:$AG862,"M", "")))</f>
        <v>0</v>
      </c>
      <c r="BD859" s="291">
        <f>SUMPRODUCT(LEN($AI859:$AI862)-LEN(SUBSTITUTE($AI859:$AI862,"S", "")))</f>
        <v>0</v>
      </c>
      <c r="BE859" s="294">
        <f>SUMPRODUCT(LEN($AI859:$AI862)-LEN(SUBSTITUTE($AI859:$AI862,"F", "")))</f>
        <v>0</v>
      </c>
      <c r="BF859" s="294">
        <f>SUMPRODUCT(LEN($AI859:$AI862)-LEN(SUBSTITUTE($AI859:$AI862,"G", "")))</f>
        <v>0</v>
      </c>
      <c r="BG859" s="297">
        <f>SUMPRODUCT(LEN($AI859:$AI862)-LEN(SUBSTITUTE($AI859:$AI862,"M", "")))</f>
        <v>0</v>
      </c>
    </row>
    <row r="860" spans="2:60" ht="28.15" hidden="1" customHeight="1" thickBot="1">
      <c r="B860" s="34"/>
      <c r="C860" s="266"/>
      <c r="D860" s="43"/>
      <c r="E860" s="42"/>
      <c r="F860" s="42"/>
      <c r="G860" s="41"/>
      <c r="H860" s="260"/>
      <c r="I860" s="270"/>
      <c r="J860" s="270"/>
      <c r="K860" s="270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45"/>
      <c r="AK860" s="245"/>
      <c r="AL860" s="23"/>
      <c r="AM860" s="211"/>
      <c r="AN860" s="211"/>
      <c r="AO860" s="248"/>
      <c r="AP860" s="241"/>
      <c r="AQ860" s="238"/>
      <c r="AR860" s="235"/>
      <c r="AS860" s="241"/>
      <c r="AT860" s="238"/>
      <c r="AU860" s="235"/>
      <c r="AV860" s="241"/>
      <c r="AW860" s="238"/>
      <c r="AX860" s="235"/>
      <c r="AY860" s="241"/>
      <c r="AZ860" s="238"/>
      <c r="BA860" s="235"/>
      <c r="BB860" s="241"/>
      <c r="BC860" s="238"/>
      <c r="BD860" s="292"/>
      <c r="BE860" s="295"/>
      <c r="BF860" s="295"/>
      <c r="BG860" s="298"/>
    </row>
    <row r="861" spans="2:60" ht="28.15" hidden="1" customHeight="1">
      <c r="B861" s="34"/>
      <c r="C861" s="267"/>
      <c r="D861" s="33"/>
      <c r="E861" s="32"/>
      <c r="F861" s="32"/>
      <c r="G861" s="31"/>
      <c r="H861" s="257"/>
      <c r="I861" s="271"/>
      <c r="J861" s="271"/>
      <c r="K861" s="271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45"/>
      <c r="AK861" s="245"/>
      <c r="AL861" s="23"/>
      <c r="AM861" s="211"/>
      <c r="AN861" s="211"/>
      <c r="AO861" s="248"/>
      <c r="AP861" s="241"/>
      <c r="AQ861" s="238"/>
      <c r="AR861" s="235"/>
      <c r="AS861" s="241"/>
      <c r="AT861" s="238"/>
      <c r="AU861" s="235"/>
      <c r="AV861" s="241"/>
      <c r="AW861" s="238"/>
      <c r="AX861" s="235"/>
      <c r="AY861" s="241"/>
      <c r="AZ861" s="238"/>
      <c r="BA861" s="235"/>
      <c r="BB861" s="241"/>
      <c r="BC861" s="238"/>
      <c r="BD861" s="292"/>
      <c r="BE861" s="295"/>
      <c r="BF861" s="295"/>
      <c r="BG861" s="298"/>
    </row>
    <row r="862" spans="2:60" ht="28.15" hidden="1" customHeight="1" thickBot="1">
      <c r="B862" s="22"/>
      <c r="C862" s="268"/>
      <c r="D862" s="21"/>
      <c r="E862" s="20"/>
      <c r="F862" s="20"/>
      <c r="G862" s="19"/>
      <c r="H862" s="258"/>
      <c r="I862" s="272"/>
      <c r="J862" s="272"/>
      <c r="K862" s="27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46"/>
      <c r="AK862" s="246"/>
      <c r="AL862" s="11"/>
      <c r="AM862" s="211"/>
      <c r="AN862" s="211"/>
      <c r="AO862" s="249"/>
      <c r="AP862" s="242"/>
      <c r="AQ862" s="239"/>
      <c r="AR862" s="236"/>
      <c r="AS862" s="242"/>
      <c r="AT862" s="239"/>
      <c r="AU862" s="236"/>
      <c r="AV862" s="242"/>
      <c r="AW862" s="239"/>
      <c r="AX862" s="236"/>
      <c r="AY862" s="242"/>
      <c r="AZ862" s="239"/>
      <c r="BA862" s="236"/>
      <c r="BB862" s="242"/>
      <c r="BC862" s="239"/>
      <c r="BD862" s="293"/>
      <c r="BE862" s="296"/>
      <c r="BF862" s="296"/>
      <c r="BG862" s="299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29" t="s">
        <v>287</v>
      </c>
      <c r="M863" s="278"/>
      <c r="N863" s="229" t="s">
        <v>286</v>
      </c>
      <c r="O863" s="278"/>
      <c r="P863" s="229" t="s">
        <v>286</v>
      </c>
      <c r="Q863" s="230"/>
      <c r="R863" s="229" t="s">
        <v>286</v>
      </c>
      <c r="S863" s="230"/>
      <c r="T863" s="229" t="s">
        <v>286</v>
      </c>
      <c r="U863" s="230"/>
      <c r="V863" s="229" t="s">
        <v>286</v>
      </c>
      <c r="W863" s="230"/>
      <c r="X863" s="229" t="s">
        <v>286</v>
      </c>
      <c r="Y863" s="230"/>
      <c r="Z863" s="229" t="s">
        <v>286</v>
      </c>
      <c r="AA863" s="230"/>
      <c r="AB863" s="229" t="s">
        <v>286</v>
      </c>
      <c r="AC863" s="230"/>
      <c r="AD863" s="229" t="s">
        <v>286</v>
      </c>
      <c r="AE863" s="230"/>
      <c r="AF863" s="243" t="s">
        <v>285</v>
      </c>
      <c r="AG863" s="230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75"/>
      <c r="F864" s="276"/>
      <c r="G864" s="277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65">
        <v>1</v>
      </c>
      <c r="D865" s="54"/>
      <c r="E865" s="53"/>
      <c r="F865" s="53"/>
      <c r="G865" s="52"/>
      <c r="H865" s="259"/>
      <c r="I865" s="269"/>
      <c r="J865" s="269"/>
      <c r="K865" s="269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44"/>
      <c r="AK865" s="244"/>
      <c r="AL865" s="44"/>
      <c r="AM865" s="211"/>
      <c r="AN865" s="211"/>
      <c r="AO865" s="247">
        <f>SUMPRODUCT(LEN($M865:$AE868)-LEN(SUBSTITUTE($M865:$AE868,"A", "")))</f>
        <v>0</v>
      </c>
      <c r="AP865" s="240">
        <f>SUMPRODUCT(LEN($AH865:$AH868)-LEN(SUBSTITUTE($AH865:$AH868,"A", "")))</f>
        <v>0</v>
      </c>
      <c r="AQ865" s="237">
        <f>SUMPRODUCT(LEN($AG865:$AG868)-LEN(SUBSTITUTE($AG865:$AG868,"A", "")))</f>
        <v>0</v>
      </c>
      <c r="AR865" s="234">
        <f>SUMPRODUCT(LEN($M865:$AE868)-LEN(SUBSTITUTE($M865:$AE868,"S", "")))</f>
        <v>0</v>
      </c>
      <c r="AS865" s="240">
        <f>SUMPRODUCT(LEN($AH865:$AH868)-LEN(SUBSTITUTE($AH865:$AH868,"S", "")))</f>
        <v>0</v>
      </c>
      <c r="AT865" s="237">
        <f>SUMPRODUCT(LEN($AG865:$AG868)-LEN(SUBSTITUTE($AG865:$AG868,"S", "")))</f>
        <v>0</v>
      </c>
      <c r="AU865" s="234">
        <f>SUMPRODUCT(LEN($M865:$AE868)-LEN(SUBSTITUTE($M865:$AE868,"F", "")))</f>
        <v>0</v>
      </c>
      <c r="AV865" s="240">
        <f>SUMPRODUCT(LEN($AH865:$AH868)-LEN(SUBSTITUTE($AH865:$AH868,"F", "")))</f>
        <v>0</v>
      </c>
      <c r="AW865" s="237">
        <f>SUMPRODUCT(LEN($AG865:$AG868)-LEN(SUBSTITUTE($AG865:$AG868,"F", "")))</f>
        <v>0</v>
      </c>
      <c r="AX865" s="234">
        <f>SUMPRODUCT(LEN($M865:$AE868)-LEN(SUBSTITUTE($M865:$AE868,"G", "")))</f>
        <v>0</v>
      </c>
      <c r="AY865" s="240">
        <f>SUMPRODUCT(LEN($AH865:$AH868)-LEN(SUBSTITUTE($AH865:$AH868,"G", "")))</f>
        <v>0</v>
      </c>
      <c r="AZ865" s="237">
        <f>SUMPRODUCT(LEN($AG865:$AG868)-LEN(SUBSTITUTE($AG865:$AG868,"G", "")))</f>
        <v>0</v>
      </c>
      <c r="BA865" s="234">
        <f>SUMPRODUCT(LEN($M865:$AE868)-LEN(SUBSTITUTE($M865:$AE868,"M", "")))</f>
        <v>0</v>
      </c>
      <c r="BB865" s="240">
        <f>SUMPRODUCT(LEN($AH865:$AH868)-LEN(SUBSTITUTE($AH865:$AH868,"M", "")))</f>
        <v>0</v>
      </c>
      <c r="BC865" s="237">
        <f>SUMPRODUCT(LEN($AG865:$AG868)-LEN(SUBSTITUTE($AG865:$AG868,"M", "")))</f>
        <v>0</v>
      </c>
      <c r="BD865" s="291">
        <f>SUMPRODUCT(LEN($AI865:$AI868)-LEN(SUBSTITUTE($AI865:$AI868,"S", "")))</f>
        <v>0</v>
      </c>
      <c r="BE865" s="294">
        <f>SUMPRODUCT(LEN($AI865:$AI868)-LEN(SUBSTITUTE($AI865:$AI868,"F", "")))</f>
        <v>0</v>
      </c>
      <c r="BF865" s="294">
        <f>SUMPRODUCT(LEN($AI865:$AI868)-LEN(SUBSTITUTE($AI865:$AI868,"G", "")))</f>
        <v>0</v>
      </c>
      <c r="BG865" s="297">
        <f>SUMPRODUCT(LEN($AI865:$AI868)-LEN(SUBSTITUTE($AI865:$AI868,"M", "")))</f>
        <v>0</v>
      </c>
    </row>
    <row r="866" spans="2:60" ht="28.15" hidden="1" customHeight="1" thickBot="1">
      <c r="B866" s="34"/>
      <c r="C866" s="266"/>
      <c r="D866" s="43"/>
      <c r="E866" s="42"/>
      <c r="F866" s="42"/>
      <c r="G866" s="41"/>
      <c r="H866" s="260"/>
      <c r="I866" s="270"/>
      <c r="J866" s="270"/>
      <c r="K866" s="270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45"/>
      <c r="AK866" s="245"/>
      <c r="AL866" s="23"/>
      <c r="AM866" s="211"/>
      <c r="AN866" s="211"/>
      <c r="AO866" s="248"/>
      <c r="AP866" s="241"/>
      <c r="AQ866" s="238"/>
      <c r="AR866" s="235"/>
      <c r="AS866" s="241"/>
      <c r="AT866" s="238"/>
      <c r="AU866" s="235"/>
      <c r="AV866" s="241"/>
      <c r="AW866" s="238"/>
      <c r="AX866" s="235"/>
      <c r="AY866" s="241"/>
      <c r="AZ866" s="238"/>
      <c r="BA866" s="235"/>
      <c r="BB866" s="241"/>
      <c r="BC866" s="238"/>
      <c r="BD866" s="292"/>
      <c r="BE866" s="295"/>
      <c r="BF866" s="295"/>
      <c r="BG866" s="298"/>
    </row>
    <row r="867" spans="2:60" ht="28.15" hidden="1" customHeight="1">
      <c r="B867" s="34"/>
      <c r="C867" s="267"/>
      <c r="D867" s="33"/>
      <c r="E867" s="32"/>
      <c r="F867" s="32"/>
      <c r="G867" s="31"/>
      <c r="H867" s="257"/>
      <c r="I867" s="271"/>
      <c r="J867" s="271"/>
      <c r="K867" s="271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45"/>
      <c r="AK867" s="245"/>
      <c r="AL867" s="23"/>
      <c r="AM867" s="211"/>
      <c r="AN867" s="211"/>
      <c r="AO867" s="248"/>
      <c r="AP867" s="241"/>
      <c r="AQ867" s="238"/>
      <c r="AR867" s="235"/>
      <c r="AS867" s="241"/>
      <c r="AT867" s="238"/>
      <c r="AU867" s="235"/>
      <c r="AV867" s="241"/>
      <c r="AW867" s="238"/>
      <c r="AX867" s="235"/>
      <c r="AY867" s="241"/>
      <c r="AZ867" s="238"/>
      <c r="BA867" s="235"/>
      <c r="BB867" s="241"/>
      <c r="BC867" s="238"/>
      <c r="BD867" s="292"/>
      <c r="BE867" s="295"/>
      <c r="BF867" s="295"/>
      <c r="BG867" s="298"/>
    </row>
    <row r="868" spans="2:60" ht="28.15" hidden="1" customHeight="1" thickBot="1">
      <c r="B868" s="34"/>
      <c r="C868" s="273"/>
      <c r="D868" s="64"/>
      <c r="E868" s="63"/>
      <c r="F868" s="63"/>
      <c r="G868" s="62"/>
      <c r="H868" s="258"/>
      <c r="I868" s="274"/>
      <c r="J868" s="274"/>
      <c r="K868" s="274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50"/>
      <c r="AK868" s="250"/>
      <c r="AL868" s="55"/>
      <c r="AM868" s="211"/>
      <c r="AN868" s="211"/>
      <c r="AO868" s="249"/>
      <c r="AP868" s="242"/>
      <c r="AQ868" s="239"/>
      <c r="AR868" s="236"/>
      <c r="AS868" s="242"/>
      <c r="AT868" s="239"/>
      <c r="AU868" s="236"/>
      <c r="AV868" s="242"/>
      <c r="AW868" s="239"/>
      <c r="AX868" s="236"/>
      <c r="AY868" s="242"/>
      <c r="AZ868" s="239"/>
      <c r="BA868" s="236"/>
      <c r="BB868" s="242"/>
      <c r="BC868" s="239"/>
      <c r="BD868" s="293"/>
      <c r="BE868" s="296"/>
      <c r="BF868" s="296"/>
      <c r="BG868" s="299"/>
    </row>
    <row r="869" spans="2:60" ht="28.15" hidden="1" customHeight="1">
      <c r="B869" s="34"/>
      <c r="C869" s="265">
        <v>2</v>
      </c>
      <c r="D869" s="54"/>
      <c r="E869" s="53"/>
      <c r="F869" s="53"/>
      <c r="G869" s="52"/>
      <c r="H869" s="259"/>
      <c r="I869" s="269"/>
      <c r="J869" s="269"/>
      <c r="K869" s="269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51"/>
      <c r="AK869" s="254"/>
      <c r="AL869" s="44"/>
      <c r="AM869" s="211"/>
      <c r="AN869" s="211"/>
      <c r="AO869" s="247">
        <f>SUMPRODUCT(LEN($M869:$AE872)-LEN(SUBSTITUTE($M869:$AE872,"A", "")))</f>
        <v>0</v>
      </c>
      <c r="AP869" s="240">
        <f>SUMPRODUCT(LEN($AH869:$AH872)-LEN(SUBSTITUTE($AH869:$AH872,"A", "")))</f>
        <v>0</v>
      </c>
      <c r="AQ869" s="237">
        <f>SUMPRODUCT(LEN($AG869:$AG872)-LEN(SUBSTITUTE($AG869:$AG872,"A", "")))</f>
        <v>0</v>
      </c>
      <c r="AR869" s="234">
        <f>SUMPRODUCT(LEN($M869:$AE872)-LEN(SUBSTITUTE($M869:$AE872,"S", "")))</f>
        <v>0</v>
      </c>
      <c r="AS869" s="240">
        <f>SUMPRODUCT(LEN($AH869:$AH872)-LEN(SUBSTITUTE($AH869:$AH872,"S", "")))</f>
        <v>0</v>
      </c>
      <c r="AT869" s="237">
        <f>SUMPRODUCT(LEN($AG869:$AG872)-LEN(SUBSTITUTE($AG869:$AG872,"S", "")))</f>
        <v>0</v>
      </c>
      <c r="AU869" s="234">
        <f>SUMPRODUCT(LEN($M869:$AE872)-LEN(SUBSTITUTE($M869:$AE872,"F", "")))</f>
        <v>0</v>
      </c>
      <c r="AV869" s="240">
        <f>SUMPRODUCT(LEN($AH869:$AH872)-LEN(SUBSTITUTE($AH869:$AH872,"F", "")))</f>
        <v>0</v>
      </c>
      <c r="AW869" s="237">
        <f>SUMPRODUCT(LEN($AG869:$AG872)-LEN(SUBSTITUTE($AG869:$AG872,"F", "")))</f>
        <v>0</v>
      </c>
      <c r="AX869" s="234">
        <f>SUMPRODUCT(LEN($M869:$AE872)-LEN(SUBSTITUTE($M869:$AE872,"G", "")))</f>
        <v>0</v>
      </c>
      <c r="AY869" s="240">
        <f>SUMPRODUCT(LEN($AH869:$AH872)-LEN(SUBSTITUTE($AH869:$AH872,"G", "")))</f>
        <v>0</v>
      </c>
      <c r="AZ869" s="237">
        <f>SUMPRODUCT(LEN($AG869:$AG872)-LEN(SUBSTITUTE($AG869:$AG872,"G", "")))</f>
        <v>0</v>
      </c>
      <c r="BA869" s="234">
        <f>SUMPRODUCT(LEN($M869:$AE872)-LEN(SUBSTITUTE($M869:$AE872,"M", "")))</f>
        <v>0</v>
      </c>
      <c r="BB869" s="240">
        <f>SUMPRODUCT(LEN($AH869:$AH872)-LEN(SUBSTITUTE($AH869:$AH872,"M", "")))</f>
        <v>0</v>
      </c>
      <c r="BC869" s="237">
        <f>SUMPRODUCT(LEN($AG869:$AG872)-LEN(SUBSTITUTE($AG869:$AG872,"M", "")))</f>
        <v>0</v>
      </c>
      <c r="BD869" s="291">
        <f>SUMPRODUCT(LEN($AI869:$AI872)-LEN(SUBSTITUTE($AI869:$AI872,"S", "")))</f>
        <v>0</v>
      </c>
      <c r="BE869" s="294">
        <f>SUMPRODUCT(LEN($AI869:$AI872)-LEN(SUBSTITUTE($AI869:$AI872,"F", "")))</f>
        <v>0</v>
      </c>
      <c r="BF869" s="294">
        <f>SUMPRODUCT(LEN($AI869:$AI872)-LEN(SUBSTITUTE($AI869:$AI872,"G", "")))</f>
        <v>0</v>
      </c>
      <c r="BG869" s="297">
        <f>SUMPRODUCT(LEN($AI869:$AI872)-LEN(SUBSTITUTE($AI869:$AI872,"M", "")))</f>
        <v>0</v>
      </c>
    </row>
    <row r="870" spans="2:60" ht="28.15" hidden="1" customHeight="1" thickBot="1">
      <c r="B870" s="34"/>
      <c r="C870" s="266"/>
      <c r="D870" s="43"/>
      <c r="E870" s="42"/>
      <c r="F870" s="42"/>
      <c r="G870" s="41"/>
      <c r="H870" s="260"/>
      <c r="I870" s="270"/>
      <c r="J870" s="270"/>
      <c r="K870" s="270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52"/>
      <c r="AK870" s="255"/>
      <c r="AL870" s="23"/>
      <c r="AM870" s="211"/>
      <c r="AN870" s="211"/>
      <c r="AO870" s="248"/>
      <c r="AP870" s="241"/>
      <c r="AQ870" s="238"/>
      <c r="AR870" s="235"/>
      <c r="AS870" s="241"/>
      <c r="AT870" s="238"/>
      <c r="AU870" s="235"/>
      <c r="AV870" s="241"/>
      <c r="AW870" s="238"/>
      <c r="AX870" s="235"/>
      <c r="AY870" s="241"/>
      <c r="AZ870" s="238"/>
      <c r="BA870" s="235"/>
      <c r="BB870" s="241"/>
      <c r="BC870" s="238"/>
      <c r="BD870" s="292"/>
      <c r="BE870" s="295"/>
      <c r="BF870" s="295"/>
      <c r="BG870" s="298"/>
    </row>
    <row r="871" spans="2:60" ht="28.15" hidden="1" customHeight="1">
      <c r="B871" s="34"/>
      <c r="C871" s="267"/>
      <c r="D871" s="33"/>
      <c r="E871" s="32"/>
      <c r="F871" s="32"/>
      <c r="G871" s="31"/>
      <c r="H871" s="257"/>
      <c r="I871" s="271"/>
      <c r="J871" s="271"/>
      <c r="K871" s="271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52"/>
      <c r="AK871" s="255"/>
      <c r="AL871" s="23"/>
      <c r="AM871" s="211"/>
      <c r="AN871" s="211"/>
      <c r="AO871" s="248"/>
      <c r="AP871" s="241"/>
      <c r="AQ871" s="238"/>
      <c r="AR871" s="235"/>
      <c r="AS871" s="241"/>
      <c r="AT871" s="238"/>
      <c r="AU871" s="235"/>
      <c r="AV871" s="241"/>
      <c r="AW871" s="238"/>
      <c r="AX871" s="235"/>
      <c r="AY871" s="241"/>
      <c r="AZ871" s="238"/>
      <c r="BA871" s="235"/>
      <c r="BB871" s="241"/>
      <c r="BC871" s="238"/>
      <c r="BD871" s="292"/>
      <c r="BE871" s="295"/>
      <c r="BF871" s="295"/>
      <c r="BG871" s="298"/>
    </row>
    <row r="872" spans="2:60" ht="28.15" hidden="1" customHeight="1" thickBot="1">
      <c r="B872" s="34"/>
      <c r="C872" s="273"/>
      <c r="D872" s="64"/>
      <c r="E872" s="63"/>
      <c r="F872" s="63"/>
      <c r="G872" s="62"/>
      <c r="H872" s="258"/>
      <c r="I872" s="274"/>
      <c r="J872" s="274"/>
      <c r="K872" s="274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53"/>
      <c r="AK872" s="256"/>
      <c r="AL872" s="55"/>
      <c r="AM872" s="211"/>
      <c r="AN872" s="211"/>
      <c r="AO872" s="249"/>
      <c r="AP872" s="242"/>
      <c r="AQ872" s="239"/>
      <c r="AR872" s="236"/>
      <c r="AS872" s="242"/>
      <c r="AT872" s="239"/>
      <c r="AU872" s="236"/>
      <c r="AV872" s="242"/>
      <c r="AW872" s="239"/>
      <c r="AX872" s="236"/>
      <c r="AY872" s="242"/>
      <c r="AZ872" s="239"/>
      <c r="BA872" s="236"/>
      <c r="BB872" s="242"/>
      <c r="BC872" s="239"/>
      <c r="BD872" s="293"/>
      <c r="BE872" s="296"/>
      <c r="BF872" s="296"/>
      <c r="BG872" s="299"/>
    </row>
    <row r="873" spans="2:60" ht="28.15" hidden="1" customHeight="1">
      <c r="B873" s="34"/>
      <c r="C873" s="265">
        <v>3</v>
      </c>
      <c r="D873" s="54"/>
      <c r="E873" s="53"/>
      <c r="F873" s="53"/>
      <c r="G873" s="52"/>
      <c r="H873" s="259"/>
      <c r="I873" s="269"/>
      <c r="J873" s="269"/>
      <c r="K873" s="269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44"/>
      <c r="AK873" s="244"/>
      <c r="AL873" s="44"/>
      <c r="AM873" s="211"/>
      <c r="AN873" s="211"/>
      <c r="AO873" s="247">
        <f>SUMPRODUCT(LEN($M873:$AE876)-LEN(SUBSTITUTE($M873:$AE876,"A", "")))</f>
        <v>0</v>
      </c>
      <c r="AP873" s="240">
        <f>SUMPRODUCT(LEN($AH873:$AH876)-LEN(SUBSTITUTE($AH873:$AH876,"A", "")))</f>
        <v>0</v>
      </c>
      <c r="AQ873" s="237">
        <f>SUMPRODUCT(LEN($AG873:$AG876)-LEN(SUBSTITUTE($AG873:$AG876,"A", "")))</f>
        <v>0</v>
      </c>
      <c r="AR873" s="234">
        <f>SUMPRODUCT(LEN($M873:$AE876)-LEN(SUBSTITUTE($M873:$AE876,"S", "")))</f>
        <v>0</v>
      </c>
      <c r="AS873" s="240">
        <f>SUMPRODUCT(LEN($AH873:$AH876)-LEN(SUBSTITUTE($AH873:$AH876,"S", "")))</f>
        <v>0</v>
      </c>
      <c r="AT873" s="237">
        <f>SUMPRODUCT(LEN($AG873:$AG876)-LEN(SUBSTITUTE($AG873:$AG876,"S", "")))</f>
        <v>0</v>
      </c>
      <c r="AU873" s="234">
        <f>SUMPRODUCT(LEN($M873:$AE876)-LEN(SUBSTITUTE($M873:$AE876,"F", "")))</f>
        <v>0</v>
      </c>
      <c r="AV873" s="240">
        <f>SUMPRODUCT(LEN($AH873:$AH876)-LEN(SUBSTITUTE($AH873:$AH876,"F", "")))</f>
        <v>0</v>
      </c>
      <c r="AW873" s="237">
        <f>SUMPRODUCT(LEN($AG873:$AG876)-LEN(SUBSTITUTE($AG873:$AG876,"F", "")))</f>
        <v>0</v>
      </c>
      <c r="AX873" s="234">
        <f>SUMPRODUCT(LEN($M873:$AE876)-LEN(SUBSTITUTE($M873:$AE876,"G", "")))</f>
        <v>0</v>
      </c>
      <c r="AY873" s="240">
        <f>SUMPRODUCT(LEN($AH873:$AH876)-LEN(SUBSTITUTE($AH873:$AH876,"G", "")))</f>
        <v>0</v>
      </c>
      <c r="AZ873" s="237">
        <f>SUMPRODUCT(LEN($AG873:$AG876)-LEN(SUBSTITUTE($AG873:$AG876,"G", "")))</f>
        <v>0</v>
      </c>
      <c r="BA873" s="234">
        <f>SUMPRODUCT(LEN($M873:$AE876)-LEN(SUBSTITUTE($M873:$AE876,"M", "")))</f>
        <v>0</v>
      </c>
      <c r="BB873" s="240">
        <f>SUMPRODUCT(LEN($AH873:$AH876)-LEN(SUBSTITUTE($AH873:$AH876,"M", "")))</f>
        <v>0</v>
      </c>
      <c r="BC873" s="237">
        <f>SUMPRODUCT(LEN($AG873:$AG876)-LEN(SUBSTITUTE($AG873:$AG876,"M", "")))</f>
        <v>0</v>
      </c>
      <c r="BD873" s="291">
        <f>SUMPRODUCT(LEN($AI873:$AI876)-LEN(SUBSTITUTE($AI873:$AI876,"S", "")))</f>
        <v>0</v>
      </c>
      <c r="BE873" s="294">
        <f>SUMPRODUCT(LEN($AI873:$AI876)-LEN(SUBSTITUTE($AI873:$AI876,"F", "")))</f>
        <v>0</v>
      </c>
      <c r="BF873" s="294">
        <f>SUMPRODUCT(LEN($AI873:$AI876)-LEN(SUBSTITUTE($AI873:$AI876,"G", "")))</f>
        <v>0</v>
      </c>
      <c r="BG873" s="297">
        <f>SUMPRODUCT(LEN($AI873:$AI876)-LEN(SUBSTITUTE($AI873:$AI876,"M", "")))</f>
        <v>0</v>
      </c>
    </row>
    <row r="874" spans="2:60" ht="28.15" hidden="1" customHeight="1" thickBot="1">
      <c r="B874" s="34"/>
      <c r="C874" s="266"/>
      <c r="D874" s="43"/>
      <c r="E874" s="42"/>
      <c r="F874" s="42"/>
      <c r="G874" s="41"/>
      <c r="H874" s="260"/>
      <c r="I874" s="270"/>
      <c r="J874" s="270"/>
      <c r="K874" s="270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45"/>
      <c r="AK874" s="245"/>
      <c r="AL874" s="23"/>
      <c r="AM874" s="211"/>
      <c r="AN874" s="211"/>
      <c r="AO874" s="248"/>
      <c r="AP874" s="241"/>
      <c r="AQ874" s="238"/>
      <c r="AR874" s="235"/>
      <c r="AS874" s="241"/>
      <c r="AT874" s="238"/>
      <c r="AU874" s="235"/>
      <c r="AV874" s="241"/>
      <c r="AW874" s="238"/>
      <c r="AX874" s="235"/>
      <c r="AY874" s="241"/>
      <c r="AZ874" s="238"/>
      <c r="BA874" s="235"/>
      <c r="BB874" s="241"/>
      <c r="BC874" s="238"/>
      <c r="BD874" s="292"/>
      <c r="BE874" s="295"/>
      <c r="BF874" s="295"/>
      <c r="BG874" s="298"/>
    </row>
    <row r="875" spans="2:60" ht="28.15" hidden="1" customHeight="1">
      <c r="B875" s="34"/>
      <c r="C875" s="267"/>
      <c r="D875" s="33"/>
      <c r="E875" s="32"/>
      <c r="F875" s="32"/>
      <c r="G875" s="31"/>
      <c r="H875" s="257"/>
      <c r="I875" s="271"/>
      <c r="J875" s="271"/>
      <c r="K875" s="271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45"/>
      <c r="AK875" s="245"/>
      <c r="AL875" s="23"/>
      <c r="AM875" s="211"/>
      <c r="AN875" s="211"/>
      <c r="AO875" s="248"/>
      <c r="AP875" s="241"/>
      <c r="AQ875" s="238"/>
      <c r="AR875" s="235"/>
      <c r="AS875" s="241"/>
      <c r="AT875" s="238"/>
      <c r="AU875" s="235"/>
      <c r="AV875" s="241"/>
      <c r="AW875" s="238"/>
      <c r="AX875" s="235"/>
      <c r="AY875" s="241"/>
      <c r="AZ875" s="238"/>
      <c r="BA875" s="235"/>
      <c r="BB875" s="241"/>
      <c r="BC875" s="238"/>
      <c r="BD875" s="292"/>
      <c r="BE875" s="295"/>
      <c r="BF875" s="295"/>
      <c r="BG875" s="298"/>
    </row>
    <row r="876" spans="2:60" ht="28.15" hidden="1" customHeight="1" thickBot="1">
      <c r="B876" s="22"/>
      <c r="C876" s="268"/>
      <c r="D876" s="21"/>
      <c r="E876" s="20"/>
      <c r="F876" s="20"/>
      <c r="G876" s="19"/>
      <c r="H876" s="258"/>
      <c r="I876" s="272"/>
      <c r="J876" s="272"/>
      <c r="K876" s="27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46"/>
      <c r="AK876" s="246"/>
      <c r="AL876" s="11"/>
      <c r="AM876" s="211"/>
      <c r="AN876" s="211"/>
      <c r="AO876" s="249"/>
      <c r="AP876" s="242"/>
      <c r="AQ876" s="239"/>
      <c r="AR876" s="236"/>
      <c r="AS876" s="242"/>
      <c r="AT876" s="239"/>
      <c r="AU876" s="236"/>
      <c r="AV876" s="242"/>
      <c r="AW876" s="239"/>
      <c r="AX876" s="236"/>
      <c r="AY876" s="242"/>
      <c r="AZ876" s="239"/>
      <c r="BA876" s="236"/>
      <c r="BB876" s="242"/>
      <c r="BC876" s="239"/>
      <c r="BD876" s="293"/>
      <c r="BE876" s="296"/>
      <c r="BF876" s="296"/>
      <c r="BG876" s="299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29" t="s">
        <v>287</v>
      </c>
      <c r="M877" s="278"/>
      <c r="N877" s="229" t="s">
        <v>286</v>
      </c>
      <c r="O877" s="278"/>
      <c r="P877" s="229" t="s">
        <v>286</v>
      </c>
      <c r="Q877" s="230"/>
      <c r="R877" s="229" t="s">
        <v>286</v>
      </c>
      <c r="S877" s="230"/>
      <c r="T877" s="229" t="s">
        <v>286</v>
      </c>
      <c r="U877" s="230"/>
      <c r="V877" s="229" t="s">
        <v>286</v>
      </c>
      <c r="W877" s="230"/>
      <c r="X877" s="229" t="s">
        <v>286</v>
      </c>
      <c r="Y877" s="230"/>
      <c r="Z877" s="229" t="s">
        <v>286</v>
      </c>
      <c r="AA877" s="230"/>
      <c r="AB877" s="229" t="s">
        <v>286</v>
      </c>
      <c r="AC877" s="230"/>
      <c r="AD877" s="229" t="s">
        <v>286</v>
      </c>
      <c r="AE877" s="230"/>
      <c r="AF877" s="243" t="s">
        <v>285</v>
      </c>
      <c r="AG877" s="230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75"/>
      <c r="F878" s="276"/>
      <c r="G878" s="277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65">
        <v>1</v>
      </c>
      <c r="D879" s="54"/>
      <c r="E879" s="53"/>
      <c r="F879" s="53"/>
      <c r="G879" s="52"/>
      <c r="H879" s="259"/>
      <c r="I879" s="269"/>
      <c r="J879" s="269"/>
      <c r="K879" s="269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44"/>
      <c r="AK879" s="244"/>
      <c r="AL879" s="44"/>
      <c r="AM879" s="211"/>
      <c r="AN879" s="211"/>
      <c r="AO879" s="247">
        <f>SUMPRODUCT(LEN($M879:$AE882)-LEN(SUBSTITUTE($M879:$AE882,"A", "")))</f>
        <v>0</v>
      </c>
      <c r="AP879" s="240">
        <f>SUMPRODUCT(LEN($AH879:$AH882)-LEN(SUBSTITUTE($AH879:$AH882,"A", "")))</f>
        <v>0</v>
      </c>
      <c r="AQ879" s="237">
        <f>SUMPRODUCT(LEN($AG879:$AG882)-LEN(SUBSTITUTE($AG879:$AG882,"A", "")))</f>
        <v>0</v>
      </c>
      <c r="AR879" s="234">
        <f>SUMPRODUCT(LEN($M879:$AE882)-LEN(SUBSTITUTE($M879:$AE882,"S", "")))</f>
        <v>0</v>
      </c>
      <c r="AS879" s="240">
        <f>SUMPRODUCT(LEN($AH879:$AH882)-LEN(SUBSTITUTE($AH879:$AH882,"S", "")))</f>
        <v>0</v>
      </c>
      <c r="AT879" s="237">
        <f>SUMPRODUCT(LEN($AG879:$AG882)-LEN(SUBSTITUTE($AG879:$AG882,"S", "")))</f>
        <v>0</v>
      </c>
      <c r="AU879" s="234">
        <f>SUMPRODUCT(LEN($M879:$AE882)-LEN(SUBSTITUTE($M879:$AE882,"F", "")))</f>
        <v>0</v>
      </c>
      <c r="AV879" s="240">
        <f>SUMPRODUCT(LEN($AH879:$AH882)-LEN(SUBSTITUTE($AH879:$AH882,"F", "")))</f>
        <v>0</v>
      </c>
      <c r="AW879" s="237">
        <f>SUMPRODUCT(LEN($AG879:$AG882)-LEN(SUBSTITUTE($AG879:$AG882,"F", "")))</f>
        <v>0</v>
      </c>
      <c r="AX879" s="234">
        <f>SUMPRODUCT(LEN($M879:$AE882)-LEN(SUBSTITUTE($M879:$AE882,"G", "")))</f>
        <v>0</v>
      </c>
      <c r="AY879" s="240">
        <f>SUMPRODUCT(LEN($AH879:$AH882)-LEN(SUBSTITUTE($AH879:$AH882,"G", "")))</f>
        <v>0</v>
      </c>
      <c r="AZ879" s="237">
        <f>SUMPRODUCT(LEN($AG879:$AG882)-LEN(SUBSTITUTE($AG879:$AG882,"G", "")))</f>
        <v>0</v>
      </c>
      <c r="BA879" s="234">
        <f>SUMPRODUCT(LEN($M879:$AE882)-LEN(SUBSTITUTE($M879:$AE882,"M", "")))</f>
        <v>0</v>
      </c>
      <c r="BB879" s="240">
        <f>SUMPRODUCT(LEN($AH879:$AH882)-LEN(SUBSTITUTE($AH879:$AH882,"M", "")))</f>
        <v>0</v>
      </c>
      <c r="BC879" s="237">
        <f>SUMPRODUCT(LEN($AG879:$AG882)-LEN(SUBSTITUTE($AG879:$AG882,"M", "")))</f>
        <v>0</v>
      </c>
      <c r="BD879" s="291">
        <f>SUMPRODUCT(LEN($AI879:$AI882)-LEN(SUBSTITUTE($AI879:$AI882,"S", "")))</f>
        <v>0</v>
      </c>
      <c r="BE879" s="294">
        <f>SUMPRODUCT(LEN($AI879:$AI882)-LEN(SUBSTITUTE($AI879:$AI882,"F", "")))</f>
        <v>0</v>
      </c>
      <c r="BF879" s="294">
        <f>SUMPRODUCT(LEN($AI879:$AI882)-LEN(SUBSTITUTE($AI879:$AI882,"G", "")))</f>
        <v>0</v>
      </c>
      <c r="BG879" s="297">
        <f>SUMPRODUCT(LEN($AI879:$AI882)-LEN(SUBSTITUTE($AI879:$AI882,"M", "")))</f>
        <v>0</v>
      </c>
    </row>
    <row r="880" spans="2:60" ht="28.15" hidden="1" customHeight="1" thickBot="1">
      <c r="B880" s="34"/>
      <c r="C880" s="266"/>
      <c r="D880" s="43"/>
      <c r="E880" s="42"/>
      <c r="F880" s="42"/>
      <c r="G880" s="41"/>
      <c r="H880" s="260"/>
      <c r="I880" s="270"/>
      <c r="J880" s="270"/>
      <c r="K880" s="270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45"/>
      <c r="AK880" s="245"/>
      <c r="AL880" s="23"/>
      <c r="AM880" s="211"/>
      <c r="AN880" s="211"/>
      <c r="AO880" s="248"/>
      <c r="AP880" s="241"/>
      <c r="AQ880" s="238"/>
      <c r="AR880" s="235"/>
      <c r="AS880" s="241"/>
      <c r="AT880" s="238"/>
      <c r="AU880" s="235"/>
      <c r="AV880" s="241"/>
      <c r="AW880" s="238"/>
      <c r="AX880" s="235"/>
      <c r="AY880" s="241"/>
      <c r="AZ880" s="238"/>
      <c r="BA880" s="235"/>
      <c r="BB880" s="241"/>
      <c r="BC880" s="238"/>
      <c r="BD880" s="292"/>
      <c r="BE880" s="295"/>
      <c r="BF880" s="295"/>
      <c r="BG880" s="298"/>
    </row>
    <row r="881" spans="2:60" ht="28.15" hidden="1" customHeight="1">
      <c r="B881" s="34"/>
      <c r="C881" s="267"/>
      <c r="D881" s="33"/>
      <c r="E881" s="32"/>
      <c r="F881" s="32"/>
      <c r="G881" s="31"/>
      <c r="H881" s="257"/>
      <c r="I881" s="271"/>
      <c r="J881" s="271"/>
      <c r="K881" s="271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45"/>
      <c r="AK881" s="245"/>
      <c r="AL881" s="23"/>
      <c r="AM881" s="211"/>
      <c r="AN881" s="211"/>
      <c r="AO881" s="248"/>
      <c r="AP881" s="241"/>
      <c r="AQ881" s="238"/>
      <c r="AR881" s="235"/>
      <c r="AS881" s="241"/>
      <c r="AT881" s="238"/>
      <c r="AU881" s="235"/>
      <c r="AV881" s="241"/>
      <c r="AW881" s="238"/>
      <c r="AX881" s="235"/>
      <c r="AY881" s="241"/>
      <c r="AZ881" s="238"/>
      <c r="BA881" s="235"/>
      <c r="BB881" s="241"/>
      <c r="BC881" s="238"/>
      <c r="BD881" s="292"/>
      <c r="BE881" s="295"/>
      <c r="BF881" s="295"/>
      <c r="BG881" s="298"/>
    </row>
    <row r="882" spans="2:60" ht="28.15" hidden="1" customHeight="1" thickBot="1">
      <c r="B882" s="34"/>
      <c r="C882" s="273"/>
      <c r="D882" s="64"/>
      <c r="E882" s="63"/>
      <c r="F882" s="63"/>
      <c r="G882" s="62"/>
      <c r="H882" s="258"/>
      <c r="I882" s="274"/>
      <c r="J882" s="274"/>
      <c r="K882" s="274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50"/>
      <c r="AK882" s="250"/>
      <c r="AL882" s="55"/>
      <c r="AM882" s="211"/>
      <c r="AN882" s="211"/>
      <c r="AO882" s="249"/>
      <c r="AP882" s="242"/>
      <c r="AQ882" s="239"/>
      <c r="AR882" s="236"/>
      <c r="AS882" s="242"/>
      <c r="AT882" s="239"/>
      <c r="AU882" s="236"/>
      <c r="AV882" s="242"/>
      <c r="AW882" s="239"/>
      <c r="AX882" s="236"/>
      <c r="AY882" s="242"/>
      <c r="AZ882" s="239"/>
      <c r="BA882" s="236"/>
      <c r="BB882" s="242"/>
      <c r="BC882" s="239"/>
      <c r="BD882" s="293"/>
      <c r="BE882" s="296"/>
      <c r="BF882" s="296"/>
      <c r="BG882" s="299"/>
    </row>
    <row r="883" spans="2:60" ht="28.15" hidden="1" customHeight="1">
      <c r="B883" s="34"/>
      <c r="C883" s="265">
        <v>2</v>
      </c>
      <c r="D883" s="54"/>
      <c r="E883" s="53"/>
      <c r="F883" s="53"/>
      <c r="G883" s="52"/>
      <c r="H883" s="259"/>
      <c r="I883" s="269"/>
      <c r="J883" s="269"/>
      <c r="K883" s="269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51"/>
      <c r="AK883" s="254"/>
      <c r="AL883" s="44"/>
      <c r="AM883" s="211"/>
      <c r="AN883" s="211"/>
      <c r="AO883" s="247">
        <f>SUMPRODUCT(LEN($M883:$AE886)-LEN(SUBSTITUTE($M883:$AE886,"A", "")))</f>
        <v>0</v>
      </c>
      <c r="AP883" s="240">
        <f>SUMPRODUCT(LEN($AH883:$AH886)-LEN(SUBSTITUTE($AH883:$AH886,"A", "")))</f>
        <v>0</v>
      </c>
      <c r="AQ883" s="237">
        <f>SUMPRODUCT(LEN($AG883:$AG886)-LEN(SUBSTITUTE($AG883:$AG886,"A", "")))</f>
        <v>0</v>
      </c>
      <c r="AR883" s="234">
        <f>SUMPRODUCT(LEN($M883:$AE886)-LEN(SUBSTITUTE($M883:$AE886,"S", "")))</f>
        <v>0</v>
      </c>
      <c r="AS883" s="240">
        <f>SUMPRODUCT(LEN($AH883:$AH886)-LEN(SUBSTITUTE($AH883:$AH886,"S", "")))</f>
        <v>0</v>
      </c>
      <c r="AT883" s="237">
        <f>SUMPRODUCT(LEN($AG883:$AG886)-LEN(SUBSTITUTE($AG883:$AG886,"S", "")))</f>
        <v>0</v>
      </c>
      <c r="AU883" s="234">
        <f>SUMPRODUCT(LEN($M883:$AE886)-LEN(SUBSTITUTE($M883:$AE886,"F", "")))</f>
        <v>0</v>
      </c>
      <c r="AV883" s="240">
        <f>SUMPRODUCT(LEN($AH883:$AH886)-LEN(SUBSTITUTE($AH883:$AH886,"F", "")))</f>
        <v>0</v>
      </c>
      <c r="AW883" s="237">
        <f>SUMPRODUCT(LEN($AG883:$AG886)-LEN(SUBSTITUTE($AG883:$AG886,"F", "")))</f>
        <v>0</v>
      </c>
      <c r="AX883" s="234">
        <f>SUMPRODUCT(LEN($M883:$AE886)-LEN(SUBSTITUTE($M883:$AE886,"G", "")))</f>
        <v>0</v>
      </c>
      <c r="AY883" s="240">
        <f>SUMPRODUCT(LEN($AH883:$AH886)-LEN(SUBSTITUTE($AH883:$AH886,"G", "")))</f>
        <v>0</v>
      </c>
      <c r="AZ883" s="237">
        <f>SUMPRODUCT(LEN($AG883:$AG886)-LEN(SUBSTITUTE($AG883:$AG886,"G", "")))</f>
        <v>0</v>
      </c>
      <c r="BA883" s="234">
        <f>SUMPRODUCT(LEN($M883:$AE886)-LEN(SUBSTITUTE($M883:$AE886,"M", "")))</f>
        <v>0</v>
      </c>
      <c r="BB883" s="240">
        <f>SUMPRODUCT(LEN($AH883:$AH886)-LEN(SUBSTITUTE($AH883:$AH886,"M", "")))</f>
        <v>0</v>
      </c>
      <c r="BC883" s="237">
        <f>SUMPRODUCT(LEN($AG883:$AG886)-LEN(SUBSTITUTE($AG883:$AG886,"M", "")))</f>
        <v>0</v>
      </c>
      <c r="BD883" s="291">
        <f>SUMPRODUCT(LEN($AI883:$AI886)-LEN(SUBSTITUTE($AI883:$AI886,"S", "")))</f>
        <v>0</v>
      </c>
      <c r="BE883" s="294">
        <f>SUMPRODUCT(LEN($AI883:$AI886)-LEN(SUBSTITUTE($AI883:$AI886,"F", "")))</f>
        <v>0</v>
      </c>
      <c r="BF883" s="294">
        <f>SUMPRODUCT(LEN($AI883:$AI886)-LEN(SUBSTITUTE($AI883:$AI886,"G", "")))</f>
        <v>0</v>
      </c>
      <c r="BG883" s="297">
        <f>SUMPRODUCT(LEN($AI883:$AI886)-LEN(SUBSTITUTE($AI883:$AI886,"M", "")))</f>
        <v>0</v>
      </c>
    </row>
    <row r="884" spans="2:60" ht="28.15" hidden="1" customHeight="1" thickBot="1">
      <c r="B884" s="34"/>
      <c r="C884" s="266"/>
      <c r="D884" s="43"/>
      <c r="E884" s="42"/>
      <c r="F884" s="42"/>
      <c r="G884" s="41"/>
      <c r="H884" s="260"/>
      <c r="I884" s="270"/>
      <c r="J884" s="270"/>
      <c r="K884" s="270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52"/>
      <c r="AK884" s="255"/>
      <c r="AL884" s="23"/>
      <c r="AM884" s="211"/>
      <c r="AN884" s="211"/>
      <c r="AO884" s="248"/>
      <c r="AP884" s="241"/>
      <c r="AQ884" s="238"/>
      <c r="AR884" s="235"/>
      <c r="AS884" s="241"/>
      <c r="AT884" s="238"/>
      <c r="AU884" s="235"/>
      <c r="AV884" s="241"/>
      <c r="AW884" s="238"/>
      <c r="AX884" s="235"/>
      <c r="AY884" s="241"/>
      <c r="AZ884" s="238"/>
      <c r="BA884" s="235"/>
      <c r="BB884" s="241"/>
      <c r="BC884" s="238"/>
      <c r="BD884" s="292"/>
      <c r="BE884" s="295"/>
      <c r="BF884" s="295"/>
      <c r="BG884" s="298"/>
    </row>
    <row r="885" spans="2:60" ht="28.15" hidden="1" customHeight="1">
      <c r="B885" s="34"/>
      <c r="C885" s="267"/>
      <c r="D885" s="33"/>
      <c r="E885" s="32"/>
      <c r="F885" s="32"/>
      <c r="G885" s="31"/>
      <c r="H885" s="257"/>
      <c r="I885" s="271"/>
      <c r="J885" s="271"/>
      <c r="K885" s="271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52"/>
      <c r="AK885" s="255"/>
      <c r="AL885" s="23"/>
      <c r="AM885" s="211"/>
      <c r="AN885" s="211"/>
      <c r="AO885" s="248"/>
      <c r="AP885" s="241"/>
      <c r="AQ885" s="238"/>
      <c r="AR885" s="235"/>
      <c r="AS885" s="241"/>
      <c r="AT885" s="238"/>
      <c r="AU885" s="235"/>
      <c r="AV885" s="241"/>
      <c r="AW885" s="238"/>
      <c r="AX885" s="235"/>
      <c r="AY885" s="241"/>
      <c r="AZ885" s="238"/>
      <c r="BA885" s="235"/>
      <c r="BB885" s="241"/>
      <c r="BC885" s="238"/>
      <c r="BD885" s="292"/>
      <c r="BE885" s="295"/>
      <c r="BF885" s="295"/>
      <c r="BG885" s="298"/>
    </row>
    <row r="886" spans="2:60" ht="28.15" hidden="1" customHeight="1" thickBot="1">
      <c r="B886" s="34"/>
      <c r="C886" s="273"/>
      <c r="D886" s="64"/>
      <c r="E886" s="63"/>
      <c r="F886" s="63"/>
      <c r="G886" s="62"/>
      <c r="H886" s="258"/>
      <c r="I886" s="274"/>
      <c r="J886" s="274"/>
      <c r="K886" s="274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53"/>
      <c r="AK886" s="256"/>
      <c r="AL886" s="55"/>
      <c r="AM886" s="211"/>
      <c r="AN886" s="211"/>
      <c r="AO886" s="249"/>
      <c r="AP886" s="242"/>
      <c r="AQ886" s="239"/>
      <c r="AR886" s="236"/>
      <c r="AS886" s="242"/>
      <c r="AT886" s="239"/>
      <c r="AU886" s="236"/>
      <c r="AV886" s="242"/>
      <c r="AW886" s="239"/>
      <c r="AX886" s="236"/>
      <c r="AY886" s="242"/>
      <c r="AZ886" s="239"/>
      <c r="BA886" s="236"/>
      <c r="BB886" s="242"/>
      <c r="BC886" s="239"/>
      <c r="BD886" s="293"/>
      <c r="BE886" s="296"/>
      <c r="BF886" s="296"/>
      <c r="BG886" s="299"/>
    </row>
    <row r="887" spans="2:60" ht="28.15" hidden="1" customHeight="1">
      <c r="B887" s="34"/>
      <c r="C887" s="265">
        <v>3</v>
      </c>
      <c r="D887" s="54"/>
      <c r="E887" s="53"/>
      <c r="F887" s="53"/>
      <c r="G887" s="52"/>
      <c r="H887" s="259"/>
      <c r="I887" s="269"/>
      <c r="J887" s="269"/>
      <c r="K887" s="269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44"/>
      <c r="AK887" s="244"/>
      <c r="AL887" s="44"/>
      <c r="AM887" s="211"/>
      <c r="AN887" s="211"/>
      <c r="AO887" s="247">
        <f>SUMPRODUCT(LEN($M887:$AE890)-LEN(SUBSTITUTE($M887:$AE890,"A", "")))</f>
        <v>0</v>
      </c>
      <c r="AP887" s="240">
        <f>SUMPRODUCT(LEN($AH887:$AH890)-LEN(SUBSTITUTE($AH887:$AH890,"A", "")))</f>
        <v>0</v>
      </c>
      <c r="AQ887" s="237">
        <f>SUMPRODUCT(LEN($AG887:$AG890)-LEN(SUBSTITUTE($AG887:$AG890,"A", "")))</f>
        <v>0</v>
      </c>
      <c r="AR887" s="234">
        <f>SUMPRODUCT(LEN($M887:$AE890)-LEN(SUBSTITUTE($M887:$AE890,"S", "")))</f>
        <v>0</v>
      </c>
      <c r="AS887" s="240">
        <f>SUMPRODUCT(LEN($AH887:$AH890)-LEN(SUBSTITUTE($AH887:$AH890,"S", "")))</f>
        <v>0</v>
      </c>
      <c r="AT887" s="237">
        <f>SUMPRODUCT(LEN($AG887:$AG890)-LEN(SUBSTITUTE($AG887:$AG890,"S", "")))</f>
        <v>0</v>
      </c>
      <c r="AU887" s="234">
        <f>SUMPRODUCT(LEN($M887:$AE890)-LEN(SUBSTITUTE($M887:$AE890,"F", "")))</f>
        <v>0</v>
      </c>
      <c r="AV887" s="240">
        <f>SUMPRODUCT(LEN($AH887:$AH890)-LEN(SUBSTITUTE($AH887:$AH890,"F", "")))</f>
        <v>0</v>
      </c>
      <c r="AW887" s="237">
        <f>SUMPRODUCT(LEN($AG887:$AG890)-LEN(SUBSTITUTE($AG887:$AG890,"F", "")))</f>
        <v>0</v>
      </c>
      <c r="AX887" s="234">
        <f>SUMPRODUCT(LEN($M887:$AE890)-LEN(SUBSTITUTE($M887:$AE890,"G", "")))</f>
        <v>0</v>
      </c>
      <c r="AY887" s="240">
        <f>SUMPRODUCT(LEN($AH887:$AH890)-LEN(SUBSTITUTE($AH887:$AH890,"G", "")))</f>
        <v>0</v>
      </c>
      <c r="AZ887" s="237">
        <f>SUMPRODUCT(LEN($AG887:$AG890)-LEN(SUBSTITUTE($AG887:$AG890,"G", "")))</f>
        <v>0</v>
      </c>
      <c r="BA887" s="234">
        <f>SUMPRODUCT(LEN($M887:$AE890)-LEN(SUBSTITUTE($M887:$AE890,"M", "")))</f>
        <v>0</v>
      </c>
      <c r="BB887" s="240">
        <f>SUMPRODUCT(LEN($AH887:$AH890)-LEN(SUBSTITUTE($AH887:$AH890,"M", "")))</f>
        <v>0</v>
      </c>
      <c r="BC887" s="237">
        <f>SUMPRODUCT(LEN($AG887:$AG890)-LEN(SUBSTITUTE($AG887:$AG890,"M", "")))</f>
        <v>0</v>
      </c>
      <c r="BD887" s="291">
        <f>SUMPRODUCT(LEN($AI887:$AI890)-LEN(SUBSTITUTE($AI887:$AI890,"S", "")))</f>
        <v>0</v>
      </c>
      <c r="BE887" s="294">
        <f>SUMPRODUCT(LEN($AI887:$AI890)-LEN(SUBSTITUTE($AI887:$AI890,"F", "")))</f>
        <v>0</v>
      </c>
      <c r="BF887" s="294">
        <f>SUMPRODUCT(LEN($AI887:$AI890)-LEN(SUBSTITUTE($AI887:$AI890,"G", "")))</f>
        <v>0</v>
      </c>
      <c r="BG887" s="297">
        <f>SUMPRODUCT(LEN($AI887:$AI890)-LEN(SUBSTITUTE($AI887:$AI890,"M", "")))</f>
        <v>0</v>
      </c>
    </row>
    <row r="888" spans="2:60" ht="28.15" hidden="1" customHeight="1" thickBot="1">
      <c r="B888" s="34"/>
      <c r="C888" s="266"/>
      <c r="D888" s="43"/>
      <c r="E888" s="42"/>
      <c r="F888" s="42"/>
      <c r="G888" s="41"/>
      <c r="H888" s="260"/>
      <c r="I888" s="270"/>
      <c r="J888" s="270"/>
      <c r="K888" s="270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45"/>
      <c r="AK888" s="245"/>
      <c r="AL888" s="23"/>
      <c r="AM888" s="211"/>
      <c r="AN888" s="211"/>
      <c r="AO888" s="248"/>
      <c r="AP888" s="241"/>
      <c r="AQ888" s="238"/>
      <c r="AR888" s="235"/>
      <c r="AS888" s="241"/>
      <c r="AT888" s="238"/>
      <c r="AU888" s="235"/>
      <c r="AV888" s="241"/>
      <c r="AW888" s="238"/>
      <c r="AX888" s="235"/>
      <c r="AY888" s="241"/>
      <c r="AZ888" s="238"/>
      <c r="BA888" s="235"/>
      <c r="BB888" s="241"/>
      <c r="BC888" s="238"/>
      <c r="BD888" s="292"/>
      <c r="BE888" s="295"/>
      <c r="BF888" s="295"/>
      <c r="BG888" s="298"/>
    </row>
    <row r="889" spans="2:60" ht="28.15" hidden="1" customHeight="1">
      <c r="B889" s="34"/>
      <c r="C889" s="267"/>
      <c r="D889" s="33"/>
      <c r="E889" s="32"/>
      <c r="F889" s="32"/>
      <c r="G889" s="31"/>
      <c r="H889" s="257"/>
      <c r="I889" s="271"/>
      <c r="J889" s="271"/>
      <c r="K889" s="271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45"/>
      <c r="AK889" s="245"/>
      <c r="AL889" s="23"/>
      <c r="AM889" s="211"/>
      <c r="AN889" s="211"/>
      <c r="AO889" s="248"/>
      <c r="AP889" s="241"/>
      <c r="AQ889" s="238"/>
      <c r="AR889" s="235"/>
      <c r="AS889" s="241"/>
      <c r="AT889" s="238"/>
      <c r="AU889" s="235"/>
      <c r="AV889" s="241"/>
      <c r="AW889" s="238"/>
      <c r="AX889" s="235"/>
      <c r="AY889" s="241"/>
      <c r="AZ889" s="238"/>
      <c r="BA889" s="235"/>
      <c r="BB889" s="241"/>
      <c r="BC889" s="238"/>
      <c r="BD889" s="292"/>
      <c r="BE889" s="295"/>
      <c r="BF889" s="295"/>
      <c r="BG889" s="298"/>
    </row>
    <row r="890" spans="2:60" ht="28.15" hidden="1" customHeight="1" thickBot="1">
      <c r="B890" s="22"/>
      <c r="C890" s="268"/>
      <c r="D890" s="21"/>
      <c r="E890" s="20"/>
      <c r="F890" s="20"/>
      <c r="G890" s="19"/>
      <c r="H890" s="258"/>
      <c r="I890" s="272"/>
      <c r="J890" s="272"/>
      <c r="K890" s="27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46"/>
      <c r="AK890" s="246"/>
      <c r="AL890" s="11"/>
      <c r="AM890" s="211"/>
      <c r="AN890" s="211"/>
      <c r="AO890" s="249"/>
      <c r="AP890" s="242"/>
      <c r="AQ890" s="239"/>
      <c r="AR890" s="236"/>
      <c r="AS890" s="242"/>
      <c r="AT890" s="239"/>
      <c r="AU890" s="236"/>
      <c r="AV890" s="242"/>
      <c r="AW890" s="239"/>
      <c r="AX890" s="236"/>
      <c r="AY890" s="242"/>
      <c r="AZ890" s="239"/>
      <c r="BA890" s="236"/>
      <c r="BB890" s="242"/>
      <c r="BC890" s="239"/>
      <c r="BD890" s="293"/>
      <c r="BE890" s="296"/>
      <c r="BF890" s="296"/>
      <c r="BG890" s="299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29" t="s">
        <v>287</v>
      </c>
      <c r="M891" s="278"/>
      <c r="N891" s="229" t="s">
        <v>286</v>
      </c>
      <c r="O891" s="278"/>
      <c r="P891" s="229" t="s">
        <v>286</v>
      </c>
      <c r="Q891" s="230"/>
      <c r="R891" s="229" t="s">
        <v>286</v>
      </c>
      <c r="S891" s="230"/>
      <c r="T891" s="229" t="s">
        <v>286</v>
      </c>
      <c r="U891" s="230"/>
      <c r="V891" s="229" t="s">
        <v>286</v>
      </c>
      <c r="W891" s="230"/>
      <c r="X891" s="229" t="s">
        <v>286</v>
      </c>
      <c r="Y891" s="230"/>
      <c r="Z891" s="229" t="s">
        <v>286</v>
      </c>
      <c r="AA891" s="230"/>
      <c r="AB891" s="229" t="s">
        <v>286</v>
      </c>
      <c r="AC891" s="230"/>
      <c r="AD891" s="229" t="s">
        <v>286</v>
      </c>
      <c r="AE891" s="230"/>
      <c r="AF891" s="243" t="s">
        <v>285</v>
      </c>
      <c r="AG891" s="230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75"/>
      <c r="F892" s="276"/>
      <c r="G892" s="277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65">
        <v>1</v>
      </c>
      <c r="D893" s="54"/>
      <c r="E893" s="53"/>
      <c r="F893" s="53"/>
      <c r="G893" s="52"/>
      <c r="H893" s="259"/>
      <c r="I893" s="269"/>
      <c r="J893" s="269"/>
      <c r="K893" s="269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44"/>
      <c r="AK893" s="244"/>
      <c r="AL893" s="44"/>
      <c r="AM893" s="211"/>
      <c r="AN893" s="211"/>
      <c r="AO893" s="247">
        <f>SUMPRODUCT(LEN($M893:$AE896)-LEN(SUBSTITUTE($M893:$AE896,"A", "")))</f>
        <v>0</v>
      </c>
      <c r="AP893" s="240">
        <f>SUMPRODUCT(LEN($AH893:$AH896)-LEN(SUBSTITUTE($AH893:$AH896,"A", "")))</f>
        <v>0</v>
      </c>
      <c r="AQ893" s="237">
        <f>SUMPRODUCT(LEN($AG893:$AG896)-LEN(SUBSTITUTE($AG893:$AG896,"A", "")))</f>
        <v>0</v>
      </c>
      <c r="AR893" s="234">
        <f>SUMPRODUCT(LEN($M893:$AE896)-LEN(SUBSTITUTE($M893:$AE896,"S", "")))</f>
        <v>0</v>
      </c>
      <c r="AS893" s="240">
        <f>SUMPRODUCT(LEN($AH893:$AH896)-LEN(SUBSTITUTE($AH893:$AH896,"S", "")))</f>
        <v>0</v>
      </c>
      <c r="AT893" s="237">
        <f>SUMPRODUCT(LEN($AG893:$AG896)-LEN(SUBSTITUTE($AG893:$AG896,"S", "")))</f>
        <v>0</v>
      </c>
      <c r="AU893" s="234">
        <f>SUMPRODUCT(LEN($M893:$AE896)-LEN(SUBSTITUTE($M893:$AE896,"F", "")))</f>
        <v>0</v>
      </c>
      <c r="AV893" s="240">
        <f>SUMPRODUCT(LEN($AH893:$AH896)-LEN(SUBSTITUTE($AH893:$AH896,"F", "")))</f>
        <v>0</v>
      </c>
      <c r="AW893" s="237">
        <f>SUMPRODUCT(LEN($AG893:$AG896)-LEN(SUBSTITUTE($AG893:$AG896,"F", "")))</f>
        <v>0</v>
      </c>
      <c r="AX893" s="234">
        <f>SUMPRODUCT(LEN($M893:$AE896)-LEN(SUBSTITUTE($M893:$AE896,"G", "")))</f>
        <v>0</v>
      </c>
      <c r="AY893" s="240">
        <f>SUMPRODUCT(LEN($AH893:$AH896)-LEN(SUBSTITUTE($AH893:$AH896,"G", "")))</f>
        <v>0</v>
      </c>
      <c r="AZ893" s="237">
        <f>SUMPRODUCT(LEN($AG893:$AG896)-LEN(SUBSTITUTE($AG893:$AG896,"G", "")))</f>
        <v>0</v>
      </c>
      <c r="BA893" s="234">
        <f>SUMPRODUCT(LEN($M893:$AE896)-LEN(SUBSTITUTE($M893:$AE896,"M", "")))</f>
        <v>0</v>
      </c>
      <c r="BB893" s="240">
        <f>SUMPRODUCT(LEN($AH893:$AH896)-LEN(SUBSTITUTE($AH893:$AH896,"M", "")))</f>
        <v>0</v>
      </c>
      <c r="BC893" s="237">
        <f>SUMPRODUCT(LEN($AG893:$AG896)-LEN(SUBSTITUTE($AG893:$AG896,"M", "")))</f>
        <v>0</v>
      </c>
      <c r="BD893" s="291">
        <f>SUMPRODUCT(LEN($AI893:$AI896)-LEN(SUBSTITUTE($AI893:$AI896,"S", "")))</f>
        <v>0</v>
      </c>
      <c r="BE893" s="294">
        <f>SUMPRODUCT(LEN($AI893:$AI896)-LEN(SUBSTITUTE($AI893:$AI896,"F", "")))</f>
        <v>0</v>
      </c>
      <c r="BF893" s="294">
        <f>SUMPRODUCT(LEN($AI893:$AI896)-LEN(SUBSTITUTE($AI893:$AI896,"G", "")))</f>
        <v>0</v>
      </c>
      <c r="BG893" s="297">
        <f>SUMPRODUCT(LEN($AI893:$AI896)-LEN(SUBSTITUTE($AI893:$AI896,"M", "")))</f>
        <v>0</v>
      </c>
    </row>
    <row r="894" spans="2:60" ht="28.15" hidden="1" customHeight="1" thickBot="1">
      <c r="B894" s="34"/>
      <c r="C894" s="266"/>
      <c r="D894" s="43"/>
      <c r="E894" s="42"/>
      <c r="F894" s="42"/>
      <c r="G894" s="41"/>
      <c r="H894" s="260"/>
      <c r="I894" s="270"/>
      <c r="J894" s="270"/>
      <c r="K894" s="270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45"/>
      <c r="AK894" s="245"/>
      <c r="AL894" s="23"/>
      <c r="AM894" s="211"/>
      <c r="AN894" s="211"/>
      <c r="AO894" s="248"/>
      <c r="AP894" s="241"/>
      <c r="AQ894" s="238"/>
      <c r="AR894" s="235"/>
      <c r="AS894" s="241"/>
      <c r="AT894" s="238"/>
      <c r="AU894" s="235"/>
      <c r="AV894" s="241"/>
      <c r="AW894" s="238"/>
      <c r="AX894" s="235"/>
      <c r="AY894" s="241"/>
      <c r="AZ894" s="238"/>
      <c r="BA894" s="235"/>
      <c r="BB894" s="241"/>
      <c r="BC894" s="238"/>
      <c r="BD894" s="292"/>
      <c r="BE894" s="295"/>
      <c r="BF894" s="295"/>
      <c r="BG894" s="298"/>
    </row>
    <row r="895" spans="2:60" ht="28.15" hidden="1" customHeight="1">
      <c r="B895" s="34"/>
      <c r="C895" s="267"/>
      <c r="D895" s="33"/>
      <c r="E895" s="32"/>
      <c r="F895" s="32"/>
      <c r="G895" s="31"/>
      <c r="H895" s="257"/>
      <c r="I895" s="271"/>
      <c r="J895" s="271"/>
      <c r="K895" s="271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45"/>
      <c r="AK895" s="245"/>
      <c r="AL895" s="23"/>
      <c r="AM895" s="211"/>
      <c r="AN895" s="211"/>
      <c r="AO895" s="248"/>
      <c r="AP895" s="241"/>
      <c r="AQ895" s="238"/>
      <c r="AR895" s="235"/>
      <c r="AS895" s="241"/>
      <c r="AT895" s="238"/>
      <c r="AU895" s="235"/>
      <c r="AV895" s="241"/>
      <c r="AW895" s="238"/>
      <c r="AX895" s="235"/>
      <c r="AY895" s="241"/>
      <c r="AZ895" s="238"/>
      <c r="BA895" s="235"/>
      <c r="BB895" s="241"/>
      <c r="BC895" s="238"/>
      <c r="BD895" s="292"/>
      <c r="BE895" s="295"/>
      <c r="BF895" s="295"/>
      <c r="BG895" s="298"/>
    </row>
    <row r="896" spans="2:60" ht="28.15" hidden="1" customHeight="1" thickBot="1">
      <c r="B896" s="34"/>
      <c r="C896" s="273"/>
      <c r="D896" s="64"/>
      <c r="E896" s="63"/>
      <c r="F896" s="63"/>
      <c r="G896" s="62"/>
      <c r="H896" s="258"/>
      <c r="I896" s="274"/>
      <c r="J896" s="274"/>
      <c r="K896" s="274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50"/>
      <c r="AK896" s="250"/>
      <c r="AL896" s="55"/>
      <c r="AM896" s="211"/>
      <c r="AN896" s="211"/>
      <c r="AO896" s="249"/>
      <c r="AP896" s="242"/>
      <c r="AQ896" s="239"/>
      <c r="AR896" s="236"/>
      <c r="AS896" s="242"/>
      <c r="AT896" s="239"/>
      <c r="AU896" s="236"/>
      <c r="AV896" s="242"/>
      <c r="AW896" s="239"/>
      <c r="AX896" s="236"/>
      <c r="AY896" s="242"/>
      <c r="AZ896" s="239"/>
      <c r="BA896" s="236"/>
      <c r="BB896" s="242"/>
      <c r="BC896" s="239"/>
      <c r="BD896" s="293"/>
      <c r="BE896" s="296"/>
      <c r="BF896" s="296"/>
      <c r="BG896" s="299"/>
    </row>
    <row r="897" spans="2:59" ht="28.15" hidden="1" customHeight="1">
      <c r="B897" s="34"/>
      <c r="C897" s="265">
        <v>2</v>
      </c>
      <c r="D897" s="54"/>
      <c r="E897" s="53"/>
      <c r="F897" s="53"/>
      <c r="G897" s="52"/>
      <c r="H897" s="259"/>
      <c r="I897" s="269"/>
      <c r="J897" s="269"/>
      <c r="K897" s="269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51"/>
      <c r="AK897" s="254"/>
      <c r="AL897" s="44"/>
      <c r="AM897" s="211"/>
      <c r="AN897" s="211"/>
      <c r="AO897" s="247">
        <f>SUMPRODUCT(LEN($M897:$AE900)-LEN(SUBSTITUTE($M897:$AE900,"A", "")))</f>
        <v>0</v>
      </c>
      <c r="AP897" s="240">
        <f>SUMPRODUCT(LEN($AH897:$AH900)-LEN(SUBSTITUTE($AH897:$AH900,"A", "")))</f>
        <v>0</v>
      </c>
      <c r="AQ897" s="237">
        <f>SUMPRODUCT(LEN($AG897:$AG900)-LEN(SUBSTITUTE($AG897:$AG900,"A", "")))</f>
        <v>0</v>
      </c>
      <c r="AR897" s="234">
        <f>SUMPRODUCT(LEN($M897:$AE900)-LEN(SUBSTITUTE($M897:$AE900,"S", "")))</f>
        <v>0</v>
      </c>
      <c r="AS897" s="240">
        <f>SUMPRODUCT(LEN($AH897:$AH900)-LEN(SUBSTITUTE($AH897:$AH900,"S", "")))</f>
        <v>0</v>
      </c>
      <c r="AT897" s="237">
        <f>SUMPRODUCT(LEN($AG897:$AG900)-LEN(SUBSTITUTE($AG897:$AG900,"S", "")))</f>
        <v>0</v>
      </c>
      <c r="AU897" s="234">
        <f>SUMPRODUCT(LEN($M897:$AE900)-LEN(SUBSTITUTE($M897:$AE900,"F", "")))</f>
        <v>0</v>
      </c>
      <c r="AV897" s="240">
        <f>SUMPRODUCT(LEN($AH897:$AH900)-LEN(SUBSTITUTE($AH897:$AH900,"F", "")))</f>
        <v>0</v>
      </c>
      <c r="AW897" s="237">
        <f>SUMPRODUCT(LEN($AG897:$AG900)-LEN(SUBSTITUTE($AG897:$AG900,"F", "")))</f>
        <v>0</v>
      </c>
      <c r="AX897" s="234">
        <f>SUMPRODUCT(LEN($M897:$AE900)-LEN(SUBSTITUTE($M897:$AE900,"G", "")))</f>
        <v>0</v>
      </c>
      <c r="AY897" s="240">
        <f>SUMPRODUCT(LEN($AH897:$AH900)-LEN(SUBSTITUTE($AH897:$AH900,"G", "")))</f>
        <v>0</v>
      </c>
      <c r="AZ897" s="237">
        <f>SUMPRODUCT(LEN($AG897:$AG900)-LEN(SUBSTITUTE($AG897:$AG900,"G", "")))</f>
        <v>0</v>
      </c>
      <c r="BA897" s="234">
        <f>SUMPRODUCT(LEN($M897:$AE900)-LEN(SUBSTITUTE($M897:$AE900,"M", "")))</f>
        <v>0</v>
      </c>
      <c r="BB897" s="240">
        <f>SUMPRODUCT(LEN($AH897:$AH900)-LEN(SUBSTITUTE($AH897:$AH900,"M", "")))</f>
        <v>0</v>
      </c>
      <c r="BC897" s="237">
        <f>SUMPRODUCT(LEN($AG897:$AG900)-LEN(SUBSTITUTE($AG897:$AG900,"M", "")))</f>
        <v>0</v>
      </c>
      <c r="BD897" s="291">
        <f>SUMPRODUCT(LEN($AI897:$AI900)-LEN(SUBSTITUTE($AI897:$AI900,"S", "")))</f>
        <v>0</v>
      </c>
      <c r="BE897" s="294">
        <f>SUMPRODUCT(LEN($AI897:$AI900)-LEN(SUBSTITUTE($AI897:$AI900,"F", "")))</f>
        <v>0</v>
      </c>
      <c r="BF897" s="294">
        <f>SUMPRODUCT(LEN($AI897:$AI900)-LEN(SUBSTITUTE($AI897:$AI900,"G", "")))</f>
        <v>0</v>
      </c>
      <c r="BG897" s="297">
        <f>SUMPRODUCT(LEN($AI897:$AI900)-LEN(SUBSTITUTE($AI897:$AI900,"M", "")))</f>
        <v>0</v>
      </c>
    </row>
    <row r="898" spans="2:59" ht="28.15" hidden="1" customHeight="1" thickBot="1">
      <c r="B898" s="34"/>
      <c r="C898" s="266"/>
      <c r="D898" s="43"/>
      <c r="E898" s="42"/>
      <c r="F898" s="42"/>
      <c r="G898" s="41"/>
      <c r="H898" s="260"/>
      <c r="I898" s="270"/>
      <c r="J898" s="270"/>
      <c r="K898" s="270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52"/>
      <c r="AK898" s="255"/>
      <c r="AL898" s="23"/>
      <c r="AM898" s="211"/>
      <c r="AN898" s="211"/>
      <c r="AO898" s="248"/>
      <c r="AP898" s="241"/>
      <c r="AQ898" s="238"/>
      <c r="AR898" s="235"/>
      <c r="AS898" s="241"/>
      <c r="AT898" s="238"/>
      <c r="AU898" s="235"/>
      <c r="AV898" s="241"/>
      <c r="AW898" s="238"/>
      <c r="AX898" s="235"/>
      <c r="AY898" s="241"/>
      <c r="AZ898" s="238"/>
      <c r="BA898" s="235"/>
      <c r="BB898" s="241"/>
      <c r="BC898" s="238"/>
      <c r="BD898" s="292"/>
      <c r="BE898" s="295"/>
      <c r="BF898" s="295"/>
      <c r="BG898" s="298"/>
    </row>
    <row r="899" spans="2:59" ht="28.15" hidden="1" customHeight="1">
      <c r="B899" s="34"/>
      <c r="C899" s="267"/>
      <c r="D899" s="33"/>
      <c r="E899" s="32"/>
      <c r="F899" s="32"/>
      <c r="G899" s="31"/>
      <c r="H899" s="257"/>
      <c r="I899" s="271"/>
      <c r="J899" s="271"/>
      <c r="K899" s="271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52"/>
      <c r="AK899" s="255"/>
      <c r="AL899" s="23"/>
      <c r="AM899" s="211"/>
      <c r="AN899" s="211"/>
      <c r="AO899" s="248"/>
      <c r="AP899" s="241"/>
      <c r="AQ899" s="238"/>
      <c r="AR899" s="235"/>
      <c r="AS899" s="241"/>
      <c r="AT899" s="238"/>
      <c r="AU899" s="235"/>
      <c r="AV899" s="241"/>
      <c r="AW899" s="238"/>
      <c r="AX899" s="235"/>
      <c r="AY899" s="241"/>
      <c r="AZ899" s="238"/>
      <c r="BA899" s="235"/>
      <c r="BB899" s="241"/>
      <c r="BC899" s="238"/>
      <c r="BD899" s="292"/>
      <c r="BE899" s="295"/>
      <c r="BF899" s="295"/>
      <c r="BG899" s="298"/>
    </row>
    <row r="900" spans="2:59" ht="28.15" hidden="1" customHeight="1" thickBot="1">
      <c r="B900" s="34"/>
      <c r="C900" s="273"/>
      <c r="D900" s="64"/>
      <c r="E900" s="63"/>
      <c r="F900" s="63"/>
      <c r="G900" s="62"/>
      <c r="H900" s="258"/>
      <c r="I900" s="274"/>
      <c r="J900" s="274"/>
      <c r="K900" s="274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53"/>
      <c r="AK900" s="256"/>
      <c r="AL900" s="55"/>
      <c r="AM900" s="211"/>
      <c r="AN900" s="211"/>
      <c r="AO900" s="249"/>
      <c r="AP900" s="242"/>
      <c r="AQ900" s="239"/>
      <c r="AR900" s="236"/>
      <c r="AS900" s="242"/>
      <c r="AT900" s="239"/>
      <c r="AU900" s="236"/>
      <c r="AV900" s="242"/>
      <c r="AW900" s="239"/>
      <c r="AX900" s="236"/>
      <c r="AY900" s="242"/>
      <c r="AZ900" s="239"/>
      <c r="BA900" s="236"/>
      <c r="BB900" s="242"/>
      <c r="BC900" s="239"/>
      <c r="BD900" s="293"/>
      <c r="BE900" s="296"/>
      <c r="BF900" s="296"/>
      <c r="BG900" s="299"/>
    </row>
    <row r="901" spans="2:59" ht="28.15" hidden="1" customHeight="1">
      <c r="B901" s="34"/>
      <c r="C901" s="265">
        <v>3</v>
      </c>
      <c r="D901" s="54"/>
      <c r="E901" s="53"/>
      <c r="F901" s="53"/>
      <c r="G901" s="52"/>
      <c r="H901" s="259"/>
      <c r="I901" s="269"/>
      <c r="J901" s="269"/>
      <c r="K901" s="269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44"/>
      <c r="AK901" s="244"/>
      <c r="AL901" s="44"/>
      <c r="AM901" s="211"/>
      <c r="AN901" s="211"/>
      <c r="AO901" s="247">
        <f>SUMPRODUCT(LEN($M901:$AE904)-LEN(SUBSTITUTE($M901:$AE904,"A", "")))</f>
        <v>0</v>
      </c>
      <c r="AP901" s="240">
        <f>SUMPRODUCT(LEN($AH901:$AH904)-LEN(SUBSTITUTE($AH901:$AH904,"A", "")))</f>
        <v>0</v>
      </c>
      <c r="AQ901" s="237">
        <f>SUMPRODUCT(LEN($AG901:$AG904)-LEN(SUBSTITUTE($AG901:$AG904,"A", "")))</f>
        <v>0</v>
      </c>
      <c r="AR901" s="234">
        <f>SUMPRODUCT(LEN($M901:$AE904)-LEN(SUBSTITUTE($M901:$AE904,"S", "")))</f>
        <v>0</v>
      </c>
      <c r="AS901" s="240">
        <f>SUMPRODUCT(LEN($AH901:$AH904)-LEN(SUBSTITUTE($AH901:$AH904,"S", "")))</f>
        <v>0</v>
      </c>
      <c r="AT901" s="237">
        <f>SUMPRODUCT(LEN($AG901:$AG904)-LEN(SUBSTITUTE($AG901:$AG904,"S", "")))</f>
        <v>0</v>
      </c>
      <c r="AU901" s="234">
        <f>SUMPRODUCT(LEN($M901:$AE904)-LEN(SUBSTITUTE($M901:$AE904,"F", "")))</f>
        <v>0</v>
      </c>
      <c r="AV901" s="240">
        <f>SUMPRODUCT(LEN($AH901:$AH904)-LEN(SUBSTITUTE($AH901:$AH904,"F", "")))</f>
        <v>0</v>
      </c>
      <c r="AW901" s="237">
        <f>SUMPRODUCT(LEN($AG901:$AG904)-LEN(SUBSTITUTE($AG901:$AG904,"F", "")))</f>
        <v>0</v>
      </c>
      <c r="AX901" s="234">
        <f>SUMPRODUCT(LEN($M901:$AE904)-LEN(SUBSTITUTE($M901:$AE904,"G", "")))</f>
        <v>0</v>
      </c>
      <c r="AY901" s="240">
        <f>SUMPRODUCT(LEN($AH901:$AH904)-LEN(SUBSTITUTE($AH901:$AH904,"G", "")))</f>
        <v>0</v>
      </c>
      <c r="AZ901" s="237">
        <f>SUMPRODUCT(LEN($AG901:$AG904)-LEN(SUBSTITUTE($AG901:$AG904,"G", "")))</f>
        <v>0</v>
      </c>
      <c r="BA901" s="234">
        <f>SUMPRODUCT(LEN($M901:$AE904)-LEN(SUBSTITUTE($M901:$AE904,"M", "")))</f>
        <v>0</v>
      </c>
      <c r="BB901" s="240">
        <f>SUMPRODUCT(LEN($AH901:$AH904)-LEN(SUBSTITUTE($AH901:$AH904,"M", "")))</f>
        <v>0</v>
      </c>
      <c r="BC901" s="237">
        <f>SUMPRODUCT(LEN($AG901:$AG904)-LEN(SUBSTITUTE($AG901:$AG904,"M", "")))</f>
        <v>0</v>
      </c>
      <c r="BD901" s="291">
        <f>SUMPRODUCT(LEN($AI901:$AI904)-LEN(SUBSTITUTE($AI901:$AI904,"S", "")))</f>
        <v>0</v>
      </c>
      <c r="BE901" s="294">
        <f>SUMPRODUCT(LEN($AI901:$AI904)-LEN(SUBSTITUTE($AI901:$AI904,"F", "")))</f>
        <v>0</v>
      </c>
      <c r="BF901" s="294">
        <f>SUMPRODUCT(LEN($AI901:$AI904)-LEN(SUBSTITUTE($AI901:$AI904,"G", "")))</f>
        <v>0</v>
      </c>
      <c r="BG901" s="297">
        <f>SUMPRODUCT(LEN($AI901:$AI904)-LEN(SUBSTITUTE($AI901:$AI904,"M", "")))</f>
        <v>0</v>
      </c>
    </row>
    <row r="902" spans="2:59" ht="28.15" hidden="1" customHeight="1" thickBot="1">
      <c r="B902" s="34"/>
      <c r="C902" s="266"/>
      <c r="D902" s="43"/>
      <c r="E902" s="42"/>
      <c r="F902" s="42"/>
      <c r="G902" s="41"/>
      <c r="H902" s="260"/>
      <c r="I902" s="270"/>
      <c r="J902" s="270"/>
      <c r="K902" s="270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45"/>
      <c r="AK902" s="245"/>
      <c r="AL902" s="23"/>
      <c r="AM902" s="211"/>
      <c r="AN902" s="211"/>
      <c r="AO902" s="248"/>
      <c r="AP902" s="241"/>
      <c r="AQ902" s="238"/>
      <c r="AR902" s="235"/>
      <c r="AS902" s="241"/>
      <c r="AT902" s="238"/>
      <c r="AU902" s="235"/>
      <c r="AV902" s="241"/>
      <c r="AW902" s="238"/>
      <c r="AX902" s="235"/>
      <c r="AY902" s="241"/>
      <c r="AZ902" s="238"/>
      <c r="BA902" s="235"/>
      <c r="BB902" s="241"/>
      <c r="BC902" s="238"/>
      <c r="BD902" s="292"/>
      <c r="BE902" s="295"/>
      <c r="BF902" s="295"/>
      <c r="BG902" s="298"/>
    </row>
    <row r="903" spans="2:59" ht="28.15" hidden="1" customHeight="1">
      <c r="B903" s="34"/>
      <c r="C903" s="267"/>
      <c r="D903" s="33"/>
      <c r="E903" s="32"/>
      <c r="F903" s="32"/>
      <c r="G903" s="31"/>
      <c r="H903" s="257"/>
      <c r="I903" s="271"/>
      <c r="J903" s="271"/>
      <c r="K903" s="271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45"/>
      <c r="AK903" s="245"/>
      <c r="AL903" s="23"/>
      <c r="AM903" s="211"/>
      <c r="AN903" s="211"/>
      <c r="AO903" s="248"/>
      <c r="AP903" s="241"/>
      <c r="AQ903" s="238"/>
      <c r="AR903" s="235"/>
      <c r="AS903" s="241"/>
      <c r="AT903" s="238"/>
      <c r="AU903" s="235"/>
      <c r="AV903" s="241"/>
      <c r="AW903" s="238"/>
      <c r="AX903" s="235"/>
      <c r="AY903" s="241"/>
      <c r="AZ903" s="238"/>
      <c r="BA903" s="235"/>
      <c r="BB903" s="241"/>
      <c r="BC903" s="238"/>
      <c r="BD903" s="292"/>
      <c r="BE903" s="295"/>
      <c r="BF903" s="295"/>
      <c r="BG903" s="298"/>
    </row>
    <row r="904" spans="2:59" ht="28.15" hidden="1" customHeight="1" thickBot="1">
      <c r="B904" s="22"/>
      <c r="C904" s="268"/>
      <c r="D904" s="21"/>
      <c r="E904" s="20"/>
      <c r="F904" s="20"/>
      <c r="G904" s="19"/>
      <c r="H904" s="258"/>
      <c r="I904" s="272"/>
      <c r="J904" s="272"/>
      <c r="K904" s="27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46"/>
      <c r="AK904" s="246"/>
      <c r="AL904" s="11"/>
      <c r="AM904" s="211"/>
      <c r="AN904" s="211"/>
      <c r="AO904" s="249"/>
      <c r="AP904" s="242"/>
      <c r="AQ904" s="239"/>
      <c r="AR904" s="236"/>
      <c r="AS904" s="242"/>
      <c r="AT904" s="239"/>
      <c r="AU904" s="236"/>
      <c r="AV904" s="242"/>
      <c r="AW904" s="239"/>
      <c r="AX904" s="236"/>
      <c r="AY904" s="242"/>
      <c r="AZ904" s="239"/>
      <c r="BA904" s="236"/>
      <c r="BB904" s="242"/>
      <c r="BC904" s="239"/>
      <c r="BD904" s="293"/>
      <c r="BE904" s="296"/>
      <c r="BF904" s="296"/>
      <c r="BG904" s="299"/>
    </row>
  </sheetData>
  <mergeCells count="6040">
    <mergeCell ref="AM123:AM126"/>
    <mergeCell ref="AN123:AN126"/>
    <mergeCell ref="AM137:AM140"/>
    <mergeCell ref="AN137:AN140"/>
    <mergeCell ref="AM151:AM154"/>
    <mergeCell ref="AN151:AN154"/>
    <mergeCell ref="AM305:AM308"/>
    <mergeCell ref="AN305:AN308"/>
    <mergeCell ref="AM319:AM322"/>
    <mergeCell ref="AN319:AN322"/>
    <mergeCell ref="AM333:AM336"/>
    <mergeCell ref="AN333:AN336"/>
    <mergeCell ref="AM81:AM84"/>
    <mergeCell ref="AN81:AN84"/>
    <mergeCell ref="AM95:AM98"/>
    <mergeCell ref="AN95:AN98"/>
    <mergeCell ref="AH4:AH5"/>
    <mergeCell ref="AF6:AG6"/>
    <mergeCell ref="AH6:AH7"/>
    <mergeCell ref="AM11:AM14"/>
    <mergeCell ref="AN11:AN14"/>
    <mergeCell ref="AM25:AM28"/>
    <mergeCell ref="AN25:AN28"/>
    <mergeCell ref="AK11:AK14"/>
    <mergeCell ref="BD893:BD896"/>
    <mergeCell ref="BE893:BE896"/>
    <mergeCell ref="BF893:BF896"/>
    <mergeCell ref="BD841:BD844"/>
    <mergeCell ref="BE841:BE844"/>
    <mergeCell ref="BF841:BF844"/>
    <mergeCell ref="BD813:BD816"/>
    <mergeCell ref="BE813:BE816"/>
    <mergeCell ref="BF813:BF816"/>
    <mergeCell ref="BD785:BD788"/>
    <mergeCell ref="BE785:BE788"/>
    <mergeCell ref="BF785:BF788"/>
    <mergeCell ref="BD757:BD760"/>
    <mergeCell ref="BE757:BE760"/>
    <mergeCell ref="BF757:BF760"/>
    <mergeCell ref="BD729:BD732"/>
    <mergeCell ref="BE729:BE732"/>
    <mergeCell ref="BF729:BF732"/>
    <mergeCell ref="AM165:AM168"/>
    <mergeCell ref="AN165:AN168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G893:BG89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G25:BG28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G11:BG14"/>
    <mergeCell ref="BD15:BD18"/>
    <mergeCell ref="BE15:BE18"/>
    <mergeCell ref="BF15:BF18"/>
    <mergeCell ref="BG15:BG18"/>
    <mergeCell ref="BD19:BD22"/>
    <mergeCell ref="BE19:BE22"/>
    <mergeCell ref="BF19:BF22"/>
    <mergeCell ref="BG19:BG22"/>
    <mergeCell ref="V877:W877"/>
    <mergeCell ref="I855:I858"/>
    <mergeCell ref="BD11:BD14"/>
    <mergeCell ref="BE11:BE14"/>
    <mergeCell ref="BF11:BF14"/>
    <mergeCell ref="BD25:BD28"/>
    <mergeCell ref="BE25:BE28"/>
    <mergeCell ref="BF25:BF28"/>
    <mergeCell ref="BD39:BD42"/>
    <mergeCell ref="E682:G682"/>
    <mergeCell ref="E696:G696"/>
    <mergeCell ref="E710:G710"/>
    <mergeCell ref="E724:G724"/>
    <mergeCell ref="E738:G738"/>
    <mergeCell ref="E752:G752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E640:G640"/>
    <mergeCell ref="H855:H856"/>
    <mergeCell ref="E430:G430"/>
    <mergeCell ref="E458:G458"/>
    <mergeCell ref="E472:G472"/>
    <mergeCell ref="E486:G486"/>
    <mergeCell ref="E500:G500"/>
    <mergeCell ref="BD57:BD60"/>
    <mergeCell ref="E780:G780"/>
    <mergeCell ref="E654:G654"/>
    <mergeCell ref="E668:G668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34:G234"/>
    <mergeCell ref="E248:G248"/>
    <mergeCell ref="E262:G262"/>
    <mergeCell ref="E290:G290"/>
    <mergeCell ref="E766:G766"/>
    <mergeCell ref="H871:H872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J859:J862"/>
    <mergeCell ref="K859:K86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F877:AG877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V863:W863"/>
    <mergeCell ref="C887:C890"/>
    <mergeCell ref="I887:I890"/>
    <mergeCell ref="J887:J890"/>
    <mergeCell ref="K887:K890"/>
    <mergeCell ref="AJ887:AJ890"/>
    <mergeCell ref="H885:H886"/>
    <mergeCell ref="X863:Y863"/>
    <mergeCell ref="Z863:AA863"/>
    <mergeCell ref="E878:G878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U837:AU840"/>
    <mergeCell ref="AS869:AS872"/>
    <mergeCell ref="AT869:AT872"/>
    <mergeCell ref="AR873:AR876"/>
    <mergeCell ref="AS873:AS876"/>
    <mergeCell ref="AT873:AT876"/>
    <mergeCell ref="AJ873:AJ876"/>
    <mergeCell ref="AK873:AK876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F863:AG863"/>
    <mergeCell ref="AQ873:AQ876"/>
    <mergeCell ref="AO873:AO876"/>
    <mergeCell ref="AK827:AK830"/>
    <mergeCell ref="L835:M835"/>
    <mergeCell ref="N835:O835"/>
    <mergeCell ref="P835:Q835"/>
    <mergeCell ref="R835:S835"/>
    <mergeCell ref="T835:U835"/>
    <mergeCell ref="AR831:AR834"/>
    <mergeCell ref="AS831:AS834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AO855:AO858"/>
    <mergeCell ref="E822:G822"/>
    <mergeCell ref="AT813:AT816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E850:G850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R809:AR812"/>
    <mergeCell ref="AS809:AS812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H813:H81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R799:AR802"/>
    <mergeCell ref="AR775:AR778"/>
    <mergeCell ref="AS775:AS778"/>
    <mergeCell ref="AT775:AT778"/>
    <mergeCell ref="AU775:AU778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H803:H804"/>
    <mergeCell ref="H805:H806"/>
    <mergeCell ref="H809:H810"/>
    <mergeCell ref="H811:H812"/>
    <mergeCell ref="AK809:AK812"/>
    <mergeCell ref="AO809:AO812"/>
    <mergeCell ref="AP809:AP812"/>
    <mergeCell ref="AQ809:AQ812"/>
    <mergeCell ref="AK753:AK756"/>
    <mergeCell ref="AP761:AP764"/>
    <mergeCell ref="AQ761:AQ764"/>
    <mergeCell ref="AQ771:AQ774"/>
    <mergeCell ref="H797:H798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H767:H768"/>
    <mergeCell ref="H769:H770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R767:AR770"/>
    <mergeCell ref="AR761:AR764"/>
    <mergeCell ref="AT757:AT760"/>
    <mergeCell ref="AR753:AR756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X765:Y765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K743:K746"/>
    <mergeCell ref="L751:M751"/>
    <mergeCell ref="N751:O751"/>
    <mergeCell ref="P751:Q751"/>
    <mergeCell ref="R751:S751"/>
    <mergeCell ref="V765:W765"/>
    <mergeCell ref="T751:U751"/>
    <mergeCell ref="H755:H756"/>
    <mergeCell ref="C761:C764"/>
    <mergeCell ref="I761:I764"/>
    <mergeCell ref="J761:J764"/>
    <mergeCell ref="K761:K764"/>
    <mergeCell ref="AJ761:AJ764"/>
    <mergeCell ref="AK761:AK764"/>
    <mergeCell ref="R737:S737"/>
    <mergeCell ref="T737:U737"/>
    <mergeCell ref="C729:C732"/>
    <mergeCell ref="I729:I732"/>
    <mergeCell ref="K733:K736"/>
    <mergeCell ref="C747:C750"/>
    <mergeCell ref="I747:I750"/>
    <mergeCell ref="J747:J750"/>
    <mergeCell ref="K747:K750"/>
    <mergeCell ref="L737:M737"/>
    <mergeCell ref="N737:O737"/>
    <mergeCell ref="C743:C746"/>
    <mergeCell ref="H749:H750"/>
    <mergeCell ref="I743:I746"/>
    <mergeCell ref="J743:J746"/>
    <mergeCell ref="AP725:AP728"/>
    <mergeCell ref="C739:C742"/>
    <mergeCell ref="I739:I742"/>
    <mergeCell ref="I725:I728"/>
    <mergeCell ref="J725:J728"/>
    <mergeCell ref="K725:K728"/>
    <mergeCell ref="AJ725:AJ728"/>
    <mergeCell ref="AK725:AK728"/>
    <mergeCell ref="AO725:AO728"/>
    <mergeCell ref="V737:W737"/>
    <mergeCell ref="X737:Y737"/>
    <mergeCell ref="Z737:AA737"/>
    <mergeCell ref="AF737:AG737"/>
    <mergeCell ref="N723:O723"/>
    <mergeCell ref="P723:Q723"/>
    <mergeCell ref="R723:S723"/>
    <mergeCell ref="T723:U723"/>
    <mergeCell ref="I711:I714"/>
    <mergeCell ref="AU719:AU722"/>
    <mergeCell ref="AU711:AU714"/>
    <mergeCell ref="J739:J742"/>
    <mergeCell ref="K739:K742"/>
    <mergeCell ref="AJ739:AJ742"/>
    <mergeCell ref="AK739:AK742"/>
    <mergeCell ref="AO739:AO742"/>
    <mergeCell ref="AP739:AP742"/>
    <mergeCell ref="AQ739:AQ742"/>
    <mergeCell ref="AP719:AP722"/>
    <mergeCell ref="AQ719:AQ722"/>
    <mergeCell ref="AR719:AR722"/>
    <mergeCell ref="AS719:AS722"/>
    <mergeCell ref="AT719:AT722"/>
    <mergeCell ref="AO711:AO714"/>
    <mergeCell ref="AJ711:AJ714"/>
    <mergeCell ref="AK711:AK714"/>
    <mergeCell ref="K719:K722"/>
    <mergeCell ref="AJ719:AJ722"/>
    <mergeCell ref="AK719:AK722"/>
    <mergeCell ref="AO719:AO722"/>
    <mergeCell ref="AK715:AK718"/>
    <mergeCell ref="AO715:AO718"/>
    <mergeCell ref="AP715:AP718"/>
    <mergeCell ref="AQ715:AQ718"/>
    <mergeCell ref="AR715:AR718"/>
    <mergeCell ref="P737:Q737"/>
    <mergeCell ref="AP711:AP714"/>
    <mergeCell ref="AQ711:AQ714"/>
    <mergeCell ref="AR711:AR714"/>
    <mergeCell ref="AS711:AS714"/>
    <mergeCell ref="AT711:AT714"/>
    <mergeCell ref="H717:H718"/>
    <mergeCell ref="I715:I718"/>
    <mergeCell ref="J715:J718"/>
    <mergeCell ref="K715:K718"/>
    <mergeCell ref="AJ715:AJ718"/>
    <mergeCell ref="X723:Y723"/>
    <mergeCell ref="C733:C736"/>
    <mergeCell ref="I733:I736"/>
    <mergeCell ref="J733:J736"/>
    <mergeCell ref="AB709:AC709"/>
    <mergeCell ref="J711:J714"/>
    <mergeCell ref="K711:K714"/>
    <mergeCell ref="H719:H720"/>
    <mergeCell ref="C715:C718"/>
    <mergeCell ref="C711:C714"/>
    <mergeCell ref="J729:J732"/>
    <mergeCell ref="K729:K732"/>
    <mergeCell ref="AF723:AG723"/>
    <mergeCell ref="AR729:AR732"/>
    <mergeCell ref="AB723:AC723"/>
    <mergeCell ref="AS729:AS732"/>
    <mergeCell ref="AS725:AS728"/>
    <mergeCell ref="AD723:AE723"/>
    <mergeCell ref="AJ729:AJ732"/>
    <mergeCell ref="AQ729:AQ732"/>
    <mergeCell ref="C725:C728"/>
    <mergeCell ref="L723:M723"/>
    <mergeCell ref="C719:C722"/>
    <mergeCell ref="I719:I722"/>
    <mergeCell ref="J719:J722"/>
    <mergeCell ref="H721:H722"/>
    <mergeCell ref="H725:H726"/>
    <mergeCell ref="N695:O695"/>
    <mergeCell ref="P695:Q695"/>
    <mergeCell ref="R695:S695"/>
    <mergeCell ref="T695:U695"/>
    <mergeCell ref="AR697:AR700"/>
    <mergeCell ref="AT733:AT736"/>
    <mergeCell ref="AR705:AR708"/>
    <mergeCell ref="AS705:AS708"/>
    <mergeCell ref="AT705:AT708"/>
    <mergeCell ref="V723:W723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N709:O709"/>
    <mergeCell ref="P709:Q709"/>
    <mergeCell ref="R709:S709"/>
    <mergeCell ref="T709:U709"/>
    <mergeCell ref="H697:H698"/>
    <mergeCell ref="H699:H700"/>
    <mergeCell ref="AR725:AR728"/>
    <mergeCell ref="Z723:AA723"/>
    <mergeCell ref="AS715:AS718"/>
    <mergeCell ref="AO697:AO700"/>
    <mergeCell ref="AP697:AP700"/>
    <mergeCell ref="AQ697:AQ700"/>
    <mergeCell ref="AJ691:AJ694"/>
    <mergeCell ref="AK691:AK694"/>
    <mergeCell ref="AO691:AO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Q701:AQ704"/>
    <mergeCell ref="AR701:AR704"/>
    <mergeCell ref="AS701:AS704"/>
    <mergeCell ref="AT701:AT704"/>
    <mergeCell ref="AO701:AO704"/>
    <mergeCell ref="AP701:AP704"/>
    <mergeCell ref="AP705:AP708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K683:K686"/>
    <mergeCell ref="H689:H690"/>
    <mergeCell ref="H691:H692"/>
    <mergeCell ref="H693:H694"/>
    <mergeCell ref="L709:M709"/>
    <mergeCell ref="K691:K694"/>
    <mergeCell ref="H703:H704"/>
    <mergeCell ref="K701:K704"/>
    <mergeCell ref="L695:M695"/>
    <mergeCell ref="AJ697:AJ700"/>
    <mergeCell ref="AK697:AK700"/>
    <mergeCell ref="V709:W709"/>
    <mergeCell ref="X709:Y709"/>
    <mergeCell ref="Z709:AA709"/>
    <mergeCell ref="AF709:AG709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C659:C662"/>
    <mergeCell ref="C673:C676"/>
    <mergeCell ref="X667:Y667"/>
    <mergeCell ref="N667:O667"/>
    <mergeCell ref="P667:Q667"/>
    <mergeCell ref="H669:H670"/>
    <mergeCell ref="H671:H672"/>
    <mergeCell ref="H673:H674"/>
    <mergeCell ref="H675:H676"/>
    <mergeCell ref="AP649:AP652"/>
    <mergeCell ref="AQ649:AQ652"/>
    <mergeCell ref="AR649:AR652"/>
    <mergeCell ref="AS649:AS652"/>
    <mergeCell ref="AT649:AT652"/>
    <mergeCell ref="AT663:AT666"/>
    <mergeCell ref="AU663:AU666"/>
    <mergeCell ref="AT673:AT676"/>
    <mergeCell ref="AU673:AU676"/>
    <mergeCell ref="R667:S667"/>
    <mergeCell ref="T667:U667"/>
    <mergeCell ref="AT659:AT662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I659:I662"/>
    <mergeCell ref="L639:M639"/>
    <mergeCell ref="N639:O639"/>
    <mergeCell ref="H657:H658"/>
    <mergeCell ref="H659:H660"/>
    <mergeCell ref="H649:H650"/>
    <mergeCell ref="H651:H652"/>
    <mergeCell ref="H655:H656"/>
    <mergeCell ref="AS641:AS644"/>
    <mergeCell ref="AS631:AS634"/>
    <mergeCell ref="AT631:AT634"/>
    <mergeCell ref="AU631:AU634"/>
    <mergeCell ref="AS627:AS630"/>
    <mergeCell ref="AU649:AU652"/>
    <mergeCell ref="AO649:AO652"/>
    <mergeCell ref="AJ627:AJ630"/>
    <mergeCell ref="AK627:AK630"/>
    <mergeCell ref="AO627:AO630"/>
    <mergeCell ref="AP627:AP630"/>
    <mergeCell ref="AQ627:AQ63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C627:C630"/>
    <mergeCell ref="I627:I630"/>
    <mergeCell ref="J627:J630"/>
    <mergeCell ref="K627:K630"/>
    <mergeCell ref="AQ631:AQ634"/>
    <mergeCell ref="AS621:AS624"/>
    <mergeCell ref="AT621:AT624"/>
    <mergeCell ref="AQ621:AQ624"/>
    <mergeCell ref="AR621:AR624"/>
    <mergeCell ref="AQ617:AQ620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J613:AJ616"/>
    <mergeCell ref="AK613:AK616"/>
    <mergeCell ref="AO613:AO616"/>
    <mergeCell ref="C613:C61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H585:H586"/>
    <mergeCell ref="C585:C588"/>
    <mergeCell ref="AR599:AR602"/>
    <mergeCell ref="AS599:AS602"/>
    <mergeCell ref="AT599:AT602"/>
    <mergeCell ref="AU599:AU60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H545:H546"/>
    <mergeCell ref="H543:H544"/>
    <mergeCell ref="C537:C540"/>
    <mergeCell ref="I537:I540"/>
    <mergeCell ref="J537:J540"/>
    <mergeCell ref="Z541:AA541"/>
    <mergeCell ref="AF541:AG541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C523:C526"/>
    <mergeCell ref="I523:I526"/>
    <mergeCell ref="J523:J526"/>
    <mergeCell ref="K523:K526"/>
    <mergeCell ref="E514:G514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C505:C508"/>
    <mergeCell ref="I505:I508"/>
    <mergeCell ref="J505:J508"/>
    <mergeCell ref="C501:C504"/>
    <mergeCell ref="I501:I504"/>
    <mergeCell ref="J501:J504"/>
    <mergeCell ref="K501:K504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Q463:AQ466"/>
    <mergeCell ref="AS463:AS466"/>
    <mergeCell ref="I477:I480"/>
    <mergeCell ref="J477:J48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K445:AK448"/>
    <mergeCell ref="C435:C438"/>
    <mergeCell ref="I435:I438"/>
    <mergeCell ref="J435:J438"/>
    <mergeCell ref="K435:K438"/>
    <mergeCell ref="AJ435:AJ438"/>
    <mergeCell ref="AK435:AK438"/>
    <mergeCell ref="AU435:AU438"/>
    <mergeCell ref="H435:H436"/>
    <mergeCell ref="H437:H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Q439:AQ442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H421:H422"/>
    <mergeCell ref="AK417:AK420"/>
    <mergeCell ref="E416:G416"/>
    <mergeCell ref="AO421:AO424"/>
    <mergeCell ref="AP421:AP424"/>
    <mergeCell ref="AQ421:AQ42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AS383:AS386"/>
    <mergeCell ref="AT383:AT386"/>
    <mergeCell ref="AU383:AU386"/>
    <mergeCell ref="AD387:AE387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S397:AS400"/>
    <mergeCell ref="AJ389:AJ392"/>
    <mergeCell ref="AK389:AK392"/>
    <mergeCell ref="AO389:AO392"/>
    <mergeCell ref="AP389:AP392"/>
    <mergeCell ref="AQ389:AQ392"/>
    <mergeCell ref="AR389:AR392"/>
    <mergeCell ref="AS389:AS392"/>
    <mergeCell ref="AU397:AU400"/>
    <mergeCell ref="AB387:AC387"/>
    <mergeCell ref="AQ383:AQ386"/>
    <mergeCell ref="AR383:AR386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I369:I372"/>
    <mergeCell ref="J369:J372"/>
    <mergeCell ref="K369:K372"/>
    <mergeCell ref="AU375:AU378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C379:C382"/>
    <mergeCell ref="I379:I382"/>
    <mergeCell ref="J379:J382"/>
    <mergeCell ref="K379:K382"/>
    <mergeCell ref="AJ379:AJ382"/>
    <mergeCell ref="AK379:AK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C369:C372"/>
    <mergeCell ref="AP361:AP364"/>
    <mergeCell ref="AQ361:AQ364"/>
    <mergeCell ref="AT369:AT372"/>
    <mergeCell ref="AR369:AR372"/>
    <mergeCell ref="AS369:AS372"/>
    <mergeCell ref="AD373:AE373"/>
    <mergeCell ref="AB373:AC373"/>
    <mergeCell ref="AK361:AK364"/>
    <mergeCell ref="AO361:AO364"/>
    <mergeCell ref="AU365:AU368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K351:K354"/>
    <mergeCell ref="C347:C350"/>
    <mergeCell ref="Z345:AA345"/>
    <mergeCell ref="AF345:AG345"/>
    <mergeCell ref="AT341:AT344"/>
    <mergeCell ref="AR341:AR344"/>
    <mergeCell ref="AS341:AS344"/>
    <mergeCell ref="AR347:AR350"/>
    <mergeCell ref="AS347:AS350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D345:AE345"/>
    <mergeCell ref="AB345:AC345"/>
    <mergeCell ref="V345:W345"/>
    <mergeCell ref="X345:Y345"/>
    <mergeCell ref="AK323:AK326"/>
    <mergeCell ref="AO337:AO340"/>
    <mergeCell ref="AP337:AP340"/>
    <mergeCell ref="AQ337:AQ340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X317:Y317"/>
    <mergeCell ref="Z317:AA317"/>
    <mergeCell ref="AF317:AG317"/>
    <mergeCell ref="H313:H314"/>
    <mergeCell ref="H311:H312"/>
    <mergeCell ref="H315:H316"/>
    <mergeCell ref="AR313:AR316"/>
    <mergeCell ref="AR309:AR312"/>
    <mergeCell ref="AS309:AS312"/>
    <mergeCell ref="L317:M317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M277:AM280"/>
    <mergeCell ref="AN277:AN280"/>
    <mergeCell ref="AM291:AM294"/>
    <mergeCell ref="AN291:AN294"/>
    <mergeCell ref="AQ295:AQ298"/>
    <mergeCell ref="C277:C280"/>
    <mergeCell ref="I277:I280"/>
    <mergeCell ref="E276:G276"/>
    <mergeCell ref="H287:H288"/>
    <mergeCell ref="H291:H292"/>
    <mergeCell ref="H293:H294"/>
    <mergeCell ref="I285:I288"/>
    <mergeCell ref="I291:I294"/>
    <mergeCell ref="I299:I302"/>
    <mergeCell ref="J299:J302"/>
    <mergeCell ref="K299:K302"/>
    <mergeCell ref="AJ299:AJ302"/>
    <mergeCell ref="AK299:AK302"/>
    <mergeCell ref="AK285:AK288"/>
    <mergeCell ref="AJ291:AJ294"/>
    <mergeCell ref="K271:K274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T275:U275"/>
    <mergeCell ref="J277:J280"/>
    <mergeCell ref="K277:K280"/>
    <mergeCell ref="AJ277:AJ280"/>
    <mergeCell ref="J285:J288"/>
    <mergeCell ref="L289:M289"/>
    <mergeCell ref="N289:O289"/>
    <mergeCell ref="P289:Q289"/>
    <mergeCell ref="R289:S289"/>
    <mergeCell ref="T289:U289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K263:AK266"/>
    <mergeCell ref="AO263:AO266"/>
    <mergeCell ref="C263:C266"/>
    <mergeCell ref="I263:I266"/>
    <mergeCell ref="J263:J266"/>
    <mergeCell ref="K263:K266"/>
    <mergeCell ref="AM249:AM252"/>
    <mergeCell ref="AN249:AN252"/>
    <mergeCell ref="AP221:AP224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H239:H240"/>
    <mergeCell ref="H241:H242"/>
    <mergeCell ref="AB247:AC247"/>
    <mergeCell ref="AO239:AO242"/>
    <mergeCell ref="AP239:AP242"/>
    <mergeCell ref="C243:C246"/>
    <mergeCell ref="I243:I246"/>
    <mergeCell ref="AO243:AO246"/>
    <mergeCell ref="AP243:AP246"/>
    <mergeCell ref="AK239:AK242"/>
    <mergeCell ref="H245:H246"/>
    <mergeCell ref="T247:U247"/>
    <mergeCell ref="J243:J246"/>
    <mergeCell ref="K243:K246"/>
    <mergeCell ref="AJ243:AJ246"/>
    <mergeCell ref="L233:M233"/>
    <mergeCell ref="N233:O233"/>
    <mergeCell ref="P233:Q233"/>
    <mergeCell ref="R233:S233"/>
    <mergeCell ref="L219:M219"/>
    <mergeCell ref="N219:O219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K221:AK224"/>
    <mergeCell ref="C235:C238"/>
    <mergeCell ref="AD219:AE219"/>
    <mergeCell ref="AM221:AM224"/>
    <mergeCell ref="AN221:AN224"/>
    <mergeCell ref="AM235:AM238"/>
    <mergeCell ref="AN235:AN238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Q215:AQ218"/>
    <mergeCell ref="AJ215:AJ218"/>
    <mergeCell ref="AK215:AK218"/>
    <mergeCell ref="AO215:AO218"/>
    <mergeCell ref="AP211:AP214"/>
    <mergeCell ref="AQ211:AQ214"/>
    <mergeCell ref="C197:C200"/>
    <mergeCell ref="I197:I200"/>
    <mergeCell ref="J197:J200"/>
    <mergeCell ref="K197:K200"/>
    <mergeCell ref="AJ197:AJ200"/>
    <mergeCell ref="P205:Q205"/>
    <mergeCell ref="R205:S205"/>
    <mergeCell ref="T205:U205"/>
    <mergeCell ref="AJ207:AJ210"/>
    <mergeCell ref="AK207:AK210"/>
    <mergeCell ref="AS197:AS200"/>
    <mergeCell ref="AO207:AO210"/>
    <mergeCell ref="AP207:AP210"/>
    <mergeCell ref="AQ207:AQ210"/>
    <mergeCell ref="AR207:AR210"/>
    <mergeCell ref="C201:C204"/>
    <mergeCell ref="I201:I204"/>
    <mergeCell ref="J201:J204"/>
    <mergeCell ref="K201:K204"/>
    <mergeCell ref="L205:M205"/>
    <mergeCell ref="N205:O205"/>
    <mergeCell ref="AS201:AS204"/>
    <mergeCell ref="AD205:AE205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L191:M191"/>
    <mergeCell ref="N191:O191"/>
    <mergeCell ref="P191:Q191"/>
    <mergeCell ref="R191:S191"/>
    <mergeCell ref="T191:U191"/>
    <mergeCell ref="AO183:AO186"/>
    <mergeCell ref="AQ187:AQ190"/>
    <mergeCell ref="K183:K186"/>
    <mergeCell ref="AJ183:AJ186"/>
    <mergeCell ref="AK183:AK186"/>
    <mergeCell ref="J183:J186"/>
    <mergeCell ref="AO193:AO196"/>
    <mergeCell ref="C187:C190"/>
    <mergeCell ref="I187:I190"/>
    <mergeCell ref="J187:J190"/>
    <mergeCell ref="K187:K190"/>
    <mergeCell ref="AJ187:AJ190"/>
    <mergeCell ref="AK187:AK190"/>
    <mergeCell ref="AQ193:AQ196"/>
    <mergeCell ref="AR193:AR196"/>
    <mergeCell ref="AS193:AS196"/>
    <mergeCell ref="AT193:AT196"/>
    <mergeCell ref="AU193:AU19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Q179:AQ182"/>
    <mergeCell ref="K169:K172"/>
    <mergeCell ref="AJ169:AJ172"/>
    <mergeCell ref="AK169:AK172"/>
    <mergeCell ref="AO169:AO172"/>
    <mergeCell ref="AP169:AP172"/>
    <mergeCell ref="AQ169:AQ172"/>
    <mergeCell ref="C169:C172"/>
    <mergeCell ref="C183:C186"/>
    <mergeCell ref="I183:I186"/>
    <mergeCell ref="AR159:AR162"/>
    <mergeCell ref="AS159:AS162"/>
    <mergeCell ref="AT159:AT162"/>
    <mergeCell ref="AU159:AU162"/>
    <mergeCell ref="AU179:AU182"/>
    <mergeCell ref="AT165:AT168"/>
    <mergeCell ref="AU165:AU168"/>
    <mergeCell ref="AU169:AU172"/>
    <mergeCell ref="AU173:AU176"/>
    <mergeCell ref="AR169:AR172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T179:AT182"/>
    <mergeCell ref="AM179:AM182"/>
    <mergeCell ref="AN179:AN18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U117:AU120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S81:AS84"/>
    <mergeCell ref="AT81:AT84"/>
    <mergeCell ref="E80:G80"/>
    <mergeCell ref="H83:H84"/>
    <mergeCell ref="AT85:AT88"/>
    <mergeCell ref="H81:H82"/>
    <mergeCell ref="K75:K78"/>
    <mergeCell ref="AK75:AK78"/>
    <mergeCell ref="AO75:AO78"/>
    <mergeCell ref="AP75:AP78"/>
    <mergeCell ref="AQ75:AQ78"/>
    <mergeCell ref="AR81:AR84"/>
    <mergeCell ref="K81:K84"/>
    <mergeCell ref="AJ81:AJ84"/>
    <mergeCell ref="AK81:AK84"/>
    <mergeCell ref="AO81:AO84"/>
    <mergeCell ref="AP81:AP84"/>
    <mergeCell ref="AQ81:AQ84"/>
    <mergeCell ref="AU75:AU78"/>
    <mergeCell ref="AU81:AU84"/>
    <mergeCell ref="AR85:AR88"/>
    <mergeCell ref="AS85:AS88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J57:J60"/>
    <mergeCell ref="AJ53:AJ56"/>
    <mergeCell ref="AK53:AK56"/>
    <mergeCell ref="AP53:AP56"/>
    <mergeCell ref="AQ53:AQ56"/>
    <mergeCell ref="V79:W79"/>
    <mergeCell ref="X79:Y79"/>
    <mergeCell ref="Z79:AA79"/>
    <mergeCell ref="AF79:AG79"/>
    <mergeCell ref="AM67:AM70"/>
    <mergeCell ref="AN67:AN70"/>
    <mergeCell ref="E52:G52"/>
    <mergeCell ref="E66:G66"/>
    <mergeCell ref="V65:W65"/>
    <mergeCell ref="X65:Y65"/>
    <mergeCell ref="H67:H68"/>
    <mergeCell ref="H69:H70"/>
    <mergeCell ref="AM53:AM56"/>
    <mergeCell ref="AN53:AN56"/>
    <mergeCell ref="AP43:AP46"/>
    <mergeCell ref="AQ43:AQ46"/>
    <mergeCell ref="K43:K46"/>
    <mergeCell ref="AJ43:AJ46"/>
    <mergeCell ref="AK43:AK46"/>
    <mergeCell ref="H53:H54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AM39:AM42"/>
    <mergeCell ref="C47:C50"/>
    <mergeCell ref="I47:I50"/>
    <mergeCell ref="J47:J50"/>
    <mergeCell ref="K47:K50"/>
    <mergeCell ref="AJ47:AJ50"/>
    <mergeCell ref="AK47:AK50"/>
    <mergeCell ref="H49:H50"/>
    <mergeCell ref="I57:I60"/>
    <mergeCell ref="T33:U33"/>
    <mergeCell ref="L45:M45"/>
    <mergeCell ref="N45:O45"/>
    <mergeCell ref="P45:Q45"/>
    <mergeCell ref="R45:S45"/>
    <mergeCell ref="T45:U45"/>
    <mergeCell ref="AS39:AS42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L37:M37"/>
    <mergeCell ref="N37:O37"/>
    <mergeCell ref="P37:Q37"/>
    <mergeCell ref="R37:S37"/>
    <mergeCell ref="T37:U37"/>
    <mergeCell ref="AR39:AR42"/>
    <mergeCell ref="AP39:AP42"/>
    <mergeCell ref="AQ39:AQ42"/>
    <mergeCell ref="AN39:AN42"/>
    <mergeCell ref="Z9:AA9"/>
    <mergeCell ref="AF9:AG9"/>
    <mergeCell ref="V23:W23"/>
    <mergeCell ref="AP15:AP18"/>
    <mergeCell ref="AQ15:AQ18"/>
    <mergeCell ref="K33:K36"/>
    <mergeCell ref="L33:M33"/>
    <mergeCell ref="N33:O33"/>
    <mergeCell ref="P33:Q33"/>
    <mergeCell ref="R33:S33"/>
    <mergeCell ref="E10:G10"/>
    <mergeCell ref="K11:K14"/>
    <mergeCell ref="L23:M23"/>
    <mergeCell ref="N23:O23"/>
    <mergeCell ref="P23:Q23"/>
    <mergeCell ref="V9:W9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T9:U9"/>
    <mergeCell ref="N4:O5"/>
    <mergeCell ref="Q4:S7"/>
    <mergeCell ref="N6:O7"/>
    <mergeCell ref="N9:O9"/>
    <mergeCell ref="P9:Q9"/>
    <mergeCell ref="R9:S9"/>
    <mergeCell ref="C25:C28"/>
    <mergeCell ref="I25:I28"/>
    <mergeCell ref="J25:J28"/>
    <mergeCell ref="K25:K28"/>
    <mergeCell ref="E24:G2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U19:AU22"/>
    <mergeCell ref="AT11:AT14"/>
    <mergeCell ref="AR11:AR14"/>
    <mergeCell ref="AO11:AO14"/>
    <mergeCell ref="AQ11:AQ14"/>
    <mergeCell ref="AS11:AS14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C113:C116"/>
    <mergeCell ref="I113:I116"/>
    <mergeCell ref="J113:J116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53:C56"/>
    <mergeCell ref="I53:I56"/>
    <mergeCell ref="J53:J56"/>
    <mergeCell ref="C57:C60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73:H174"/>
    <mergeCell ref="I71:I74"/>
    <mergeCell ref="J71:J74"/>
    <mergeCell ref="E94:G94"/>
    <mergeCell ref="C4:D4"/>
    <mergeCell ref="C33:C36"/>
    <mergeCell ref="I33:I36"/>
    <mergeCell ref="J33:J36"/>
    <mergeCell ref="C43:C46"/>
    <mergeCell ref="I43:I46"/>
    <mergeCell ref="J43:J46"/>
    <mergeCell ref="E38:G38"/>
    <mergeCell ref="C11:C14"/>
    <mergeCell ref="I11:I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1:H412"/>
    <mergeCell ref="H413:H414"/>
    <mergeCell ref="H417:H418"/>
    <mergeCell ref="H449:H450"/>
    <mergeCell ref="H451:H452"/>
    <mergeCell ref="H453:H454"/>
    <mergeCell ref="H455:H456"/>
    <mergeCell ref="C383:C386"/>
    <mergeCell ref="I383:I386"/>
    <mergeCell ref="C453:C456"/>
    <mergeCell ref="I453:I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J347:AJ350"/>
    <mergeCell ref="AK347:AK350"/>
    <mergeCell ref="AO347:AO350"/>
    <mergeCell ref="C333:C336"/>
    <mergeCell ref="C295:C298"/>
    <mergeCell ref="I295:I298"/>
    <mergeCell ref="L303:M303"/>
    <mergeCell ref="N303:O303"/>
    <mergeCell ref="H301:H302"/>
    <mergeCell ref="H299:H300"/>
    <mergeCell ref="V317:W317"/>
    <mergeCell ref="K285:K288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H119:H120"/>
    <mergeCell ref="AT75:AT78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C137:C140"/>
    <mergeCell ref="I137:I140"/>
    <mergeCell ref="J137:J140"/>
    <mergeCell ref="H127:H128"/>
    <mergeCell ref="H129:H130"/>
    <mergeCell ref="C127:C130"/>
    <mergeCell ref="I127:I130"/>
    <mergeCell ref="J127:J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Q131:AQ134"/>
    <mergeCell ref="AR131:AR134"/>
    <mergeCell ref="AD177:AE177"/>
    <mergeCell ref="AD191:AE191"/>
    <mergeCell ref="C145:C148"/>
    <mergeCell ref="I145:I148"/>
    <mergeCell ref="C151:C154"/>
    <mergeCell ref="I151:I154"/>
    <mergeCell ref="J151:J154"/>
    <mergeCell ref="K151:K154"/>
    <mergeCell ref="AT221:AT224"/>
    <mergeCell ref="AS179:AS182"/>
    <mergeCell ref="AO187:AO190"/>
    <mergeCell ref="AP187:AP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I229:I232"/>
    <mergeCell ref="J229:J232"/>
    <mergeCell ref="I221:I224"/>
    <mergeCell ref="J221:J224"/>
    <mergeCell ref="AJ221:AJ224"/>
    <mergeCell ref="AS225:AS228"/>
    <mergeCell ref="AT225:AT228"/>
    <mergeCell ref="AP235:AP238"/>
    <mergeCell ref="AQ235:AQ238"/>
    <mergeCell ref="AQ229:AQ232"/>
    <mergeCell ref="AR229:AR232"/>
    <mergeCell ref="AS229:AS232"/>
    <mergeCell ref="T233:U233"/>
    <mergeCell ref="I235:I238"/>
    <mergeCell ref="J235:J23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Q277:AQ280"/>
    <mergeCell ref="AR277:AR280"/>
    <mergeCell ref="AS277:AS280"/>
    <mergeCell ref="H231:H232"/>
    <mergeCell ref="AK277:AK280"/>
    <mergeCell ref="AJ229:AJ232"/>
    <mergeCell ref="AK229:AK232"/>
    <mergeCell ref="H243:H244"/>
    <mergeCell ref="J323:J326"/>
    <mergeCell ref="C281:C284"/>
    <mergeCell ref="C291:C294"/>
    <mergeCell ref="J291:J294"/>
    <mergeCell ref="K291:K294"/>
    <mergeCell ref="C299:C302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U341:AU344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51:C354"/>
    <mergeCell ref="I351:I354"/>
    <mergeCell ref="J351:J354"/>
    <mergeCell ref="C305:C308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N401:O401"/>
    <mergeCell ref="P401:Q401"/>
    <mergeCell ref="R401:S401"/>
    <mergeCell ref="AR319:AR322"/>
    <mergeCell ref="AS319:AS322"/>
    <mergeCell ref="AT319:AT322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L429:M429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S411:AS414"/>
    <mergeCell ref="AT425:AT428"/>
    <mergeCell ref="AU425:AU428"/>
    <mergeCell ref="AU421:AU424"/>
    <mergeCell ref="AT411:AT414"/>
    <mergeCell ref="AU411:AU414"/>
    <mergeCell ref="AR421:AR424"/>
    <mergeCell ref="AS421:AS424"/>
    <mergeCell ref="AT421:AT424"/>
    <mergeCell ref="AR417:AR420"/>
    <mergeCell ref="AS417:AS420"/>
    <mergeCell ref="AT417:AT420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AD443:AE443"/>
    <mergeCell ref="V443:W443"/>
    <mergeCell ref="J453:J456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K459:AK462"/>
    <mergeCell ref="AJ463:AJ466"/>
    <mergeCell ref="AK463:AK466"/>
    <mergeCell ref="AO463:AO466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V471:W471"/>
    <mergeCell ref="V499:W499"/>
    <mergeCell ref="X499:Y499"/>
    <mergeCell ref="Z499:AA499"/>
    <mergeCell ref="AF499:AG499"/>
    <mergeCell ref="AD457:AE457"/>
    <mergeCell ref="AD499:AE499"/>
    <mergeCell ref="AQ453:AQ456"/>
    <mergeCell ref="AP463:AP466"/>
    <mergeCell ref="V513:W513"/>
    <mergeCell ref="X513:Y513"/>
    <mergeCell ref="Z513:AA513"/>
    <mergeCell ref="AF513:AG513"/>
    <mergeCell ref="V555:W555"/>
    <mergeCell ref="X555:Y555"/>
    <mergeCell ref="Z555:AA555"/>
    <mergeCell ref="AF555:AG555"/>
    <mergeCell ref="AD513:AE513"/>
    <mergeCell ref="AD527:AE527"/>
    <mergeCell ref="AD541:AE541"/>
    <mergeCell ref="AS547:AS550"/>
    <mergeCell ref="AT547:AT550"/>
    <mergeCell ref="AR547:AR550"/>
    <mergeCell ref="AU529:AU532"/>
    <mergeCell ref="AU533:AU536"/>
    <mergeCell ref="AT515:AT518"/>
    <mergeCell ref="AU515:AU518"/>
    <mergeCell ref="AR537:AR540"/>
    <mergeCell ref="AS537:AS540"/>
    <mergeCell ref="AT529:AT532"/>
    <mergeCell ref="AU537:AU540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T555:U555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O533:AO536"/>
    <mergeCell ref="AP533:AP536"/>
    <mergeCell ref="AQ533:AQ536"/>
    <mergeCell ref="K613:K616"/>
    <mergeCell ref="AQ599:AQ602"/>
    <mergeCell ref="AD583:AE583"/>
    <mergeCell ref="AD597:AE597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AS579:AS582"/>
    <mergeCell ref="AT579:AT582"/>
    <mergeCell ref="AU579:AU582"/>
    <mergeCell ref="AT607:AT610"/>
    <mergeCell ref="AU607:AU610"/>
    <mergeCell ref="AQ603:AQ606"/>
    <mergeCell ref="AR603:AR606"/>
    <mergeCell ref="AU603:AU606"/>
    <mergeCell ref="AT613:AT616"/>
    <mergeCell ref="AU613:AU616"/>
    <mergeCell ref="C617:C620"/>
    <mergeCell ref="I617:I620"/>
    <mergeCell ref="J617:J620"/>
    <mergeCell ref="K617:K620"/>
    <mergeCell ref="J621:J624"/>
    <mergeCell ref="AP599:AP602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J579:J582"/>
    <mergeCell ref="K579:K582"/>
    <mergeCell ref="AJ579:AJ582"/>
    <mergeCell ref="AK579:AK582"/>
    <mergeCell ref="AO579:AO582"/>
    <mergeCell ref="AP579:AP582"/>
    <mergeCell ref="I613:I616"/>
    <mergeCell ref="J613:J616"/>
    <mergeCell ref="AR635:AR638"/>
    <mergeCell ref="V667:W667"/>
    <mergeCell ref="H687:H688"/>
    <mergeCell ref="V625:W625"/>
    <mergeCell ref="H641:H642"/>
    <mergeCell ref="AR669:AR672"/>
    <mergeCell ref="L625:M625"/>
    <mergeCell ref="N625:O625"/>
    <mergeCell ref="AR631:AR634"/>
    <mergeCell ref="AO645:AO648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T611:U611"/>
    <mergeCell ref="J631:J634"/>
    <mergeCell ref="K631:K634"/>
    <mergeCell ref="AJ631:AJ634"/>
    <mergeCell ref="AK631:AK634"/>
    <mergeCell ref="AO631:AO634"/>
    <mergeCell ref="AP631:AP634"/>
    <mergeCell ref="P625:Q625"/>
    <mergeCell ref="R625:S625"/>
    <mergeCell ref="T625:U625"/>
    <mergeCell ref="X625:Y625"/>
    <mergeCell ref="Z625:AA625"/>
    <mergeCell ref="AF625:AG625"/>
    <mergeCell ref="K621:K624"/>
    <mergeCell ref="C621:C624"/>
    <mergeCell ref="AK729:AK732"/>
    <mergeCell ref="AO729:AO732"/>
    <mergeCell ref="AP729:AP732"/>
    <mergeCell ref="H701:H702"/>
    <mergeCell ref="AB765:AC765"/>
    <mergeCell ref="H643:H644"/>
    <mergeCell ref="H645:H646"/>
    <mergeCell ref="H647:H648"/>
    <mergeCell ref="L653:M653"/>
    <mergeCell ref="N653:O653"/>
    <mergeCell ref="T765:U765"/>
    <mergeCell ref="C757:C760"/>
    <mergeCell ref="I757:I760"/>
    <mergeCell ref="J757:J760"/>
    <mergeCell ref="C635:C638"/>
    <mergeCell ref="I635:I638"/>
    <mergeCell ref="P653:Q653"/>
    <mergeCell ref="R653:S653"/>
    <mergeCell ref="T653:U653"/>
    <mergeCell ref="J659:J662"/>
    <mergeCell ref="AJ621:AJ624"/>
    <mergeCell ref="AK621:AK624"/>
    <mergeCell ref="AO621:AO624"/>
    <mergeCell ref="AP621:AP624"/>
    <mergeCell ref="R639:S639"/>
    <mergeCell ref="T639:U639"/>
    <mergeCell ref="C641:C644"/>
    <mergeCell ref="I641:I644"/>
    <mergeCell ref="J641:J644"/>
    <mergeCell ref="K641:K644"/>
    <mergeCell ref="AJ641:AJ644"/>
    <mergeCell ref="K649:K652"/>
    <mergeCell ref="C649:C652"/>
    <mergeCell ref="I649:I652"/>
    <mergeCell ref="J649:J652"/>
    <mergeCell ref="P639:Q639"/>
    <mergeCell ref="C655:C658"/>
    <mergeCell ref="I655:I658"/>
    <mergeCell ref="J655:J658"/>
    <mergeCell ref="K655:K658"/>
    <mergeCell ref="AJ655:AJ658"/>
    <mergeCell ref="V639:W639"/>
    <mergeCell ref="X639:Y639"/>
    <mergeCell ref="Z639:AA639"/>
    <mergeCell ref="AF639:AG639"/>
    <mergeCell ref="C645:C648"/>
    <mergeCell ref="I645:I648"/>
    <mergeCell ref="J645:J648"/>
    <mergeCell ref="K645:K648"/>
    <mergeCell ref="AJ645:AJ648"/>
    <mergeCell ref="V681:W681"/>
    <mergeCell ref="X681:Y681"/>
    <mergeCell ref="Z681:AA681"/>
    <mergeCell ref="AF681:AG681"/>
    <mergeCell ref="AB681:AC681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K655:AK658"/>
    <mergeCell ref="AO655:AO658"/>
    <mergeCell ref="AP655:AP658"/>
    <mergeCell ref="AQ655:AQ658"/>
    <mergeCell ref="AQ663:AQ666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K659:K662"/>
    <mergeCell ref="H663:H664"/>
    <mergeCell ref="H665:H666"/>
    <mergeCell ref="Z667:AA667"/>
    <mergeCell ref="AF667:AG667"/>
    <mergeCell ref="L667:M667"/>
    <mergeCell ref="I691:I694"/>
    <mergeCell ref="J691:J694"/>
    <mergeCell ref="C701:C704"/>
    <mergeCell ref="I701:I704"/>
    <mergeCell ref="J701:J704"/>
    <mergeCell ref="C683:C686"/>
    <mergeCell ref="I683:I686"/>
    <mergeCell ref="J683:J686"/>
    <mergeCell ref="H683:H684"/>
    <mergeCell ref="H685:H686"/>
    <mergeCell ref="L681:M681"/>
    <mergeCell ref="N681:O681"/>
    <mergeCell ref="P681:Q681"/>
    <mergeCell ref="R681:S681"/>
    <mergeCell ref="T681:U681"/>
    <mergeCell ref="C697:C700"/>
    <mergeCell ref="I697:I700"/>
    <mergeCell ref="J697:J700"/>
    <mergeCell ref="K697:K700"/>
    <mergeCell ref="C691:C694"/>
    <mergeCell ref="C687:C690"/>
    <mergeCell ref="I687:I690"/>
    <mergeCell ref="J687:J690"/>
    <mergeCell ref="K687:K690"/>
    <mergeCell ref="AU761:AU764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AU753:AU756"/>
    <mergeCell ref="J785:J788"/>
    <mergeCell ref="K785:K788"/>
    <mergeCell ref="H785:H786"/>
    <mergeCell ref="H787:H788"/>
    <mergeCell ref="AS761:AS764"/>
    <mergeCell ref="AT761:AT764"/>
    <mergeCell ref="L765:M765"/>
    <mergeCell ref="N765:O765"/>
    <mergeCell ref="P765:Q765"/>
    <mergeCell ref="R765:S765"/>
    <mergeCell ref="AU757:AU760"/>
    <mergeCell ref="V779:W779"/>
    <mergeCell ref="X779:Y779"/>
    <mergeCell ref="Z779:AA779"/>
    <mergeCell ref="AF779:AG779"/>
    <mergeCell ref="H775:H776"/>
    <mergeCell ref="H777:H778"/>
    <mergeCell ref="H771:H772"/>
    <mergeCell ref="H757:H758"/>
    <mergeCell ref="H759:H760"/>
    <mergeCell ref="H761:H762"/>
    <mergeCell ref="H763:H764"/>
    <mergeCell ref="AF821:AG821"/>
    <mergeCell ref="V835:W835"/>
    <mergeCell ref="X835:Y835"/>
    <mergeCell ref="Z835:AA835"/>
    <mergeCell ref="AF835:AG835"/>
    <mergeCell ref="AD835:AE835"/>
    <mergeCell ref="H815:H816"/>
    <mergeCell ref="H817:H818"/>
    <mergeCell ref="H819:H820"/>
    <mergeCell ref="H823:H824"/>
    <mergeCell ref="H825:H826"/>
    <mergeCell ref="H827:H82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AJ827:AJ830"/>
    <mergeCell ref="C781:C784"/>
    <mergeCell ref="I781:I784"/>
    <mergeCell ref="J781:J784"/>
    <mergeCell ref="K781:K784"/>
    <mergeCell ref="C785:C788"/>
    <mergeCell ref="AJ785:AJ788"/>
    <mergeCell ref="L793:M793"/>
    <mergeCell ref="N793:O793"/>
    <mergeCell ref="P793:Q793"/>
    <mergeCell ref="R793:S793"/>
    <mergeCell ref="T793:U793"/>
    <mergeCell ref="AP845:AP848"/>
    <mergeCell ref="AQ845:AQ848"/>
    <mergeCell ref="L849:M849"/>
    <mergeCell ref="N849:O849"/>
    <mergeCell ref="P849:Q849"/>
    <mergeCell ref="R849:S849"/>
    <mergeCell ref="T849:U849"/>
    <mergeCell ref="AD807:AE807"/>
    <mergeCell ref="V807:W807"/>
    <mergeCell ref="X807:Y807"/>
    <mergeCell ref="Z807:AA807"/>
    <mergeCell ref="AF807:AG807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J855:J858"/>
    <mergeCell ref="K855:K858"/>
    <mergeCell ref="AJ855:AJ858"/>
    <mergeCell ref="AK855:AK858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T837:AT840"/>
    <mergeCell ref="AO893:AO896"/>
    <mergeCell ref="AP893:AP896"/>
    <mergeCell ref="AQ893:AQ896"/>
    <mergeCell ref="AR893:AR896"/>
    <mergeCell ref="AS893:AS896"/>
    <mergeCell ref="L891:M891"/>
    <mergeCell ref="N891:O891"/>
    <mergeCell ref="P891:Q891"/>
    <mergeCell ref="R891:S891"/>
    <mergeCell ref="T891:U891"/>
    <mergeCell ref="AJ851:AJ854"/>
    <mergeCell ref="AK851:AK854"/>
    <mergeCell ref="AO851:AO854"/>
    <mergeCell ref="R877:S877"/>
    <mergeCell ref="T877:U877"/>
    <mergeCell ref="L877:M877"/>
    <mergeCell ref="N877:O877"/>
    <mergeCell ref="P877:Q877"/>
    <mergeCell ref="AP873:AP876"/>
    <mergeCell ref="H473:H474"/>
    <mergeCell ref="H475:H476"/>
    <mergeCell ref="H391:H392"/>
    <mergeCell ref="H635:H636"/>
    <mergeCell ref="H637:H638"/>
    <mergeCell ref="H715:H716"/>
    <mergeCell ref="H575:H576"/>
    <mergeCell ref="H577:H578"/>
    <mergeCell ref="H283:H284"/>
    <mergeCell ref="H407:H408"/>
    <mergeCell ref="H409:H410"/>
    <mergeCell ref="H277:H278"/>
    <mergeCell ref="H279:H280"/>
    <mergeCell ref="H605:H606"/>
    <mergeCell ref="H607:H608"/>
    <mergeCell ref="AR841:AR844"/>
    <mergeCell ref="AS841:AS844"/>
    <mergeCell ref="J789:J792"/>
    <mergeCell ref="K789:K792"/>
    <mergeCell ref="AJ789:AJ792"/>
    <mergeCell ref="H789:H790"/>
    <mergeCell ref="H841:H842"/>
    <mergeCell ref="H843:H844"/>
    <mergeCell ref="I789:I792"/>
    <mergeCell ref="H791:H792"/>
    <mergeCell ref="I795:I798"/>
    <mergeCell ref="H795:H796"/>
    <mergeCell ref="H377:H378"/>
    <mergeCell ref="H375:H376"/>
    <mergeCell ref="H677:H678"/>
    <mergeCell ref="H679:H680"/>
    <mergeCell ref="H741:H742"/>
    <mergeCell ref="K795:K798"/>
    <mergeCell ref="E794:G794"/>
    <mergeCell ref="H903:H904"/>
    <mergeCell ref="C851:C854"/>
    <mergeCell ref="I851:I854"/>
    <mergeCell ref="J851:J854"/>
    <mergeCell ref="K851:K854"/>
    <mergeCell ref="H851:H852"/>
    <mergeCell ref="H853:H854"/>
    <mergeCell ref="C893:C896"/>
    <mergeCell ref="I893:I896"/>
    <mergeCell ref="J893:J896"/>
    <mergeCell ref="AS897:AS900"/>
    <mergeCell ref="H477:H478"/>
    <mergeCell ref="H479:H480"/>
    <mergeCell ref="H481:H482"/>
    <mergeCell ref="H483:H484"/>
    <mergeCell ref="H845:H846"/>
    <mergeCell ref="H847:H848"/>
    <mergeCell ref="C789:C792"/>
    <mergeCell ref="C795:C798"/>
    <mergeCell ref="H615:H616"/>
    <mergeCell ref="H621:H622"/>
    <mergeCell ref="H623:H624"/>
    <mergeCell ref="H627:H628"/>
    <mergeCell ref="H629:H630"/>
    <mergeCell ref="H631:H632"/>
    <mergeCell ref="H633:H634"/>
    <mergeCell ref="K893:K896"/>
    <mergeCell ref="AJ893:AJ896"/>
    <mergeCell ref="H893:H894"/>
    <mergeCell ref="H895:H896"/>
    <mergeCell ref="H897:H898"/>
    <mergeCell ref="H899:H900"/>
    <mergeCell ref="C901:C904"/>
    <mergeCell ref="I901:I904"/>
    <mergeCell ref="J901:J904"/>
    <mergeCell ref="K901:K904"/>
    <mergeCell ref="H901:H902"/>
    <mergeCell ref="C897:C900"/>
    <mergeCell ref="I897:I900"/>
    <mergeCell ref="J897:J900"/>
    <mergeCell ref="K897:K900"/>
    <mergeCell ref="AJ897:AJ900"/>
    <mergeCell ref="AK897:AK900"/>
    <mergeCell ref="H99:H100"/>
    <mergeCell ref="H101:H102"/>
    <mergeCell ref="AR901:AR904"/>
    <mergeCell ref="AS901:AS904"/>
    <mergeCell ref="AO897:AO900"/>
    <mergeCell ref="AP897:AP900"/>
    <mergeCell ref="AQ897:AQ900"/>
    <mergeCell ref="AR897:AR900"/>
    <mergeCell ref="H193:H194"/>
    <mergeCell ref="H195:H196"/>
    <mergeCell ref="H197:H198"/>
    <mergeCell ref="H199:H200"/>
    <mergeCell ref="H201:H202"/>
    <mergeCell ref="H379:H380"/>
    <mergeCell ref="H381:H382"/>
    <mergeCell ref="AQ859:AQ862"/>
    <mergeCell ref="H105:H106"/>
    <mergeCell ref="H281:H282"/>
    <mergeCell ref="J795:J798"/>
    <mergeCell ref="H41:H42"/>
    <mergeCell ref="H43:H44"/>
    <mergeCell ref="H45:H46"/>
    <mergeCell ref="H47:H48"/>
    <mergeCell ref="H95:H96"/>
    <mergeCell ref="H97:H98"/>
    <mergeCell ref="H71:H72"/>
    <mergeCell ref="H73:H74"/>
    <mergeCell ref="H75:H76"/>
    <mergeCell ref="H77:H78"/>
    <mergeCell ref="H613:H614"/>
    <mergeCell ref="H19:H20"/>
    <mergeCell ref="H21:H22"/>
    <mergeCell ref="H25:H26"/>
    <mergeCell ref="H27:H28"/>
    <mergeCell ref="H29:H30"/>
    <mergeCell ref="H31:H32"/>
    <mergeCell ref="H33:H34"/>
    <mergeCell ref="H35:H36"/>
    <mergeCell ref="H39:H40"/>
    <mergeCell ref="H207:H208"/>
    <mergeCell ref="H209:H210"/>
    <mergeCell ref="H211:H212"/>
    <mergeCell ref="H215:H216"/>
    <mergeCell ref="H217:H218"/>
    <mergeCell ref="H229:H230"/>
    <mergeCell ref="H213:H214"/>
    <mergeCell ref="H525:H526"/>
    <mergeCell ref="H103:H104"/>
    <mergeCell ref="H255:H256"/>
    <mergeCell ref="H257:H258"/>
    <mergeCell ref="H259:H260"/>
    <mergeCell ref="H711:H712"/>
    <mergeCell ref="H713:H714"/>
    <mergeCell ref="H745:H746"/>
    <mergeCell ref="H747:H748"/>
    <mergeCell ref="H727:H728"/>
    <mergeCell ref="H729:H730"/>
    <mergeCell ref="H731:H732"/>
    <mergeCell ref="H393:H394"/>
    <mergeCell ref="H395:H396"/>
    <mergeCell ref="H397:H398"/>
    <mergeCell ref="H399:H400"/>
    <mergeCell ref="H571:H572"/>
    <mergeCell ref="H573:H574"/>
    <mergeCell ref="H487:H488"/>
    <mergeCell ref="H509:H510"/>
    <mergeCell ref="H511:H512"/>
    <mergeCell ref="H523:H52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AF23:AG23"/>
    <mergeCell ref="H203:H204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Y33:AY3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AJ75:AJ78"/>
    <mergeCell ref="AR75:AR78"/>
    <mergeCell ref="AS75:AS78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V33:AV36"/>
    <mergeCell ref="AW33:AW36"/>
    <mergeCell ref="AX33:AX36"/>
    <mergeCell ref="AW39:AW42"/>
    <mergeCell ref="AX39:AX42"/>
    <mergeCell ref="AY39:AY42"/>
    <mergeCell ref="AZ39:AZ42"/>
    <mergeCell ref="BA39:BA42"/>
    <mergeCell ref="BB39:BB42"/>
    <mergeCell ref="V45:W45"/>
    <mergeCell ref="X45:Y45"/>
    <mergeCell ref="AZ33:AZ36"/>
    <mergeCell ref="AV25:AV28"/>
    <mergeCell ref="AW25:AW28"/>
    <mergeCell ref="AX25:AX28"/>
    <mergeCell ref="AY25:AY28"/>
    <mergeCell ref="AZ25:AZ28"/>
    <mergeCell ref="AS25:AS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J33:AJ36"/>
    <mergeCell ref="V33:W33"/>
    <mergeCell ref="X33:Y33"/>
    <mergeCell ref="AP25:AP28"/>
    <mergeCell ref="AQ25:AQ28"/>
    <mergeCell ref="AR25:AR28"/>
    <mergeCell ref="BA33:BA36"/>
    <mergeCell ref="BB33:BB36"/>
    <mergeCell ref="BC33:BC36"/>
    <mergeCell ref="V37:W37"/>
    <mergeCell ref="X37:Y37"/>
    <mergeCell ref="Z37:AA37"/>
    <mergeCell ref="AF37:AG37"/>
    <mergeCell ref="AV39:AV42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O47:AO50"/>
    <mergeCell ref="AP47:AP50"/>
    <mergeCell ref="AQ47:AQ50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Z75:AZ78"/>
    <mergeCell ref="BA75:BA78"/>
    <mergeCell ref="BB75:BB78"/>
    <mergeCell ref="BC75:BC7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BA117:BA120"/>
    <mergeCell ref="BB117:BB120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65:AX168"/>
    <mergeCell ref="AY165:AY168"/>
    <mergeCell ref="AZ165:AZ168"/>
    <mergeCell ref="BA165:BA168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Y197:AY200"/>
    <mergeCell ref="AZ197:AZ200"/>
    <mergeCell ref="AK197:AK200"/>
    <mergeCell ref="AO197:AO200"/>
    <mergeCell ref="AP197:AP200"/>
    <mergeCell ref="AQ197:AQ200"/>
    <mergeCell ref="AR197:AR200"/>
    <mergeCell ref="AU197:AU200"/>
    <mergeCell ref="AT197:AT200"/>
    <mergeCell ref="AJ193:AJ196"/>
    <mergeCell ref="AK193:AK196"/>
    <mergeCell ref="AM193:AM196"/>
    <mergeCell ref="AN193:AN196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S207:AS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P229:AP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R235:AR238"/>
    <mergeCell ref="AS235:AS238"/>
    <mergeCell ref="AT235:AT238"/>
    <mergeCell ref="AU235:AU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Q239:AQ242"/>
    <mergeCell ref="AR239:AR242"/>
    <mergeCell ref="AQ243:AQ246"/>
    <mergeCell ref="AR243:AR246"/>
    <mergeCell ref="AS243:AS246"/>
    <mergeCell ref="AU243:AU246"/>
    <mergeCell ref="AT243:AT246"/>
    <mergeCell ref="AS239:AS242"/>
    <mergeCell ref="AT239:AT242"/>
    <mergeCell ref="AU239:AU242"/>
    <mergeCell ref="AK243:AK246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P277:AP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K291:AK294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V295:AV298"/>
    <mergeCell ref="AW295:AW298"/>
    <mergeCell ref="AX295:AX298"/>
    <mergeCell ref="AY295:AY298"/>
    <mergeCell ref="AZ295:AZ298"/>
    <mergeCell ref="AB289:AC289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V289:W289"/>
    <mergeCell ref="X289:Y289"/>
    <mergeCell ref="Z289:AA289"/>
    <mergeCell ref="AF289:AG289"/>
    <mergeCell ref="AT309:AT312"/>
    <mergeCell ref="AU309:AU312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BC299:BC302"/>
    <mergeCell ref="AU319:AU322"/>
    <mergeCell ref="AU323:AU326"/>
    <mergeCell ref="AV305:AV308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T347:AT350"/>
    <mergeCell ref="AS355:AS35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BB397:BB400"/>
    <mergeCell ref="BC397:BC400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J369:AJ37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U477:AU480"/>
    <mergeCell ref="AU481:AU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AO505:AO508"/>
    <mergeCell ref="AP505:AP508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AV551:AV554"/>
    <mergeCell ref="AW551:AW554"/>
    <mergeCell ref="AX551:AX554"/>
    <mergeCell ref="AY551:AY554"/>
    <mergeCell ref="AO543:AO546"/>
    <mergeCell ref="AP543:AP546"/>
    <mergeCell ref="AQ543:AQ546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D555:AE555"/>
    <mergeCell ref="AJ557:AJ560"/>
    <mergeCell ref="AK557:AK560"/>
    <mergeCell ref="AO557:AO560"/>
    <mergeCell ref="AP557:AP560"/>
    <mergeCell ref="AQ557:AQ560"/>
    <mergeCell ref="AS561:AS564"/>
    <mergeCell ref="AT561:AT56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D611:AE611"/>
    <mergeCell ref="AR617:AR620"/>
    <mergeCell ref="AP617:AP620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K645:AK648"/>
    <mergeCell ref="AP645:AP648"/>
    <mergeCell ref="AQ645:AQ648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R655:AR658"/>
    <mergeCell ref="AU659:AU662"/>
    <mergeCell ref="AR659:AR66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V653:W653"/>
    <mergeCell ref="X653:Y653"/>
    <mergeCell ref="Z653:AA653"/>
    <mergeCell ref="AF653:AG653"/>
    <mergeCell ref="AS669:AS672"/>
    <mergeCell ref="AV669:AV672"/>
    <mergeCell ref="AW669:AW672"/>
    <mergeCell ref="AX669:AX672"/>
    <mergeCell ref="AY669:AY672"/>
    <mergeCell ref="AR673:AR676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BB673:BB676"/>
    <mergeCell ref="BC673:BC676"/>
    <mergeCell ref="AT669:AT672"/>
    <mergeCell ref="AU669:AU672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AQ677:AQ680"/>
    <mergeCell ref="AR677:AR680"/>
    <mergeCell ref="AP683:AP686"/>
    <mergeCell ref="AQ683:AQ686"/>
    <mergeCell ref="AJ683:AJ686"/>
    <mergeCell ref="AK683:AK686"/>
    <mergeCell ref="AO683:AO686"/>
    <mergeCell ref="AO677:AO680"/>
    <mergeCell ref="AJ687:AJ690"/>
    <mergeCell ref="AK687:AK690"/>
    <mergeCell ref="AO687:AO690"/>
    <mergeCell ref="AP687:AP690"/>
    <mergeCell ref="AQ687:AQ69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T715:AT718"/>
    <mergeCell ref="AU715:AU718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Q725:AQ728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J747:AJ750"/>
    <mergeCell ref="AK747:AK750"/>
    <mergeCell ref="AO747:AO750"/>
    <mergeCell ref="V751:W751"/>
    <mergeCell ref="X751:Y751"/>
    <mergeCell ref="Z751:AA751"/>
    <mergeCell ref="AF751:AG751"/>
    <mergeCell ref="AS743:AS746"/>
    <mergeCell ref="AT743:AT746"/>
    <mergeCell ref="AB751:AC751"/>
    <mergeCell ref="AP747:AP750"/>
    <mergeCell ref="AT739:AT742"/>
    <mergeCell ref="AU739:AU742"/>
    <mergeCell ref="AR733:AR736"/>
    <mergeCell ref="AS733:AS736"/>
    <mergeCell ref="AQ747:AQ75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AP795:AP798"/>
    <mergeCell ref="AQ795:AQ798"/>
    <mergeCell ref="AR795:AR798"/>
    <mergeCell ref="AR785:AR78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O845:AO848"/>
    <mergeCell ref="BC845:BC848"/>
    <mergeCell ref="AJ845:AJ848"/>
    <mergeCell ref="AK845:AK848"/>
    <mergeCell ref="BC869:BC872"/>
    <mergeCell ref="AU873:AU876"/>
    <mergeCell ref="AW869:AW872"/>
    <mergeCell ref="AS859:AS862"/>
    <mergeCell ref="AT859:AT862"/>
    <mergeCell ref="AJ859:AJ862"/>
    <mergeCell ref="AK859:AK862"/>
    <mergeCell ref="AO859:AO862"/>
    <mergeCell ref="AP859:AP862"/>
    <mergeCell ref="AR859:AR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59:AU862"/>
    <mergeCell ref="AV865:AV868"/>
    <mergeCell ref="AW865:AW868"/>
    <mergeCell ref="AX865:AX868"/>
    <mergeCell ref="AY865:AY868"/>
    <mergeCell ref="AZ865:AZ868"/>
    <mergeCell ref="BA865:BA868"/>
    <mergeCell ref="AV859:AV862"/>
    <mergeCell ref="AW859:AW862"/>
    <mergeCell ref="AX859:AX862"/>
    <mergeCell ref="AY859:AY862"/>
    <mergeCell ref="AZ859:AZ862"/>
    <mergeCell ref="BA859:BA862"/>
    <mergeCell ref="AU865:AU868"/>
    <mergeCell ref="AU869:AU872"/>
    <mergeCell ref="AV873:AV876"/>
    <mergeCell ref="AW873:AW876"/>
    <mergeCell ref="AX873:AX876"/>
    <mergeCell ref="AY873:AY876"/>
    <mergeCell ref="AX869:AX872"/>
    <mergeCell ref="AY869:AY872"/>
    <mergeCell ref="AZ869:AZ872"/>
    <mergeCell ref="BA869:BA872"/>
    <mergeCell ref="BB869:BB872"/>
    <mergeCell ref="BB879:BB882"/>
    <mergeCell ref="BC879:BC882"/>
    <mergeCell ref="AJ879:AJ882"/>
    <mergeCell ref="AU879:AU882"/>
    <mergeCell ref="AV883:AV886"/>
    <mergeCell ref="AW883:AW886"/>
    <mergeCell ref="AX883:AX886"/>
    <mergeCell ref="AU883:AU886"/>
    <mergeCell ref="AY883:AY886"/>
    <mergeCell ref="AZ883:AZ886"/>
    <mergeCell ref="BB893:BB896"/>
    <mergeCell ref="BC893:BC896"/>
    <mergeCell ref="AV879:AV882"/>
    <mergeCell ref="AZ873:AZ876"/>
    <mergeCell ref="BA873:BA876"/>
    <mergeCell ref="BB873:BB876"/>
    <mergeCell ref="BC873:BC876"/>
    <mergeCell ref="AT893:AT896"/>
    <mergeCell ref="AU893:AU896"/>
    <mergeCell ref="X891:Y891"/>
    <mergeCell ref="Z891:AA891"/>
    <mergeCell ref="AF891:AG891"/>
    <mergeCell ref="AR887:AR890"/>
    <mergeCell ref="AS887:AS890"/>
    <mergeCell ref="AT887:AT890"/>
    <mergeCell ref="AU887:AU890"/>
    <mergeCell ref="AK887:AK890"/>
    <mergeCell ref="BA901:BA904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AV901:AV904"/>
    <mergeCell ref="AW901:AW904"/>
    <mergeCell ref="AX901:AX904"/>
    <mergeCell ref="AY901:AY904"/>
    <mergeCell ref="AZ901:AZ904"/>
    <mergeCell ref="AK893:AK896"/>
    <mergeCell ref="AT897:AT900"/>
    <mergeCell ref="AU897:AU900"/>
    <mergeCell ref="AD709:AE709"/>
    <mergeCell ref="AD891:AE891"/>
    <mergeCell ref="AW879:AW882"/>
    <mergeCell ref="AX879:AX882"/>
    <mergeCell ref="AY879:AY882"/>
    <mergeCell ref="AZ879:AZ882"/>
    <mergeCell ref="BA879:BA882"/>
    <mergeCell ref="AD849:AE849"/>
    <mergeCell ref="AV869:AV872"/>
    <mergeCell ref="AT901:AT904"/>
    <mergeCell ref="AU901:AU904"/>
    <mergeCell ref="AJ901:AJ904"/>
    <mergeCell ref="AK901:AK904"/>
    <mergeCell ref="AO901:AO904"/>
    <mergeCell ref="AP901:AP904"/>
    <mergeCell ref="AQ901:AQ904"/>
    <mergeCell ref="BC887:BC890"/>
    <mergeCell ref="AJ883:AJ886"/>
    <mergeCell ref="AK883:AK886"/>
    <mergeCell ref="AO883:AO886"/>
    <mergeCell ref="AP883:AP886"/>
    <mergeCell ref="AQ883:AQ886"/>
    <mergeCell ref="AR883:AR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D65:AE65"/>
    <mergeCell ref="AD79:AE79"/>
    <mergeCell ref="AB93:AC93"/>
    <mergeCell ref="AB107:AC107"/>
    <mergeCell ref="AB121:AC121"/>
    <mergeCell ref="AB135:AC135"/>
    <mergeCell ref="AB149:AC149"/>
    <mergeCell ref="AB163:AC163"/>
    <mergeCell ref="AB625:AC625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9:AC9"/>
    <mergeCell ref="T4:AE7"/>
    <mergeCell ref="X9:Y9"/>
    <mergeCell ref="AD625:AE625"/>
    <mergeCell ref="AD93:AE93"/>
    <mergeCell ref="AD107:AE107"/>
    <mergeCell ref="AD121:AE121"/>
    <mergeCell ref="AD135:AE135"/>
    <mergeCell ref="AD149:AE149"/>
    <mergeCell ref="AD163:AE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X15:Y15"/>
    <mergeCell ref="L21:M21"/>
    <mergeCell ref="N21:O21"/>
    <mergeCell ref="P21:Q21"/>
    <mergeCell ref="R21:S21"/>
    <mergeCell ref="T21:U21"/>
    <mergeCell ref="V21:W21"/>
    <mergeCell ref="X21:Y21"/>
    <mergeCell ref="L15:M15"/>
    <mergeCell ref="N15:O15"/>
    <mergeCell ref="P15:Q15"/>
    <mergeCell ref="R15:S15"/>
    <mergeCell ref="T15:U15"/>
    <mergeCell ref="V15:W15"/>
    <mergeCell ref="AB639:AC639"/>
    <mergeCell ref="AB653:AC653"/>
    <mergeCell ref="AB667:AC667"/>
    <mergeCell ref="V891:W891"/>
  </mergeCells>
  <conditionalFormatting sqref="L11:Y14 L17:Y20 L35:Y36 L47:Y50 L53:AE64">
    <cfRule type="beginsWith" dxfId="186" priority="99" operator="beginsWith" text="F">
      <formula>LEFT(L11,LEN("F"))="F"</formula>
    </cfRule>
    <cfRule type="beginsWith" dxfId="185" priority="98" operator="beginsWith" text="Fruit">
      <formula>LEFT(L11,LEN("Fruit"))="Fruit"</formula>
    </cfRule>
  </conditionalFormatting>
  <conditionalFormatting sqref="L25:Y32">
    <cfRule type="beginsWith" dxfId="184" priority="16" operator="beginsWith" text="Fruit">
      <formula>LEFT(L25,LEN("Fruit"))="Fruit"</formula>
    </cfRule>
    <cfRule type="beginsWith" dxfId="183" priority="17" operator="beginsWith" text="F">
      <formula>LEFT(L25,LEN("F"))="F"</formula>
    </cfRule>
  </conditionalFormatting>
  <conditionalFormatting sqref="L39:Y44">
    <cfRule type="beginsWith" dxfId="182" priority="12" operator="beginsWith" text="Fruit">
      <formula>LEFT(L39,LEN("Fruit"))="Fruit"</formula>
    </cfRule>
    <cfRule type="beginsWith" dxfId="181" priority="13" operator="beginsWith" text="F">
      <formula>LEFT(L39,LEN("F"))="F"</formula>
    </cfRule>
  </conditionalFormatting>
  <conditionalFormatting sqref="L67:AE78">
    <cfRule type="beginsWith" dxfId="180" priority="95" operator="beginsWith" text="F">
      <formula>LEFT(L67,LEN("F"))="F"</formula>
    </cfRule>
    <cfRule type="beginsWith" dxfId="179" priority="94" operator="beginsWith" text="Fruit">
      <formula>LEFT(L67,LEN("Fruit"))="Fruit"</formula>
    </cfRule>
  </conditionalFormatting>
  <conditionalFormatting sqref="L81:AE92">
    <cfRule type="beginsWith" dxfId="178" priority="91" operator="beginsWith" text="F">
      <formula>LEFT(L81,LEN("F"))="F"</formula>
    </cfRule>
    <cfRule type="beginsWith" dxfId="177" priority="90" operator="beginsWith" text="Fruit">
      <formula>LEFT(L81,LEN("Fruit"))="Fruit"</formula>
    </cfRule>
  </conditionalFormatting>
  <conditionalFormatting sqref="L95:AE106">
    <cfRule type="beginsWith" dxfId="176" priority="87" operator="beginsWith" text="F">
      <formula>LEFT(L95,LEN("F"))="F"</formula>
    </cfRule>
    <cfRule type="beginsWith" dxfId="175" priority="86" operator="beginsWith" text="Fruit">
      <formula>LEFT(L95,LEN("Fruit"))="Fruit"</formula>
    </cfRule>
  </conditionalFormatting>
  <conditionalFormatting sqref="L109:AE120">
    <cfRule type="beginsWith" dxfId="174" priority="83" operator="beginsWith" text="F">
      <formula>LEFT(L109,LEN("F"))="F"</formula>
    </cfRule>
    <cfRule type="beginsWith" dxfId="173" priority="82" operator="beginsWith" text="Fruit">
      <formula>LEFT(L109,LEN("Fruit"))="Fruit"</formula>
    </cfRule>
  </conditionalFormatting>
  <conditionalFormatting sqref="L123:AE134">
    <cfRule type="beginsWith" dxfId="172" priority="78" operator="beginsWith" text="Fruit">
      <formula>LEFT(L123,LEN("Fruit"))="Fruit"</formula>
    </cfRule>
    <cfRule type="beginsWith" dxfId="171" priority="79" operator="beginsWith" text="F">
      <formula>LEFT(L123,LEN("F"))="F"</formula>
    </cfRule>
  </conditionalFormatting>
  <conditionalFormatting sqref="L137:AE148">
    <cfRule type="beginsWith" dxfId="170" priority="74" operator="beginsWith" text="Fruit">
      <formula>LEFT(L137,LEN("Fruit"))="Fruit"</formula>
    </cfRule>
    <cfRule type="beginsWith" dxfId="169" priority="75" operator="beginsWith" text="F">
      <formula>LEFT(L137,LEN("F"))="F"</formula>
    </cfRule>
  </conditionalFormatting>
  <conditionalFormatting sqref="L151:AE162">
    <cfRule type="beginsWith" dxfId="168" priority="9" operator="beginsWith" text="F">
      <formula>LEFT(L151,LEN("F"))="F"</formula>
    </cfRule>
    <cfRule type="beginsWith" dxfId="167" priority="8" operator="beginsWith" text="Fruit">
      <formula>LEFT(L151,LEN("Fruit"))="Fruit"</formula>
    </cfRule>
  </conditionalFormatting>
  <conditionalFormatting sqref="L165:AE176">
    <cfRule type="beginsWith" dxfId="166" priority="68" operator="beginsWith" text="Fruit">
      <formula>LEFT(L165,LEN("Fruit"))="Fruit"</formula>
    </cfRule>
    <cfRule type="beginsWith" dxfId="165" priority="69" operator="beginsWith" text="F">
      <formula>LEFT(L165,LEN("F"))="F"</formula>
    </cfRule>
  </conditionalFormatting>
  <conditionalFormatting sqref="L179:AE190">
    <cfRule type="beginsWith" dxfId="164" priority="65" operator="beginsWith" text="F">
      <formula>LEFT(L179,LEN("F"))="F"</formula>
    </cfRule>
    <cfRule type="beginsWith" dxfId="163" priority="64" operator="beginsWith" text="Fruit">
      <formula>LEFT(L179,LEN("Fruit"))="Fruit"</formula>
    </cfRule>
  </conditionalFormatting>
  <conditionalFormatting sqref="L193:AE204">
    <cfRule type="beginsWith" dxfId="162" priority="61" operator="beginsWith" text="F">
      <formula>LEFT(L193,LEN("F"))="F"</formula>
    </cfRule>
    <cfRule type="beginsWith" dxfId="161" priority="60" operator="beginsWith" text="Fruit">
      <formula>LEFT(L193,LEN("Fruit"))="Fruit"</formula>
    </cfRule>
  </conditionalFormatting>
  <conditionalFormatting sqref="L207:AE218">
    <cfRule type="beginsWith" dxfId="160" priority="56" operator="beginsWith" text="Fruit">
      <formula>LEFT(L207,LEN("Fruit"))="Fruit"</formula>
    </cfRule>
    <cfRule type="beginsWith" dxfId="159" priority="57" operator="beginsWith" text="F">
      <formula>LEFT(L207,LEN("F"))="F"</formula>
    </cfRule>
  </conditionalFormatting>
  <conditionalFormatting sqref="L221:AE232">
    <cfRule type="beginsWith" dxfId="158" priority="52" operator="beginsWith" text="Fruit">
      <formula>LEFT(L221,LEN("Fruit"))="Fruit"</formula>
    </cfRule>
    <cfRule type="beginsWith" dxfId="157" priority="53" operator="beginsWith" text="F">
      <formula>LEFT(L221,LEN("F"))="F"</formula>
    </cfRule>
  </conditionalFormatting>
  <conditionalFormatting sqref="L235:AE246">
    <cfRule type="beginsWith" dxfId="156" priority="48" operator="beginsWith" text="Fruit">
      <formula>LEFT(L235,LEN("Fruit"))="Fruit"</formula>
    </cfRule>
    <cfRule type="beginsWith" dxfId="155" priority="49" operator="beginsWith" text="F">
      <formula>LEFT(L235,LEN("F"))="F"</formula>
    </cfRule>
  </conditionalFormatting>
  <conditionalFormatting sqref="L249:AE260">
    <cfRule type="beginsWith" dxfId="154" priority="45" operator="beginsWith" text="F">
      <formula>LEFT(L249,LEN("F"))="F"</formula>
    </cfRule>
    <cfRule type="beginsWith" dxfId="153" priority="44" operator="beginsWith" text="Fruit">
      <formula>LEFT(L249,LEN("Fruit"))="Fruit"</formula>
    </cfRule>
  </conditionalFormatting>
  <conditionalFormatting sqref="L263:AE274">
    <cfRule type="beginsWith" dxfId="152" priority="40" operator="beginsWith" text="Fruit">
      <formula>LEFT(L263,LEN("Fruit"))="Fruit"</formula>
    </cfRule>
    <cfRule type="beginsWith" dxfId="151" priority="41" operator="beginsWith" text="F">
      <formula>LEFT(L263,LEN("F"))="F"</formula>
    </cfRule>
  </conditionalFormatting>
  <conditionalFormatting sqref="L277:AE288">
    <cfRule type="beginsWith" dxfId="150" priority="36" operator="beginsWith" text="Fruit">
      <formula>LEFT(L277,LEN("Fruit"))="Fruit"</formula>
    </cfRule>
    <cfRule type="beginsWith" dxfId="149" priority="37" operator="beginsWith" text="F">
      <formula>LEFT(L277,LEN("F"))="F"</formula>
    </cfRule>
  </conditionalFormatting>
  <conditionalFormatting sqref="L291:AE302">
    <cfRule type="beginsWith" dxfId="148" priority="32" operator="beginsWith" text="Fruit">
      <formula>LEFT(L291,LEN("Fruit"))="Fruit"</formula>
    </cfRule>
    <cfRule type="beginsWith" dxfId="147" priority="33" operator="beginsWith" text="F">
      <formula>LEFT(L291,LEN("F"))="F"</formula>
    </cfRule>
  </conditionalFormatting>
  <conditionalFormatting sqref="L305:AE316">
    <cfRule type="beginsWith" dxfId="146" priority="29" operator="beginsWith" text="F">
      <formula>LEFT(L305,LEN("F"))="F"</formula>
    </cfRule>
    <cfRule type="beginsWith" dxfId="145" priority="28" operator="beginsWith" text="Fruit">
      <formula>LEFT(L305,LEN("Fruit"))="Fruit"</formula>
    </cfRule>
  </conditionalFormatting>
  <conditionalFormatting sqref="L319:AE330">
    <cfRule type="beginsWith" dxfId="144" priority="24" operator="beginsWith" text="Fruit">
      <formula>LEFT(L319,LEN("Fruit"))="Fruit"</formula>
    </cfRule>
    <cfRule type="beginsWith" dxfId="143" priority="25" operator="beginsWith" text="F">
      <formula>LEFT(L319,LEN("F"))="F"</formula>
    </cfRule>
  </conditionalFormatting>
  <conditionalFormatting sqref="L333:AE344">
    <cfRule type="beginsWith" dxfId="142" priority="20" operator="beginsWith" text="Fruit">
      <formula>LEFT(L333,LEN("Fruit"))="Fruit"</formula>
    </cfRule>
    <cfRule type="beginsWith" dxfId="141" priority="21" operator="beginsWith" text="F">
      <formula>LEFT(L333,LEN("F"))="F"</formula>
    </cfRule>
  </conditionalFormatting>
  <conditionalFormatting sqref="L347:AE358">
    <cfRule type="beginsWith" dxfId="140" priority="181" operator="beginsWith" text="F">
      <formula>LEFT(L347,LEN("F"))="F"</formula>
    </cfRule>
    <cfRule type="beginsWith" dxfId="139" priority="180" operator="beginsWith" text="Fruit">
      <formula>LEFT(L347,LEN("Fruit"))="Fruit"</formula>
    </cfRule>
  </conditionalFormatting>
  <conditionalFormatting sqref="L361:AE372">
    <cfRule type="beginsWith" dxfId="138" priority="178" operator="beginsWith" text="Fruit">
      <formula>LEFT(L361,LEN("Fruit"))="Fruit"</formula>
    </cfRule>
    <cfRule type="beginsWith" dxfId="137" priority="179" operator="beginsWith" text="F">
      <formula>LEFT(L361,LEN("F"))="F"</formula>
    </cfRule>
  </conditionalFormatting>
  <conditionalFormatting sqref="L375:AE386">
    <cfRule type="beginsWith" dxfId="136" priority="176" operator="beginsWith" text="Fruit">
      <formula>LEFT(L375,LEN("Fruit"))="Fruit"</formula>
    </cfRule>
    <cfRule type="beginsWith" dxfId="135" priority="177" operator="beginsWith" text="F">
      <formula>LEFT(L375,LEN("F"))="F"</formula>
    </cfRule>
  </conditionalFormatting>
  <conditionalFormatting sqref="L389:AE400">
    <cfRule type="beginsWith" dxfId="134" priority="174" operator="beginsWith" text="Fruit">
      <formula>LEFT(L389,LEN("Fruit"))="Fruit"</formula>
    </cfRule>
    <cfRule type="beginsWith" dxfId="133" priority="175" operator="beginsWith" text="F">
      <formula>LEFT(L389,LEN("F"))="F"</formula>
    </cfRule>
  </conditionalFormatting>
  <conditionalFormatting sqref="L403:AE414">
    <cfRule type="beginsWith" dxfId="132" priority="172" operator="beginsWith" text="Fruit">
      <formula>LEFT(L403,LEN("Fruit"))="Fruit"</formula>
    </cfRule>
    <cfRule type="beginsWith" dxfId="131" priority="173" operator="beginsWith" text="F">
      <formula>LEFT(L403,LEN("F"))="F"</formula>
    </cfRule>
  </conditionalFormatting>
  <conditionalFormatting sqref="L417:AE428">
    <cfRule type="beginsWith" dxfId="130" priority="171" operator="beginsWith" text="F">
      <formula>LEFT(L417,LEN("F"))="F"</formula>
    </cfRule>
    <cfRule type="beginsWith" dxfId="129" priority="170" operator="beginsWith" text="Fruit">
      <formula>LEFT(L417,LEN("Fruit"))="Fruit"</formula>
    </cfRule>
  </conditionalFormatting>
  <conditionalFormatting sqref="L431:AE442">
    <cfRule type="beginsWith" dxfId="128" priority="169" operator="beginsWith" text="F">
      <formula>LEFT(L431,LEN("F"))="F"</formula>
    </cfRule>
    <cfRule type="beginsWith" dxfId="127" priority="168" operator="beginsWith" text="Fruit">
      <formula>LEFT(L431,LEN("Fruit"))="Fruit"</formula>
    </cfRule>
  </conditionalFormatting>
  <conditionalFormatting sqref="L445:AE456">
    <cfRule type="beginsWith" dxfId="126" priority="167" operator="beginsWith" text="F">
      <formula>LEFT(L445,LEN("F"))="F"</formula>
    </cfRule>
    <cfRule type="beginsWith" dxfId="125" priority="166" operator="beginsWith" text="Fruit">
      <formula>LEFT(L445,LEN("Fruit"))="Fruit"</formula>
    </cfRule>
  </conditionalFormatting>
  <conditionalFormatting sqref="L459:AE470">
    <cfRule type="beginsWith" dxfId="124" priority="164" operator="beginsWith" text="Fruit">
      <formula>LEFT(L459,LEN("Fruit"))="Fruit"</formula>
    </cfRule>
    <cfRule type="beginsWith" dxfId="123" priority="165" operator="beginsWith" text="F">
      <formula>LEFT(L459,LEN("F"))="F"</formula>
    </cfRule>
  </conditionalFormatting>
  <conditionalFormatting sqref="L473:AE484">
    <cfRule type="beginsWith" dxfId="122" priority="162" operator="beginsWith" text="Fruit">
      <formula>LEFT(L473,LEN("Fruit"))="Fruit"</formula>
    </cfRule>
    <cfRule type="beginsWith" dxfId="121" priority="163" operator="beginsWith" text="F">
      <formula>LEFT(L473,LEN("F"))="F"</formula>
    </cfRule>
  </conditionalFormatting>
  <conditionalFormatting sqref="L487:AE498">
    <cfRule type="beginsWith" dxfId="120" priority="161" operator="beginsWith" text="F">
      <formula>LEFT(L487,LEN("F"))="F"</formula>
    </cfRule>
    <cfRule type="beginsWith" dxfId="119" priority="160" operator="beginsWith" text="Fruit">
      <formula>LEFT(L487,LEN("Fruit"))="Fruit"</formula>
    </cfRule>
  </conditionalFormatting>
  <conditionalFormatting sqref="L501:AE512">
    <cfRule type="beginsWith" dxfId="118" priority="158" operator="beginsWith" text="Fruit">
      <formula>LEFT(L501,LEN("Fruit"))="Fruit"</formula>
    </cfRule>
    <cfRule type="beginsWith" dxfId="117" priority="159" operator="beginsWith" text="F">
      <formula>LEFT(L501,LEN("F"))="F"</formula>
    </cfRule>
  </conditionalFormatting>
  <conditionalFormatting sqref="L515:AE526">
    <cfRule type="beginsWith" dxfId="116" priority="156" operator="beginsWith" text="Fruit">
      <formula>LEFT(L515,LEN("Fruit"))="Fruit"</formula>
    </cfRule>
    <cfRule type="beginsWith" dxfId="115" priority="157" operator="beginsWith" text="F">
      <formula>LEFT(L515,LEN("F"))="F"</formula>
    </cfRule>
  </conditionalFormatting>
  <conditionalFormatting sqref="L529:AE540">
    <cfRule type="beginsWith" dxfId="114" priority="155" operator="beginsWith" text="F">
      <formula>LEFT(L529,LEN("F"))="F"</formula>
    </cfRule>
    <cfRule type="beginsWith" dxfId="113" priority="154" operator="beginsWith" text="Fruit">
      <formula>LEFT(L529,LEN("Fruit"))="Fruit"</formula>
    </cfRule>
  </conditionalFormatting>
  <conditionalFormatting sqref="L543:AE554">
    <cfRule type="beginsWith" dxfId="112" priority="152" operator="beginsWith" text="Fruit">
      <formula>LEFT(L543,LEN("Fruit"))="Fruit"</formula>
    </cfRule>
    <cfRule type="beginsWith" dxfId="111" priority="153" operator="beginsWith" text="F">
      <formula>LEFT(L543,LEN("F"))="F"</formula>
    </cfRule>
  </conditionalFormatting>
  <conditionalFormatting sqref="L557:AE568">
    <cfRule type="beginsWith" dxfId="110" priority="151" operator="beginsWith" text="F">
      <formula>LEFT(L557,LEN("F"))="F"</formula>
    </cfRule>
    <cfRule type="beginsWith" dxfId="109" priority="150" operator="beginsWith" text="Fruit">
      <formula>LEFT(L557,LEN("Fruit"))="Fruit"</formula>
    </cfRule>
  </conditionalFormatting>
  <conditionalFormatting sqref="L571:AE582">
    <cfRule type="beginsWith" dxfId="108" priority="149" operator="beginsWith" text="F">
      <formula>LEFT(L571,LEN("F"))="F"</formula>
    </cfRule>
    <cfRule type="beginsWith" dxfId="107" priority="148" operator="beginsWith" text="Fruit">
      <formula>LEFT(L571,LEN("Fruit"))="Fruit"</formula>
    </cfRule>
  </conditionalFormatting>
  <conditionalFormatting sqref="L585:AE596">
    <cfRule type="beginsWith" dxfId="106" priority="146" operator="beginsWith" text="Fruit">
      <formula>LEFT(L585,LEN("Fruit"))="Fruit"</formula>
    </cfRule>
    <cfRule type="beginsWith" dxfId="105" priority="147" operator="beginsWith" text="F">
      <formula>LEFT(L585,LEN("F"))="F"</formula>
    </cfRule>
  </conditionalFormatting>
  <conditionalFormatting sqref="L599:AE610">
    <cfRule type="beginsWith" dxfId="104" priority="144" operator="beginsWith" text="Fruit">
      <formula>LEFT(L599,LEN("Fruit"))="Fruit"</formula>
    </cfRule>
    <cfRule type="beginsWith" dxfId="103" priority="145" operator="beginsWith" text="F">
      <formula>LEFT(L599,LEN("F"))="F"</formula>
    </cfRule>
  </conditionalFormatting>
  <conditionalFormatting sqref="L613:AE624">
    <cfRule type="beginsWith" dxfId="102" priority="142" operator="beginsWith" text="Fruit">
      <formula>LEFT(L613,LEN("Fruit"))="Fruit"</formula>
    </cfRule>
    <cfRule type="beginsWith" dxfId="101" priority="143" operator="beginsWith" text="F">
      <formula>LEFT(L613,LEN("F"))="F"</formula>
    </cfRule>
  </conditionalFormatting>
  <conditionalFormatting sqref="L627:AE638">
    <cfRule type="beginsWith" dxfId="100" priority="140" operator="beginsWith" text="Fruit">
      <formula>LEFT(L627,LEN("Fruit"))="Fruit"</formula>
    </cfRule>
    <cfRule type="beginsWith" dxfId="99" priority="141" operator="beginsWith" text="F">
      <formula>LEFT(L627,LEN("F"))="F"</formula>
    </cfRule>
  </conditionalFormatting>
  <conditionalFormatting sqref="L641:AE652">
    <cfRule type="beginsWith" dxfId="98" priority="138" operator="beginsWith" text="Fruit">
      <formula>LEFT(L641,LEN("Fruit"))="Fruit"</formula>
    </cfRule>
    <cfRule type="beginsWith" dxfId="97" priority="139" operator="beginsWith" text="F">
      <formula>LEFT(L641,LEN("F"))="F"</formula>
    </cfRule>
  </conditionalFormatting>
  <conditionalFormatting sqref="L655:AE666">
    <cfRule type="beginsWith" dxfId="96" priority="136" operator="beginsWith" text="Fruit">
      <formula>LEFT(L655,LEN("Fruit"))="Fruit"</formula>
    </cfRule>
    <cfRule type="beginsWith" dxfId="95" priority="137" operator="beginsWith" text="F">
      <formula>LEFT(L655,LEN("F"))="F"</formula>
    </cfRule>
  </conditionalFormatting>
  <conditionalFormatting sqref="L669:AE680">
    <cfRule type="beginsWith" dxfId="94" priority="134" operator="beginsWith" text="Fruit">
      <formula>LEFT(L669,LEN("Fruit"))="Fruit"</formula>
    </cfRule>
    <cfRule type="beginsWith" dxfId="93" priority="135" operator="beginsWith" text="F">
      <formula>LEFT(L669,LEN("F"))="F"</formula>
    </cfRule>
  </conditionalFormatting>
  <conditionalFormatting sqref="L683:AE694">
    <cfRule type="beginsWith" dxfId="92" priority="133" operator="beginsWith" text="F">
      <formula>LEFT(L683,LEN("F"))="F"</formula>
    </cfRule>
    <cfRule type="beginsWith" dxfId="91" priority="132" operator="beginsWith" text="Fruit">
      <formula>LEFT(L683,LEN("Fruit"))="Fruit"</formula>
    </cfRule>
  </conditionalFormatting>
  <conditionalFormatting sqref="L697:AE708">
    <cfRule type="beginsWith" dxfId="90" priority="130" operator="beginsWith" text="Fruit">
      <formula>LEFT(L697,LEN("Fruit"))="Fruit"</formula>
    </cfRule>
    <cfRule type="beginsWith" dxfId="89" priority="131" operator="beginsWith" text="F">
      <formula>LEFT(L697,LEN("F"))="F"</formula>
    </cfRule>
  </conditionalFormatting>
  <conditionalFormatting sqref="L711:AE722">
    <cfRule type="beginsWith" dxfId="88" priority="129" operator="beginsWith" text="F">
      <formula>LEFT(L711,LEN("F"))="F"</formula>
    </cfRule>
    <cfRule type="beginsWith" dxfId="87" priority="128" operator="beginsWith" text="Fruit">
      <formula>LEFT(L711,LEN("Fruit"))="Fruit"</formula>
    </cfRule>
  </conditionalFormatting>
  <conditionalFormatting sqref="L725:AE736">
    <cfRule type="beginsWith" dxfId="86" priority="127" operator="beginsWith" text="F">
      <formula>LEFT(L725,LEN("F"))="F"</formula>
    </cfRule>
    <cfRule type="beginsWith" dxfId="85" priority="126" operator="beginsWith" text="Fruit">
      <formula>LEFT(L725,LEN("Fruit"))="Fruit"</formula>
    </cfRule>
  </conditionalFormatting>
  <conditionalFormatting sqref="L739:AE750">
    <cfRule type="beginsWith" dxfId="84" priority="124" operator="beginsWith" text="Fruit">
      <formula>LEFT(L739,LEN("Fruit"))="Fruit"</formula>
    </cfRule>
    <cfRule type="beginsWith" dxfId="83" priority="125" operator="beginsWith" text="F">
      <formula>LEFT(L739,LEN("F"))="F"</formula>
    </cfRule>
  </conditionalFormatting>
  <conditionalFormatting sqref="L753:AE764">
    <cfRule type="beginsWith" dxfId="82" priority="123" operator="beginsWith" text="F">
      <formula>LEFT(L753,LEN("F"))="F"</formula>
    </cfRule>
    <cfRule type="beginsWith" dxfId="81" priority="122" operator="beginsWith" text="Fruit">
      <formula>LEFT(L753,LEN("Fruit"))="Fruit"</formula>
    </cfRule>
  </conditionalFormatting>
  <conditionalFormatting sqref="L767:AE778">
    <cfRule type="beginsWith" dxfId="80" priority="121" operator="beginsWith" text="F">
      <formula>LEFT(L767,LEN("F"))="F"</formula>
    </cfRule>
    <cfRule type="beginsWith" dxfId="79" priority="120" operator="beginsWith" text="Fruit">
      <formula>LEFT(L767,LEN("Fruit"))="Fruit"</formula>
    </cfRule>
  </conditionalFormatting>
  <conditionalFormatting sqref="L781:AE792">
    <cfRule type="beginsWith" dxfId="78" priority="119" operator="beginsWith" text="F">
      <formula>LEFT(L781,LEN("F"))="F"</formula>
    </cfRule>
    <cfRule type="beginsWith" dxfId="77" priority="118" operator="beginsWith" text="Fruit">
      <formula>LEFT(L781,LEN("Fruit"))="Fruit"</formula>
    </cfRule>
  </conditionalFormatting>
  <conditionalFormatting sqref="L795:AE806">
    <cfRule type="beginsWith" dxfId="76" priority="116" operator="beginsWith" text="Fruit">
      <formula>LEFT(L795,LEN("Fruit"))="Fruit"</formula>
    </cfRule>
    <cfRule type="beginsWith" dxfId="75" priority="117" operator="beginsWith" text="F">
      <formula>LEFT(L795,LEN("F"))="F"</formula>
    </cfRule>
  </conditionalFormatting>
  <conditionalFormatting sqref="L809:AE820">
    <cfRule type="beginsWith" dxfId="74" priority="114" operator="beginsWith" text="Fruit">
      <formula>LEFT(L809,LEN("Fruit"))="Fruit"</formula>
    </cfRule>
    <cfRule type="beginsWith" dxfId="73" priority="115" operator="beginsWith" text="F">
      <formula>LEFT(L809,LEN("F"))="F"</formula>
    </cfRule>
  </conditionalFormatting>
  <conditionalFormatting sqref="L823:AE834">
    <cfRule type="beginsWith" dxfId="72" priority="113" operator="beginsWith" text="F">
      <formula>LEFT(L823,LEN("F"))="F"</formula>
    </cfRule>
    <cfRule type="beginsWith" dxfId="71" priority="112" operator="beginsWith" text="Fruit">
      <formula>LEFT(L823,LEN("Fruit"))="Fruit"</formula>
    </cfRule>
  </conditionalFormatting>
  <conditionalFormatting sqref="L837:AE848">
    <cfRule type="beginsWith" dxfId="70" priority="111" operator="beginsWith" text="F">
      <formula>LEFT(L837,LEN("F"))="F"</formula>
    </cfRule>
    <cfRule type="beginsWith" dxfId="69" priority="110" operator="beginsWith" text="Fruit">
      <formula>LEFT(L837,LEN("Fruit"))="Fruit"</formula>
    </cfRule>
  </conditionalFormatting>
  <conditionalFormatting sqref="L851:AE862">
    <cfRule type="beginsWith" dxfId="68" priority="109" operator="beginsWith" text="F">
      <formula>LEFT(L851,LEN("F"))="F"</formula>
    </cfRule>
    <cfRule type="beginsWith" dxfId="67" priority="108" operator="beginsWith" text="Fruit">
      <formula>LEFT(L851,LEN("Fruit"))="Fruit"</formula>
    </cfRule>
  </conditionalFormatting>
  <conditionalFormatting sqref="L865:AE876">
    <cfRule type="beginsWith" dxfId="66" priority="107" operator="beginsWith" text="F">
      <formula>LEFT(L865,LEN("F"))="F"</formula>
    </cfRule>
    <cfRule type="beginsWith" dxfId="65" priority="106" operator="beginsWith" text="Fruit">
      <formula>LEFT(L865,LEN("Fruit"))="Fruit"</formula>
    </cfRule>
  </conditionalFormatting>
  <conditionalFormatting sqref="L879:AE890">
    <cfRule type="beginsWith" dxfId="64" priority="105" operator="beginsWith" text="F">
      <formula>LEFT(L879,LEN("F"))="F"</formula>
    </cfRule>
    <cfRule type="beginsWith" dxfId="63" priority="104" operator="beginsWith" text="Fruit">
      <formula>LEFT(L879,LEN("Fruit"))="Fruit"</formula>
    </cfRule>
  </conditionalFormatting>
  <conditionalFormatting sqref="L893:AE904">
    <cfRule type="beginsWith" dxfId="62" priority="103" operator="beginsWith" text="F">
      <formula>LEFT(L893,LEN("F"))="F"</formula>
    </cfRule>
    <cfRule type="beginsWith" dxfId="61" priority="102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60" priority="100" operator="containsText" text="/">
      <formula>NOT(ISERROR(SEARCH("/",M11)))</formula>
    </cfRule>
  </conditionalFormatting>
  <conditionalFormatting sqref="M25:M32 O25:O32 Q25:Q32 S25:S32 U25:U32 W25:W32 Y25:Y32">
    <cfRule type="containsText" dxfId="58" priority="18" operator="containsText" text="/">
      <formula>NOT(ISERROR(SEARCH("/",M25)))</formula>
    </cfRule>
  </conditionalFormatting>
  <conditionalFormatting sqref="M39:M44 O39:O44 Q39:Q44 S39:S44 U39:U44 W39:W44 Y39:Y44">
    <cfRule type="containsText" dxfId="56" priority="14" operator="containsText" text="/">
      <formula>NOT(ISERROR(SEARCH("/",M39)))</formula>
    </cfRule>
  </conditionalFormatting>
  <conditionalFormatting sqref="M67:M70 O67:O70 Q67:Q70 S67:S70 U67:U70 W67:W70 Y67:Y70">
    <cfRule type="containsText" dxfId="53" priority="96" operator="containsText" text="/">
      <formula>NOT(ISERROR(SEARCH("/",M67)))</formula>
    </cfRule>
  </conditionalFormatting>
  <conditionalFormatting sqref="M81:M84 O81:O84 Q81:Q84 S81:S84 U81:U84 W81:W84 Y81:Y84">
    <cfRule type="containsText" dxfId="51" priority="92" operator="containsText" text="/">
      <formula>NOT(ISERROR(SEARCH("/",M81)))</formula>
    </cfRule>
  </conditionalFormatting>
  <conditionalFormatting sqref="M95:M98 O95:O98 Q95:Q98 S95:S98 U95:U98 W95:W98 Y95:Y98">
    <cfRule type="containsText" dxfId="50" priority="88" operator="containsText" text="/">
      <formula>NOT(ISERROR(SEARCH("/",M95)))</formula>
    </cfRule>
  </conditionalFormatting>
  <conditionalFormatting sqref="M109:M112 O109:O112 Q109:Q112 S109:S112 U109:U112 W109:W112 Y109:Y112">
    <cfRule type="containsText" dxfId="47" priority="84" operator="containsText" text="/">
      <formula>NOT(ISERROR(SEARCH("/",M109)))</formula>
    </cfRule>
  </conditionalFormatting>
  <conditionalFormatting sqref="M123:M126 O123:O126 Q123:Q126 S123:S126 U123:U126 W123:W126 Y123:Y126">
    <cfRule type="containsText" dxfId="46" priority="80" operator="containsText" text="/">
      <formula>NOT(ISERROR(SEARCH("/",M123)))</formula>
    </cfRule>
  </conditionalFormatting>
  <conditionalFormatting sqref="M137:M140 O137:O140 Q137:Q140 S137:S140 U137:U140 W137:W140 Y137:Y140">
    <cfRule type="containsText" dxfId="43" priority="76" operator="containsText" text="/">
      <formula>NOT(ISERROR(SEARCH("/",M137)))</formula>
    </cfRule>
  </conditionalFormatting>
  <conditionalFormatting sqref="M151:M154 O151:O154 Q151:Q154 S151:S154 U151:U154 W151:W154 Y151:Y154">
    <cfRule type="containsText" dxfId="41" priority="72" operator="containsText" text="/">
      <formula>NOT(ISERROR(SEARCH("/",M151)))</formula>
    </cfRule>
  </conditionalFormatting>
  <conditionalFormatting sqref="M165:M168 O165:O168 Q165:Q168 S165:S168 U165:U168 W165:W168 Y165:Y168">
    <cfRule type="containsText" dxfId="39" priority="70" operator="containsText" text="/">
      <formula>NOT(ISERROR(SEARCH("/",M165)))</formula>
    </cfRule>
  </conditionalFormatting>
  <conditionalFormatting sqref="M179:M182 O179:O182 Q179:Q182 S179:S182 U179:U182 W179:W182 Y179:Y182">
    <cfRule type="containsText" dxfId="37" priority="66" operator="containsText" text="/">
      <formula>NOT(ISERROR(SEARCH("/",M179)))</formula>
    </cfRule>
  </conditionalFormatting>
  <conditionalFormatting sqref="M193:M196 O193:O196 Q193:Q196 S193:S196 U193:U196 W193:W196 Y193:Y196">
    <cfRule type="containsText" dxfId="35" priority="62" operator="containsText" text="/">
      <formula>NOT(ISERROR(SEARCH("/",M193)))</formula>
    </cfRule>
  </conditionalFormatting>
  <conditionalFormatting sqref="M207:M210 O207:O210 Q207:Q210 S207:S210 U207:U210 W207:W210 Y207:Y210">
    <cfRule type="containsText" dxfId="33" priority="58" operator="containsText" text="/">
      <formula>NOT(ISERROR(SEARCH("/",M207)))</formula>
    </cfRule>
  </conditionalFormatting>
  <conditionalFormatting sqref="M221:M224 O221:O224 Q221:Q224 S221:S224 U221:U224 W221:W224 Y221:Y224">
    <cfRule type="containsText" dxfId="31" priority="54" operator="containsText" text="/">
      <formula>NOT(ISERROR(SEARCH("/",M221)))</formula>
    </cfRule>
  </conditionalFormatting>
  <conditionalFormatting sqref="M235:M238 O235:O238 Q235:Q238 S235:S238 U235:U238 W235:W238 Y235:Y238">
    <cfRule type="containsText" dxfId="29" priority="50" operator="containsText" text="/">
      <formula>NOT(ISERROR(SEARCH("/",M235)))</formula>
    </cfRule>
  </conditionalFormatting>
  <conditionalFormatting sqref="M249:M252 O249:O252 Q249:Q252 S249:S252 U249:U252 W249:W252 Y249:Y252">
    <cfRule type="containsText" dxfId="28" priority="46" operator="containsText" text="/">
      <formula>NOT(ISERROR(SEARCH("/",M249)))</formula>
    </cfRule>
  </conditionalFormatting>
  <conditionalFormatting sqref="M263:M266 O263:O266 Q263:Q266 S263:S266 U263:U266 W263:W266 Y263:Y266">
    <cfRule type="containsText" dxfId="25" priority="42" operator="containsText" text="/">
      <formula>NOT(ISERROR(SEARCH("/",M263)))</formula>
    </cfRule>
  </conditionalFormatting>
  <conditionalFormatting sqref="M277:M280 O277:O280 Q277:Q280 S277:S280 U277:U280 W277:W280 Y277:Y280">
    <cfRule type="containsText" dxfId="23" priority="38" operator="containsText" text="/">
      <formula>NOT(ISERROR(SEARCH("/",M277)))</formula>
    </cfRule>
  </conditionalFormatting>
  <conditionalFormatting sqref="M291:M294 O291:O294 Q291:Q294 S291:S294 U291:U294 W291:W294 Y291:Y294">
    <cfRule type="containsText" dxfId="22" priority="34" operator="containsText" text="/">
      <formula>NOT(ISERROR(SEARCH("/",M291)))</formula>
    </cfRule>
  </conditionalFormatting>
  <conditionalFormatting sqref="M305:M308 O305:O308 Q305:Q308 S305:S308 U305:U308 W305:W308 Y305:Y308">
    <cfRule type="containsText" dxfId="19" priority="30" operator="containsText" text="/">
      <formula>NOT(ISERROR(SEARCH("/",M305)))</formula>
    </cfRule>
  </conditionalFormatting>
  <conditionalFormatting sqref="M319:M322 O319:O322 Q319:Q322 S319:S322 U319:U322 W319:W322 Y319:Y322">
    <cfRule type="containsText" dxfId="17" priority="26" operator="containsText" text="/">
      <formula>NOT(ISERROR(SEARCH("/",M319)))</formula>
    </cfRule>
  </conditionalFormatting>
  <conditionalFormatting sqref="M333:M336 O333:O336 Q333:Q336 S333:S336 U333:U336 W333:W336 Y333:Y336">
    <cfRule type="containsText" dxfId="15" priority="22" operator="containsText" text="/">
      <formula>NOT(ISERROR(SEARCH("/",M333)))</formula>
    </cfRule>
  </conditionalFormatting>
  <conditionalFormatting sqref="Z25:Z28 Z29:AE36">
    <cfRule type="beginsWith" dxfId="14" priority="184" operator="beginsWith" text="F">
      <formula>LEFT(Z25,LEN("F"))="F"</formula>
    </cfRule>
  </conditionalFormatting>
  <conditionalFormatting sqref="Z11:AE22">
    <cfRule type="beginsWith" dxfId="13" priority="185" operator="beginsWith" text="Fruit">
      <formula>LEFT(Z11,LEN("Fruit"))="Fruit"</formula>
    </cfRule>
    <cfRule type="beginsWith" dxfId="12" priority="186" operator="beginsWith" text="F">
      <formula>LEFT(Z11,LEN("F"))="F"</formula>
    </cfRule>
  </conditionalFormatting>
  <conditionalFormatting sqref="Z25:AE36">
    <cfRule type="beginsWith" dxfId="11" priority="1" operator="beginsWith" text="Fruit">
      <formula>LEFT(Z25,LEN("Fruit"))="Fruit"</formula>
    </cfRule>
  </conditionalFormatting>
  <conditionalFormatting sqref="Z39:AE50">
    <cfRule type="beginsWith" dxfId="10" priority="182" operator="beginsWith" text="Fruit">
      <formula>LEFT(Z39,LEN("Fruit"))="Fruit"</formula>
    </cfRule>
    <cfRule type="beginsWith" dxfId="9" priority="183" operator="beginsWith" text="F">
      <formula>LEFT(Z39,LEN("F"))="F"</formula>
    </cfRule>
  </conditionalFormatting>
  <conditionalFormatting sqref="AA25:AA28">
    <cfRule type="containsText" dxfId="7" priority="187" operator="containsText" text="/">
      <formula>NOT(ISERROR(SEARCH("/",AA25)))</formula>
    </cfRule>
  </conditionalFormatting>
  <conditionalFormatting sqref="AA151:AA154">
    <cfRule type="containsText" dxfId="6" priority="10" operator="containsText" text="/">
      <formula>NOT(ISERROR(SEARCH("/",AA151)))</formula>
    </cfRule>
  </conditionalFormatting>
  <conditionalFormatting sqref="AB25:AE28">
    <cfRule type="beginsWith" dxfId="4" priority="3" operator="beginsWith" text="F">
      <formula>LEFT(AB25,LEN("F"))="F"</formula>
    </cfRule>
  </conditionalFormatting>
  <conditionalFormatting sqref="AC25:AC28">
    <cfRule type="containsText" dxfId="3" priority="4" operator="containsText" text="/">
      <formula>NOT(ISERROR(SEARCH("/",AC25)))</formula>
    </cfRule>
  </conditionalFormatting>
  <conditionalFormatting sqref="AE25:AE28">
    <cfRule type="containsText" dxfId="1" priority="6" operator="containsText" text="/">
      <formula>NOT(ISERROR(SEARCH("/",AE25)))</formula>
    </cfRule>
  </conditionalFormatting>
  <printOptions verticalCentered="1"/>
  <pageMargins left="0" right="0.1" top="0.25" bottom="0.25" header="0" footer="0.17"/>
  <pageSetup paperSize="3" scale="50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24" max="34" man="1"/>
    <brk id="288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1" operator="containsText" id="{99EEFDA2-EF96-4684-BB20-B3C5B684B241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19" operator="containsText" id="{72ABE671-9195-4711-A28B-DB509A976547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15" operator="containsText" id="{4EDB82D5-CBA7-4728-BDB3-7C960558590B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97" operator="containsText" id="{9EE61125-EA69-4F9E-8505-29441CF3B413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93" operator="containsText" id="{26314CC2-D5D2-45D1-9A3B-E4485A86D0BA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9" operator="containsText" id="{488D1F72-25A0-4FBE-BF86-FFD59F4144AE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85" operator="containsText" id="{8CEAB28A-D916-45F1-BFDA-C8208326107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81" operator="containsText" id="{C5511E70-3E25-4616-AD02-D0CBF5BEB70C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77" operator="containsText" id="{944B8627-6C88-45D7-8477-5FBB6A4681D1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73" operator="containsText" id="{5FF07D59-AC2C-4565-B943-F438AD08953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71" operator="containsText" id="{24312D57-160E-445F-A6CD-CA663E3E5BEE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67" operator="containsText" id="{9D438565-8F30-457D-8BB5-38522A5DC796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63" operator="containsText" id="{3DF70B1A-56F1-41AC-A3E9-A5679C646E7A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59" operator="containsText" id="{C2362A7C-13EA-42FC-A931-5BE48155C525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55" operator="containsText" id="{58114464-5096-43EC-A73E-359D98F205CD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51" operator="containsText" id="{272A0277-0C33-4324-97AD-68BDDF2B71FB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47" operator="containsText" id="{6EDC0922-8097-4CC3-8452-B511343A3C17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43" operator="containsText" id="{C21CCA0B-3517-4B86-AC5F-4A657D0887A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39" operator="containsText" id="{20513A95-DAC8-4EF7-B7B1-BD1E2AF9B65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5" operator="containsText" id="{3556A8FD-6E72-4DD7-AC16-7E7BF2A71FC6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31" operator="containsText" id="{F624333F-A0C6-4107-B1B7-B2116F5BC1D8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27" operator="containsText" id="{B2FAF4CA-C50B-4761-94E2-2AB1584750E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23" operator="containsText" id="{4D6B7DE7-DD3E-4185-BCAF-ACDF324A9BCB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" operator="containsText" id="{46A42E46-8D60-4687-A530-299D688F03CB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11" operator="containsText" id="{62269A8E-1C15-4246-B3D4-7F6521D002EC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5" operator="containsText" id="{82A65A22-8883-425E-A9A2-C1263D6E5279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7" operator="containsText" id="{0D82BB14-1FA9-4639-AE37-1C7892A9032E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D5EE5-1A7A-46E7-AD34-E1D18A81AE5E}">
  <dimension ref="A1:S220"/>
  <sheetViews>
    <sheetView topLeftCell="C1" zoomScaleNormal="100" zoomScaleSheetLayoutView="55" workbookViewId="0">
      <selection activeCell="K78" sqref="K78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43725</v>
      </c>
      <c r="G4" s="190" t="s">
        <v>412</v>
      </c>
      <c r="H4" s="224" t="s">
        <v>1295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260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40.51</v>
      </c>
      <c r="F9" s="168"/>
      <c r="G9" s="168">
        <v>70.63</v>
      </c>
      <c r="H9" s="167">
        <v>51.1</v>
      </c>
      <c r="I9" s="167"/>
      <c r="J9" s="166">
        <v>34.35</v>
      </c>
      <c r="K9" s="165">
        <f>d260Mapping!$E$10</f>
        <v>5041.49</v>
      </c>
      <c r="M9" s="8">
        <f t="shared" ref="M9:M40" si="0">SUM(E9,G9,H9,J9)</f>
        <v>196.58999999999997</v>
      </c>
      <c r="N9" s="179">
        <f t="shared" ref="N9:N40" si="1">E9/1000*$N$3*10000</f>
        <v>2795.19</v>
      </c>
      <c r="O9" s="179">
        <f t="shared" ref="O9:O40" si="2">G9/1000*$N$3*10000</f>
        <v>4873.47</v>
      </c>
      <c r="P9" s="179">
        <f t="shared" ref="P9:P40" si="3">J9/1000*$N$3*10000</f>
        <v>2370.15</v>
      </c>
      <c r="Q9" s="179">
        <f t="shared" ref="Q9:Q40" si="4">(H9+J9)/1000*$N$3*10000</f>
        <v>5896.05</v>
      </c>
      <c r="R9" s="179">
        <f t="shared" ref="R9:R40" si="5">SUM(N9,O9,Q9)</f>
        <v>13564.71</v>
      </c>
      <c r="S9" s="178">
        <f t="shared" ref="S9:S40" si="6">K9/(100*100)*$N$3</f>
        <v>3.4786280999999999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38.53</v>
      </c>
      <c r="F10" s="161"/>
      <c r="G10" s="161">
        <v>61.79</v>
      </c>
      <c r="H10" s="160">
        <v>8.6</v>
      </c>
      <c r="I10" s="160"/>
      <c r="J10" s="159">
        <v>47.59</v>
      </c>
      <c r="K10" s="158">
        <f>d260Mapping!$E$24</f>
        <v>6002.08</v>
      </c>
      <c r="M10" s="8">
        <f t="shared" si="0"/>
        <v>156.51</v>
      </c>
      <c r="N10" s="179">
        <f t="shared" si="1"/>
        <v>2658.57</v>
      </c>
      <c r="O10" s="179">
        <f t="shared" si="2"/>
        <v>4263.51</v>
      </c>
      <c r="P10" s="179">
        <f t="shared" si="3"/>
        <v>3283.71</v>
      </c>
      <c r="Q10" s="179">
        <f t="shared" si="4"/>
        <v>3877.11</v>
      </c>
      <c r="R10" s="179">
        <f t="shared" si="5"/>
        <v>10799.19</v>
      </c>
      <c r="S10" s="178">
        <f t="shared" si="6"/>
        <v>4.1414352000000001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49.79</v>
      </c>
      <c r="F11" s="161"/>
      <c r="G11" s="181">
        <v>74.69</v>
      </c>
      <c r="H11" s="160">
        <v>40.68</v>
      </c>
      <c r="I11" s="160"/>
      <c r="J11" s="159">
        <v>74.62</v>
      </c>
      <c r="K11" s="158">
        <f>d260Mapping!$E$38</f>
        <v>6250.49</v>
      </c>
      <c r="M11" s="8">
        <f t="shared" si="0"/>
        <v>239.78</v>
      </c>
      <c r="N11" s="179">
        <f t="shared" si="1"/>
        <v>3435.5100000000007</v>
      </c>
      <c r="O11" s="179">
        <f t="shared" si="2"/>
        <v>5153.6099999999997</v>
      </c>
      <c r="P11" s="179">
        <f t="shared" si="3"/>
        <v>5148.7800000000007</v>
      </c>
      <c r="Q11" s="179">
        <f t="shared" si="4"/>
        <v>7955.7000000000007</v>
      </c>
      <c r="R11" s="179">
        <f t="shared" si="5"/>
        <v>16544.82</v>
      </c>
      <c r="S11" s="178">
        <f t="shared" si="6"/>
        <v>4.3128380999999996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28.32</v>
      </c>
      <c r="F12" s="155"/>
      <c r="G12" s="155">
        <v>42.24</v>
      </c>
      <c r="H12" s="154">
        <v>22.22</v>
      </c>
      <c r="I12" s="154"/>
      <c r="J12" s="153">
        <v>52.28</v>
      </c>
      <c r="K12" s="152">
        <f>d260Mapping!$E$52</f>
        <v>3838.85</v>
      </c>
      <c r="M12" s="8">
        <f t="shared" si="0"/>
        <v>145.06</v>
      </c>
      <c r="N12" s="179">
        <f t="shared" si="1"/>
        <v>1954.0800000000002</v>
      </c>
      <c r="O12" s="179">
        <f t="shared" si="2"/>
        <v>2914.56</v>
      </c>
      <c r="P12" s="179">
        <f t="shared" si="3"/>
        <v>3607.32</v>
      </c>
      <c r="Q12" s="179">
        <f t="shared" si="4"/>
        <v>5140.5</v>
      </c>
      <c r="R12" s="179">
        <f t="shared" si="5"/>
        <v>10009.14</v>
      </c>
      <c r="S12" s="178">
        <f t="shared" si="6"/>
        <v>2.6488065000000001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52.59</v>
      </c>
      <c r="F13" s="168"/>
      <c r="G13" s="180">
        <v>85.07</v>
      </c>
      <c r="H13" s="167">
        <v>14.04</v>
      </c>
      <c r="I13" s="167"/>
      <c r="J13" s="166">
        <v>87.6</v>
      </c>
      <c r="K13" s="165">
        <f>d260Mapping!$E$66</f>
        <v>7277.29</v>
      </c>
      <c r="M13" s="8">
        <f t="shared" si="0"/>
        <v>239.29999999999998</v>
      </c>
      <c r="N13" s="179">
        <f t="shared" si="1"/>
        <v>3628.7100000000005</v>
      </c>
      <c r="O13" s="179">
        <f t="shared" si="2"/>
        <v>5869.83</v>
      </c>
      <c r="P13" s="179">
        <f t="shared" si="3"/>
        <v>6044.4</v>
      </c>
      <c r="Q13" s="179">
        <f t="shared" si="4"/>
        <v>7013.1599999999989</v>
      </c>
      <c r="R13" s="179">
        <f t="shared" si="5"/>
        <v>16511.7</v>
      </c>
      <c r="S13" s="178">
        <f t="shared" si="6"/>
        <v>5.0213301000000001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61.51</v>
      </c>
      <c r="F14" s="161"/>
      <c r="G14" s="161">
        <v>111.88</v>
      </c>
      <c r="H14" s="160">
        <v>43.86</v>
      </c>
      <c r="I14" s="160"/>
      <c r="J14" s="159">
        <v>98.58</v>
      </c>
      <c r="K14" s="158">
        <f>d260Mapping!$E$80</f>
        <v>7918.03</v>
      </c>
      <c r="M14" s="8">
        <f t="shared" si="0"/>
        <v>315.83</v>
      </c>
      <c r="N14" s="179">
        <f t="shared" si="1"/>
        <v>4244.1899999999996</v>
      </c>
      <c r="O14" s="179">
        <f t="shared" si="2"/>
        <v>7719.72</v>
      </c>
      <c r="P14" s="179">
        <f t="shared" si="3"/>
        <v>6802.02</v>
      </c>
      <c r="Q14" s="179">
        <f t="shared" si="4"/>
        <v>9828.3600000000024</v>
      </c>
      <c r="R14" s="179">
        <f t="shared" si="5"/>
        <v>21792.270000000004</v>
      </c>
      <c r="S14" s="178">
        <f t="shared" si="6"/>
        <v>5.4634406999999996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47.18</v>
      </c>
      <c r="F15" s="161"/>
      <c r="G15" s="161">
        <v>69.819999999999993</v>
      </c>
      <c r="H15" s="160">
        <v>20.39</v>
      </c>
      <c r="I15" s="160"/>
      <c r="J15" s="159">
        <v>70.430000000000007</v>
      </c>
      <c r="K15" s="158">
        <f>d260Mapping!$E$94</f>
        <v>5332.88</v>
      </c>
      <c r="M15" s="8">
        <f t="shared" si="0"/>
        <v>207.82</v>
      </c>
      <c r="N15" s="179">
        <f t="shared" si="1"/>
        <v>3255.42</v>
      </c>
      <c r="O15" s="179">
        <f t="shared" si="2"/>
        <v>4817.58</v>
      </c>
      <c r="P15" s="179">
        <f t="shared" si="3"/>
        <v>4859.670000000001</v>
      </c>
      <c r="Q15" s="179">
        <f t="shared" si="4"/>
        <v>6266.5800000000017</v>
      </c>
      <c r="R15" s="179">
        <f t="shared" si="5"/>
        <v>14339.580000000002</v>
      </c>
      <c r="S15" s="178">
        <f t="shared" si="6"/>
        <v>3.6796872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36.520000000000003</v>
      </c>
      <c r="F16" s="155"/>
      <c r="G16" s="155">
        <v>55.73</v>
      </c>
      <c r="H16" s="154">
        <v>14.46</v>
      </c>
      <c r="I16" s="154"/>
      <c r="J16" s="153">
        <v>53.57</v>
      </c>
      <c r="K16" s="152">
        <f>d260Mapping!$E$108</f>
        <v>4512.5600000000004</v>
      </c>
      <c r="M16" s="8">
        <f t="shared" si="0"/>
        <v>160.28</v>
      </c>
      <c r="N16" s="179">
        <f t="shared" si="1"/>
        <v>2519.8800000000006</v>
      </c>
      <c r="O16" s="179">
        <f t="shared" si="2"/>
        <v>3845.3699999999994</v>
      </c>
      <c r="P16" s="179">
        <f t="shared" si="3"/>
        <v>3696.33</v>
      </c>
      <c r="Q16" s="179">
        <f t="shared" si="4"/>
        <v>4694.0700000000006</v>
      </c>
      <c r="R16" s="179">
        <f t="shared" si="5"/>
        <v>11059.32</v>
      </c>
      <c r="S16" s="178">
        <f t="shared" si="6"/>
        <v>3.1136664000000005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46.52</v>
      </c>
      <c r="F17" s="168"/>
      <c r="G17" s="168">
        <v>81.38</v>
      </c>
      <c r="H17" s="167">
        <v>34.75</v>
      </c>
      <c r="I17" s="167"/>
      <c r="J17" s="166">
        <v>103.08</v>
      </c>
      <c r="K17" s="165">
        <f>d260Mapping!$E$122</f>
        <v>6918.97</v>
      </c>
      <c r="M17" s="8">
        <f t="shared" si="0"/>
        <v>265.73</v>
      </c>
      <c r="N17" s="179">
        <f t="shared" si="1"/>
        <v>3209.8800000000006</v>
      </c>
      <c r="O17" s="179">
        <f t="shared" si="2"/>
        <v>5615.2199999999993</v>
      </c>
      <c r="P17" s="179">
        <f t="shared" si="3"/>
        <v>7112.5200000000013</v>
      </c>
      <c r="Q17" s="179">
        <f t="shared" si="4"/>
        <v>9510.27</v>
      </c>
      <c r="R17" s="179">
        <f t="shared" si="5"/>
        <v>18335.370000000003</v>
      </c>
      <c r="S17" s="178">
        <f t="shared" si="6"/>
        <v>4.7740893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66.44</v>
      </c>
      <c r="F18" s="161"/>
      <c r="G18" s="161">
        <v>110.51</v>
      </c>
      <c r="H18" s="160">
        <v>17.45</v>
      </c>
      <c r="I18" s="160"/>
      <c r="J18" s="159">
        <v>123.55</v>
      </c>
      <c r="K18" s="158">
        <f>d260Mapping!$E$136</f>
        <v>8767.76</v>
      </c>
      <c r="M18" s="8">
        <f t="shared" si="0"/>
        <v>317.95</v>
      </c>
      <c r="N18" s="179">
        <f t="shared" si="1"/>
        <v>4584.3599999999997</v>
      </c>
      <c r="O18" s="179">
        <f t="shared" si="2"/>
        <v>7625.1900000000014</v>
      </c>
      <c r="P18" s="179">
        <f t="shared" si="3"/>
        <v>8524.9500000000007</v>
      </c>
      <c r="Q18" s="179">
        <f t="shared" si="4"/>
        <v>9729</v>
      </c>
      <c r="R18" s="179">
        <f t="shared" si="5"/>
        <v>21938.550000000003</v>
      </c>
      <c r="S18" s="178">
        <f t="shared" si="6"/>
        <v>6.0497544000000003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62.76</v>
      </c>
      <c r="F19" s="161"/>
      <c r="G19" s="161">
        <v>113.92</v>
      </c>
      <c r="H19" s="160">
        <v>106.71</v>
      </c>
      <c r="I19" s="160"/>
      <c r="J19" s="159">
        <v>69.67</v>
      </c>
      <c r="K19" s="158">
        <f>d260Mapping!$E$150</f>
        <v>7345.62</v>
      </c>
      <c r="M19" s="8">
        <f t="shared" si="0"/>
        <v>353.06</v>
      </c>
      <c r="N19" s="179">
        <f t="shared" si="1"/>
        <v>4330.4399999999996</v>
      </c>
      <c r="O19" s="179">
        <f t="shared" si="2"/>
        <v>7860.4800000000005</v>
      </c>
      <c r="P19" s="179">
        <f t="shared" si="3"/>
        <v>4807.2300000000005</v>
      </c>
      <c r="Q19" s="179">
        <f t="shared" si="4"/>
        <v>12170.220000000001</v>
      </c>
      <c r="R19" s="179">
        <f t="shared" si="5"/>
        <v>24361.14</v>
      </c>
      <c r="S19" s="178">
        <f t="shared" si="6"/>
        <v>5.0684778000000001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21.15</v>
      </c>
      <c r="F20" s="155"/>
      <c r="G20" s="155">
        <v>32.83</v>
      </c>
      <c r="H20" s="154">
        <v>9.3000000000000007</v>
      </c>
      <c r="I20" s="154"/>
      <c r="J20" s="153">
        <v>46.07</v>
      </c>
      <c r="K20" s="152">
        <f>d260Mapping!$E$164</f>
        <v>3036.73</v>
      </c>
      <c r="M20" s="8">
        <f t="shared" si="0"/>
        <v>109.35</v>
      </c>
      <c r="N20" s="179">
        <f t="shared" si="1"/>
        <v>1459.3500000000001</v>
      </c>
      <c r="O20" s="179">
        <f t="shared" si="2"/>
        <v>2265.27</v>
      </c>
      <c r="P20" s="179">
        <f t="shared" si="3"/>
        <v>3178.8300000000004</v>
      </c>
      <c r="Q20" s="179">
        <f t="shared" si="4"/>
        <v>3820.53</v>
      </c>
      <c r="R20" s="179">
        <f t="shared" si="5"/>
        <v>7545.15</v>
      </c>
      <c r="S20" s="178">
        <f t="shared" si="6"/>
        <v>2.0953437000000004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51.65</v>
      </c>
      <c r="F21" s="168"/>
      <c r="G21" s="168">
        <v>80.25</v>
      </c>
      <c r="H21" s="167">
        <v>25.26</v>
      </c>
      <c r="I21" s="167"/>
      <c r="J21" s="166">
        <v>76.63</v>
      </c>
      <c r="K21" s="165">
        <f>d260Mapping!$E$178</f>
        <v>6503.39</v>
      </c>
      <c r="M21" s="8">
        <f t="shared" si="0"/>
        <v>233.79</v>
      </c>
      <c r="N21" s="179">
        <f t="shared" si="1"/>
        <v>3563.85</v>
      </c>
      <c r="O21" s="179">
        <f t="shared" si="2"/>
        <v>5537.25</v>
      </c>
      <c r="P21" s="179">
        <f t="shared" si="3"/>
        <v>5287.4699999999993</v>
      </c>
      <c r="Q21" s="179">
        <f t="shared" si="4"/>
        <v>7030.41</v>
      </c>
      <c r="R21" s="179">
        <f t="shared" si="5"/>
        <v>16131.51</v>
      </c>
      <c r="S21" s="178">
        <f t="shared" si="6"/>
        <v>4.4873390999999998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37.46</v>
      </c>
      <c r="F22" s="161"/>
      <c r="G22" s="161">
        <v>58.25</v>
      </c>
      <c r="H22" s="160">
        <v>2.33</v>
      </c>
      <c r="I22" s="160"/>
      <c r="J22" s="159">
        <v>84.94</v>
      </c>
      <c r="K22" s="158">
        <f>d260Mapping!$E$192</f>
        <v>5330.49</v>
      </c>
      <c r="M22" s="8">
        <f t="shared" si="0"/>
        <v>182.98000000000002</v>
      </c>
      <c r="N22" s="179">
        <f t="shared" si="1"/>
        <v>2584.7400000000002</v>
      </c>
      <c r="O22" s="179">
        <f t="shared" si="2"/>
        <v>4019.2500000000005</v>
      </c>
      <c r="P22" s="179">
        <f t="shared" si="3"/>
        <v>5860.86</v>
      </c>
      <c r="Q22" s="179">
        <f t="shared" si="4"/>
        <v>6021.63</v>
      </c>
      <c r="R22" s="179">
        <f t="shared" si="5"/>
        <v>12625.62</v>
      </c>
      <c r="S22" s="178">
        <f t="shared" si="6"/>
        <v>3.6780381000000002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29.39</v>
      </c>
      <c r="F23" s="161"/>
      <c r="G23" s="161">
        <v>47.24</v>
      </c>
      <c r="H23" s="160">
        <v>14.29</v>
      </c>
      <c r="I23" s="160"/>
      <c r="J23" s="159">
        <v>49.7</v>
      </c>
      <c r="K23" s="158">
        <f>d260Mapping!$E$206</f>
        <v>3452.99</v>
      </c>
      <c r="M23" s="8">
        <f t="shared" si="0"/>
        <v>140.62</v>
      </c>
      <c r="N23" s="179">
        <f t="shared" si="1"/>
        <v>2027.91</v>
      </c>
      <c r="O23" s="179">
        <f t="shared" si="2"/>
        <v>3259.5600000000004</v>
      </c>
      <c r="P23" s="179">
        <f t="shared" si="3"/>
        <v>3429.3</v>
      </c>
      <c r="Q23" s="179">
        <f t="shared" si="4"/>
        <v>4415.3100000000004</v>
      </c>
      <c r="R23" s="179">
        <f t="shared" si="5"/>
        <v>9702.7800000000007</v>
      </c>
      <c r="S23" s="178">
        <f t="shared" si="6"/>
        <v>2.3825631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55.41</v>
      </c>
      <c r="F24" s="155"/>
      <c r="G24" s="155">
        <v>82.21</v>
      </c>
      <c r="H24" s="154">
        <v>53.55</v>
      </c>
      <c r="I24" s="154"/>
      <c r="J24" s="153">
        <v>83.9</v>
      </c>
      <c r="K24" s="152">
        <f>d260Mapping!$E$220</f>
        <v>6550.83</v>
      </c>
      <c r="M24" s="8">
        <f t="shared" si="0"/>
        <v>275.07000000000005</v>
      </c>
      <c r="N24" s="179">
        <f t="shared" si="1"/>
        <v>3823.29</v>
      </c>
      <c r="O24" s="179">
        <f t="shared" si="2"/>
        <v>5672.49</v>
      </c>
      <c r="P24" s="179">
        <f t="shared" si="3"/>
        <v>5789.1</v>
      </c>
      <c r="Q24" s="179">
        <f t="shared" si="4"/>
        <v>9484.0499999999993</v>
      </c>
      <c r="R24" s="179">
        <f t="shared" si="5"/>
        <v>18979.829999999998</v>
      </c>
      <c r="S24" s="178">
        <f t="shared" si="6"/>
        <v>4.5200727000000001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75.58</v>
      </c>
      <c r="F25" s="168"/>
      <c r="G25" s="168">
        <v>123.04</v>
      </c>
      <c r="H25" s="167">
        <v>45.09</v>
      </c>
      <c r="I25" s="167"/>
      <c r="J25" s="166">
        <v>113.19</v>
      </c>
      <c r="K25" s="165">
        <f>d260Mapping!$E$234</f>
        <v>10910.85</v>
      </c>
      <c r="M25" s="8">
        <f t="shared" si="0"/>
        <v>356.9</v>
      </c>
      <c r="N25" s="179">
        <f t="shared" si="1"/>
        <v>5215.0200000000004</v>
      </c>
      <c r="O25" s="179">
        <f t="shared" si="2"/>
        <v>8489.76</v>
      </c>
      <c r="P25" s="179">
        <f t="shared" si="3"/>
        <v>7810.11</v>
      </c>
      <c r="Q25" s="179">
        <f t="shared" si="4"/>
        <v>10921.320000000002</v>
      </c>
      <c r="R25" s="179">
        <f t="shared" si="5"/>
        <v>24626.100000000002</v>
      </c>
      <c r="S25" s="178">
        <f t="shared" si="6"/>
        <v>7.5284865000000005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89.89</v>
      </c>
      <c r="F26" s="161"/>
      <c r="G26" s="161">
        <v>157.18</v>
      </c>
      <c r="H26" s="160">
        <v>45.69</v>
      </c>
      <c r="I26" s="160"/>
      <c r="J26" s="159">
        <v>189.23</v>
      </c>
      <c r="K26" s="158">
        <f>d260Mapping!$E$248</f>
        <v>11384.43</v>
      </c>
      <c r="M26" s="8">
        <f t="shared" si="0"/>
        <v>481.99</v>
      </c>
      <c r="N26" s="179">
        <f t="shared" si="1"/>
        <v>6202.4100000000008</v>
      </c>
      <c r="O26" s="179">
        <f t="shared" si="2"/>
        <v>10845.420000000002</v>
      </c>
      <c r="P26" s="179">
        <f t="shared" si="3"/>
        <v>13056.87</v>
      </c>
      <c r="Q26" s="179">
        <f t="shared" si="4"/>
        <v>16209.480000000001</v>
      </c>
      <c r="R26" s="179">
        <f t="shared" si="5"/>
        <v>33257.310000000005</v>
      </c>
      <c r="S26" s="178">
        <f t="shared" si="6"/>
        <v>7.8552567000000009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37.409999999999997</v>
      </c>
      <c r="F27" s="161"/>
      <c r="G27" s="161">
        <v>62.74</v>
      </c>
      <c r="H27" s="160">
        <v>20.29</v>
      </c>
      <c r="I27" s="160"/>
      <c r="J27" s="159">
        <v>75.84</v>
      </c>
      <c r="K27" s="158">
        <f>d260Mapping!$E$262</f>
        <v>4563.3900000000003</v>
      </c>
      <c r="M27" s="8">
        <f t="shared" si="0"/>
        <v>196.28</v>
      </c>
      <c r="N27" s="179">
        <f t="shared" si="1"/>
        <v>2581.29</v>
      </c>
      <c r="O27" s="179">
        <f t="shared" si="2"/>
        <v>4329.0600000000004</v>
      </c>
      <c r="P27" s="179">
        <f t="shared" si="3"/>
        <v>5232.9600000000009</v>
      </c>
      <c r="Q27" s="179">
        <f t="shared" si="4"/>
        <v>6632.97</v>
      </c>
      <c r="R27" s="179">
        <f t="shared" si="5"/>
        <v>13543.32</v>
      </c>
      <c r="S27" s="178">
        <f t="shared" si="6"/>
        <v>3.1487391000000007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37.200000000000003</v>
      </c>
      <c r="F28" s="155"/>
      <c r="G28" s="155">
        <v>57.39</v>
      </c>
      <c r="H28" s="154">
        <v>12.73</v>
      </c>
      <c r="I28" s="154"/>
      <c r="J28" s="153">
        <v>67.239999999999995</v>
      </c>
      <c r="K28" s="152">
        <f>d260Mapping!$E$276</f>
        <v>4286.96</v>
      </c>
      <c r="M28" s="8">
        <f t="shared" si="0"/>
        <v>174.56</v>
      </c>
      <c r="N28" s="179">
        <f t="shared" si="1"/>
        <v>2566.8000000000002</v>
      </c>
      <c r="O28" s="179">
        <f t="shared" si="2"/>
        <v>3959.9100000000003</v>
      </c>
      <c r="P28" s="179">
        <f t="shared" si="3"/>
        <v>4639.5599999999995</v>
      </c>
      <c r="Q28" s="179">
        <f t="shared" si="4"/>
        <v>5517.9299999999994</v>
      </c>
      <c r="R28" s="179">
        <f t="shared" si="5"/>
        <v>12044.64</v>
      </c>
      <c r="S28" s="178">
        <f t="shared" si="6"/>
        <v>2.9580024000000003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56.72</v>
      </c>
      <c r="F29" s="168"/>
      <c r="G29" s="168">
        <v>90.28</v>
      </c>
      <c r="H29" s="167">
        <v>18.96</v>
      </c>
      <c r="I29" s="167"/>
      <c r="J29" s="166">
        <v>97.52</v>
      </c>
      <c r="K29" s="165">
        <f>d260Mapping!$E$290</f>
        <v>7452.8</v>
      </c>
      <c r="M29" s="8">
        <f t="shared" si="0"/>
        <v>263.48</v>
      </c>
      <c r="N29" s="179">
        <f t="shared" si="1"/>
        <v>3913.68</v>
      </c>
      <c r="O29" s="179">
        <f t="shared" si="2"/>
        <v>6229.3200000000006</v>
      </c>
      <c r="P29" s="179">
        <f t="shared" si="3"/>
        <v>6728.88</v>
      </c>
      <c r="Q29" s="179">
        <f t="shared" si="4"/>
        <v>8037.12</v>
      </c>
      <c r="R29" s="179">
        <f t="shared" si="5"/>
        <v>18180.12</v>
      </c>
      <c r="S29" s="178">
        <f t="shared" si="6"/>
        <v>5.1424320000000003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51.7</v>
      </c>
      <c r="F30" s="161"/>
      <c r="G30" s="161">
        <v>87.31</v>
      </c>
      <c r="H30" s="160">
        <v>12.83</v>
      </c>
      <c r="I30" s="160"/>
      <c r="J30" s="159">
        <v>90.32</v>
      </c>
      <c r="K30" s="158">
        <f>d260Mapping!$E$304</f>
        <v>7582.69</v>
      </c>
      <c r="M30" s="8">
        <f t="shared" si="0"/>
        <v>242.16</v>
      </c>
      <c r="N30" s="179">
        <f t="shared" si="1"/>
        <v>3567.3000000000006</v>
      </c>
      <c r="O30" s="179">
        <f t="shared" si="2"/>
        <v>6024.39</v>
      </c>
      <c r="P30" s="179">
        <f t="shared" si="3"/>
        <v>6232.08</v>
      </c>
      <c r="Q30" s="179">
        <f t="shared" si="4"/>
        <v>7117.35</v>
      </c>
      <c r="R30" s="179">
        <f t="shared" si="5"/>
        <v>16709.04</v>
      </c>
      <c r="S30" s="178">
        <f t="shared" si="6"/>
        <v>5.2320561000000003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61.15</v>
      </c>
      <c r="F31" s="161"/>
      <c r="G31" s="161">
        <v>105.98</v>
      </c>
      <c r="H31" s="160">
        <v>39.97</v>
      </c>
      <c r="I31" s="160"/>
      <c r="J31" s="159">
        <v>177.89</v>
      </c>
      <c r="K31" s="158">
        <f>d260Mapping!$E$318</f>
        <v>7562.97</v>
      </c>
      <c r="M31" s="8">
        <f t="shared" si="0"/>
        <v>384.99</v>
      </c>
      <c r="N31" s="179">
        <f t="shared" si="1"/>
        <v>4219.3500000000004</v>
      </c>
      <c r="O31" s="179">
        <f t="shared" si="2"/>
        <v>7312.6200000000008</v>
      </c>
      <c r="P31" s="179">
        <f t="shared" si="3"/>
        <v>12274.41</v>
      </c>
      <c r="Q31" s="179">
        <f t="shared" si="4"/>
        <v>15032.34</v>
      </c>
      <c r="R31" s="179">
        <f t="shared" si="5"/>
        <v>26564.31</v>
      </c>
      <c r="S31" s="178">
        <f t="shared" si="6"/>
        <v>5.2184493000000005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28.29</v>
      </c>
      <c r="F32" s="155"/>
      <c r="G32" s="155">
        <v>45.42</v>
      </c>
      <c r="H32" s="154">
        <v>39.89</v>
      </c>
      <c r="I32" s="154"/>
      <c r="J32" s="153">
        <v>25</v>
      </c>
      <c r="K32" s="152">
        <f>d260Mapping!$E$332</f>
        <v>3407.63</v>
      </c>
      <c r="M32" s="8">
        <f t="shared" si="0"/>
        <v>138.60000000000002</v>
      </c>
      <c r="N32" s="179">
        <f t="shared" si="1"/>
        <v>1952.0100000000002</v>
      </c>
      <c r="O32" s="179">
        <f t="shared" si="2"/>
        <v>3133.98</v>
      </c>
      <c r="P32" s="179">
        <f t="shared" si="3"/>
        <v>1725.0000000000002</v>
      </c>
      <c r="Q32" s="179">
        <f t="shared" si="4"/>
        <v>4477.4100000000008</v>
      </c>
      <c r="R32" s="179">
        <f t="shared" si="5"/>
        <v>9563.4000000000015</v>
      </c>
      <c r="S32" s="178">
        <f t="shared" si="6"/>
        <v>2.3512647000000002</v>
      </c>
    </row>
    <row r="33" spans="1:19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24</vt:i4>
      </vt:variant>
    </vt:vector>
  </HeadingPairs>
  <TitlesOfParts>
    <vt:vector size="41" baseType="lpstr">
      <vt:lpstr>PlantDF</vt:lpstr>
      <vt:lpstr>d149Mapping</vt:lpstr>
      <vt:lpstr>d149Weights</vt:lpstr>
      <vt:lpstr>d162Mapping</vt:lpstr>
      <vt:lpstr>d162Weights</vt:lpstr>
      <vt:lpstr>d176Mapping</vt:lpstr>
      <vt:lpstr>d176Weights</vt:lpstr>
      <vt:lpstr>d190Mapping</vt:lpstr>
      <vt:lpstr>d190Weights</vt:lpstr>
      <vt:lpstr>d204Mapping</vt:lpstr>
      <vt:lpstr>d204Weights</vt:lpstr>
      <vt:lpstr>d218Mapping</vt:lpstr>
      <vt:lpstr>d218Weights</vt:lpstr>
      <vt:lpstr>d232Mapping</vt:lpstr>
      <vt:lpstr>d232Weights</vt:lpstr>
      <vt:lpstr>d260Mapping</vt:lpstr>
      <vt:lpstr>d260Weights</vt:lpstr>
      <vt:lpstr>d149Mapping!Print_Area</vt:lpstr>
      <vt:lpstr>d149Weights!Print_Area</vt:lpstr>
      <vt:lpstr>d162Mapping!Print_Area</vt:lpstr>
      <vt:lpstr>d162Weights!Print_Area</vt:lpstr>
      <vt:lpstr>d176Mapping!Print_Area</vt:lpstr>
      <vt:lpstr>d176Weights!Print_Area</vt:lpstr>
      <vt:lpstr>d190Mapping!Print_Area</vt:lpstr>
      <vt:lpstr>d190Weights!Print_Area</vt:lpstr>
      <vt:lpstr>d204Mapping!Print_Area</vt:lpstr>
      <vt:lpstr>d204Weights!Print_Area</vt:lpstr>
      <vt:lpstr>d218Mapping!Print_Area</vt:lpstr>
      <vt:lpstr>d218Weights!Print_Area</vt:lpstr>
      <vt:lpstr>d232Mapping!Print_Area</vt:lpstr>
      <vt:lpstr>d232Weights!Print_Area</vt:lpstr>
      <vt:lpstr>d260Mapping!Print_Area</vt:lpstr>
      <vt:lpstr>d260Weights!Print_Area</vt:lpstr>
      <vt:lpstr>d149Weights!Print_Titles</vt:lpstr>
      <vt:lpstr>d162Weights!Print_Titles</vt:lpstr>
      <vt:lpstr>d176Weights!Print_Titles</vt:lpstr>
      <vt:lpstr>d190Weights!Print_Titles</vt:lpstr>
      <vt:lpstr>d204Weights!Print_Titles</vt:lpstr>
      <vt:lpstr>d218Weights!Print_Titles</vt:lpstr>
      <vt:lpstr>d232Weights!Print_Titles</vt:lpstr>
      <vt:lpstr>d260Weights!Print_Titles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2025-05-02T16:03:26Z</dcterms:created>
  <dcterms:modified xsi:type="dcterms:W3CDTF">2025-05-09T16:47:17Z</dcterms:modified>
</cp:coreProperties>
</file>